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760" windowWidth="24560" windowHeight="14820"/>
  </bookViews>
  <sheets>
    <sheet name="Sheet1" sheetId="1" r:id="rId1"/>
    <sheet name="Sheet2" sheetId="2" r:id="rId2"/>
    <sheet name="Sheet3" sheetId="3" r:id="rId3"/>
  </sheets>
  <definedNames>
    <definedName name="death" localSheetId="0">Sheet1!$D$2:$J$658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6" i="1"/>
  <c r="AG16"/>
  <c r="AH15"/>
  <c r="AG15"/>
  <c r="AH14"/>
  <c r="AG14"/>
  <c r="AI2"/>
  <c r="AI3"/>
  <c r="AI4"/>
  <c r="AL6"/>
  <c r="AK6"/>
  <c r="AL5"/>
  <c r="AK5"/>
  <c r="AJ5"/>
  <c r="AL4"/>
  <c r="AK4"/>
  <c r="AJ4"/>
  <c r="AL3"/>
  <c r="AK3"/>
  <c r="AK2"/>
  <c r="AJ3"/>
  <c r="AH3"/>
  <c r="AL2"/>
  <c r="AJ2"/>
  <c r="AH2"/>
  <c r="AG2"/>
  <c r="AB683"/>
  <c r="Y683"/>
  <c r="AB616"/>
  <c r="Y616"/>
  <c r="AB3319"/>
  <c r="Y3319"/>
  <c r="AB369"/>
  <c r="AB3862"/>
  <c r="Y369"/>
  <c r="U369"/>
  <c r="AB3560"/>
  <c r="Y3560"/>
  <c r="AB3498"/>
  <c r="Y3498"/>
  <c r="U3498"/>
  <c r="Y2366"/>
  <c r="M717"/>
  <c r="O717"/>
  <c r="P717"/>
  <c r="Q717"/>
  <c r="R717"/>
  <c r="M1517"/>
  <c r="O1517"/>
  <c r="P1517"/>
  <c r="R1517"/>
  <c r="M1746"/>
  <c r="O1746"/>
  <c r="P1746"/>
  <c r="Q1746"/>
  <c r="R1746"/>
  <c r="M4371"/>
  <c r="O4371"/>
  <c r="P4371"/>
  <c r="Q4371"/>
  <c r="R4371"/>
  <c r="M2535"/>
  <c r="O2535"/>
  <c r="P2535"/>
  <c r="Q2535"/>
  <c r="R2535"/>
  <c r="M473"/>
  <c r="O473"/>
  <c r="P473"/>
  <c r="Q473"/>
  <c r="R473"/>
  <c r="M1761"/>
  <c r="O1761"/>
  <c r="P1761"/>
  <c r="Q1761"/>
  <c r="R1761"/>
  <c r="M1820"/>
  <c r="O1820"/>
  <c r="P1820"/>
  <c r="Q1820"/>
  <c r="R1820"/>
  <c r="M4108"/>
  <c r="O4108"/>
  <c r="P4108"/>
  <c r="R4108"/>
  <c r="M4338"/>
  <c r="O4338"/>
  <c r="P4338"/>
  <c r="R4338"/>
  <c r="M3746"/>
  <c r="O3746"/>
  <c r="P3746"/>
  <c r="R3746"/>
  <c r="M968"/>
  <c r="O968"/>
  <c r="P968"/>
  <c r="Q968"/>
  <c r="R968"/>
  <c r="M2023"/>
  <c r="O2023"/>
  <c r="P2023"/>
  <c r="Q2023"/>
  <c r="R2023"/>
  <c r="M4673"/>
  <c r="O4673"/>
  <c r="P4673"/>
  <c r="Q4673"/>
  <c r="R4673"/>
  <c r="M3045"/>
  <c r="O3045"/>
  <c r="P3045"/>
  <c r="Q3045"/>
  <c r="R3045"/>
  <c r="M2325"/>
  <c r="O2325"/>
  <c r="P2325"/>
  <c r="Q2325"/>
  <c r="R2325"/>
  <c r="M1714"/>
  <c r="N1714"/>
  <c r="O1714"/>
  <c r="P1714"/>
  <c r="Q1714"/>
  <c r="R1714"/>
  <c r="M4370"/>
  <c r="N4370"/>
  <c r="O4370"/>
  <c r="P4370"/>
  <c r="Q4370"/>
  <c r="M3819"/>
  <c r="N3819"/>
  <c r="O3819"/>
  <c r="P3819"/>
  <c r="Q3819"/>
  <c r="N2325"/>
  <c r="M2071"/>
  <c r="N2071"/>
  <c r="O2071"/>
  <c r="P2071"/>
  <c r="Q2071"/>
  <c r="N3045"/>
  <c r="M1673"/>
  <c r="N1673"/>
  <c r="O1673"/>
  <c r="P1673"/>
  <c r="Q1673"/>
  <c r="M2525"/>
  <c r="N2525"/>
  <c r="O2525"/>
  <c r="P2525"/>
  <c r="Q2525"/>
  <c r="M1389"/>
  <c r="N1389"/>
  <c r="O1389"/>
  <c r="P1389"/>
  <c r="Q1389"/>
  <c r="R1389"/>
  <c r="M2792"/>
  <c r="O2792"/>
  <c r="P2792"/>
  <c r="Q2792"/>
  <c r="M1926"/>
  <c r="N1926"/>
  <c r="O1926"/>
  <c r="P1926"/>
  <c r="Q1926"/>
  <c r="N4673"/>
  <c r="N2023"/>
  <c r="N968"/>
  <c r="M2612"/>
  <c r="N2612"/>
  <c r="O2612"/>
  <c r="P2612"/>
  <c r="Q2612"/>
  <c r="M2095"/>
  <c r="N2095"/>
  <c r="O2095"/>
  <c r="P2095"/>
  <c r="Q2095"/>
  <c r="R2095"/>
  <c r="M2162"/>
  <c r="N2162"/>
  <c r="O2162"/>
  <c r="P2162"/>
  <c r="Q2162"/>
  <c r="R2162"/>
  <c r="M2098"/>
  <c r="N2098"/>
  <c r="O2098"/>
  <c r="P2098"/>
  <c r="Q2098"/>
  <c r="R2098"/>
  <c r="M2610"/>
  <c r="N2610"/>
  <c r="O2610"/>
  <c r="P2610"/>
  <c r="Q2610"/>
  <c r="R2610"/>
  <c r="N3746"/>
  <c r="Q3746"/>
  <c r="M93"/>
  <c r="N93"/>
  <c r="O93"/>
  <c r="P93"/>
  <c r="Q93"/>
  <c r="N4338"/>
  <c r="Q4338"/>
  <c r="M2499"/>
  <c r="N2499"/>
  <c r="O2499"/>
  <c r="P2499"/>
  <c r="Q2499"/>
  <c r="M3498"/>
  <c r="O3498"/>
  <c r="P3498"/>
  <c r="Q3498"/>
  <c r="M2937"/>
  <c r="N2937"/>
  <c r="O2937"/>
  <c r="P2937"/>
  <c r="Q2937"/>
  <c r="R2937"/>
  <c r="N4108"/>
  <c r="Q4108"/>
  <c r="M491"/>
  <c r="N491"/>
  <c r="O491"/>
  <c r="P491"/>
  <c r="Q491"/>
  <c r="M2219"/>
  <c r="N2219"/>
  <c r="O2219"/>
  <c r="P2219"/>
  <c r="Q2219"/>
  <c r="M850"/>
  <c r="N850"/>
  <c r="O850"/>
  <c r="P850"/>
  <c r="Q850"/>
  <c r="N1820"/>
  <c r="M4127"/>
  <c r="N4127"/>
  <c r="O4127"/>
  <c r="P4127"/>
  <c r="Q4127"/>
  <c r="R4127"/>
  <c r="M3229"/>
  <c r="N3229"/>
  <c r="O3229"/>
  <c r="P3229"/>
  <c r="Q3229"/>
  <c r="R3229"/>
  <c r="M3073"/>
  <c r="N3073"/>
  <c r="O3073"/>
  <c r="P3073"/>
  <c r="Q3073"/>
  <c r="M1870"/>
  <c r="N1870"/>
  <c r="O1870"/>
  <c r="P1870"/>
  <c r="Q1870"/>
  <c r="R1870"/>
  <c r="M833"/>
  <c r="O833"/>
  <c r="P833"/>
  <c r="Q833"/>
  <c r="M4105"/>
  <c r="N4105"/>
  <c r="O4105"/>
  <c r="P4105"/>
  <c r="Q4105"/>
  <c r="R4105"/>
  <c r="M4664"/>
  <c r="N4664"/>
  <c r="O4664"/>
  <c r="P4664"/>
  <c r="Q4664"/>
  <c r="R4664"/>
  <c r="M1566"/>
  <c r="N1566"/>
  <c r="O1566"/>
  <c r="P1566"/>
  <c r="Q1566"/>
  <c r="N1761"/>
  <c r="M2972"/>
  <c r="N2972"/>
  <c r="O2972"/>
  <c r="P2972"/>
  <c r="Q2972"/>
  <c r="R2972"/>
  <c r="M2761"/>
  <c r="N2761"/>
  <c r="O2761"/>
  <c r="P2761"/>
  <c r="Q2761"/>
  <c r="M4261"/>
  <c r="N4261"/>
  <c r="O4261"/>
  <c r="P4261"/>
  <c r="Q4261"/>
  <c r="R4261"/>
  <c r="M149"/>
  <c r="N149"/>
  <c r="O149"/>
  <c r="P149"/>
  <c r="Q149"/>
  <c r="M4156"/>
  <c r="O4156"/>
  <c r="P4156"/>
  <c r="Q4156"/>
  <c r="M4434"/>
  <c r="N4434"/>
  <c r="O4434"/>
  <c r="P4434"/>
  <c r="Q4434"/>
  <c r="R4434"/>
  <c r="M3058"/>
  <c r="N3058"/>
  <c r="O3058"/>
  <c r="P3058"/>
  <c r="Q3058"/>
  <c r="R3058"/>
  <c r="M3110"/>
  <c r="N3110"/>
  <c r="O3110"/>
  <c r="P3110"/>
  <c r="Q3110"/>
  <c r="M4383"/>
  <c r="N4383"/>
  <c r="O4383"/>
  <c r="P4383"/>
  <c r="Q4383"/>
  <c r="M2787"/>
  <c r="N2787"/>
  <c r="O2787"/>
  <c r="P2787"/>
  <c r="Q2787"/>
  <c r="M870"/>
  <c r="O870"/>
  <c r="P870"/>
  <c r="Q870"/>
  <c r="M3421"/>
  <c r="N3421"/>
  <c r="O3421"/>
  <c r="P3421"/>
  <c r="Q3421"/>
  <c r="R3421"/>
  <c r="M3252"/>
  <c r="N3252"/>
  <c r="O3252"/>
  <c r="P3252"/>
  <c r="Q3252"/>
  <c r="M369"/>
  <c r="N369"/>
  <c r="O369"/>
  <c r="P369"/>
  <c r="Q369"/>
  <c r="R369"/>
  <c r="M4159"/>
  <c r="N4159"/>
  <c r="O4159"/>
  <c r="P4159"/>
  <c r="Q4159"/>
  <c r="R4159"/>
  <c r="M2271"/>
  <c r="N2271"/>
  <c r="O2271"/>
  <c r="P2271"/>
  <c r="Q2271"/>
  <c r="R2271"/>
  <c r="M1920"/>
  <c r="N1920"/>
  <c r="O1920"/>
  <c r="P1920"/>
  <c r="Q1920"/>
  <c r="R1920"/>
  <c r="N473"/>
  <c r="N2535"/>
  <c r="M3050"/>
  <c r="N3050"/>
  <c r="O3050"/>
  <c r="P3050"/>
  <c r="Q3050"/>
  <c r="R3050"/>
  <c r="M4013"/>
  <c r="N4013"/>
  <c r="O4013"/>
  <c r="P4013"/>
  <c r="Q4013"/>
  <c r="M2776"/>
  <c r="N2776"/>
  <c r="O2776"/>
  <c r="P2776"/>
  <c r="Q2776"/>
  <c r="M3738"/>
  <c r="N3738"/>
  <c r="O3738"/>
  <c r="P3738"/>
  <c r="Q3738"/>
  <c r="R3738"/>
  <c r="M1605"/>
  <c r="N1605"/>
  <c r="O1605"/>
  <c r="P1605"/>
  <c r="Q1605"/>
  <c r="R1605"/>
  <c r="N4371"/>
  <c r="N1746"/>
  <c r="M837"/>
  <c r="N837"/>
  <c r="O837"/>
  <c r="P837"/>
  <c r="Q837"/>
  <c r="R837"/>
  <c r="M3468"/>
  <c r="O3468"/>
  <c r="P3468"/>
  <c r="Q3468"/>
  <c r="M3147"/>
  <c r="N3147"/>
  <c r="O3147"/>
  <c r="P3147"/>
  <c r="Q3147"/>
  <c r="R3147"/>
  <c r="M1917"/>
  <c r="N1917"/>
  <c r="O1917"/>
  <c r="P1917"/>
  <c r="Q1917"/>
  <c r="R1917"/>
  <c r="M3553"/>
  <c r="N3553"/>
  <c r="O3553"/>
  <c r="P3553"/>
  <c r="Q3553"/>
  <c r="N1517"/>
  <c r="Q1517"/>
  <c r="M4581"/>
  <c r="N4581"/>
  <c r="O4581"/>
  <c r="P4581"/>
  <c r="Q4581"/>
  <c r="R4581"/>
  <c r="M3230"/>
  <c r="N3230"/>
  <c r="O3230"/>
  <c r="P3230"/>
  <c r="Q3230"/>
  <c r="M2346"/>
  <c r="N2346"/>
  <c r="O2346"/>
  <c r="P2346"/>
  <c r="Q2346"/>
  <c r="R2346"/>
  <c r="M2288"/>
  <c r="N2288"/>
  <c r="O2288"/>
  <c r="P2288"/>
  <c r="Q2288"/>
  <c r="N717"/>
  <c r="E93"/>
  <c r="F717"/>
  <c r="E717"/>
  <c r="F2288"/>
  <c r="E2288"/>
  <c r="F2346"/>
  <c r="E2346"/>
  <c r="F3230"/>
  <c r="E3230"/>
  <c r="F4581"/>
  <c r="E4581"/>
  <c r="F3553"/>
  <c r="E3553"/>
  <c r="F1917"/>
  <c r="E1917"/>
  <c r="F3147"/>
  <c r="E3147"/>
  <c r="F3468"/>
  <c r="E3468"/>
  <c r="F837"/>
  <c r="E837"/>
  <c r="F1746"/>
  <c r="E1746"/>
  <c r="F4371"/>
  <c r="E4371"/>
  <c r="F1605"/>
  <c r="E1605"/>
  <c r="F2776"/>
  <c r="E2776"/>
  <c r="F4013"/>
  <c r="E4013"/>
  <c r="F3050"/>
  <c r="E3050"/>
  <c r="F473"/>
  <c r="E473"/>
  <c r="F1920"/>
  <c r="E1920"/>
  <c r="F2271"/>
  <c r="E2271"/>
  <c r="F4159"/>
  <c r="E4159"/>
  <c r="F369"/>
  <c r="E369"/>
  <c r="F3252"/>
  <c r="E3252"/>
  <c r="F3421"/>
  <c r="E3421"/>
  <c r="F870"/>
  <c r="E870"/>
  <c r="F2787"/>
  <c r="E2787"/>
  <c r="F4383"/>
  <c r="E4383"/>
  <c r="F3110"/>
  <c r="E3110"/>
  <c r="F3058"/>
  <c r="E3058"/>
  <c r="F4434"/>
  <c r="E4434"/>
  <c r="F4156"/>
  <c r="E4156"/>
  <c r="F149"/>
  <c r="E149"/>
  <c r="F4261"/>
  <c r="E4261"/>
  <c r="F2761"/>
  <c r="E2761"/>
  <c r="F1761"/>
  <c r="E1761"/>
  <c r="F1566"/>
  <c r="E1566"/>
  <c r="F4664"/>
  <c r="E4664"/>
  <c r="F4105"/>
  <c r="E4105"/>
  <c r="F833"/>
  <c r="E833"/>
  <c r="F1870"/>
  <c r="E1870"/>
  <c r="F3073"/>
  <c r="E3073"/>
  <c r="F3229"/>
  <c r="E3229"/>
  <c r="F4127"/>
  <c r="E4127"/>
  <c r="F1820"/>
  <c r="E1820"/>
  <c r="F850"/>
  <c r="E850"/>
  <c r="F2219"/>
  <c r="E2219"/>
  <c r="F491"/>
  <c r="E491"/>
  <c r="F4108"/>
  <c r="E4108"/>
  <c r="F2937"/>
  <c r="E2937"/>
  <c r="F3498"/>
  <c r="E3498"/>
  <c r="F2499"/>
  <c r="E2499"/>
  <c r="F93"/>
  <c r="F3746"/>
  <c r="E3746"/>
  <c r="F2610"/>
  <c r="E2610"/>
  <c r="F2098"/>
  <c r="E2098"/>
  <c r="F2162"/>
  <c r="E2162"/>
  <c r="F2095"/>
  <c r="E2095"/>
  <c r="F2612"/>
  <c r="E2612"/>
  <c r="F968"/>
  <c r="E968"/>
  <c r="F4673"/>
  <c r="E4673"/>
  <c r="F2792"/>
  <c r="E2792"/>
  <c r="F1389"/>
  <c r="E1389"/>
  <c r="F2525"/>
  <c r="E2525"/>
  <c r="F1673"/>
  <c r="E1673"/>
  <c r="F3045"/>
  <c r="E3045"/>
  <c r="F2071"/>
  <c r="E2071"/>
  <c r="F2325"/>
  <c r="E2325"/>
  <c r="F3819"/>
  <c r="E3819"/>
  <c r="F4370"/>
  <c r="E4370"/>
  <c r="F1714"/>
  <c r="E1714"/>
  <c r="AB2651"/>
  <c r="Y2651"/>
  <c r="U2651"/>
  <c r="AB2395"/>
  <c r="Y2395"/>
  <c r="U2395"/>
  <c r="U54"/>
  <c r="U3711"/>
  <c r="U1638"/>
  <c r="U866"/>
  <c r="U138"/>
  <c r="U3834"/>
  <c r="U4400"/>
  <c r="U305"/>
  <c r="U3902"/>
  <c r="U2283"/>
  <c r="U681"/>
  <c r="U1880"/>
  <c r="U704"/>
  <c r="U2121"/>
  <c r="U2602"/>
  <c r="U1769"/>
  <c r="U3609"/>
  <c r="U1202"/>
  <c r="U3970"/>
  <c r="U4090"/>
  <c r="U55"/>
  <c r="U4745"/>
  <c r="U2161"/>
  <c r="U2353"/>
  <c r="U2733"/>
  <c r="U4775"/>
  <c r="U971"/>
  <c r="U3064"/>
  <c r="U2616"/>
  <c r="U3396"/>
  <c r="U2562"/>
  <c r="U4653"/>
  <c r="U1932"/>
  <c r="U3401"/>
  <c r="U4386"/>
  <c r="U4830"/>
  <c r="U1375"/>
  <c r="U2138"/>
  <c r="U3379"/>
  <c r="U1636"/>
  <c r="U2295"/>
  <c r="U980"/>
  <c r="U3447"/>
  <c r="U627"/>
  <c r="U69"/>
  <c r="U2630"/>
  <c r="U2770"/>
  <c r="U652"/>
  <c r="U2951"/>
  <c r="U4201"/>
  <c r="U4301"/>
  <c r="U226"/>
  <c r="U1869"/>
  <c r="U816"/>
  <c r="U1586"/>
  <c r="U2128"/>
  <c r="U2791"/>
  <c r="U4150"/>
  <c r="U3956"/>
  <c r="U2155"/>
  <c r="U4724"/>
  <c r="U3647"/>
  <c r="U871"/>
  <c r="U3315"/>
  <c r="U3406"/>
  <c r="U2815"/>
  <c r="U3390"/>
  <c r="U1061"/>
  <c r="U781"/>
  <c r="U4505"/>
  <c r="U4501"/>
  <c r="U3601"/>
  <c r="U4109"/>
  <c r="U2832"/>
  <c r="U3589"/>
  <c r="U2906"/>
  <c r="U1500"/>
  <c r="U4140"/>
  <c r="U2075"/>
  <c r="U2641"/>
  <c r="U723"/>
  <c r="U810"/>
  <c r="U2991"/>
  <c r="U1460"/>
  <c r="U1270"/>
  <c r="U6"/>
  <c r="U4141"/>
  <c r="U292"/>
  <c r="U3497"/>
  <c r="U1827"/>
  <c r="U818"/>
  <c r="U3125"/>
  <c r="U3330"/>
  <c r="U75"/>
  <c r="U507"/>
  <c r="U4554"/>
  <c r="U4204"/>
  <c r="U4521"/>
  <c r="U4598"/>
  <c r="U2629"/>
  <c r="U1599"/>
  <c r="U4134"/>
  <c r="U1809"/>
  <c r="U2588"/>
  <c r="U2856"/>
  <c r="U1254"/>
  <c r="U823"/>
  <c r="U3612"/>
  <c r="U2133"/>
  <c r="U1465"/>
  <c r="U185"/>
  <c r="U3597"/>
  <c r="U4230"/>
  <c r="U1222"/>
  <c r="U917"/>
  <c r="U2675"/>
  <c r="U4503"/>
  <c r="U545"/>
  <c r="U755"/>
  <c r="U3213"/>
  <c r="U1166"/>
  <c r="U4713"/>
  <c r="U2931"/>
  <c r="U2107"/>
  <c r="U1639"/>
  <c r="U688"/>
  <c r="U1473"/>
  <c r="U3269"/>
  <c r="U25"/>
  <c r="U1666"/>
  <c r="U1450"/>
  <c r="U1353"/>
  <c r="U4669"/>
  <c r="U461"/>
  <c r="U3138"/>
  <c r="U2055"/>
  <c r="U599"/>
  <c r="U245"/>
  <c r="U2108"/>
  <c r="U166"/>
  <c r="U1872"/>
  <c r="U4770"/>
  <c r="U2852"/>
  <c r="U3258"/>
  <c r="U2734"/>
  <c r="U4312"/>
  <c r="U463"/>
  <c r="U948"/>
  <c r="U1423"/>
  <c r="U4103"/>
  <c r="U2824"/>
  <c r="U663"/>
  <c r="U3158"/>
  <c r="U3357"/>
  <c r="U1179"/>
  <c r="U1348"/>
  <c r="U566"/>
  <c r="U1383"/>
  <c r="U872"/>
  <c r="U1394"/>
  <c r="U3175"/>
  <c r="U547"/>
  <c r="U10"/>
  <c r="U908"/>
  <c r="U4072"/>
  <c r="U1163"/>
  <c r="U502"/>
  <c r="U350"/>
  <c r="U796"/>
  <c r="U3074"/>
  <c r="U4513"/>
  <c r="U4481"/>
  <c r="U915"/>
  <c r="U112"/>
  <c r="U2660"/>
  <c r="U2763"/>
  <c r="U1432"/>
  <c r="U1349"/>
  <c r="U4280"/>
  <c r="U90"/>
  <c r="U1720"/>
  <c r="U3759"/>
  <c r="U592"/>
  <c r="U4382"/>
  <c r="U4813"/>
  <c r="U686"/>
  <c r="U3448"/>
  <c r="U3075"/>
  <c r="U2240"/>
  <c r="U3223"/>
  <c r="U1036"/>
  <c r="U1545"/>
  <c r="U2033"/>
  <c r="U1120"/>
  <c r="U2276"/>
  <c r="U342"/>
  <c r="U4318"/>
  <c r="U247"/>
  <c r="U2394"/>
  <c r="U2855"/>
  <c r="U3426"/>
  <c r="U788"/>
  <c r="U1937"/>
  <c r="U3018"/>
  <c r="U495"/>
  <c r="U3120"/>
  <c r="U2865"/>
  <c r="U1562"/>
  <c r="U2360"/>
  <c r="U867"/>
  <c r="U4330"/>
  <c r="U1718"/>
  <c r="U3049"/>
  <c r="U2584"/>
  <c r="U2342"/>
  <c r="U997"/>
  <c r="U2197"/>
  <c r="U1234"/>
  <c r="U3922"/>
  <c r="U3829"/>
  <c r="U1422"/>
  <c r="U1105"/>
  <c r="U2923"/>
  <c r="U4757"/>
  <c r="U4086"/>
  <c r="U435"/>
  <c r="U3824"/>
  <c r="U1002"/>
  <c r="U3011"/>
  <c r="U3671"/>
  <c r="U2994"/>
  <c r="U3067"/>
  <c r="U1596"/>
  <c r="U2083"/>
  <c r="U2979"/>
  <c r="U4160"/>
  <c r="U792"/>
  <c r="U478"/>
  <c r="U4648"/>
  <c r="U3546"/>
  <c r="U3790"/>
  <c r="U2086"/>
  <c r="U3195"/>
  <c r="U553"/>
  <c r="U809"/>
  <c r="U2115"/>
  <c r="U2778"/>
  <c r="U457"/>
  <c r="U2231"/>
  <c r="U4310"/>
  <c r="U3272"/>
  <c r="U2191"/>
  <c r="U174"/>
  <c r="U690"/>
  <c r="U263"/>
  <c r="U1772"/>
  <c r="U1481"/>
  <c r="U655"/>
  <c r="U3237"/>
  <c r="U3305"/>
  <c r="U979"/>
  <c r="U2515"/>
  <c r="U2722"/>
  <c r="U3002"/>
  <c r="U2851"/>
  <c r="U3678"/>
  <c r="U2563"/>
  <c r="U768"/>
  <c r="U3089"/>
  <c r="U747"/>
  <c r="U104"/>
  <c r="U3608"/>
  <c r="U1024"/>
  <c r="U4415"/>
  <c r="U2132"/>
  <c r="U1122"/>
  <c r="U3603"/>
  <c r="U4525"/>
  <c r="U4824"/>
  <c r="U822"/>
  <c r="U1557"/>
  <c r="U3367"/>
  <c r="U4324"/>
  <c r="U4043"/>
  <c r="U2196"/>
  <c r="U101"/>
  <c r="U714"/>
  <c r="U3923"/>
  <c r="U72"/>
  <c r="U3572"/>
  <c r="U150"/>
  <c r="U2942"/>
  <c r="U4694"/>
  <c r="U2650"/>
  <c r="U2926"/>
  <c r="U4701"/>
  <c r="U598"/>
  <c r="U400"/>
  <c r="U3728"/>
  <c r="U225"/>
  <c r="U671"/>
  <c r="U417"/>
  <c r="U3457"/>
  <c r="U4688"/>
  <c r="U3695"/>
  <c r="U3148"/>
  <c r="U2961"/>
  <c r="U2543"/>
  <c r="U161"/>
  <c r="U2122"/>
  <c r="U1725"/>
  <c r="U5"/>
  <c r="U418"/>
  <c r="U3899"/>
  <c r="U2772"/>
  <c r="U3105"/>
  <c r="U1438"/>
  <c r="U397"/>
  <c r="U1420"/>
  <c r="U1252"/>
  <c r="U3017"/>
  <c r="U3317"/>
  <c r="U2061"/>
  <c r="U2221"/>
  <c r="U2589"/>
  <c r="U825"/>
  <c r="U3767"/>
  <c r="U2718"/>
  <c r="U2157"/>
  <c r="U2001"/>
  <c r="U554"/>
  <c r="U4329"/>
  <c r="U4425"/>
  <c r="U2790"/>
  <c r="U2158"/>
  <c r="U1774"/>
  <c r="U4"/>
  <c r="U4620"/>
  <c r="U427"/>
  <c r="U87"/>
  <c r="U2392"/>
  <c r="U2822"/>
  <c r="U311"/>
  <c r="U1560"/>
  <c r="U4611"/>
  <c r="U4130"/>
  <c r="U1631"/>
  <c r="U4624"/>
  <c r="U771"/>
  <c r="U4009"/>
  <c r="U2621"/>
  <c r="U2409"/>
  <c r="U1138"/>
  <c r="U2256"/>
  <c r="U1295"/>
  <c r="U4000"/>
  <c r="U1145"/>
  <c r="U4423"/>
  <c r="U752"/>
  <c r="U1704"/>
  <c r="U4385"/>
  <c r="U4218"/>
  <c r="U3307"/>
  <c r="U3010"/>
  <c r="U1057"/>
  <c r="U4539"/>
  <c r="U1352"/>
  <c r="U1067"/>
  <c r="U795"/>
  <c r="U1309"/>
  <c r="U4062"/>
  <c r="U817"/>
  <c r="U2062"/>
  <c r="U4304"/>
  <c r="U1241"/>
  <c r="U117"/>
  <c r="U3896"/>
  <c r="U3399"/>
  <c r="U2591"/>
  <c r="U4804"/>
  <c r="U742"/>
  <c r="U2200"/>
  <c r="U4155"/>
  <c r="U2101"/>
  <c r="U2314"/>
  <c r="U3710"/>
  <c r="U3170"/>
  <c r="U4749"/>
  <c r="U1240"/>
  <c r="U564"/>
  <c r="U3408"/>
  <c r="U1807"/>
  <c r="U1911"/>
  <c r="U1934"/>
  <c r="U839"/>
  <c r="U3179"/>
  <c r="U4526"/>
  <c r="U2819"/>
  <c r="U2939"/>
  <c r="U4511"/>
  <c r="U1960"/>
  <c r="U3642"/>
  <c r="U3257"/>
  <c r="U4042"/>
  <c r="U1656"/>
  <c r="U2699"/>
  <c r="U1724"/>
  <c r="U1683"/>
  <c r="U1073"/>
  <c r="U4541"/>
  <c r="U45"/>
  <c r="U2801"/>
  <c r="U532"/>
  <c r="U3627"/>
  <c r="U2073"/>
  <c r="U4076"/>
  <c r="U4447"/>
  <c r="U1221"/>
  <c r="U4217"/>
  <c r="U4638"/>
  <c r="U1727"/>
  <c r="U4487"/>
  <c r="U4685"/>
  <c r="U2508"/>
  <c r="U3104"/>
  <c r="U4058"/>
  <c r="U4207"/>
  <c r="U3568"/>
  <c r="U4491"/>
  <c r="U712"/>
  <c r="U3681"/>
  <c r="U3672"/>
  <c r="U3027"/>
  <c r="U992"/>
  <c r="U993"/>
  <c r="U4405"/>
  <c r="U2179"/>
  <c r="U3830"/>
  <c r="U2006"/>
  <c r="U3779"/>
  <c r="U2812"/>
  <c r="U3133"/>
  <c r="U413"/>
  <c r="U3644"/>
  <c r="U127"/>
  <c r="U2480"/>
  <c r="U1250"/>
  <c r="U849"/>
  <c r="U3762"/>
  <c r="U4822"/>
  <c r="U2559"/>
  <c r="U37"/>
  <c r="U3054"/>
  <c r="U2339"/>
  <c r="U4306"/>
  <c r="U1983"/>
  <c r="U2773"/>
  <c r="U1578"/>
  <c r="U57"/>
  <c r="U377"/>
  <c r="U898"/>
  <c r="U4464"/>
  <c r="U2678"/>
  <c r="U3813"/>
  <c r="U2900"/>
  <c r="U1210"/>
  <c r="U4535"/>
  <c r="U2239"/>
  <c r="U1039"/>
  <c r="U991"/>
  <c r="U4084"/>
  <c r="U1659"/>
  <c r="U2793"/>
  <c r="U4243"/>
  <c r="U3100"/>
  <c r="U4465"/>
  <c r="U1316"/>
  <c r="U398"/>
  <c r="U4578"/>
  <c r="U3250"/>
  <c r="U1334"/>
  <c r="U508"/>
  <c r="U4017"/>
  <c r="U2707"/>
  <c r="U243"/>
  <c r="U863"/>
  <c r="U3811"/>
  <c r="U2504"/>
  <c r="U4220"/>
  <c r="U2352"/>
  <c r="U2104"/>
  <c r="U499"/>
  <c r="U4635"/>
  <c r="U2228"/>
  <c r="U125"/>
  <c r="U1853"/>
  <c r="U186"/>
  <c r="U861"/>
  <c r="U1601"/>
  <c r="U1561"/>
  <c r="U1126"/>
  <c r="U3891"/>
  <c r="U2805"/>
  <c r="U1365"/>
  <c r="U1307"/>
  <c r="U2448"/>
  <c r="U1899"/>
  <c r="U3556"/>
  <c r="U2896"/>
  <c r="U3345"/>
  <c r="U277"/>
  <c r="U4780"/>
  <c r="U133"/>
  <c r="U4722"/>
  <c r="U3057"/>
  <c r="U826"/>
  <c r="U4548"/>
  <c r="U444"/>
  <c r="U827"/>
  <c r="U1949"/>
  <c r="U1053"/>
  <c r="U4693"/>
  <c r="U1719"/>
  <c r="U4163"/>
  <c r="U4311"/>
  <c r="U70"/>
  <c r="U2140"/>
  <c r="U985"/>
  <c r="U2057"/>
  <c r="U973"/>
  <c r="U4281"/>
  <c r="U2042"/>
  <c r="U3737"/>
  <c r="U1054"/>
  <c r="U2843"/>
  <c r="U3280"/>
  <c r="U4024"/>
  <c r="U1768"/>
  <c r="U3975"/>
  <c r="U941"/>
  <c r="U2574"/>
  <c r="U21"/>
  <c r="U73"/>
  <c r="U559"/>
  <c r="U797"/>
  <c r="U2188"/>
  <c r="U1522"/>
  <c r="U423"/>
  <c r="U331"/>
  <c r="U4182"/>
  <c r="U4212"/>
  <c r="U4055"/>
  <c r="U4249"/>
  <c r="U1618"/>
  <c r="U1111"/>
  <c r="U3800"/>
  <c r="U1354"/>
  <c r="U3641"/>
  <c r="U3551"/>
  <c r="U3168"/>
  <c r="U2829"/>
  <c r="U3383"/>
  <c r="U1346"/>
  <c r="U3176"/>
  <c r="U3876"/>
  <c r="U2029"/>
  <c r="U708"/>
  <c r="U3860"/>
  <c r="U2216"/>
  <c r="U4137"/>
  <c r="U3496"/>
  <c r="U4232"/>
  <c r="U3204"/>
  <c r="U2093"/>
  <c r="U3322"/>
  <c r="U605"/>
  <c r="U3349"/>
  <c r="U1197"/>
  <c r="U3115"/>
  <c r="U1619"/>
  <c r="U4777"/>
  <c r="U2670"/>
  <c r="U492"/>
  <c r="U3801"/>
  <c r="U4191"/>
  <c r="U512"/>
  <c r="U3332"/>
  <c r="U403"/>
  <c r="U4605"/>
  <c r="U1889"/>
  <c r="U4496"/>
  <c r="U4144"/>
  <c r="U637"/>
  <c r="U1331"/>
  <c r="U4340"/>
  <c r="U4287"/>
  <c r="U3656"/>
  <c r="U619"/>
  <c r="U1963"/>
  <c r="U405"/>
  <c r="U2488"/>
  <c r="U1982"/>
  <c r="U3301"/>
  <c r="U3156"/>
  <c r="U1041"/>
  <c r="U2735"/>
  <c r="U2011"/>
  <c r="U3763"/>
  <c r="U2553"/>
  <c r="U3549"/>
  <c r="U2669"/>
  <c r="U3172"/>
  <c r="U2327"/>
  <c r="U4467"/>
  <c r="U436"/>
  <c r="U274"/>
  <c r="U2635"/>
  <c r="U740"/>
  <c r="U2302"/>
  <c r="U2005"/>
  <c r="U613"/>
  <c r="U961"/>
  <c r="U281"/>
  <c r="U4794"/>
  <c r="U2666"/>
  <c r="U2257"/>
  <c r="U4512"/>
  <c r="U902"/>
  <c r="U3983"/>
  <c r="U1297"/>
  <c r="U3181"/>
  <c r="U3943"/>
  <c r="U2142"/>
  <c r="U1168"/>
  <c r="U1262"/>
  <c r="U3987"/>
  <c r="U135"/>
  <c r="U3118"/>
  <c r="U1117"/>
  <c r="U3714"/>
  <c r="U1780"/>
  <c r="U2683"/>
  <c r="U844"/>
  <c r="U2424"/>
  <c r="U3765"/>
  <c r="U4136"/>
  <c r="U420"/>
  <c r="U1293"/>
  <c r="U3425"/>
  <c r="U2022"/>
  <c r="U1402"/>
  <c r="U2426"/>
  <c r="U1371"/>
  <c r="U3130"/>
  <c r="U1675"/>
  <c r="U3664"/>
  <c r="U1292"/>
  <c r="U1947"/>
  <c r="U2692"/>
  <c r="U1895"/>
  <c r="U3874"/>
  <c r="U4785"/>
  <c r="U1824"/>
  <c r="U2719"/>
  <c r="U2834"/>
  <c r="U3661"/>
  <c r="U2451"/>
  <c r="U2845"/>
  <c r="U3380"/>
  <c r="U2307"/>
  <c r="U1808"/>
  <c r="U2386"/>
  <c r="U700"/>
  <c r="U1748"/>
  <c r="U4177"/>
  <c r="U2513"/>
  <c r="U293"/>
  <c r="U3097"/>
  <c r="U2397"/>
  <c r="U4754"/>
  <c r="U2613"/>
  <c r="U562"/>
  <c r="U3186"/>
  <c r="U1135"/>
  <c r="U3005"/>
  <c r="U4468"/>
  <c r="U1591"/>
  <c r="U4627"/>
  <c r="U1083"/>
  <c r="U3873"/>
  <c r="U3279"/>
  <c r="U1269"/>
  <c r="U1042"/>
  <c r="U3501"/>
  <c r="U1547"/>
  <c r="U1046"/>
  <c r="U1068"/>
  <c r="U787"/>
  <c r="U2248"/>
  <c r="U477"/>
  <c r="U4380"/>
  <c r="U1762"/>
  <c r="U3772"/>
  <c r="U383"/>
  <c r="U1731"/>
  <c r="U3773"/>
  <c r="U3423"/>
  <c r="U848"/>
  <c r="U4699"/>
  <c r="U1013"/>
  <c r="U4184"/>
  <c r="U2526"/>
  <c r="U3312"/>
  <c r="U1130"/>
  <c r="U318"/>
  <c r="U328"/>
  <c r="U399"/>
  <c r="U1660"/>
  <c r="U3555"/>
  <c r="U2918"/>
  <c r="U2317"/>
  <c r="U656"/>
  <c r="U2139"/>
  <c r="U1198"/>
  <c r="U1758"/>
  <c r="U421"/>
  <c r="U3630"/>
  <c r="U3632"/>
  <c r="U4801"/>
  <c r="U2326"/>
  <c r="U4726"/>
  <c r="U2398"/>
  <c r="U233"/>
  <c r="U679"/>
  <c r="U1399"/>
  <c r="U938"/>
  <c r="U389"/>
  <c r="U934"/>
  <c r="U1064"/>
  <c r="U2992"/>
  <c r="U1701"/>
  <c r="U2916"/>
  <c r="U2946"/>
  <c r="U674"/>
  <c r="U1340"/>
  <c r="U258"/>
  <c r="U3843"/>
  <c r="U220"/>
  <c r="U2369"/>
  <c r="U1414"/>
  <c r="U2579"/>
  <c r="U523"/>
  <c r="U4475"/>
  <c r="U3419"/>
  <c r="U3775"/>
  <c r="U4739"/>
  <c r="U4675"/>
  <c r="U261"/>
  <c r="U485"/>
  <c r="U4358"/>
  <c r="U3677"/>
  <c r="U1974"/>
  <c r="U3561"/>
  <c r="U3370"/>
  <c r="U2383"/>
  <c r="U498"/>
  <c r="U569"/>
  <c r="U4642"/>
  <c r="U1502"/>
  <c r="U3571"/>
  <c r="U1674"/>
  <c r="U94"/>
  <c r="U1722"/>
  <c r="U320"/>
  <c r="U715"/>
  <c r="U1223"/>
  <c r="U959"/>
  <c r="U4603"/>
  <c r="U2739"/>
  <c r="U982"/>
  <c r="U1597"/>
  <c r="U2410"/>
  <c r="U900"/>
  <c r="U4344"/>
  <c r="U288"/>
  <c r="U964"/>
  <c r="U2907"/>
  <c r="U1110"/>
  <c r="U1215"/>
  <c r="U3704"/>
  <c r="U829"/>
  <c r="U2364"/>
  <c r="U370"/>
  <c r="U3598"/>
  <c r="U2026"/>
  <c r="U1839"/>
  <c r="U2995"/>
  <c r="U1287"/>
  <c r="U1229"/>
  <c r="U3410"/>
  <c r="U2860"/>
  <c r="U4795"/>
  <c r="U1711"/>
  <c r="U2222"/>
  <c r="U3552"/>
  <c r="U2089"/>
  <c r="U684"/>
  <c r="U1833"/>
  <c r="U1009"/>
  <c r="U3145"/>
  <c r="U2130"/>
  <c r="U3299"/>
  <c r="U1910"/>
  <c r="U490"/>
  <c r="U1909"/>
  <c r="U2113"/>
  <c r="U2922"/>
  <c r="U3626"/>
  <c r="U1246"/>
  <c r="U3341"/>
  <c r="U252"/>
  <c r="U2960"/>
  <c r="U445"/>
  <c r="U4665"/>
  <c r="U3413"/>
  <c r="U2903"/>
  <c r="U2794"/>
  <c r="U2516"/>
  <c r="U4406"/>
  <c r="U1044"/>
  <c r="U2347"/>
  <c r="U2623"/>
  <c r="U2343"/>
  <c r="U33"/>
  <c r="U3558"/>
  <c r="U1966"/>
  <c r="U4147"/>
  <c r="U2759"/>
  <c r="U2134"/>
  <c r="U4075"/>
  <c r="U3675"/>
  <c r="U3377"/>
  <c r="U3754"/>
  <c r="U3792"/>
  <c r="U2611"/>
  <c r="U1448"/>
  <c r="U451"/>
  <c r="U4566"/>
  <c r="U500"/>
  <c r="U3534"/>
  <c r="U1376"/>
  <c r="U1770"/>
  <c r="U4805"/>
  <c r="U2275"/>
  <c r="U2232"/>
  <c r="U1589"/>
  <c r="U1045"/>
  <c r="U1548"/>
  <c r="U3044"/>
  <c r="U728"/>
  <c r="U1842"/>
  <c r="U4178"/>
  <c r="U3504"/>
  <c r="U791"/>
  <c r="U3028"/>
  <c r="U1678"/>
  <c r="U1464"/>
  <c r="U947"/>
  <c r="U4046"/>
  <c r="U3888"/>
  <c r="U1392"/>
  <c r="U4746"/>
  <c r="U1453"/>
  <c r="U1406"/>
  <c r="U1525"/>
  <c r="U1294"/>
  <c r="U3309"/>
  <c r="U1451"/>
  <c r="U2544"/>
  <c r="U1190"/>
  <c r="U577"/>
  <c r="U4469"/>
  <c r="U3311"/>
  <c r="U1958"/>
  <c r="U2109"/>
  <c r="U3692"/>
  <c r="U3340"/>
  <c r="U2180"/>
  <c r="U2798"/>
  <c r="U1977"/>
  <c r="U4242"/>
  <c r="U2407"/>
  <c r="U3333"/>
  <c r="U3635"/>
  <c r="U1739"/>
  <c r="U2461"/>
  <c r="U2838"/>
  <c r="U4373"/>
  <c r="U2193"/>
  <c r="U4258"/>
  <c r="U4416"/>
  <c r="U3693"/>
  <c r="U2661"/>
  <c r="U4240"/>
  <c r="U4784"/>
  <c r="U4704"/>
  <c r="U2950"/>
  <c r="U4798"/>
  <c r="U3733"/>
  <c r="U1954"/>
  <c r="U20"/>
  <c r="U1903"/>
  <c r="U3751"/>
  <c r="U2637"/>
  <c r="U434"/>
  <c r="U280"/>
  <c r="U2468"/>
  <c r="U4199"/>
  <c r="U2777"/>
  <c r="U4821"/>
  <c r="U1763"/>
  <c r="U4450"/>
  <c r="U766"/>
  <c r="U3832"/>
  <c r="U3932"/>
  <c r="U2780"/>
  <c r="U3778"/>
  <c r="U4112"/>
  <c r="U3212"/>
  <c r="U2117"/>
  <c r="U38"/>
  <c r="U855"/>
  <c r="U511"/>
  <c r="U2334"/>
  <c r="U1540"/>
  <c r="U1858"/>
  <c r="U984"/>
  <c r="U1956"/>
  <c r="U2592"/>
  <c r="U82"/>
  <c r="U3359"/>
  <c r="U2263"/>
  <c r="U1043"/>
  <c r="U2389"/>
  <c r="U3702"/>
  <c r="U1419"/>
  <c r="U3151"/>
  <c r="U1650"/>
  <c r="U2952"/>
  <c r="U2586"/>
  <c r="U4164"/>
  <c r="U3084"/>
  <c r="U3535"/>
  <c r="U643"/>
  <c r="U1665"/>
  <c r="U1475"/>
  <c r="U4616"/>
  <c r="U3616"/>
  <c r="U4200"/>
  <c r="U1311"/>
  <c r="U4205"/>
  <c r="U3663"/>
  <c r="U1219"/>
  <c r="U3940"/>
  <c r="U3564"/>
  <c r="U4702"/>
  <c r="U4522"/>
  <c r="U3107"/>
  <c r="U3382"/>
  <c r="U1689"/>
  <c r="U1679"/>
  <c r="U1943"/>
  <c r="U1424"/>
  <c r="U2959"/>
  <c r="U232"/>
  <c r="U2757"/>
  <c r="U2035"/>
  <c r="U3708"/>
  <c r="U3264"/>
  <c r="U1196"/>
  <c r="U1232"/>
  <c r="U4074"/>
  <c r="U140"/>
  <c r="U1233"/>
  <c r="U1498"/>
  <c r="U2212"/>
  <c r="U3852"/>
  <c r="U3980"/>
  <c r="U4734"/>
  <c r="U3188"/>
  <c r="U4595"/>
  <c r="U506"/>
  <c r="U976"/>
  <c r="U4027"/>
  <c r="U1408"/>
  <c r="U3164"/>
  <c r="U297"/>
  <c r="U118"/>
  <c r="U3901"/>
  <c r="U1412"/>
  <c r="U1787"/>
  <c r="U3185"/>
  <c r="U1341"/>
  <c r="U3014"/>
  <c r="U2184"/>
  <c r="U3725"/>
  <c r="U2427"/>
  <c r="U3926"/>
  <c r="U4569"/>
  <c r="U306"/>
  <c r="U2984"/>
  <c r="U873"/>
  <c r="U842"/>
  <c r="U1644"/>
  <c r="U1194"/>
  <c r="U3604"/>
  <c r="U3887"/>
  <c r="U573"/>
  <c r="U3631"/>
  <c r="U4319"/>
  <c r="U1526"/>
  <c r="U3657"/>
  <c r="U64"/>
  <c r="U3621"/>
  <c r="U2002"/>
  <c r="U3853"/>
  <c r="U1789"/>
  <c r="U3622"/>
  <c r="U4069"/>
  <c r="U207"/>
  <c r="U3065"/>
  <c r="U2886"/>
  <c r="U1684"/>
  <c r="U1897"/>
  <c r="U2306"/>
  <c r="U2356"/>
  <c r="U2238"/>
  <c r="U1141"/>
  <c r="U1427"/>
  <c r="U3328"/>
  <c r="U13"/>
  <c r="U2788"/>
  <c r="U3683"/>
  <c r="U1407"/>
  <c r="U3247"/>
  <c r="U4143"/>
  <c r="U2417"/>
  <c r="U1630"/>
  <c r="U1543"/>
  <c r="U724"/>
  <c r="U3334"/>
  <c r="U901"/>
  <c r="U3588"/>
  <c r="U1248"/>
  <c r="U2945"/>
  <c r="U2756"/>
  <c r="U4463"/>
  <c r="U2830"/>
  <c r="U3941"/>
  <c r="U2390"/>
  <c r="U1973"/>
  <c r="U2644"/>
  <c r="U2350"/>
  <c r="U4700"/>
  <c r="U4570"/>
  <c r="U153"/>
  <c r="U401"/>
  <c r="U4561"/>
  <c r="U1431"/>
  <c r="U230"/>
  <c r="U3051"/>
  <c r="U2691"/>
  <c r="U3825"/>
  <c r="U537"/>
  <c r="U1565"/>
  <c r="U3039"/>
  <c r="U3161"/>
  <c r="U654"/>
  <c r="U2344"/>
  <c r="U2668"/>
  <c r="U1663"/>
  <c r="U2726"/>
  <c r="U3424"/>
  <c r="U4342"/>
  <c r="U926"/>
  <c r="U3197"/>
  <c r="U295"/>
  <c r="U3489"/>
  <c r="U2056"/>
  <c r="U802"/>
  <c r="U4787"/>
  <c r="U3427"/>
  <c r="U3271"/>
  <c r="U1898"/>
  <c r="U3464"/>
  <c r="U3"/>
  <c r="U2962"/>
  <c r="U1568"/>
  <c r="U4051"/>
  <c r="U2953"/>
  <c r="U1186"/>
  <c r="U1881"/>
  <c r="U1721"/>
  <c r="U644"/>
  <c r="U3957"/>
  <c r="U4253"/>
  <c r="U4691"/>
  <c r="U3369"/>
  <c r="U3296"/>
  <c r="U4572"/>
  <c r="U3194"/>
  <c r="U1981"/>
  <c r="U157"/>
  <c r="U1736"/>
  <c r="U2521"/>
  <c r="U3096"/>
  <c r="U2315"/>
  <c r="U204"/>
  <c r="U1912"/>
  <c r="U4246"/>
  <c r="U2555"/>
  <c r="U3445"/>
  <c r="U303"/>
  <c r="U128"/>
  <c r="U2717"/>
  <c r="U1323"/>
  <c r="U3780"/>
  <c r="U1404"/>
  <c r="U560"/>
  <c r="U424"/>
  <c r="U4613"/>
  <c r="U1507"/>
  <c r="U224"/>
  <c r="U2919"/>
  <c r="U3389"/>
  <c r="U2164"/>
  <c r="U1303"/>
  <c r="U2826"/>
  <c r="U935"/>
  <c r="U486"/>
  <c r="U2203"/>
  <c r="U1672"/>
  <c r="U1702"/>
  <c r="U56"/>
  <c r="U2783"/>
  <c r="U2359"/>
  <c r="U2828"/>
  <c r="U85"/>
  <c r="U4692"/>
  <c r="U3141"/>
  <c r="U739"/>
  <c r="U847"/>
  <c r="U2622"/>
  <c r="U3804"/>
  <c r="U3613"/>
  <c r="U68"/>
  <c r="U840"/>
  <c r="U1195"/>
  <c r="U1390"/>
  <c r="U4473"/>
  <c r="U4753"/>
  <c r="U726"/>
  <c r="U4351"/>
  <c r="U4758"/>
  <c r="U3284"/>
  <c r="U2839"/>
  <c r="U604"/>
  <c r="U519"/>
  <c r="U2110"/>
  <c r="U572"/>
  <c r="U164"/>
  <c r="U824"/>
  <c r="U2720"/>
  <c r="U2570"/>
  <c r="U4420"/>
  <c r="U2674"/>
  <c r="U3221"/>
  <c r="U4354"/>
  <c r="U4437"/>
  <c r="U3088"/>
  <c r="U246"/>
  <c r="U567"/>
  <c r="U647"/>
  <c r="U2322"/>
  <c r="U815"/>
  <c r="U2626"/>
  <c r="U2116"/>
  <c r="U3227"/>
  <c r="U3611"/>
  <c r="U1814"/>
  <c r="U3894"/>
  <c r="U2607"/>
  <c r="U2492"/>
  <c r="U689"/>
  <c r="U804"/>
  <c r="U3462"/>
  <c r="U3991"/>
  <c r="U2438"/>
  <c r="U3124"/>
  <c r="U4066"/>
  <c r="U1131"/>
  <c r="U2889"/>
  <c r="U480"/>
  <c r="U3885"/>
  <c r="U2471"/>
  <c r="U2401"/>
  <c r="U4529"/>
  <c r="U3639"/>
  <c r="U3717"/>
  <c r="U2704"/>
  <c r="U2656"/>
  <c r="U912"/>
  <c r="U3442"/>
  <c r="U2085"/>
  <c r="U148"/>
  <c r="U3995"/>
  <c r="U381"/>
  <c r="U2724"/>
  <c r="U4649"/>
  <c r="U2351"/>
  <c r="U3952"/>
  <c r="U2653"/>
  <c r="U1990"/>
  <c r="U1180"/>
  <c r="U3202"/>
  <c r="U4315"/>
  <c r="U1976"/>
  <c r="U3313"/>
  <c r="U1471"/>
  <c r="U706"/>
  <c r="U3326"/>
  <c r="U2654"/>
  <c r="U4030"/>
  <c r="U4479"/>
  <c r="U3948"/>
  <c r="U268"/>
  <c r="U2378"/>
  <c r="U1339"/>
  <c r="U497"/>
  <c r="U677"/>
  <c r="U4453"/>
  <c r="U3323"/>
  <c r="U1367"/>
  <c r="U1688"/>
  <c r="U846"/>
  <c r="U3136"/>
  <c r="U4337"/>
  <c r="U3203"/>
  <c r="U63"/>
  <c r="U4579"/>
  <c r="U2905"/>
  <c r="U3314"/>
  <c r="U2080"/>
  <c r="U2045"/>
  <c r="U154"/>
  <c r="U2494"/>
  <c r="U4313"/>
  <c r="U2486"/>
  <c r="U3850"/>
  <c r="U4286"/>
  <c r="U86"/>
  <c r="U3662"/>
  <c r="U1852"/>
  <c r="U2897"/>
  <c r="U1091"/>
  <c r="U2092"/>
  <c r="U2880"/>
  <c r="U1325"/>
  <c r="U920"/>
  <c r="U1362"/>
  <c r="U2065"/>
  <c r="U338"/>
  <c r="U1326"/>
  <c r="U2985"/>
  <c r="U4489"/>
  <c r="U1003"/>
  <c r="U479"/>
  <c r="U496"/>
  <c r="U4152"/>
  <c r="U4195"/>
  <c r="U3927"/>
  <c r="U732"/>
  <c r="U3600"/>
  <c r="U4478"/>
  <c r="U3618"/>
  <c r="U2305"/>
  <c r="U4290"/>
  <c r="U1972"/>
  <c r="U3869"/>
  <c r="U4575"/>
  <c r="U1697"/>
  <c r="U1206"/>
  <c r="U3117"/>
  <c r="U1584"/>
  <c r="U2152"/>
  <c r="U1063"/>
  <c r="U4360"/>
  <c r="U784"/>
  <c r="U949"/>
  <c r="U4172"/>
  <c r="U3846"/>
  <c r="U4088"/>
  <c r="U2752"/>
  <c r="U790"/>
  <c r="U3839"/>
  <c r="U958"/>
  <c r="U158"/>
  <c r="U2211"/>
  <c r="U1788"/>
  <c r="U1065"/>
  <c r="U4472"/>
  <c r="U1462"/>
  <c r="U1428"/>
  <c r="U131"/>
  <c r="U4766"/>
  <c r="U859"/>
  <c r="U626"/>
  <c r="U2377"/>
  <c r="U3364"/>
  <c r="U3685"/>
  <c r="U231"/>
  <c r="U142"/>
  <c r="U1716"/>
  <c r="U4706"/>
  <c r="U2027"/>
  <c r="U3174"/>
  <c r="U1657"/>
  <c r="U967"/>
  <c r="U425"/>
  <c r="U341"/>
  <c r="U1261"/>
  <c r="U4073"/>
  <c r="U2723"/>
  <c r="U1570"/>
  <c r="U510"/>
  <c r="U3716"/>
  <c r="U3752"/>
  <c r="U1615"/>
  <c r="U1203"/>
  <c r="U2957"/>
  <c r="U1967"/>
  <c r="U2659"/>
  <c r="U2746"/>
  <c r="U4435"/>
  <c r="U2287"/>
  <c r="U4255"/>
  <c r="U546"/>
  <c r="U172"/>
  <c r="U720"/>
  <c r="U1652"/>
  <c r="U2223"/>
  <c r="U3645"/>
  <c r="U2149"/>
  <c r="U3990"/>
  <c r="U2807"/>
  <c r="U2430"/>
  <c r="U1962"/>
  <c r="U4418"/>
  <c r="U780"/>
  <c r="U2266"/>
  <c r="U317"/>
  <c r="U2078"/>
  <c r="U697"/>
  <c r="U3959"/>
  <c r="U260"/>
  <c r="U856"/>
  <c r="U4518"/>
  <c r="U4820"/>
  <c r="U4029"/>
  <c r="U1338"/>
  <c r="U1327"/>
  <c r="U4036"/>
  <c r="U2781"/>
  <c r="U1321"/>
  <c r="U4116"/>
  <c r="U2319"/>
  <c r="U4482"/>
  <c r="U1381"/>
  <c r="U4064"/>
  <c r="U4234"/>
  <c r="U4679"/>
  <c r="U3859"/>
  <c r="U1592"/>
  <c r="U4600"/>
  <c r="U3220"/>
  <c r="U1884"/>
  <c r="U2440"/>
  <c r="U3697"/>
  <c r="U3087"/>
  <c r="U3325"/>
  <c r="U891"/>
  <c r="U888"/>
  <c r="U4723"/>
  <c r="U3907"/>
  <c r="U2431"/>
  <c r="U4095"/>
  <c r="U1028"/>
  <c r="U1613"/>
  <c r="U813"/>
  <c r="U3025"/>
  <c r="U358"/>
  <c r="U2049"/>
  <c r="U1050"/>
  <c r="U2549"/>
  <c r="U1378"/>
  <c r="U2156"/>
  <c r="U1792"/>
  <c r="U113"/>
  <c r="U1890"/>
  <c r="U1447"/>
  <c r="U365"/>
  <c r="U2887"/>
  <c r="U4014"/>
  <c r="U3336"/>
  <c r="U4190"/>
  <c r="U356"/>
  <c r="U130"/>
  <c r="U2810"/>
  <c r="U4564"/>
  <c r="U3929"/>
  <c r="U3750"/>
  <c r="U1512"/>
  <c r="U4317"/>
  <c r="U4698"/>
  <c r="U467"/>
  <c r="U3132"/>
  <c r="U1425"/>
  <c r="U2864"/>
  <c r="U3523"/>
  <c r="U3981"/>
  <c r="U2729"/>
  <c r="U667"/>
  <c r="U1887"/>
  <c r="U3676"/>
  <c r="U2712"/>
  <c r="U746"/>
  <c r="U785"/>
  <c r="U1098"/>
  <c r="U3178"/>
  <c r="U762"/>
  <c r="U1681"/>
  <c r="U2652"/>
  <c r="U2172"/>
  <c r="U549"/>
  <c r="U476"/>
  <c r="U2493"/>
  <c r="U3669"/>
  <c r="U3938"/>
  <c r="U3453"/>
  <c r="U4285"/>
  <c r="U965"/>
  <c r="U2406"/>
  <c r="U921"/>
  <c r="U503"/>
  <c r="U1640"/>
  <c r="U4320"/>
  <c r="U2170"/>
  <c r="U1952"/>
  <c r="U4498"/>
  <c r="U430"/>
  <c r="U1314"/>
  <c r="U4309"/>
  <c r="U3786"/>
  <c r="U513"/>
  <c r="U1086"/>
  <c r="U3205"/>
  <c r="U4114"/>
  <c r="U3231"/>
  <c r="U2899"/>
  <c r="U1048"/>
  <c r="U3638"/>
  <c r="U1662"/>
  <c r="U2251"/>
  <c r="U2646"/>
  <c r="U2298"/>
  <c r="U2012"/>
  <c r="U1154"/>
  <c r="U1097"/>
  <c r="U1020"/>
  <c r="U4762"/>
  <c r="U450"/>
  <c r="U3416"/>
  <c r="U3880"/>
  <c r="U539"/>
  <c r="U4601"/>
  <c r="U2695"/>
  <c r="U691"/>
  <c r="U2194"/>
  <c r="U196"/>
  <c r="U3234"/>
  <c r="U61"/>
  <c r="U3776"/>
  <c r="U3573"/>
  <c r="U651"/>
  <c r="U3036"/>
  <c r="U4582"/>
  <c r="U2053"/>
  <c r="U3984"/>
  <c r="U576"/>
  <c r="U4717"/>
  <c r="U4634"/>
  <c r="U4740"/>
  <c r="U1709"/>
  <c r="U4272"/>
  <c r="U1494"/>
  <c r="U623"/>
  <c r="U4732"/>
  <c r="U3291"/>
  <c r="U3016"/>
  <c r="U1167"/>
  <c r="U3467"/>
  <c r="U4211"/>
  <c r="U2003"/>
  <c r="U778"/>
  <c r="U3945"/>
  <c r="U4615"/>
  <c r="U294"/>
  <c r="U3581"/>
  <c r="U3085"/>
  <c r="U3461"/>
  <c r="U2329"/>
  <c r="U2173"/>
  <c r="U4538"/>
  <c r="U1552"/>
  <c r="U2751"/>
  <c r="U30"/>
  <c r="U4776"/>
  <c r="U347"/>
  <c r="U1871"/>
  <c r="U4825"/>
  <c r="U2103"/>
  <c r="U339"/>
  <c r="U950"/>
  <c r="U4302"/>
  <c r="U4492"/>
  <c r="U2176"/>
  <c r="U4502"/>
  <c r="U3191"/>
  <c r="U2978"/>
  <c r="U542"/>
  <c r="U4703"/>
  <c r="U1211"/>
  <c r="U4063"/>
  <c r="U606"/>
  <c r="U1918"/>
  <c r="U2067"/>
  <c r="U3184"/>
  <c r="U1894"/>
  <c r="U1212"/>
  <c r="U1816"/>
  <c r="U2143"/>
  <c r="U2320"/>
  <c r="U1072"/>
  <c r="U346"/>
  <c r="U4456"/>
  <c r="U3989"/>
  <c r="U1671"/>
  <c r="U1188"/>
  <c r="U3914"/>
  <c r="U3153"/>
  <c r="U4033"/>
  <c r="U2415"/>
  <c r="U1838"/>
  <c r="U2218"/>
  <c r="U3180"/>
  <c r="U84"/>
  <c r="U4557"/>
  <c r="U2408"/>
  <c r="U4721"/>
  <c r="U47"/>
  <c r="U3785"/>
  <c r="U392"/>
  <c r="U4747"/>
  <c r="U1854"/>
  <c r="U683"/>
  <c r="U551"/>
  <c r="U4608"/>
  <c r="U1891"/>
  <c r="U340"/>
  <c r="U1443"/>
  <c r="U2261"/>
  <c r="U1440"/>
  <c r="U4227"/>
  <c r="U931"/>
  <c r="U1965"/>
  <c r="U2047"/>
  <c r="U4350"/>
  <c r="U1817"/>
  <c r="U3216"/>
  <c r="U3917"/>
  <c r="U2272"/>
  <c r="U3998"/>
  <c r="U1357"/>
  <c r="U2465"/>
  <c r="U2930"/>
  <c r="U4176"/>
  <c r="U3274"/>
  <c r="U3452"/>
  <c r="U4500"/>
  <c r="U4602"/>
  <c r="U2094"/>
  <c r="U1815"/>
  <c r="U1861"/>
  <c r="U4083"/>
  <c r="U3962"/>
  <c r="U2159"/>
  <c r="U2046"/>
  <c r="U1648"/>
  <c r="U4245"/>
  <c r="U3973"/>
  <c r="U3116"/>
  <c r="U3679"/>
  <c r="U3157"/>
  <c r="U3007"/>
  <c r="U3375"/>
  <c r="U730"/>
  <c r="U206"/>
  <c r="U4041"/>
  <c r="U3705"/>
  <c r="U2797"/>
  <c r="U1139"/>
  <c r="U2087"/>
  <c r="U2911"/>
  <c r="U1791"/>
  <c r="U3509"/>
  <c r="U1782"/>
  <c r="U1694"/>
  <c r="U4826"/>
  <c r="U3718"/>
  <c r="U2265"/>
  <c r="U1263"/>
  <c r="U2015"/>
  <c r="U3937"/>
  <c r="U4632"/>
  <c r="U2550"/>
  <c r="U2658"/>
  <c r="U975"/>
  <c r="U489"/>
  <c r="U1358"/>
  <c r="U680"/>
  <c r="U4091"/>
  <c r="U2282"/>
  <c r="U2337"/>
  <c r="U2126"/>
  <c r="U528"/>
  <c r="U2380"/>
  <c r="U3540"/>
  <c r="U4224"/>
  <c r="U4353"/>
  <c r="U3709"/>
  <c r="U820"/>
  <c r="U4460"/>
  <c r="U2004"/>
  <c r="U1128"/>
  <c r="U2686"/>
  <c r="U3281"/>
  <c r="U210"/>
  <c r="U3820"/>
  <c r="U845"/>
  <c r="U1127"/>
  <c r="U3542"/>
  <c r="U449"/>
  <c r="U2964"/>
  <c r="U588"/>
  <c r="U1400"/>
  <c r="U4459"/>
  <c r="U4451"/>
  <c r="U1520"/>
  <c r="U2030"/>
  <c r="U2509"/>
  <c r="U534"/>
  <c r="U3166"/>
  <c r="U1756"/>
  <c r="U3908"/>
  <c r="U3706"/>
  <c r="U4680"/>
  <c r="U4254"/>
  <c r="U40"/>
  <c r="U3033"/>
  <c r="U1436"/>
  <c r="U3450"/>
  <c r="U4115"/>
  <c r="U1994"/>
  <c r="U3721"/>
  <c r="U1199"/>
  <c r="U1099"/>
  <c r="U1124"/>
  <c r="U3119"/>
  <c r="U1228"/>
  <c r="U2345"/>
  <c r="U1355"/>
  <c r="U218"/>
  <c r="U4751"/>
  <c r="U4410"/>
  <c r="U3607"/>
  <c r="U3615"/>
  <c r="U2859"/>
  <c r="U1170"/>
  <c r="U2491"/>
  <c r="U2280"/>
  <c r="U1401"/>
  <c r="U1189"/>
  <c r="U4341"/>
  <c r="U3242"/>
  <c r="U3823"/>
  <c r="U2890"/>
  <c r="U408"/>
  <c r="U285"/>
  <c r="U4262"/>
  <c r="U1238"/>
  <c r="U49"/>
  <c r="U1495"/>
  <c r="U3198"/>
  <c r="U2688"/>
  <c r="U2970"/>
  <c r="U776"/>
  <c r="U3500"/>
  <c r="U1863"/>
  <c r="U3881"/>
  <c r="U3244"/>
  <c r="U2779"/>
  <c r="U2"/>
  <c r="U167"/>
  <c r="U3053"/>
  <c r="U3435"/>
  <c r="U1446"/>
  <c r="U1883"/>
  <c r="U1328"/>
  <c r="U2831"/>
  <c r="U4089"/>
  <c r="U3712"/>
  <c r="U698"/>
  <c r="U175"/>
  <c r="U2097"/>
  <c r="U3637"/>
  <c r="U2854"/>
  <c r="U4047"/>
  <c r="U3080"/>
  <c r="U1021"/>
  <c r="U273"/>
  <c r="U2878"/>
  <c r="U1915"/>
  <c r="U1916"/>
  <c r="U3218"/>
  <c r="U4731"/>
  <c r="U3254"/>
  <c r="U2730"/>
  <c r="U124"/>
  <c r="U2187"/>
  <c r="U3306"/>
  <c r="U4080"/>
  <c r="U4021"/>
  <c r="U1133"/>
  <c r="U3570"/>
  <c r="U4488"/>
  <c r="U1867"/>
  <c r="U2428"/>
  <c r="U4422"/>
  <c r="U4045"/>
  <c r="U343"/>
  <c r="U1469"/>
  <c r="U2941"/>
  <c r="U3807"/>
  <c r="U862"/>
  <c r="U3520"/>
  <c r="U1369"/>
  <c r="U2304"/>
  <c r="U1439"/>
  <c r="U165"/>
  <c r="U4098"/>
  <c r="U4586"/>
  <c r="U3393"/>
  <c r="U4093"/>
  <c r="U3648"/>
  <c r="U1723"/>
  <c r="U3412"/>
  <c r="U4274"/>
  <c r="U3735"/>
  <c r="U3531"/>
  <c r="U4278"/>
  <c r="U2868"/>
  <c r="U1580"/>
  <c r="U1524"/>
  <c r="U664"/>
  <c r="U3392"/>
  <c r="U3109"/>
  <c r="U1623"/>
  <c r="U2299"/>
  <c r="U4374"/>
  <c r="U4684"/>
  <c r="U4567"/>
  <c r="U4441"/>
  <c r="U4192"/>
  <c r="U2813"/>
  <c r="U4536"/>
  <c r="U2825"/>
  <c r="U110"/>
  <c r="U1332"/>
  <c r="U3864"/>
  <c r="U2112"/>
  <c r="U2842"/>
  <c r="U290"/>
  <c r="U1536"/>
  <c r="U3490"/>
  <c r="U4314"/>
  <c r="U970"/>
  <c r="U1429"/>
  <c r="U1546"/>
  <c r="U1385"/>
  <c r="U4816"/>
  <c r="U4531"/>
  <c r="U1878"/>
  <c r="U2446"/>
  <c r="U3731"/>
  <c r="U799"/>
  <c r="U406"/>
  <c r="U1582"/>
  <c r="U3193"/>
  <c r="U2867"/>
  <c r="U4173"/>
  <c r="U2189"/>
  <c r="U2879"/>
  <c r="U2572"/>
  <c r="U155"/>
  <c r="U1764"/>
  <c r="U3387"/>
  <c r="U4008"/>
  <c r="U2301"/>
  <c r="U1989"/>
  <c r="U4823"/>
  <c r="U267"/>
  <c r="U3849"/>
  <c r="U168"/>
  <c r="U2274"/>
  <c r="U673"/>
  <c r="U1183"/>
  <c r="U2799"/>
  <c r="U2096"/>
  <c r="U2453"/>
  <c r="U3944"/>
  <c r="U1564"/>
  <c r="U3797"/>
  <c r="U2998"/>
  <c r="U1504"/>
  <c r="U2689"/>
  <c r="U1607"/>
  <c r="U2236"/>
  <c r="U4206"/>
  <c r="U3707"/>
  <c r="U4562"/>
  <c r="U782"/>
  <c r="U3799"/>
  <c r="U2293"/>
  <c r="U4035"/>
  <c r="U805"/>
  <c r="U4417"/>
  <c r="U692"/>
  <c r="U1160"/>
  <c r="U312"/>
  <c r="U1377"/>
  <c r="U531"/>
  <c r="U4171"/>
  <c r="U2361"/>
  <c r="U1595"/>
  <c r="U3691"/>
  <c r="U3385"/>
  <c r="U2226"/>
  <c r="U962"/>
  <c r="U1503"/>
  <c r="U3614"/>
  <c r="U4393"/>
  <c r="U4774"/>
  <c r="U143"/>
  <c r="U2340"/>
  <c r="U2710"/>
  <c r="U696"/>
  <c r="U1184"/>
  <c r="U896"/>
  <c r="U1755"/>
  <c r="U1483"/>
  <c r="U695"/>
  <c r="U439"/>
  <c r="U2901"/>
  <c r="U300"/>
  <c r="U28"/>
  <c r="U2873"/>
  <c r="U2018"/>
  <c r="U550"/>
  <c r="U3646"/>
  <c r="U376"/>
  <c r="U1434"/>
  <c r="U3009"/>
  <c r="U4628"/>
  <c r="U3079"/>
  <c r="U658"/>
  <c r="U3913"/>
  <c r="U2680"/>
  <c r="U2528"/>
  <c r="U1286"/>
  <c r="U639"/>
  <c r="U3409"/>
  <c r="U2698"/>
  <c r="U940"/>
  <c r="U1132"/>
  <c r="U989"/>
  <c r="U1654"/>
  <c r="U2909"/>
  <c r="U2147"/>
  <c r="U2220"/>
  <c r="U1108"/>
  <c r="U3856"/>
  <c r="U3331"/>
  <c r="U988"/>
  <c r="U3803"/>
  <c r="U4544"/>
  <c r="U4129"/>
  <c r="U3052"/>
  <c r="U2373"/>
  <c r="U1841"/>
  <c r="U2679"/>
  <c r="U4662"/>
  <c r="U3470"/>
  <c r="U3438"/>
  <c r="U3150"/>
  <c r="U4806"/>
  <c r="U3493"/>
  <c r="U1418"/>
  <c r="U1970"/>
  <c r="U432"/>
  <c r="U4623"/>
  <c r="U1149"/>
  <c r="U2758"/>
  <c r="U2190"/>
  <c r="U1680"/>
  <c r="U1372"/>
  <c r="U1351"/>
  <c r="U4018"/>
  <c r="U4365"/>
  <c r="U2567"/>
  <c r="U3844"/>
  <c r="U1200"/>
  <c r="U4504"/>
  <c r="U4424"/>
  <c r="U4654"/>
  <c r="U3111"/>
  <c r="U4102"/>
  <c r="U2484"/>
  <c r="U4520"/>
  <c r="U44"/>
  <c r="U372"/>
  <c r="U4657"/>
  <c r="U927"/>
  <c r="U4303"/>
  <c r="U1430"/>
  <c r="U50"/>
  <c r="U2017"/>
  <c r="U1000"/>
  <c r="U2585"/>
  <c r="U1559"/>
  <c r="U2849"/>
  <c r="U4612"/>
  <c r="U1951"/>
  <c r="U662"/>
  <c r="U2928"/>
  <c r="U2920"/>
  <c r="U1172"/>
  <c r="U3142"/>
  <c r="U4336"/>
  <c r="U1992"/>
  <c r="U2457"/>
  <c r="U2684"/>
  <c r="U221"/>
  <c r="U2007"/>
  <c r="U3688"/>
  <c r="U2506"/>
  <c r="U2402"/>
  <c r="U3577"/>
  <c r="U1226"/>
  <c r="U2449"/>
  <c r="U3432"/>
  <c r="U180"/>
  <c r="U868"/>
  <c r="U3886"/>
  <c r="U3023"/>
  <c r="U1363"/>
  <c r="U1134"/>
  <c r="U4375"/>
  <c r="U2284"/>
  <c r="U156"/>
  <c r="U3569"/>
  <c r="U4039"/>
  <c r="U3840"/>
  <c r="U3192"/>
  <c r="U244"/>
  <c r="U2466"/>
  <c r="U3855"/>
  <c r="U2861"/>
  <c r="U3327"/>
  <c r="U2077"/>
  <c r="U3224"/>
  <c r="U709"/>
  <c r="U1948"/>
  <c r="U1828"/>
  <c r="U3417"/>
  <c r="U1695"/>
  <c r="U4545"/>
  <c r="U668"/>
  <c r="U2784"/>
  <c r="U911"/>
  <c r="U2335"/>
  <c r="U4828"/>
  <c r="U1116"/>
  <c r="U903"/>
  <c r="U27"/>
  <c r="U3093"/>
  <c r="U4483"/>
  <c r="U3694"/>
  <c r="U4335"/>
  <c r="U1876"/>
  <c r="U3942"/>
  <c r="U3030"/>
  <c r="U956"/>
  <c r="U3951"/>
  <c r="U1527"/>
  <c r="U1603"/>
  <c r="U2210"/>
  <c r="U198"/>
  <c r="U3879"/>
  <c r="U933"/>
  <c r="U1865"/>
  <c r="U3160"/>
  <c r="U1940"/>
  <c r="U1941"/>
  <c r="U2382"/>
  <c r="U2764"/>
  <c r="U1927"/>
  <c r="U3297"/>
  <c r="U2910"/>
  <c r="U2703"/>
  <c r="U322"/>
  <c r="U3862"/>
  <c r="U2242"/>
  <c r="U3602"/>
  <c r="U4019"/>
  <c r="U969"/>
  <c r="U1258"/>
  <c r="U919"/>
  <c r="U3101"/>
  <c r="U1778"/>
  <c r="U4735"/>
  <c r="U3971"/>
  <c r="U1230"/>
  <c r="U4637"/>
  <c r="U3199"/>
  <c r="U2882"/>
  <c r="U193"/>
  <c r="U1588"/>
  <c r="U1022"/>
  <c r="U580"/>
  <c r="U1848"/>
  <c r="U2796"/>
  <c r="U3918"/>
  <c r="U344"/>
  <c r="U2462"/>
  <c r="U4238"/>
  <c r="U1007"/>
  <c r="U2247"/>
  <c r="U3475"/>
  <c r="U3525"/>
  <c r="U4546"/>
  <c r="U4256"/>
  <c r="U1096"/>
  <c r="U379"/>
  <c r="U1777"/>
  <c r="U894"/>
  <c r="U58"/>
  <c r="U1908"/>
  <c r="U1696"/>
  <c r="U1276"/>
  <c r="U1784"/>
  <c r="U3187"/>
  <c r="U2540"/>
  <c r="U409"/>
  <c r="U1317"/>
  <c r="U4216"/>
  <c r="U4297"/>
  <c r="U4486"/>
  <c r="U1893"/>
  <c r="U197"/>
  <c r="U4294"/>
  <c r="U2358"/>
  <c r="U4763"/>
  <c r="U1260"/>
  <c r="U4023"/>
  <c r="U3833"/>
  <c r="U2866"/>
  <c r="U2614"/>
  <c r="U3582"/>
  <c r="U3140"/>
  <c r="U2224"/>
  <c r="U2148"/>
  <c r="U2573"/>
  <c r="U3554"/>
  <c r="U2714"/>
  <c r="U635"/>
  <c r="U1273"/>
  <c r="U266"/>
  <c r="U1670"/>
  <c r="U3418"/>
  <c r="U3123"/>
  <c r="U1969"/>
  <c r="U3965"/>
  <c r="U586"/>
  <c r="U271"/>
  <c r="U2655"/>
  <c r="U2487"/>
  <c r="U4716"/>
  <c r="U410"/>
  <c r="U4146"/>
  <c r="U2566"/>
  <c r="U4165"/>
  <c r="U3308"/>
  <c r="U3444"/>
  <c r="U2237"/>
  <c r="U2136"/>
  <c r="U881"/>
  <c r="U1950"/>
  <c r="U1822"/>
  <c r="U1986"/>
  <c r="U2697"/>
  <c r="U1214"/>
  <c r="U1251"/>
  <c r="U2677"/>
  <c r="U203"/>
  <c r="U1610"/>
  <c r="U2507"/>
  <c r="U1730"/>
  <c r="U4321"/>
  <c r="U151"/>
  <c r="U4026"/>
  <c r="U1729"/>
  <c r="U1033"/>
  <c r="U703"/>
  <c r="U3190"/>
  <c r="U4031"/>
  <c r="U1278"/>
  <c r="U4764"/>
  <c r="U4658"/>
  <c r="U4696"/>
  <c r="U1803"/>
  <c r="U2244"/>
  <c r="U1924"/>
  <c r="U1301"/>
  <c r="U2264"/>
  <c r="U3225"/>
  <c r="U2625"/>
  <c r="U1737"/>
  <c r="U1259"/>
  <c r="U3008"/>
  <c r="U2019"/>
  <c r="U4237"/>
  <c r="U2234"/>
  <c r="U24"/>
  <c r="U1806"/>
  <c r="U4663"/>
  <c r="U4523"/>
  <c r="U3466"/>
  <c r="U315"/>
  <c r="U4411"/>
  <c r="U924"/>
  <c r="U3152"/>
  <c r="U2233"/>
  <c r="U359"/>
  <c r="U29"/>
  <c r="U4079"/>
  <c r="U2163"/>
  <c r="U352"/>
  <c r="U4656"/>
  <c r="U556"/>
  <c r="U2333"/>
  <c r="U722"/>
  <c r="U3515"/>
  <c r="U1106"/>
  <c r="U3771"/>
  <c r="U3514"/>
  <c r="U857"/>
  <c r="U4054"/>
  <c r="U4591"/>
  <c r="U999"/>
  <c r="U97"/>
  <c r="U4154"/>
  <c r="U1356"/>
  <c r="U1300"/>
  <c r="U2418"/>
  <c r="U1785"/>
  <c r="U761"/>
  <c r="U31"/>
  <c r="U3040"/>
  <c r="U2144"/>
  <c r="U4145"/>
  <c r="U3082"/>
  <c r="U469"/>
  <c r="U1155"/>
  <c r="U725"/>
  <c r="U3730"/>
  <c r="U2898"/>
  <c r="U3506"/>
  <c r="U609"/>
  <c r="U914"/>
  <c r="U3947"/>
  <c r="U2060"/>
  <c r="U2672"/>
  <c r="U80"/>
  <c r="U1077"/>
  <c r="U2617"/>
  <c r="U335"/>
  <c r="U3041"/>
  <c r="U4271"/>
  <c r="U3782"/>
  <c r="U2010"/>
  <c r="U4169"/>
  <c r="U1014"/>
  <c r="U1344"/>
  <c r="U1315"/>
  <c r="U3365"/>
  <c r="U4811"/>
  <c r="U2800"/>
  <c r="U2450"/>
  <c r="U3993"/>
  <c r="U39"/>
  <c r="U3441"/>
  <c r="U1070"/>
  <c r="U2308"/>
  <c r="U1539"/>
  <c r="U2955"/>
  <c r="U2154"/>
  <c r="U4697"/>
  <c r="U2206"/>
  <c r="U1554"/>
  <c r="U1008"/>
  <c r="U1459"/>
  <c r="U4188"/>
  <c r="U145"/>
  <c r="U1750"/>
  <c r="U865"/>
  <c r="U192"/>
  <c r="U354"/>
  <c r="U981"/>
  <c r="U4071"/>
  <c r="U4390"/>
  <c r="U1726"/>
  <c r="U987"/>
  <c r="U2968"/>
  <c r="U3019"/>
  <c r="U4305"/>
  <c r="U892"/>
  <c r="U1343"/>
  <c r="U3219"/>
  <c r="U2470"/>
  <c r="U1187"/>
  <c r="U3974"/>
  <c r="U3022"/>
  <c r="U2102"/>
  <c r="U2199"/>
  <c r="U416"/>
  <c r="U994"/>
  <c r="U2786"/>
  <c r="U2063"/>
  <c r="U929"/>
  <c r="U878"/>
  <c r="U1345"/>
  <c r="U453"/>
  <c r="U2214"/>
  <c r="U772"/>
  <c r="U4296"/>
  <c r="U904"/>
  <c r="U4372"/>
  <c r="U2273"/>
  <c r="U4263"/>
  <c r="U756"/>
  <c r="U4639"/>
  <c r="U1087"/>
  <c r="U3851"/>
  <c r="U4550"/>
  <c r="U3774"/>
  <c r="U3353"/>
  <c r="U2412"/>
  <c r="U3476"/>
  <c r="U3586"/>
  <c r="U407"/>
  <c r="U4597"/>
  <c r="U222"/>
  <c r="U1029"/>
  <c r="U3903"/>
  <c r="U4228"/>
  <c r="U1397"/>
  <c r="U1405"/>
  <c r="U2789"/>
  <c r="U3629"/>
  <c r="U634"/>
  <c r="U1463"/>
  <c r="U3875"/>
  <c r="U3934"/>
  <c r="U2419"/>
  <c r="U3211"/>
  <c r="U731"/>
  <c r="U4466"/>
  <c r="U4791"/>
  <c r="U2181"/>
  <c r="U1318"/>
  <c r="U4563"/>
  <c r="U3200"/>
  <c r="U1843"/>
  <c r="U4094"/>
  <c r="U4057"/>
  <c r="U1213"/>
  <c r="U2936"/>
  <c r="U4126"/>
  <c r="U2059"/>
  <c r="U610"/>
  <c r="U2241"/>
  <c r="U4012"/>
  <c r="U3209"/>
  <c r="U1308"/>
  <c r="U3012"/>
  <c r="U1649"/>
  <c r="U1550"/>
  <c r="U169"/>
  <c r="U396"/>
  <c r="U552"/>
  <c r="U648"/>
  <c r="U1805"/>
  <c r="U2983"/>
  <c r="U3592"/>
  <c r="U1532"/>
  <c r="U4202"/>
  <c r="U1944"/>
  <c r="U3144"/>
  <c r="U3972"/>
  <c r="U3092"/>
  <c r="U482"/>
  <c r="U2076"/>
  <c r="U2913"/>
  <c r="U719"/>
  <c r="U2469"/>
  <c r="U1759"/>
  <c r="U1216"/>
  <c r="U3684"/>
  <c r="U614"/>
  <c r="U1643"/>
  <c r="U2495"/>
  <c r="U4061"/>
  <c r="U2583"/>
  <c r="U163"/>
  <c r="U4730"/>
  <c r="U3518"/>
  <c r="U4050"/>
  <c r="U4398"/>
  <c r="U107"/>
  <c r="U106"/>
  <c r="U4097"/>
  <c r="U3605"/>
  <c r="U4593"/>
  <c r="U1594"/>
  <c r="U1275"/>
  <c r="U2875"/>
  <c r="U3810"/>
  <c r="U1482"/>
  <c r="U1844"/>
  <c r="U527"/>
  <c r="U363"/>
  <c r="U304"/>
  <c r="U530"/>
  <c r="U4646"/>
  <c r="U2166"/>
  <c r="U316"/>
  <c r="U665"/>
  <c r="U1249"/>
  <c r="U2554"/>
  <c r="U1849"/>
  <c r="U1449"/>
  <c r="U3255"/>
  <c r="U893"/>
  <c r="U2904"/>
  <c r="U1802"/>
  <c r="U596"/>
  <c r="U2044"/>
  <c r="U1717"/>
  <c r="U4626"/>
  <c r="U239"/>
  <c r="U4389"/>
  <c r="U3456"/>
  <c r="U3300"/>
  <c r="U1253"/>
  <c r="U4239"/>
  <c r="U1313"/>
  <c r="U2323"/>
  <c r="U2762"/>
  <c r="U4003"/>
  <c r="U147"/>
  <c r="U227"/>
  <c r="U1901"/>
  <c r="U841"/>
  <c r="U3459"/>
  <c r="U3491"/>
  <c r="U1600"/>
  <c r="U3294"/>
  <c r="U3420"/>
  <c r="U963"/>
  <c r="U4001"/>
  <c r="U1534"/>
  <c r="U977"/>
  <c r="U229"/>
  <c r="U3698"/>
  <c r="U907"/>
  <c r="U2114"/>
  <c r="U1647"/>
  <c r="U189"/>
  <c r="U4125"/>
  <c r="U4122"/>
  <c r="U2711"/>
  <c r="U2502"/>
  <c r="U1298"/>
  <c r="U1925"/>
  <c r="U2207"/>
  <c r="U601"/>
  <c r="U2227"/>
  <c r="U3964"/>
  <c r="U1620"/>
  <c r="U928"/>
  <c r="U446"/>
  <c r="U4705"/>
  <c r="U41"/>
  <c r="U1743"/>
  <c r="U3893"/>
  <c r="U2754"/>
  <c r="U2685"/>
  <c r="U4275"/>
  <c r="U2736"/>
  <c r="U2657"/>
  <c r="U2853"/>
  <c r="U4558"/>
  <c r="U4510"/>
  <c r="U4689"/>
  <c r="U3455"/>
  <c r="U2840"/>
  <c r="U2105"/>
  <c r="U1879"/>
  <c r="U4011"/>
  <c r="U1985"/>
  <c r="U2403"/>
  <c r="U1602"/>
  <c r="U509"/>
  <c r="U3384"/>
  <c r="U3346"/>
  <c r="U345"/>
  <c r="U248"/>
  <c r="U3059"/>
  <c r="U2846"/>
  <c r="U2954"/>
  <c r="U974"/>
  <c r="U4742"/>
  <c r="U2455"/>
  <c r="U1280"/>
  <c r="U3344"/>
  <c r="U4676"/>
  <c r="U945"/>
  <c r="U2433"/>
  <c r="U2124"/>
  <c r="U3149"/>
  <c r="U99"/>
  <c r="U3764"/>
  <c r="U448"/>
  <c r="U3727"/>
  <c r="U4225"/>
  <c r="U1268"/>
  <c r="U2986"/>
  <c r="U2605"/>
  <c r="U2485"/>
  <c r="U66"/>
  <c r="U2229"/>
  <c r="U1996"/>
  <c r="U2031"/>
  <c r="U4339"/>
  <c r="U769"/>
  <c r="U4139"/>
  <c r="U939"/>
  <c r="U4769"/>
  <c r="U2858"/>
  <c r="U255"/>
  <c r="U3817"/>
  <c r="U3966"/>
  <c r="U4067"/>
  <c r="U3854"/>
  <c r="U4235"/>
  <c r="U4187"/>
  <c r="U438"/>
  <c r="U4133"/>
  <c r="U2594"/>
  <c r="U4711"/>
  <c r="U1037"/>
  <c r="U1324"/>
  <c r="U753"/>
  <c r="U77"/>
  <c r="U2370"/>
  <c r="U4048"/>
  <c r="U89"/>
  <c r="U4728"/>
  <c r="U1379"/>
  <c r="U3806"/>
  <c r="U3955"/>
  <c r="U533"/>
  <c r="U2817"/>
  <c r="U1706"/>
  <c r="U3686"/>
  <c r="U1090"/>
  <c r="U2217"/>
  <c r="U2990"/>
  <c r="U2534"/>
  <c r="U1359"/>
  <c r="U1796"/>
  <c r="U2091"/>
  <c r="U4110"/>
  <c r="U105"/>
  <c r="U4596"/>
  <c r="U1906"/>
  <c r="U611"/>
  <c r="U1812"/>
  <c r="U801"/>
  <c r="U2259"/>
  <c r="U1059"/>
  <c r="U2997"/>
  <c r="U2381"/>
  <c r="U4247"/>
  <c r="U864"/>
  <c r="U3339"/>
  <c r="U4768"/>
  <c r="U1686"/>
  <c r="U170"/>
  <c r="U3761"/>
  <c r="U536"/>
  <c r="U2639"/>
  <c r="U983"/>
  <c r="U2025"/>
  <c r="U4368"/>
  <c r="U2175"/>
  <c r="U2539"/>
  <c r="U3768"/>
  <c r="U2474"/>
  <c r="U299"/>
  <c r="U384"/>
  <c r="U1411"/>
  <c r="U2558"/>
  <c r="U4138"/>
  <c r="U585"/>
  <c r="U361"/>
  <c r="U1031"/>
  <c r="U1082"/>
  <c r="U3137"/>
  <c r="U3245"/>
  <c r="U4396"/>
  <c r="U3928"/>
  <c r="U1158"/>
  <c r="U1741"/>
  <c r="U1266"/>
  <c r="U1521"/>
  <c r="U1487"/>
  <c r="U214"/>
  <c r="U1094"/>
  <c r="U1850"/>
  <c r="U4574"/>
  <c r="U2432"/>
  <c r="U3720"/>
  <c r="U3576"/>
  <c r="U390"/>
  <c r="U3034"/>
  <c r="U88"/>
  <c r="U173"/>
  <c r="U1104"/>
  <c r="U913"/>
  <c r="U548"/>
  <c r="U4135"/>
  <c r="U2767"/>
  <c r="U1773"/>
  <c r="U1218"/>
  <c r="U1971"/>
  <c r="U1140"/>
  <c r="U2058"/>
  <c r="U2235"/>
  <c r="U2316"/>
  <c r="U1641"/>
  <c r="U3795"/>
  <c r="U2980"/>
  <c r="U4514"/>
  <c r="U3288"/>
  <c r="U2782"/>
  <c r="U4208"/>
  <c r="U3748"/>
  <c r="U4022"/>
  <c r="U4630"/>
  <c r="U2296"/>
  <c r="U1577"/>
  <c r="U3997"/>
  <c r="U2476"/>
  <c r="U2039"/>
  <c r="U3758"/>
  <c r="U676"/>
  <c r="U2662"/>
  <c r="U710"/>
  <c r="U4002"/>
  <c r="U2500"/>
  <c r="U930"/>
  <c r="U1442"/>
  <c r="U2552"/>
  <c r="U3521"/>
  <c r="U3013"/>
  <c r="U4077"/>
  <c r="U2732"/>
  <c r="U1979"/>
  <c r="U3086"/>
  <c r="U2118"/>
  <c r="U114"/>
  <c r="U4132"/>
  <c r="U2915"/>
  <c r="U1085"/>
  <c r="U1855"/>
  <c r="U1137"/>
  <c r="U2676"/>
  <c r="U625"/>
  <c r="U2125"/>
  <c r="U1322"/>
  <c r="U2312"/>
  <c r="U2708"/>
  <c r="U2048"/>
  <c r="U3292"/>
  <c r="U1125"/>
  <c r="U1291"/>
  <c r="U1574"/>
  <c r="U774"/>
  <c r="U1998"/>
  <c r="U380"/>
  <c r="U1478"/>
  <c r="U2043"/>
  <c r="U4633"/>
  <c r="U1285"/>
  <c r="U589"/>
  <c r="U1491"/>
  <c r="U1472"/>
  <c r="U1995"/>
  <c r="U2924"/>
  <c r="U800"/>
  <c r="U3235"/>
  <c r="U2146"/>
  <c r="U4645"/>
  <c r="U4408"/>
  <c r="U575"/>
  <c r="U2137"/>
  <c r="U570"/>
  <c r="U4293"/>
  <c r="U2862"/>
  <c r="U4755"/>
  <c r="U3760"/>
  <c r="U4443"/>
  <c r="U2443"/>
  <c r="U3321"/>
  <c r="U3649"/>
  <c r="U1161"/>
  <c r="U4183"/>
  <c r="U2863"/>
  <c r="U3042"/>
  <c r="U1499"/>
  <c r="U1374"/>
  <c r="U3516"/>
  <c r="U1209"/>
  <c r="U3071"/>
  <c r="U2667"/>
  <c r="U1336"/>
  <c r="U2814"/>
  <c r="U4332"/>
  <c r="U4817"/>
  <c r="U4588"/>
  <c r="U4170"/>
  <c r="U2421"/>
  <c r="U2399"/>
  <c r="U1078"/>
  <c r="U4267"/>
  <c r="U594"/>
  <c r="U2522"/>
  <c r="U309"/>
  <c r="U1813"/>
  <c r="U2444"/>
  <c r="U843"/>
  <c r="U3495"/>
  <c r="U2363"/>
  <c r="U3524"/>
  <c r="U3841"/>
  <c r="U3510"/>
  <c r="U291"/>
  <c r="U4802"/>
  <c r="U758"/>
  <c r="U1181"/>
  <c r="U4196"/>
  <c r="U2571"/>
  <c r="U3499"/>
  <c r="U3260"/>
  <c r="U1501"/>
  <c r="U2940"/>
  <c r="U1572"/>
  <c r="U729"/>
  <c r="U2254"/>
  <c r="U2064"/>
  <c r="U3872"/>
  <c r="U2313"/>
  <c r="U60"/>
  <c r="U307"/>
  <c r="U3139"/>
  <c r="U1830"/>
  <c r="U121"/>
  <c r="U1614"/>
  <c r="U3530"/>
  <c r="U835"/>
  <c r="U349"/>
  <c r="U2599"/>
  <c r="U3355"/>
  <c r="U4100"/>
  <c r="U687"/>
  <c r="U646"/>
  <c r="U555"/>
  <c r="U4553"/>
  <c r="U1642"/>
  <c r="U302"/>
  <c r="U4343"/>
  <c r="U3479"/>
  <c r="U76"/>
  <c r="U428"/>
  <c r="U2881"/>
  <c r="U326"/>
  <c r="U2551"/>
  <c r="U4292"/>
  <c r="U1902"/>
  <c r="U2202"/>
  <c r="U3848"/>
  <c r="U4248"/>
  <c r="U2294"/>
  <c r="U4433"/>
  <c r="U1485"/>
  <c r="U2821"/>
  <c r="U431"/>
  <c r="U4025"/>
  <c r="U3090"/>
  <c r="U3633"/>
  <c r="U1632"/>
  <c r="U1904"/>
  <c r="U4640"/>
  <c r="U2803"/>
  <c r="U1628"/>
  <c r="U1551"/>
  <c r="U2079"/>
  <c r="U1235"/>
  <c r="U2977"/>
  <c r="U1109"/>
  <c r="U120"/>
  <c r="U3032"/>
  <c r="U3099"/>
  <c r="U4273"/>
  <c r="U4185"/>
  <c r="U522"/>
  <c r="U4484"/>
  <c r="U4236"/>
  <c r="U773"/>
  <c r="U3532"/>
  <c r="U2262"/>
  <c r="U1395"/>
  <c r="U1089"/>
  <c r="U998"/>
  <c r="U3625"/>
  <c r="U1342"/>
  <c r="U109"/>
  <c r="U404"/>
  <c r="U565"/>
  <c r="U4300"/>
  <c r="U535"/>
  <c r="U568"/>
  <c r="U1496"/>
  <c r="U3268"/>
  <c r="U2338"/>
  <c r="U3310"/>
  <c r="U1264"/>
  <c r="U1011"/>
  <c r="U808"/>
  <c r="U2309"/>
  <c r="U1862"/>
  <c r="U139"/>
  <c r="U661"/>
  <c r="U3814"/>
  <c r="U2404"/>
  <c r="U2483"/>
  <c r="U1056"/>
  <c r="U2582"/>
  <c r="U4470"/>
  <c r="U2748"/>
  <c r="U4537"/>
  <c r="U4113"/>
  <c r="U2687"/>
  <c r="U631"/>
  <c r="U1519"/>
  <c r="U3969"/>
  <c r="U4476"/>
  <c r="U4128"/>
  <c r="U2129"/>
  <c r="U2627"/>
  <c r="U48"/>
  <c r="U330"/>
  <c r="U597"/>
  <c r="U4214"/>
  <c r="U682"/>
  <c r="U1468"/>
  <c r="U4040"/>
  <c r="U1396"/>
  <c r="U1846"/>
  <c r="U2422"/>
  <c r="U2009"/>
  <c r="U1129"/>
  <c r="U4387"/>
  <c r="U1529"/>
  <c r="U191"/>
  <c r="U2413"/>
  <c r="U1868"/>
  <c r="U1988"/>
  <c r="U1506"/>
  <c r="U1957"/>
  <c r="U4161"/>
  <c r="U1271"/>
  <c r="U1255"/>
  <c r="U2512"/>
  <c r="U3484"/>
  <c r="U3654"/>
  <c r="U3287"/>
  <c r="U2857"/>
  <c r="U1101"/>
  <c r="U4672"/>
  <c r="U518"/>
  <c r="U4288"/>
  <c r="U3690"/>
  <c r="U3831"/>
  <c r="U2127"/>
  <c r="U2693"/>
  <c r="U1143"/>
  <c r="U2041"/>
  <c r="U3910"/>
  <c r="U4808"/>
  <c r="U660"/>
  <c r="U952"/>
  <c r="U4643"/>
  <c r="U1373"/>
  <c r="U95"/>
  <c r="U3068"/>
  <c r="U887"/>
  <c r="U3400"/>
  <c r="U4803"/>
  <c r="U702"/>
  <c r="U4038"/>
  <c r="U4070"/>
  <c r="U4565"/>
  <c r="U3256"/>
  <c r="U3722"/>
  <c r="U325"/>
  <c r="U4761"/>
  <c r="U2111"/>
  <c r="U1282"/>
  <c r="U2303"/>
  <c r="U79"/>
  <c r="U1637"/>
  <c r="U3020"/>
  <c r="U4636"/>
  <c r="U2619"/>
  <c r="U3482"/>
  <c r="U3961"/>
  <c r="U3366"/>
  <c r="U587"/>
  <c r="U4515"/>
  <c r="U2713"/>
  <c r="U2647"/>
  <c r="U126"/>
  <c r="U208"/>
  <c r="U2292"/>
  <c r="U4786"/>
  <c r="U4829"/>
  <c r="U819"/>
  <c r="U1961"/>
  <c r="U1699"/>
  <c r="U4004"/>
  <c r="U98"/>
  <c r="U4148"/>
  <c r="U2037"/>
  <c r="U1629"/>
  <c r="U3397"/>
  <c r="U1999"/>
  <c r="U3159"/>
  <c r="U3636"/>
  <c r="U78"/>
  <c r="U3376"/>
  <c r="U4299"/>
  <c r="U3368"/>
  <c r="U620"/>
  <c r="U607"/>
  <c r="U3240"/>
  <c r="U649"/>
  <c r="U4369"/>
  <c r="U1118"/>
  <c r="U2371"/>
  <c r="U3061"/>
  <c r="U2384"/>
  <c r="U1006"/>
  <c r="U4614"/>
  <c r="U1035"/>
  <c r="U3606"/>
  <c r="U2454"/>
  <c r="U4604"/>
  <c r="U3267"/>
  <c r="U3912"/>
  <c r="U1337"/>
  <c r="U4509"/>
  <c r="U1646"/>
  <c r="U2938"/>
  <c r="U1799"/>
  <c r="U1713"/>
  <c r="U4259"/>
  <c r="U1732"/>
  <c r="U4650"/>
  <c r="U1144"/>
  <c r="U4727"/>
  <c r="U1955"/>
  <c r="U183"/>
  <c r="U3930"/>
  <c r="U2328"/>
  <c r="U4432"/>
  <c r="U3968"/>
  <c r="U1417"/>
  <c r="U514"/>
  <c r="U2463"/>
  <c r="U1826"/>
  <c r="U382"/>
  <c r="U4552"/>
  <c r="U1738"/>
  <c r="U2069"/>
  <c r="U3347"/>
  <c r="U1939"/>
  <c r="U386"/>
  <c r="U1712"/>
  <c r="U3529"/>
  <c r="U1760"/>
  <c r="U2517"/>
  <c r="U3451"/>
  <c r="U3437"/>
  <c r="U1535"/>
  <c r="U916"/>
  <c r="U3338"/>
  <c r="U194"/>
  <c r="U1102"/>
  <c r="U2596"/>
  <c r="U1115"/>
  <c r="U670"/>
  <c r="U3543"/>
  <c r="U2869"/>
  <c r="U603"/>
  <c r="U4015"/>
  <c r="U2405"/>
  <c r="U4508"/>
  <c r="U3026"/>
  <c r="U4629"/>
  <c r="U240"/>
  <c r="U2183"/>
  <c r="U2569"/>
  <c r="U4037"/>
  <c r="U4789"/>
  <c r="U978"/>
  <c r="U108"/>
  <c r="U4298"/>
  <c r="U1182"/>
  <c r="U4737"/>
  <c r="U1655"/>
  <c r="U4573"/>
  <c r="U2561"/>
  <c r="U4347"/>
  <c r="U3769"/>
  <c r="U2368"/>
  <c r="U520"/>
  <c r="U2391"/>
  <c r="U2177"/>
  <c r="U1162"/>
  <c r="U1018"/>
  <c r="U314"/>
  <c r="U3936"/>
  <c r="U812"/>
  <c r="U42"/>
  <c r="U517"/>
  <c r="U348"/>
  <c r="U3920"/>
  <c r="U1676"/>
  <c r="U4268"/>
  <c r="U632"/>
  <c r="U1749"/>
  <c r="U4583"/>
  <c r="U4179"/>
  <c r="U4559"/>
  <c r="U1484"/>
  <c r="U321"/>
  <c r="U905"/>
  <c r="U3173"/>
  <c r="U591"/>
  <c r="U3924"/>
  <c r="U624"/>
  <c r="U2902"/>
  <c r="U4449"/>
  <c r="U92"/>
  <c r="U3037"/>
  <c r="U3358"/>
  <c r="U3793"/>
  <c r="U3567"/>
  <c r="U2277"/>
  <c r="U1968"/>
  <c r="U3121"/>
  <c r="U2072"/>
  <c r="U2560"/>
  <c r="U1312"/>
  <c r="U3494"/>
  <c r="U1123"/>
  <c r="U4269"/>
  <c r="U4120"/>
  <c r="U4295"/>
  <c r="U3363"/>
  <c r="U217"/>
  <c r="U3826"/>
  <c r="U1882"/>
  <c r="U493"/>
  <c r="U2871"/>
  <c r="U3210"/>
  <c r="U1191"/>
  <c r="U851"/>
  <c r="U628"/>
  <c r="U830"/>
  <c r="U657"/>
  <c r="U765"/>
  <c r="U1703"/>
  <c r="U1811"/>
  <c r="U2213"/>
  <c r="U4725"/>
  <c r="U4707"/>
  <c r="U4223"/>
  <c r="U713"/>
  <c r="U4748"/>
  <c r="U199"/>
  <c r="U35"/>
  <c r="U3756"/>
  <c r="U3350"/>
  <c r="U4457"/>
  <c r="U4494"/>
  <c r="U2160"/>
  <c r="U4123"/>
  <c r="U4322"/>
  <c r="U1277"/>
  <c r="U2505"/>
  <c r="U2208"/>
  <c r="U2648"/>
  <c r="U2481"/>
  <c r="U178"/>
  <c r="U4355"/>
  <c r="U3277"/>
  <c r="U1569"/>
  <c r="U3513"/>
  <c r="U4744"/>
  <c r="U1387"/>
  <c r="U1320"/>
  <c r="U1635"/>
  <c r="U2473"/>
  <c r="U1775"/>
  <c r="U3868"/>
  <c r="U3847"/>
  <c r="U754"/>
  <c r="U2459"/>
  <c r="U2452"/>
  <c r="U1017"/>
  <c r="U2694"/>
  <c r="U1508"/>
  <c r="U2716"/>
  <c r="U2944"/>
  <c r="U23"/>
  <c r="U3342"/>
  <c r="U2665"/>
  <c r="U337"/>
  <c r="U2185"/>
  <c r="U2568"/>
  <c r="U219"/>
  <c r="U2246"/>
  <c r="U1176"/>
  <c r="U3822"/>
  <c r="U2628"/>
  <c r="U2600"/>
  <c r="U1403"/>
  <c r="U59"/>
  <c r="U3950"/>
  <c r="U32"/>
  <c r="U3492"/>
  <c r="U1691"/>
  <c r="U3958"/>
  <c r="U4442"/>
  <c r="U4477"/>
  <c r="U1510"/>
  <c r="U146"/>
  <c r="U3303"/>
  <c r="U3835"/>
  <c r="U456"/>
  <c r="U1455"/>
  <c r="U1538"/>
  <c r="U1935"/>
  <c r="U2204"/>
  <c r="U1466"/>
  <c r="U2753"/>
  <c r="U1441"/>
  <c r="U4455"/>
  <c r="U3485"/>
  <c r="U4379"/>
  <c r="U1281"/>
  <c r="U3680"/>
  <c r="U3129"/>
  <c r="U650"/>
  <c r="U629"/>
  <c r="U4402"/>
  <c r="U1829"/>
  <c r="U2872"/>
  <c r="U2527"/>
  <c r="U2606"/>
  <c r="U4189"/>
  <c r="U1393"/>
  <c r="U3177"/>
  <c r="U4431"/>
  <c r="U3545"/>
  <c r="U1905"/>
  <c r="U1092"/>
  <c r="U3583"/>
  <c r="U2542"/>
  <c r="U4750"/>
  <c r="U4827"/>
  <c r="U4533"/>
  <c r="U4162"/>
  <c r="U4407"/>
  <c r="U4221"/>
  <c r="U465"/>
  <c r="U3889"/>
  <c r="U3046"/>
  <c r="U1032"/>
  <c r="U571"/>
  <c r="U1350"/>
  <c r="U4743"/>
  <c r="U2587"/>
  <c r="U2576"/>
  <c r="U4352"/>
  <c r="U3794"/>
  <c r="U1201"/>
  <c r="U3102"/>
  <c r="U1081"/>
  <c r="U1922"/>
  <c r="U1456"/>
  <c r="U332"/>
  <c r="U4363"/>
  <c r="U3522"/>
  <c r="U4291"/>
  <c r="U3360"/>
  <c r="U1766"/>
  <c r="U1997"/>
  <c r="U3559"/>
  <c r="U1728"/>
  <c r="U3933"/>
  <c r="U3471"/>
  <c r="U2837"/>
  <c r="U3511"/>
  <c r="U764"/>
  <c r="U2993"/>
  <c r="U12"/>
  <c r="U4812"/>
  <c r="U1047"/>
  <c r="U741"/>
  <c r="U1329"/>
  <c r="U4325"/>
  <c r="U3253"/>
  <c r="U716"/>
  <c r="U4059"/>
  <c r="U895"/>
  <c r="U4215"/>
  <c r="U2529"/>
  <c r="U1866"/>
  <c r="U4682"/>
  <c r="U944"/>
  <c r="U4497"/>
  <c r="U1692"/>
  <c r="U4231"/>
  <c r="U375"/>
  <c r="U4044"/>
  <c r="U2580"/>
  <c r="U3557"/>
  <c r="U2671"/>
  <c r="U4277"/>
  <c r="U3610"/>
  <c r="U4326"/>
  <c r="U1747"/>
  <c r="U4175"/>
  <c r="U1071"/>
  <c r="U1305"/>
  <c r="U4792"/>
  <c r="U4471"/>
  <c r="U2321"/>
  <c r="U3091"/>
  <c r="U3335"/>
  <c r="U1146"/>
  <c r="U3458"/>
  <c r="U4427"/>
  <c r="U4585"/>
  <c r="U1454"/>
  <c r="U3001"/>
  <c r="U2816"/>
  <c r="U4081"/>
  <c r="U685"/>
  <c r="U1873"/>
  <c r="U2581"/>
  <c r="U2609"/>
  <c r="U4439"/>
  <c r="U3478"/>
  <c r="U694"/>
  <c r="U3747"/>
  <c r="U1493"/>
  <c r="U953"/>
  <c r="U3713"/>
  <c r="U3241"/>
  <c r="U1698"/>
  <c r="U4495"/>
  <c r="U4226"/>
  <c r="U2949"/>
  <c r="U4524"/>
  <c r="U103"/>
  <c r="U4772"/>
  <c r="U2701"/>
  <c r="U4010"/>
  <c r="U1896"/>
  <c r="U1622"/>
  <c r="U1913"/>
  <c r="U3866"/>
  <c r="U1804"/>
  <c r="U4331"/>
  <c r="U3652"/>
  <c r="U2932"/>
  <c r="U2892"/>
  <c r="U3624"/>
  <c r="U2624"/>
  <c r="U201"/>
  <c r="U910"/>
  <c r="U3734"/>
  <c r="U3275"/>
  <c r="U2755"/>
  <c r="U3043"/>
  <c r="U954"/>
  <c r="U3114"/>
  <c r="U1470"/>
  <c r="U3469"/>
  <c r="U2709"/>
  <c r="U521"/>
  <c r="U466"/>
  <c r="U942"/>
  <c r="U4260"/>
  <c r="U3183"/>
  <c r="U3724"/>
  <c r="U821"/>
  <c r="U707"/>
  <c r="U3743"/>
  <c r="U1575"/>
  <c r="U1207"/>
  <c r="U4349"/>
  <c r="U3095"/>
  <c r="U4540"/>
  <c r="U2888"/>
  <c r="U767"/>
  <c r="U278"/>
  <c r="U3249"/>
  <c r="U590"/>
  <c r="U454"/>
  <c r="U458"/>
  <c r="U1645"/>
  <c r="U4438"/>
  <c r="U737"/>
  <c r="U2727"/>
  <c r="U1587"/>
  <c r="U2795"/>
  <c r="U1945"/>
  <c r="U669"/>
  <c r="U136"/>
  <c r="U600"/>
  <c r="U250"/>
  <c r="U2209"/>
  <c r="U395"/>
  <c r="U3507"/>
  <c r="U602"/>
  <c r="U645"/>
  <c r="U4430"/>
  <c r="U1421"/>
  <c r="U279"/>
  <c r="U4151"/>
  <c r="U4618"/>
  <c r="U1611"/>
  <c r="U2620"/>
  <c r="U1542"/>
  <c r="U743"/>
  <c r="U2291"/>
  <c r="U36"/>
  <c r="U455"/>
  <c r="U1900"/>
  <c r="U2876"/>
  <c r="U2632"/>
  <c r="U4652"/>
  <c r="U4733"/>
  <c r="U4399"/>
  <c r="U4428"/>
  <c r="U1885"/>
  <c r="U2411"/>
  <c r="U3911"/>
  <c r="U3356"/>
  <c r="U2749"/>
  <c r="U3617"/>
  <c r="U3072"/>
  <c r="U2510"/>
  <c r="U179"/>
  <c r="U3472"/>
  <c r="U3302"/>
  <c r="U1531"/>
  <c r="U115"/>
  <c r="U215"/>
  <c r="U1733"/>
  <c r="U2649"/>
  <c r="U2974"/>
  <c r="U3890"/>
  <c r="U4118"/>
  <c r="U1757"/>
  <c r="U3348"/>
  <c r="U422"/>
  <c r="U806"/>
  <c r="U3182"/>
  <c r="U1667"/>
  <c r="U1165"/>
  <c r="U3488"/>
  <c r="U4781"/>
  <c r="U3740"/>
  <c r="U4681"/>
  <c r="U1710"/>
  <c r="U1093"/>
  <c r="U641"/>
  <c r="U2530"/>
  <c r="U1832"/>
  <c r="U4607"/>
  <c r="U4158"/>
  <c r="U3429"/>
  <c r="U1509"/>
  <c r="U1987"/>
  <c r="U3078"/>
  <c r="U2348"/>
  <c r="U1445"/>
  <c r="U2618"/>
  <c r="U3266"/>
  <c r="U2416"/>
  <c r="U4687"/>
  <c r="U1012"/>
  <c r="U187"/>
  <c r="U4244"/>
  <c r="U3171"/>
  <c r="U3739"/>
  <c r="U1486"/>
  <c r="U1669"/>
  <c r="U3077"/>
  <c r="U443"/>
  <c r="U529"/>
  <c r="U3858"/>
  <c r="U4104"/>
  <c r="U3976"/>
  <c r="U2082"/>
  <c r="U3659"/>
  <c r="U3207"/>
  <c r="U4461"/>
  <c r="U718"/>
  <c r="U4099"/>
  <c r="U3519"/>
  <c r="U3290"/>
  <c r="U1474"/>
  <c r="U3700"/>
  <c r="U3658"/>
  <c r="U2000"/>
  <c r="U1114"/>
  <c r="U213"/>
  <c r="U367"/>
  <c r="U4085"/>
  <c r="U3919"/>
  <c r="U3508"/>
  <c r="U3904"/>
  <c r="U2725"/>
  <c r="U4815"/>
  <c r="U3189"/>
  <c r="U1030"/>
  <c r="U3590"/>
  <c r="U2379"/>
  <c r="U4166"/>
  <c r="U3055"/>
  <c r="U3449"/>
  <c r="U484"/>
  <c r="U3146"/>
  <c r="U1416"/>
  <c r="U2270"/>
  <c r="U558"/>
  <c r="U3316"/>
  <c r="U874"/>
  <c r="U4381"/>
  <c r="U1076"/>
  <c r="U1157"/>
  <c r="U3594"/>
  <c r="U412"/>
  <c r="U3978"/>
  <c r="U2597"/>
  <c r="U2387"/>
  <c r="U3599"/>
  <c r="U4799"/>
  <c r="U3783"/>
  <c r="U1993"/>
  <c r="U447"/>
  <c r="U3512"/>
  <c r="U798"/>
  <c r="U2981"/>
  <c r="U811"/>
  <c r="U2595"/>
  <c r="U1795"/>
  <c r="U2281"/>
  <c r="U4276"/>
  <c r="U3465"/>
  <c r="U4651"/>
  <c r="U3361"/>
  <c r="U129"/>
  <c r="U3812"/>
  <c r="U3796"/>
  <c r="U3066"/>
  <c r="U4117"/>
  <c r="U1467"/>
  <c r="U287"/>
  <c r="U171"/>
  <c r="U1888"/>
  <c r="U1479"/>
  <c r="U3208"/>
  <c r="U2074"/>
  <c r="U2054"/>
  <c r="U4121"/>
  <c r="U362"/>
  <c r="U3905"/>
  <c r="U2376"/>
  <c r="U1991"/>
  <c r="U1668"/>
  <c r="U2477"/>
  <c r="U3318"/>
  <c r="U1433"/>
  <c r="U936"/>
  <c r="U275"/>
  <c r="U4736"/>
  <c r="U4647"/>
  <c r="U3062"/>
  <c r="U4119"/>
  <c r="U2050"/>
  <c r="U4362"/>
  <c r="U4778"/>
  <c r="U2290"/>
  <c r="U1786"/>
  <c r="U4397"/>
  <c r="U1801"/>
  <c r="U1257"/>
  <c r="U3243"/>
  <c r="U1361"/>
  <c r="U578"/>
  <c r="U254"/>
  <c r="U3398"/>
  <c r="U3539"/>
  <c r="U4265"/>
  <c r="U4203"/>
  <c r="U1511"/>
  <c r="U2768"/>
  <c r="U96"/>
  <c r="U1783"/>
  <c r="U249"/>
  <c r="U3802"/>
  <c r="U4392"/>
  <c r="U3766"/>
  <c r="U3196"/>
  <c r="U3262"/>
  <c r="U2948"/>
  <c r="U943"/>
  <c r="U4641"/>
  <c r="U4485"/>
  <c r="U3670"/>
  <c r="U1742"/>
  <c r="U2068"/>
  <c r="U1975"/>
  <c r="U3251"/>
  <c r="U3029"/>
  <c r="U622"/>
  <c r="U2634"/>
  <c r="U897"/>
  <c r="U2174"/>
  <c r="U3069"/>
  <c r="U1171"/>
  <c r="U3371"/>
  <c r="U182"/>
  <c r="U11"/>
  <c r="U583"/>
  <c r="U4391"/>
  <c r="U1488"/>
  <c r="U2365"/>
  <c r="U3374"/>
  <c r="U2642"/>
  <c r="U2673"/>
  <c r="U3278"/>
  <c r="U460"/>
  <c r="U4266"/>
  <c r="U4357"/>
  <c r="U3222"/>
  <c r="U1877"/>
  <c r="U2388"/>
  <c r="U3547"/>
  <c r="U1476"/>
  <c r="U3838"/>
  <c r="U2532"/>
  <c r="U1837"/>
  <c r="U4323"/>
  <c r="U563"/>
  <c r="U4445"/>
  <c r="U289"/>
  <c r="U238"/>
  <c r="U4174"/>
  <c r="U3878"/>
  <c r="U828"/>
  <c r="U4101"/>
  <c r="U152"/>
  <c r="U270"/>
  <c r="U3591"/>
  <c r="U2827"/>
  <c r="U2514"/>
  <c r="U3070"/>
  <c r="U4448"/>
  <c r="U310"/>
  <c r="U2524"/>
  <c r="U262"/>
  <c r="U4345"/>
  <c r="U2119"/>
  <c r="U3643"/>
  <c r="U3422"/>
  <c r="U3916"/>
  <c r="U4756"/>
  <c r="U2467"/>
  <c r="U1515"/>
  <c r="U2556"/>
  <c r="U2809"/>
  <c r="U2066"/>
  <c r="U2631"/>
  <c r="U2969"/>
  <c r="U972"/>
  <c r="U4328"/>
  <c r="U4401"/>
  <c r="U3407"/>
  <c r="U4507"/>
  <c r="U1224"/>
  <c r="U2028"/>
  <c r="U884"/>
  <c r="U2437"/>
  <c r="U540"/>
  <c r="U1687"/>
  <c r="U3566"/>
  <c r="U1745"/>
  <c r="U1567"/>
  <c r="U4458"/>
  <c r="U3744"/>
  <c r="U1299"/>
  <c r="U4490"/>
  <c r="U1239"/>
  <c r="U2032"/>
  <c r="U2024"/>
  <c r="U3276"/>
  <c r="U2268"/>
  <c r="U1461"/>
  <c r="U4198"/>
  <c r="U2153"/>
  <c r="U4499"/>
  <c r="U4361"/>
  <c r="U890"/>
  <c r="U3580"/>
  <c r="U526"/>
  <c r="U2249"/>
  <c r="U4678"/>
  <c r="U1217"/>
  <c r="U1604"/>
  <c r="U2332"/>
  <c r="U3076"/>
  <c r="U3404"/>
  <c r="U1860"/>
  <c r="U4677"/>
  <c r="U574"/>
  <c r="U4462"/>
  <c r="U3098"/>
  <c r="U2740"/>
  <c r="U4576"/>
  <c r="U3533"/>
  <c r="U3131"/>
  <c r="U3473"/>
  <c r="U1707"/>
  <c r="U1177"/>
  <c r="U2169"/>
  <c r="U144"/>
  <c r="U1793"/>
  <c r="U2324"/>
  <c r="U4720"/>
  <c r="U3906"/>
  <c r="U2456"/>
  <c r="U4556"/>
  <c r="U3620"/>
  <c r="U1319"/>
  <c r="U1928"/>
  <c r="U301"/>
  <c r="U2565"/>
  <c r="U16"/>
  <c r="U1490"/>
  <c r="U3440"/>
  <c r="U738"/>
  <c r="U3939"/>
  <c r="U4527"/>
  <c r="U2279"/>
  <c r="U2016"/>
  <c r="U2205"/>
  <c r="U2802"/>
  <c r="U2021"/>
  <c r="U889"/>
  <c r="U923"/>
  <c r="U2590"/>
  <c r="U3035"/>
  <c r="U4378"/>
  <c r="U2151"/>
  <c r="U3755"/>
  <c r="U2186"/>
  <c r="U2178"/>
  <c r="U2895"/>
  <c r="U2285"/>
  <c r="U4241"/>
  <c r="U441"/>
  <c r="U4209"/>
  <c r="U621"/>
  <c r="U2252"/>
  <c r="U1810"/>
  <c r="U3784"/>
  <c r="U475"/>
  <c r="U2996"/>
  <c r="U579"/>
  <c r="U3960"/>
  <c r="U3798"/>
  <c r="U659"/>
  <c r="U2728"/>
  <c r="U3352"/>
  <c r="U2090"/>
  <c r="U4233"/>
  <c r="U4106"/>
  <c r="U3732"/>
  <c r="U1677"/>
  <c r="U2141"/>
  <c r="U298"/>
  <c r="U3726"/>
  <c r="U794"/>
  <c r="U734"/>
  <c r="U2436"/>
  <c r="U4264"/>
  <c r="U3915"/>
  <c r="U2771"/>
  <c r="U211"/>
  <c r="U1735"/>
  <c r="U353"/>
  <c r="U3640"/>
  <c r="U1204"/>
  <c r="U2201"/>
  <c r="U2601"/>
  <c r="U721"/>
  <c r="U181"/>
  <c r="U3967"/>
  <c r="U1682"/>
  <c r="U2171"/>
  <c r="U2891"/>
  <c r="U693"/>
  <c r="U4444"/>
  <c r="U1823"/>
  <c r="U2289"/>
  <c r="U3337"/>
  <c r="U1058"/>
  <c r="U2806"/>
  <c r="U3103"/>
  <c r="U3259"/>
  <c r="U3550"/>
  <c r="U3877"/>
  <c r="U3283"/>
  <c r="U3113"/>
  <c r="U3979"/>
  <c r="U4752"/>
  <c r="U966"/>
  <c r="U286"/>
  <c r="U3871"/>
  <c r="U3265"/>
  <c r="U2976"/>
  <c r="U612"/>
  <c r="U2541"/>
  <c r="U3808"/>
  <c r="U733"/>
  <c r="U4028"/>
  <c r="U1066"/>
  <c r="U922"/>
  <c r="U1715"/>
  <c r="U3503"/>
  <c r="U3474"/>
  <c r="U1272"/>
  <c r="U786"/>
  <c r="U3228"/>
  <c r="U1247"/>
  <c r="U4549"/>
  <c r="U4609"/>
  <c r="U1875"/>
  <c r="U3870"/>
  <c r="U882"/>
  <c r="U3563"/>
  <c r="U2258"/>
  <c r="U4660"/>
  <c r="U745"/>
  <c r="U1159"/>
  <c r="U858"/>
  <c r="U3038"/>
  <c r="U1121"/>
  <c r="U3719"/>
  <c r="U1074"/>
  <c r="U3215"/>
  <c r="U119"/>
  <c r="U538"/>
  <c r="U2578"/>
  <c r="U3169"/>
  <c r="U283"/>
  <c r="U1284"/>
  <c r="U3689"/>
  <c r="U2645"/>
  <c r="U4049"/>
  <c r="U3682"/>
  <c r="U990"/>
  <c r="U3946"/>
  <c r="U1831"/>
  <c r="U1685"/>
  <c r="U4590"/>
  <c r="U1152"/>
  <c r="U831"/>
  <c r="U4316"/>
  <c r="U2963"/>
  <c r="U1874"/>
  <c r="U3623"/>
  <c r="U253"/>
  <c r="U3134"/>
  <c r="U1088"/>
  <c r="U3329"/>
  <c r="U760"/>
  <c r="U176"/>
  <c r="U1169"/>
  <c r="U1626"/>
  <c r="U1980"/>
  <c r="U4560"/>
  <c r="U4793"/>
  <c r="U388"/>
  <c r="U3483"/>
  <c r="U2445"/>
  <c r="U52"/>
  <c r="U1119"/>
  <c r="U2836"/>
  <c r="U1744"/>
  <c r="U1936"/>
  <c r="U1113"/>
  <c r="U2336"/>
  <c r="U313"/>
  <c r="U1798"/>
  <c r="U3108"/>
  <c r="U1834"/>
  <c r="U134"/>
  <c r="U1426"/>
  <c r="U932"/>
  <c r="U1192"/>
  <c r="U14"/>
  <c r="U1382"/>
  <c r="U471"/>
  <c r="U102"/>
  <c r="U3836"/>
  <c r="U1016"/>
  <c r="U3883"/>
  <c r="U2489"/>
  <c r="U4686"/>
  <c r="U3487"/>
  <c r="U1505"/>
  <c r="U4403"/>
  <c r="U4594"/>
  <c r="U2531"/>
  <c r="U3715"/>
  <c r="U426"/>
  <c r="U3285"/>
  <c r="U4810"/>
  <c r="U1480"/>
  <c r="U1244"/>
  <c r="U116"/>
  <c r="U759"/>
  <c r="U2847"/>
  <c r="U1779"/>
  <c r="U3753"/>
  <c r="U4346"/>
  <c r="U2894"/>
  <c r="U3378"/>
  <c r="U4480"/>
  <c r="U777"/>
  <c r="U1025"/>
  <c r="U2818"/>
  <c r="U1060"/>
  <c r="U4671"/>
  <c r="U2255"/>
  <c r="U4547"/>
  <c r="U4738"/>
  <c r="U996"/>
  <c r="U1148"/>
  <c r="U4631"/>
  <c r="U3699"/>
  <c r="U4800"/>
  <c r="U2715"/>
  <c r="U1886"/>
  <c r="U4367"/>
  <c r="U2681"/>
  <c r="U2575"/>
  <c r="U3003"/>
  <c r="U1477"/>
  <c r="U1147"/>
  <c r="U18"/>
  <c r="U3921"/>
  <c r="U1946"/>
  <c r="U2958"/>
  <c r="U1164"/>
  <c r="U336"/>
  <c r="U1026"/>
  <c r="U1964"/>
  <c r="U4250"/>
  <c r="U4516"/>
  <c r="U3595"/>
  <c r="U1370"/>
  <c r="U3477"/>
  <c r="U1581"/>
  <c r="U3155"/>
  <c r="U582"/>
  <c r="U4715"/>
  <c r="U803"/>
  <c r="U402"/>
  <c r="U4695"/>
  <c r="U1333"/>
  <c r="U159"/>
  <c r="U4034"/>
  <c r="U2034"/>
  <c r="U1142"/>
  <c r="U1283"/>
  <c r="U2498"/>
  <c r="U1765"/>
  <c r="U3900"/>
  <c r="U2548"/>
  <c r="U3818"/>
  <c r="U860"/>
  <c r="U505"/>
  <c r="U1489"/>
  <c r="U617"/>
  <c r="U995"/>
  <c r="U869"/>
  <c r="U1364"/>
  <c r="U779"/>
  <c r="U2743"/>
  <c r="U177"/>
  <c r="U960"/>
  <c r="U3402"/>
  <c r="U1734"/>
  <c r="U3206"/>
  <c r="U1062"/>
  <c r="U1752"/>
  <c r="U2070"/>
  <c r="U1616"/>
  <c r="U2195"/>
  <c r="U1208"/>
  <c r="U3575"/>
  <c r="U2278"/>
  <c r="U419"/>
  <c r="U1004"/>
  <c r="U2318"/>
  <c r="U327"/>
  <c r="U1537"/>
  <c r="U3777"/>
  <c r="U770"/>
  <c r="U2934"/>
  <c r="U4229"/>
  <c r="U2766"/>
  <c r="U4356"/>
  <c r="U4078"/>
  <c r="U2167"/>
  <c r="U1693"/>
  <c r="U1658"/>
  <c r="U4197"/>
  <c r="U4068"/>
  <c r="U4333"/>
  <c r="U2367"/>
  <c r="U2742"/>
  <c r="U2577"/>
  <c r="U1585"/>
  <c r="U4543"/>
  <c r="U241"/>
  <c r="U3665"/>
  <c r="U216"/>
  <c r="U1690"/>
  <c r="U4413"/>
  <c r="U2823"/>
  <c r="U391"/>
  <c r="U854"/>
  <c r="U3668"/>
  <c r="U748"/>
  <c r="U2311"/>
  <c r="U1095"/>
  <c r="U4493"/>
  <c r="U4056"/>
  <c r="U3517"/>
  <c r="U296"/>
  <c r="U750"/>
  <c r="U4714"/>
  <c r="U3502"/>
  <c r="U2310"/>
  <c r="U584"/>
  <c r="U880"/>
  <c r="U1921"/>
  <c r="U83"/>
  <c r="U2615"/>
  <c r="U1360"/>
  <c r="U2947"/>
  <c r="U4788"/>
  <c r="U3882"/>
  <c r="U2989"/>
  <c r="U62"/>
  <c r="U3386"/>
  <c r="U3226"/>
  <c r="U3953"/>
  <c r="U81"/>
  <c r="U137"/>
  <c r="U1458"/>
  <c r="U9"/>
  <c r="U3703"/>
  <c r="U2690"/>
  <c r="U4092"/>
  <c r="U1156"/>
  <c r="U3865"/>
  <c r="U2145"/>
  <c r="U2820"/>
  <c r="U3895"/>
  <c r="U3729"/>
  <c r="U3415"/>
  <c r="U736"/>
  <c r="U4412"/>
  <c r="U3579"/>
  <c r="U1767"/>
  <c r="U3081"/>
  <c r="U3867"/>
  <c r="U2546"/>
  <c r="U1579"/>
  <c r="U4060"/>
  <c r="U3304"/>
  <c r="U2912"/>
  <c r="U3343"/>
  <c r="U2885"/>
  <c r="U1492"/>
  <c r="U4587"/>
  <c r="U200"/>
  <c r="U1617"/>
  <c r="U1409"/>
  <c r="U1174"/>
  <c r="U1533"/>
  <c r="U3593"/>
  <c r="U2663"/>
  <c r="U1821"/>
  <c r="U775"/>
  <c r="U2538"/>
  <c r="U877"/>
  <c r="U2640"/>
  <c r="U323"/>
  <c r="U4270"/>
  <c r="U2943"/>
  <c r="U957"/>
  <c r="U501"/>
  <c r="U3388"/>
  <c r="U3985"/>
  <c r="U4617"/>
  <c r="U2423"/>
  <c r="U1776"/>
  <c r="U43"/>
  <c r="U1959"/>
  <c r="U783"/>
  <c r="U4668"/>
  <c r="U4474"/>
  <c r="U876"/>
  <c r="U4082"/>
  <c r="U4219"/>
  <c r="U608"/>
  <c r="U4719"/>
  <c r="U209"/>
  <c r="U937"/>
  <c r="U1366"/>
  <c r="U4213"/>
  <c r="U2608"/>
  <c r="U3430"/>
  <c r="U3634"/>
  <c r="U1984"/>
  <c r="U374"/>
  <c r="U4446"/>
  <c r="U2638"/>
  <c r="U2874"/>
  <c r="U378"/>
  <c r="U284"/>
  <c r="U360"/>
  <c r="U2260"/>
  <c r="U886"/>
  <c r="U4251"/>
  <c r="U3106"/>
  <c r="U2225"/>
  <c r="U3006"/>
  <c r="U1513"/>
  <c r="U3791"/>
  <c r="U3083"/>
  <c r="U2844"/>
  <c r="U4729"/>
  <c r="U4359"/>
  <c r="U2375"/>
  <c r="U4384"/>
  <c r="U2052"/>
  <c r="U1380"/>
  <c r="U1794"/>
  <c r="U282"/>
  <c r="U3931"/>
  <c r="U4759"/>
  <c r="U3433"/>
  <c r="U3460"/>
  <c r="U2738"/>
  <c r="U1388"/>
  <c r="U71"/>
  <c r="U334"/>
  <c r="U2908"/>
  <c r="U1437"/>
  <c r="U4517"/>
  <c r="U2929"/>
  <c r="U1136"/>
  <c r="U4528"/>
  <c r="U1612"/>
  <c r="U2482"/>
  <c r="U3781"/>
  <c r="U228"/>
  <c r="U3015"/>
  <c r="U2496"/>
  <c r="U437"/>
  <c r="U329"/>
  <c r="U202"/>
  <c r="U1864"/>
  <c r="U1310"/>
  <c r="U3994"/>
  <c r="U2420"/>
  <c r="U1386"/>
  <c r="U4404"/>
  <c r="U2192"/>
  <c r="U1347"/>
  <c r="U4210"/>
  <c r="U3094"/>
  <c r="U675"/>
  <c r="U259"/>
  <c r="U4568"/>
  <c r="U1288"/>
  <c r="U2331"/>
  <c r="U494"/>
  <c r="U879"/>
  <c r="U1075"/>
  <c r="U4348"/>
  <c r="U3837"/>
  <c r="U2519"/>
  <c r="U1010"/>
  <c r="U2051"/>
  <c r="U46"/>
  <c r="U3112"/>
  <c r="U638"/>
  <c r="U2429"/>
  <c r="U387"/>
  <c r="U4661"/>
  <c r="U251"/>
  <c r="U2182"/>
  <c r="U642"/>
  <c r="U3963"/>
  <c r="U1290"/>
  <c r="U4284"/>
  <c r="U3578"/>
  <c r="U4111"/>
  <c r="U1242"/>
  <c r="U1835"/>
  <c r="U2988"/>
  <c r="U3528"/>
  <c r="U3126"/>
  <c r="U1573"/>
  <c r="U4157"/>
  <c r="U2593"/>
  <c r="U3480"/>
  <c r="U3954"/>
  <c r="U2253"/>
  <c r="U1335"/>
  <c r="U504"/>
  <c r="U1005"/>
  <c r="U2927"/>
  <c r="U1931"/>
  <c r="U1015"/>
  <c r="U2643"/>
  <c r="U351"/>
  <c r="U1914"/>
  <c r="U3736"/>
  <c r="U4580"/>
  <c r="U2357"/>
  <c r="U2434"/>
  <c r="U1245"/>
  <c r="U3884"/>
  <c r="U3789"/>
  <c r="U955"/>
  <c r="U581"/>
  <c r="U2999"/>
  <c r="U1173"/>
  <c r="U3436"/>
  <c r="U1019"/>
  <c r="U3004"/>
  <c r="U3696"/>
  <c r="U2982"/>
  <c r="U2721"/>
  <c r="U2441"/>
  <c r="U3298"/>
  <c r="U2088"/>
  <c r="U4282"/>
  <c r="U899"/>
  <c r="U2835"/>
  <c r="U1023"/>
  <c r="U3996"/>
  <c r="U3999"/>
  <c r="U2848"/>
  <c r="U1851"/>
  <c r="U678"/>
  <c r="U2883"/>
  <c r="U4683"/>
  <c r="U1175"/>
  <c r="U595"/>
  <c r="U2841"/>
  <c r="U2745"/>
  <c r="U3128"/>
  <c r="U4414"/>
  <c r="U3056"/>
  <c r="U705"/>
  <c r="U561"/>
  <c r="U1530"/>
  <c r="U2230"/>
  <c r="U1593"/>
  <c r="U2664"/>
  <c r="U3828"/>
  <c r="U3434"/>
  <c r="U19"/>
  <c r="U1444"/>
  <c r="U2731"/>
  <c r="U1150"/>
  <c r="U2100"/>
  <c r="U525"/>
  <c r="U2330"/>
  <c r="U308"/>
  <c r="U1625"/>
  <c r="U65"/>
  <c r="U411"/>
  <c r="U195"/>
  <c r="U2442"/>
  <c r="U3486"/>
  <c r="U2877"/>
  <c r="U946"/>
  <c r="U3395"/>
  <c r="U2774"/>
  <c r="U2123"/>
  <c r="U3701"/>
  <c r="U699"/>
  <c r="U3986"/>
  <c r="U541"/>
  <c r="U3757"/>
  <c r="U1080"/>
  <c r="U1079"/>
  <c r="U188"/>
  <c r="U1398"/>
  <c r="U3909"/>
  <c r="U1856"/>
  <c r="U951"/>
  <c r="U2935"/>
  <c r="U1942"/>
  <c r="U3992"/>
  <c r="U474"/>
  <c r="U834"/>
  <c r="U4131"/>
  <c r="U468"/>
  <c r="U2511"/>
  <c r="U4530"/>
  <c r="U4622"/>
  <c r="U3863"/>
  <c r="U470"/>
  <c r="U3405"/>
  <c r="U2036"/>
  <c r="U832"/>
  <c r="U3982"/>
  <c r="U3143"/>
  <c r="U4783"/>
  <c r="U272"/>
  <c r="U3024"/>
  <c r="U1391"/>
  <c r="U1859"/>
  <c r="U4257"/>
  <c r="U1930"/>
  <c r="U3261"/>
  <c r="U256"/>
  <c r="U1289"/>
  <c r="U3687"/>
  <c r="U4032"/>
  <c r="U1267"/>
  <c r="U1781"/>
  <c r="U3845"/>
  <c r="U3381"/>
  <c r="U2120"/>
  <c r="U1069"/>
  <c r="U2533"/>
  <c r="U1220"/>
  <c r="U3548"/>
  <c r="U2297"/>
  <c r="U2038"/>
  <c r="U2808"/>
  <c r="U751"/>
  <c r="U727"/>
  <c r="U2633"/>
  <c r="U1225"/>
  <c r="U257"/>
  <c r="U3048"/>
  <c r="U2775"/>
  <c r="U3214"/>
  <c r="U1836"/>
  <c r="U1516"/>
  <c r="U3861"/>
  <c r="U3289"/>
  <c r="U4180"/>
  <c r="U4327"/>
  <c r="U123"/>
  <c r="U2479"/>
  <c r="U1279"/>
  <c r="U2750"/>
  <c r="U1978"/>
  <c r="U212"/>
  <c r="U162"/>
  <c r="U2785"/>
  <c r="U701"/>
  <c r="U1413"/>
  <c r="U2425"/>
  <c r="U3162"/>
  <c r="U2341"/>
  <c r="U415"/>
  <c r="U2497"/>
  <c r="U1800"/>
  <c r="U1410"/>
  <c r="U1055"/>
  <c r="U1938"/>
  <c r="U1107"/>
  <c r="U4107"/>
  <c r="U4388"/>
  <c r="U3898"/>
  <c r="U4610"/>
  <c r="U735"/>
  <c r="U4376"/>
  <c r="U3741"/>
  <c r="U3809"/>
  <c r="U4181"/>
  <c r="U2396"/>
  <c r="U515"/>
  <c r="U26"/>
  <c r="U1661"/>
  <c r="U2925"/>
  <c r="U2267"/>
  <c r="U2870"/>
  <c r="U4193"/>
  <c r="U1929"/>
  <c r="U2518"/>
  <c r="U3446"/>
  <c r="U3537"/>
  <c r="U276"/>
  <c r="U838"/>
  <c r="U2973"/>
  <c r="U3217"/>
  <c r="U34"/>
  <c r="U2286"/>
  <c r="U1027"/>
  <c r="U3857"/>
  <c r="U319"/>
  <c r="U355"/>
  <c r="U4655"/>
  <c r="U4741"/>
  <c r="U757"/>
  <c r="U2099"/>
  <c r="U3538"/>
  <c r="U2362"/>
  <c r="U2490"/>
  <c r="U1606"/>
  <c r="U4506"/>
  <c r="U1907"/>
  <c r="U2850"/>
  <c r="U3351"/>
  <c r="U3428"/>
  <c r="U1051"/>
  <c r="U2921"/>
  <c r="U2135"/>
  <c r="U4532"/>
  <c r="U223"/>
  <c r="U2414"/>
  <c r="U3246"/>
  <c r="U1892"/>
  <c r="U357"/>
  <c r="U2966"/>
  <c r="U1664"/>
  <c r="U2472"/>
  <c r="U1634"/>
  <c r="U1571"/>
  <c r="U3481"/>
  <c r="U51"/>
  <c r="U1819"/>
  <c r="U4377"/>
  <c r="U2917"/>
  <c r="U1112"/>
  <c r="U2400"/>
  <c r="U488"/>
  <c r="U3587"/>
  <c r="U3596"/>
  <c r="U3060"/>
  <c r="U1523"/>
  <c r="U2765"/>
  <c r="U615"/>
  <c r="U1256"/>
  <c r="U1330"/>
  <c r="U3723"/>
  <c r="U885"/>
  <c r="U4809"/>
  <c r="U909"/>
  <c r="U3239"/>
  <c r="U3805"/>
  <c r="U3892"/>
  <c r="U2355"/>
  <c r="U1771"/>
  <c r="U2702"/>
  <c r="U368"/>
  <c r="U4096"/>
  <c r="U1227"/>
  <c r="U3324"/>
  <c r="U3770"/>
  <c r="U1621"/>
  <c r="U1553"/>
  <c r="U1302"/>
  <c r="U487"/>
  <c r="U472"/>
  <c r="U3286"/>
  <c r="U3236"/>
  <c r="U1754"/>
  <c r="U234"/>
  <c r="U366"/>
  <c r="U67"/>
  <c r="U100"/>
  <c r="U1541"/>
  <c r="U3651"/>
  <c r="U630"/>
  <c r="U3354"/>
  <c r="U2503"/>
  <c r="U1933"/>
  <c r="U483"/>
  <c r="U4534"/>
  <c r="U3403"/>
  <c r="U1576"/>
  <c r="U2760"/>
  <c r="U91"/>
  <c r="U3821"/>
  <c r="U524"/>
  <c r="U763"/>
  <c r="U2372"/>
  <c r="U3232"/>
  <c r="U184"/>
  <c r="U640"/>
  <c r="U1708"/>
  <c r="U4426"/>
  <c r="U4782"/>
  <c r="U2636"/>
  <c r="U744"/>
  <c r="U464"/>
  <c r="U4052"/>
  <c r="U3787"/>
  <c r="U3988"/>
  <c r="U3000"/>
  <c r="U141"/>
  <c r="U2385"/>
  <c r="U4690"/>
  <c r="U2458"/>
  <c r="U2081"/>
  <c r="U1797"/>
  <c r="U883"/>
  <c r="U4708"/>
  <c r="U4153"/>
  <c r="U1919"/>
  <c r="U4625"/>
  <c r="U1001"/>
  <c r="U3431"/>
  <c r="U2131"/>
  <c r="U1624"/>
  <c r="U3372"/>
  <c r="U1544"/>
  <c r="U122"/>
  <c r="U653"/>
  <c r="U4005"/>
  <c r="U4790"/>
  <c r="U3742"/>
  <c r="U4007"/>
  <c r="U3673"/>
  <c r="U3827"/>
  <c r="U1740"/>
  <c r="U3527"/>
  <c r="U3394"/>
  <c r="U324"/>
  <c r="U1651"/>
  <c r="U1598"/>
  <c r="U2349"/>
  <c r="U237"/>
  <c r="U4053"/>
  <c r="U3201"/>
  <c r="U1700"/>
  <c r="U2700"/>
  <c r="U4006"/>
  <c r="U2769"/>
  <c r="U1231"/>
  <c r="U132"/>
  <c r="U544"/>
  <c r="U4779"/>
  <c r="U2933"/>
  <c r="U814"/>
  <c r="U3674"/>
  <c r="U2547"/>
  <c r="U4709"/>
  <c r="U4087"/>
  <c r="U2706"/>
  <c r="U1304"/>
  <c r="U1953"/>
  <c r="U4619"/>
  <c r="U2215"/>
  <c r="U4429"/>
  <c r="U1857"/>
  <c r="U452"/>
  <c r="U2705"/>
  <c r="U2557"/>
  <c r="U3660"/>
  <c r="U3273"/>
  <c r="U4621"/>
  <c r="U394"/>
  <c r="U2603"/>
  <c r="U3585"/>
  <c r="U3270"/>
  <c r="U373"/>
  <c r="U618"/>
  <c r="U3263"/>
  <c r="U4667"/>
  <c r="U1608"/>
  <c r="U1528"/>
  <c r="U3619"/>
  <c r="U2501"/>
  <c r="U986"/>
  <c r="U1306"/>
  <c r="U4760"/>
  <c r="U4718"/>
  <c r="U462"/>
  <c r="U269"/>
  <c r="U2460"/>
  <c r="U442"/>
  <c r="U111"/>
  <c r="U3165"/>
  <c r="U4670"/>
  <c r="U3925"/>
  <c r="U236"/>
  <c r="U235"/>
  <c r="U2956"/>
  <c r="U1040"/>
  <c r="U3788"/>
  <c r="U543"/>
  <c r="U1563"/>
  <c r="U3063"/>
  <c r="U516"/>
  <c r="U1243"/>
  <c r="U4436"/>
  <c r="U2537"/>
  <c r="U1236"/>
  <c r="U333"/>
  <c r="U2250"/>
  <c r="U1753"/>
  <c r="U3122"/>
  <c r="U4454"/>
  <c r="U3031"/>
  <c r="U4767"/>
  <c r="U4606"/>
  <c r="U1751"/>
  <c r="U2020"/>
  <c r="U2374"/>
  <c r="U2245"/>
  <c r="U852"/>
  <c r="U2269"/>
  <c r="U4519"/>
  <c r="U2520"/>
  <c r="U2008"/>
  <c r="U3897"/>
  <c r="U3411"/>
  <c r="U1193"/>
  <c r="U1237"/>
  <c r="U2893"/>
  <c r="U3248"/>
  <c r="U3320"/>
  <c r="U1153"/>
  <c r="U3414"/>
  <c r="U4592"/>
  <c r="U4571"/>
  <c r="U1034"/>
  <c r="U1818"/>
  <c r="U190"/>
  <c r="U2804"/>
  <c r="U636"/>
  <c r="U3135"/>
  <c r="U371"/>
  <c r="U4289"/>
  <c r="U1627"/>
  <c r="U789"/>
  <c r="U1296"/>
  <c r="U1549"/>
  <c r="U2300"/>
  <c r="U3536"/>
  <c r="U3167"/>
  <c r="U711"/>
  <c r="U385"/>
  <c r="U2447"/>
  <c r="U3935"/>
  <c r="U364"/>
  <c r="U4644"/>
  <c r="U4307"/>
  <c r="U3565"/>
  <c r="U3163"/>
  <c r="U2439"/>
  <c r="U918"/>
  <c r="U4194"/>
  <c r="U4452"/>
  <c r="U4710"/>
  <c r="U2523"/>
  <c r="U4065"/>
  <c r="U2965"/>
  <c r="U1185"/>
  <c r="U1514"/>
  <c r="U1038"/>
  <c r="U3439"/>
  <c r="U1497"/>
  <c r="U1052"/>
  <c r="U2198"/>
  <c r="U1368"/>
  <c r="U3238"/>
  <c r="U4771"/>
  <c r="U1457"/>
  <c r="U2168"/>
  <c r="U2354"/>
  <c r="U2975"/>
  <c r="U793"/>
  <c r="U3650"/>
  <c r="U2464"/>
  <c r="U3574"/>
  <c r="U1265"/>
  <c r="U3154"/>
  <c r="U4555"/>
  <c r="U1705"/>
  <c r="U4279"/>
  <c r="U1653"/>
  <c r="U836"/>
  <c r="U2243"/>
  <c r="U3562"/>
  <c r="U3816"/>
  <c r="U4167"/>
  <c r="U1633"/>
  <c r="U3655"/>
  <c r="U3977"/>
  <c r="U459"/>
  <c r="U2393"/>
  <c r="U3293"/>
  <c r="U4020"/>
  <c r="U3505"/>
  <c r="U1555"/>
  <c r="U2478"/>
  <c r="U672"/>
  <c r="U1103"/>
  <c r="U2040"/>
  <c r="U2914"/>
  <c r="U429"/>
  <c r="U4712"/>
  <c r="U4819"/>
  <c r="U3454"/>
  <c r="U1384"/>
  <c r="U2014"/>
  <c r="U3021"/>
  <c r="U875"/>
  <c r="U4124"/>
  <c r="U1847"/>
  <c r="U1274"/>
  <c r="U4584"/>
  <c r="U4149"/>
  <c r="U3815"/>
  <c r="U3362"/>
  <c r="U4773"/>
  <c r="U925"/>
  <c r="U3745"/>
  <c r="U807"/>
  <c r="U2084"/>
  <c r="U3653"/>
  <c r="U1151"/>
  <c r="U2598"/>
  <c r="U1415"/>
  <c r="U1845"/>
  <c r="U4366"/>
  <c r="U2741"/>
  <c r="U4807"/>
  <c r="U265"/>
  <c r="U666"/>
  <c r="U2747"/>
  <c r="U3666"/>
  <c r="U3541"/>
  <c r="U4308"/>
  <c r="U4551"/>
  <c r="U1790"/>
  <c r="U4599"/>
  <c r="U2987"/>
  <c r="U2475"/>
  <c r="U4765"/>
  <c r="U1100"/>
  <c r="U1084"/>
  <c r="U4674"/>
  <c r="U1178"/>
  <c r="U4659"/>
  <c r="U3584"/>
  <c r="U1590"/>
  <c r="U1556"/>
  <c r="U2536"/>
  <c r="U481"/>
  <c r="U4589"/>
  <c r="U4142"/>
  <c r="U2967"/>
  <c r="U2737"/>
  <c r="U4666"/>
  <c r="U2696"/>
  <c r="U3373"/>
  <c r="U4797"/>
  <c r="U414"/>
  <c r="U3628"/>
  <c r="U853"/>
  <c r="U393"/>
  <c r="U3391"/>
  <c r="U1583"/>
  <c r="U2811"/>
  <c r="U4168"/>
  <c r="U1558"/>
  <c r="U1518"/>
  <c r="U2971"/>
  <c r="U4334"/>
  <c r="U3233"/>
  <c r="U4818"/>
  <c r="U749"/>
  <c r="U557"/>
  <c r="U3526"/>
  <c r="U3443"/>
  <c r="U2884"/>
  <c r="U2564"/>
  <c r="U1923"/>
  <c r="U4409"/>
  <c r="U1049"/>
  <c r="U4395"/>
  <c r="U3295"/>
  <c r="U3667"/>
  <c r="U3282"/>
  <c r="U2106"/>
  <c r="U1609"/>
  <c r="U1435"/>
  <c r="U3127"/>
  <c r="U3749"/>
  <c r="U906"/>
  <c r="U264"/>
  <c r="U2165"/>
  <c r="U4440"/>
  <c r="U4252"/>
  <c r="U633"/>
  <c r="U4421"/>
  <c r="U2604"/>
  <c r="U1840"/>
  <c r="U593"/>
  <c r="U4283"/>
  <c r="U2545"/>
  <c r="U2013"/>
  <c r="U3463"/>
  <c r="U3842"/>
  <c r="U1205"/>
  <c r="U4394"/>
  <c r="U4796"/>
  <c r="U7"/>
  <c r="U4814"/>
  <c r="U2744"/>
  <c r="U242"/>
  <c r="U3544"/>
  <c r="U205"/>
  <c r="Y54"/>
  <c r="Y3711"/>
  <c r="Y1638"/>
  <c r="Y866"/>
  <c r="Y138"/>
  <c r="Y3834"/>
  <c r="Y4400"/>
  <c r="Y305"/>
  <c r="Y3902"/>
  <c r="Y2283"/>
  <c r="Y681"/>
  <c r="Y704"/>
  <c r="Y2121"/>
  <c r="Y2602"/>
  <c r="Y1769"/>
  <c r="Y3609"/>
  <c r="Y1202"/>
  <c r="Y3970"/>
  <c r="Y4090"/>
  <c r="Y55"/>
  <c r="Y4745"/>
  <c r="Y2161"/>
  <c r="Y2733"/>
  <c r="Y4775"/>
  <c r="Y3064"/>
  <c r="Y2616"/>
  <c r="Y3396"/>
  <c r="Y2562"/>
  <c r="Y4653"/>
  <c r="Y1932"/>
  <c r="Y3401"/>
  <c r="Y4386"/>
  <c r="Y4830"/>
  <c r="Y1375"/>
  <c r="Y2138"/>
  <c r="Y3379"/>
  <c r="Y1636"/>
  <c r="Y2295"/>
  <c r="Y980"/>
  <c r="Y3447"/>
  <c r="Y627"/>
  <c r="Y69"/>
  <c r="Y2630"/>
  <c r="Y2770"/>
  <c r="Y652"/>
  <c r="Y2951"/>
  <c r="Y4201"/>
  <c r="Y4301"/>
  <c r="Y226"/>
  <c r="Y1869"/>
  <c r="Y816"/>
  <c r="Y1586"/>
  <c r="Y2128"/>
  <c r="Y2791"/>
  <c r="Y4150"/>
  <c r="Y3956"/>
  <c r="Y2155"/>
  <c r="Y4724"/>
  <c r="Y3647"/>
  <c r="Y871"/>
  <c r="Y3315"/>
  <c r="Y3406"/>
  <c r="Y2815"/>
  <c r="Y3390"/>
  <c r="Y1061"/>
  <c r="Y781"/>
  <c r="Y4505"/>
  <c r="Y4501"/>
  <c r="Y3601"/>
  <c r="Y4109"/>
  <c r="Y2832"/>
  <c r="Y3589"/>
  <c r="Y2906"/>
  <c r="Y1500"/>
  <c r="Y4140"/>
  <c r="Y2075"/>
  <c r="Y2641"/>
  <c r="Y723"/>
  <c r="Y810"/>
  <c r="Y2991"/>
  <c r="Y1460"/>
  <c r="Y1270"/>
  <c r="Y6"/>
  <c r="Y4141"/>
  <c r="Y292"/>
  <c r="Y3497"/>
  <c r="Y1827"/>
  <c r="Y818"/>
  <c r="Y3125"/>
  <c r="Y3330"/>
  <c r="Y75"/>
  <c r="Y507"/>
  <c r="Y4554"/>
  <c r="Y4204"/>
  <c r="Y4521"/>
  <c r="Y4598"/>
  <c r="Y2629"/>
  <c r="Y1599"/>
  <c r="Y4134"/>
  <c r="Y1809"/>
  <c r="Y2588"/>
  <c r="Y2856"/>
  <c r="Y1254"/>
  <c r="Y823"/>
  <c r="Y3612"/>
  <c r="Y2133"/>
  <c r="Y1465"/>
  <c r="Y185"/>
  <c r="Y3597"/>
  <c r="Y4230"/>
  <c r="Y1222"/>
  <c r="Y917"/>
  <c r="Y2675"/>
  <c r="Y4503"/>
  <c r="Y545"/>
  <c r="Y755"/>
  <c r="Y3213"/>
  <c r="Y1166"/>
  <c r="Y4713"/>
  <c r="Y2931"/>
  <c r="Y2107"/>
  <c r="Y1639"/>
  <c r="Y688"/>
  <c r="Y1473"/>
  <c r="Y3269"/>
  <c r="Y25"/>
  <c r="Y1666"/>
  <c r="Y1450"/>
  <c r="Y1353"/>
  <c r="Y4669"/>
  <c r="Y461"/>
  <c r="Y3138"/>
  <c r="Y2055"/>
  <c r="Y599"/>
  <c r="Y245"/>
  <c r="Y2108"/>
  <c r="Y166"/>
  <c r="Y1872"/>
  <c r="Y4770"/>
  <c r="Y2852"/>
  <c r="Y3258"/>
  <c r="Y2734"/>
  <c r="Y4312"/>
  <c r="Y463"/>
  <c r="Y948"/>
  <c r="Y1423"/>
  <c r="Y4103"/>
  <c r="Y2824"/>
  <c r="Y663"/>
  <c r="Y3158"/>
  <c r="Y3357"/>
  <c r="Y1179"/>
  <c r="Y1348"/>
  <c r="Y566"/>
  <c r="Y1383"/>
  <c r="Y872"/>
  <c r="Y1394"/>
  <c r="Y3175"/>
  <c r="Y547"/>
  <c r="Y10"/>
  <c r="Y908"/>
  <c r="Y4072"/>
  <c r="Y1163"/>
  <c r="Y502"/>
  <c r="Y350"/>
  <c r="Y796"/>
  <c r="Y3074"/>
  <c r="Y4513"/>
  <c r="Y4481"/>
  <c r="Y915"/>
  <c r="Y112"/>
  <c r="Y2660"/>
  <c r="Y2763"/>
  <c r="Y1432"/>
  <c r="Y1349"/>
  <c r="Y4280"/>
  <c r="Y90"/>
  <c r="Y1720"/>
  <c r="Y3759"/>
  <c r="Y592"/>
  <c r="Y4382"/>
  <c r="Y4813"/>
  <c r="Y686"/>
  <c r="Y3448"/>
  <c r="Y3075"/>
  <c r="Y2240"/>
  <c r="Y3223"/>
  <c r="Y1036"/>
  <c r="Y1545"/>
  <c r="Y2033"/>
  <c r="Y1120"/>
  <c r="Y2276"/>
  <c r="Y342"/>
  <c r="Y4318"/>
  <c r="Y247"/>
  <c r="Y2394"/>
  <c r="Y2855"/>
  <c r="Y3426"/>
  <c r="Y788"/>
  <c r="Y1937"/>
  <c r="Y3018"/>
  <c r="Y495"/>
  <c r="Y3120"/>
  <c r="Y2865"/>
  <c r="Y1562"/>
  <c r="Y2360"/>
  <c r="Y867"/>
  <c r="Y4330"/>
  <c r="Y1718"/>
  <c r="Y3049"/>
  <c r="Y2584"/>
  <c r="Y2342"/>
  <c r="Y997"/>
  <c r="Y2197"/>
  <c r="Y1234"/>
  <c r="Y3922"/>
  <c r="Y3829"/>
  <c r="Y1422"/>
  <c r="Y1105"/>
  <c r="Y2923"/>
  <c r="Y4757"/>
  <c r="Y4086"/>
  <c r="Y435"/>
  <c r="Y3824"/>
  <c r="Y1002"/>
  <c r="Y3011"/>
  <c r="Y3671"/>
  <c r="Y2994"/>
  <c r="Y3067"/>
  <c r="Y1596"/>
  <c r="Y2083"/>
  <c r="Y2979"/>
  <c r="Y4160"/>
  <c r="Y792"/>
  <c r="Y478"/>
  <c r="Y4648"/>
  <c r="Y3546"/>
  <c r="Y3790"/>
  <c r="Y2086"/>
  <c r="Y3195"/>
  <c r="Y553"/>
  <c r="Y809"/>
  <c r="Y2115"/>
  <c r="Y2778"/>
  <c r="Y457"/>
  <c r="Y2231"/>
  <c r="Y4310"/>
  <c r="Y3272"/>
  <c r="Y2191"/>
  <c r="Y174"/>
  <c r="Y690"/>
  <c r="Y263"/>
  <c r="Y1772"/>
  <c r="Y1481"/>
  <c r="Y655"/>
  <c r="Y3237"/>
  <c r="Y3305"/>
  <c r="Y979"/>
  <c r="Y2515"/>
  <c r="Y2722"/>
  <c r="Y3002"/>
  <c r="Y2851"/>
  <c r="Y3678"/>
  <c r="Y2563"/>
  <c r="Y768"/>
  <c r="Y3089"/>
  <c r="Y747"/>
  <c r="Y104"/>
  <c r="Y3608"/>
  <c r="Y1024"/>
  <c r="Y4415"/>
  <c r="Y2132"/>
  <c r="Y1122"/>
  <c r="Y3603"/>
  <c r="Y4525"/>
  <c r="Y4824"/>
  <c r="Y822"/>
  <c r="Y1557"/>
  <c r="Y3367"/>
  <c r="Y4324"/>
  <c r="Y4043"/>
  <c r="Y2196"/>
  <c r="Y101"/>
  <c r="Y714"/>
  <c r="Y3923"/>
  <c r="Y72"/>
  <c r="Y3572"/>
  <c r="Y150"/>
  <c r="Y2942"/>
  <c r="Y4694"/>
  <c r="Y2650"/>
  <c r="Y2926"/>
  <c r="Y4701"/>
  <c r="Y598"/>
  <c r="Y400"/>
  <c r="Y3728"/>
  <c r="Y225"/>
  <c r="Y671"/>
  <c r="Y417"/>
  <c r="Y3457"/>
  <c r="Y4688"/>
  <c r="Y3695"/>
  <c r="Y3148"/>
  <c r="Y2961"/>
  <c r="Y2543"/>
  <c r="Y161"/>
  <c r="Y2122"/>
  <c r="Y1725"/>
  <c r="Y5"/>
  <c r="Y418"/>
  <c r="Y3899"/>
  <c r="Y2772"/>
  <c r="Y3105"/>
  <c r="Y1438"/>
  <c r="Y397"/>
  <c r="Y1420"/>
  <c r="Y1252"/>
  <c r="Y3017"/>
  <c r="Y3317"/>
  <c r="Y2061"/>
  <c r="Y2221"/>
  <c r="Y2589"/>
  <c r="Y825"/>
  <c r="Y3767"/>
  <c r="Y2718"/>
  <c r="Y2157"/>
  <c r="Y2001"/>
  <c r="Y554"/>
  <c r="Y4329"/>
  <c r="Y4425"/>
  <c r="Y2790"/>
  <c r="Y2158"/>
  <c r="Y1774"/>
  <c r="Y4"/>
  <c r="Y4620"/>
  <c r="Y427"/>
  <c r="Y87"/>
  <c r="Y2392"/>
  <c r="Y2822"/>
  <c r="Y311"/>
  <c r="Y1560"/>
  <c r="Y4611"/>
  <c r="Y4130"/>
  <c r="Y1631"/>
  <c r="Y4624"/>
  <c r="Y771"/>
  <c r="Y4009"/>
  <c r="Y2621"/>
  <c r="Y2409"/>
  <c r="Y1138"/>
  <c r="Y2256"/>
  <c r="Y1295"/>
  <c r="Y4000"/>
  <c r="Y1145"/>
  <c r="Y4423"/>
  <c r="Y752"/>
  <c r="Y1704"/>
  <c r="Y4385"/>
  <c r="Y4218"/>
  <c r="Y3307"/>
  <c r="Y3010"/>
  <c r="Y1057"/>
  <c r="Y4539"/>
  <c r="Y1352"/>
  <c r="Y1067"/>
  <c r="Y795"/>
  <c r="Y1309"/>
  <c r="Y4062"/>
  <c r="Y817"/>
  <c r="Y2062"/>
  <c r="Y4304"/>
  <c r="Y1241"/>
  <c r="Y117"/>
  <c r="Y3896"/>
  <c r="Y3399"/>
  <c r="Y2591"/>
  <c r="Y4804"/>
  <c r="Y742"/>
  <c r="Y2200"/>
  <c r="Y4155"/>
  <c r="Y2101"/>
  <c r="Y2314"/>
  <c r="Y3710"/>
  <c r="Y3170"/>
  <c r="Y4749"/>
  <c r="Y1240"/>
  <c r="Y564"/>
  <c r="Y3408"/>
  <c r="Y1807"/>
  <c r="Y1911"/>
  <c r="Y1934"/>
  <c r="Y839"/>
  <c r="Y3179"/>
  <c r="Y4526"/>
  <c r="Y2819"/>
  <c r="Y2939"/>
  <c r="Y4511"/>
  <c r="Y1960"/>
  <c r="Y3642"/>
  <c r="Y3257"/>
  <c r="Y4042"/>
  <c r="Y1656"/>
  <c r="Y2699"/>
  <c r="Y1724"/>
  <c r="Y1683"/>
  <c r="Y1073"/>
  <c r="Y4541"/>
  <c r="Y45"/>
  <c r="Y2801"/>
  <c r="Y532"/>
  <c r="Y3627"/>
  <c r="Y2073"/>
  <c r="Y4076"/>
  <c r="Y4447"/>
  <c r="Y1221"/>
  <c r="Y4217"/>
  <c r="Y4638"/>
  <c r="Y1727"/>
  <c r="Y4487"/>
  <c r="Y4685"/>
  <c r="Y2508"/>
  <c r="Y3104"/>
  <c r="Y4058"/>
  <c r="Y4207"/>
  <c r="Y3568"/>
  <c r="Y4491"/>
  <c r="Y712"/>
  <c r="Y3681"/>
  <c r="Y3672"/>
  <c r="Y3027"/>
  <c r="Y992"/>
  <c r="Y993"/>
  <c r="Y4405"/>
  <c r="Y2179"/>
  <c r="Y3830"/>
  <c r="Y2006"/>
  <c r="Y3779"/>
  <c r="Y2812"/>
  <c r="Y3133"/>
  <c r="Y413"/>
  <c r="Y3644"/>
  <c r="Y127"/>
  <c r="Y2480"/>
  <c r="Y1250"/>
  <c r="Y849"/>
  <c r="Y3762"/>
  <c r="Y4822"/>
  <c r="Y2559"/>
  <c r="Y37"/>
  <c r="Y3054"/>
  <c r="Y2339"/>
  <c r="Y4306"/>
  <c r="Y1983"/>
  <c r="Y2773"/>
  <c r="Y1578"/>
  <c r="Y57"/>
  <c r="Y377"/>
  <c r="Y898"/>
  <c r="Y4464"/>
  <c r="Y2678"/>
  <c r="Y3813"/>
  <c r="Y2900"/>
  <c r="Y1210"/>
  <c r="Y4535"/>
  <c r="Y2239"/>
  <c r="Y1039"/>
  <c r="Y991"/>
  <c r="Y4084"/>
  <c r="Y1659"/>
  <c r="Y2793"/>
  <c r="Y4243"/>
  <c r="Y3100"/>
  <c r="Y4465"/>
  <c r="Y1316"/>
  <c r="Y398"/>
  <c r="Y4578"/>
  <c r="Y3250"/>
  <c r="Y1334"/>
  <c r="Y508"/>
  <c r="Y4017"/>
  <c r="Y2707"/>
  <c r="Y243"/>
  <c r="Y863"/>
  <c r="Y3811"/>
  <c r="Y2504"/>
  <c r="Y4220"/>
  <c r="Y2352"/>
  <c r="Y2104"/>
  <c r="Y499"/>
  <c r="Y4635"/>
  <c r="Y2228"/>
  <c r="Y125"/>
  <c r="Y1853"/>
  <c r="Y186"/>
  <c r="Y861"/>
  <c r="Y1601"/>
  <c r="Y1561"/>
  <c r="Y1126"/>
  <c r="Y3891"/>
  <c r="Y2805"/>
  <c r="Y1365"/>
  <c r="Y1307"/>
  <c r="Y2448"/>
  <c r="Y1899"/>
  <c r="Y3556"/>
  <c r="Y2896"/>
  <c r="Y3345"/>
  <c r="Y277"/>
  <c r="Y4780"/>
  <c r="Y133"/>
  <c r="Y4722"/>
  <c r="Y3057"/>
  <c r="Y826"/>
  <c r="Y4548"/>
  <c r="Y444"/>
  <c r="Y827"/>
  <c r="Y1949"/>
  <c r="Y1053"/>
  <c r="Y4693"/>
  <c r="Y1719"/>
  <c r="Y4163"/>
  <c r="Y4311"/>
  <c r="Y70"/>
  <c r="Y2140"/>
  <c r="Y985"/>
  <c r="Y2057"/>
  <c r="Y973"/>
  <c r="Y4281"/>
  <c r="Y2042"/>
  <c r="Y3737"/>
  <c r="Y1054"/>
  <c r="Y2843"/>
  <c r="Y3280"/>
  <c r="Y4024"/>
  <c r="Y1768"/>
  <c r="Y3975"/>
  <c r="Y941"/>
  <c r="Y2574"/>
  <c r="Y21"/>
  <c r="Y73"/>
  <c r="Y559"/>
  <c r="Y797"/>
  <c r="Y2188"/>
  <c r="Y1522"/>
  <c r="Y423"/>
  <c r="Y331"/>
  <c r="Y4182"/>
  <c r="Y4212"/>
  <c r="Y4055"/>
  <c r="Y4249"/>
  <c r="Y1618"/>
  <c r="Y1111"/>
  <c r="Y3800"/>
  <c r="Y1354"/>
  <c r="Y3641"/>
  <c r="Y3551"/>
  <c r="Y3168"/>
  <c r="Y2829"/>
  <c r="Y3383"/>
  <c r="Y1346"/>
  <c r="Y3176"/>
  <c r="Y3876"/>
  <c r="Y2029"/>
  <c r="Y708"/>
  <c r="Y3860"/>
  <c r="Y2216"/>
  <c r="Y4137"/>
  <c r="Y3496"/>
  <c r="Y4232"/>
  <c r="Y3204"/>
  <c r="Y2093"/>
  <c r="Y3322"/>
  <c r="Y605"/>
  <c r="Y3349"/>
  <c r="Y1197"/>
  <c r="Y3115"/>
  <c r="Y1619"/>
  <c r="Y4777"/>
  <c r="Y2670"/>
  <c r="Y492"/>
  <c r="Y3801"/>
  <c r="Y4191"/>
  <c r="Y512"/>
  <c r="Y3332"/>
  <c r="Y403"/>
  <c r="Y4605"/>
  <c r="Y1889"/>
  <c r="Y4496"/>
  <c r="Y4144"/>
  <c r="Y637"/>
  <c r="Y1331"/>
  <c r="Y4340"/>
  <c r="Y4287"/>
  <c r="Y3656"/>
  <c r="Y619"/>
  <c r="Y1963"/>
  <c r="Y405"/>
  <c r="Y2488"/>
  <c r="Y1982"/>
  <c r="Y3301"/>
  <c r="Y3156"/>
  <c r="Y1041"/>
  <c r="Y2735"/>
  <c r="Y2011"/>
  <c r="Y3763"/>
  <c r="Y2553"/>
  <c r="Y3549"/>
  <c r="Y2669"/>
  <c r="Y3172"/>
  <c r="Y2327"/>
  <c r="Y4467"/>
  <c r="Y436"/>
  <c r="Y274"/>
  <c r="Y2635"/>
  <c r="Y740"/>
  <c r="Y2302"/>
  <c r="Y2005"/>
  <c r="Y613"/>
  <c r="Y961"/>
  <c r="Y281"/>
  <c r="Y4794"/>
  <c r="Y2666"/>
  <c r="Y2257"/>
  <c r="Y4512"/>
  <c r="Y902"/>
  <c r="Y3983"/>
  <c r="Y1297"/>
  <c r="Y3181"/>
  <c r="Y3943"/>
  <c r="Y2142"/>
  <c r="Y1168"/>
  <c r="Y1262"/>
  <c r="Y3987"/>
  <c r="Y135"/>
  <c r="Y3118"/>
  <c r="Y1117"/>
  <c r="Y3714"/>
  <c r="Y1780"/>
  <c r="Y2683"/>
  <c r="Y844"/>
  <c r="Y2424"/>
  <c r="Y3765"/>
  <c r="Y4136"/>
  <c r="Y420"/>
  <c r="Y1293"/>
  <c r="Y3425"/>
  <c r="Y2022"/>
  <c r="Y1402"/>
  <c r="Y2426"/>
  <c r="Y1371"/>
  <c r="Y3130"/>
  <c r="Y1675"/>
  <c r="Y3664"/>
  <c r="Y1292"/>
  <c r="Y1947"/>
  <c r="Y2692"/>
  <c r="Y1895"/>
  <c r="Y3874"/>
  <c r="Y4785"/>
  <c r="Y1824"/>
  <c r="Y2719"/>
  <c r="Y2834"/>
  <c r="Y3661"/>
  <c r="Y2451"/>
  <c r="Y2845"/>
  <c r="Y3380"/>
  <c r="Y2307"/>
  <c r="Y1808"/>
  <c r="Y2386"/>
  <c r="Y700"/>
  <c r="Y1748"/>
  <c r="Y4177"/>
  <c r="Y2513"/>
  <c r="Y293"/>
  <c r="Y3097"/>
  <c r="Y2397"/>
  <c r="Y4754"/>
  <c r="Y2613"/>
  <c r="Y562"/>
  <c r="Y3186"/>
  <c r="Y1135"/>
  <c r="Y3005"/>
  <c r="Y4468"/>
  <c r="Y1591"/>
  <c r="Y4627"/>
  <c r="Y1083"/>
  <c r="Y3873"/>
  <c r="Y3279"/>
  <c r="Y1269"/>
  <c r="Y1042"/>
  <c r="Y3501"/>
  <c r="Y1547"/>
  <c r="Y1046"/>
  <c r="Y1068"/>
  <c r="Y787"/>
  <c r="Y2248"/>
  <c r="Y477"/>
  <c r="Y4380"/>
  <c r="Y1762"/>
  <c r="Y3772"/>
  <c r="Y383"/>
  <c r="Y1731"/>
  <c r="Y3773"/>
  <c r="Y3423"/>
  <c r="Y848"/>
  <c r="Y4699"/>
  <c r="Y1013"/>
  <c r="Y4184"/>
  <c r="Y2526"/>
  <c r="Y3312"/>
  <c r="Y1130"/>
  <c r="Y318"/>
  <c r="Y328"/>
  <c r="Y399"/>
  <c r="Y1660"/>
  <c r="Y3555"/>
  <c r="Y2918"/>
  <c r="Y2317"/>
  <c r="Y656"/>
  <c r="Y2139"/>
  <c r="Y1198"/>
  <c r="Y1758"/>
  <c r="Y421"/>
  <c r="Y3630"/>
  <c r="Y3632"/>
  <c r="Y4801"/>
  <c r="Y2326"/>
  <c r="Y4726"/>
  <c r="Y2398"/>
  <c r="Y233"/>
  <c r="Y679"/>
  <c r="Y1399"/>
  <c r="Y938"/>
  <c r="Y389"/>
  <c r="Y934"/>
  <c r="Y1064"/>
  <c r="Y2992"/>
  <c r="Y1701"/>
  <c r="Y2916"/>
  <c r="Y2946"/>
  <c r="Y674"/>
  <c r="Y1340"/>
  <c r="Y258"/>
  <c r="Y3843"/>
  <c r="Y220"/>
  <c r="Y2369"/>
  <c r="Y1414"/>
  <c r="Y2579"/>
  <c r="Y523"/>
  <c r="Y4475"/>
  <c r="Y3419"/>
  <c r="Y3775"/>
  <c r="Y4739"/>
  <c r="Y4675"/>
  <c r="Y261"/>
  <c r="Y485"/>
  <c r="Y4358"/>
  <c r="Y3677"/>
  <c r="Y1974"/>
  <c r="Y3561"/>
  <c r="Y3370"/>
  <c r="Y2383"/>
  <c r="Y498"/>
  <c r="Y569"/>
  <c r="Y4642"/>
  <c r="Y1502"/>
  <c r="Y3571"/>
  <c r="Y1674"/>
  <c r="Y94"/>
  <c r="Y1722"/>
  <c r="Y320"/>
  <c r="Y715"/>
  <c r="Y1223"/>
  <c r="Y959"/>
  <c r="Y4603"/>
  <c r="Y2739"/>
  <c r="Y982"/>
  <c r="Y1597"/>
  <c r="Y2410"/>
  <c r="Y900"/>
  <c r="Y4344"/>
  <c r="Y288"/>
  <c r="Y964"/>
  <c r="Y2907"/>
  <c r="Y1110"/>
  <c r="Y1215"/>
  <c r="Y3704"/>
  <c r="Y829"/>
  <c r="Y2364"/>
  <c r="Y370"/>
  <c r="Y3598"/>
  <c r="Y2026"/>
  <c r="Y1839"/>
  <c r="Y2995"/>
  <c r="Y1287"/>
  <c r="Y1229"/>
  <c r="Y3410"/>
  <c r="Y2860"/>
  <c r="Y4795"/>
  <c r="Y1711"/>
  <c r="Y2222"/>
  <c r="Y3552"/>
  <c r="Y2089"/>
  <c r="Y684"/>
  <c r="Y1833"/>
  <c r="Y1009"/>
  <c r="Y3145"/>
  <c r="Y2130"/>
  <c r="Y3299"/>
  <c r="Y1910"/>
  <c r="Y490"/>
  <c r="Y1909"/>
  <c r="Y2113"/>
  <c r="Y2922"/>
  <c r="Y3626"/>
  <c r="Y1246"/>
  <c r="Y3341"/>
  <c r="Y252"/>
  <c r="Y2960"/>
  <c r="Y445"/>
  <c r="Y4665"/>
  <c r="Y3413"/>
  <c r="Y2903"/>
  <c r="Y2794"/>
  <c r="Y2516"/>
  <c r="Y4406"/>
  <c r="Y1044"/>
  <c r="Y2347"/>
  <c r="Y2623"/>
  <c r="Y2343"/>
  <c r="Y33"/>
  <c r="Y3558"/>
  <c r="Y1966"/>
  <c r="Y4147"/>
  <c r="Y2759"/>
  <c r="Y2134"/>
  <c r="Y4075"/>
  <c r="Y3675"/>
  <c r="Y3377"/>
  <c r="Y3754"/>
  <c r="Y3792"/>
  <c r="Y2611"/>
  <c r="Y1448"/>
  <c r="Y451"/>
  <c r="Y4566"/>
  <c r="Y500"/>
  <c r="Y3534"/>
  <c r="Y1376"/>
  <c r="Y1770"/>
  <c r="Y4805"/>
  <c r="Y2275"/>
  <c r="Y2232"/>
  <c r="Y1589"/>
  <c r="Y1045"/>
  <c r="Y1548"/>
  <c r="Y3044"/>
  <c r="Y728"/>
  <c r="Y1842"/>
  <c r="Y4178"/>
  <c r="Y3504"/>
  <c r="Y791"/>
  <c r="Y3028"/>
  <c r="Y1678"/>
  <c r="Y1464"/>
  <c r="Y947"/>
  <c r="Y4046"/>
  <c r="Y3888"/>
  <c r="Y1392"/>
  <c r="Y4746"/>
  <c r="Y1453"/>
  <c r="Y1406"/>
  <c r="Y1525"/>
  <c r="Y1294"/>
  <c r="Y3309"/>
  <c r="Y1451"/>
  <c r="Y2544"/>
  <c r="Y1190"/>
  <c r="Y577"/>
  <c r="Y4469"/>
  <c r="Y3311"/>
  <c r="Y1958"/>
  <c r="Y2109"/>
  <c r="Y3692"/>
  <c r="Y3340"/>
  <c r="Y2180"/>
  <c r="Y2798"/>
  <c r="Y1977"/>
  <c r="Y4242"/>
  <c r="Y2407"/>
  <c r="Y3333"/>
  <c r="Y3635"/>
  <c r="Y1739"/>
  <c r="Y2461"/>
  <c r="Y2838"/>
  <c r="Y4373"/>
  <c r="Y2193"/>
  <c r="Y4258"/>
  <c r="Y4416"/>
  <c r="Y3693"/>
  <c r="Y2661"/>
  <c r="Y4240"/>
  <c r="Y4784"/>
  <c r="Y4704"/>
  <c r="Y2950"/>
  <c r="Y4798"/>
  <c r="Y3733"/>
  <c r="Y1954"/>
  <c r="Y20"/>
  <c r="Y1903"/>
  <c r="Y3751"/>
  <c r="Y2637"/>
  <c r="Y434"/>
  <c r="Y280"/>
  <c r="Y2468"/>
  <c r="Y4199"/>
  <c r="Y2777"/>
  <c r="Y4821"/>
  <c r="Y1763"/>
  <c r="Y4450"/>
  <c r="Y766"/>
  <c r="Y3832"/>
  <c r="Y3932"/>
  <c r="Y2780"/>
  <c r="Y3778"/>
  <c r="Y4112"/>
  <c r="Y3212"/>
  <c r="Y2117"/>
  <c r="Y38"/>
  <c r="Y855"/>
  <c r="Y511"/>
  <c r="Y2334"/>
  <c r="Y1540"/>
  <c r="Y1858"/>
  <c r="Y984"/>
  <c r="Y1956"/>
  <c r="Y2592"/>
  <c r="Y82"/>
  <c r="Y3359"/>
  <c r="Y2263"/>
  <c r="Y1043"/>
  <c r="Y2389"/>
  <c r="Y3702"/>
  <c r="Y1419"/>
  <c r="Y3151"/>
  <c r="Y1650"/>
  <c r="Y2952"/>
  <c r="Y2586"/>
  <c r="Y4164"/>
  <c r="Y3084"/>
  <c r="Y3535"/>
  <c r="Y643"/>
  <c r="Y1665"/>
  <c r="Y1475"/>
  <c r="Y4616"/>
  <c r="Y3616"/>
  <c r="Y4200"/>
  <c r="Y1311"/>
  <c r="Y4205"/>
  <c r="Y3663"/>
  <c r="Y1219"/>
  <c r="Y3940"/>
  <c r="Y3564"/>
  <c r="Y4702"/>
  <c r="Y4522"/>
  <c r="Y3107"/>
  <c r="Y3382"/>
  <c r="Y1689"/>
  <c r="Y1679"/>
  <c r="Y1943"/>
  <c r="Y1424"/>
  <c r="Y2959"/>
  <c r="Y232"/>
  <c r="Y2757"/>
  <c r="Y2035"/>
  <c r="Y3708"/>
  <c r="Y3264"/>
  <c r="Y1196"/>
  <c r="Y1232"/>
  <c r="Y4074"/>
  <c r="Y140"/>
  <c r="Y1233"/>
  <c r="Y1498"/>
  <c r="Y2212"/>
  <c r="Y3852"/>
  <c r="Y3980"/>
  <c r="Y4734"/>
  <c r="Y3188"/>
  <c r="Y4595"/>
  <c r="Y506"/>
  <c r="Y976"/>
  <c r="Y4027"/>
  <c r="Y1408"/>
  <c r="Y3164"/>
  <c r="Y297"/>
  <c r="Y118"/>
  <c r="Y3901"/>
  <c r="Y1412"/>
  <c r="Y1787"/>
  <c r="Y3185"/>
  <c r="Y1341"/>
  <c r="Y3014"/>
  <c r="Y2184"/>
  <c r="Y3725"/>
  <c r="Y2427"/>
  <c r="Y3926"/>
  <c r="Y4569"/>
  <c r="Y306"/>
  <c r="Y2984"/>
  <c r="Y873"/>
  <c r="Y842"/>
  <c r="Y1644"/>
  <c r="Y1194"/>
  <c r="Y3604"/>
  <c r="Y3887"/>
  <c r="Y573"/>
  <c r="Y3631"/>
  <c r="Y4319"/>
  <c r="Y1526"/>
  <c r="Y3657"/>
  <c r="Y64"/>
  <c r="Y3621"/>
  <c r="Y2002"/>
  <c r="Y3853"/>
  <c r="Y1789"/>
  <c r="Y3622"/>
  <c r="Y4069"/>
  <c r="Y207"/>
  <c r="Y3065"/>
  <c r="Y2886"/>
  <c r="Y1684"/>
  <c r="Y1897"/>
  <c r="Y2306"/>
  <c r="Y2356"/>
  <c r="Y2238"/>
  <c r="Y1141"/>
  <c r="Y1427"/>
  <c r="Y3328"/>
  <c r="Y13"/>
  <c r="Y2788"/>
  <c r="Y3683"/>
  <c r="Y1407"/>
  <c r="Y3247"/>
  <c r="Y4143"/>
  <c r="Y2417"/>
  <c r="Y1630"/>
  <c r="Y1543"/>
  <c r="Y724"/>
  <c r="Y3334"/>
  <c r="Y901"/>
  <c r="Y3588"/>
  <c r="Y1248"/>
  <c r="Y2945"/>
  <c r="Y2756"/>
  <c r="Y4463"/>
  <c r="Y2830"/>
  <c r="Y3941"/>
  <c r="Y2390"/>
  <c r="Y1973"/>
  <c r="Y2644"/>
  <c r="Y2350"/>
  <c r="Y4700"/>
  <c r="Y4570"/>
  <c r="Y153"/>
  <c r="Y401"/>
  <c r="Y4561"/>
  <c r="Y1431"/>
  <c r="Y230"/>
  <c r="Y3051"/>
  <c r="Y2691"/>
  <c r="Y3825"/>
  <c r="Y537"/>
  <c r="Y1565"/>
  <c r="Y3039"/>
  <c r="Y3161"/>
  <c r="Y654"/>
  <c r="Y2344"/>
  <c r="Y2668"/>
  <c r="Y1663"/>
  <c r="Y2726"/>
  <c r="Y3424"/>
  <c r="Y4342"/>
  <c r="Y926"/>
  <c r="Y3197"/>
  <c r="Y295"/>
  <c r="Y3489"/>
  <c r="Y2056"/>
  <c r="Y802"/>
  <c r="Y4787"/>
  <c r="Y3427"/>
  <c r="Y3271"/>
  <c r="Y1898"/>
  <c r="Y3464"/>
  <c r="Y3"/>
  <c r="Y2962"/>
  <c r="Y1568"/>
  <c r="Y4051"/>
  <c r="Y2953"/>
  <c r="Y1186"/>
  <c r="Y1881"/>
  <c r="Y1721"/>
  <c r="Y644"/>
  <c r="Y3957"/>
  <c r="Y4253"/>
  <c r="Y4691"/>
  <c r="Y3369"/>
  <c r="Y3296"/>
  <c r="Y4572"/>
  <c r="Y3194"/>
  <c r="Y1981"/>
  <c r="Y157"/>
  <c r="Y1736"/>
  <c r="Y2521"/>
  <c r="Y3096"/>
  <c r="Y2315"/>
  <c r="Y204"/>
  <c r="Y1912"/>
  <c r="Y4246"/>
  <c r="Y2555"/>
  <c r="Y3445"/>
  <c r="Y303"/>
  <c r="Y128"/>
  <c r="Y2717"/>
  <c r="Y1323"/>
  <c r="Y3780"/>
  <c r="Y1404"/>
  <c r="Y560"/>
  <c r="Y424"/>
  <c r="Y4613"/>
  <c r="Y1507"/>
  <c r="Y224"/>
  <c r="Y2919"/>
  <c r="Y3389"/>
  <c r="Y2164"/>
  <c r="Y1303"/>
  <c r="Y2826"/>
  <c r="Y935"/>
  <c r="Y486"/>
  <c r="Y2203"/>
  <c r="Y1672"/>
  <c r="Y1702"/>
  <c r="Y56"/>
  <c r="Y2783"/>
  <c r="Y2359"/>
  <c r="Y2828"/>
  <c r="Y85"/>
  <c r="Y4692"/>
  <c r="Y3141"/>
  <c r="Y739"/>
  <c r="Y847"/>
  <c r="Y2622"/>
  <c r="Y3804"/>
  <c r="Y3613"/>
  <c r="Y68"/>
  <c r="Y840"/>
  <c r="Y1195"/>
  <c r="Y1390"/>
  <c r="Y4473"/>
  <c r="Y4753"/>
  <c r="Y726"/>
  <c r="Y4351"/>
  <c r="Y4758"/>
  <c r="Y3284"/>
  <c r="Y2839"/>
  <c r="Y604"/>
  <c r="Y519"/>
  <c r="Y2110"/>
  <c r="Y572"/>
  <c r="Y164"/>
  <c r="Y824"/>
  <c r="Y2720"/>
  <c r="Y2570"/>
  <c r="Y4420"/>
  <c r="Y2674"/>
  <c r="Y3221"/>
  <c r="Y4354"/>
  <c r="Y4437"/>
  <c r="Y3088"/>
  <c r="Y246"/>
  <c r="Y567"/>
  <c r="Y647"/>
  <c r="Y2322"/>
  <c r="Y815"/>
  <c r="Y2626"/>
  <c r="Y2116"/>
  <c r="Y3227"/>
  <c r="Y3611"/>
  <c r="Y1814"/>
  <c r="Y3894"/>
  <c r="Y2607"/>
  <c r="Y2492"/>
  <c r="Y689"/>
  <c r="Y804"/>
  <c r="Y3462"/>
  <c r="Y3991"/>
  <c r="Y2438"/>
  <c r="Y3124"/>
  <c r="Y4066"/>
  <c r="Y1131"/>
  <c r="Y2889"/>
  <c r="Y480"/>
  <c r="Y3885"/>
  <c r="Y2471"/>
  <c r="Y2401"/>
  <c r="Y4529"/>
  <c r="Y3639"/>
  <c r="Y3717"/>
  <c r="Y2704"/>
  <c r="Y2656"/>
  <c r="Y912"/>
  <c r="Y3442"/>
  <c r="Y2085"/>
  <c r="Y148"/>
  <c r="Y3995"/>
  <c r="Y381"/>
  <c r="Y2724"/>
  <c r="Y4649"/>
  <c r="Y2351"/>
  <c r="Y3952"/>
  <c r="Y2653"/>
  <c r="Y1990"/>
  <c r="Y1180"/>
  <c r="Y3202"/>
  <c r="Y4315"/>
  <c r="Y1976"/>
  <c r="Y3313"/>
  <c r="Y1471"/>
  <c r="Y706"/>
  <c r="Y3326"/>
  <c r="Y2654"/>
  <c r="Y4030"/>
  <c r="Y4479"/>
  <c r="Y3948"/>
  <c r="Y268"/>
  <c r="Y2378"/>
  <c r="Y1339"/>
  <c r="Y497"/>
  <c r="Y677"/>
  <c r="Y4453"/>
  <c r="Y3323"/>
  <c r="Y1367"/>
  <c r="Y1688"/>
  <c r="Y846"/>
  <c r="Y3136"/>
  <c r="Y4337"/>
  <c r="Y3203"/>
  <c r="Y63"/>
  <c r="Y4579"/>
  <c r="Y2905"/>
  <c r="Y3314"/>
  <c r="Y2080"/>
  <c r="Y2045"/>
  <c r="Y154"/>
  <c r="Y2494"/>
  <c r="Y4313"/>
  <c r="Y2486"/>
  <c r="Y3850"/>
  <c r="Y4286"/>
  <c r="Y86"/>
  <c r="Y3662"/>
  <c r="Y1852"/>
  <c r="Y2897"/>
  <c r="Y1091"/>
  <c r="Y2092"/>
  <c r="Y2880"/>
  <c r="Y1325"/>
  <c r="Y920"/>
  <c r="Y1362"/>
  <c r="Y2065"/>
  <c r="Y338"/>
  <c r="Y1326"/>
  <c r="Y2985"/>
  <c r="Y4489"/>
  <c r="Y1003"/>
  <c r="Y479"/>
  <c r="Y496"/>
  <c r="Y4152"/>
  <c r="Y4195"/>
  <c r="Y3927"/>
  <c r="Y732"/>
  <c r="Y3600"/>
  <c r="Y4478"/>
  <c r="Y3618"/>
  <c r="Y2305"/>
  <c r="Y4290"/>
  <c r="Y1972"/>
  <c r="Y3869"/>
  <c r="Y4575"/>
  <c r="Y1697"/>
  <c r="Y1206"/>
  <c r="Y3117"/>
  <c r="Y1584"/>
  <c r="Y2152"/>
  <c r="Y1063"/>
  <c r="Y4360"/>
  <c r="Y784"/>
  <c r="Y949"/>
  <c r="Y4172"/>
  <c r="Y3846"/>
  <c r="Y4088"/>
  <c r="Y2752"/>
  <c r="Y790"/>
  <c r="Y3839"/>
  <c r="Y958"/>
  <c r="Y158"/>
  <c r="Y2211"/>
  <c r="Y1788"/>
  <c r="Y1065"/>
  <c r="Y4472"/>
  <c r="Y1462"/>
  <c r="Y1428"/>
  <c r="Y131"/>
  <c r="Y4766"/>
  <c r="Y859"/>
  <c r="Y626"/>
  <c r="Y2377"/>
  <c r="Y3364"/>
  <c r="Y3685"/>
  <c r="Y231"/>
  <c r="Y142"/>
  <c r="Y1716"/>
  <c r="Y4706"/>
  <c r="Y2027"/>
  <c r="Y3174"/>
  <c r="Y1657"/>
  <c r="Y967"/>
  <c r="Y425"/>
  <c r="Y341"/>
  <c r="Y1261"/>
  <c r="Y4073"/>
  <c r="Y2723"/>
  <c r="Y1570"/>
  <c r="Y510"/>
  <c r="Y3716"/>
  <c r="Y3752"/>
  <c r="Y1615"/>
  <c r="Y1203"/>
  <c r="Y2957"/>
  <c r="Y1967"/>
  <c r="Y2659"/>
  <c r="Y2746"/>
  <c r="Y4435"/>
  <c r="Y2287"/>
  <c r="Y4255"/>
  <c r="Y546"/>
  <c r="Y172"/>
  <c r="Y720"/>
  <c r="Y1652"/>
  <c r="Y2223"/>
  <c r="Y3645"/>
  <c r="Y2149"/>
  <c r="Y3990"/>
  <c r="Y2807"/>
  <c r="Y2430"/>
  <c r="Y1962"/>
  <c r="Y4418"/>
  <c r="Y780"/>
  <c r="Y2266"/>
  <c r="Y317"/>
  <c r="Y2078"/>
  <c r="Y697"/>
  <c r="Y3959"/>
  <c r="Y260"/>
  <c r="Y856"/>
  <c r="Y4518"/>
  <c r="Y4820"/>
  <c r="Y4029"/>
  <c r="Y1338"/>
  <c r="Y1327"/>
  <c r="Y4036"/>
  <c r="Y2781"/>
  <c r="Y1321"/>
  <c r="Y4116"/>
  <c r="Y2319"/>
  <c r="Y4482"/>
  <c r="Y1381"/>
  <c r="Y4064"/>
  <c r="Y4234"/>
  <c r="Y4679"/>
  <c r="Y3859"/>
  <c r="Y1592"/>
  <c r="Y4600"/>
  <c r="Y3220"/>
  <c r="Y1884"/>
  <c r="Y2440"/>
  <c r="Y3697"/>
  <c r="Y3087"/>
  <c r="Y3325"/>
  <c r="Y891"/>
  <c r="Y888"/>
  <c r="Y4723"/>
  <c r="Y3907"/>
  <c r="Y2431"/>
  <c r="Y4095"/>
  <c r="Y1028"/>
  <c r="Y1613"/>
  <c r="Y813"/>
  <c r="Y3025"/>
  <c r="Y358"/>
  <c r="Y2049"/>
  <c r="Y1050"/>
  <c r="Y2549"/>
  <c r="Y1378"/>
  <c r="Y2156"/>
  <c r="Y1792"/>
  <c r="Y113"/>
  <c r="Y1890"/>
  <c r="Y1447"/>
  <c r="Y365"/>
  <c r="Y2887"/>
  <c r="Y4014"/>
  <c r="Y3336"/>
  <c r="Y4190"/>
  <c r="Y356"/>
  <c r="Y130"/>
  <c r="Y2810"/>
  <c r="Y4564"/>
  <c r="Y3929"/>
  <c r="Y3750"/>
  <c r="Y1512"/>
  <c r="Y4317"/>
  <c r="Y4698"/>
  <c r="Y467"/>
  <c r="Y3132"/>
  <c r="Y1425"/>
  <c r="Y2864"/>
  <c r="Y3523"/>
  <c r="Y3981"/>
  <c r="Y2729"/>
  <c r="Y667"/>
  <c r="Y1887"/>
  <c r="Y3676"/>
  <c r="Y2712"/>
  <c r="Y746"/>
  <c r="Y785"/>
  <c r="Y1098"/>
  <c r="Y3178"/>
  <c r="Y762"/>
  <c r="Y1681"/>
  <c r="Y2652"/>
  <c r="Y2172"/>
  <c r="Y549"/>
  <c r="Y476"/>
  <c r="Y2493"/>
  <c r="Y3669"/>
  <c r="Y3938"/>
  <c r="Y3453"/>
  <c r="Y4285"/>
  <c r="Y965"/>
  <c r="Y2406"/>
  <c r="Y921"/>
  <c r="Y503"/>
  <c r="Y1640"/>
  <c r="Y4320"/>
  <c r="Y2170"/>
  <c r="Y1952"/>
  <c r="Y4498"/>
  <c r="Y430"/>
  <c r="Y1314"/>
  <c r="Y4309"/>
  <c r="Y3786"/>
  <c r="Y513"/>
  <c r="Y1086"/>
  <c r="Y3205"/>
  <c r="Y4114"/>
  <c r="Y3231"/>
  <c r="Y2899"/>
  <c r="Y1048"/>
  <c r="Y3638"/>
  <c r="Y1662"/>
  <c r="Y2251"/>
  <c r="Y2646"/>
  <c r="Y2298"/>
  <c r="Y2012"/>
  <c r="Y1154"/>
  <c r="Y1097"/>
  <c r="Y1020"/>
  <c r="Y4762"/>
  <c r="Y450"/>
  <c r="Y3416"/>
  <c r="Y3880"/>
  <c r="Y539"/>
  <c r="Y4601"/>
  <c r="Y2695"/>
  <c r="Y691"/>
  <c r="Y2194"/>
  <c r="Y196"/>
  <c r="Y3234"/>
  <c r="Y61"/>
  <c r="Y3776"/>
  <c r="Y3573"/>
  <c r="Y651"/>
  <c r="Y3036"/>
  <c r="Y4582"/>
  <c r="Y2053"/>
  <c r="Y3984"/>
  <c r="Y576"/>
  <c r="Y4717"/>
  <c r="Y4634"/>
  <c r="Y4740"/>
  <c r="Y1709"/>
  <c r="Y4272"/>
  <c r="Y1494"/>
  <c r="Y623"/>
  <c r="Y4732"/>
  <c r="Y3291"/>
  <c r="Y3016"/>
  <c r="Y1167"/>
  <c r="Y3467"/>
  <c r="Y4211"/>
  <c r="Y2003"/>
  <c r="Y778"/>
  <c r="Y3945"/>
  <c r="Y4615"/>
  <c r="Y294"/>
  <c r="Y3581"/>
  <c r="Y3085"/>
  <c r="Y3461"/>
  <c r="Y2329"/>
  <c r="Y2173"/>
  <c r="Y4538"/>
  <c r="Y1552"/>
  <c r="Y2751"/>
  <c r="Y30"/>
  <c r="Y4776"/>
  <c r="Y347"/>
  <c r="Y1871"/>
  <c r="Y4825"/>
  <c r="Y2103"/>
  <c r="Y339"/>
  <c r="Y950"/>
  <c r="Y4302"/>
  <c r="Y4492"/>
  <c r="Y2176"/>
  <c r="Y4502"/>
  <c r="Y3191"/>
  <c r="Y2978"/>
  <c r="Y542"/>
  <c r="Y4703"/>
  <c r="Y1211"/>
  <c r="Y4063"/>
  <c r="Y606"/>
  <c r="Y1918"/>
  <c r="Y2067"/>
  <c r="Y3184"/>
  <c r="Y1894"/>
  <c r="Y1212"/>
  <c r="Y1816"/>
  <c r="Y2143"/>
  <c r="Y2320"/>
  <c r="Y1072"/>
  <c r="Y346"/>
  <c r="Y4456"/>
  <c r="Y3989"/>
  <c r="Y1671"/>
  <c r="Y1188"/>
  <c r="Y3914"/>
  <c r="Y3153"/>
  <c r="Y4033"/>
  <c r="Y2415"/>
  <c r="Y1838"/>
  <c r="Y2218"/>
  <c r="Y3180"/>
  <c r="Y84"/>
  <c r="Y4557"/>
  <c r="Y2408"/>
  <c r="Y4721"/>
  <c r="Y47"/>
  <c r="Y3785"/>
  <c r="Y392"/>
  <c r="Y4747"/>
  <c r="Y1854"/>
  <c r="Y551"/>
  <c r="Y4608"/>
  <c r="Y1891"/>
  <c r="Y340"/>
  <c r="Y1443"/>
  <c r="Y2261"/>
  <c r="Y1440"/>
  <c r="Y4227"/>
  <c r="Y931"/>
  <c r="Y1965"/>
  <c r="Y2047"/>
  <c r="Y4350"/>
  <c r="Y1817"/>
  <c r="Y3216"/>
  <c r="Y3917"/>
  <c r="Y2272"/>
  <c r="Y3998"/>
  <c r="Y1357"/>
  <c r="Y2465"/>
  <c r="Y2930"/>
  <c r="Y4176"/>
  <c r="Y3274"/>
  <c r="Y3452"/>
  <c r="Y4500"/>
  <c r="Y4602"/>
  <c r="Y2094"/>
  <c r="Y1815"/>
  <c r="Y1861"/>
  <c r="Y4083"/>
  <c r="Y3962"/>
  <c r="Y2159"/>
  <c r="Y2046"/>
  <c r="Y1648"/>
  <c r="Y4245"/>
  <c r="Y3973"/>
  <c r="Y3116"/>
  <c r="Y3679"/>
  <c r="Y3157"/>
  <c r="Y3007"/>
  <c r="Y3375"/>
  <c r="Y730"/>
  <c r="Y206"/>
  <c r="Y4041"/>
  <c r="Y3705"/>
  <c r="Y2797"/>
  <c r="Y1139"/>
  <c r="Y2087"/>
  <c r="Y2911"/>
  <c r="Y1791"/>
  <c r="Y3509"/>
  <c r="Y1782"/>
  <c r="Y1694"/>
  <c r="Y4826"/>
  <c r="Y3718"/>
  <c r="Y2265"/>
  <c r="Y1263"/>
  <c r="Y2015"/>
  <c r="Y3937"/>
  <c r="Y4632"/>
  <c r="Y2550"/>
  <c r="Y2658"/>
  <c r="Y975"/>
  <c r="Y489"/>
  <c r="Y1358"/>
  <c r="Y680"/>
  <c r="Y4091"/>
  <c r="Y2282"/>
  <c r="Y2337"/>
  <c r="Y2126"/>
  <c r="Y528"/>
  <c r="Y2380"/>
  <c r="Y3540"/>
  <c r="Y4224"/>
  <c r="Y4353"/>
  <c r="Y3709"/>
  <c r="Y820"/>
  <c r="Y4460"/>
  <c r="Y2004"/>
  <c r="Y1128"/>
  <c r="Y2686"/>
  <c r="Y3281"/>
  <c r="Y210"/>
  <c r="Y3820"/>
  <c r="Y845"/>
  <c r="Y1127"/>
  <c r="Y3542"/>
  <c r="Y449"/>
  <c r="Y2964"/>
  <c r="Y588"/>
  <c r="Y1400"/>
  <c r="Y4459"/>
  <c r="Y4451"/>
  <c r="Y1520"/>
  <c r="Y2030"/>
  <c r="Y2509"/>
  <c r="Y534"/>
  <c r="Y3166"/>
  <c r="Y1756"/>
  <c r="Y3908"/>
  <c r="Y3706"/>
  <c r="Y4680"/>
  <c r="Y4254"/>
  <c r="Y40"/>
  <c r="Y3033"/>
  <c r="Y1436"/>
  <c r="Y3450"/>
  <c r="Y4115"/>
  <c r="Y1994"/>
  <c r="Y3721"/>
  <c r="Y1199"/>
  <c r="Y1099"/>
  <c r="Y1124"/>
  <c r="Y3119"/>
  <c r="Y1228"/>
  <c r="Y2345"/>
  <c r="Y1355"/>
  <c r="Y218"/>
  <c r="Y4751"/>
  <c r="Y4410"/>
  <c r="Y3607"/>
  <c r="Y3615"/>
  <c r="Y2859"/>
  <c r="Y1170"/>
  <c r="Y2491"/>
  <c r="Y2280"/>
  <c r="Y1401"/>
  <c r="Y1189"/>
  <c r="Y4341"/>
  <c r="Y3242"/>
  <c r="Y3823"/>
  <c r="Y2890"/>
  <c r="Y408"/>
  <c r="Y285"/>
  <c r="Y4262"/>
  <c r="Y1238"/>
  <c r="Y49"/>
  <c r="Y1495"/>
  <c r="Y3198"/>
  <c r="Y2688"/>
  <c r="Y2970"/>
  <c r="Y776"/>
  <c r="Y3500"/>
  <c r="Y1863"/>
  <c r="Y3881"/>
  <c r="Y3244"/>
  <c r="Y2779"/>
  <c r="Y2"/>
  <c r="Y167"/>
  <c r="Y3053"/>
  <c r="Y3435"/>
  <c r="Y1446"/>
  <c r="Y1883"/>
  <c r="Y1328"/>
  <c r="Y2831"/>
  <c r="Y4089"/>
  <c r="Y3712"/>
  <c r="Y698"/>
  <c r="Y175"/>
  <c r="Y2097"/>
  <c r="Y3637"/>
  <c r="Y2854"/>
  <c r="Y4047"/>
  <c r="Y3080"/>
  <c r="Y1021"/>
  <c r="Y273"/>
  <c r="Y2878"/>
  <c r="Y1915"/>
  <c r="Y1916"/>
  <c r="Y3218"/>
  <c r="Y4731"/>
  <c r="Y3254"/>
  <c r="Y2730"/>
  <c r="Y124"/>
  <c r="Y2187"/>
  <c r="Y3306"/>
  <c r="Y4080"/>
  <c r="Y4021"/>
  <c r="Y1133"/>
  <c r="Y3570"/>
  <c r="Y4488"/>
  <c r="Y1867"/>
  <c r="Y2428"/>
  <c r="Y4422"/>
  <c r="Y4045"/>
  <c r="Y343"/>
  <c r="Y1469"/>
  <c r="Y2941"/>
  <c r="Y3807"/>
  <c r="Y862"/>
  <c r="Y3520"/>
  <c r="Y1369"/>
  <c r="Y2304"/>
  <c r="Y1439"/>
  <c r="Y165"/>
  <c r="Y4098"/>
  <c r="Y4586"/>
  <c r="Y3393"/>
  <c r="Y4093"/>
  <c r="Y3648"/>
  <c r="Y1723"/>
  <c r="Y3412"/>
  <c r="Y4274"/>
  <c r="Y3735"/>
  <c r="Y3531"/>
  <c r="Y4278"/>
  <c r="Y2868"/>
  <c r="Y1580"/>
  <c r="Y1524"/>
  <c r="Y664"/>
  <c r="Y3392"/>
  <c r="Y3109"/>
  <c r="Y1623"/>
  <c r="Y2299"/>
  <c r="Y4374"/>
  <c r="Y4684"/>
  <c r="Y4567"/>
  <c r="Y4441"/>
  <c r="Y4192"/>
  <c r="Y2813"/>
  <c r="Y4536"/>
  <c r="Y2825"/>
  <c r="Y110"/>
  <c r="Y1332"/>
  <c r="Y3864"/>
  <c r="Y2112"/>
  <c r="Y2842"/>
  <c r="Y290"/>
  <c r="Y1536"/>
  <c r="Y3490"/>
  <c r="Y4314"/>
  <c r="Y970"/>
  <c r="Y1429"/>
  <c r="Y1546"/>
  <c r="Y1385"/>
  <c r="Y4816"/>
  <c r="Y4531"/>
  <c r="Y1878"/>
  <c r="Y2446"/>
  <c r="Y3731"/>
  <c r="Y799"/>
  <c r="Y406"/>
  <c r="Y1582"/>
  <c r="Y3193"/>
  <c r="Y2867"/>
  <c r="Y4173"/>
  <c r="Y2189"/>
  <c r="Y2879"/>
  <c r="Y2572"/>
  <c r="Y155"/>
  <c r="Y1764"/>
  <c r="Y3387"/>
  <c r="Y4008"/>
  <c r="Y2301"/>
  <c r="Y1989"/>
  <c r="Y4823"/>
  <c r="Y267"/>
  <c r="Y3849"/>
  <c r="Y168"/>
  <c r="Y2274"/>
  <c r="Y673"/>
  <c r="Y1183"/>
  <c r="Y2799"/>
  <c r="Y2096"/>
  <c r="Y2453"/>
  <c r="Y3944"/>
  <c r="Y1564"/>
  <c r="Y3797"/>
  <c r="Y2998"/>
  <c r="Y1504"/>
  <c r="Y2689"/>
  <c r="Y1607"/>
  <c r="Y2236"/>
  <c r="Y4206"/>
  <c r="Y3707"/>
  <c r="Y4562"/>
  <c r="Y782"/>
  <c r="Y3799"/>
  <c r="Y2293"/>
  <c r="Y4035"/>
  <c r="Y805"/>
  <c r="Y4417"/>
  <c r="Y692"/>
  <c r="Y1160"/>
  <c r="Y312"/>
  <c r="Y1377"/>
  <c r="Y531"/>
  <c r="Y4171"/>
  <c r="Y2361"/>
  <c r="Y1595"/>
  <c r="Y3691"/>
  <c r="Y3385"/>
  <c r="Y2226"/>
  <c r="Y962"/>
  <c r="Y1503"/>
  <c r="Y3614"/>
  <c r="Y4393"/>
  <c r="Y4774"/>
  <c r="Y143"/>
  <c r="Y2340"/>
  <c r="Y2710"/>
  <c r="Y696"/>
  <c r="Y1184"/>
  <c r="Y896"/>
  <c r="Y1755"/>
  <c r="Y1483"/>
  <c r="Y695"/>
  <c r="Y439"/>
  <c r="Y2901"/>
  <c r="Y300"/>
  <c r="Y28"/>
  <c r="Y2873"/>
  <c r="Y2018"/>
  <c r="Y550"/>
  <c r="Y3646"/>
  <c r="Y376"/>
  <c r="Y1434"/>
  <c r="Y3009"/>
  <c r="Y4628"/>
  <c r="Y3079"/>
  <c r="Y658"/>
  <c r="Y3913"/>
  <c r="Y2680"/>
  <c r="Y2528"/>
  <c r="Y1286"/>
  <c r="Y639"/>
  <c r="Y3409"/>
  <c r="Y2698"/>
  <c r="Y940"/>
  <c r="Y1132"/>
  <c r="Y989"/>
  <c r="Y1654"/>
  <c r="Y2909"/>
  <c r="Y2147"/>
  <c r="Y2220"/>
  <c r="Y1108"/>
  <c r="Y3856"/>
  <c r="Y3331"/>
  <c r="Y988"/>
  <c r="Y3803"/>
  <c r="Y4544"/>
  <c r="Y4129"/>
  <c r="Y3052"/>
  <c r="Y2373"/>
  <c r="Y1841"/>
  <c r="Y2679"/>
  <c r="Y4662"/>
  <c r="Y3470"/>
  <c r="Y3438"/>
  <c r="Y3150"/>
  <c r="Y4806"/>
  <c r="Y3493"/>
  <c r="Y1418"/>
  <c r="Y1970"/>
  <c r="Y432"/>
  <c r="Y4623"/>
  <c r="Y1149"/>
  <c r="Y2758"/>
  <c r="Y2190"/>
  <c r="Y1680"/>
  <c r="Y1372"/>
  <c r="Y1351"/>
  <c r="Y4018"/>
  <c r="Y4365"/>
  <c r="Y2567"/>
  <c r="Y3844"/>
  <c r="Y1200"/>
  <c r="Y4504"/>
  <c r="Y4424"/>
  <c r="Y4654"/>
  <c r="Y3111"/>
  <c r="Y4102"/>
  <c r="Y2484"/>
  <c r="Y4520"/>
  <c r="Y44"/>
  <c r="Y372"/>
  <c r="Y4657"/>
  <c r="Y927"/>
  <c r="Y4303"/>
  <c r="Y1430"/>
  <c r="Y50"/>
  <c r="Y2017"/>
  <c r="Y1000"/>
  <c r="Y2585"/>
  <c r="Y1559"/>
  <c r="Y2849"/>
  <c r="Y4612"/>
  <c r="Y1951"/>
  <c r="Y662"/>
  <c r="Y2928"/>
  <c r="Y2920"/>
  <c r="Y1172"/>
  <c r="Y3142"/>
  <c r="Y4336"/>
  <c r="Y1992"/>
  <c r="Y2457"/>
  <c r="Y2684"/>
  <c r="Y221"/>
  <c r="Y2007"/>
  <c r="Y3688"/>
  <c r="Y2506"/>
  <c r="Y2402"/>
  <c r="Y3577"/>
  <c r="Y1226"/>
  <c r="Y2449"/>
  <c r="Y3432"/>
  <c r="Y180"/>
  <c r="Y868"/>
  <c r="Y3886"/>
  <c r="Y3023"/>
  <c r="Y1363"/>
  <c r="Y1134"/>
  <c r="Y4375"/>
  <c r="Y2284"/>
  <c r="Y156"/>
  <c r="Y3569"/>
  <c r="Y4039"/>
  <c r="Y3840"/>
  <c r="Y3192"/>
  <c r="Y244"/>
  <c r="Y2466"/>
  <c r="Y3855"/>
  <c r="Y2861"/>
  <c r="Y3327"/>
  <c r="Y2077"/>
  <c r="Y3224"/>
  <c r="Y709"/>
  <c r="Y1948"/>
  <c r="Y1828"/>
  <c r="Y3417"/>
  <c r="Y1695"/>
  <c r="Y4545"/>
  <c r="Y668"/>
  <c r="Y2784"/>
  <c r="Y911"/>
  <c r="Y2335"/>
  <c r="Y4828"/>
  <c r="Y1116"/>
  <c r="Y903"/>
  <c r="Y27"/>
  <c r="Y3093"/>
  <c r="Y4483"/>
  <c r="Y3694"/>
  <c r="Y4335"/>
  <c r="Y1876"/>
  <c r="Y3942"/>
  <c r="Y3030"/>
  <c r="Y956"/>
  <c r="Y3951"/>
  <c r="Y1527"/>
  <c r="Y1603"/>
  <c r="Y2210"/>
  <c r="Y198"/>
  <c r="Y3879"/>
  <c r="Y933"/>
  <c r="Y1865"/>
  <c r="Y3160"/>
  <c r="Y1940"/>
  <c r="Y1941"/>
  <c r="Y2382"/>
  <c r="Y2764"/>
  <c r="Y1927"/>
  <c r="Y3297"/>
  <c r="Y2910"/>
  <c r="Y2703"/>
  <c r="Y322"/>
  <c r="Y3862"/>
  <c r="Y2242"/>
  <c r="Y3602"/>
  <c r="Y4019"/>
  <c r="Y969"/>
  <c r="Y1258"/>
  <c r="Y919"/>
  <c r="Y3101"/>
  <c r="Y1778"/>
  <c r="Y4735"/>
  <c r="Y3971"/>
  <c r="Y1230"/>
  <c r="Y4637"/>
  <c r="Y3199"/>
  <c r="Y2882"/>
  <c r="Y193"/>
  <c r="Y1588"/>
  <c r="Y1022"/>
  <c r="Y580"/>
  <c r="Y1848"/>
  <c r="Y2796"/>
  <c r="Y3918"/>
  <c r="Y344"/>
  <c r="Y2462"/>
  <c r="Y4238"/>
  <c r="Y1007"/>
  <c r="Y2247"/>
  <c r="Y3475"/>
  <c r="Y3525"/>
  <c r="Y4546"/>
  <c r="Y4256"/>
  <c r="Y1096"/>
  <c r="Y379"/>
  <c r="Y1777"/>
  <c r="Y894"/>
  <c r="Y58"/>
  <c r="Y1908"/>
  <c r="Y1696"/>
  <c r="Y1276"/>
  <c r="Y1784"/>
  <c r="Y3187"/>
  <c r="Y2540"/>
  <c r="Y409"/>
  <c r="Y1317"/>
  <c r="Y4216"/>
  <c r="Y4297"/>
  <c r="Y4486"/>
  <c r="Y1893"/>
  <c r="Y197"/>
  <c r="Y4294"/>
  <c r="Y2358"/>
  <c r="Y4763"/>
  <c r="Y1260"/>
  <c r="Y4023"/>
  <c r="Y3833"/>
  <c r="Y2866"/>
  <c r="Y2614"/>
  <c r="Y3582"/>
  <c r="Y3140"/>
  <c r="Y2224"/>
  <c r="Y2148"/>
  <c r="Y2573"/>
  <c r="Y3554"/>
  <c r="Y2714"/>
  <c r="Y635"/>
  <c r="Y1273"/>
  <c r="Y266"/>
  <c r="Y1670"/>
  <c r="Y3418"/>
  <c r="Y3123"/>
  <c r="Y1969"/>
  <c r="Y3965"/>
  <c r="Y586"/>
  <c r="Y271"/>
  <c r="Y2655"/>
  <c r="Y2487"/>
  <c r="Y4716"/>
  <c r="Y410"/>
  <c r="Y4146"/>
  <c r="Y2566"/>
  <c r="Y4165"/>
  <c r="Y3308"/>
  <c r="Y3444"/>
  <c r="Y2237"/>
  <c r="Y2136"/>
  <c r="Y881"/>
  <c r="Y1950"/>
  <c r="Y1822"/>
  <c r="Y1986"/>
  <c r="Y2697"/>
  <c r="Y1214"/>
  <c r="Y1251"/>
  <c r="Y2677"/>
  <c r="Y203"/>
  <c r="Y1610"/>
  <c r="Y2507"/>
  <c r="Y1730"/>
  <c r="Y4321"/>
  <c r="Y151"/>
  <c r="Y4026"/>
  <c r="Y1729"/>
  <c r="Y1033"/>
  <c r="Y703"/>
  <c r="Y3190"/>
  <c r="Y4031"/>
  <c r="Y1278"/>
  <c r="Y4764"/>
  <c r="Y4658"/>
  <c r="Y4696"/>
  <c r="Y1803"/>
  <c r="Y2244"/>
  <c r="Y1924"/>
  <c r="Y1301"/>
  <c r="Y2264"/>
  <c r="Y3225"/>
  <c r="Y2625"/>
  <c r="Y1737"/>
  <c r="Y1259"/>
  <c r="Y3008"/>
  <c r="Y2019"/>
  <c r="Y4237"/>
  <c r="Y2234"/>
  <c r="Y24"/>
  <c r="Y1806"/>
  <c r="Y4663"/>
  <c r="Y4523"/>
  <c r="Y3466"/>
  <c r="Y315"/>
  <c r="Y4411"/>
  <c r="Y924"/>
  <c r="Y3152"/>
  <c r="Y2233"/>
  <c r="Y359"/>
  <c r="Y29"/>
  <c r="Y4079"/>
  <c r="Y2163"/>
  <c r="Y352"/>
  <c r="Y4656"/>
  <c r="Y556"/>
  <c r="Y2333"/>
  <c r="Y722"/>
  <c r="Y3515"/>
  <c r="Y1106"/>
  <c r="Y3771"/>
  <c r="Y3514"/>
  <c r="Y857"/>
  <c r="Y4054"/>
  <c r="Y4591"/>
  <c r="Y999"/>
  <c r="Y97"/>
  <c r="Y4154"/>
  <c r="Y1356"/>
  <c r="Y1300"/>
  <c r="Y2418"/>
  <c r="Y1785"/>
  <c r="Y761"/>
  <c r="Y31"/>
  <c r="Y3040"/>
  <c r="Y2144"/>
  <c r="Y4145"/>
  <c r="Y3082"/>
  <c r="Y469"/>
  <c r="Y1155"/>
  <c r="Y725"/>
  <c r="Y3730"/>
  <c r="Y2898"/>
  <c r="Y3506"/>
  <c r="Y609"/>
  <c r="Y914"/>
  <c r="Y3947"/>
  <c r="Y2060"/>
  <c r="Y2672"/>
  <c r="Y80"/>
  <c r="Y1077"/>
  <c r="Y2617"/>
  <c r="Y335"/>
  <c r="Y3041"/>
  <c r="Y4271"/>
  <c r="Y3782"/>
  <c r="Y2010"/>
  <c r="Y4169"/>
  <c r="Y1014"/>
  <c r="Y1344"/>
  <c r="Y1315"/>
  <c r="Y3365"/>
  <c r="Y4811"/>
  <c r="Y2800"/>
  <c r="Y2450"/>
  <c r="Y3993"/>
  <c r="Y39"/>
  <c r="Y3441"/>
  <c r="Y1070"/>
  <c r="Y2308"/>
  <c r="Y1539"/>
  <c r="Y2955"/>
  <c r="Y2154"/>
  <c r="Y4697"/>
  <c r="Y2206"/>
  <c r="Y1554"/>
  <c r="Y1008"/>
  <c r="Y1459"/>
  <c r="Y4188"/>
  <c r="Y145"/>
  <c r="Y1750"/>
  <c r="Y865"/>
  <c r="Y192"/>
  <c r="Y354"/>
  <c r="Y981"/>
  <c r="Y4071"/>
  <c r="Y4390"/>
  <c r="Y1726"/>
  <c r="Y987"/>
  <c r="Y2968"/>
  <c r="Y3019"/>
  <c r="Y4305"/>
  <c r="Y892"/>
  <c r="Y1343"/>
  <c r="Y3219"/>
  <c r="Y2470"/>
  <c r="Y1187"/>
  <c r="Y3974"/>
  <c r="Y3022"/>
  <c r="Y2102"/>
  <c r="Y2199"/>
  <c r="Y416"/>
  <c r="Y994"/>
  <c r="Y2786"/>
  <c r="Y2063"/>
  <c r="Y929"/>
  <c r="Y878"/>
  <c r="Y1345"/>
  <c r="Y453"/>
  <c r="Y2214"/>
  <c r="Y772"/>
  <c r="Y4296"/>
  <c r="Y904"/>
  <c r="Y4372"/>
  <c r="Y2273"/>
  <c r="Y4263"/>
  <c r="Y756"/>
  <c r="Y4639"/>
  <c r="Y1087"/>
  <c r="Y3851"/>
  <c r="Y4550"/>
  <c r="Y3774"/>
  <c r="Y3353"/>
  <c r="Y2412"/>
  <c r="Y3476"/>
  <c r="Y3586"/>
  <c r="Y407"/>
  <c r="Y4597"/>
  <c r="Y222"/>
  <c r="Y1029"/>
  <c r="Y3903"/>
  <c r="Y4228"/>
  <c r="Y1397"/>
  <c r="Y1405"/>
  <c r="Y2789"/>
  <c r="Y3629"/>
  <c r="Y634"/>
  <c r="Y1463"/>
  <c r="Y3875"/>
  <c r="Y3934"/>
  <c r="Y2419"/>
  <c r="Y3211"/>
  <c r="Y731"/>
  <c r="Y4466"/>
  <c r="Y4791"/>
  <c r="Y2181"/>
  <c r="Y1318"/>
  <c r="Y4563"/>
  <c r="Y3200"/>
  <c r="Y1843"/>
  <c r="Y4094"/>
  <c r="Y4057"/>
  <c r="Y1213"/>
  <c r="Y2936"/>
  <c r="Y4126"/>
  <c r="Y2059"/>
  <c r="Y610"/>
  <c r="Y2241"/>
  <c r="Y4012"/>
  <c r="Y3209"/>
  <c r="Y1308"/>
  <c r="Y3012"/>
  <c r="Y1649"/>
  <c r="Y1550"/>
  <c r="Y169"/>
  <c r="Y396"/>
  <c r="Y552"/>
  <c r="Y648"/>
  <c r="Y1805"/>
  <c r="Y2983"/>
  <c r="Y3592"/>
  <c r="Y1532"/>
  <c r="Y4202"/>
  <c r="Y1944"/>
  <c r="Y3144"/>
  <c r="Y3972"/>
  <c r="Y3092"/>
  <c r="Y482"/>
  <c r="Y2076"/>
  <c r="Y2913"/>
  <c r="Y719"/>
  <c r="Y2469"/>
  <c r="Y1759"/>
  <c r="Y1216"/>
  <c r="Y3684"/>
  <c r="Y614"/>
  <c r="Y1643"/>
  <c r="Y2495"/>
  <c r="Y4061"/>
  <c r="Y2583"/>
  <c r="Y163"/>
  <c r="Y4730"/>
  <c r="Y3518"/>
  <c r="Y4050"/>
  <c r="Y4398"/>
  <c r="Y107"/>
  <c r="Y106"/>
  <c r="Y4097"/>
  <c r="Y3605"/>
  <c r="Y4593"/>
  <c r="Y1594"/>
  <c r="Y1275"/>
  <c r="Y2875"/>
  <c r="Y3810"/>
  <c r="Y1482"/>
  <c r="Y1844"/>
  <c r="Y527"/>
  <c r="Y363"/>
  <c r="Y304"/>
  <c r="Y530"/>
  <c r="Y4646"/>
  <c r="Y2166"/>
  <c r="Y316"/>
  <c r="Y665"/>
  <c r="Y1249"/>
  <c r="Y2554"/>
  <c r="Y1849"/>
  <c r="Y1449"/>
  <c r="Y3255"/>
  <c r="Y893"/>
  <c r="Y2904"/>
  <c r="Y1802"/>
  <c r="Y596"/>
  <c r="Y2044"/>
  <c r="Y1717"/>
  <c r="Y4626"/>
  <c r="Y239"/>
  <c r="Y4389"/>
  <c r="Y3456"/>
  <c r="Y3300"/>
  <c r="Y1253"/>
  <c r="Y4239"/>
  <c r="Y1313"/>
  <c r="Y2323"/>
  <c r="Y2762"/>
  <c r="Y4003"/>
  <c r="Y147"/>
  <c r="Y227"/>
  <c r="Y1901"/>
  <c r="Y841"/>
  <c r="Y3459"/>
  <c r="Y3491"/>
  <c r="Y1600"/>
  <c r="Y3294"/>
  <c r="Y3420"/>
  <c r="Y963"/>
  <c r="Y4001"/>
  <c r="Y1534"/>
  <c r="Y977"/>
  <c r="Y229"/>
  <c r="Y3698"/>
  <c r="Y907"/>
  <c r="Y2114"/>
  <c r="Y1647"/>
  <c r="Y189"/>
  <c r="Y4125"/>
  <c r="Y4122"/>
  <c r="Y2711"/>
  <c r="Y2502"/>
  <c r="Y1298"/>
  <c r="Y1925"/>
  <c r="Y2207"/>
  <c r="Y601"/>
  <c r="Y2227"/>
  <c r="Y3964"/>
  <c r="Y1620"/>
  <c r="Y928"/>
  <c r="Y446"/>
  <c r="Y4705"/>
  <c r="Y41"/>
  <c r="Y1743"/>
  <c r="Y3893"/>
  <c r="Y2754"/>
  <c r="Y2685"/>
  <c r="Y4275"/>
  <c r="Y2736"/>
  <c r="Y2657"/>
  <c r="Y2853"/>
  <c r="Y4558"/>
  <c r="Y4510"/>
  <c r="Y4689"/>
  <c r="Y3455"/>
  <c r="Y2840"/>
  <c r="Y2105"/>
  <c r="Y1879"/>
  <c r="Y4011"/>
  <c r="Y1985"/>
  <c r="Y2403"/>
  <c r="Y1602"/>
  <c r="Y509"/>
  <c r="Y3384"/>
  <c r="Y3346"/>
  <c r="Y345"/>
  <c r="Y248"/>
  <c r="Y3059"/>
  <c r="Y2846"/>
  <c r="Y2954"/>
  <c r="Y974"/>
  <c r="Y4742"/>
  <c r="Y2455"/>
  <c r="Y1280"/>
  <c r="Y3344"/>
  <c r="Y4676"/>
  <c r="Y945"/>
  <c r="Y2433"/>
  <c r="Y2124"/>
  <c r="Y3149"/>
  <c r="Y99"/>
  <c r="Y3764"/>
  <c r="Y448"/>
  <c r="Y3727"/>
  <c r="Y4225"/>
  <c r="Y1268"/>
  <c r="Y2986"/>
  <c r="Y2605"/>
  <c r="Y2485"/>
  <c r="Y66"/>
  <c r="Y2229"/>
  <c r="Y1996"/>
  <c r="Y2031"/>
  <c r="Y4339"/>
  <c r="Y769"/>
  <c r="Y4139"/>
  <c r="Y939"/>
  <c r="Y4769"/>
  <c r="Y2858"/>
  <c r="Y255"/>
  <c r="Y3817"/>
  <c r="Y3966"/>
  <c r="Y4067"/>
  <c r="Y3854"/>
  <c r="Y4235"/>
  <c r="Y4187"/>
  <c r="Y438"/>
  <c r="Y4133"/>
  <c r="Y2594"/>
  <c r="Y4711"/>
  <c r="Y1037"/>
  <c r="Y1324"/>
  <c r="Y753"/>
  <c r="Y77"/>
  <c r="Y2370"/>
  <c r="Y4048"/>
  <c r="Y89"/>
  <c r="Y4728"/>
  <c r="Y1379"/>
  <c r="Y3806"/>
  <c r="Y3955"/>
  <c r="Y533"/>
  <c r="Y2817"/>
  <c r="Y1706"/>
  <c r="Y3686"/>
  <c r="Y1090"/>
  <c r="Y2217"/>
  <c r="Y2990"/>
  <c r="Y2534"/>
  <c r="Y1359"/>
  <c r="Y1796"/>
  <c r="Y2091"/>
  <c r="Y4110"/>
  <c r="Y105"/>
  <c r="Y4596"/>
  <c r="Y1906"/>
  <c r="Y611"/>
  <c r="Y1812"/>
  <c r="Y801"/>
  <c r="Y2259"/>
  <c r="Y1059"/>
  <c r="Y2997"/>
  <c r="Y2381"/>
  <c r="Y4247"/>
  <c r="Y864"/>
  <c r="Y3339"/>
  <c r="Y4768"/>
  <c r="Y1686"/>
  <c r="Y170"/>
  <c r="Y3761"/>
  <c r="Y536"/>
  <c r="Y2639"/>
  <c r="Y983"/>
  <c r="Y2025"/>
  <c r="Y4368"/>
  <c r="Y2175"/>
  <c r="Y2539"/>
  <c r="Y3768"/>
  <c r="Y2474"/>
  <c r="Y299"/>
  <c r="Y384"/>
  <c r="Y1411"/>
  <c r="Y2558"/>
  <c r="Y4138"/>
  <c r="Y585"/>
  <c r="Y361"/>
  <c r="Y1031"/>
  <c r="Y1082"/>
  <c r="Y3137"/>
  <c r="Y3245"/>
  <c r="Y4396"/>
  <c r="Y3928"/>
  <c r="Y1158"/>
  <c r="Y1741"/>
  <c r="Y1266"/>
  <c r="Y1521"/>
  <c r="Y1487"/>
  <c r="Y214"/>
  <c r="Y1094"/>
  <c r="Y1850"/>
  <c r="Y4574"/>
  <c r="Y2432"/>
  <c r="Y3720"/>
  <c r="Y3576"/>
  <c r="Y390"/>
  <c r="Y3034"/>
  <c r="Y88"/>
  <c r="Y173"/>
  <c r="Y1104"/>
  <c r="Y913"/>
  <c r="Y548"/>
  <c r="Y4135"/>
  <c r="Y2767"/>
  <c r="Y1773"/>
  <c r="Y1218"/>
  <c r="Y1971"/>
  <c r="Y1140"/>
  <c r="Y2058"/>
  <c r="Y2235"/>
  <c r="Y2316"/>
  <c r="Y1641"/>
  <c r="Y3795"/>
  <c r="Y2980"/>
  <c r="Y4514"/>
  <c r="Y3288"/>
  <c r="Y2782"/>
  <c r="Y4208"/>
  <c r="Y3748"/>
  <c r="Y4022"/>
  <c r="Y4630"/>
  <c r="Y2296"/>
  <c r="Y1577"/>
  <c r="Y3997"/>
  <c r="Y2476"/>
  <c r="Y2039"/>
  <c r="Y3758"/>
  <c r="Y676"/>
  <c r="Y2662"/>
  <c r="Y710"/>
  <c r="Y4002"/>
  <c r="Y2500"/>
  <c r="Y930"/>
  <c r="Y1442"/>
  <c r="Y2552"/>
  <c r="Y3521"/>
  <c r="Y3013"/>
  <c r="Y4077"/>
  <c r="Y2732"/>
  <c r="Y1979"/>
  <c r="Y3086"/>
  <c r="Y2118"/>
  <c r="Y114"/>
  <c r="Y4132"/>
  <c r="Y2915"/>
  <c r="Y1085"/>
  <c r="Y1855"/>
  <c r="Y1137"/>
  <c r="Y2676"/>
  <c r="Y625"/>
  <c r="Y2125"/>
  <c r="Y1322"/>
  <c r="Y2312"/>
  <c r="Y2708"/>
  <c r="Y2048"/>
  <c r="Y3292"/>
  <c r="Y1125"/>
  <c r="Y1291"/>
  <c r="Y1574"/>
  <c r="Y774"/>
  <c r="Y1998"/>
  <c r="Y380"/>
  <c r="Y1478"/>
  <c r="Y2043"/>
  <c r="Y4633"/>
  <c r="Y1285"/>
  <c r="Y589"/>
  <c r="Y1491"/>
  <c r="Y1472"/>
  <c r="Y1995"/>
  <c r="Y2924"/>
  <c r="Y800"/>
  <c r="Y3235"/>
  <c r="Y2146"/>
  <c r="Y4645"/>
  <c r="Y4408"/>
  <c r="Y575"/>
  <c r="Y2137"/>
  <c r="Y570"/>
  <c r="Y4293"/>
  <c r="Y2862"/>
  <c r="Y4755"/>
  <c r="Y3760"/>
  <c r="Y4443"/>
  <c r="Y2443"/>
  <c r="Y3321"/>
  <c r="Y3649"/>
  <c r="Y1161"/>
  <c r="Y4183"/>
  <c r="Y2863"/>
  <c r="Y3042"/>
  <c r="Y1499"/>
  <c r="Y1374"/>
  <c r="Y3516"/>
  <c r="Y1209"/>
  <c r="Y3071"/>
  <c r="Y2667"/>
  <c r="Y1336"/>
  <c r="Y2814"/>
  <c r="Y4332"/>
  <c r="Y4817"/>
  <c r="Y4588"/>
  <c r="Y4170"/>
  <c r="Y2421"/>
  <c r="Y2399"/>
  <c r="Y1078"/>
  <c r="Y4267"/>
  <c r="Y594"/>
  <c r="Y2522"/>
  <c r="Y309"/>
  <c r="Y1813"/>
  <c r="Y2444"/>
  <c r="Y843"/>
  <c r="Y3495"/>
  <c r="Y2363"/>
  <c r="Y3524"/>
  <c r="Y3841"/>
  <c r="Y3510"/>
  <c r="Y291"/>
  <c r="Y4802"/>
  <c r="Y758"/>
  <c r="Y1181"/>
  <c r="Y4196"/>
  <c r="Y2571"/>
  <c r="Y3499"/>
  <c r="Y3260"/>
  <c r="Y1501"/>
  <c r="Y2940"/>
  <c r="Y1572"/>
  <c r="Y729"/>
  <c r="Y2254"/>
  <c r="Y2064"/>
  <c r="Y3872"/>
  <c r="Y2313"/>
  <c r="Y60"/>
  <c r="Y307"/>
  <c r="Y3139"/>
  <c r="Y1830"/>
  <c r="Y121"/>
  <c r="Y1614"/>
  <c r="Y3530"/>
  <c r="Y835"/>
  <c r="Y349"/>
  <c r="Y2599"/>
  <c r="Y3355"/>
  <c r="Y4100"/>
  <c r="Y687"/>
  <c r="Y646"/>
  <c r="Y555"/>
  <c r="Y4553"/>
  <c r="Y1642"/>
  <c r="Y302"/>
  <c r="Y4343"/>
  <c r="Y3479"/>
  <c r="Y76"/>
  <c r="Y428"/>
  <c r="Y2881"/>
  <c r="Y326"/>
  <c r="Y2551"/>
  <c r="Y4292"/>
  <c r="Y1902"/>
  <c r="Y2202"/>
  <c r="Y3848"/>
  <c r="Y4248"/>
  <c r="Y2294"/>
  <c r="Y4433"/>
  <c r="Y1485"/>
  <c r="Y2821"/>
  <c r="Y431"/>
  <c r="Y4025"/>
  <c r="Y3090"/>
  <c r="Y3633"/>
  <c r="Y1632"/>
  <c r="Y1904"/>
  <c r="Y4640"/>
  <c r="Y2803"/>
  <c r="Y1628"/>
  <c r="Y1551"/>
  <c r="Y2079"/>
  <c r="Y1235"/>
  <c r="Y2977"/>
  <c r="Y1109"/>
  <c r="Y120"/>
  <c r="Y3032"/>
  <c r="Y3099"/>
  <c r="Y4273"/>
  <c r="Y4185"/>
  <c r="Y522"/>
  <c r="Y4484"/>
  <c r="Y4236"/>
  <c r="Y773"/>
  <c r="Y3532"/>
  <c r="Y2262"/>
  <c r="Y1395"/>
  <c r="Y1089"/>
  <c r="Y998"/>
  <c r="Y3625"/>
  <c r="Y1342"/>
  <c r="Y109"/>
  <c r="Y404"/>
  <c r="Y565"/>
  <c r="Y4300"/>
  <c r="Y535"/>
  <c r="Y568"/>
  <c r="Y1496"/>
  <c r="Y3268"/>
  <c r="Y2338"/>
  <c r="Y3310"/>
  <c r="Y1264"/>
  <c r="Y1011"/>
  <c r="Y808"/>
  <c r="Y2309"/>
  <c r="Y1862"/>
  <c r="Y139"/>
  <c r="Y661"/>
  <c r="Y3814"/>
  <c r="Y2404"/>
  <c r="Y2483"/>
  <c r="Y1056"/>
  <c r="Y2582"/>
  <c r="Y4470"/>
  <c r="Y2748"/>
  <c r="Y4537"/>
  <c r="Y4113"/>
  <c r="Y2687"/>
  <c r="Y631"/>
  <c r="Y1519"/>
  <c r="Y3969"/>
  <c r="Y4476"/>
  <c r="Y4128"/>
  <c r="Y2129"/>
  <c r="Y2627"/>
  <c r="Y48"/>
  <c r="Y330"/>
  <c r="Y597"/>
  <c r="Y4214"/>
  <c r="Y682"/>
  <c r="Y1468"/>
  <c r="Y4040"/>
  <c r="Y1396"/>
  <c r="Y1846"/>
  <c r="Y2422"/>
  <c r="Y2009"/>
  <c r="Y1129"/>
  <c r="Y4387"/>
  <c r="Y1529"/>
  <c r="Y191"/>
  <c r="Y2413"/>
  <c r="Y1868"/>
  <c r="Y1988"/>
  <c r="Y1506"/>
  <c r="Y1957"/>
  <c r="Y4161"/>
  <c r="Y1271"/>
  <c r="Y1255"/>
  <c r="Y2512"/>
  <c r="Y3484"/>
  <c r="Y3654"/>
  <c r="Y3287"/>
  <c r="Y2857"/>
  <c r="Y1101"/>
  <c r="Y4672"/>
  <c r="Y518"/>
  <c r="Y4288"/>
  <c r="Y3690"/>
  <c r="Y3831"/>
  <c r="Y2127"/>
  <c r="Y2693"/>
  <c r="Y1143"/>
  <c r="Y2041"/>
  <c r="Y3910"/>
  <c r="Y4808"/>
  <c r="Y660"/>
  <c r="Y952"/>
  <c r="Y4643"/>
  <c r="Y1373"/>
  <c r="Y95"/>
  <c r="Y3068"/>
  <c r="Y887"/>
  <c r="Y3400"/>
  <c r="Y4803"/>
  <c r="Y702"/>
  <c r="Y4038"/>
  <c r="Y4070"/>
  <c r="Y4565"/>
  <c r="Y3256"/>
  <c r="Y3722"/>
  <c r="Y325"/>
  <c r="Y4761"/>
  <c r="Y2111"/>
  <c r="Y1282"/>
  <c r="Y2303"/>
  <c r="Y79"/>
  <c r="Y1637"/>
  <c r="Y3020"/>
  <c r="Y4636"/>
  <c r="Y2619"/>
  <c r="Y3482"/>
  <c r="Y3961"/>
  <c r="Y3366"/>
  <c r="Y587"/>
  <c r="Y4515"/>
  <c r="Y2713"/>
  <c r="Y2647"/>
  <c r="Y126"/>
  <c r="Y208"/>
  <c r="Y2292"/>
  <c r="Y4786"/>
  <c r="Y4829"/>
  <c r="Y819"/>
  <c r="Y1961"/>
  <c r="Y1699"/>
  <c r="Y4004"/>
  <c r="Y98"/>
  <c r="Y4148"/>
  <c r="Y2037"/>
  <c r="Y1629"/>
  <c r="Y3397"/>
  <c r="Y1999"/>
  <c r="Y3159"/>
  <c r="Y3636"/>
  <c r="Y78"/>
  <c r="Y3376"/>
  <c r="Y4299"/>
  <c r="Y3368"/>
  <c r="Y620"/>
  <c r="Y607"/>
  <c r="Y3240"/>
  <c r="Y649"/>
  <c r="Y4369"/>
  <c r="Y1118"/>
  <c r="Y2371"/>
  <c r="Y3061"/>
  <c r="Y2384"/>
  <c r="Y1006"/>
  <c r="Y4614"/>
  <c r="Y1035"/>
  <c r="Y3606"/>
  <c r="Y2454"/>
  <c r="Y4604"/>
  <c r="Y3267"/>
  <c r="Y3912"/>
  <c r="Y1337"/>
  <c r="Y4509"/>
  <c r="Y1646"/>
  <c r="Y2938"/>
  <c r="Y1799"/>
  <c r="Y1713"/>
  <c r="Y4259"/>
  <c r="Y1732"/>
  <c r="Y4650"/>
  <c r="Y1144"/>
  <c r="Y4727"/>
  <c r="Y1955"/>
  <c r="Y183"/>
  <c r="Y3930"/>
  <c r="Y2328"/>
  <c r="Y4432"/>
  <c r="Y3968"/>
  <c r="Y1417"/>
  <c r="Y514"/>
  <c r="Y2463"/>
  <c r="Y1826"/>
  <c r="Y382"/>
  <c r="Y4552"/>
  <c r="Y1738"/>
  <c r="Y2069"/>
  <c r="Y3347"/>
  <c r="Y1939"/>
  <c r="Y386"/>
  <c r="Y1712"/>
  <c r="Y3529"/>
  <c r="Y1760"/>
  <c r="Y2517"/>
  <c r="Y3451"/>
  <c r="Y3437"/>
  <c r="Y1535"/>
  <c r="Y916"/>
  <c r="Y3338"/>
  <c r="Y194"/>
  <c r="Y1102"/>
  <c r="Y2596"/>
  <c r="Y1115"/>
  <c r="Y670"/>
  <c r="Y3543"/>
  <c r="Y2869"/>
  <c r="Y603"/>
  <c r="Y4015"/>
  <c r="Y2405"/>
  <c r="Y4508"/>
  <c r="Y3026"/>
  <c r="Y4629"/>
  <c r="Y240"/>
  <c r="Y2183"/>
  <c r="Y2569"/>
  <c r="Y4037"/>
  <c r="Y4789"/>
  <c r="Y978"/>
  <c r="Y4298"/>
  <c r="Y1182"/>
  <c r="Y4737"/>
  <c r="Y1655"/>
  <c r="Y4573"/>
  <c r="Y2561"/>
  <c r="Y4347"/>
  <c r="Y3769"/>
  <c r="Y2368"/>
  <c r="Y520"/>
  <c r="Y2391"/>
  <c r="Y2177"/>
  <c r="Y1162"/>
  <c r="Y1018"/>
  <c r="Y314"/>
  <c r="Y3936"/>
  <c r="Y812"/>
  <c r="Y42"/>
  <c r="Y517"/>
  <c r="Y348"/>
  <c r="Y3920"/>
  <c r="Y1676"/>
  <c r="Y4268"/>
  <c r="Y632"/>
  <c r="Y1749"/>
  <c r="Y4583"/>
  <c r="Y4179"/>
  <c r="Y4559"/>
  <c r="Y1484"/>
  <c r="Y321"/>
  <c r="Y905"/>
  <c r="Y3173"/>
  <c r="Y591"/>
  <c r="Y3924"/>
  <c r="Y624"/>
  <c r="Y2902"/>
  <c r="Y4449"/>
  <c r="Y92"/>
  <c r="Y3037"/>
  <c r="Y3358"/>
  <c r="Y3793"/>
  <c r="Y3567"/>
  <c r="Y2277"/>
  <c r="Y1968"/>
  <c r="Y3121"/>
  <c r="Y2072"/>
  <c r="Y2560"/>
  <c r="Y1312"/>
  <c r="Y3494"/>
  <c r="Y1123"/>
  <c r="Y4269"/>
  <c r="Y4120"/>
  <c r="Y4295"/>
  <c r="Y3363"/>
  <c r="Y217"/>
  <c r="Y3826"/>
  <c r="Y1882"/>
  <c r="Y493"/>
  <c r="Y2871"/>
  <c r="Y3210"/>
  <c r="Y1191"/>
  <c r="Y851"/>
  <c r="Y628"/>
  <c r="Y830"/>
  <c r="Y657"/>
  <c r="Y765"/>
  <c r="Y1703"/>
  <c r="Y1811"/>
  <c r="Y2213"/>
  <c r="Y4725"/>
  <c r="Y4707"/>
  <c r="Y4223"/>
  <c r="Y713"/>
  <c r="Y4748"/>
  <c r="Y199"/>
  <c r="Y35"/>
  <c r="Y3756"/>
  <c r="Y3350"/>
  <c r="Y4457"/>
  <c r="Y4494"/>
  <c r="Y2160"/>
  <c r="Y4123"/>
  <c r="Y4322"/>
  <c r="Y1277"/>
  <c r="Y2505"/>
  <c r="Y2208"/>
  <c r="Y2648"/>
  <c r="Y2481"/>
  <c r="Y178"/>
  <c r="Y4355"/>
  <c r="Y3277"/>
  <c r="Y1569"/>
  <c r="Y3513"/>
  <c r="Y4744"/>
  <c r="Y1387"/>
  <c r="Y1320"/>
  <c r="Y1635"/>
  <c r="Y2473"/>
  <c r="Y1775"/>
  <c r="Y3868"/>
  <c r="Y3847"/>
  <c r="Y754"/>
  <c r="Y2459"/>
  <c r="Y2452"/>
  <c r="Y1017"/>
  <c r="Y2694"/>
  <c r="Y1508"/>
  <c r="Y2716"/>
  <c r="Y2944"/>
  <c r="Y23"/>
  <c r="Y3342"/>
  <c r="Y2665"/>
  <c r="Y337"/>
  <c r="Y2185"/>
  <c r="Y2568"/>
  <c r="Y219"/>
  <c r="Y2246"/>
  <c r="Y1176"/>
  <c r="Y3822"/>
  <c r="Y2628"/>
  <c r="Y2600"/>
  <c r="Y1403"/>
  <c r="Y59"/>
  <c r="Y3950"/>
  <c r="Y32"/>
  <c r="Y3492"/>
  <c r="Y1691"/>
  <c r="Y3958"/>
  <c r="Y4442"/>
  <c r="Y4477"/>
  <c r="Y1510"/>
  <c r="Y146"/>
  <c r="Y3303"/>
  <c r="Y3835"/>
  <c r="Y456"/>
  <c r="Y1455"/>
  <c r="Y1538"/>
  <c r="Y1935"/>
  <c r="Y2204"/>
  <c r="Y1466"/>
  <c r="Y2753"/>
  <c r="Y1441"/>
  <c r="Y4455"/>
  <c r="Y3485"/>
  <c r="Y4379"/>
  <c r="Y1281"/>
  <c r="Y3680"/>
  <c r="Y3129"/>
  <c r="Y650"/>
  <c r="Y629"/>
  <c r="Y4402"/>
  <c r="Y1829"/>
  <c r="Y2872"/>
  <c r="Y2527"/>
  <c r="Y2606"/>
  <c r="Y4189"/>
  <c r="Y1393"/>
  <c r="Y3177"/>
  <c r="Y4431"/>
  <c r="Y3545"/>
  <c r="Y1905"/>
  <c r="Y1092"/>
  <c r="Y3583"/>
  <c r="Y2542"/>
  <c r="Y4750"/>
  <c r="Y4827"/>
  <c r="Y4533"/>
  <c r="Y4162"/>
  <c r="Y4407"/>
  <c r="Y4221"/>
  <c r="Y465"/>
  <c r="Y3889"/>
  <c r="Y3046"/>
  <c r="Y1032"/>
  <c r="Y571"/>
  <c r="Y1350"/>
  <c r="Y4743"/>
  <c r="Y2587"/>
  <c r="Y2576"/>
  <c r="Y4352"/>
  <c r="Y3794"/>
  <c r="Y1201"/>
  <c r="Y3102"/>
  <c r="Y1081"/>
  <c r="Y1922"/>
  <c r="Y1456"/>
  <c r="Y332"/>
  <c r="Y4363"/>
  <c r="Y3522"/>
  <c r="Y4291"/>
  <c r="Y3360"/>
  <c r="Y1766"/>
  <c r="Y1997"/>
  <c r="Y3559"/>
  <c r="Y1728"/>
  <c r="Y3933"/>
  <c r="Y3471"/>
  <c r="Y2837"/>
  <c r="Y3511"/>
  <c r="Y764"/>
  <c r="Y2993"/>
  <c r="Y12"/>
  <c r="Y4812"/>
  <c r="Y1047"/>
  <c r="Y741"/>
  <c r="Y1329"/>
  <c r="Y4325"/>
  <c r="Y3253"/>
  <c r="Y716"/>
  <c r="Y4059"/>
  <c r="Y895"/>
  <c r="Y4215"/>
  <c r="Y2529"/>
  <c r="Y1866"/>
  <c r="Y4682"/>
  <c r="Y944"/>
  <c r="Y4497"/>
  <c r="Y1692"/>
  <c r="Y4231"/>
  <c r="Y375"/>
  <c r="Y4044"/>
  <c r="Y2580"/>
  <c r="Y3557"/>
  <c r="Y2671"/>
  <c r="Y4277"/>
  <c r="Y3610"/>
  <c r="Y4326"/>
  <c r="Y1747"/>
  <c r="Y4175"/>
  <c r="Y1071"/>
  <c r="Y1305"/>
  <c r="Y4792"/>
  <c r="Y4471"/>
  <c r="Y2321"/>
  <c r="Y3091"/>
  <c r="Y3335"/>
  <c r="Y1146"/>
  <c r="Y3458"/>
  <c r="Y4427"/>
  <c r="Y4585"/>
  <c r="Y1454"/>
  <c r="Y3001"/>
  <c r="Y2816"/>
  <c r="Y4081"/>
  <c r="Y685"/>
  <c r="Y1873"/>
  <c r="Y2581"/>
  <c r="Y2609"/>
  <c r="Y4439"/>
  <c r="Y3478"/>
  <c r="Y694"/>
  <c r="Y3747"/>
  <c r="Y1493"/>
  <c r="Y953"/>
  <c r="Y3713"/>
  <c r="Y3241"/>
  <c r="Y1698"/>
  <c r="Y4495"/>
  <c r="Y4226"/>
  <c r="Y2949"/>
  <c r="Y4524"/>
  <c r="Y103"/>
  <c r="Y4772"/>
  <c r="Y2701"/>
  <c r="Y4010"/>
  <c r="Y1896"/>
  <c r="Y1622"/>
  <c r="Y1913"/>
  <c r="Y3866"/>
  <c r="Y1804"/>
  <c r="Y4331"/>
  <c r="Y3652"/>
  <c r="Y2932"/>
  <c r="Y2892"/>
  <c r="Y3624"/>
  <c r="Y2624"/>
  <c r="Y201"/>
  <c r="Y910"/>
  <c r="Y3734"/>
  <c r="Y3275"/>
  <c r="Y2755"/>
  <c r="Y3043"/>
  <c r="Y954"/>
  <c r="Y3114"/>
  <c r="Y1470"/>
  <c r="Y3469"/>
  <c r="Y2709"/>
  <c r="Y521"/>
  <c r="Y466"/>
  <c r="Y942"/>
  <c r="Y4260"/>
  <c r="Y3183"/>
  <c r="Y3724"/>
  <c r="Y821"/>
  <c r="Y707"/>
  <c r="Y3743"/>
  <c r="Y1575"/>
  <c r="Y1207"/>
  <c r="Y4349"/>
  <c r="Y3095"/>
  <c r="Y4540"/>
  <c r="Y2888"/>
  <c r="Y767"/>
  <c r="Y278"/>
  <c r="Y3249"/>
  <c r="Y590"/>
  <c r="Y454"/>
  <c r="Y458"/>
  <c r="Y1645"/>
  <c r="Y4438"/>
  <c r="Y737"/>
  <c r="Y2727"/>
  <c r="Y1587"/>
  <c r="Y2795"/>
  <c r="Y1945"/>
  <c r="Y669"/>
  <c r="Y136"/>
  <c r="Y600"/>
  <c r="Y250"/>
  <c r="Y2209"/>
  <c r="Y395"/>
  <c r="Y3507"/>
  <c r="Y602"/>
  <c r="Y645"/>
  <c r="Y4430"/>
  <c r="Y1421"/>
  <c r="Y279"/>
  <c r="Y4151"/>
  <c r="Y4618"/>
  <c r="Y1611"/>
  <c r="Y2620"/>
  <c r="Y1542"/>
  <c r="Y743"/>
  <c r="Y2291"/>
  <c r="Y36"/>
  <c r="Y455"/>
  <c r="Y1900"/>
  <c r="Y2876"/>
  <c r="Y2632"/>
  <c r="Y4652"/>
  <c r="Y4733"/>
  <c r="Y4399"/>
  <c r="Y4428"/>
  <c r="Y1885"/>
  <c r="Y2411"/>
  <c r="Y3911"/>
  <c r="Y3356"/>
  <c r="Y2749"/>
  <c r="Y3617"/>
  <c r="Y3072"/>
  <c r="Y2510"/>
  <c r="Y179"/>
  <c r="Y3472"/>
  <c r="Y3302"/>
  <c r="Y1531"/>
  <c r="Y115"/>
  <c r="Y215"/>
  <c r="Y1733"/>
  <c r="Y2649"/>
  <c r="Y2974"/>
  <c r="Y3890"/>
  <c r="Y4118"/>
  <c r="Y1757"/>
  <c r="Y3348"/>
  <c r="Y422"/>
  <c r="Y806"/>
  <c r="Y3182"/>
  <c r="Y1667"/>
  <c r="Y1165"/>
  <c r="Y3488"/>
  <c r="Y4781"/>
  <c r="Y3740"/>
  <c r="Y4681"/>
  <c r="Y1710"/>
  <c r="Y1093"/>
  <c r="Y641"/>
  <c r="Y2530"/>
  <c r="Y1832"/>
  <c r="Y4607"/>
  <c r="Y4158"/>
  <c r="Y3429"/>
  <c r="Y1509"/>
  <c r="Y1987"/>
  <c r="Y3078"/>
  <c r="Y2348"/>
  <c r="Y1445"/>
  <c r="Y2618"/>
  <c r="Y3266"/>
  <c r="Y2416"/>
  <c r="Y4687"/>
  <c r="Y1012"/>
  <c r="Y187"/>
  <c r="Y4244"/>
  <c r="Y3171"/>
  <c r="Y3739"/>
  <c r="Y1486"/>
  <c r="Y1669"/>
  <c r="Y3077"/>
  <c r="Y443"/>
  <c r="Y529"/>
  <c r="Y3858"/>
  <c r="Y4104"/>
  <c r="Y3976"/>
  <c r="Y2082"/>
  <c r="Y3659"/>
  <c r="Y3207"/>
  <c r="Y4461"/>
  <c r="Y718"/>
  <c r="Y4099"/>
  <c r="Y3519"/>
  <c r="Y3290"/>
  <c r="Y1474"/>
  <c r="Y3700"/>
  <c r="Y3658"/>
  <c r="Y2000"/>
  <c r="Y1114"/>
  <c r="Y213"/>
  <c r="Y367"/>
  <c r="Y4085"/>
  <c r="Y3919"/>
  <c r="Y3508"/>
  <c r="Y3904"/>
  <c r="Y2725"/>
  <c r="Y4815"/>
  <c r="Y3189"/>
  <c r="Y1030"/>
  <c r="Y3590"/>
  <c r="Y2379"/>
  <c r="Y4166"/>
  <c r="Y3055"/>
  <c r="Y3449"/>
  <c r="Y484"/>
  <c r="Y3146"/>
  <c r="Y1416"/>
  <c r="Y2270"/>
  <c r="Y558"/>
  <c r="Y3316"/>
  <c r="Y874"/>
  <c r="Y4381"/>
  <c r="Y1076"/>
  <c r="Y1157"/>
  <c r="Y3594"/>
  <c r="Y412"/>
  <c r="Y3978"/>
  <c r="Y2597"/>
  <c r="Y2387"/>
  <c r="Y3599"/>
  <c r="Y4799"/>
  <c r="Y3783"/>
  <c r="Y1993"/>
  <c r="Y447"/>
  <c r="Y3512"/>
  <c r="Y798"/>
  <c r="Y2981"/>
  <c r="Y811"/>
  <c r="Y2595"/>
  <c r="Y1795"/>
  <c r="Y2281"/>
  <c r="Y4276"/>
  <c r="Y3465"/>
  <c r="Y4651"/>
  <c r="Y3361"/>
  <c r="Y129"/>
  <c r="Y3812"/>
  <c r="Y3796"/>
  <c r="Y3066"/>
  <c r="Y4117"/>
  <c r="Y1467"/>
  <c r="Y287"/>
  <c r="Y171"/>
  <c r="Y1888"/>
  <c r="Y1479"/>
  <c r="Y3208"/>
  <c r="Y2074"/>
  <c r="Y2054"/>
  <c r="Y4121"/>
  <c r="Y362"/>
  <c r="Y3905"/>
  <c r="Y2376"/>
  <c r="Y1991"/>
  <c r="Y1668"/>
  <c r="Y2477"/>
  <c r="Y3318"/>
  <c r="Y1433"/>
  <c r="Y936"/>
  <c r="Y275"/>
  <c r="Y4736"/>
  <c r="Y4647"/>
  <c r="Y3062"/>
  <c r="Y4119"/>
  <c r="Y2050"/>
  <c r="Y4362"/>
  <c r="Y4778"/>
  <c r="Y2290"/>
  <c r="Y1786"/>
  <c r="Y4397"/>
  <c r="Y1801"/>
  <c r="Y1257"/>
  <c r="Y3243"/>
  <c r="Y1361"/>
  <c r="Y578"/>
  <c r="Y254"/>
  <c r="Y3398"/>
  <c r="Y3539"/>
  <c r="Y4265"/>
  <c r="Y4203"/>
  <c r="Y1511"/>
  <c r="Y2768"/>
  <c r="Y96"/>
  <c r="Y1783"/>
  <c r="Y249"/>
  <c r="Y3802"/>
  <c r="Y4392"/>
  <c r="Y3766"/>
  <c r="Y3196"/>
  <c r="Y3262"/>
  <c r="Y2948"/>
  <c r="Y943"/>
  <c r="Y4641"/>
  <c r="Y4485"/>
  <c r="Y3670"/>
  <c r="Y1742"/>
  <c r="Y2068"/>
  <c r="Y1975"/>
  <c r="Y3251"/>
  <c r="Y3029"/>
  <c r="Y622"/>
  <c r="Y2634"/>
  <c r="Y897"/>
  <c r="Y2174"/>
  <c r="Y3069"/>
  <c r="Y1171"/>
  <c r="Y3371"/>
  <c r="Y182"/>
  <c r="Y11"/>
  <c r="Y583"/>
  <c r="Y4391"/>
  <c r="Y1488"/>
  <c r="Y2365"/>
  <c r="Y3374"/>
  <c r="Y2642"/>
  <c r="Y2673"/>
  <c r="Y3278"/>
  <c r="Y460"/>
  <c r="Y4266"/>
  <c r="Y4357"/>
  <c r="Y3222"/>
  <c r="Y1877"/>
  <c r="Y2388"/>
  <c r="Y3547"/>
  <c r="Y1476"/>
  <c r="Y3838"/>
  <c r="Y2532"/>
  <c r="Y1837"/>
  <c r="Y4323"/>
  <c r="Y563"/>
  <c r="Y4445"/>
  <c r="Y289"/>
  <c r="Y238"/>
  <c r="Y4174"/>
  <c r="Y3878"/>
  <c r="Y828"/>
  <c r="Y4101"/>
  <c r="Y152"/>
  <c r="Y270"/>
  <c r="Y3591"/>
  <c r="Y2827"/>
  <c r="Y2514"/>
  <c r="Y3070"/>
  <c r="Y4448"/>
  <c r="Y310"/>
  <c r="Y2524"/>
  <c r="Y262"/>
  <c r="Y4345"/>
  <c r="Y2119"/>
  <c r="Y3643"/>
  <c r="Y3422"/>
  <c r="Y3916"/>
  <c r="Y4756"/>
  <c r="Y2467"/>
  <c r="Y1515"/>
  <c r="Y2556"/>
  <c r="Y2809"/>
  <c r="Y2066"/>
  <c r="Y2631"/>
  <c r="Y2969"/>
  <c r="Y972"/>
  <c r="Y4328"/>
  <c r="Y4401"/>
  <c r="Y3407"/>
  <c r="Y4507"/>
  <c r="Y1224"/>
  <c r="Y2028"/>
  <c r="Y884"/>
  <c r="Y2437"/>
  <c r="Y540"/>
  <c r="Y1687"/>
  <c r="Y3566"/>
  <c r="Y1745"/>
  <c r="Y1567"/>
  <c r="Y4458"/>
  <c r="Y3744"/>
  <c r="Y1299"/>
  <c r="Y4490"/>
  <c r="Y1239"/>
  <c r="Y2032"/>
  <c r="Y2024"/>
  <c r="Y3276"/>
  <c r="Y2268"/>
  <c r="Y1461"/>
  <c r="Y4198"/>
  <c r="Y2153"/>
  <c r="Y4499"/>
  <c r="Y4361"/>
  <c r="Y890"/>
  <c r="Y3580"/>
  <c r="Y526"/>
  <c r="Y2249"/>
  <c r="Y4678"/>
  <c r="Y1217"/>
  <c r="Y1604"/>
  <c r="Y2332"/>
  <c r="Y3076"/>
  <c r="Y3404"/>
  <c r="Y1860"/>
  <c r="Y4677"/>
  <c r="Y574"/>
  <c r="Y4462"/>
  <c r="Y3098"/>
  <c r="Y2740"/>
  <c r="Y4576"/>
  <c r="Y3533"/>
  <c r="Y3131"/>
  <c r="Y3473"/>
  <c r="Y1707"/>
  <c r="Y1177"/>
  <c r="Y2169"/>
  <c r="Y144"/>
  <c r="Y1793"/>
  <c r="Y2324"/>
  <c r="Y4720"/>
  <c r="Y3906"/>
  <c r="Y2456"/>
  <c r="Y4556"/>
  <c r="Y3620"/>
  <c r="Y1319"/>
  <c r="Y1928"/>
  <c r="Y301"/>
  <c r="Y2565"/>
  <c r="Y16"/>
  <c r="Y1490"/>
  <c r="Y3440"/>
  <c r="Y738"/>
  <c r="Y3939"/>
  <c r="Y4527"/>
  <c r="Y2279"/>
  <c r="Y2016"/>
  <c r="Y2205"/>
  <c r="Y2802"/>
  <c r="Y2021"/>
  <c r="Y889"/>
  <c r="Y923"/>
  <c r="Y2590"/>
  <c r="Y3035"/>
  <c r="Y4378"/>
  <c r="Y2151"/>
  <c r="Y3755"/>
  <c r="Y2186"/>
  <c r="Y2178"/>
  <c r="Y2895"/>
  <c r="Y2285"/>
  <c r="Y4241"/>
  <c r="Y441"/>
  <c r="Y4209"/>
  <c r="Y621"/>
  <c r="Y2252"/>
  <c r="Y1810"/>
  <c r="Y3784"/>
  <c r="Y475"/>
  <c r="Y2996"/>
  <c r="Y579"/>
  <c r="Y3960"/>
  <c r="Y3798"/>
  <c r="Y659"/>
  <c r="Y2728"/>
  <c r="Y3352"/>
  <c r="Y2090"/>
  <c r="Y4233"/>
  <c r="Y4106"/>
  <c r="Y3732"/>
  <c r="Y1677"/>
  <c r="Y2141"/>
  <c r="Y298"/>
  <c r="Y3726"/>
  <c r="Y794"/>
  <c r="Y734"/>
  <c r="Y2436"/>
  <c r="Y4264"/>
  <c r="Y3915"/>
  <c r="Y2771"/>
  <c r="Y211"/>
  <c r="Y1735"/>
  <c r="Y353"/>
  <c r="Y3640"/>
  <c r="Y1204"/>
  <c r="Y2201"/>
  <c r="Y2601"/>
  <c r="Y721"/>
  <c r="Y181"/>
  <c r="Y3967"/>
  <c r="Y1682"/>
  <c r="Y2171"/>
  <c r="Y2891"/>
  <c r="Y693"/>
  <c r="Y4444"/>
  <c r="Y1823"/>
  <c r="Y2289"/>
  <c r="Y3337"/>
  <c r="Y1058"/>
  <c r="Y2806"/>
  <c r="Y3103"/>
  <c r="Y3259"/>
  <c r="Y3550"/>
  <c r="Y3877"/>
  <c r="Y3283"/>
  <c r="Y3113"/>
  <c r="Y3979"/>
  <c r="Y4752"/>
  <c r="Y966"/>
  <c r="Y286"/>
  <c r="Y3871"/>
  <c r="Y3265"/>
  <c r="Y2976"/>
  <c r="Y612"/>
  <c r="Y2541"/>
  <c r="Y3808"/>
  <c r="Y733"/>
  <c r="Y4028"/>
  <c r="Y1066"/>
  <c r="Y922"/>
  <c r="Y1715"/>
  <c r="Y3503"/>
  <c r="Y3474"/>
  <c r="Y1272"/>
  <c r="Y786"/>
  <c r="Y3228"/>
  <c r="Y1247"/>
  <c r="Y4549"/>
  <c r="Y4609"/>
  <c r="Y1875"/>
  <c r="Y3870"/>
  <c r="Y882"/>
  <c r="Y3563"/>
  <c r="Y2258"/>
  <c r="Y4660"/>
  <c r="Y745"/>
  <c r="Y1159"/>
  <c r="Y858"/>
  <c r="Y3038"/>
  <c r="Y1121"/>
  <c r="Y3719"/>
  <c r="Y1074"/>
  <c r="Y3215"/>
  <c r="Y119"/>
  <c r="Y538"/>
  <c r="Y2578"/>
  <c r="Y3169"/>
  <c r="Y283"/>
  <c r="Y1284"/>
  <c r="Y3689"/>
  <c r="Y2645"/>
  <c r="Y4049"/>
  <c r="Y3682"/>
  <c r="Y990"/>
  <c r="Y3946"/>
  <c r="Y1831"/>
  <c r="Y1685"/>
  <c r="Y4590"/>
  <c r="Y1152"/>
  <c r="Y831"/>
  <c r="Y4316"/>
  <c r="Y2963"/>
  <c r="Y1874"/>
  <c r="Y3623"/>
  <c r="Y253"/>
  <c r="Y3134"/>
  <c r="Y1088"/>
  <c r="Y3329"/>
  <c r="Y760"/>
  <c r="Y176"/>
  <c r="Y1169"/>
  <c r="Y1626"/>
  <c r="Y1980"/>
  <c r="Y4560"/>
  <c r="Y4793"/>
  <c r="Y388"/>
  <c r="Y3483"/>
  <c r="Y2445"/>
  <c r="Y52"/>
  <c r="Y1119"/>
  <c r="Y2836"/>
  <c r="Y1744"/>
  <c r="Y1936"/>
  <c r="Y1113"/>
  <c r="Y2336"/>
  <c r="Y313"/>
  <c r="Y1798"/>
  <c r="Y3108"/>
  <c r="Y1834"/>
  <c r="Y134"/>
  <c r="Y1426"/>
  <c r="Y932"/>
  <c r="Y1192"/>
  <c r="Y14"/>
  <c r="Y1382"/>
  <c r="Y471"/>
  <c r="Y102"/>
  <c r="Y3836"/>
  <c r="Y1016"/>
  <c r="Y3883"/>
  <c r="Y2489"/>
  <c r="Y4686"/>
  <c r="Y3487"/>
  <c r="Y1505"/>
  <c r="Y4403"/>
  <c r="Y4594"/>
  <c r="Y2531"/>
  <c r="Y3715"/>
  <c r="Y426"/>
  <c r="Y3285"/>
  <c r="Y4810"/>
  <c r="Y1480"/>
  <c r="Y1244"/>
  <c r="Y116"/>
  <c r="Y759"/>
  <c r="Y2847"/>
  <c r="Y1779"/>
  <c r="Y3753"/>
  <c r="Y4346"/>
  <c r="Y2894"/>
  <c r="Y3378"/>
  <c r="Y4480"/>
  <c r="Y777"/>
  <c r="Y1025"/>
  <c r="Y2818"/>
  <c r="Y1060"/>
  <c r="Y4671"/>
  <c r="Y2255"/>
  <c r="Y4547"/>
  <c r="Y4738"/>
  <c r="Y996"/>
  <c r="Y1148"/>
  <c r="Y4631"/>
  <c r="Y3699"/>
  <c r="Y4800"/>
  <c r="Y2715"/>
  <c r="Y1886"/>
  <c r="Y4367"/>
  <c r="Y2681"/>
  <c r="Y2575"/>
  <c r="Y3003"/>
  <c r="Y1477"/>
  <c r="Y1147"/>
  <c r="Y18"/>
  <c r="Y3921"/>
  <c r="Y1946"/>
  <c r="Y2958"/>
  <c r="Y1164"/>
  <c r="Y336"/>
  <c r="Y1026"/>
  <c r="Y1964"/>
  <c r="Y4250"/>
  <c r="Y4516"/>
  <c r="Y3595"/>
  <c r="Y1370"/>
  <c r="Y3477"/>
  <c r="Y1581"/>
  <c r="Y3155"/>
  <c r="Y582"/>
  <c r="Y4715"/>
  <c r="Y803"/>
  <c r="Y402"/>
  <c r="Y4695"/>
  <c r="Y1333"/>
  <c r="Y159"/>
  <c r="Y4034"/>
  <c r="Y2034"/>
  <c r="Y1142"/>
  <c r="Y1283"/>
  <c r="Y2498"/>
  <c r="Y1765"/>
  <c r="Y3900"/>
  <c r="Y2548"/>
  <c r="Y3818"/>
  <c r="Y860"/>
  <c r="Y505"/>
  <c r="Y1489"/>
  <c r="Y617"/>
  <c r="Y995"/>
  <c r="Y869"/>
  <c r="Y1364"/>
  <c r="Y779"/>
  <c r="Y2743"/>
  <c r="Y177"/>
  <c r="Y960"/>
  <c r="Y3402"/>
  <c r="Y1734"/>
  <c r="Y3206"/>
  <c r="Y1062"/>
  <c r="Y1752"/>
  <c r="Y2070"/>
  <c r="Y1616"/>
  <c r="Y2195"/>
  <c r="Y1208"/>
  <c r="Y3575"/>
  <c r="Y2278"/>
  <c r="Y419"/>
  <c r="Y1004"/>
  <c r="Y2318"/>
  <c r="Y327"/>
  <c r="Y1537"/>
  <c r="Y3777"/>
  <c r="Y770"/>
  <c r="Y2934"/>
  <c r="Y4229"/>
  <c r="Y2766"/>
  <c r="Y4356"/>
  <c r="Y4078"/>
  <c r="Y2167"/>
  <c r="Y1693"/>
  <c r="Y1658"/>
  <c r="Y4197"/>
  <c r="Y4068"/>
  <c r="Y4333"/>
  <c r="Y2367"/>
  <c r="Y2742"/>
  <c r="Y2577"/>
  <c r="Y1585"/>
  <c r="Y4543"/>
  <c r="Y241"/>
  <c r="Y3665"/>
  <c r="Y216"/>
  <c r="Y1690"/>
  <c r="Y4413"/>
  <c r="Y2823"/>
  <c r="Y391"/>
  <c r="Y854"/>
  <c r="Y3668"/>
  <c r="Y748"/>
  <c r="Y2311"/>
  <c r="Y1095"/>
  <c r="Y4493"/>
  <c r="Y4056"/>
  <c r="Y3517"/>
  <c r="Y296"/>
  <c r="Y750"/>
  <c r="Y4714"/>
  <c r="Y3502"/>
  <c r="Y2310"/>
  <c r="Y584"/>
  <c r="Y880"/>
  <c r="Y1921"/>
  <c r="Y83"/>
  <c r="Y2615"/>
  <c r="Y1360"/>
  <c r="Y2947"/>
  <c r="Y4788"/>
  <c r="Y3882"/>
  <c r="Y2989"/>
  <c r="Y62"/>
  <c r="Y3386"/>
  <c r="Y3226"/>
  <c r="Y3953"/>
  <c r="Y81"/>
  <c r="Y137"/>
  <c r="Y1458"/>
  <c r="Y9"/>
  <c r="Y3703"/>
  <c r="Y2690"/>
  <c r="Y4092"/>
  <c r="Y1156"/>
  <c r="Y3865"/>
  <c r="Y2145"/>
  <c r="Y2820"/>
  <c r="Y3895"/>
  <c r="Y3729"/>
  <c r="Y3415"/>
  <c r="Y736"/>
  <c r="Y4412"/>
  <c r="Y3579"/>
  <c r="Y1767"/>
  <c r="Y3081"/>
  <c r="Y3867"/>
  <c r="Y2546"/>
  <c r="Y1579"/>
  <c r="Y4060"/>
  <c r="Y3304"/>
  <c r="Y2912"/>
  <c r="Y3343"/>
  <c r="Y2885"/>
  <c r="Y1492"/>
  <c r="Y4587"/>
  <c r="Y200"/>
  <c r="Y1617"/>
  <c r="Y1409"/>
  <c r="Y1174"/>
  <c r="Y1533"/>
  <c r="Y3593"/>
  <c r="Y2663"/>
  <c r="Y1821"/>
  <c r="Y775"/>
  <c r="Y2538"/>
  <c r="Y877"/>
  <c r="Y2640"/>
  <c r="Y323"/>
  <c r="Y4270"/>
  <c r="Y2943"/>
  <c r="Y957"/>
  <c r="Y501"/>
  <c r="Y3388"/>
  <c r="Y3985"/>
  <c r="Y4617"/>
  <c r="Y2423"/>
  <c r="Y1776"/>
  <c r="Y43"/>
  <c r="Y1959"/>
  <c r="Y783"/>
  <c r="Y4668"/>
  <c r="Y4474"/>
  <c r="Y876"/>
  <c r="Y4082"/>
  <c r="Y4219"/>
  <c r="Y608"/>
  <c r="Y4719"/>
  <c r="Y209"/>
  <c r="Y937"/>
  <c r="Y1366"/>
  <c r="Y4213"/>
  <c r="Y2608"/>
  <c r="Y3430"/>
  <c r="Y3634"/>
  <c r="Y1984"/>
  <c r="Y374"/>
  <c r="Y4446"/>
  <c r="Y2638"/>
  <c r="Y2874"/>
  <c r="Y378"/>
  <c r="Y284"/>
  <c r="Y360"/>
  <c r="Y2260"/>
  <c r="Y886"/>
  <c r="Y4251"/>
  <c r="Y3106"/>
  <c r="Y2225"/>
  <c r="Y3006"/>
  <c r="Y1513"/>
  <c r="Y3791"/>
  <c r="Y3083"/>
  <c r="Y2844"/>
  <c r="Y4729"/>
  <c r="Y4359"/>
  <c r="Y2375"/>
  <c r="Y4384"/>
  <c r="Y2052"/>
  <c r="Y1380"/>
  <c r="Y1794"/>
  <c r="Y282"/>
  <c r="Y3931"/>
  <c r="Y4759"/>
  <c r="Y3433"/>
  <c r="Y3460"/>
  <c r="Y2738"/>
  <c r="Y1388"/>
  <c r="Y71"/>
  <c r="Y334"/>
  <c r="Y2908"/>
  <c r="Y1437"/>
  <c r="Y4517"/>
  <c r="Y2929"/>
  <c r="Y1136"/>
  <c r="Y4419"/>
  <c r="Y4528"/>
  <c r="Y1612"/>
  <c r="Y2482"/>
  <c r="Y3781"/>
  <c r="Y228"/>
  <c r="Y3015"/>
  <c r="Y2496"/>
  <c r="Y437"/>
  <c r="Y329"/>
  <c r="Y202"/>
  <c r="Y1864"/>
  <c r="Y1310"/>
  <c r="Y3994"/>
  <c r="Y2420"/>
  <c r="Y1386"/>
  <c r="Y4404"/>
  <c r="Y2192"/>
  <c r="Y1347"/>
  <c r="Y4210"/>
  <c r="Y3094"/>
  <c r="Y675"/>
  <c r="Y259"/>
  <c r="Y4568"/>
  <c r="Y1288"/>
  <c r="Y2331"/>
  <c r="Y494"/>
  <c r="Y879"/>
  <c r="Y1075"/>
  <c r="Y4348"/>
  <c r="Y3837"/>
  <c r="Y2519"/>
  <c r="Y1010"/>
  <c r="Y2051"/>
  <c r="Y46"/>
  <c r="Y3112"/>
  <c r="Y638"/>
  <c r="Y2429"/>
  <c r="Y387"/>
  <c r="Y4661"/>
  <c r="Y251"/>
  <c r="Y2182"/>
  <c r="Y642"/>
  <c r="Y3963"/>
  <c r="Y1290"/>
  <c r="Y4284"/>
  <c r="Y3578"/>
  <c r="Y4111"/>
  <c r="Y1242"/>
  <c r="Y1835"/>
  <c r="Y2988"/>
  <c r="Y3528"/>
  <c r="Y3126"/>
  <c r="Y1573"/>
  <c r="Y4157"/>
  <c r="Y2593"/>
  <c r="Y3480"/>
  <c r="Y3954"/>
  <c r="Y2253"/>
  <c r="Y1335"/>
  <c r="Y504"/>
  <c r="Y1005"/>
  <c r="Y2927"/>
  <c r="Y1931"/>
  <c r="Y1015"/>
  <c r="Y2643"/>
  <c r="Y351"/>
  <c r="Y1914"/>
  <c r="Y3736"/>
  <c r="Y4580"/>
  <c r="Y2357"/>
  <c r="Y2434"/>
  <c r="Y1245"/>
  <c r="Y3884"/>
  <c r="Y3789"/>
  <c r="Y955"/>
  <c r="Y581"/>
  <c r="Y2999"/>
  <c r="Y1173"/>
  <c r="Y3436"/>
  <c r="Y1019"/>
  <c r="Y3004"/>
  <c r="Y3696"/>
  <c r="Y2982"/>
  <c r="Y2721"/>
  <c r="Y2441"/>
  <c r="Y3298"/>
  <c r="Y2088"/>
  <c r="Y4282"/>
  <c r="Y899"/>
  <c r="Y2835"/>
  <c r="Y1023"/>
  <c r="Y3996"/>
  <c r="Y3999"/>
  <c r="Y2848"/>
  <c r="Y1851"/>
  <c r="Y678"/>
  <c r="Y2883"/>
  <c r="Y4683"/>
  <c r="Y1175"/>
  <c r="Y595"/>
  <c r="Y2841"/>
  <c r="Y2745"/>
  <c r="Y3128"/>
  <c r="Y4414"/>
  <c r="Y3056"/>
  <c r="Y705"/>
  <c r="Y561"/>
  <c r="Y1530"/>
  <c r="Y2230"/>
  <c r="Y1593"/>
  <c r="Y2664"/>
  <c r="Y3828"/>
  <c r="Y3434"/>
  <c r="Y19"/>
  <c r="Y1444"/>
  <c r="Y2731"/>
  <c r="Y1150"/>
  <c r="Y2100"/>
  <c r="Y525"/>
  <c r="Y2330"/>
  <c r="Y308"/>
  <c r="Y1625"/>
  <c r="Y65"/>
  <c r="Y411"/>
  <c r="Y195"/>
  <c r="Y2442"/>
  <c r="Y3486"/>
  <c r="Y2877"/>
  <c r="Y946"/>
  <c r="Y3395"/>
  <c r="Y2774"/>
  <c r="Y2123"/>
  <c r="Y3701"/>
  <c r="Y699"/>
  <c r="Y3986"/>
  <c r="Y541"/>
  <c r="Y3757"/>
  <c r="Y1080"/>
  <c r="Y1079"/>
  <c r="Y188"/>
  <c r="Y1398"/>
  <c r="Y3909"/>
  <c r="Y1856"/>
  <c r="Y951"/>
  <c r="Y2935"/>
  <c r="Y1942"/>
  <c r="Y3992"/>
  <c r="Y474"/>
  <c r="Y834"/>
  <c r="Y4131"/>
  <c r="Y468"/>
  <c r="Y2511"/>
  <c r="Y4530"/>
  <c r="Y4622"/>
  <c r="Y3863"/>
  <c r="Y470"/>
  <c r="Y3405"/>
  <c r="Y2036"/>
  <c r="Y832"/>
  <c r="Y3982"/>
  <c r="Y3143"/>
  <c r="Y4783"/>
  <c r="Y272"/>
  <c r="Y3024"/>
  <c r="Y1391"/>
  <c r="Y1859"/>
  <c r="Y4257"/>
  <c r="Y1930"/>
  <c r="Y3261"/>
  <c r="Y256"/>
  <c r="Y1289"/>
  <c r="Y3687"/>
  <c r="Y4032"/>
  <c r="Y1267"/>
  <c r="Y1781"/>
  <c r="Y3845"/>
  <c r="Y3381"/>
  <c r="Y2120"/>
  <c r="Y1069"/>
  <c r="Y2533"/>
  <c r="Y1220"/>
  <c r="Y3548"/>
  <c r="Y2297"/>
  <c r="Y2038"/>
  <c r="Y2808"/>
  <c r="Y751"/>
  <c r="Y727"/>
  <c r="Y2633"/>
  <c r="Y1225"/>
  <c r="Y257"/>
  <c r="Y3048"/>
  <c r="Y2775"/>
  <c r="Y3214"/>
  <c r="Y1836"/>
  <c r="Y1516"/>
  <c r="Y3861"/>
  <c r="Y3289"/>
  <c r="Y4180"/>
  <c r="Y4327"/>
  <c r="Y123"/>
  <c r="Y2479"/>
  <c r="Y1279"/>
  <c r="Y2750"/>
  <c r="Y1978"/>
  <c r="Y212"/>
  <c r="Y162"/>
  <c r="Y2785"/>
  <c r="Y701"/>
  <c r="Y1413"/>
  <c r="Y2425"/>
  <c r="Y3162"/>
  <c r="Y2341"/>
  <c r="Y415"/>
  <c r="Y2497"/>
  <c r="Y1800"/>
  <c r="Y1410"/>
  <c r="Y1055"/>
  <c r="Y1938"/>
  <c r="Y1107"/>
  <c r="Y4107"/>
  <c r="Y4388"/>
  <c r="Y3898"/>
  <c r="Y4610"/>
  <c r="Y735"/>
  <c r="Y4376"/>
  <c r="Y3741"/>
  <c r="Y3809"/>
  <c r="Y4181"/>
  <c r="Y2396"/>
  <c r="Y515"/>
  <c r="Y26"/>
  <c r="Y1661"/>
  <c r="Y2925"/>
  <c r="Y2267"/>
  <c r="Y2870"/>
  <c r="Y4193"/>
  <c r="Y1929"/>
  <c r="Y2518"/>
  <c r="Y3446"/>
  <c r="Y3537"/>
  <c r="Y276"/>
  <c r="Y838"/>
  <c r="Y2973"/>
  <c r="Y3217"/>
  <c r="Y34"/>
  <c r="Y2286"/>
  <c r="Y1027"/>
  <c r="Y3857"/>
  <c r="Y319"/>
  <c r="Y355"/>
  <c r="Y4655"/>
  <c r="Y4741"/>
  <c r="Y757"/>
  <c r="Y2099"/>
  <c r="Y3538"/>
  <c r="Y2362"/>
  <c r="Y2490"/>
  <c r="Y1606"/>
  <c r="Y4506"/>
  <c r="Y1907"/>
  <c r="Y2850"/>
  <c r="Y3351"/>
  <c r="Y3428"/>
  <c r="Y1051"/>
  <c r="Y2921"/>
  <c r="Y2135"/>
  <c r="Y4532"/>
  <c r="Y223"/>
  <c r="Y2414"/>
  <c r="Y3246"/>
  <c r="Y1892"/>
  <c r="Y357"/>
  <c r="Y2966"/>
  <c r="Y1664"/>
  <c r="Y2472"/>
  <c r="Y1634"/>
  <c r="Y1571"/>
  <c r="Y3481"/>
  <c r="Y51"/>
  <c r="Y1819"/>
  <c r="Y4377"/>
  <c r="Y2917"/>
  <c r="Y1112"/>
  <c r="Y2400"/>
  <c r="Y488"/>
  <c r="Y3587"/>
  <c r="Y3596"/>
  <c r="Y3060"/>
  <c r="Y1523"/>
  <c r="Y2765"/>
  <c r="Y615"/>
  <c r="Y1256"/>
  <c r="Y1330"/>
  <c r="Y3723"/>
  <c r="Y885"/>
  <c r="Y4809"/>
  <c r="Y909"/>
  <c r="Y3239"/>
  <c r="Y3805"/>
  <c r="Y3892"/>
  <c r="Y2355"/>
  <c r="Y1771"/>
  <c r="Y2702"/>
  <c r="Y368"/>
  <c r="Y4096"/>
  <c r="Y1227"/>
  <c r="Y3324"/>
  <c r="Y3770"/>
  <c r="Y1621"/>
  <c r="Y1553"/>
  <c r="Y1302"/>
  <c r="Y487"/>
  <c r="Y472"/>
  <c r="Y3286"/>
  <c r="Y3236"/>
  <c r="Y1754"/>
  <c r="Y234"/>
  <c r="Y366"/>
  <c r="Y67"/>
  <c r="Y100"/>
  <c r="Y1541"/>
  <c r="Y3651"/>
  <c r="Y630"/>
  <c r="Y3354"/>
  <c r="Y2503"/>
  <c r="Y1933"/>
  <c r="Y483"/>
  <c r="Y4534"/>
  <c r="Y3403"/>
  <c r="Y1576"/>
  <c r="Y2760"/>
  <c r="Y91"/>
  <c r="Y3821"/>
  <c r="Y524"/>
  <c r="Y763"/>
  <c r="Y2372"/>
  <c r="Y3232"/>
  <c r="Y184"/>
  <c r="Y640"/>
  <c r="Y1708"/>
  <c r="Y4426"/>
  <c r="Y4782"/>
  <c r="Y2636"/>
  <c r="Y744"/>
  <c r="Y464"/>
  <c r="Y4052"/>
  <c r="Y3787"/>
  <c r="Y3988"/>
  <c r="Y3000"/>
  <c r="Y141"/>
  <c r="Y2385"/>
  <c r="Y4690"/>
  <c r="Y2458"/>
  <c r="Y2081"/>
  <c r="Y1797"/>
  <c r="Y883"/>
  <c r="Y4708"/>
  <c r="Y4153"/>
  <c r="Y1919"/>
  <c r="Y4625"/>
  <c r="Y1001"/>
  <c r="Y3431"/>
  <c r="Y2131"/>
  <c r="Y1624"/>
  <c r="Y3372"/>
  <c r="Y1544"/>
  <c r="Y122"/>
  <c r="Y653"/>
  <c r="Y4005"/>
  <c r="Y4790"/>
  <c r="Y3742"/>
  <c r="Y4007"/>
  <c r="Y3673"/>
  <c r="Y3827"/>
  <c r="Y1740"/>
  <c r="Y3527"/>
  <c r="Y3394"/>
  <c r="Y324"/>
  <c r="Y1651"/>
  <c r="Y1598"/>
  <c r="Y2349"/>
  <c r="Y237"/>
  <c r="Y4053"/>
  <c r="Y3201"/>
  <c r="Y1700"/>
  <c r="Y2700"/>
  <c r="Y4006"/>
  <c r="Y2769"/>
  <c r="Y1231"/>
  <c r="Y132"/>
  <c r="Y544"/>
  <c r="Y4779"/>
  <c r="Y2933"/>
  <c r="Y814"/>
  <c r="Y3674"/>
  <c r="Y2547"/>
  <c r="Y4709"/>
  <c r="Y4087"/>
  <c r="Y2706"/>
  <c r="Y1304"/>
  <c r="Y1953"/>
  <c r="Y4619"/>
  <c r="Y2215"/>
  <c r="Y4429"/>
  <c r="Y1857"/>
  <c r="Y452"/>
  <c r="Y2705"/>
  <c r="Y2557"/>
  <c r="Y3660"/>
  <c r="Y3273"/>
  <c r="Y4621"/>
  <c r="Y394"/>
  <c r="Y2603"/>
  <c r="Y3585"/>
  <c r="Y3270"/>
  <c r="Y373"/>
  <c r="Y618"/>
  <c r="Y3263"/>
  <c r="Y4667"/>
  <c r="Y1608"/>
  <c r="Y1528"/>
  <c r="Y3619"/>
  <c r="Y2501"/>
  <c r="Y986"/>
  <c r="Y1306"/>
  <c r="Y4760"/>
  <c r="Y4718"/>
  <c r="Y462"/>
  <c r="Y269"/>
  <c r="Y2460"/>
  <c r="Y442"/>
  <c r="Y111"/>
  <c r="Y3165"/>
  <c r="Y4670"/>
  <c r="Y3925"/>
  <c r="Y236"/>
  <c r="Y235"/>
  <c r="Y2956"/>
  <c r="Y1040"/>
  <c r="Y3788"/>
  <c r="Y543"/>
  <c r="Y1563"/>
  <c r="Y3063"/>
  <c r="Y516"/>
  <c r="Y1243"/>
  <c r="Y4436"/>
  <c r="Y2537"/>
  <c r="Y1236"/>
  <c r="Y333"/>
  <c r="Y2250"/>
  <c r="Y1753"/>
  <c r="Y3122"/>
  <c r="Y4454"/>
  <c r="Y3031"/>
  <c r="Y4767"/>
  <c r="Y4606"/>
  <c r="Y1751"/>
  <c r="Y2020"/>
  <c r="Y2374"/>
  <c r="Y2245"/>
  <c r="Y852"/>
  <c r="Y2269"/>
  <c r="Y4519"/>
  <c r="Y2520"/>
  <c r="Y2008"/>
  <c r="Y3897"/>
  <c r="Y3411"/>
  <c r="Y1193"/>
  <c r="Y1237"/>
  <c r="Y2893"/>
  <c r="Y3248"/>
  <c r="Y3320"/>
  <c r="Y1153"/>
  <c r="Y3414"/>
  <c r="Y4592"/>
  <c r="Y4571"/>
  <c r="Y1034"/>
  <c r="Y1818"/>
  <c r="Y190"/>
  <c r="Y2804"/>
  <c r="Y636"/>
  <c r="Y3135"/>
  <c r="Y371"/>
  <c r="Y4289"/>
  <c r="Y1627"/>
  <c r="Y789"/>
  <c r="Y1296"/>
  <c r="Y1549"/>
  <c r="Y2300"/>
  <c r="Y3536"/>
  <c r="Y3167"/>
  <c r="Y711"/>
  <c r="Y385"/>
  <c r="Y2447"/>
  <c r="Y3935"/>
  <c r="Y364"/>
  <c r="Y4644"/>
  <c r="Y4307"/>
  <c r="Y3565"/>
  <c r="Y3163"/>
  <c r="Y2439"/>
  <c r="Y918"/>
  <c r="Y4194"/>
  <c r="Y4452"/>
  <c r="Y4710"/>
  <c r="Y2523"/>
  <c r="Y4065"/>
  <c r="Y2965"/>
  <c r="Y1185"/>
  <c r="Y1514"/>
  <c r="Y1038"/>
  <c r="Y3439"/>
  <c r="Y1497"/>
  <c r="Y1052"/>
  <c r="Y2198"/>
  <c r="Y1368"/>
  <c r="Y3238"/>
  <c r="Y4771"/>
  <c r="Y1457"/>
  <c r="Y2168"/>
  <c r="Y2354"/>
  <c r="Y2975"/>
  <c r="Y793"/>
  <c r="Y3650"/>
  <c r="Y2464"/>
  <c r="Y3574"/>
  <c r="Y1265"/>
  <c r="Y3154"/>
  <c r="Y4555"/>
  <c r="Y1705"/>
  <c r="Y4279"/>
  <c r="Y1653"/>
  <c r="Y836"/>
  <c r="Y2243"/>
  <c r="Y3562"/>
  <c r="Y3816"/>
  <c r="Y4167"/>
  <c r="Y1633"/>
  <c r="Y3655"/>
  <c r="Y3977"/>
  <c r="Y459"/>
  <c r="Y2393"/>
  <c r="Y3293"/>
  <c r="Y4020"/>
  <c r="Y3505"/>
  <c r="Y1555"/>
  <c r="Y2478"/>
  <c r="Y672"/>
  <c r="Y1103"/>
  <c r="Y2040"/>
  <c r="Y2914"/>
  <c r="Y429"/>
  <c r="Y4712"/>
  <c r="Y4819"/>
  <c r="Y3454"/>
  <c r="Y1384"/>
  <c r="Y2014"/>
  <c r="Y3021"/>
  <c r="Y875"/>
  <c r="Y4124"/>
  <c r="Y1847"/>
  <c r="Y1274"/>
  <c r="Y4584"/>
  <c r="Y4149"/>
  <c r="Y3815"/>
  <c r="Y3362"/>
  <c r="Y4773"/>
  <c r="Y925"/>
  <c r="Y3745"/>
  <c r="Y807"/>
  <c r="Y2084"/>
  <c r="Y3653"/>
  <c r="Y1151"/>
  <c r="Y2598"/>
  <c r="Y1415"/>
  <c r="Y1845"/>
  <c r="Y4366"/>
  <c r="Y2741"/>
  <c r="Y4807"/>
  <c r="Y265"/>
  <c r="Y666"/>
  <c r="Y2747"/>
  <c r="Y3666"/>
  <c r="Y3541"/>
  <c r="Y4308"/>
  <c r="Y4551"/>
  <c r="Y1790"/>
  <c r="Y4599"/>
  <c r="Y2987"/>
  <c r="Y2475"/>
  <c r="Y4765"/>
  <c r="Y1100"/>
  <c r="Y1084"/>
  <c r="Y4674"/>
  <c r="Y1178"/>
  <c r="Y4659"/>
  <c r="Y3584"/>
  <c r="Y1590"/>
  <c r="Y1556"/>
  <c r="Y2536"/>
  <c r="Y481"/>
  <c r="Y4589"/>
  <c r="Y4142"/>
  <c r="Y2967"/>
  <c r="Y2737"/>
  <c r="Y4666"/>
  <c r="Y2696"/>
  <c r="Y3373"/>
  <c r="Y4797"/>
  <c r="Y414"/>
  <c r="Y3628"/>
  <c r="Y853"/>
  <c r="Y393"/>
  <c r="Y3391"/>
  <c r="Y1583"/>
  <c r="Y2811"/>
  <c r="Y4168"/>
  <c r="Y1558"/>
  <c r="Y1518"/>
  <c r="Y2971"/>
  <c r="Y4334"/>
  <c r="Y3233"/>
  <c r="Y4818"/>
  <c r="Y749"/>
  <c r="Y557"/>
  <c r="Y3526"/>
  <c r="Y3443"/>
  <c r="Y2884"/>
  <c r="Y2564"/>
  <c r="Y1923"/>
  <c r="Y4409"/>
  <c r="Y1049"/>
  <c r="Y4395"/>
  <c r="Y3295"/>
  <c r="Y3667"/>
  <c r="Y3282"/>
  <c r="Y2106"/>
  <c r="Y1609"/>
  <c r="Y1435"/>
  <c r="Y3127"/>
  <c r="Y3749"/>
  <c r="Y906"/>
  <c r="Y264"/>
  <c r="Y2165"/>
  <c r="Y4440"/>
  <c r="Y4252"/>
  <c r="Y633"/>
  <c r="Y4421"/>
  <c r="Y2604"/>
  <c r="Y1840"/>
  <c r="Y593"/>
  <c r="Y4283"/>
  <c r="Y2545"/>
  <c r="Y2013"/>
  <c r="Y3463"/>
  <c r="Y3842"/>
  <c r="Y1205"/>
  <c r="Y4394"/>
  <c r="Y4796"/>
  <c r="Y7"/>
  <c r="Y4814"/>
  <c r="Y2744"/>
  <c r="Y242"/>
  <c r="Y3544"/>
  <c r="Y205"/>
  <c r="AB54"/>
  <c r="AB3711"/>
  <c r="AB1638"/>
  <c r="AB866"/>
  <c r="AB138"/>
  <c r="AB3834"/>
  <c r="AB4400"/>
  <c r="AB305"/>
  <c r="AB3902"/>
  <c r="AB2283"/>
  <c r="AB681"/>
  <c r="AB704"/>
  <c r="AB2121"/>
  <c r="AB2602"/>
  <c r="AB1769"/>
  <c r="AB3609"/>
  <c r="AB1202"/>
  <c r="AB3970"/>
  <c r="AB4090"/>
  <c r="AB55"/>
  <c r="AB4745"/>
  <c r="AB2161"/>
  <c r="AB2733"/>
  <c r="AB4775"/>
  <c r="AB3064"/>
  <c r="AB2616"/>
  <c r="AB3396"/>
  <c r="AB2562"/>
  <c r="AB4653"/>
  <c r="AB1932"/>
  <c r="AB3401"/>
  <c r="AB4386"/>
  <c r="AB4830"/>
  <c r="AB1375"/>
  <c r="AB2138"/>
  <c r="AB3379"/>
  <c r="AB1636"/>
  <c r="AB2295"/>
  <c r="AB980"/>
  <c r="AB3447"/>
  <c r="AB627"/>
  <c r="AB69"/>
  <c r="AB2630"/>
  <c r="AB2770"/>
  <c r="AB652"/>
  <c r="AB2951"/>
  <c r="AB4201"/>
  <c r="AB4301"/>
  <c r="AB226"/>
  <c r="AB1869"/>
  <c r="AB816"/>
  <c r="AB1586"/>
  <c r="AB2128"/>
  <c r="AB2791"/>
  <c r="AB4150"/>
  <c r="AB3956"/>
  <c r="AB2155"/>
  <c r="AB4724"/>
  <c r="AB3647"/>
  <c r="AB871"/>
  <c r="AB3315"/>
  <c r="AB3406"/>
  <c r="AB2815"/>
  <c r="AB3390"/>
  <c r="AB1061"/>
  <c r="AB781"/>
  <c r="AB4505"/>
  <c r="AB4501"/>
  <c r="AB3601"/>
  <c r="AB4109"/>
  <c r="AB2832"/>
  <c r="AB3589"/>
  <c r="AB2906"/>
  <c r="AB1500"/>
  <c r="AB4140"/>
  <c r="AB2075"/>
  <c r="AB2641"/>
  <c r="AB723"/>
  <c r="AB810"/>
  <c r="AB2991"/>
  <c r="AB1460"/>
  <c r="AB1270"/>
  <c r="AB6"/>
  <c r="AB4141"/>
  <c r="AB292"/>
  <c r="AB3497"/>
  <c r="AB1827"/>
  <c r="AB818"/>
  <c r="AB3125"/>
  <c r="AB3330"/>
  <c r="AB75"/>
  <c r="AB507"/>
  <c r="AB4554"/>
  <c r="AB4204"/>
  <c r="AB4521"/>
  <c r="AB4598"/>
  <c r="AB2629"/>
  <c r="AB1599"/>
  <c r="AB4134"/>
  <c r="AB1809"/>
  <c r="AB2588"/>
  <c r="AB2856"/>
  <c r="AB1254"/>
  <c r="AB823"/>
  <c r="AB3612"/>
  <c r="AB2133"/>
  <c r="AB1465"/>
  <c r="AB185"/>
  <c r="AB3597"/>
  <c r="AB4230"/>
  <c r="AB1222"/>
  <c r="AB917"/>
  <c r="AB2675"/>
  <c r="AB4503"/>
  <c r="AB545"/>
  <c r="AB755"/>
  <c r="AB3213"/>
  <c r="AB1166"/>
  <c r="AB4713"/>
  <c r="AB2931"/>
  <c r="AB2107"/>
  <c r="AB1639"/>
  <c r="AB688"/>
  <c r="AB1473"/>
  <c r="AB3269"/>
  <c r="AB25"/>
  <c r="AB1666"/>
  <c r="AB1450"/>
  <c r="AB1353"/>
  <c r="AB4669"/>
  <c r="AB461"/>
  <c r="AB3138"/>
  <c r="AB2055"/>
  <c r="AB599"/>
  <c r="AB245"/>
  <c r="AB2108"/>
  <c r="AB166"/>
  <c r="AB1872"/>
  <c r="AB4770"/>
  <c r="AB2852"/>
  <c r="AB3258"/>
  <c r="AB2734"/>
  <c r="AB4312"/>
  <c r="AB463"/>
  <c r="AB948"/>
  <c r="AB1423"/>
  <c r="AB4103"/>
  <c r="AB2824"/>
  <c r="AB663"/>
  <c r="AB3158"/>
  <c r="AB3357"/>
  <c r="AB1179"/>
  <c r="AB1348"/>
  <c r="AB566"/>
  <c r="AB1383"/>
  <c r="AB872"/>
  <c r="AB1394"/>
  <c r="AB3175"/>
  <c r="AB547"/>
  <c r="AB10"/>
  <c r="AB908"/>
  <c r="AB4072"/>
  <c r="AB1163"/>
  <c r="AB502"/>
  <c r="AB350"/>
  <c r="AB796"/>
  <c r="AB3074"/>
  <c r="AB4513"/>
  <c r="AB4481"/>
  <c r="AB915"/>
  <c r="AB112"/>
  <c r="AB2660"/>
  <c r="AB2763"/>
  <c r="AB1432"/>
  <c r="AB1349"/>
  <c r="AB4280"/>
  <c r="AB90"/>
  <c r="AB1720"/>
  <c r="AB3759"/>
  <c r="AB592"/>
  <c r="AB4382"/>
  <c r="AB4813"/>
  <c r="AB686"/>
  <c r="AB3448"/>
  <c r="AB3075"/>
  <c r="AB2240"/>
  <c r="AB3223"/>
  <c r="AB1036"/>
  <c r="AB1545"/>
  <c r="AB2033"/>
  <c r="AB1120"/>
  <c r="AB2276"/>
  <c r="AB342"/>
  <c r="AB4318"/>
  <c r="AB247"/>
  <c r="AB2394"/>
  <c r="AB2855"/>
  <c r="AB3426"/>
  <c r="AB788"/>
  <c r="AB1937"/>
  <c r="AB3018"/>
  <c r="AB495"/>
  <c r="AB3120"/>
  <c r="AB2865"/>
  <c r="AB1562"/>
  <c r="AB2360"/>
  <c r="AB867"/>
  <c r="AB4330"/>
  <c r="AB1718"/>
  <c r="AB3049"/>
  <c r="AB2584"/>
  <c r="AB2342"/>
  <c r="AB997"/>
  <c r="AB2197"/>
  <c r="AB1234"/>
  <c r="AB3922"/>
  <c r="AB3829"/>
  <c r="AB1422"/>
  <c r="AB1105"/>
  <c r="AB2923"/>
  <c r="AB4757"/>
  <c r="AB4086"/>
  <c r="AB435"/>
  <c r="AB3824"/>
  <c r="AB1002"/>
  <c r="AB3011"/>
  <c r="AB3671"/>
  <c r="AB2994"/>
  <c r="AB3067"/>
  <c r="AB1596"/>
  <c r="AB2083"/>
  <c r="AB2979"/>
  <c r="AB4160"/>
  <c r="AB792"/>
  <c r="AB478"/>
  <c r="AB4648"/>
  <c r="AB3546"/>
  <c r="AB3790"/>
  <c r="AB2086"/>
  <c r="AB3195"/>
  <c r="AB553"/>
  <c r="AB809"/>
  <c r="AB2115"/>
  <c r="AB2778"/>
  <c r="AB457"/>
  <c r="AB2231"/>
  <c r="AB4310"/>
  <c r="AB3272"/>
  <c r="AB2191"/>
  <c r="AB174"/>
  <c r="AB690"/>
  <c r="AB263"/>
  <c r="AB1772"/>
  <c r="AB1481"/>
  <c r="AB655"/>
  <c r="AB3237"/>
  <c r="AB3305"/>
  <c r="AB979"/>
  <c r="AB2515"/>
  <c r="AB2722"/>
  <c r="AB3002"/>
  <c r="AB2851"/>
  <c r="AB3678"/>
  <c r="AB2563"/>
  <c r="AB768"/>
  <c r="AB3089"/>
  <c r="AB747"/>
  <c r="AB104"/>
  <c r="AB3608"/>
  <c r="AB1024"/>
  <c r="AB4415"/>
  <c r="AB2132"/>
  <c r="AB1122"/>
  <c r="AB3603"/>
  <c r="AB4525"/>
  <c r="AB4824"/>
  <c r="AB822"/>
  <c r="AB1557"/>
  <c r="AB3367"/>
  <c r="AB4324"/>
  <c r="AB4043"/>
  <c r="AB2196"/>
  <c r="AB101"/>
  <c r="AB714"/>
  <c r="AB3923"/>
  <c r="AB72"/>
  <c r="AB3572"/>
  <c r="AB150"/>
  <c r="AB2942"/>
  <c r="AB4694"/>
  <c r="AB2650"/>
  <c r="AB2926"/>
  <c r="AB4701"/>
  <c r="AB598"/>
  <c r="AB400"/>
  <c r="AB3728"/>
  <c r="AB225"/>
  <c r="AB671"/>
  <c r="AB417"/>
  <c r="AB3457"/>
  <c r="AB4688"/>
  <c r="AB3695"/>
  <c r="AB3148"/>
  <c r="AB2961"/>
  <c r="AB2543"/>
  <c r="AB161"/>
  <c r="AB2122"/>
  <c r="AB1725"/>
  <c r="AB5"/>
  <c r="AB418"/>
  <c r="AB3899"/>
  <c r="AB2772"/>
  <c r="AB3105"/>
  <c r="AB1438"/>
  <c r="AB397"/>
  <c r="AB1420"/>
  <c r="AB1252"/>
  <c r="AB3017"/>
  <c r="AB3317"/>
  <c r="AB2061"/>
  <c r="AB2221"/>
  <c r="AB2589"/>
  <c r="AB825"/>
  <c r="AB3767"/>
  <c r="AB2718"/>
  <c r="AB2157"/>
  <c r="AB2001"/>
  <c r="AB554"/>
  <c r="AB4329"/>
  <c r="AB4425"/>
  <c r="AB2790"/>
  <c r="AB2158"/>
  <c r="AB1774"/>
  <c r="AB4"/>
  <c r="AB4620"/>
  <c r="AB427"/>
  <c r="AB87"/>
  <c r="AB2392"/>
  <c r="AB2822"/>
  <c r="AB311"/>
  <c r="AB1560"/>
  <c r="AB4611"/>
  <c r="AB4130"/>
  <c r="AB1631"/>
  <c r="AB4624"/>
  <c r="AB771"/>
  <c r="AB4009"/>
  <c r="AB2621"/>
  <c r="AB2409"/>
  <c r="AB1138"/>
  <c r="AB2256"/>
  <c r="AB1295"/>
  <c r="AB4000"/>
  <c r="AB1145"/>
  <c r="AB4423"/>
  <c r="AB752"/>
  <c r="AB1704"/>
  <c r="AB4385"/>
  <c r="AB4218"/>
  <c r="AB3307"/>
  <c r="AB3010"/>
  <c r="AB1057"/>
  <c r="AB4539"/>
  <c r="AB1352"/>
  <c r="AB1067"/>
  <c r="AB795"/>
  <c r="AB1309"/>
  <c r="AB4062"/>
  <c r="AB817"/>
  <c r="AB2062"/>
  <c r="AB4304"/>
  <c r="AB1241"/>
  <c r="AB117"/>
  <c r="AB3896"/>
  <c r="AB3399"/>
  <c r="AB2591"/>
  <c r="AB4804"/>
  <c r="AB742"/>
  <c r="AB2200"/>
  <c r="AB4155"/>
  <c r="AB2101"/>
  <c r="AB2314"/>
  <c r="AB3710"/>
  <c r="AB3170"/>
  <c r="AB4749"/>
  <c r="AB1240"/>
  <c r="AB564"/>
  <c r="AB3408"/>
  <c r="AB1807"/>
  <c r="AB1911"/>
  <c r="AB1934"/>
  <c r="AB839"/>
  <c r="AB3179"/>
  <c r="AB4526"/>
  <c r="AB2819"/>
  <c r="AB2939"/>
  <c r="AB4511"/>
  <c r="AB1960"/>
  <c r="AB3642"/>
  <c r="AB3257"/>
  <c r="AB4042"/>
  <c r="AB1656"/>
  <c r="AB2699"/>
  <c r="AB1724"/>
  <c r="AB1683"/>
  <c r="AB1073"/>
  <c r="AB4541"/>
  <c r="AB45"/>
  <c r="AB2801"/>
  <c r="AB532"/>
  <c r="AB3627"/>
  <c r="AB2073"/>
  <c r="AB4076"/>
  <c r="AB4447"/>
  <c r="AB1221"/>
  <c r="AB4217"/>
  <c r="AB4638"/>
  <c r="AB1727"/>
  <c r="AB4487"/>
  <c r="AB4685"/>
  <c r="AB2508"/>
  <c r="AB3104"/>
  <c r="AB4058"/>
  <c r="AB4207"/>
  <c r="AB3568"/>
  <c r="AB4491"/>
  <c r="AB712"/>
  <c r="AB3681"/>
  <c r="AB3672"/>
  <c r="AB3027"/>
  <c r="AB992"/>
  <c r="AB993"/>
  <c r="AB4405"/>
  <c r="AB2179"/>
  <c r="AB3830"/>
  <c r="AB2006"/>
  <c r="AB3779"/>
  <c r="AB2812"/>
  <c r="AB3133"/>
  <c r="AB413"/>
  <c r="AB3644"/>
  <c r="AB127"/>
  <c r="AB2480"/>
  <c r="AB1250"/>
  <c r="AB849"/>
  <c r="AB3762"/>
  <c r="AB4822"/>
  <c r="AB2559"/>
  <c r="AB37"/>
  <c r="AB3054"/>
  <c r="AB2339"/>
  <c r="AB4306"/>
  <c r="AB1983"/>
  <c r="AB2773"/>
  <c r="AB1578"/>
  <c r="AB57"/>
  <c r="AB377"/>
  <c r="AB898"/>
  <c r="AB4464"/>
  <c r="AB2678"/>
  <c r="AB3813"/>
  <c r="AB2900"/>
  <c r="AB1210"/>
  <c r="AB4535"/>
  <c r="AB2239"/>
  <c r="AB1039"/>
  <c r="AB991"/>
  <c r="AB4084"/>
  <c r="AB1659"/>
  <c r="AB2793"/>
  <c r="AB4243"/>
  <c r="AB3100"/>
  <c r="AB4465"/>
  <c r="AB1316"/>
  <c r="AB398"/>
  <c r="AB4578"/>
  <c r="AB3250"/>
  <c r="AB1334"/>
  <c r="AB508"/>
  <c r="AB4017"/>
  <c r="AB2707"/>
  <c r="AB243"/>
  <c r="AB863"/>
  <c r="AB3811"/>
  <c r="AB2504"/>
  <c r="AB4220"/>
  <c r="AB2352"/>
  <c r="AB2104"/>
  <c r="AB499"/>
  <c r="AB4635"/>
  <c r="AB2228"/>
  <c r="AB125"/>
  <c r="AB1853"/>
  <c r="AB186"/>
  <c r="AB861"/>
  <c r="AB1601"/>
  <c r="AB1561"/>
  <c r="AB1126"/>
  <c r="AB3891"/>
  <c r="AB2805"/>
  <c r="AB1365"/>
  <c r="AB1307"/>
  <c r="AB2448"/>
  <c r="AB1899"/>
  <c r="AB3556"/>
  <c r="AB2896"/>
  <c r="AB3345"/>
  <c r="AB277"/>
  <c r="AB4780"/>
  <c r="AB133"/>
  <c r="AB4722"/>
  <c r="AB3057"/>
  <c r="AB826"/>
  <c r="AB4548"/>
  <c r="AB444"/>
  <c r="AB827"/>
  <c r="AB1949"/>
  <c r="AB1053"/>
  <c r="AB4693"/>
  <c r="AB1719"/>
  <c r="AB4163"/>
  <c r="AB4311"/>
  <c r="AB70"/>
  <c r="AB2140"/>
  <c r="AB985"/>
  <c r="AB2057"/>
  <c r="AB973"/>
  <c r="AB4281"/>
  <c r="AB2042"/>
  <c r="AB3737"/>
  <c r="AB1054"/>
  <c r="AB2843"/>
  <c r="AB3280"/>
  <c r="AB4024"/>
  <c r="AB1768"/>
  <c r="AB3975"/>
  <c r="AB941"/>
  <c r="AB2574"/>
  <c r="AB21"/>
  <c r="AB73"/>
  <c r="AB559"/>
  <c r="AB797"/>
  <c r="AB2188"/>
  <c r="AB1522"/>
  <c r="AB423"/>
  <c r="AB331"/>
  <c r="AB4182"/>
  <c r="AB4212"/>
  <c r="AB4055"/>
  <c r="AB4249"/>
  <c r="AB1618"/>
  <c r="AB1111"/>
  <c r="AB3800"/>
  <c r="AB1354"/>
  <c r="AB3641"/>
  <c r="AB3551"/>
  <c r="AB3168"/>
  <c r="AB2829"/>
  <c r="AB3383"/>
  <c r="AB1346"/>
  <c r="AB3176"/>
  <c r="AB3876"/>
  <c r="AB2029"/>
  <c r="AB708"/>
  <c r="AB3860"/>
  <c r="AB2216"/>
  <c r="AB4137"/>
  <c r="AB3496"/>
  <c r="AB4232"/>
  <c r="AB3204"/>
  <c r="AB2093"/>
  <c r="AB3322"/>
  <c r="AB605"/>
  <c r="AB3349"/>
  <c r="AB1197"/>
  <c r="AB3115"/>
  <c r="AB1619"/>
  <c r="AB4777"/>
  <c r="AB2670"/>
  <c r="AB492"/>
  <c r="AB3801"/>
  <c r="AB4191"/>
  <c r="AB512"/>
  <c r="AB3332"/>
  <c r="AB403"/>
  <c r="AB4605"/>
  <c r="AB1889"/>
  <c r="AB4496"/>
  <c r="AB4144"/>
  <c r="AB637"/>
  <c r="AB1331"/>
  <c r="AB4340"/>
  <c r="AB4287"/>
  <c r="AB3656"/>
  <c r="AB619"/>
  <c r="AB1963"/>
  <c r="AB405"/>
  <c r="AB2488"/>
  <c r="AB1982"/>
  <c r="AB3301"/>
  <c r="AB3156"/>
  <c r="AB1041"/>
  <c r="AB2735"/>
  <c r="AB2011"/>
  <c r="AB3763"/>
  <c r="AB2553"/>
  <c r="AB3549"/>
  <c r="AB2669"/>
  <c r="AB3172"/>
  <c r="AB2327"/>
  <c r="AB4467"/>
  <c r="AB436"/>
  <c r="AB274"/>
  <c r="AB2635"/>
  <c r="AB740"/>
  <c r="AB2302"/>
  <c r="AB2005"/>
  <c r="AB613"/>
  <c r="AB961"/>
  <c r="AB281"/>
  <c r="AB4794"/>
  <c r="AB2666"/>
  <c r="AB2257"/>
  <c r="AB4512"/>
  <c r="AB902"/>
  <c r="AB3983"/>
  <c r="AB1297"/>
  <c r="AB3181"/>
  <c r="AB3943"/>
  <c r="AB2142"/>
  <c r="AB1168"/>
  <c r="AB1262"/>
  <c r="AB3987"/>
  <c r="AB135"/>
  <c r="AB3118"/>
  <c r="AB1117"/>
  <c r="AB3714"/>
  <c r="AB1780"/>
  <c r="AB2683"/>
  <c r="AB844"/>
  <c r="AB2424"/>
  <c r="AB3765"/>
  <c r="AB4136"/>
  <c r="AB420"/>
  <c r="AB1293"/>
  <c r="AB3425"/>
  <c r="AB2022"/>
  <c r="AB1402"/>
  <c r="AB2426"/>
  <c r="AB1371"/>
  <c r="AB3130"/>
  <c r="AB1675"/>
  <c r="AB3664"/>
  <c r="AB1292"/>
  <c r="AB1947"/>
  <c r="AB2692"/>
  <c r="AB1895"/>
  <c r="AB3874"/>
  <c r="AB4785"/>
  <c r="AB1824"/>
  <c r="AB2719"/>
  <c r="AB2834"/>
  <c r="AB3661"/>
  <c r="AB2451"/>
  <c r="AB2845"/>
  <c r="AB3380"/>
  <c r="AB2307"/>
  <c r="AB1808"/>
  <c r="AB2386"/>
  <c r="AB700"/>
  <c r="AB1748"/>
  <c r="AB4177"/>
  <c r="AB2513"/>
  <c r="AB293"/>
  <c r="AB3097"/>
  <c r="AB2397"/>
  <c r="AB4754"/>
  <c r="AB2613"/>
  <c r="AB562"/>
  <c r="AB3186"/>
  <c r="AB1135"/>
  <c r="AB3005"/>
  <c r="AB4468"/>
  <c r="AB1591"/>
  <c r="AB4627"/>
  <c r="AB1083"/>
  <c r="AB3873"/>
  <c r="AB3279"/>
  <c r="AB1269"/>
  <c r="AB1042"/>
  <c r="AB3501"/>
  <c r="AB1547"/>
  <c r="AB1046"/>
  <c r="AB1068"/>
  <c r="AB787"/>
  <c r="AB2248"/>
  <c r="AB477"/>
  <c r="AB4380"/>
  <c r="AB1762"/>
  <c r="AB3772"/>
  <c r="AB383"/>
  <c r="AB1731"/>
  <c r="AB3773"/>
  <c r="AB3423"/>
  <c r="AB848"/>
  <c r="AB4699"/>
  <c r="AB1013"/>
  <c r="AB4184"/>
  <c r="AB2526"/>
  <c r="AB3312"/>
  <c r="AB1130"/>
  <c r="AB318"/>
  <c r="AB328"/>
  <c r="AB399"/>
  <c r="AB1660"/>
  <c r="AB3555"/>
  <c r="AB2918"/>
  <c r="AB2317"/>
  <c r="AB656"/>
  <c r="AB2139"/>
  <c r="AB1198"/>
  <c r="AB1758"/>
  <c r="AB421"/>
  <c r="AB3630"/>
  <c r="AB3632"/>
  <c r="AB4801"/>
  <c r="AB2326"/>
  <c r="AB4726"/>
  <c r="AB2398"/>
  <c r="AB233"/>
  <c r="AB679"/>
  <c r="AB1399"/>
  <c r="AB938"/>
  <c r="AB389"/>
  <c r="AB934"/>
  <c r="AB1064"/>
  <c r="AB2992"/>
  <c r="AB1701"/>
  <c r="AB2916"/>
  <c r="AB2946"/>
  <c r="AB674"/>
  <c r="AB1340"/>
  <c r="AB258"/>
  <c r="AB3843"/>
  <c r="AB220"/>
  <c r="AB2369"/>
  <c r="AB1414"/>
  <c r="AB2579"/>
  <c r="AB523"/>
  <c r="AB4475"/>
  <c r="AB3419"/>
  <c r="AB3775"/>
  <c r="AB4739"/>
  <c r="AB4675"/>
  <c r="AB261"/>
  <c r="AB485"/>
  <c r="AB4358"/>
  <c r="AB3677"/>
  <c r="AB1974"/>
  <c r="AB3561"/>
  <c r="AB3370"/>
  <c r="AB2383"/>
  <c r="AB498"/>
  <c r="AB569"/>
  <c r="AB4642"/>
  <c r="AB1502"/>
  <c r="AB3571"/>
  <c r="AB1674"/>
  <c r="AB94"/>
  <c r="AB1722"/>
  <c r="AB320"/>
  <c r="AB715"/>
  <c r="AB1223"/>
  <c r="AB959"/>
  <c r="AB4603"/>
  <c r="AB2739"/>
  <c r="AB982"/>
  <c r="AB1597"/>
  <c r="AB2410"/>
  <c r="AB900"/>
  <c r="AB4344"/>
  <c r="AB288"/>
  <c r="AB964"/>
  <c r="AB2907"/>
  <c r="AB1110"/>
  <c r="AB1215"/>
  <c r="AB3704"/>
  <c r="AB829"/>
  <c r="AB2364"/>
  <c r="AB370"/>
  <c r="AB3598"/>
  <c r="AB2026"/>
  <c r="AB1839"/>
  <c r="AB2995"/>
  <c r="AB1287"/>
  <c r="AB1229"/>
  <c r="AB3410"/>
  <c r="AB2860"/>
  <c r="AB4795"/>
  <c r="AB1711"/>
  <c r="AB2222"/>
  <c r="AB3552"/>
  <c r="AB2089"/>
  <c r="AB684"/>
  <c r="AB1833"/>
  <c r="AB1009"/>
  <c r="AB3145"/>
  <c r="AB2130"/>
  <c r="AB3299"/>
  <c r="AB1910"/>
  <c r="AB490"/>
  <c r="AB1909"/>
  <c r="AB2113"/>
  <c r="AB2922"/>
  <c r="AB3626"/>
  <c r="AB1246"/>
  <c r="AB3341"/>
  <c r="AB252"/>
  <c r="AB2960"/>
  <c r="AB445"/>
  <c r="AB4665"/>
  <c r="AB3413"/>
  <c r="AB2903"/>
  <c r="AB2794"/>
  <c r="AB2516"/>
  <c r="AB4406"/>
  <c r="AB1044"/>
  <c r="AB2347"/>
  <c r="AB2623"/>
  <c r="AB2343"/>
  <c r="AB33"/>
  <c r="AB3558"/>
  <c r="AB1966"/>
  <c r="AB4147"/>
  <c r="AB2759"/>
  <c r="AB2134"/>
  <c r="AB4075"/>
  <c r="AB3675"/>
  <c r="AB3377"/>
  <c r="AB3754"/>
  <c r="AB3792"/>
  <c r="AB2611"/>
  <c r="AB1448"/>
  <c r="AB451"/>
  <c r="AB4566"/>
  <c r="AB500"/>
  <c r="AB3534"/>
  <c r="AB1376"/>
  <c r="AB1770"/>
  <c r="AB4805"/>
  <c r="AB2275"/>
  <c r="AB2232"/>
  <c r="AB1589"/>
  <c r="AB1045"/>
  <c r="AB1548"/>
  <c r="AB3044"/>
  <c r="AB728"/>
  <c r="AB1842"/>
  <c r="AB4178"/>
  <c r="AB3504"/>
  <c r="AB791"/>
  <c r="AB3028"/>
  <c r="AB1678"/>
  <c r="AB1464"/>
  <c r="AB947"/>
  <c r="AB4046"/>
  <c r="AB3888"/>
  <c r="AB1392"/>
  <c r="AB4746"/>
  <c r="AB1453"/>
  <c r="AB1406"/>
  <c r="AB1525"/>
  <c r="AB1294"/>
  <c r="AB3309"/>
  <c r="AB1451"/>
  <c r="AB2544"/>
  <c r="AB1190"/>
  <c r="AB577"/>
  <c r="AB4469"/>
  <c r="AB3311"/>
  <c r="AB1958"/>
  <c r="AB2109"/>
  <c r="AB3692"/>
  <c r="AB3340"/>
  <c r="AB2180"/>
  <c r="AB2798"/>
  <c r="AB1977"/>
  <c r="AB4242"/>
  <c r="AB2407"/>
  <c r="AB3333"/>
  <c r="AB3635"/>
  <c r="AB1739"/>
  <c r="AB2461"/>
  <c r="AB2838"/>
  <c r="AB4373"/>
  <c r="AB2193"/>
  <c r="AB4258"/>
  <c r="AB4416"/>
  <c r="AB3693"/>
  <c r="AB2661"/>
  <c r="AB4240"/>
  <c r="AB4784"/>
  <c r="AB4704"/>
  <c r="AB2950"/>
  <c r="AB4798"/>
  <c r="AB3733"/>
  <c r="AB1954"/>
  <c r="AB20"/>
  <c r="AB1903"/>
  <c r="AB3751"/>
  <c r="AB2637"/>
  <c r="AB434"/>
  <c r="AB280"/>
  <c r="AB2468"/>
  <c r="AB4199"/>
  <c r="AB2777"/>
  <c r="AB4821"/>
  <c r="AB1763"/>
  <c r="AB4450"/>
  <c r="AB766"/>
  <c r="AB3832"/>
  <c r="AB3932"/>
  <c r="AB2780"/>
  <c r="AB3778"/>
  <c r="AB4112"/>
  <c r="AB3212"/>
  <c r="AB2117"/>
  <c r="AB38"/>
  <c r="AB855"/>
  <c r="AB511"/>
  <c r="AB2334"/>
  <c r="AB1540"/>
  <c r="AB1858"/>
  <c r="AB984"/>
  <c r="AB1956"/>
  <c r="AB2592"/>
  <c r="AB82"/>
  <c r="AB3359"/>
  <c r="AB2263"/>
  <c r="AB1043"/>
  <c r="AB2389"/>
  <c r="AB3702"/>
  <c r="AB1419"/>
  <c r="AB3151"/>
  <c r="AB1650"/>
  <c r="AB2952"/>
  <c r="AB2586"/>
  <c r="AB4164"/>
  <c r="AB3084"/>
  <c r="AB3535"/>
  <c r="AB643"/>
  <c r="AB1665"/>
  <c r="AB1475"/>
  <c r="AB4616"/>
  <c r="AB3616"/>
  <c r="AB4200"/>
  <c r="AB1311"/>
  <c r="AB4205"/>
  <c r="AB3663"/>
  <c r="AB1219"/>
  <c r="AB3940"/>
  <c r="AB3564"/>
  <c r="AB4702"/>
  <c r="AB4522"/>
  <c r="AB3107"/>
  <c r="AB3382"/>
  <c r="AB1689"/>
  <c r="AB1679"/>
  <c r="AB1943"/>
  <c r="AB1424"/>
  <c r="AB2959"/>
  <c r="AB232"/>
  <c r="AB2757"/>
  <c r="AB2035"/>
  <c r="AB3708"/>
  <c r="AB3264"/>
  <c r="AB1196"/>
  <c r="AB1232"/>
  <c r="AB4074"/>
  <c r="AB140"/>
  <c r="AB1233"/>
  <c r="AB1498"/>
  <c r="AB2212"/>
  <c r="AB3852"/>
  <c r="AB3980"/>
  <c r="AB4734"/>
  <c r="AB3188"/>
  <c r="AB4595"/>
  <c r="AB506"/>
  <c r="AB976"/>
  <c r="AB4027"/>
  <c r="AB1408"/>
  <c r="AB3164"/>
  <c r="AB297"/>
  <c r="AB118"/>
  <c r="AB3901"/>
  <c r="AB1412"/>
  <c r="AB1787"/>
  <c r="AB3185"/>
  <c r="AB1341"/>
  <c r="AB3014"/>
  <c r="AB2184"/>
  <c r="AB3725"/>
  <c r="AB2427"/>
  <c r="AB3926"/>
  <c r="AB4569"/>
  <c r="AB306"/>
  <c r="AB2984"/>
  <c r="AB873"/>
  <c r="AB842"/>
  <c r="AB1644"/>
  <c r="AB1194"/>
  <c r="AB3604"/>
  <c r="AB3887"/>
  <c r="AB573"/>
  <c r="AB3631"/>
  <c r="AB4319"/>
  <c r="AB1526"/>
  <c r="AB3657"/>
  <c r="AB64"/>
  <c r="AB3621"/>
  <c r="AB2002"/>
  <c r="AB3853"/>
  <c r="AB1789"/>
  <c r="AB3622"/>
  <c r="AB4069"/>
  <c r="AB207"/>
  <c r="AB3065"/>
  <c r="AB2886"/>
  <c r="AB1684"/>
  <c r="AB1897"/>
  <c r="AB2306"/>
  <c r="AB2356"/>
  <c r="AB2238"/>
  <c r="AB1141"/>
  <c r="AB1427"/>
  <c r="AB3328"/>
  <c r="AB13"/>
  <c r="AB2788"/>
  <c r="AB3683"/>
  <c r="AB1407"/>
  <c r="AB3247"/>
  <c r="AB4143"/>
  <c r="AB2417"/>
  <c r="AB1630"/>
  <c r="AB1543"/>
  <c r="AB724"/>
  <c r="AB3334"/>
  <c r="AB901"/>
  <c r="AB3588"/>
  <c r="AB1248"/>
  <c r="AB2945"/>
  <c r="AB2756"/>
  <c r="AB4463"/>
  <c r="AB2830"/>
  <c r="AB3941"/>
  <c r="AB2390"/>
  <c r="AB1973"/>
  <c r="AB2644"/>
  <c r="AB2350"/>
  <c r="AB4700"/>
  <c r="AB4570"/>
  <c r="AB153"/>
  <c r="AB401"/>
  <c r="AB4561"/>
  <c r="AB1431"/>
  <c r="AB230"/>
  <c r="AB3051"/>
  <c r="AB2691"/>
  <c r="AB3825"/>
  <c r="AB537"/>
  <c r="AB1565"/>
  <c r="AB3039"/>
  <c r="AB3161"/>
  <c r="AB654"/>
  <c r="AB2344"/>
  <c r="AB2668"/>
  <c r="AB1663"/>
  <c r="AB2726"/>
  <c r="AB3424"/>
  <c r="AB4342"/>
  <c r="AB926"/>
  <c r="AB3197"/>
  <c r="AB295"/>
  <c r="AB3489"/>
  <c r="AB2056"/>
  <c r="AB802"/>
  <c r="AB4787"/>
  <c r="AB3427"/>
  <c r="AB3271"/>
  <c r="AB1898"/>
  <c r="AB3464"/>
  <c r="AB3"/>
  <c r="AB2962"/>
  <c r="AB1568"/>
  <c r="AB4051"/>
  <c r="AB2953"/>
  <c r="AB1186"/>
  <c r="AB1881"/>
  <c r="AB1721"/>
  <c r="AB644"/>
  <c r="AB3957"/>
  <c r="AB4253"/>
  <c r="AB4691"/>
  <c r="AB3369"/>
  <c r="AB3296"/>
  <c r="AB4572"/>
  <c r="AB3194"/>
  <c r="AB1981"/>
  <c r="AB157"/>
  <c r="AB1736"/>
  <c r="AB2521"/>
  <c r="AB3096"/>
  <c r="AB2315"/>
  <c r="AB204"/>
  <c r="AB1912"/>
  <c r="AB4246"/>
  <c r="AB2555"/>
  <c r="AB3445"/>
  <c r="AB303"/>
  <c r="AB128"/>
  <c r="AB2717"/>
  <c r="AB1323"/>
  <c r="AB3780"/>
  <c r="AB1404"/>
  <c r="AB560"/>
  <c r="AB424"/>
  <c r="AB4613"/>
  <c r="AB1507"/>
  <c r="AB224"/>
  <c r="AB2919"/>
  <c r="AB3389"/>
  <c r="AB2164"/>
  <c r="AB1303"/>
  <c r="AB2826"/>
  <c r="AB935"/>
  <c r="AB486"/>
  <c r="AB2203"/>
  <c r="AB1672"/>
  <c r="AB1702"/>
  <c r="AB56"/>
  <c r="AB2783"/>
  <c r="AB2359"/>
  <c r="AB2828"/>
  <c r="AB85"/>
  <c r="AB4692"/>
  <c r="AB3141"/>
  <c r="AB739"/>
  <c r="AB847"/>
  <c r="AB2622"/>
  <c r="AB3804"/>
  <c r="AB3613"/>
  <c r="AB68"/>
  <c r="AB840"/>
  <c r="AB1195"/>
  <c r="AB1390"/>
  <c r="AB4473"/>
  <c r="AB4753"/>
  <c r="AB726"/>
  <c r="AB4351"/>
  <c r="AB4758"/>
  <c r="AB3284"/>
  <c r="AB2839"/>
  <c r="AB604"/>
  <c r="AB519"/>
  <c r="AB2110"/>
  <c r="AB572"/>
  <c r="AB164"/>
  <c r="AB824"/>
  <c r="AB2720"/>
  <c r="AB2570"/>
  <c r="AB4420"/>
  <c r="AB2674"/>
  <c r="AB3221"/>
  <c r="AB4354"/>
  <c r="AB4437"/>
  <c r="AB3088"/>
  <c r="AB246"/>
  <c r="AB567"/>
  <c r="AB647"/>
  <c r="AB2322"/>
  <c r="AB815"/>
  <c r="AB2626"/>
  <c r="AB2116"/>
  <c r="AB3227"/>
  <c r="AB3611"/>
  <c r="AB1814"/>
  <c r="AB3894"/>
  <c r="AB2607"/>
  <c r="AB2492"/>
  <c r="AB689"/>
  <c r="AB804"/>
  <c r="AB3462"/>
  <c r="AB3991"/>
  <c r="AB2438"/>
  <c r="AB3124"/>
  <c r="AB4066"/>
  <c r="AB1131"/>
  <c r="AB2889"/>
  <c r="AB480"/>
  <c r="AB3885"/>
  <c r="AB2471"/>
  <c r="AB2401"/>
  <c r="AB4529"/>
  <c r="AB3639"/>
  <c r="AB3717"/>
  <c r="AB2704"/>
  <c r="AB2656"/>
  <c r="AB912"/>
  <c r="AB3442"/>
  <c r="AB2085"/>
  <c r="AB148"/>
  <c r="AB3995"/>
  <c r="AB381"/>
  <c r="AB2724"/>
  <c r="AB4649"/>
  <c r="AB2351"/>
  <c r="AB3952"/>
  <c r="AB2653"/>
  <c r="AB1990"/>
  <c r="AB1180"/>
  <c r="AB3202"/>
  <c r="AB4315"/>
  <c r="AB1976"/>
  <c r="AB3313"/>
  <c r="AB1471"/>
  <c r="AB706"/>
  <c r="AB3326"/>
  <c r="AB2654"/>
  <c r="AB4030"/>
  <c r="AB4479"/>
  <c r="AB3948"/>
  <c r="AB268"/>
  <c r="AB2378"/>
  <c r="AB1339"/>
  <c r="AB497"/>
  <c r="AB677"/>
  <c r="AB4453"/>
  <c r="AB3323"/>
  <c r="AB74"/>
  <c r="AB1367"/>
  <c r="AB1688"/>
  <c r="AB846"/>
  <c r="AB3136"/>
  <c r="AB4337"/>
  <c r="AB3203"/>
  <c r="AB63"/>
  <c r="AB4579"/>
  <c r="AB2905"/>
  <c r="AB3314"/>
  <c r="AB2080"/>
  <c r="AB2045"/>
  <c r="AB154"/>
  <c r="AB2494"/>
  <c r="AB4313"/>
  <c r="AB2486"/>
  <c r="AB3850"/>
  <c r="AB4286"/>
  <c r="AB86"/>
  <c r="AB3662"/>
  <c r="AB1852"/>
  <c r="AB2897"/>
  <c r="AB1091"/>
  <c r="AB2092"/>
  <c r="AB2880"/>
  <c r="AB1325"/>
  <c r="AB920"/>
  <c r="AB1362"/>
  <c r="AB2065"/>
  <c r="AB338"/>
  <c r="AB1326"/>
  <c r="AB2985"/>
  <c r="AB4489"/>
  <c r="AB1003"/>
  <c r="AB479"/>
  <c r="AB496"/>
  <c r="AB4152"/>
  <c r="AB4195"/>
  <c r="AB3927"/>
  <c r="AB732"/>
  <c r="AB3600"/>
  <c r="AB4478"/>
  <c r="AB3618"/>
  <c r="AB2305"/>
  <c r="AB4290"/>
  <c r="AB1972"/>
  <c r="AB3869"/>
  <c r="AB4575"/>
  <c r="AB1697"/>
  <c r="AB1206"/>
  <c r="AB3117"/>
  <c r="AB1584"/>
  <c r="AB2152"/>
  <c r="AB1063"/>
  <c r="AB4360"/>
  <c r="AB784"/>
  <c r="AB949"/>
  <c r="AB4172"/>
  <c r="AB3846"/>
  <c r="AB4088"/>
  <c r="AB2752"/>
  <c r="AB790"/>
  <c r="AB3839"/>
  <c r="AB958"/>
  <c r="AB158"/>
  <c r="AB2211"/>
  <c r="AB1788"/>
  <c r="AB1065"/>
  <c r="AB4472"/>
  <c r="AB1462"/>
  <c r="AB1428"/>
  <c r="AB131"/>
  <c r="AB4766"/>
  <c r="AB859"/>
  <c r="AB626"/>
  <c r="AB2377"/>
  <c r="AB3364"/>
  <c r="AB3685"/>
  <c r="AB231"/>
  <c r="AB142"/>
  <c r="AB1716"/>
  <c r="AB4706"/>
  <c r="AB2027"/>
  <c r="AB3174"/>
  <c r="AB1657"/>
  <c r="AB967"/>
  <c r="AB425"/>
  <c r="AB341"/>
  <c r="AB1261"/>
  <c r="AB4073"/>
  <c r="AB2723"/>
  <c r="AB1570"/>
  <c r="AB510"/>
  <c r="AB3716"/>
  <c r="AB3752"/>
  <c r="AB1615"/>
  <c r="AB1203"/>
  <c r="AB2957"/>
  <c r="AB1967"/>
  <c r="AB2659"/>
  <c r="AB2746"/>
  <c r="AB4435"/>
  <c r="AB2287"/>
  <c r="AB4255"/>
  <c r="AB546"/>
  <c r="AB172"/>
  <c r="AB720"/>
  <c r="AB1652"/>
  <c r="AB2223"/>
  <c r="AB3645"/>
  <c r="AB2149"/>
  <c r="AB3990"/>
  <c r="AB2807"/>
  <c r="AB2430"/>
  <c r="AB1962"/>
  <c r="AB4418"/>
  <c r="AB780"/>
  <c r="AB2266"/>
  <c r="AB317"/>
  <c r="AB2078"/>
  <c r="AB697"/>
  <c r="AB3959"/>
  <c r="AB260"/>
  <c r="AB856"/>
  <c r="AB4518"/>
  <c r="AB4820"/>
  <c r="AB4029"/>
  <c r="AB1338"/>
  <c r="AB1327"/>
  <c r="AB4036"/>
  <c r="AB2781"/>
  <c r="AB1321"/>
  <c r="AB4116"/>
  <c r="AB2319"/>
  <c r="AB4482"/>
  <c r="AB1381"/>
  <c r="AB4064"/>
  <c r="AB4234"/>
  <c r="AB4679"/>
  <c r="AB3859"/>
  <c r="AB1592"/>
  <c r="AB4600"/>
  <c r="AB3220"/>
  <c r="AB1884"/>
  <c r="AB2440"/>
  <c r="AB3697"/>
  <c r="AB3087"/>
  <c r="AB3325"/>
  <c r="AB891"/>
  <c r="AB888"/>
  <c r="AB4723"/>
  <c r="AB3907"/>
  <c r="AB2431"/>
  <c r="AB4095"/>
  <c r="AB1028"/>
  <c r="AB1613"/>
  <c r="AB813"/>
  <c r="AB3025"/>
  <c r="AB358"/>
  <c r="AB2049"/>
  <c r="AB1050"/>
  <c r="AB2549"/>
  <c r="AB1378"/>
  <c r="AB2156"/>
  <c r="AB1792"/>
  <c r="AB113"/>
  <c r="AB1890"/>
  <c r="AB1447"/>
  <c r="AB365"/>
  <c r="AB2887"/>
  <c r="AB4014"/>
  <c r="AB3336"/>
  <c r="AB4190"/>
  <c r="AB356"/>
  <c r="AB130"/>
  <c r="AB2810"/>
  <c r="AB4564"/>
  <c r="AB3929"/>
  <c r="AB3750"/>
  <c r="AB1512"/>
  <c r="AB4317"/>
  <c r="AB4698"/>
  <c r="AB467"/>
  <c r="AB3132"/>
  <c r="AB1425"/>
  <c r="AB2864"/>
  <c r="AB3523"/>
  <c r="AB3981"/>
  <c r="AB2729"/>
  <c r="AB667"/>
  <c r="AB1887"/>
  <c r="AB3676"/>
  <c r="AB2712"/>
  <c r="AB746"/>
  <c r="AB785"/>
  <c r="AB1098"/>
  <c r="AB3178"/>
  <c r="AB762"/>
  <c r="AB1681"/>
  <c r="AB2652"/>
  <c r="AB2172"/>
  <c r="AB549"/>
  <c r="AB476"/>
  <c r="AB2493"/>
  <c r="AB3669"/>
  <c r="AB3938"/>
  <c r="AB3453"/>
  <c r="AB4285"/>
  <c r="AB965"/>
  <c r="AB2406"/>
  <c r="AB921"/>
  <c r="AB503"/>
  <c r="AB1640"/>
  <c r="AB4320"/>
  <c r="AB2170"/>
  <c r="AB1952"/>
  <c r="AB4498"/>
  <c r="AB430"/>
  <c r="AB1314"/>
  <c r="AB4309"/>
  <c r="AB3786"/>
  <c r="AB513"/>
  <c r="AB1086"/>
  <c r="AB3205"/>
  <c r="AB4114"/>
  <c r="AB3231"/>
  <c r="AB2899"/>
  <c r="AB1048"/>
  <c r="AB3638"/>
  <c r="AB1662"/>
  <c r="AB2251"/>
  <c r="AB2646"/>
  <c r="AB2298"/>
  <c r="AB2012"/>
  <c r="AB1154"/>
  <c r="AB1097"/>
  <c r="AB1020"/>
  <c r="AB4762"/>
  <c r="AB450"/>
  <c r="AB3416"/>
  <c r="AB3880"/>
  <c r="AB539"/>
  <c r="AB4601"/>
  <c r="AB2695"/>
  <c r="AB691"/>
  <c r="AB2194"/>
  <c r="AB196"/>
  <c r="AB3234"/>
  <c r="AB61"/>
  <c r="AB3776"/>
  <c r="AB3573"/>
  <c r="AB651"/>
  <c r="AB3036"/>
  <c r="AB4582"/>
  <c r="AB2053"/>
  <c r="AB3984"/>
  <c r="AB576"/>
  <c r="AB4717"/>
  <c r="AB4634"/>
  <c r="AB4740"/>
  <c r="AB1709"/>
  <c r="AB4272"/>
  <c r="AB1494"/>
  <c r="AB623"/>
  <c r="AB4732"/>
  <c r="AB3291"/>
  <c r="AB3016"/>
  <c r="AB1167"/>
  <c r="AB3467"/>
  <c r="AB4211"/>
  <c r="AB2003"/>
  <c r="AB778"/>
  <c r="AB3945"/>
  <c r="AB4615"/>
  <c r="AB294"/>
  <c r="AB3581"/>
  <c r="AB3085"/>
  <c r="AB3461"/>
  <c r="AB2329"/>
  <c r="AB2173"/>
  <c r="AB4538"/>
  <c r="AB1552"/>
  <c r="AB2751"/>
  <c r="AB30"/>
  <c r="AB4776"/>
  <c r="AB347"/>
  <c r="AB1871"/>
  <c r="AB4825"/>
  <c r="AB2103"/>
  <c r="AB339"/>
  <c r="AB950"/>
  <c r="AB4302"/>
  <c r="AB4492"/>
  <c r="AB2176"/>
  <c r="AB4502"/>
  <c r="AB3191"/>
  <c r="AB2978"/>
  <c r="AB542"/>
  <c r="AB4703"/>
  <c r="AB1211"/>
  <c r="AB4063"/>
  <c r="AB606"/>
  <c r="AB1918"/>
  <c r="AB2067"/>
  <c r="AB3184"/>
  <c r="AB1894"/>
  <c r="AB1212"/>
  <c r="AB1816"/>
  <c r="AB2143"/>
  <c r="AB2320"/>
  <c r="AB1072"/>
  <c r="AB346"/>
  <c r="AB4456"/>
  <c r="AB3989"/>
  <c r="AB1671"/>
  <c r="AB1188"/>
  <c r="AB3914"/>
  <c r="AB3153"/>
  <c r="AB4033"/>
  <c r="AB2415"/>
  <c r="AB1838"/>
  <c r="AB2218"/>
  <c r="AB3180"/>
  <c r="AB84"/>
  <c r="AB4557"/>
  <c r="AB2408"/>
  <c r="AB4721"/>
  <c r="AB47"/>
  <c r="AB3785"/>
  <c r="AB392"/>
  <c r="AB4747"/>
  <c r="AB1854"/>
  <c r="AB551"/>
  <c r="AB4608"/>
  <c r="AB1891"/>
  <c r="AB340"/>
  <c r="AB1443"/>
  <c r="AB2261"/>
  <c r="AB1440"/>
  <c r="AB4227"/>
  <c r="AB931"/>
  <c r="AB1965"/>
  <c r="AB2047"/>
  <c r="AB4350"/>
  <c r="AB1817"/>
  <c r="AB3216"/>
  <c r="AB3917"/>
  <c r="AB2272"/>
  <c r="AB3998"/>
  <c r="AB1357"/>
  <c r="AB2465"/>
  <c r="AB2930"/>
  <c r="AB4176"/>
  <c r="AB3274"/>
  <c r="AB3452"/>
  <c r="AB4500"/>
  <c r="AB4602"/>
  <c r="AB2094"/>
  <c r="AB1815"/>
  <c r="AB1861"/>
  <c r="AB4083"/>
  <c r="AB3962"/>
  <c r="AB2159"/>
  <c r="AB2046"/>
  <c r="AB1648"/>
  <c r="AB4245"/>
  <c r="AB3973"/>
  <c r="AB3116"/>
  <c r="AB3679"/>
  <c r="AB3157"/>
  <c r="AB3007"/>
  <c r="AB3375"/>
  <c r="AB730"/>
  <c r="AB206"/>
  <c r="AB4041"/>
  <c r="AB3705"/>
  <c r="AB2797"/>
  <c r="AB1139"/>
  <c r="AB2087"/>
  <c r="AB2911"/>
  <c r="AB1791"/>
  <c r="AB3509"/>
  <c r="AB1782"/>
  <c r="AB1694"/>
  <c r="AB4826"/>
  <c r="AB3718"/>
  <c r="AB2265"/>
  <c r="AB1263"/>
  <c r="AB2015"/>
  <c r="AB3937"/>
  <c r="AB4632"/>
  <c r="AB2550"/>
  <c r="AB2658"/>
  <c r="AB975"/>
  <c r="AB489"/>
  <c r="AB1358"/>
  <c r="AB680"/>
  <c r="AB4091"/>
  <c r="AB2282"/>
  <c r="AB2337"/>
  <c r="AB2126"/>
  <c r="AB528"/>
  <c r="AB2380"/>
  <c r="AB3540"/>
  <c r="AB4224"/>
  <c r="AB4353"/>
  <c r="AB3709"/>
  <c r="AB820"/>
  <c r="AB4460"/>
  <c r="AB2004"/>
  <c r="AB1128"/>
  <c r="AB2686"/>
  <c r="AB3281"/>
  <c r="AB210"/>
  <c r="AB3820"/>
  <c r="AB845"/>
  <c r="AB1127"/>
  <c r="AB3542"/>
  <c r="AB449"/>
  <c r="AB2964"/>
  <c r="AB588"/>
  <c r="AB1400"/>
  <c r="AB4459"/>
  <c r="AB4451"/>
  <c r="AB1520"/>
  <c r="AB2030"/>
  <c r="AB2509"/>
  <c r="AB534"/>
  <c r="AB3166"/>
  <c r="AB1756"/>
  <c r="AB3908"/>
  <c r="AB3706"/>
  <c r="AB4680"/>
  <c r="AB4254"/>
  <c r="AB40"/>
  <c r="AB3033"/>
  <c r="AB1436"/>
  <c r="AB3450"/>
  <c r="AB4115"/>
  <c r="AB1994"/>
  <c r="AB3721"/>
  <c r="AB1199"/>
  <c r="AB1099"/>
  <c r="AB1124"/>
  <c r="AB3119"/>
  <c r="AB1228"/>
  <c r="AB2345"/>
  <c r="AB1355"/>
  <c r="AB218"/>
  <c r="AB4751"/>
  <c r="AB4410"/>
  <c r="AB3607"/>
  <c r="AB3615"/>
  <c r="AB2859"/>
  <c r="AB1170"/>
  <c r="AB2491"/>
  <c r="AB2280"/>
  <c r="AB1401"/>
  <c r="AB1189"/>
  <c r="AB4341"/>
  <c r="AB3242"/>
  <c r="AB3823"/>
  <c r="AB2890"/>
  <c r="AB408"/>
  <c r="AB285"/>
  <c r="AB4262"/>
  <c r="AB1238"/>
  <c r="AB49"/>
  <c r="AB1495"/>
  <c r="AB3198"/>
  <c r="AB2688"/>
  <c r="AB2970"/>
  <c r="AB776"/>
  <c r="AB3500"/>
  <c r="AB1863"/>
  <c r="AB3881"/>
  <c r="AB3244"/>
  <c r="AB2779"/>
  <c r="AB2"/>
  <c r="AB167"/>
  <c r="AB3053"/>
  <c r="AB3435"/>
  <c r="AB1446"/>
  <c r="AB1883"/>
  <c r="AB1328"/>
  <c r="AB2831"/>
  <c r="AB4089"/>
  <c r="AB3712"/>
  <c r="AB698"/>
  <c r="AB175"/>
  <c r="AB2097"/>
  <c r="AB3637"/>
  <c r="AB2854"/>
  <c r="AB4047"/>
  <c r="AB3080"/>
  <c r="AB1021"/>
  <c r="AB273"/>
  <c r="AB2878"/>
  <c r="AB1915"/>
  <c r="AB1916"/>
  <c r="AB3218"/>
  <c r="AB4731"/>
  <c r="AB3254"/>
  <c r="AB2730"/>
  <c r="AB124"/>
  <c r="AB2187"/>
  <c r="AB3306"/>
  <c r="AB4080"/>
  <c r="AB4021"/>
  <c r="AB1133"/>
  <c r="AB3570"/>
  <c r="AB4488"/>
  <c r="AB1867"/>
  <c r="AB2428"/>
  <c r="AB4422"/>
  <c r="AB4045"/>
  <c r="AB343"/>
  <c r="AB1469"/>
  <c r="AB2941"/>
  <c r="AB3807"/>
  <c r="AB862"/>
  <c r="AB3520"/>
  <c r="AB1369"/>
  <c r="AB2304"/>
  <c r="AB1439"/>
  <c r="AB165"/>
  <c r="AB4098"/>
  <c r="AB4586"/>
  <c r="AB3393"/>
  <c r="AB4093"/>
  <c r="AB3648"/>
  <c r="AB1723"/>
  <c r="AB3412"/>
  <c r="AB4274"/>
  <c r="AB3735"/>
  <c r="AB3531"/>
  <c r="AB4278"/>
  <c r="AB2868"/>
  <c r="AB1580"/>
  <c r="AB1524"/>
  <c r="AB664"/>
  <c r="AB3392"/>
  <c r="AB3109"/>
  <c r="AB1623"/>
  <c r="AB2299"/>
  <c r="AB4374"/>
  <c r="AB4684"/>
  <c r="AB4567"/>
  <c r="AB4441"/>
  <c r="AB4192"/>
  <c r="AB2813"/>
  <c r="AB4536"/>
  <c r="AB2825"/>
  <c r="AB110"/>
  <c r="AB1332"/>
  <c r="AB3864"/>
  <c r="AB2112"/>
  <c r="AB2842"/>
  <c r="AB290"/>
  <c r="AB1536"/>
  <c r="AB3490"/>
  <c r="AB4314"/>
  <c r="AB970"/>
  <c r="AB1429"/>
  <c r="AB1546"/>
  <c r="AB1385"/>
  <c r="AB4816"/>
  <c r="AB4531"/>
  <c r="AB1878"/>
  <c r="AB2446"/>
  <c r="AB3731"/>
  <c r="AB799"/>
  <c r="AB406"/>
  <c r="AB1582"/>
  <c r="AB3193"/>
  <c r="AB2867"/>
  <c r="AB4173"/>
  <c r="AB2189"/>
  <c r="AB2879"/>
  <c r="AB2572"/>
  <c r="AB155"/>
  <c r="AB1764"/>
  <c r="AB3387"/>
  <c r="AB4008"/>
  <c r="AB2301"/>
  <c r="AB1989"/>
  <c r="AB4823"/>
  <c r="AB267"/>
  <c r="AB3849"/>
  <c r="AB168"/>
  <c r="AB2274"/>
  <c r="AB673"/>
  <c r="AB1183"/>
  <c r="AB2799"/>
  <c r="AB2096"/>
  <c r="AB2453"/>
  <c r="AB3944"/>
  <c r="AB1564"/>
  <c r="AB3797"/>
  <c r="AB2998"/>
  <c r="AB1504"/>
  <c r="AB2689"/>
  <c r="AB1607"/>
  <c r="AB2236"/>
  <c r="AB4206"/>
  <c r="AB3707"/>
  <c r="AB4562"/>
  <c r="AB782"/>
  <c r="AB3799"/>
  <c r="AB2293"/>
  <c r="AB4035"/>
  <c r="AB805"/>
  <c r="AB4417"/>
  <c r="AB692"/>
  <c r="AB1160"/>
  <c r="AB312"/>
  <c r="AB1377"/>
  <c r="AB531"/>
  <c r="AB4171"/>
  <c r="AB2361"/>
  <c r="AB1595"/>
  <c r="AB3691"/>
  <c r="AB3385"/>
  <c r="AB2226"/>
  <c r="AB962"/>
  <c r="AB1503"/>
  <c r="AB3614"/>
  <c r="AB4393"/>
  <c r="AB4774"/>
  <c r="AB143"/>
  <c r="AB2340"/>
  <c r="AB2710"/>
  <c r="AB696"/>
  <c r="AB1184"/>
  <c r="AB896"/>
  <c r="AB1755"/>
  <c r="AB1483"/>
  <c r="AB695"/>
  <c r="AB439"/>
  <c r="AB2901"/>
  <c r="AB300"/>
  <c r="AB28"/>
  <c r="AB2873"/>
  <c r="AB2018"/>
  <c r="AB550"/>
  <c r="AB3646"/>
  <c r="AB376"/>
  <c r="AB1434"/>
  <c r="AB3009"/>
  <c r="AB4628"/>
  <c r="AB3079"/>
  <c r="AB658"/>
  <c r="AB3913"/>
  <c r="AB2680"/>
  <c r="AB2528"/>
  <c r="AB1286"/>
  <c r="AB639"/>
  <c r="AB3409"/>
  <c r="AB2698"/>
  <c r="AB940"/>
  <c r="AB1132"/>
  <c r="AB989"/>
  <c r="AB1654"/>
  <c r="AB2909"/>
  <c r="AB2147"/>
  <c r="AB2220"/>
  <c r="AB1108"/>
  <c r="AB3856"/>
  <c r="AB3331"/>
  <c r="AB988"/>
  <c r="AB3803"/>
  <c r="AB4544"/>
  <c r="AB4129"/>
  <c r="AB3052"/>
  <c r="AB2373"/>
  <c r="AB1841"/>
  <c r="AB2679"/>
  <c r="AB4662"/>
  <c r="AB3470"/>
  <c r="AB3438"/>
  <c r="AB3150"/>
  <c r="AB4806"/>
  <c r="AB3493"/>
  <c r="AB1418"/>
  <c r="AB1970"/>
  <c r="AB432"/>
  <c r="AB4623"/>
  <c r="AB1149"/>
  <c r="AB2758"/>
  <c r="AB2190"/>
  <c r="AB1680"/>
  <c r="AB1372"/>
  <c r="AB1351"/>
  <c r="AB4018"/>
  <c r="AB4365"/>
  <c r="AB2567"/>
  <c r="AB3844"/>
  <c r="AB1200"/>
  <c r="AB4504"/>
  <c r="AB4424"/>
  <c r="AB4654"/>
  <c r="AB3111"/>
  <c r="AB4102"/>
  <c r="AB2484"/>
  <c r="AB4520"/>
  <c r="AB44"/>
  <c r="AB372"/>
  <c r="AB4657"/>
  <c r="AB927"/>
  <c r="AB4303"/>
  <c r="AB1430"/>
  <c r="AB50"/>
  <c r="AB2017"/>
  <c r="AB1000"/>
  <c r="AB2585"/>
  <c r="AB1559"/>
  <c r="AB2849"/>
  <c r="AB4612"/>
  <c r="AB1951"/>
  <c r="AB662"/>
  <c r="AB2928"/>
  <c r="AB2920"/>
  <c r="AB1172"/>
  <c r="AB3142"/>
  <c r="AB4336"/>
  <c r="AB1992"/>
  <c r="AB2457"/>
  <c r="AB2684"/>
  <c r="AB221"/>
  <c r="AB2007"/>
  <c r="AB3688"/>
  <c r="AB2506"/>
  <c r="AB2402"/>
  <c r="AB3577"/>
  <c r="AB1226"/>
  <c r="AB2449"/>
  <c r="AB3432"/>
  <c r="AB180"/>
  <c r="AB868"/>
  <c r="AB3886"/>
  <c r="AB3023"/>
  <c r="AB1363"/>
  <c r="AB1134"/>
  <c r="AB4375"/>
  <c r="AB2284"/>
  <c r="AB156"/>
  <c r="AB3569"/>
  <c r="AB4039"/>
  <c r="AB3840"/>
  <c r="AB3192"/>
  <c r="AB244"/>
  <c r="AB2466"/>
  <c r="AB3855"/>
  <c r="AB2861"/>
  <c r="AB3327"/>
  <c r="AB2077"/>
  <c r="AB3224"/>
  <c r="AB709"/>
  <c r="AB1948"/>
  <c r="AB1828"/>
  <c r="AB3417"/>
  <c r="AB1695"/>
  <c r="AB4545"/>
  <c r="AB668"/>
  <c r="AB2784"/>
  <c r="AB911"/>
  <c r="AB2335"/>
  <c r="AB4828"/>
  <c r="AB1116"/>
  <c r="AB903"/>
  <c r="AB27"/>
  <c r="AB3093"/>
  <c r="AB4483"/>
  <c r="AB3694"/>
  <c r="AB4335"/>
  <c r="AB1876"/>
  <c r="AB3942"/>
  <c r="AB3030"/>
  <c r="AB956"/>
  <c r="AB3951"/>
  <c r="AB1527"/>
  <c r="AB1603"/>
  <c r="AB2210"/>
  <c r="AB198"/>
  <c r="AB3879"/>
  <c r="AB933"/>
  <c r="AB1865"/>
  <c r="AB3160"/>
  <c r="AB1940"/>
  <c r="AB1941"/>
  <c r="AB2382"/>
  <c r="AB2764"/>
  <c r="AB1927"/>
  <c r="AB3297"/>
  <c r="AB2910"/>
  <c r="AB2703"/>
  <c r="AB322"/>
  <c r="AB2242"/>
  <c r="AB3602"/>
  <c r="AB4019"/>
  <c r="AB969"/>
  <c r="AB1258"/>
  <c r="AB919"/>
  <c r="AB3101"/>
  <c r="AB1778"/>
  <c r="AB4735"/>
  <c r="AB3971"/>
  <c r="AB1230"/>
  <c r="AB4637"/>
  <c r="AB3199"/>
  <c r="AB2882"/>
  <c r="AB193"/>
  <c r="AB1588"/>
  <c r="AB1022"/>
  <c r="AB580"/>
  <c r="AB1848"/>
  <c r="AB2796"/>
  <c r="AB3918"/>
  <c r="AB344"/>
  <c r="AB2462"/>
  <c r="AB4238"/>
  <c r="AB1007"/>
  <c r="AB2247"/>
  <c r="AB3475"/>
  <c r="AB3525"/>
  <c r="AB4546"/>
  <c r="AB4256"/>
  <c r="AB1096"/>
  <c r="AB379"/>
  <c r="AB1777"/>
  <c r="AB894"/>
  <c r="AB58"/>
  <c r="AB1908"/>
  <c r="AB1696"/>
  <c r="AB1276"/>
  <c r="AB1784"/>
  <c r="AB3187"/>
  <c r="AB2540"/>
  <c r="AB409"/>
  <c r="AB1317"/>
  <c r="AB4216"/>
  <c r="AB4297"/>
  <c r="AB4486"/>
  <c r="AB1893"/>
  <c r="AB197"/>
  <c r="AB4294"/>
  <c r="AB2358"/>
  <c r="AB4763"/>
  <c r="AB1260"/>
  <c r="AB4023"/>
  <c r="AB3833"/>
  <c r="AB2866"/>
  <c r="AB2614"/>
  <c r="AB3582"/>
  <c r="AB3140"/>
  <c r="AB2224"/>
  <c r="AB2148"/>
  <c r="AB2573"/>
  <c r="AB3554"/>
  <c r="AB2714"/>
  <c r="AB635"/>
  <c r="AB1273"/>
  <c r="AB266"/>
  <c r="AB1670"/>
  <c r="AB3418"/>
  <c r="AB3123"/>
  <c r="AB1969"/>
  <c r="AB3965"/>
  <c r="AB586"/>
  <c r="AB271"/>
  <c r="AB2655"/>
  <c r="AB2487"/>
  <c r="AB4716"/>
  <c r="AB410"/>
  <c r="AB4146"/>
  <c r="AB2566"/>
  <c r="AB4165"/>
  <c r="AB3308"/>
  <c r="AB3444"/>
  <c r="AB2237"/>
  <c r="AB2136"/>
  <c r="AB881"/>
  <c r="AB1950"/>
  <c r="AB1822"/>
  <c r="AB1986"/>
  <c r="AB2697"/>
  <c r="AB1214"/>
  <c r="AB1251"/>
  <c r="AB2677"/>
  <c r="AB203"/>
  <c r="AB1610"/>
  <c r="AB2507"/>
  <c r="AB1730"/>
  <c r="AB4321"/>
  <c r="AB151"/>
  <c r="AB4026"/>
  <c r="AB1729"/>
  <c r="AB1033"/>
  <c r="AB703"/>
  <c r="AB3190"/>
  <c r="AB4031"/>
  <c r="AB1278"/>
  <c r="AB4764"/>
  <c r="AB4658"/>
  <c r="AB4696"/>
  <c r="AB1803"/>
  <c r="AB2244"/>
  <c r="AB1924"/>
  <c r="AB1301"/>
  <c r="AB2264"/>
  <c r="AB3225"/>
  <c r="AB2625"/>
  <c r="AB1737"/>
  <c r="AB1259"/>
  <c r="AB3008"/>
  <c r="AB2019"/>
  <c r="AB4237"/>
  <c r="AB2234"/>
  <c r="AB24"/>
  <c r="AB1806"/>
  <c r="AB4663"/>
  <c r="AB4523"/>
  <c r="AB3466"/>
  <c r="AB315"/>
  <c r="AB4411"/>
  <c r="AB924"/>
  <c r="AB3152"/>
  <c r="AB2233"/>
  <c r="AB359"/>
  <c r="AB29"/>
  <c r="AB4079"/>
  <c r="AB2163"/>
  <c r="AB352"/>
  <c r="AB4656"/>
  <c r="AB556"/>
  <c r="AB2333"/>
  <c r="AB722"/>
  <c r="AB3515"/>
  <c r="AB1106"/>
  <c r="AB3771"/>
  <c r="AB3514"/>
  <c r="AB857"/>
  <c r="AB4054"/>
  <c r="AB4591"/>
  <c r="AB999"/>
  <c r="AB97"/>
  <c r="AB4154"/>
  <c r="AB1356"/>
  <c r="AB1300"/>
  <c r="AB2418"/>
  <c r="AB1785"/>
  <c r="AB761"/>
  <c r="AB31"/>
  <c r="AB3040"/>
  <c r="AB2144"/>
  <c r="AB4145"/>
  <c r="AB3082"/>
  <c r="AB469"/>
  <c r="AB1155"/>
  <c r="AB725"/>
  <c r="AB3730"/>
  <c r="AB2898"/>
  <c r="AB3506"/>
  <c r="AB609"/>
  <c r="AB914"/>
  <c r="AB3947"/>
  <c r="AB2060"/>
  <c r="AB2672"/>
  <c r="AB80"/>
  <c r="AB1077"/>
  <c r="AB2617"/>
  <c r="AB335"/>
  <c r="AB3041"/>
  <c r="AB4271"/>
  <c r="AB3782"/>
  <c r="AB2010"/>
  <c r="AB4169"/>
  <c r="AB1014"/>
  <c r="AB1344"/>
  <c r="AB1315"/>
  <c r="AB3365"/>
  <c r="AB4811"/>
  <c r="AB2800"/>
  <c r="AB2450"/>
  <c r="AB3993"/>
  <c r="AB39"/>
  <c r="AB3441"/>
  <c r="AB1070"/>
  <c r="AB2308"/>
  <c r="AB1539"/>
  <c r="AB2955"/>
  <c r="AB2154"/>
  <c r="AB4697"/>
  <c r="AB2206"/>
  <c r="AB1554"/>
  <c r="AB1008"/>
  <c r="AB1459"/>
  <c r="AB4188"/>
  <c r="AB145"/>
  <c r="AB1750"/>
  <c r="AB865"/>
  <c r="AB192"/>
  <c r="AB354"/>
  <c r="AB981"/>
  <c r="AB4071"/>
  <c r="AB4390"/>
  <c r="AB1726"/>
  <c r="AB987"/>
  <c r="AB2968"/>
  <c r="AB3019"/>
  <c r="AB4305"/>
  <c r="AB892"/>
  <c r="AB1343"/>
  <c r="AB3219"/>
  <c r="AB2470"/>
  <c r="AB1187"/>
  <c r="AB3974"/>
  <c r="AB3022"/>
  <c r="AB2102"/>
  <c r="AB2199"/>
  <c r="AB416"/>
  <c r="AB994"/>
  <c r="AB2786"/>
  <c r="AB2063"/>
  <c r="AB929"/>
  <c r="AB878"/>
  <c r="AB1345"/>
  <c r="AB453"/>
  <c r="AB2214"/>
  <c r="AB772"/>
  <c r="AB4296"/>
  <c r="AB904"/>
  <c r="AB4372"/>
  <c r="AB2273"/>
  <c r="AB4263"/>
  <c r="AB756"/>
  <c r="AB4639"/>
  <c r="AB1087"/>
  <c r="AB3851"/>
  <c r="AB4550"/>
  <c r="AB3774"/>
  <c r="AB3353"/>
  <c r="AB2412"/>
  <c r="AB3476"/>
  <c r="AB3586"/>
  <c r="AB407"/>
  <c r="AB4597"/>
  <c r="AB222"/>
  <c r="AB1029"/>
  <c r="AB3903"/>
  <c r="AB4228"/>
  <c r="AB1397"/>
  <c r="AB1405"/>
  <c r="AB2789"/>
  <c r="AB3629"/>
  <c r="AB634"/>
  <c r="AB1463"/>
  <c r="AB3875"/>
  <c r="AB3934"/>
  <c r="AB2419"/>
  <c r="AB3211"/>
  <c r="AB731"/>
  <c r="AB4466"/>
  <c r="AB4791"/>
  <c r="AB2181"/>
  <c r="AB1318"/>
  <c r="AB4563"/>
  <c r="AB3200"/>
  <c r="AB1843"/>
  <c r="AB4094"/>
  <c r="AB4057"/>
  <c r="AB1213"/>
  <c r="AB2936"/>
  <c r="AB4126"/>
  <c r="AB2059"/>
  <c r="AB610"/>
  <c r="AB2241"/>
  <c r="AB4012"/>
  <c r="AB3209"/>
  <c r="AB1308"/>
  <c r="AB3012"/>
  <c r="AB1649"/>
  <c r="AB1550"/>
  <c r="AB169"/>
  <c r="AB396"/>
  <c r="AB552"/>
  <c r="AB648"/>
  <c r="AB1805"/>
  <c r="AB2983"/>
  <c r="AB3592"/>
  <c r="AB1532"/>
  <c r="AB4202"/>
  <c r="AB1944"/>
  <c r="AB3144"/>
  <c r="AB3972"/>
  <c r="AB3092"/>
  <c r="AB482"/>
  <c r="AB2076"/>
  <c r="AB2913"/>
  <c r="AB719"/>
  <c r="AB2469"/>
  <c r="AB1759"/>
  <c r="AB1216"/>
  <c r="AB3684"/>
  <c r="AB614"/>
  <c r="AB1643"/>
  <c r="AB2495"/>
  <c r="AB4061"/>
  <c r="AB2583"/>
  <c r="AB163"/>
  <c r="AB4730"/>
  <c r="AB3518"/>
  <c r="AB4050"/>
  <c r="AB4398"/>
  <c r="AB107"/>
  <c r="AB106"/>
  <c r="AB4097"/>
  <c r="AB3605"/>
  <c r="AB4593"/>
  <c r="AB1594"/>
  <c r="AB1275"/>
  <c r="AB2875"/>
  <c r="AB3810"/>
  <c r="AB1482"/>
  <c r="AB1844"/>
  <c r="AB527"/>
  <c r="AB363"/>
  <c r="AB304"/>
  <c r="AB530"/>
  <c r="AB4646"/>
  <c r="AB2166"/>
  <c r="AB316"/>
  <c r="AB665"/>
  <c r="AB1249"/>
  <c r="AB2554"/>
  <c r="AB1849"/>
  <c r="AB1449"/>
  <c r="AB3255"/>
  <c r="AB893"/>
  <c r="AB2904"/>
  <c r="AB1802"/>
  <c r="AB596"/>
  <c r="AB2044"/>
  <c r="AB1717"/>
  <c r="AB4626"/>
  <c r="AB239"/>
  <c r="AB4389"/>
  <c r="AB3456"/>
  <c r="AB3300"/>
  <c r="AB1253"/>
  <c r="AB4239"/>
  <c r="AB1313"/>
  <c r="AB2323"/>
  <c r="AB2762"/>
  <c r="AB4003"/>
  <c r="AB147"/>
  <c r="AB227"/>
  <c r="AB1901"/>
  <c r="AB841"/>
  <c r="AB3459"/>
  <c r="AB3491"/>
  <c r="AB1600"/>
  <c r="AB3294"/>
  <c r="AB3420"/>
  <c r="AB963"/>
  <c r="AB4001"/>
  <c r="AB1534"/>
  <c r="AB977"/>
  <c r="AB229"/>
  <c r="AB3698"/>
  <c r="AB907"/>
  <c r="AB2114"/>
  <c r="AB1647"/>
  <c r="AB189"/>
  <c r="AB4125"/>
  <c r="AB4122"/>
  <c r="AB2711"/>
  <c r="AB2502"/>
  <c r="AB1298"/>
  <c r="AB1925"/>
  <c r="AB2207"/>
  <c r="AB601"/>
  <c r="AB2227"/>
  <c r="AB3964"/>
  <c r="AB1620"/>
  <c r="AB928"/>
  <c r="AB446"/>
  <c r="AB4705"/>
  <c r="AB41"/>
  <c r="AB1743"/>
  <c r="AB3893"/>
  <c r="AB2754"/>
  <c r="AB2685"/>
  <c r="AB4275"/>
  <c r="AB2736"/>
  <c r="AB2657"/>
  <c r="AB2853"/>
  <c r="AB4558"/>
  <c r="AB4510"/>
  <c r="AB4689"/>
  <c r="AB3455"/>
  <c r="AB2840"/>
  <c r="AB2105"/>
  <c r="AB1879"/>
  <c r="AB4011"/>
  <c r="AB1985"/>
  <c r="AB2403"/>
  <c r="AB1602"/>
  <c r="AB509"/>
  <c r="AB3384"/>
  <c r="AB3346"/>
  <c r="AB345"/>
  <c r="AB248"/>
  <c r="AB3059"/>
  <c r="AB2846"/>
  <c r="AB2954"/>
  <c r="AB974"/>
  <c r="AB4742"/>
  <c r="AB2455"/>
  <c r="AB1280"/>
  <c r="AB3344"/>
  <c r="AB4676"/>
  <c r="AB945"/>
  <c r="AB2433"/>
  <c r="AB2124"/>
  <c r="AB3149"/>
  <c r="AB99"/>
  <c r="AB3764"/>
  <c r="AB448"/>
  <c r="AB3727"/>
  <c r="AB4225"/>
  <c r="AB1268"/>
  <c r="AB2986"/>
  <c r="AB2605"/>
  <c r="AB2485"/>
  <c r="AB66"/>
  <c r="AB2229"/>
  <c r="AB1996"/>
  <c r="AB2031"/>
  <c r="AB4339"/>
  <c r="AB769"/>
  <c r="AB4139"/>
  <c r="AB939"/>
  <c r="AB4769"/>
  <c r="AB2858"/>
  <c r="AB255"/>
  <c r="AB3817"/>
  <c r="AB3966"/>
  <c r="AB4067"/>
  <c r="AB3854"/>
  <c r="AB4235"/>
  <c r="AB4187"/>
  <c r="AB438"/>
  <c r="AB4133"/>
  <c r="AB2594"/>
  <c r="AB4711"/>
  <c r="AB1037"/>
  <c r="AB1324"/>
  <c r="AB753"/>
  <c r="AB77"/>
  <c r="AB2370"/>
  <c r="AB4048"/>
  <c r="AB89"/>
  <c r="AB4728"/>
  <c r="AB1379"/>
  <c r="AB3806"/>
  <c r="AB3955"/>
  <c r="AB533"/>
  <c r="AB2817"/>
  <c r="AB1706"/>
  <c r="AB3686"/>
  <c r="AB1090"/>
  <c r="AB2217"/>
  <c r="AB2990"/>
  <c r="AB2534"/>
  <c r="AB1359"/>
  <c r="AB1796"/>
  <c r="AB2091"/>
  <c r="AB4110"/>
  <c r="AB105"/>
  <c r="AB4596"/>
  <c r="AB1906"/>
  <c r="AB611"/>
  <c r="AB1812"/>
  <c r="AB801"/>
  <c r="AB2259"/>
  <c r="AB1059"/>
  <c r="AB2997"/>
  <c r="AB2381"/>
  <c r="AB4247"/>
  <c r="AB864"/>
  <c r="AB3339"/>
  <c r="AB4768"/>
  <c r="AB1686"/>
  <c r="AB170"/>
  <c r="AB3761"/>
  <c r="AB536"/>
  <c r="AB2639"/>
  <c r="AB983"/>
  <c r="AB2025"/>
  <c r="AB4368"/>
  <c r="AB2175"/>
  <c r="AB2539"/>
  <c r="AB3768"/>
  <c r="AB2474"/>
  <c r="AB299"/>
  <c r="AB384"/>
  <c r="AB1411"/>
  <c r="AB2558"/>
  <c r="AB4138"/>
  <c r="AB585"/>
  <c r="AB361"/>
  <c r="AB1031"/>
  <c r="AB1082"/>
  <c r="AB3137"/>
  <c r="AB3245"/>
  <c r="AB4396"/>
  <c r="AB3928"/>
  <c r="AB1158"/>
  <c r="AB1741"/>
  <c r="AB1266"/>
  <c r="AB1521"/>
  <c r="AB1487"/>
  <c r="AB214"/>
  <c r="AB1094"/>
  <c r="AB1850"/>
  <c r="AB4574"/>
  <c r="AB2432"/>
  <c r="AB3720"/>
  <c r="AB3576"/>
  <c r="AB390"/>
  <c r="AB3034"/>
  <c r="AB88"/>
  <c r="AB173"/>
  <c r="AB1104"/>
  <c r="AB913"/>
  <c r="AB548"/>
  <c r="AB4135"/>
  <c r="AB2767"/>
  <c r="AB1773"/>
  <c r="AB1218"/>
  <c r="AB1971"/>
  <c r="AB1140"/>
  <c r="AB2058"/>
  <c r="AB2235"/>
  <c r="AB2316"/>
  <c r="AB1641"/>
  <c r="AB3795"/>
  <c r="AB2980"/>
  <c r="AB4514"/>
  <c r="AB3288"/>
  <c r="AB2782"/>
  <c r="AB4208"/>
  <c r="AB3748"/>
  <c r="AB4022"/>
  <c r="AB4630"/>
  <c r="AB2296"/>
  <c r="AB1577"/>
  <c r="AB3997"/>
  <c r="AB2476"/>
  <c r="AB2039"/>
  <c r="AB3758"/>
  <c r="AB676"/>
  <c r="AB2662"/>
  <c r="AB710"/>
  <c r="AB4002"/>
  <c r="AB2500"/>
  <c r="AB930"/>
  <c r="AB1442"/>
  <c r="AB2552"/>
  <c r="AB3521"/>
  <c r="AB3013"/>
  <c r="AB4077"/>
  <c r="AB2732"/>
  <c r="AB1979"/>
  <c r="AB3086"/>
  <c r="AB2118"/>
  <c r="AB114"/>
  <c r="AB4132"/>
  <c r="AB2915"/>
  <c r="AB1085"/>
  <c r="AB1855"/>
  <c r="AB1137"/>
  <c r="AB2676"/>
  <c r="AB625"/>
  <c r="AB2125"/>
  <c r="AB1322"/>
  <c r="AB2312"/>
  <c r="AB2708"/>
  <c r="AB2048"/>
  <c r="AB3292"/>
  <c r="AB1125"/>
  <c r="AB1291"/>
  <c r="AB1574"/>
  <c r="AB774"/>
  <c r="AB1998"/>
  <c r="AB380"/>
  <c r="AB1478"/>
  <c r="AB2043"/>
  <c r="AB4633"/>
  <c r="AB1285"/>
  <c r="AB589"/>
  <c r="AB1491"/>
  <c r="AB1472"/>
  <c r="AB1995"/>
  <c r="AB2924"/>
  <c r="AB800"/>
  <c r="AB3235"/>
  <c r="AB2146"/>
  <c r="AB4645"/>
  <c r="AB4408"/>
  <c r="AB575"/>
  <c r="AB2137"/>
  <c r="AB570"/>
  <c r="AB4293"/>
  <c r="AB2862"/>
  <c r="AB4755"/>
  <c r="AB3760"/>
  <c r="AB4443"/>
  <c r="AB2443"/>
  <c r="AB3321"/>
  <c r="AB3649"/>
  <c r="AB1161"/>
  <c r="AB4183"/>
  <c r="AB2863"/>
  <c r="AB3042"/>
  <c r="AB1499"/>
  <c r="AB1374"/>
  <c r="AB3516"/>
  <c r="AB1209"/>
  <c r="AB3071"/>
  <c r="AB2667"/>
  <c r="AB1336"/>
  <c r="AB2814"/>
  <c r="AB4332"/>
  <c r="AB4817"/>
  <c r="AB4588"/>
  <c r="AB4170"/>
  <c r="AB2421"/>
  <c r="AB2399"/>
  <c r="AB1078"/>
  <c r="AB4267"/>
  <c r="AB594"/>
  <c r="AB2522"/>
  <c r="AB309"/>
  <c r="AB1813"/>
  <c r="AB2444"/>
  <c r="AB843"/>
  <c r="AB3495"/>
  <c r="AB2363"/>
  <c r="AB3524"/>
  <c r="AB3841"/>
  <c r="AB3510"/>
  <c r="AB291"/>
  <c r="AB4802"/>
  <c r="AB758"/>
  <c r="AB1181"/>
  <c r="AB4196"/>
  <c r="AB2571"/>
  <c r="AB3499"/>
  <c r="AB3260"/>
  <c r="AB1501"/>
  <c r="AB2940"/>
  <c r="AB1572"/>
  <c r="AB729"/>
  <c r="AB2254"/>
  <c r="AB2064"/>
  <c r="AB3872"/>
  <c r="AB2313"/>
  <c r="AB60"/>
  <c r="AB307"/>
  <c r="AB3139"/>
  <c r="AB1830"/>
  <c r="AB121"/>
  <c r="AB1614"/>
  <c r="AB3530"/>
  <c r="AB835"/>
  <c r="AB349"/>
  <c r="AB2599"/>
  <c r="AB3355"/>
  <c r="AB4100"/>
  <c r="AB687"/>
  <c r="AB646"/>
  <c r="AB555"/>
  <c r="AB4553"/>
  <c r="AB1642"/>
  <c r="AB302"/>
  <c r="AB4343"/>
  <c r="AB3479"/>
  <c r="AB76"/>
  <c r="AB428"/>
  <c r="AB2881"/>
  <c r="AB326"/>
  <c r="AB2551"/>
  <c r="AB4292"/>
  <c r="AB1902"/>
  <c r="AB2202"/>
  <c r="AB3848"/>
  <c r="AB4248"/>
  <c r="AB2294"/>
  <c r="AB4433"/>
  <c r="AB1485"/>
  <c r="AB2821"/>
  <c r="AB431"/>
  <c r="AB4025"/>
  <c r="AB3090"/>
  <c r="AB3633"/>
  <c r="AB1632"/>
  <c r="AB1904"/>
  <c r="AB4640"/>
  <c r="AB2803"/>
  <c r="AB1628"/>
  <c r="AB1551"/>
  <c r="AB2079"/>
  <c r="AB1235"/>
  <c r="AB2977"/>
  <c r="AB1109"/>
  <c r="AB120"/>
  <c r="AB3032"/>
  <c r="AB3099"/>
  <c r="AB4273"/>
  <c r="AB4185"/>
  <c r="AB522"/>
  <c r="AB4484"/>
  <c r="AB4236"/>
  <c r="AB773"/>
  <c r="AB3532"/>
  <c r="AB2262"/>
  <c r="AB1395"/>
  <c r="AB1089"/>
  <c r="AB998"/>
  <c r="AB3625"/>
  <c r="AB1342"/>
  <c r="AB109"/>
  <c r="AB404"/>
  <c r="AB565"/>
  <c r="AB4300"/>
  <c r="AB535"/>
  <c r="AB568"/>
  <c r="AB1496"/>
  <c r="AB3268"/>
  <c r="AB2338"/>
  <c r="AB3310"/>
  <c r="AB1264"/>
  <c r="AB1011"/>
  <c r="AB808"/>
  <c r="AB2309"/>
  <c r="AB1862"/>
  <c r="AB139"/>
  <c r="AB661"/>
  <c r="AB3814"/>
  <c r="AB2404"/>
  <c r="AB2483"/>
  <c r="AB1056"/>
  <c r="AB2582"/>
  <c r="AB4470"/>
  <c r="AB2748"/>
  <c r="AB4537"/>
  <c r="AB4113"/>
  <c r="AB2687"/>
  <c r="AB631"/>
  <c r="AB1519"/>
  <c r="AB3969"/>
  <c r="AB4476"/>
  <c r="AB4128"/>
  <c r="AB2129"/>
  <c r="AB2627"/>
  <c r="AB48"/>
  <c r="AB330"/>
  <c r="AB597"/>
  <c r="AB4214"/>
  <c r="AB682"/>
  <c r="AB1468"/>
  <c r="AB4040"/>
  <c r="AB1396"/>
  <c r="AB1846"/>
  <c r="AB2422"/>
  <c r="AB2009"/>
  <c r="AB1129"/>
  <c r="AB4387"/>
  <c r="AB1529"/>
  <c r="AB191"/>
  <c r="AB2413"/>
  <c r="AB1868"/>
  <c r="AB1988"/>
  <c r="AB1506"/>
  <c r="AB1957"/>
  <c r="AB4161"/>
  <c r="AB1271"/>
  <c r="AB1255"/>
  <c r="AB2512"/>
  <c r="AB3484"/>
  <c r="AB3654"/>
  <c r="AB3287"/>
  <c r="AB2857"/>
  <c r="AB1101"/>
  <c r="AB4672"/>
  <c r="AB518"/>
  <c r="AB4288"/>
  <c r="AB3690"/>
  <c r="AB3831"/>
  <c r="AB2127"/>
  <c r="AB2693"/>
  <c r="AB1143"/>
  <c r="AB2041"/>
  <c r="AB3910"/>
  <c r="AB4808"/>
  <c r="AB660"/>
  <c r="AB952"/>
  <c r="AB4643"/>
  <c r="AB1373"/>
  <c r="AB95"/>
  <c r="AB3068"/>
  <c r="AB887"/>
  <c r="AB3400"/>
  <c r="AB4803"/>
  <c r="AB702"/>
  <c r="AB4038"/>
  <c r="AB4070"/>
  <c r="AB4565"/>
  <c r="AB3256"/>
  <c r="AB3722"/>
  <c r="AB325"/>
  <c r="AB4761"/>
  <c r="AB2111"/>
  <c r="AB1282"/>
  <c r="AB2303"/>
  <c r="AB79"/>
  <c r="AB1637"/>
  <c r="AB3020"/>
  <c r="AB4636"/>
  <c r="AB2619"/>
  <c r="AB3482"/>
  <c r="AB3961"/>
  <c r="AB3366"/>
  <c r="AB587"/>
  <c r="AB4515"/>
  <c r="AB2713"/>
  <c r="AB2647"/>
  <c r="AB126"/>
  <c r="AB208"/>
  <c r="AB2292"/>
  <c r="AB4786"/>
  <c r="AB4829"/>
  <c r="AB819"/>
  <c r="AB1961"/>
  <c r="AB1699"/>
  <c r="AB4004"/>
  <c r="AB98"/>
  <c r="AB4148"/>
  <c r="AB2037"/>
  <c r="AB1629"/>
  <c r="AB3397"/>
  <c r="AB1999"/>
  <c r="AB3159"/>
  <c r="AB3636"/>
  <c r="AB78"/>
  <c r="AB3376"/>
  <c r="AB4299"/>
  <c r="AB3368"/>
  <c r="AB620"/>
  <c r="AB607"/>
  <c r="AB3240"/>
  <c r="AB649"/>
  <c r="AB4369"/>
  <c r="AB1118"/>
  <c r="AB2371"/>
  <c r="AB3061"/>
  <c r="AB2384"/>
  <c r="AB1006"/>
  <c r="AB4614"/>
  <c r="AB1035"/>
  <c r="AB3606"/>
  <c r="AB2454"/>
  <c r="AB4604"/>
  <c r="AB3267"/>
  <c r="AB3912"/>
  <c r="AB1337"/>
  <c r="AB4509"/>
  <c r="AB1646"/>
  <c r="AB2938"/>
  <c r="AB1799"/>
  <c r="AB1713"/>
  <c r="AB4259"/>
  <c r="AB1732"/>
  <c r="AB4650"/>
  <c r="AB1144"/>
  <c r="AB4727"/>
  <c r="AB1955"/>
  <c r="AB183"/>
  <c r="AB3930"/>
  <c r="AB2328"/>
  <c r="AB4432"/>
  <c r="AB3968"/>
  <c r="AB1417"/>
  <c r="AB514"/>
  <c r="AB2463"/>
  <c r="AB1826"/>
  <c r="AB382"/>
  <c r="AB4552"/>
  <c r="AB1738"/>
  <c r="AB2069"/>
  <c r="AB3347"/>
  <c r="AB1939"/>
  <c r="AB386"/>
  <c r="AB1712"/>
  <c r="AB3529"/>
  <c r="AB1760"/>
  <c r="AB2517"/>
  <c r="AB3451"/>
  <c r="AB3437"/>
  <c r="AB1535"/>
  <c r="AB916"/>
  <c r="AB3338"/>
  <c r="AB194"/>
  <c r="AB1102"/>
  <c r="AB2596"/>
  <c r="AB1115"/>
  <c r="AB670"/>
  <c r="AB3543"/>
  <c r="AB2869"/>
  <c r="AB603"/>
  <c r="AB4015"/>
  <c r="AB2405"/>
  <c r="AB4508"/>
  <c r="AB3026"/>
  <c r="AB4629"/>
  <c r="AB240"/>
  <c r="AB2183"/>
  <c r="AB2569"/>
  <c r="AB4037"/>
  <c r="AB4789"/>
  <c r="AB978"/>
  <c r="AB4298"/>
  <c r="AB1182"/>
  <c r="AB4737"/>
  <c r="AB1655"/>
  <c r="AB4573"/>
  <c r="AB2561"/>
  <c r="AB4347"/>
  <c r="AB3769"/>
  <c r="AB2368"/>
  <c r="AB520"/>
  <c r="AB2391"/>
  <c r="AB2177"/>
  <c r="AB1162"/>
  <c r="AB1018"/>
  <c r="AB314"/>
  <c r="AB3936"/>
  <c r="AB812"/>
  <c r="AB42"/>
  <c r="AB517"/>
  <c r="AB348"/>
  <c r="AB3920"/>
  <c r="AB1676"/>
  <c r="AB4268"/>
  <c r="AB632"/>
  <c r="AB1749"/>
  <c r="AB4583"/>
  <c r="AB4179"/>
  <c r="AB4559"/>
  <c r="AB1484"/>
  <c r="AB321"/>
  <c r="AB905"/>
  <c r="AB3173"/>
  <c r="AB591"/>
  <c r="AB3924"/>
  <c r="AB624"/>
  <c r="AB2902"/>
  <c r="AB4449"/>
  <c r="AB92"/>
  <c r="AB3037"/>
  <c r="AB3358"/>
  <c r="AB3793"/>
  <c r="AB3567"/>
  <c r="AB2277"/>
  <c r="AB1968"/>
  <c r="AB3121"/>
  <c r="AB2072"/>
  <c r="AB2560"/>
  <c r="AB1312"/>
  <c r="AB3494"/>
  <c r="AB1123"/>
  <c r="AB4269"/>
  <c r="AB4120"/>
  <c r="AB4295"/>
  <c r="AB3363"/>
  <c r="AB217"/>
  <c r="AB3826"/>
  <c r="AB1882"/>
  <c r="AB493"/>
  <c r="AB2871"/>
  <c r="AB3210"/>
  <c r="AB1191"/>
  <c r="AB851"/>
  <c r="AB628"/>
  <c r="AB830"/>
  <c r="AB657"/>
  <c r="AB765"/>
  <c r="AB1703"/>
  <c r="AB1811"/>
  <c r="AB2213"/>
  <c r="AB4725"/>
  <c r="AB4707"/>
  <c r="AB4223"/>
  <c r="AB713"/>
  <c r="AB4748"/>
  <c r="AB199"/>
  <c r="AB35"/>
  <c r="AB3756"/>
  <c r="AB3350"/>
  <c r="AB4457"/>
  <c r="AB4494"/>
  <c r="AB2160"/>
  <c r="AB4123"/>
  <c r="AB4322"/>
  <c r="AB1277"/>
  <c r="AB2505"/>
  <c r="AB2208"/>
  <c r="AB2648"/>
  <c r="AB2481"/>
  <c r="AB178"/>
  <c r="AB4355"/>
  <c r="AB3277"/>
  <c r="AB1569"/>
  <c r="AB3513"/>
  <c r="AB4744"/>
  <c r="AB1387"/>
  <c r="AB1320"/>
  <c r="AB1635"/>
  <c r="AB2473"/>
  <c r="AB1775"/>
  <c r="AB3868"/>
  <c r="AB3847"/>
  <c r="AB754"/>
  <c r="AB2459"/>
  <c r="AB2452"/>
  <c r="AB1017"/>
  <c r="AB2694"/>
  <c r="AB1508"/>
  <c r="AB2716"/>
  <c r="AB2944"/>
  <c r="AB23"/>
  <c r="AB3342"/>
  <c r="AB2665"/>
  <c r="AB337"/>
  <c r="AB2185"/>
  <c r="AB2568"/>
  <c r="AB219"/>
  <c r="AB2246"/>
  <c r="AB1176"/>
  <c r="AB3822"/>
  <c r="AB2628"/>
  <c r="AB2600"/>
  <c r="AB1403"/>
  <c r="AB59"/>
  <c r="AB3950"/>
  <c r="AB32"/>
  <c r="AB3492"/>
  <c r="AB1691"/>
  <c r="AB3958"/>
  <c r="AB4442"/>
  <c r="AB4477"/>
  <c r="AB1510"/>
  <c r="AB146"/>
  <c r="AB3303"/>
  <c r="AB3835"/>
  <c r="AB456"/>
  <c r="AB1455"/>
  <c r="AB1538"/>
  <c r="AB1935"/>
  <c r="AB2204"/>
  <c r="AB1466"/>
  <c r="AB2753"/>
  <c r="AB1441"/>
  <c r="AB4455"/>
  <c r="AB3485"/>
  <c r="AB4379"/>
  <c r="AB1281"/>
  <c r="AB3680"/>
  <c r="AB3129"/>
  <c r="AB650"/>
  <c r="AB629"/>
  <c r="AB4402"/>
  <c r="AB1829"/>
  <c r="AB2872"/>
  <c r="AB2527"/>
  <c r="AB2606"/>
  <c r="AB4189"/>
  <c r="AB1393"/>
  <c r="AB3177"/>
  <c r="AB4431"/>
  <c r="AB3545"/>
  <c r="AB1905"/>
  <c r="AB1092"/>
  <c r="AB3583"/>
  <c r="AB2542"/>
  <c r="AB4750"/>
  <c r="AB4827"/>
  <c r="AB4533"/>
  <c r="AB4162"/>
  <c r="AB4407"/>
  <c r="AB4221"/>
  <c r="AB465"/>
  <c r="AB3889"/>
  <c r="AB3046"/>
  <c r="AB1032"/>
  <c r="AB571"/>
  <c r="AB1350"/>
  <c r="AB4743"/>
  <c r="AB2587"/>
  <c r="AB2576"/>
  <c r="AB4352"/>
  <c r="AB3794"/>
  <c r="AB1201"/>
  <c r="AB3102"/>
  <c r="AB1081"/>
  <c r="AB1922"/>
  <c r="AB1456"/>
  <c r="AB332"/>
  <c r="AB4363"/>
  <c r="AB3522"/>
  <c r="AB4291"/>
  <c r="AB3360"/>
  <c r="AB1766"/>
  <c r="AB1997"/>
  <c r="AB3559"/>
  <c r="AB1728"/>
  <c r="AB3933"/>
  <c r="AB3471"/>
  <c r="AB2837"/>
  <c r="AB3511"/>
  <c r="AB764"/>
  <c r="AB2993"/>
  <c r="AB12"/>
  <c r="AB4812"/>
  <c r="AB1047"/>
  <c r="AB741"/>
  <c r="AB1329"/>
  <c r="AB4325"/>
  <c r="AB3253"/>
  <c r="AB716"/>
  <c r="AB4059"/>
  <c r="AB895"/>
  <c r="AB4215"/>
  <c r="AB2529"/>
  <c r="AB1866"/>
  <c r="AB4682"/>
  <c r="AB944"/>
  <c r="AB4497"/>
  <c r="AB1692"/>
  <c r="AB4231"/>
  <c r="AB375"/>
  <c r="AB4044"/>
  <c r="AB2580"/>
  <c r="AB3557"/>
  <c r="AB2671"/>
  <c r="AB4277"/>
  <c r="AB3610"/>
  <c r="AB4326"/>
  <c r="AB1747"/>
  <c r="AB4175"/>
  <c r="AB1071"/>
  <c r="AB1305"/>
  <c r="AB4792"/>
  <c r="AB4471"/>
  <c r="AB2321"/>
  <c r="AB3091"/>
  <c r="AB3335"/>
  <c r="AB1146"/>
  <c r="AB3458"/>
  <c r="AB4427"/>
  <c r="AB4585"/>
  <c r="AB1454"/>
  <c r="AB3001"/>
  <c r="AB2816"/>
  <c r="AB4081"/>
  <c r="AB685"/>
  <c r="AB1873"/>
  <c r="AB2581"/>
  <c r="AB2609"/>
  <c r="AB4439"/>
  <c r="AB3478"/>
  <c r="AB694"/>
  <c r="AB3747"/>
  <c r="AB1493"/>
  <c r="AB953"/>
  <c r="AB3713"/>
  <c r="AB3241"/>
  <c r="AB1698"/>
  <c r="AB4495"/>
  <c r="AB4226"/>
  <c r="AB2949"/>
  <c r="AB4524"/>
  <c r="AB103"/>
  <c r="AB4772"/>
  <c r="AB2701"/>
  <c r="AB4010"/>
  <c r="AB1896"/>
  <c r="AB1622"/>
  <c r="AB1913"/>
  <c r="AB3866"/>
  <c r="AB1804"/>
  <c r="AB4331"/>
  <c r="AB3652"/>
  <c r="AB2932"/>
  <c r="AB2892"/>
  <c r="AB3624"/>
  <c r="AB2624"/>
  <c r="AB201"/>
  <c r="AB910"/>
  <c r="AB3734"/>
  <c r="AB3275"/>
  <c r="AB2755"/>
  <c r="AB3043"/>
  <c r="AB954"/>
  <c r="AB3114"/>
  <c r="AB1470"/>
  <c r="AB3469"/>
  <c r="AB2709"/>
  <c r="AB521"/>
  <c r="AB466"/>
  <c r="AB942"/>
  <c r="AB4260"/>
  <c r="AB3183"/>
  <c r="AB3724"/>
  <c r="AB821"/>
  <c r="AB707"/>
  <c r="AB3743"/>
  <c r="AB1575"/>
  <c r="AB1207"/>
  <c r="AB4349"/>
  <c r="AB3095"/>
  <c r="AB4540"/>
  <c r="AB2888"/>
  <c r="AB767"/>
  <c r="AB278"/>
  <c r="AB3249"/>
  <c r="AB590"/>
  <c r="AB454"/>
  <c r="AB458"/>
  <c r="AB1645"/>
  <c r="AB4438"/>
  <c r="AB737"/>
  <c r="AB2727"/>
  <c r="AB1587"/>
  <c r="AB2795"/>
  <c r="AB1945"/>
  <c r="AB669"/>
  <c r="AB136"/>
  <c r="AB600"/>
  <c r="AB250"/>
  <c r="AB2209"/>
  <c r="AB395"/>
  <c r="AB3507"/>
  <c r="AB602"/>
  <c r="AB645"/>
  <c r="AB4430"/>
  <c r="AB1421"/>
  <c r="AB279"/>
  <c r="AB4151"/>
  <c r="AB4618"/>
  <c r="AB1611"/>
  <c r="AB2620"/>
  <c r="AB1542"/>
  <c r="AB743"/>
  <c r="AB2291"/>
  <c r="AB36"/>
  <c r="AB455"/>
  <c r="AB1900"/>
  <c r="AB2876"/>
  <c r="AB2632"/>
  <c r="AB4652"/>
  <c r="AB4733"/>
  <c r="AB4399"/>
  <c r="AB4428"/>
  <c r="AB1885"/>
  <c r="AB2411"/>
  <c r="AB3911"/>
  <c r="AB3356"/>
  <c r="AB2749"/>
  <c r="AB3617"/>
  <c r="AB3072"/>
  <c r="AB2510"/>
  <c r="AB179"/>
  <c r="AB3472"/>
  <c r="AB3302"/>
  <c r="AB1531"/>
  <c r="AB115"/>
  <c r="AB215"/>
  <c r="AB1733"/>
  <c r="AB2649"/>
  <c r="AB2974"/>
  <c r="AB3890"/>
  <c r="AB4118"/>
  <c r="AB1757"/>
  <c r="AB3348"/>
  <c r="AB422"/>
  <c r="AB806"/>
  <c r="AB3182"/>
  <c r="AB1667"/>
  <c r="AB1165"/>
  <c r="AB3488"/>
  <c r="AB4781"/>
  <c r="AB3740"/>
  <c r="AB4681"/>
  <c r="AB1710"/>
  <c r="AB1093"/>
  <c r="AB641"/>
  <c r="AB2530"/>
  <c r="AB1832"/>
  <c r="AB4607"/>
  <c r="AB4158"/>
  <c r="AB3429"/>
  <c r="AB1509"/>
  <c r="AB1987"/>
  <c r="AB3078"/>
  <c r="AB2348"/>
  <c r="AB1445"/>
  <c r="AB2618"/>
  <c r="AB3266"/>
  <c r="AB2416"/>
  <c r="AB4687"/>
  <c r="AB1012"/>
  <c r="AB187"/>
  <c r="AB4244"/>
  <c r="AB3171"/>
  <c r="AB3739"/>
  <c r="AB1486"/>
  <c r="AB1669"/>
  <c r="AB3077"/>
  <c r="AB443"/>
  <c r="AB529"/>
  <c r="AB3858"/>
  <c r="AB4104"/>
  <c r="AB3976"/>
  <c r="AB2082"/>
  <c r="AB3659"/>
  <c r="AB3207"/>
  <c r="AB4461"/>
  <c r="AB718"/>
  <c r="AB4099"/>
  <c r="AB3519"/>
  <c r="AB3290"/>
  <c r="AB1474"/>
  <c r="AB3700"/>
  <c r="AB3658"/>
  <c r="AB2000"/>
  <c r="AB1114"/>
  <c r="AB213"/>
  <c r="AB367"/>
  <c r="AB4085"/>
  <c r="AB3919"/>
  <c r="AB3508"/>
  <c r="AB3904"/>
  <c r="AB2725"/>
  <c r="AB4815"/>
  <c r="AB3189"/>
  <c r="AB1030"/>
  <c r="AB3590"/>
  <c r="AB2379"/>
  <c r="AB4166"/>
  <c r="AB3055"/>
  <c r="AB3449"/>
  <c r="AB484"/>
  <c r="AB3146"/>
  <c r="AB1416"/>
  <c r="AB2270"/>
  <c r="AB558"/>
  <c r="AB3316"/>
  <c r="AB874"/>
  <c r="AB4381"/>
  <c r="AB1076"/>
  <c r="AB1157"/>
  <c r="AB3594"/>
  <c r="AB412"/>
  <c r="AB3978"/>
  <c r="AB2597"/>
  <c r="AB2387"/>
  <c r="AB3599"/>
  <c r="AB4799"/>
  <c r="AB3783"/>
  <c r="AB1993"/>
  <c r="AB447"/>
  <c r="AB3512"/>
  <c r="AB798"/>
  <c r="AB2981"/>
  <c r="AB811"/>
  <c r="AB2595"/>
  <c r="AB1795"/>
  <c r="AB2281"/>
  <c r="AB4276"/>
  <c r="AB3465"/>
  <c r="AB4651"/>
  <c r="AB3361"/>
  <c r="AB129"/>
  <c r="AB3812"/>
  <c r="AB3796"/>
  <c r="AB3066"/>
  <c r="AB4117"/>
  <c r="AB1467"/>
  <c r="AB287"/>
  <c r="AB171"/>
  <c r="AB1888"/>
  <c r="AB1479"/>
  <c r="AB3208"/>
  <c r="AB2074"/>
  <c r="AB2054"/>
  <c r="AB4121"/>
  <c r="AB362"/>
  <c r="AB3905"/>
  <c r="AB2376"/>
  <c r="AB1991"/>
  <c r="AB1668"/>
  <c r="AB2477"/>
  <c r="AB3318"/>
  <c r="AB1433"/>
  <c r="AB936"/>
  <c r="AB275"/>
  <c r="AB4736"/>
  <c r="AB4647"/>
  <c r="AB3062"/>
  <c r="AB4119"/>
  <c r="AB2050"/>
  <c r="AB4362"/>
  <c r="AB4778"/>
  <c r="AB2290"/>
  <c r="AB1786"/>
  <c r="AB4397"/>
  <c r="AB1801"/>
  <c r="AB1257"/>
  <c r="AB3243"/>
  <c r="AB1361"/>
  <c r="AB578"/>
  <c r="AB254"/>
  <c r="AB3398"/>
  <c r="AB3539"/>
  <c r="AB4265"/>
  <c r="AB4203"/>
  <c r="AB1511"/>
  <c r="AB2768"/>
  <c r="AB96"/>
  <c r="AB1783"/>
  <c r="AB249"/>
  <c r="AB3802"/>
  <c r="AB4392"/>
  <c r="AB3766"/>
  <c r="AB3196"/>
  <c r="AB3262"/>
  <c r="AB2948"/>
  <c r="AB943"/>
  <c r="AB4641"/>
  <c r="AB4485"/>
  <c r="AB3670"/>
  <c r="AB1742"/>
  <c r="AB2068"/>
  <c r="AB1975"/>
  <c r="AB3251"/>
  <c r="AB3029"/>
  <c r="AB622"/>
  <c r="AB2634"/>
  <c r="AB897"/>
  <c r="AB2174"/>
  <c r="AB3069"/>
  <c r="AB1171"/>
  <c r="AB3371"/>
  <c r="AB182"/>
  <c r="AB11"/>
  <c r="AB583"/>
  <c r="AB4391"/>
  <c r="AB1488"/>
  <c r="AB2365"/>
  <c r="AB3374"/>
  <c r="AB2642"/>
  <c r="AB2673"/>
  <c r="AB3278"/>
  <c r="AB460"/>
  <c r="AB4266"/>
  <c r="AB4357"/>
  <c r="AB3222"/>
  <c r="AB1877"/>
  <c r="AB2388"/>
  <c r="AB3547"/>
  <c r="AB1476"/>
  <c r="AB3838"/>
  <c r="AB2532"/>
  <c r="AB1837"/>
  <c r="AB4323"/>
  <c r="AB563"/>
  <c r="AB4445"/>
  <c r="AB289"/>
  <c r="AB238"/>
  <c r="AB4174"/>
  <c r="AB3878"/>
  <c r="AB828"/>
  <c r="AB4101"/>
  <c r="AB152"/>
  <c r="AB270"/>
  <c r="AB3591"/>
  <c r="AB2827"/>
  <c r="AB2514"/>
  <c r="AB3070"/>
  <c r="AB4448"/>
  <c r="AB310"/>
  <c r="AB2524"/>
  <c r="AB262"/>
  <c r="AB4345"/>
  <c r="AB2119"/>
  <c r="AB3643"/>
  <c r="AB3422"/>
  <c r="AB3916"/>
  <c r="AB4756"/>
  <c r="AB2467"/>
  <c r="AB1515"/>
  <c r="AB2556"/>
  <c r="AB2809"/>
  <c r="AB2066"/>
  <c r="AB2631"/>
  <c r="AB2969"/>
  <c r="AB972"/>
  <c r="AB4328"/>
  <c r="AB4401"/>
  <c r="AB3407"/>
  <c r="AB4507"/>
  <c r="AB1224"/>
  <c r="AB2028"/>
  <c r="AB884"/>
  <c r="AB2437"/>
  <c r="AB540"/>
  <c r="AB1687"/>
  <c r="AB3566"/>
  <c r="AB1745"/>
  <c r="AB1567"/>
  <c r="AB4458"/>
  <c r="AB3744"/>
  <c r="AB1299"/>
  <c r="AB4490"/>
  <c r="AB1239"/>
  <c r="AB2032"/>
  <c r="AB2024"/>
  <c r="AB3276"/>
  <c r="AB2268"/>
  <c r="AB1461"/>
  <c r="AB4198"/>
  <c r="AB2153"/>
  <c r="AB4499"/>
  <c r="AB4361"/>
  <c r="AB890"/>
  <c r="AB3580"/>
  <c r="AB526"/>
  <c r="AB2249"/>
  <c r="AB4678"/>
  <c r="AB1217"/>
  <c r="AB1604"/>
  <c r="AB2332"/>
  <c r="AB3076"/>
  <c r="AB3404"/>
  <c r="AB1860"/>
  <c r="AB4677"/>
  <c r="AB574"/>
  <c r="AB4462"/>
  <c r="AB3098"/>
  <c r="AB2740"/>
  <c r="AB4576"/>
  <c r="AB3533"/>
  <c r="AB3131"/>
  <c r="AB3473"/>
  <c r="AB1707"/>
  <c r="AB1177"/>
  <c r="AB2169"/>
  <c r="AB144"/>
  <c r="AB1793"/>
  <c r="AB2324"/>
  <c r="AB4720"/>
  <c r="AB3906"/>
  <c r="AB2456"/>
  <c r="AB4556"/>
  <c r="AB3620"/>
  <c r="AB1319"/>
  <c r="AB1928"/>
  <c r="AB301"/>
  <c r="AB2565"/>
  <c r="AB16"/>
  <c r="AB1490"/>
  <c r="AB3440"/>
  <c r="AB738"/>
  <c r="AB3939"/>
  <c r="AB4527"/>
  <c r="AB2279"/>
  <c r="AB2016"/>
  <c r="AB2205"/>
  <c r="AB2802"/>
  <c r="AB2021"/>
  <c r="AB889"/>
  <c r="AB923"/>
  <c r="AB2590"/>
  <c r="AB3035"/>
  <c r="AB4378"/>
  <c r="AB2151"/>
  <c r="AB3755"/>
  <c r="AB2186"/>
  <c r="AB2178"/>
  <c r="AB2895"/>
  <c r="AB2285"/>
  <c r="AB4241"/>
  <c r="AB441"/>
  <c r="AB4209"/>
  <c r="AB621"/>
  <c r="AB2252"/>
  <c r="AB1810"/>
  <c r="AB3784"/>
  <c r="AB475"/>
  <c r="AB2996"/>
  <c r="AB579"/>
  <c r="AB3960"/>
  <c r="AB3798"/>
  <c r="AB659"/>
  <c r="AB2728"/>
  <c r="AB3352"/>
  <c r="AB2090"/>
  <c r="AB4233"/>
  <c r="AB4106"/>
  <c r="AB3732"/>
  <c r="AB1677"/>
  <c r="AB2141"/>
  <c r="AB298"/>
  <c r="AB3726"/>
  <c r="AB794"/>
  <c r="AB734"/>
  <c r="AB2436"/>
  <c r="AB4264"/>
  <c r="AB3915"/>
  <c r="AB2771"/>
  <c r="AB211"/>
  <c r="AB1735"/>
  <c r="AB353"/>
  <c r="AB3640"/>
  <c r="AB1204"/>
  <c r="AB2201"/>
  <c r="AB2601"/>
  <c r="AB721"/>
  <c r="AB181"/>
  <c r="AB3967"/>
  <c r="AB1682"/>
  <c r="AB2171"/>
  <c r="AB2891"/>
  <c r="AB693"/>
  <c r="AB4444"/>
  <c r="AB1823"/>
  <c r="AB2289"/>
  <c r="AB3337"/>
  <c r="AB1058"/>
  <c r="AB2806"/>
  <c r="AB3103"/>
  <c r="AB3259"/>
  <c r="AB3550"/>
  <c r="AB3877"/>
  <c r="AB3283"/>
  <c r="AB3113"/>
  <c r="AB3979"/>
  <c r="AB4752"/>
  <c r="AB966"/>
  <c r="AB286"/>
  <c r="AB3871"/>
  <c r="AB3265"/>
  <c r="AB2976"/>
  <c r="AB612"/>
  <c r="AB2541"/>
  <c r="AB3808"/>
  <c r="AB733"/>
  <c r="AB4028"/>
  <c r="AB1066"/>
  <c r="AB922"/>
  <c r="AB1715"/>
  <c r="AB3503"/>
  <c r="AB3474"/>
  <c r="AB1272"/>
  <c r="AB786"/>
  <c r="AB3228"/>
  <c r="AB1247"/>
  <c r="AB4549"/>
  <c r="AB4609"/>
  <c r="AB1875"/>
  <c r="AB3870"/>
  <c r="AB882"/>
  <c r="AB3563"/>
  <c r="AB2258"/>
  <c r="AB4660"/>
  <c r="AB745"/>
  <c r="AB1159"/>
  <c r="AB858"/>
  <c r="AB3038"/>
  <c r="AB1121"/>
  <c r="AB3719"/>
  <c r="AB1074"/>
  <c r="AB3215"/>
  <c r="AB119"/>
  <c r="AB538"/>
  <c r="AB2578"/>
  <c r="AB3169"/>
  <c r="AB283"/>
  <c r="AB1284"/>
  <c r="AB3689"/>
  <c r="AB2645"/>
  <c r="AB4049"/>
  <c r="AB3682"/>
  <c r="AB990"/>
  <c r="AB3946"/>
  <c r="AB1831"/>
  <c r="AB1685"/>
  <c r="AB4590"/>
  <c r="AB1152"/>
  <c r="AB831"/>
  <c r="AB4316"/>
  <c r="AB2963"/>
  <c r="AB1874"/>
  <c r="AB3623"/>
  <c r="AB253"/>
  <c r="AB3134"/>
  <c r="AB1088"/>
  <c r="AB3329"/>
  <c r="AB760"/>
  <c r="AB176"/>
  <c r="AB1169"/>
  <c r="AB1626"/>
  <c r="AB1980"/>
  <c r="AB4560"/>
  <c r="AB4793"/>
  <c r="AB388"/>
  <c r="AB3483"/>
  <c r="AB2445"/>
  <c r="AB52"/>
  <c r="AB1119"/>
  <c r="AB2836"/>
  <c r="AB1744"/>
  <c r="AB1936"/>
  <c r="AB1113"/>
  <c r="AB2336"/>
  <c r="AB313"/>
  <c r="AB1798"/>
  <c r="AB3108"/>
  <c r="AB1834"/>
  <c r="AB134"/>
  <c r="AB1426"/>
  <c r="AB932"/>
  <c r="AB1192"/>
  <c r="AB14"/>
  <c r="AB1382"/>
  <c r="AB471"/>
  <c r="AB102"/>
  <c r="AB3836"/>
  <c r="AB1016"/>
  <c r="AB3883"/>
  <c r="AB2489"/>
  <c r="AB4686"/>
  <c r="AB3487"/>
  <c r="AB1505"/>
  <c r="AB4403"/>
  <c r="AB4594"/>
  <c r="AB2531"/>
  <c r="AB3715"/>
  <c r="AB426"/>
  <c r="AB3285"/>
  <c r="AB4810"/>
  <c r="AB1480"/>
  <c r="AB1244"/>
  <c r="AB116"/>
  <c r="AB759"/>
  <c r="AB2847"/>
  <c r="AB1779"/>
  <c r="AB3753"/>
  <c r="AB4346"/>
  <c r="AB2894"/>
  <c r="AB3378"/>
  <c r="AB4480"/>
  <c r="AB777"/>
  <c r="AB1025"/>
  <c r="AB2818"/>
  <c r="AB1060"/>
  <c r="AB4671"/>
  <c r="AB2255"/>
  <c r="AB4547"/>
  <c r="AB4738"/>
  <c r="AB996"/>
  <c r="AB1148"/>
  <c r="AB4631"/>
  <c r="AB3699"/>
  <c r="AB4800"/>
  <c r="AB2715"/>
  <c r="AB1886"/>
  <c r="AB4367"/>
  <c r="AB2681"/>
  <c r="AB2575"/>
  <c r="AB3003"/>
  <c r="AB1477"/>
  <c r="AB1147"/>
  <c r="AB18"/>
  <c r="AB3921"/>
  <c r="AB1946"/>
  <c r="AB2958"/>
  <c r="AB1164"/>
  <c r="AB336"/>
  <c r="AB1026"/>
  <c r="AB1964"/>
  <c r="AB4250"/>
  <c r="AB4516"/>
  <c r="AB3595"/>
  <c r="AB1370"/>
  <c r="AB3477"/>
  <c r="AB1581"/>
  <c r="AB3155"/>
  <c r="AB582"/>
  <c r="AB4715"/>
  <c r="AB803"/>
  <c r="AB402"/>
  <c r="AB4695"/>
  <c r="AB1333"/>
  <c r="AB159"/>
  <c r="AB4034"/>
  <c r="AB2034"/>
  <c r="AB1142"/>
  <c r="AB1283"/>
  <c r="AB2498"/>
  <c r="AB1765"/>
  <c r="AB3900"/>
  <c r="AB2548"/>
  <c r="AB3818"/>
  <c r="AB860"/>
  <c r="AB505"/>
  <c r="AB1489"/>
  <c r="AB617"/>
  <c r="AB995"/>
  <c r="AB869"/>
  <c r="AB1364"/>
  <c r="AB779"/>
  <c r="AB2743"/>
  <c r="AB177"/>
  <c r="AB960"/>
  <c r="AB3402"/>
  <c r="AB1734"/>
  <c r="AB3206"/>
  <c r="AB1062"/>
  <c r="AB1752"/>
  <c r="AB2070"/>
  <c r="AB1616"/>
  <c r="AB2195"/>
  <c r="AB1208"/>
  <c r="AB3575"/>
  <c r="AB2278"/>
  <c r="AB419"/>
  <c r="AB1004"/>
  <c r="AB2318"/>
  <c r="AB327"/>
  <c r="AB1537"/>
  <c r="AB3777"/>
  <c r="AB770"/>
  <c r="AB2934"/>
  <c r="AB4229"/>
  <c r="AB2766"/>
  <c r="AB4356"/>
  <c r="AB4078"/>
  <c r="AB2167"/>
  <c r="AB1693"/>
  <c r="AB1658"/>
  <c r="AB4197"/>
  <c r="AB4068"/>
  <c r="AB4333"/>
  <c r="AB2367"/>
  <c r="AB2742"/>
  <c r="AB2577"/>
  <c r="AB1585"/>
  <c r="AB4543"/>
  <c r="AB241"/>
  <c r="AB3665"/>
  <c r="AB216"/>
  <c r="AB1690"/>
  <c r="AB4413"/>
  <c r="AB2823"/>
  <c r="AB391"/>
  <c r="AB854"/>
  <c r="AB3668"/>
  <c r="AB748"/>
  <c r="AB2311"/>
  <c r="AB1095"/>
  <c r="AB4493"/>
  <c r="AB4056"/>
  <c r="AB3517"/>
  <c r="AB296"/>
  <c r="AB750"/>
  <c r="AB4714"/>
  <c r="AB3502"/>
  <c r="AB2310"/>
  <c r="AB584"/>
  <c r="AB880"/>
  <c r="AB1921"/>
  <c r="AB83"/>
  <c r="AB2615"/>
  <c r="AB1360"/>
  <c r="AB2947"/>
  <c r="AB4788"/>
  <c r="AB3882"/>
  <c r="AB2989"/>
  <c r="AB62"/>
  <c r="AB3386"/>
  <c r="AB3226"/>
  <c r="AB3953"/>
  <c r="AB81"/>
  <c r="AB137"/>
  <c r="AB1458"/>
  <c r="AB9"/>
  <c r="AB3703"/>
  <c r="AB2690"/>
  <c r="AB4092"/>
  <c r="AB1156"/>
  <c r="AB3865"/>
  <c r="AB2145"/>
  <c r="AB2820"/>
  <c r="AB3895"/>
  <c r="AB3729"/>
  <c r="AB3415"/>
  <c r="AB736"/>
  <c r="AB4412"/>
  <c r="AB3579"/>
  <c r="AB1767"/>
  <c r="AB3081"/>
  <c r="AB3867"/>
  <c r="AB2546"/>
  <c r="AB1579"/>
  <c r="AB4060"/>
  <c r="AB3304"/>
  <c r="AB2912"/>
  <c r="AB3343"/>
  <c r="AB2885"/>
  <c r="AB1492"/>
  <c r="AB4587"/>
  <c r="AB200"/>
  <c r="AB1617"/>
  <c r="AB1409"/>
  <c r="AB1174"/>
  <c r="AB1533"/>
  <c r="AB3593"/>
  <c r="AB2663"/>
  <c r="AB1821"/>
  <c r="AB775"/>
  <c r="AB2538"/>
  <c r="AB877"/>
  <c r="AB2640"/>
  <c r="AB323"/>
  <c r="AB4270"/>
  <c r="AB2943"/>
  <c r="AB957"/>
  <c r="AB501"/>
  <c r="AB3388"/>
  <c r="AB3985"/>
  <c r="AB4617"/>
  <c r="AB2423"/>
  <c r="AB1776"/>
  <c r="AB43"/>
  <c r="AB1959"/>
  <c r="AB783"/>
  <c r="AB4668"/>
  <c r="AB4474"/>
  <c r="AB876"/>
  <c r="AB4082"/>
  <c r="AB4219"/>
  <c r="AB608"/>
  <c r="AB4719"/>
  <c r="AB209"/>
  <c r="AB937"/>
  <c r="AB1366"/>
  <c r="AB4213"/>
  <c r="AB2608"/>
  <c r="AB3430"/>
  <c r="AB3634"/>
  <c r="AB1984"/>
  <c r="AB374"/>
  <c r="AB4446"/>
  <c r="AB2638"/>
  <c r="AB2874"/>
  <c r="AB378"/>
  <c r="AB284"/>
  <c r="AB360"/>
  <c r="AB2260"/>
  <c r="AB886"/>
  <c r="AB4251"/>
  <c r="AB3106"/>
  <c r="AB2225"/>
  <c r="AB3006"/>
  <c r="AB1513"/>
  <c r="AB3791"/>
  <c r="AB3083"/>
  <c r="AB2844"/>
  <c r="AB4729"/>
  <c r="AB4359"/>
  <c r="AB2375"/>
  <c r="AB4384"/>
  <c r="AB2052"/>
  <c r="AB1380"/>
  <c r="AB1794"/>
  <c r="AB282"/>
  <c r="AB3931"/>
  <c r="AB4759"/>
  <c r="AB3433"/>
  <c r="AB3460"/>
  <c r="AB2738"/>
  <c r="AB1388"/>
  <c r="AB71"/>
  <c r="AB334"/>
  <c r="AB2908"/>
  <c r="AB1437"/>
  <c r="AB4517"/>
  <c r="AB2929"/>
  <c r="AB1136"/>
  <c r="AB4419"/>
  <c r="AB4528"/>
  <c r="AB1612"/>
  <c r="AB2482"/>
  <c r="AB3781"/>
  <c r="AB228"/>
  <c r="AB3015"/>
  <c r="AB2496"/>
  <c r="AB437"/>
  <c r="AB329"/>
  <c r="AB202"/>
  <c r="AB1864"/>
  <c r="AB1310"/>
  <c r="AB3994"/>
  <c r="AB2420"/>
  <c r="AB1386"/>
  <c r="AB4404"/>
  <c r="AB2192"/>
  <c r="AB1347"/>
  <c r="AB4210"/>
  <c r="AB3094"/>
  <c r="AB675"/>
  <c r="AB259"/>
  <c r="AB4568"/>
  <c r="AB1288"/>
  <c r="AB2331"/>
  <c r="AB494"/>
  <c r="AB879"/>
  <c r="AB1075"/>
  <c r="AB4348"/>
  <c r="AB3837"/>
  <c r="AB2519"/>
  <c r="AB1010"/>
  <c r="AB2051"/>
  <c r="AB46"/>
  <c r="AB3112"/>
  <c r="AB638"/>
  <c r="AB2429"/>
  <c r="AB387"/>
  <c r="AB4661"/>
  <c r="AB251"/>
  <c r="AB2182"/>
  <c r="AB642"/>
  <c r="AB3963"/>
  <c r="AB1290"/>
  <c r="AB4284"/>
  <c r="AB3578"/>
  <c r="AB4111"/>
  <c r="AB1242"/>
  <c r="AB1835"/>
  <c r="AB2988"/>
  <c r="AB3528"/>
  <c r="AB3126"/>
  <c r="AB1573"/>
  <c r="AB4157"/>
  <c r="AB2593"/>
  <c r="AB3480"/>
  <c r="AB3954"/>
  <c r="AB2253"/>
  <c r="AB1335"/>
  <c r="AB504"/>
  <c r="AB1005"/>
  <c r="AB2927"/>
  <c r="AB1931"/>
  <c r="AB1015"/>
  <c r="AB2643"/>
  <c r="AB351"/>
  <c r="AB1914"/>
  <c r="AB3736"/>
  <c r="AB4580"/>
  <c r="AB2357"/>
  <c r="AB2434"/>
  <c r="AB1245"/>
  <c r="AB3884"/>
  <c r="AB3789"/>
  <c r="AB955"/>
  <c r="AB581"/>
  <c r="AB2999"/>
  <c r="AB1173"/>
  <c r="AB3436"/>
  <c r="AB1019"/>
  <c r="AB3004"/>
  <c r="AB3696"/>
  <c r="AB2982"/>
  <c r="AB2721"/>
  <c r="AB2441"/>
  <c r="AB3298"/>
  <c r="AB2088"/>
  <c r="AB4282"/>
  <c r="AB899"/>
  <c r="AB2835"/>
  <c r="AB1023"/>
  <c r="AB3996"/>
  <c r="AB3999"/>
  <c r="AB2848"/>
  <c r="AB1851"/>
  <c r="AB678"/>
  <c r="AB2883"/>
  <c r="AB4683"/>
  <c r="AB1175"/>
  <c r="AB595"/>
  <c r="AB2841"/>
  <c r="AB2745"/>
  <c r="AB3128"/>
  <c r="AB4414"/>
  <c r="AB3056"/>
  <c r="AB705"/>
  <c r="AB561"/>
  <c r="AB1530"/>
  <c r="AB2230"/>
  <c r="AB1593"/>
  <c r="AB2664"/>
  <c r="AB3828"/>
  <c r="AB3434"/>
  <c r="AB19"/>
  <c r="AB1444"/>
  <c r="AB2731"/>
  <c r="AB1150"/>
  <c r="AB2100"/>
  <c r="AB525"/>
  <c r="AB2330"/>
  <c r="AB308"/>
  <c r="AB1625"/>
  <c r="AB65"/>
  <c r="AB411"/>
  <c r="AB195"/>
  <c r="AB2442"/>
  <c r="AB3486"/>
  <c r="AB2877"/>
  <c r="AB946"/>
  <c r="AB3395"/>
  <c r="AB2774"/>
  <c r="AB2123"/>
  <c r="AB3701"/>
  <c r="AB699"/>
  <c r="AB3986"/>
  <c r="AB541"/>
  <c r="AB3757"/>
  <c r="AB1080"/>
  <c r="AB1079"/>
  <c r="AB188"/>
  <c r="AB1398"/>
  <c r="AB3909"/>
  <c r="AB1856"/>
  <c r="AB951"/>
  <c r="AB2935"/>
  <c r="AB1942"/>
  <c r="AB3992"/>
  <c r="AB474"/>
  <c r="AB834"/>
  <c r="AB4131"/>
  <c r="AB468"/>
  <c r="AB2511"/>
  <c r="AB4530"/>
  <c r="AB4622"/>
  <c r="AB3863"/>
  <c r="AB470"/>
  <c r="AB3405"/>
  <c r="AB2036"/>
  <c r="AB832"/>
  <c r="AB3982"/>
  <c r="AB3143"/>
  <c r="AB4783"/>
  <c r="AB272"/>
  <c r="AB3024"/>
  <c r="AB1391"/>
  <c r="AB1859"/>
  <c r="AB4257"/>
  <c r="AB1930"/>
  <c r="AB3261"/>
  <c r="AB256"/>
  <c r="AB1289"/>
  <c r="AB3687"/>
  <c r="AB4032"/>
  <c r="AB1267"/>
  <c r="AB1781"/>
  <c r="AB3845"/>
  <c r="AB3381"/>
  <c r="AB2120"/>
  <c r="AB1069"/>
  <c r="AB2533"/>
  <c r="AB1220"/>
  <c r="AB3548"/>
  <c r="AB2297"/>
  <c r="AB2038"/>
  <c r="AB2808"/>
  <c r="AB751"/>
  <c r="AB727"/>
  <c r="AB2633"/>
  <c r="AB1225"/>
  <c r="AB257"/>
  <c r="AB3048"/>
  <c r="AB2775"/>
  <c r="AB3214"/>
  <c r="AB1836"/>
  <c r="AB1516"/>
  <c r="AB3861"/>
  <c r="AB3289"/>
  <c r="AB4180"/>
  <c r="AB4327"/>
  <c r="AB123"/>
  <c r="AB2479"/>
  <c r="AB1279"/>
  <c r="AB2750"/>
  <c r="AB1978"/>
  <c r="AB212"/>
  <c r="AB162"/>
  <c r="AB2785"/>
  <c r="AB701"/>
  <c r="AB1413"/>
  <c r="AB2425"/>
  <c r="AB3162"/>
  <c r="AB2341"/>
  <c r="AB415"/>
  <c r="AB2497"/>
  <c r="AB1800"/>
  <c r="AB1410"/>
  <c r="AB1055"/>
  <c r="AB1938"/>
  <c r="AB1107"/>
  <c r="AB4107"/>
  <c r="AB4388"/>
  <c r="AB3898"/>
  <c r="AB4610"/>
  <c r="AB735"/>
  <c r="AB4376"/>
  <c r="AB3741"/>
  <c r="AB3809"/>
  <c r="AB4181"/>
  <c r="AB2396"/>
  <c r="AB515"/>
  <c r="AB26"/>
  <c r="AB1661"/>
  <c r="AB2925"/>
  <c r="AB2267"/>
  <c r="AB2870"/>
  <c r="AB4193"/>
  <c r="AB1929"/>
  <c r="AB2518"/>
  <c r="AB3446"/>
  <c r="AB3537"/>
  <c r="AB276"/>
  <c r="AB838"/>
  <c r="AB2973"/>
  <c r="AB3217"/>
  <c r="AB34"/>
  <c r="AB2286"/>
  <c r="AB1027"/>
  <c r="AB3857"/>
  <c r="AB319"/>
  <c r="AB355"/>
  <c r="AB4655"/>
  <c r="AB4741"/>
  <c r="AB757"/>
  <c r="AB2099"/>
  <c r="AB3538"/>
  <c r="AB2362"/>
  <c r="AB2490"/>
  <c r="AB1606"/>
  <c r="AB4506"/>
  <c r="AB1907"/>
  <c r="AB2850"/>
  <c r="AB3351"/>
  <c r="AB3428"/>
  <c r="AB1051"/>
  <c r="AB2921"/>
  <c r="AB2135"/>
  <c r="AB4532"/>
  <c r="AB223"/>
  <c r="AB2414"/>
  <c r="AB3246"/>
  <c r="AB1892"/>
  <c r="AB357"/>
  <c r="AB2966"/>
  <c r="AB1664"/>
  <c r="AB2472"/>
  <c r="AB1634"/>
  <c r="AB1571"/>
  <c r="AB3481"/>
  <c r="AB51"/>
  <c r="AB1819"/>
  <c r="AB4377"/>
  <c r="AB2917"/>
  <c r="AB1112"/>
  <c r="AB2400"/>
  <c r="AB488"/>
  <c r="AB3587"/>
  <c r="AB3596"/>
  <c r="AB3060"/>
  <c r="AB1523"/>
  <c r="AB2765"/>
  <c r="AB615"/>
  <c r="AB1256"/>
  <c r="AB1330"/>
  <c r="AB3723"/>
  <c r="AB885"/>
  <c r="AB4809"/>
  <c r="AB909"/>
  <c r="AB3239"/>
  <c r="AB3805"/>
  <c r="AB3892"/>
  <c r="AB2355"/>
  <c r="AB1771"/>
  <c r="AB2702"/>
  <c r="AB368"/>
  <c r="AB4096"/>
  <c r="AB1227"/>
  <c r="AB3324"/>
  <c r="AB3770"/>
  <c r="AB1621"/>
  <c r="AB1553"/>
  <c r="AB1302"/>
  <c r="AB487"/>
  <c r="AB472"/>
  <c r="AB3286"/>
  <c r="AB3236"/>
  <c r="AB1754"/>
  <c r="AB234"/>
  <c r="AB366"/>
  <c r="AB67"/>
  <c r="AB100"/>
  <c r="AB1541"/>
  <c r="AB3651"/>
  <c r="AB630"/>
  <c r="AB3354"/>
  <c r="AB2503"/>
  <c r="AB1933"/>
  <c r="AB483"/>
  <c r="AB4534"/>
  <c r="AB3403"/>
  <c r="AB1576"/>
  <c r="AB2760"/>
  <c r="AB91"/>
  <c r="AB3821"/>
  <c r="AB524"/>
  <c r="AB763"/>
  <c r="AB2372"/>
  <c r="AB3232"/>
  <c r="AB184"/>
  <c r="AB640"/>
  <c r="AB1708"/>
  <c r="AB4426"/>
  <c r="AB4782"/>
  <c r="AB2636"/>
  <c r="AB744"/>
  <c r="AB464"/>
  <c r="AB4052"/>
  <c r="AB3787"/>
  <c r="AB3988"/>
  <c r="AB3000"/>
  <c r="AB141"/>
  <c r="AB2385"/>
  <c r="AB4690"/>
  <c r="AB2458"/>
  <c r="AB2081"/>
  <c r="AB1797"/>
  <c r="AB883"/>
  <c r="AB4708"/>
  <c r="AB4153"/>
  <c r="AB1919"/>
  <c r="AB4625"/>
  <c r="AB1001"/>
  <c r="AB3431"/>
  <c r="AB2131"/>
  <c r="AB1624"/>
  <c r="AB3372"/>
  <c r="AB1544"/>
  <c r="AB122"/>
  <c r="AB653"/>
  <c r="AB4005"/>
  <c r="AB4790"/>
  <c r="AB3742"/>
  <c r="AB4007"/>
  <c r="AB3673"/>
  <c r="AB3827"/>
  <c r="AB1740"/>
  <c r="AB3527"/>
  <c r="AB3394"/>
  <c r="AB324"/>
  <c r="AB1651"/>
  <c r="AB1598"/>
  <c r="AB2349"/>
  <c r="AB237"/>
  <c r="AB4053"/>
  <c r="AB3201"/>
  <c r="AB1700"/>
  <c r="AB2700"/>
  <c r="AB4006"/>
  <c r="AB2769"/>
  <c r="AB1231"/>
  <c r="AB132"/>
  <c r="AB544"/>
  <c r="AB4779"/>
  <c r="AB2933"/>
  <c r="AB814"/>
  <c r="AB3674"/>
  <c r="AB2547"/>
  <c r="AB4709"/>
  <c r="AB4087"/>
  <c r="AB2706"/>
  <c r="AB1304"/>
  <c r="AB1953"/>
  <c r="AB4619"/>
  <c r="AB2215"/>
  <c r="AB4429"/>
  <c r="AB1857"/>
  <c r="AB452"/>
  <c r="AB2705"/>
  <c r="AB2557"/>
  <c r="AB3660"/>
  <c r="AB3273"/>
  <c r="AB4621"/>
  <c r="AB394"/>
  <c r="AB2603"/>
  <c r="AB3585"/>
  <c r="AB3270"/>
  <c r="AB373"/>
  <c r="AB618"/>
  <c r="AB3263"/>
  <c r="AB4667"/>
  <c r="AB1608"/>
  <c r="AB1528"/>
  <c r="AB3619"/>
  <c r="AB2501"/>
  <c r="AB986"/>
  <c r="AB1306"/>
  <c r="AB4760"/>
  <c r="AB4718"/>
  <c r="AB462"/>
  <c r="AB269"/>
  <c r="AB2460"/>
  <c r="AB442"/>
  <c r="AB111"/>
  <c r="AB3165"/>
  <c r="AB4670"/>
  <c r="AB3925"/>
  <c r="AB236"/>
  <c r="AB235"/>
  <c r="AB2956"/>
  <c r="AB1040"/>
  <c r="AB3788"/>
  <c r="AB543"/>
  <c r="AB1563"/>
  <c r="AB3063"/>
  <c r="AB516"/>
  <c r="AB1243"/>
  <c r="AB4436"/>
  <c r="AB2537"/>
  <c r="AB1236"/>
  <c r="AB333"/>
  <c r="AB2250"/>
  <c r="AB1753"/>
  <c r="AB3122"/>
  <c r="AB4454"/>
  <c r="AB3031"/>
  <c r="AB4767"/>
  <c r="AB4606"/>
  <c r="AB1751"/>
  <c r="AB2020"/>
  <c r="AB2374"/>
  <c r="AB2245"/>
  <c r="AB852"/>
  <c r="AB2269"/>
  <c r="AB4519"/>
  <c r="AB2520"/>
  <c r="AB2008"/>
  <c r="AB3897"/>
  <c r="AB3411"/>
  <c r="AB1193"/>
  <c r="AB1237"/>
  <c r="AB2893"/>
  <c r="AB3248"/>
  <c r="AB3320"/>
  <c r="AB1153"/>
  <c r="AB3414"/>
  <c r="AB4592"/>
  <c r="AB4571"/>
  <c r="AB1034"/>
  <c r="AB1818"/>
  <c r="AB190"/>
  <c r="AB2804"/>
  <c r="AB636"/>
  <c r="AB3135"/>
  <c r="AB371"/>
  <c r="AB4289"/>
  <c r="AB1627"/>
  <c r="AB789"/>
  <c r="AB1296"/>
  <c r="AB1549"/>
  <c r="AB2300"/>
  <c r="AB3536"/>
  <c r="AB3167"/>
  <c r="AB711"/>
  <c r="AB385"/>
  <c r="AB2447"/>
  <c r="AB3935"/>
  <c r="AB364"/>
  <c r="AB4644"/>
  <c r="AB4307"/>
  <c r="AB3565"/>
  <c r="AB3163"/>
  <c r="AB2439"/>
  <c r="AB918"/>
  <c r="AB4194"/>
  <c r="AB4452"/>
  <c r="AB4710"/>
  <c r="AB2523"/>
  <c r="AB4065"/>
  <c r="AB2965"/>
  <c r="AB1185"/>
  <c r="AB1514"/>
  <c r="AB1038"/>
  <c r="AB3439"/>
  <c r="AB1497"/>
  <c r="AB1052"/>
  <c r="AB2198"/>
  <c r="AB1368"/>
  <c r="AB3238"/>
  <c r="AB4771"/>
  <c r="AB1457"/>
  <c r="AB2168"/>
  <c r="AB2354"/>
  <c r="AB2975"/>
  <c r="AB793"/>
  <c r="AB3650"/>
  <c r="AB2464"/>
  <c r="AB3574"/>
  <c r="AB1265"/>
  <c r="AB3154"/>
  <c r="AB4555"/>
  <c r="AB1705"/>
  <c r="AB4279"/>
  <c r="AB1653"/>
  <c r="AB836"/>
  <c r="AB2243"/>
  <c r="AB3562"/>
  <c r="AB3816"/>
  <c r="AB4167"/>
  <c r="AB1633"/>
  <c r="AB3655"/>
  <c r="AB3977"/>
  <c r="AB459"/>
  <c r="AB2393"/>
  <c r="AB3293"/>
  <c r="AB4020"/>
  <c r="AB3505"/>
  <c r="AB1555"/>
  <c r="AB2478"/>
  <c r="AB672"/>
  <c r="AB1103"/>
  <c r="AB2040"/>
  <c r="AB2914"/>
  <c r="AB429"/>
  <c r="AB4712"/>
  <c r="AB4819"/>
  <c r="AB3454"/>
  <c r="AB1384"/>
  <c r="AB2014"/>
  <c r="AB3021"/>
  <c r="AB875"/>
  <c r="AB4124"/>
  <c r="AB1847"/>
  <c r="AB1274"/>
  <c r="AB4584"/>
  <c r="AB4149"/>
  <c r="AB3815"/>
  <c r="AB3362"/>
  <c r="AB4773"/>
  <c r="AB925"/>
  <c r="AB3745"/>
  <c r="AB807"/>
  <c r="AB2084"/>
  <c r="AB3653"/>
  <c r="AB1151"/>
  <c r="AB2598"/>
  <c r="AB1415"/>
  <c r="AB1845"/>
  <c r="AB4366"/>
  <c r="AB2741"/>
  <c r="AB4807"/>
  <c r="AB265"/>
  <c r="AB666"/>
  <c r="AB2747"/>
  <c r="AB3666"/>
  <c r="AB3541"/>
  <c r="AB4308"/>
  <c r="AB4551"/>
  <c r="AB1790"/>
  <c r="AB4599"/>
  <c r="AB2987"/>
  <c r="AB2475"/>
  <c r="AB4765"/>
  <c r="AB1100"/>
  <c r="AB1084"/>
  <c r="AB4674"/>
  <c r="AB1178"/>
  <c r="AB4659"/>
  <c r="AB3584"/>
  <c r="AB1590"/>
  <c r="AB1556"/>
  <c r="AB2536"/>
  <c r="AB481"/>
  <c r="AB4589"/>
  <c r="AB4142"/>
  <c r="AB2967"/>
  <c r="AB2737"/>
  <c r="AB4666"/>
  <c r="AB2696"/>
  <c r="AB3373"/>
  <c r="AB4797"/>
  <c r="AB414"/>
  <c r="AB3628"/>
  <c r="AB853"/>
  <c r="AB393"/>
  <c r="AB3391"/>
  <c r="AB1583"/>
  <c r="AB2811"/>
  <c r="AB4168"/>
  <c r="AB1558"/>
  <c r="AB1518"/>
  <c r="AB2971"/>
  <c r="AB4334"/>
  <c r="AB3233"/>
  <c r="AB4818"/>
  <c r="AB749"/>
  <c r="AB557"/>
  <c r="AB3526"/>
  <c r="AB3443"/>
  <c r="AB2884"/>
  <c r="AB2564"/>
  <c r="AB1923"/>
  <c r="AB4409"/>
  <c r="AB1049"/>
  <c r="AB4395"/>
  <c r="AB3295"/>
  <c r="AB3667"/>
  <c r="AB3282"/>
  <c r="AB2106"/>
  <c r="AB1609"/>
  <c r="AB1435"/>
  <c r="AB3127"/>
  <c r="AB3749"/>
  <c r="AB906"/>
  <c r="AB264"/>
  <c r="AB2165"/>
  <c r="AB4440"/>
  <c r="AB4252"/>
  <c r="AB633"/>
  <c r="AB4421"/>
  <c r="AB2604"/>
  <c r="AB1840"/>
  <c r="AB593"/>
  <c r="AB4283"/>
  <c r="AB2545"/>
  <c r="AB2013"/>
  <c r="AB3463"/>
  <c r="AB3842"/>
  <c r="AB1205"/>
  <c r="AB4394"/>
  <c r="AB4796"/>
  <c r="AB7"/>
  <c r="AB4814"/>
  <c r="AB2744"/>
  <c r="AB242"/>
  <c r="AB3544"/>
  <c r="AB205"/>
  <c r="Y4364"/>
  <c r="Y1825"/>
  <c r="Y3047"/>
  <c r="Y2682"/>
  <c r="Y4577"/>
  <c r="Y3949"/>
  <c r="AB4364"/>
  <c r="AB1825"/>
  <c r="AB3047"/>
  <c r="AB2682"/>
  <c r="AB4577"/>
  <c r="AB3949"/>
  <c r="AB2150"/>
  <c r="Y2150"/>
  <c r="U4364"/>
  <c r="U1825"/>
  <c r="U3047"/>
  <c r="U2682"/>
  <c r="U4577"/>
  <c r="U3949"/>
  <c r="U2150"/>
  <c r="M400"/>
  <c r="O400"/>
  <c r="M2128"/>
  <c r="O2128"/>
  <c r="P400"/>
  <c r="Q400"/>
  <c r="M3924"/>
  <c r="O3924"/>
  <c r="M1415"/>
  <c r="O1415"/>
  <c r="P3924"/>
  <c r="Q3924"/>
  <c r="R3924"/>
  <c r="M2212"/>
  <c r="O2212"/>
  <c r="M1094"/>
  <c r="O1094"/>
  <c r="P2212"/>
  <c r="Q2212"/>
  <c r="M1076"/>
  <c r="O1076"/>
  <c r="M2442"/>
  <c r="O2442"/>
  <c r="P1076"/>
  <c r="Q1076"/>
  <c r="R1076"/>
  <c r="M3797"/>
  <c r="O3797"/>
  <c r="M909"/>
  <c r="O909"/>
  <c r="P3797"/>
  <c r="Q3797"/>
  <c r="M1805"/>
  <c r="O1805"/>
  <c r="M1777"/>
  <c r="O1777"/>
  <c r="P1805"/>
  <c r="Q1805"/>
  <c r="R1805"/>
  <c r="M2081"/>
  <c r="O2081"/>
  <c r="M2922"/>
  <c r="O2922"/>
  <c r="P2081"/>
  <c r="Q2081"/>
  <c r="M2511"/>
  <c r="O2511"/>
  <c r="M1717"/>
  <c r="O1717"/>
  <c r="P2511"/>
  <c r="Q2511"/>
  <c r="M1901"/>
  <c r="O1901"/>
  <c r="M1624"/>
  <c r="O1624"/>
  <c r="P1901"/>
  <c r="Q1901"/>
  <c r="R1901"/>
  <c r="M1038"/>
  <c r="O1038"/>
  <c r="M568"/>
  <c r="O568"/>
  <c r="P1038"/>
  <c r="Q1038"/>
  <c r="R1038"/>
  <c r="M625"/>
  <c r="O625"/>
  <c r="M1215"/>
  <c r="O1215"/>
  <c r="P625"/>
  <c r="Q625"/>
  <c r="R625"/>
  <c r="M2085"/>
  <c r="O2085"/>
  <c r="M602"/>
  <c r="O602"/>
  <c r="P2085"/>
  <c r="Q2085"/>
  <c r="R2085"/>
  <c r="M623"/>
  <c r="O623"/>
  <c r="M1983"/>
  <c r="O1983"/>
  <c r="P623"/>
  <c r="Q623"/>
  <c r="R623"/>
  <c r="M442"/>
  <c r="O442"/>
  <c r="M2711"/>
  <c r="O2711"/>
  <c r="P442"/>
  <c r="Q442"/>
  <c r="R442"/>
  <c r="M4660"/>
  <c r="O4660"/>
  <c r="M1576"/>
  <c r="O1576"/>
  <c r="P4660"/>
  <c r="Q4660"/>
  <c r="M3158"/>
  <c r="O3158"/>
  <c r="M4755"/>
  <c r="O4755"/>
  <c r="P3158"/>
  <c r="Q3158"/>
  <c r="R3158"/>
  <c r="M2129"/>
  <c r="O2129"/>
  <c r="M3039"/>
  <c r="O3039"/>
  <c r="P2129"/>
  <c r="Q2129"/>
  <c r="M3122"/>
  <c r="O3122"/>
  <c r="M3269"/>
  <c r="O3269"/>
  <c r="P3122"/>
  <c r="Q3122"/>
  <c r="R3122"/>
  <c r="M7"/>
  <c r="O7"/>
  <c r="M2479"/>
  <c r="O2479"/>
  <c r="P7"/>
  <c r="Q7"/>
  <c r="R7"/>
  <c r="M1500"/>
  <c r="O1500"/>
  <c r="M1793"/>
  <c r="O1793"/>
  <c r="P1500"/>
  <c r="Q1500"/>
  <c r="M1091"/>
  <c r="O1091"/>
  <c r="M1157"/>
  <c r="O1157"/>
  <c r="P1091"/>
  <c r="Q1091"/>
  <c r="M3184"/>
  <c r="O3184"/>
  <c r="M1652"/>
  <c r="O1652"/>
  <c r="P3184"/>
  <c r="Q3184"/>
  <c r="R3184"/>
  <c r="M1922"/>
  <c r="O1922"/>
  <c r="M4241"/>
  <c r="O4241"/>
  <c r="P1922"/>
  <c r="Q1922"/>
  <c r="M3107"/>
  <c r="O3107"/>
  <c r="M1061"/>
  <c r="O1061"/>
  <c r="P3107"/>
  <c r="Q3107"/>
  <c r="R3107"/>
  <c r="M4699"/>
  <c r="O4699"/>
  <c r="M3517"/>
  <c r="O3517"/>
  <c r="P4699"/>
  <c r="Q4699"/>
  <c r="M1444"/>
  <c r="O1444"/>
  <c r="M2504"/>
  <c r="O2504"/>
  <c r="P1444"/>
  <c r="Q1444"/>
  <c r="M1041"/>
  <c r="O1041"/>
  <c r="P1041"/>
  <c r="Q1041"/>
  <c r="R1041"/>
  <c r="M2996"/>
  <c r="O2996"/>
  <c r="M2367"/>
  <c r="O2367"/>
  <c r="P2996"/>
  <c r="Q2996"/>
  <c r="R2996"/>
  <c r="M1252"/>
  <c r="O1252"/>
  <c r="M3958"/>
  <c r="O3958"/>
  <c r="P1252"/>
  <c r="Q1252"/>
  <c r="M2454"/>
  <c r="O2454"/>
  <c r="M2388"/>
  <c r="O2388"/>
  <c r="P2454"/>
  <c r="Q2454"/>
  <c r="R2454"/>
  <c r="M1678"/>
  <c r="O1678"/>
  <c r="P1678"/>
  <c r="Q1678"/>
  <c r="R1678"/>
  <c r="M4331"/>
  <c r="O4331"/>
  <c r="M801"/>
  <c r="O801"/>
  <c r="P4331"/>
  <c r="Q4331"/>
  <c r="M1636"/>
  <c r="O1636"/>
  <c r="M1866"/>
  <c r="O1866"/>
  <c r="P1636"/>
  <c r="Q1636"/>
  <c r="M4629"/>
  <c r="O4629"/>
  <c r="M1272"/>
  <c r="O1272"/>
  <c r="P4629"/>
  <c r="Q4629"/>
  <c r="M2020"/>
  <c r="O2020"/>
  <c r="M2082"/>
  <c r="O2082"/>
  <c r="P2020"/>
  <c r="Q2020"/>
  <c r="R2020"/>
  <c r="M2712"/>
  <c r="O2712"/>
  <c r="M2083"/>
  <c r="O2083"/>
  <c r="P2712"/>
  <c r="Q2712"/>
  <c r="R2712"/>
  <c r="M3784"/>
  <c r="O3784"/>
  <c r="M2257"/>
  <c r="O2257"/>
  <c r="P3784"/>
  <c r="Q3784"/>
  <c r="R3784"/>
  <c r="M1151"/>
  <c r="O1151"/>
  <c r="M1696"/>
  <c r="O1696"/>
  <c r="P1151"/>
  <c r="Q1151"/>
  <c r="M2596"/>
  <c r="O2596"/>
  <c r="M4679"/>
  <c r="O4679"/>
  <c r="P2596"/>
  <c r="Q2596"/>
  <c r="R2596"/>
  <c r="M1629"/>
  <c r="O1629"/>
  <c r="M4741"/>
  <c r="O4741"/>
  <c r="P1629"/>
  <c r="Q1629"/>
  <c r="R1629"/>
  <c r="M4144"/>
  <c r="O4144"/>
  <c r="M4384"/>
  <c r="O4384"/>
  <c r="P4144"/>
  <c r="Q4144"/>
  <c r="M3725"/>
  <c r="O3725"/>
  <c r="M3442"/>
  <c r="O3442"/>
  <c r="P3725"/>
  <c r="Q3725"/>
  <c r="R3725"/>
  <c r="M1724"/>
  <c r="O1724"/>
  <c r="M3356"/>
  <c r="O3356"/>
  <c r="P1724"/>
  <c r="Q1724"/>
  <c r="R1724"/>
  <c r="M2829"/>
  <c r="O2829"/>
  <c r="M925"/>
  <c r="O925"/>
  <c r="P2829"/>
  <c r="Q2829"/>
  <c r="R2829"/>
  <c r="M1185"/>
  <c r="O1185"/>
  <c r="M475"/>
  <c r="O475"/>
  <c r="P1185"/>
  <c r="Q1185"/>
  <c r="R1185"/>
  <c r="M2963"/>
  <c r="O2963"/>
  <c r="M4759"/>
  <c r="O4759"/>
  <c r="P2963"/>
  <c r="Q2963"/>
  <c r="M4670"/>
  <c r="O4670"/>
  <c r="M1059"/>
  <c r="O1059"/>
  <c r="P4670"/>
  <c r="Q4670"/>
  <c r="R4670"/>
  <c r="M1436"/>
  <c r="O1436"/>
  <c r="M14"/>
  <c r="O14"/>
  <c r="P1436"/>
  <c r="Q1436"/>
  <c r="R1436"/>
  <c r="M3192"/>
  <c r="O3192"/>
  <c r="P3192"/>
  <c r="Q3192"/>
  <c r="R3192"/>
  <c r="M4386"/>
  <c r="O4386"/>
  <c r="M3539"/>
  <c r="O3539"/>
  <c r="P4386"/>
  <c r="Q4386"/>
  <c r="R4386"/>
  <c r="M1112"/>
  <c r="O1112"/>
  <c r="M2469"/>
  <c r="O2469"/>
  <c r="P1112"/>
  <c r="Q1112"/>
  <c r="R1112"/>
  <c r="M3626"/>
  <c r="O3626"/>
  <c r="M648"/>
  <c r="O648"/>
  <c r="P3626"/>
  <c r="Q3626"/>
  <c r="M2077"/>
  <c r="O2077"/>
  <c r="P2077"/>
  <c r="Q2077"/>
  <c r="R2077"/>
  <c r="M3849"/>
  <c r="O3849"/>
  <c r="M161"/>
  <c r="O161"/>
  <c r="P3849"/>
  <c r="Q3849"/>
  <c r="M172"/>
  <c r="O172"/>
  <c r="M2407"/>
  <c r="O2407"/>
  <c r="P172"/>
  <c r="Q172"/>
  <c r="R172"/>
  <c r="M2204"/>
  <c r="O2204"/>
  <c r="M1129"/>
  <c r="O1129"/>
  <c r="P2204"/>
  <c r="Q2204"/>
  <c r="M572"/>
  <c r="O572"/>
  <c r="M1625"/>
  <c r="O1625"/>
  <c r="P572"/>
  <c r="Q572"/>
  <c r="R572"/>
  <c r="M287"/>
  <c r="O287"/>
  <c r="M2385"/>
  <c r="O2385"/>
  <c r="P287"/>
  <c r="Q287"/>
  <c r="M259"/>
  <c r="O259"/>
  <c r="M4417"/>
  <c r="O4417"/>
  <c r="P259"/>
  <c r="Q259"/>
  <c r="R259"/>
  <c r="M1384"/>
  <c r="O1384"/>
  <c r="P2504"/>
  <c r="Q2504"/>
  <c r="R2504"/>
  <c r="M391"/>
  <c r="O391"/>
  <c r="M4808"/>
  <c r="O4808"/>
  <c r="P391"/>
  <c r="Q391"/>
  <c r="R391"/>
  <c r="M3978"/>
  <c r="O3978"/>
  <c r="M2239"/>
  <c r="O2239"/>
  <c r="P3978"/>
  <c r="Q3978"/>
  <c r="R3978"/>
  <c r="M2173"/>
  <c r="O2173"/>
  <c r="M4044"/>
  <c r="O4044"/>
  <c r="P2173"/>
  <c r="Q2173"/>
  <c r="R2173"/>
  <c r="M612"/>
  <c r="O612"/>
  <c r="M1412"/>
  <c r="O1412"/>
  <c r="P612"/>
  <c r="Q612"/>
  <c r="R612"/>
  <c r="M2622"/>
  <c r="O2622"/>
  <c r="M3072"/>
  <c r="O3072"/>
  <c r="P2622"/>
  <c r="Q2622"/>
  <c r="R2622"/>
  <c r="M3187"/>
  <c r="O3187"/>
  <c r="M4574"/>
  <c r="O4574"/>
  <c r="P3187"/>
  <c r="Q3187"/>
  <c r="R3187"/>
  <c r="M4453"/>
  <c r="O4453"/>
  <c r="M2503"/>
  <c r="O2503"/>
  <c r="P4453"/>
  <c r="Q4453"/>
  <c r="M1065"/>
  <c r="O1065"/>
  <c r="M4085"/>
  <c r="O4085"/>
  <c r="P1065"/>
  <c r="Q1065"/>
  <c r="R1065"/>
  <c r="M4216"/>
  <c r="O4216"/>
  <c r="M3018"/>
  <c r="O3018"/>
  <c r="P4216"/>
  <c r="Q4216"/>
  <c r="R4216"/>
  <c r="M775"/>
  <c r="O775"/>
  <c r="M2651"/>
  <c r="O2651"/>
  <c r="P775"/>
  <c r="Q775"/>
  <c r="M2412"/>
  <c r="O2412"/>
  <c r="M3205"/>
  <c r="O3205"/>
  <c r="P2412"/>
  <c r="Q2412"/>
  <c r="R2412"/>
  <c r="M957"/>
  <c r="O957"/>
  <c r="M4795"/>
  <c r="O4795"/>
  <c r="P957"/>
  <c r="Q957"/>
  <c r="M2323"/>
  <c r="O2323"/>
  <c r="M3875"/>
  <c r="O3875"/>
  <c r="P2323"/>
  <c r="Q2323"/>
  <c r="R2323"/>
  <c r="M4002"/>
  <c r="O4002"/>
  <c r="M4688"/>
  <c r="O4688"/>
  <c r="P4002"/>
  <c r="Q4002"/>
  <c r="R4002"/>
  <c r="M699"/>
  <c r="O699"/>
  <c r="M4768"/>
  <c r="O4768"/>
  <c r="P699"/>
  <c r="Q699"/>
  <c r="R699"/>
  <c r="M4175"/>
  <c r="O4175"/>
  <c r="M2716"/>
  <c r="O2716"/>
  <c r="P4175"/>
  <c r="Q4175"/>
  <c r="R4175"/>
  <c r="M811"/>
  <c r="O811"/>
  <c r="M1688"/>
  <c r="O1688"/>
  <c r="P811"/>
  <c r="Q811"/>
  <c r="M3057"/>
  <c r="O3057"/>
  <c r="M2736"/>
  <c r="O2736"/>
  <c r="P3057"/>
  <c r="Q3057"/>
  <c r="R3057"/>
  <c r="M505"/>
  <c r="O505"/>
  <c r="M9"/>
  <c r="O9"/>
  <c r="P505"/>
  <c r="Q505"/>
  <c r="M863"/>
  <c r="O863"/>
  <c r="P863"/>
  <c r="Q863"/>
  <c r="M1954"/>
  <c r="O1954"/>
  <c r="M3095"/>
  <c r="O3095"/>
  <c r="P1954"/>
  <c r="Q1954"/>
  <c r="M2342"/>
  <c r="O2342"/>
  <c r="M691"/>
  <c r="O691"/>
  <c r="P2342"/>
  <c r="Q2342"/>
  <c r="R2342"/>
  <c r="M4130"/>
  <c r="O4130"/>
  <c r="M4419"/>
  <c r="O4419"/>
  <c r="P4130"/>
  <c r="Q4130"/>
  <c r="R4130"/>
  <c r="M1540"/>
  <c r="O1540"/>
  <c r="M3935"/>
  <c r="O3935"/>
  <c r="P1540"/>
  <c r="Q1540"/>
  <c r="M4512"/>
  <c r="O4512"/>
  <c r="M2968"/>
  <c r="O2968"/>
  <c r="P4512"/>
  <c r="Q4512"/>
  <c r="M3079"/>
  <c r="O3079"/>
  <c r="M2598"/>
  <c r="O2598"/>
  <c r="P3079"/>
  <c r="Q3079"/>
  <c r="R3079"/>
  <c r="M2361"/>
  <c r="O2361"/>
  <c r="M397"/>
  <c r="O397"/>
  <c r="P2361"/>
  <c r="Q2361"/>
  <c r="R2361"/>
  <c r="M420"/>
  <c r="O420"/>
  <c r="M99"/>
  <c r="O99"/>
  <c r="P420"/>
  <c r="Q420"/>
  <c r="M1653"/>
  <c r="O1653"/>
  <c r="M1448"/>
  <c r="O1448"/>
  <c r="P1653"/>
  <c r="Q1653"/>
  <c r="M3423"/>
  <c r="O3423"/>
  <c r="M611"/>
  <c r="O611"/>
  <c r="P3423"/>
  <c r="Q3423"/>
  <c r="R3423"/>
  <c r="M4623"/>
  <c r="O4623"/>
  <c r="M2719"/>
  <c r="O2719"/>
  <c r="P4623"/>
  <c r="Q4623"/>
  <c r="R4623"/>
  <c r="M1680"/>
  <c r="O1680"/>
  <c r="M4765"/>
  <c r="O4765"/>
  <c r="P1680"/>
  <c r="Q1680"/>
  <c r="R1680"/>
  <c r="M1209"/>
  <c r="O1209"/>
  <c r="M3210"/>
  <c r="O3210"/>
  <c r="P1209"/>
  <c r="Q1209"/>
  <c r="M2247"/>
  <c r="O2247"/>
  <c r="M4479"/>
  <c r="O4479"/>
  <c r="P2247"/>
  <c r="Q2247"/>
  <c r="R2247"/>
  <c r="M798"/>
  <c r="O798"/>
  <c r="M2575"/>
  <c r="O2575"/>
  <c r="P798"/>
  <c r="Q798"/>
  <c r="M30"/>
  <c r="O30"/>
  <c r="M2101"/>
  <c r="O2101"/>
  <c r="P30"/>
  <c r="Q30"/>
  <c r="M1164"/>
  <c r="O1164"/>
  <c r="M784"/>
  <c r="O784"/>
  <c r="P1164"/>
  <c r="Q1164"/>
  <c r="M1544"/>
  <c r="O1544"/>
  <c r="M3434"/>
  <c r="O3434"/>
  <c r="P1544"/>
  <c r="Q1544"/>
  <c r="R1544"/>
  <c r="M28"/>
  <c r="O28"/>
  <c r="M1453"/>
  <c r="O1453"/>
  <c r="P28"/>
  <c r="Q28"/>
  <c r="R28"/>
  <c r="M4366"/>
  <c r="O4366"/>
  <c r="M4314"/>
  <c r="O4314"/>
  <c r="P4366"/>
  <c r="Q4366"/>
  <c r="R4366"/>
  <c r="M3662"/>
  <c r="O3662"/>
  <c r="M408"/>
  <c r="O408"/>
  <c r="P3662"/>
  <c r="Q3662"/>
  <c r="R3662"/>
  <c r="M1801"/>
  <c r="O1801"/>
  <c r="M376"/>
  <c r="O376"/>
  <c r="P1801"/>
  <c r="Q1801"/>
  <c r="R1801"/>
  <c r="M3171"/>
  <c r="O3171"/>
  <c r="M4193"/>
  <c r="O4193"/>
  <c r="P3171"/>
  <c r="Q3171"/>
  <c r="M3893"/>
  <c r="O3893"/>
  <c r="M1475"/>
  <c r="O1475"/>
  <c r="P3893"/>
  <c r="Q3893"/>
  <c r="M1159"/>
  <c r="O1159"/>
  <c r="M1666"/>
  <c r="O1666"/>
  <c r="P1159"/>
  <c r="Q1159"/>
  <c r="R1159"/>
  <c r="M4000"/>
  <c r="O4000"/>
  <c r="M3702"/>
  <c r="O3702"/>
  <c r="P4000"/>
  <c r="Q4000"/>
  <c r="R4000"/>
  <c r="M1767"/>
  <c r="O1767"/>
  <c r="M450"/>
  <c r="O450"/>
  <c r="P1767"/>
  <c r="Q1767"/>
  <c r="M3959"/>
  <c r="O3959"/>
  <c r="M4630"/>
  <c r="O4630"/>
  <c r="P3959"/>
  <c r="Q3959"/>
  <c r="R3959"/>
  <c r="M2400"/>
  <c r="O2400"/>
  <c r="M2340"/>
  <c r="O2340"/>
  <c r="P2400"/>
  <c r="Q2400"/>
  <c r="R2400"/>
  <c r="M1852"/>
  <c r="O1852"/>
  <c r="M1869"/>
  <c r="O1869"/>
  <c r="P1852"/>
  <c r="Q1852"/>
  <c r="R1852"/>
  <c r="M492"/>
  <c r="O492"/>
  <c r="M1007"/>
  <c r="O1007"/>
  <c r="P492"/>
  <c r="Q492"/>
  <c r="R492"/>
  <c r="M3848"/>
  <c r="O3848"/>
  <c r="M1069"/>
  <c r="O1069"/>
  <c r="P3848"/>
  <c r="Q3848"/>
  <c r="R3848"/>
  <c r="M1092"/>
  <c r="O1092"/>
  <c r="M4801"/>
  <c r="O4801"/>
  <c r="P1092"/>
  <c r="Q1092"/>
  <c r="R1092"/>
  <c r="M2159"/>
  <c r="O2159"/>
  <c r="M468"/>
  <c r="O468"/>
  <c r="P2159"/>
  <c r="Q2159"/>
  <c r="R2159"/>
  <c r="M1932"/>
  <c r="O1932"/>
  <c r="M4794"/>
  <c r="O4794"/>
  <c r="P1932"/>
  <c r="Q1932"/>
  <c r="R1932"/>
  <c r="M1115"/>
  <c r="O1115"/>
  <c r="M4405"/>
  <c r="O4405"/>
  <c r="P1115"/>
  <c r="Q1115"/>
  <c r="R1115"/>
  <c r="M2625"/>
  <c r="O2625"/>
  <c r="M3103"/>
  <c r="O3103"/>
  <c r="P2625"/>
  <c r="Q2625"/>
  <c r="R2625"/>
  <c r="M2703"/>
  <c r="O2703"/>
  <c r="M2073"/>
  <c r="O2073"/>
  <c r="P2703"/>
  <c r="Q2703"/>
  <c r="R2703"/>
  <c r="M1166"/>
  <c r="O1166"/>
  <c r="M3910"/>
  <c r="O3910"/>
  <c r="P1166"/>
  <c r="Q1166"/>
  <c r="R1166"/>
  <c r="M4554"/>
  <c r="O4554"/>
  <c r="M2692"/>
  <c r="O2692"/>
  <c r="P4554"/>
  <c r="Q4554"/>
  <c r="R4554"/>
  <c r="M4533"/>
  <c r="O4533"/>
  <c r="M1946"/>
  <c r="O1946"/>
  <c r="P4533"/>
  <c r="Q4533"/>
  <c r="R4533"/>
  <c r="M3223"/>
  <c r="O3223"/>
  <c r="M1934"/>
  <c r="O1934"/>
  <c r="P3223"/>
  <c r="Q3223"/>
  <c r="M2498"/>
  <c r="O2498"/>
  <c r="M4786"/>
  <c r="O4786"/>
  <c r="P2498"/>
  <c r="Q2498"/>
  <c r="R2498"/>
  <c r="M1370"/>
  <c r="O1370"/>
  <c r="M42"/>
  <c r="O42"/>
  <c r="P1370"/>
  <c r="Q1370"/>
  <c r="R1370"/>
  <c r="M2080"/>
  <c r="O2080"/>
  <c r="M4785"/>
  <c r="O4785"/>
  <c r="P2080"/>
  <c r="Q2080"/>
  <c r="M2572"/>
  <c r="O2572"/>
  <c r="M985"/>
  <c r="O985"/>
  <c r="P2572"/>
  <c r="Q2572"/>
  <c r="M3479"/>
  <c r="O3479"/>
  <c r="M392"/>
  <c r="O392"/>
  <c r="P3479"/>
  <c r="Q3479"/>
  <c r="R3479"/>
  <c r="M463"/>
  <c r="O463"/>
  <c r="M4230"/>
  <c r="O4230"/>
  <c r="P463"/>
  <c r="Q463"/>
  <c r="M4321"/>
  <c r="O4321"/>
  <c r="M2723"/>
  <c r="O2723"/>
  <c r="P4321"/>
  <c r="Q4321"/>
  <c r="R4321"/>
  <c r="M1101"/>
  <c r="O1101"/>
  <c r="M1047"/>
  <c r="O1047"/>
  <c r="P1101"/>
  <c r="Q1101"/>
  <c r="R1101"/>
  <c r="M4269"/>
  <c r="O4269"/>
  <c r="M3934"/>
  <c r="O3934"/>
  <c r="P4269"/>
  <c r="Q4269"/>
  <c r="R4269"/>
  <c r="M4711"/>
  <c r="O4711"/>
  <c r="M3620"/>
  <c r="O3620"/>
  <c r="P4711"/>
  <c r="Q4711"/>
  <c r="R4711"/>
  <c r="M1830"/>
  <c r="O1830"/>
  <c r="M3865"/>
  <c r="O3865"/>
  <c r="P1830"/>
  <c r="Q1830"/>
  <c r="R1830"/>
  <c r="M446"/>
  <c r="O446"/>
  <c r="M4700"/>
  <c r="O4700"/>
  <c r="P446"/>
  <c r="Q446"/>
  <c r="M4367"/>
  <c r="O4367"/>
  <c r="M4208"/>
  <c r="O4208"/>
  <c r="P4367"/>
  <c r="Q4367"/>
  <c r="R4367"/>
  <c r="M3639"/>
  <c r="O3639"/>
  <c r="M3288"/>
  <c r="O3288"/>
  <c r="P3639"/>
  <c r="Q3639"/>
  <c r="R3639"/>
  <c r="M1928"/>
  <c r="O1928"/>
  <c r="M4129"/>
  <c r="O4129"/>
  <c r="P1928"/>
  <c r="Q1928"/>
  <c r="R1928"/>
  <c r="M1661"/>
  <c r="O1661"/>
  <c r="M2839"/>
  <c r="O2839"/>
  <c r="P1661"/>
  <c r="Q1661"/>
  <c r="R1661"/>
  <c r="M4083"/>
  <c r="O4083"/>
  <c r="M232"/>
  <c r="O232"/>
  <c r="P4083"/>
  <c r="Q4083"/>
  <c r="R4083"/>
  <c r="M1324"/>
  <c r="O1324"/>
  <c r="P1324"/>
  <c r="Q1324"/>
  <c r="M1585"/>
  <c r="O1585"/>
  <c r="M1976"/>
  <c r="O1976"/>
  <c r="P1585"/>
  <c r="Q1585"/>
  <c r="R1585"/>
  <c r="M748"/>
  <c r="O748"/>
  <c r="M1330"/>
  <c r="O1330"/>
  <c r="P748"/>
  <c r="Q748"/>
  <c r="R748"/>
  <c r="M922"/>
  <c r="O922"/>
  <c r="M1222"/>
  <c r="O1222"/>
  <c r="P922"/>
  <c r="Q922"/>
  <c r="R922"/>
  <c r="M1275"/>
  <c r="O1275"/>
  <c r="M2781"/>
  <c r="O2781"/>
  <c r="P1275"/>
  <c r="Q1275"/>
  <c r="M3440"/>
  <c r="O3440"/>
  <c r="M199"/>
  <c r="O199"/>
  <c r="P3440"/>
  <c r="Q3440"/>
  <c r="R3440"/>
  <c r="M2819"/>
  <c r="O2819"/>
  <c r="M3624"/>
  <c r="O3624"/>
  <c r="P2819"/>
  <c r="Q2819"/>
  <c r="R2819"/>
  <c r="M1580"/>
  <c r="O1580"/>
  <c r="P1580"/>
  <c r="Q1580"/>
  <c r="R1580"/>
  <c r="M1818"/>
  <c r="O1818"/>
  <c r="M942"/>
  <c r="O942"/>
  <c r="P1818"/>
  <c r="Q1818"/>
  <c r="M3615"/>
  <c r="O3615"/>
  <c r="M4478"/>
  <c r="O4478"/>
  <c r="P3615"/>
  <c r="Q3615"/>
  <c r="M3115"/>
  <c r="O3115"/>
  <c r="M1981"/>
  <c r="O1981"/>
  <c r="P3115"/>
  <c r="Q3115"/>
  <c r="R3115"/>
  <c r="M552"/>
  <c r="O552"/>
  <c r="M907"/>
  <c r="O907"/>
  <c r="P552"/>
  <c r="Q552"/>
  <c r="R552"/>
  <c r="M3368"/>
  <c r="O3368"/>
  <c r="M2675"/>
  <c r="O2675"/>
  <c r="P3368"/>
  <c r="Q3368"/>
  <c r="M589"/>
  <c r="O589"/>
  <c r="M3814"/>
  <c r="O3814"/>
  <c r="P589"/>
  <c r="Q589"/>
  <c r="R589"/>
  <c r="M2782"/>
  <c r="O2782"/>
  <c r="M4179"/>
  <c r="O4179"/>
  <c r="P2782"/>
  <c r="Q2782"/>
  <c r="R2782"/>
  <c r="M1957"/>
  <c r="O1957"/>
  <c r="M2635"/>
  <c r="O2635"/>
  <c r="P1957"/>
  <c r="Q1957"/>
  <c r="R1957"/>
  <c r="M227"/>
  <c r="O227"/>
  <c r="M1072"/>
  <c r="O1072"/>
  <c r="P227"/>
  <c r="Q227"/>
  <c r="R227"/>
  <c r="M4549"/>
  <c r="O4549"/>
  <c r="P4549"/>
  <c r="Q4549"/>
  <c r="R4549"/>
  <c r="M2039"/>
  <c r="O2039"/>
  <c r="M158"/>
  <c r="O158"/>
  <c r="P2039"/>
  <c r="Q2039"/>
  <c r="R2039"/>
  <c r="M2347"/>
  <c r="O2347"/>
  <c r="M744"/>
  <c r="O744"/>
  <c r="P2347"/>
  <c r="Q2347"/>
  <c r="R2347"/>
  <c r="M3291"/>
  <c r="O3291"/>
  <c r="P3291"/>
  <c r="Q3291"/>
  <c r="R3291"/>
  <c r="M1487"/>
  <c r="O1487"/>
  <c r="M511"/>
  <c r="O511"/>
  <c r="P1487"/>
  <c r="Q1487"/>
  <c r="M2585"/>
  <c r="O2585"/>
  <c r="M3470"/>
  <c r="O3470"/>
  <c r="P2585"/>
  <c r="Q2585"/>
  <c r="M4545"/>
  <c r="O4545"/>
  <c r="M1153"/>
  <c r="O1153"/>
  <c r="P4545"/>
  <c r="Q4545"/>
  <c r="M2964"/>
  <c r="O2964"/>
  <c r="M593"/>
  <c r="O593"/>
  <c r="P2964"/>
  <c r="Q2964"/>
  <c r="R2964"/>
  <c r="M3703"/>
  <c r="O3703"/>
  <c r="M300"/>
  <c r="O300"/>
  <c r="P3703"/>
  <c r="Q3703"/>
  <c r="R3703"/>
  <c r="M1722"/>
  <c r="O1722"/>
  <c r="M2633"/>
  <c r="O2633"/>
  <c r="P1722"/>
  <c r="Q1722"/>
  <c r="R1722"/>
  <c r="M1254"/>
  <c r="O1254"/>
  <c r="M4005"/>
  <c r="O4005"/>
  <c r="P1254"/>
  <c r="Q1254"/>
  <c r="R1254"/>
  <c r="M3884"/>
  <c r="O3884"/>
  <c r="M721"/>
  <c r="O721"/>
  <c r="P3884"/>
  <c r="Q3884"/>
  <c r="M2156"/>
  <c r="O2156"/>
  <c r="P2156"/>
  <c r="Q2156"/>
  <c r="R2156"/>
  <c r="M3034"/>
  <c r="O3034"/>
  <c r="M306"/>
  <c r="O306"/>
  <c r="P3034"/>
  <c r="Q3034"/>
  <c r="M2155"/>
  <c r="O2155"/>
  <c r="M3767"/>
  <c r="O3767"/>
  <c r="P2155"/>
  <c r="Q2155"/>
  <c r="M624"/>
  <c r="O624"/>
  <c r="M4133"/>
  <c r="O4133"/>
  <c r="P624"/>
  <c r="Q624"/>
  <c r="R624"/>
  <c r="M795"/>
  <c r="O795"/>
  <c r="P795"/>
  <c r="Q795"/>
  <c r="M4803"/>
  <c r="O4803"/>
  <c r="M528"/>
  <c r="O528"/>
  <c r="P4803"/>
  <c r="Q4803"/>
  <c r="R4803"/>
  <c r="M2885"/>
  <c r="O2885"/>
  <c r="M470"/>
  <c r="O470"/>
  <c r="P2885"/>
  <c r="Q2885"/>
  <c r="R2885"/>
  <c r="M3091"/>
  <c r="O3091"/>
  <c r="M1025"/>
  <c r="O1025"/>
  <c r="P3091"/>
  <c r="Q3091"/>
  <c r="R3091"/>
  <c r="M2471"/>
  <c r="O2471"/>
  <c r="M2450"/>
  <c r="O2450"/>
  <c r="P2471"/>
  <c r="Q2471"/>
  <c r="R2471"/>
  <c r="M3695"/>
  <c r="O3695"/>
  <c r="M1200"/>
  <c r="O1200"/>
  <c r="P3695"/>
  <c r="Q3695"/>
  <c r="M1225"/>
  <c r="O1225"/>
  <c r="M1085"/>
  <c r="O1085"/>
  <c r="P1225"/>
  <c r="Q1225"/>
  <c r="R1225"/>
  <c r="M421"/>
  <c r="O421"/>
  <c r="M607"/>
  <c r="O607"/>
  <c r="P421"/>
  <c r="Q421"/>
  <c r="M674"/>
  <c r="O674"/>
  <c r="M133"/>
  <c r="O133"/>
  <c r="P674"/>
  <c r="Q674"/>
  <c r="R674"/>
  <c r="M4698"/>
  <c r="O4698"/>
  <c r="M2871"/>
  <c r="O2871"/>
  <c r="P4698"/>
  <c r="Q4698"/>
  <c r="M23"/>
  <c r="O23"/>
  <c r="M1496"/>
  <c r="O1496"/>
  <c r="P23"/>
  <c r="Q23"/>
  <c r="R23"/>
  <c r="M586"/>
  <c r="O586"/>
  <c r="M4562"/>
  <c r="O4562"/>
  <c r="P586"/>
  <c r="Q586"/>
  <c r="R586"/>
  <c r="M1773"/>
  <c r="O1773"/>
  <c r="M720"/>
  <c r="O720"/>
  <c r="P1773"/>
  <c r="Q1773"/>
  <c r="M1821"/>
  <c r="O1821"/>
  <c r="M3342"/>
  <c r="O3342"/>
  <c r="P1821"/>
  <c r="Q1821"/>
  <c r="M4598"/>
  <c r="O4598"/>
  <c r="P4598"/>
  <c r="Q4598"/>
  <c r="R4598"/>
  <c r="M2220"/>
  <c r="O2220"/>
  <c r="M1862"/>
  <c r="O1862"/>
  <c r="P2220"/>
  <c r="Q2220"/>
  <c r="R2220"/>
  <c r="M1408"/>
  <c r="O1408"/>
  <c r="M2590"/>
  <c r="O2590"/>
  <c r="P1408"/>
  <c r="Q1408"/>
  <c r="R1408"/>
  <c r="M3424"/>
  <c r="O3424"/>
  <c r="M2549"/>
  <c r="O2549"/>
  <c r="P3424"/>
  <c r="Q3424"/>
  <c r="R3424"/>
  <c r="M3625"/>
  <c r="O3625"/>
  <c r="M3255"/>
  <c r="O3255"/>
  <c r="P3625"/>
  <c r="Q3625"/>
  <c r="M3088"/>
  <c r="O3088"/>
  <c r="M1603"/>
  <c r="O1603"/>
  <c r="P3088"/>
  <c r="Q3088"/>
  <c r="M666"/>
  <c r="O666"/>
  <c r="M1203"/>
  <c r="O1203"/>
  <c r="P666"/>
  <c r="Q666"/>
  <c r="M926"/>
  <c r="O926"/>
  <c r="M653"/>
  <c r="O653"/>
  <c r="P926"/>
  <c r="Q926"/>
  <c r="M687"/>
  <c r="O687"/>
  <c r="M807"/>
  <c r="O807"/>
  <c r="P687"/>
  <c r="Q687"/>
  <c r="M413"/>
  <c r="O413"/>
  <c r="M4162"/>
  <c r="O4162"/>
  <c r="P413"/>
  <c r="Q413"/>
  <c r="R413"/>
  <c r="M2859"/>
  <c r="O2859"/>
  <c r="M796"/>
  <c r="O796"/>
  <c r="P2859"/>
  <c r="Q2859"/>
  <c r="R2859"/>
  <c r="M339"/>
  <c r="O339"/>
  <c r="M142"/>
  <c r="O142"/>
  <c r="P339"/>
  <c r="Q339"/>
  <c r="M1015"/>
  <c r="O1015"/>
  <c r="M1399"/>
  <c r="O1399"/>
  <c r="P1015"/>
  <c r="Q1015"/>
  <c r="R1015"/>
  <c r="M237"/>
  <c r="O237"/>
  <c r="M3190"/>
  <c r="O3190"/>
  <c r="P237"/>
  <c r="Q237"/>
  <c r="R237"/>
  <c r="M1024"/>
  <c r="O1024"/>
  <c r="M2158"/>
  <c r="O2158"/>
  <c r="P1024"/>
  <c r="Q1024"/>
  <c r="R1024"/>
  <c r="M2849"/>
  <c r="O2849"/>
  <c r="M3802"/>
  <c r="O3802"/>
  <c r="P2849"/>
  <c r="Q2849"/>
  <c r="M3154"/>
  <c r="O3154"/>
  <c r="M3976"/>
  <c r="O3976"/>
  <c r="P3154"/>
  <c r="Q3154"/>
  <c r="R3154"/>
  <c r="M1346"/>
  <c r="O1346"/>
  <c r="P1346"/>
  <c r="Q1346"/>
  <c r="M2448"/>
  <c r="O2448"/>
  <c r="M1353"/>
  <c r="O1353"/>
  <c r="P2448"/>
  <c r="Q2448"/>
  <c r="M1116"/>
  <c r="O1116"/>
  <c r="M1923"/>
  <c r="O1923"/>
  <c r="P1116"/>
  <c r="Q1116"/>
  <c r="M2627"/>
  <c r="O2627"/>
  <c r="M373"/>
  <c r="O373"/>
  <c r="P2627"/>
  <c r="Q2627"/>
  <c r="M21"/>
  <c r="O21"/>
  <c r="M4403"/>
  <c r="O4403"/>
  <c r="P21"/>
  <c r="Q21"/>
  <c r="R21"/>
  <c r="M1196"/>
  <c r="O1196"/>
  <c r="M1936"/>
  <c r="O1936"/>
  <c r="P1196"/>
  <c r="Q1196"/>
  <c r="M1972"/>
  <c r="O1972"/>
  <c r="M2567"/>
  <c r="O2567"/>
  <c r="P1972"/>
  <c r="Q1972"/>
  <c r="R1972"/>
  <c r="M3108"/>
  <c r="O3108"/>
  <c r="M1808"/>
  <c r="O1808"/>
  <c r="P3108"/>
  <c r="Q3108"/>
  <c r="R3108"/>
  <c r="M2192"/>
  <c r="O2192"/>
  <c r="M3265"/>
  <c r="O3265"/>
  <c r="P2192"/>
  <c r="Q2192"/>
  <c r="M2687"/>
  <c r="O2687"/>
  <c r="M2566"/>
  <c r="O2566"/>
  <c r="P2687"/>
  <c r="Q2687"/>
  <c r="M4145"/>
  <c r="O4145"/>
  <c r="M4632"/>
  <c r="O4632"/>
  <c r="P4145"/>
  <c r="Q4145"/>
  <c r="M1695"/>
  <c r="O1695"/>
  <c r="M1931"/>
  <c r="O1931"/>
  <c r="P1695"/>
  <c r="Q1695"/>
  <c r="R1695"/>
  <c r="M435"/>
  <c r="O435"/>
  <c r="M2594"/>
  <c r="O2594"/>
  <c r="P435"/>
  <c r="Q435"/>
  <c r="R435"/>
  <c r="M2720"/>
  <c r="O2720"/>
  <c r="M3753"/>
  <c r="O3753"/>
  <c r="P2720"/>
  <c r="Q2720"/>
  <c r="R2720"/>
  <c r="M4823"/>
  <c r="O4823"/>
  <c r="M3921"/>
  <c r="O3921"/>
  <c r="P4823"/>
  <c r="Q4823"/>
  <c r="R4823"/>
  <c r="M912"/>
  <c r="O912"/>
  <c r="M3289"/>
  <c r="O3289"/>
  <c r="P912"/>
  <c r="Q912"/>
  <c r="R912"/>
  <c r="M3131"/>
  <c r="O3131"/>
  <c r="M1325"/>
  <c r="O1325"/>
  <c r="P3131"/>
  <c r="Q3131"/>
  <c r="R3131"/>
  <c r="M927"/>
  <c r="O927"/>
  <c r="M3889"/>
  <c r="O3889"/>
  <c r="P927"/>
  <c r="Q927"/>
  <c r="R927"/>
  <c r="M2040"/>
  <c r="O2040"/>
  <c r="P2040"/>
  <c r="Q2040"/>
  <c r="R2040"/>
  <c r="M3838"/>
  <c r="O3838"/>
  <c r="M4529"/>
  <c r="O4529"/>
  <c r="P3838"/>
  <c r="Q3838"/>
  <c r="M3443"/>
  <c r="O3443"/>
  <c r="M3445"/>
  <c r="O3445"/>
  <c r="P3443"/>
  <c r="Q3443"/>
  <c r="R3443"/>
  <c r="M2717"/>
  <c r="O2717"/>
  <c r="P2717"/>
  <c r="Q2717"/>
  <c r="R2717"/>
  <c r="M1181"/>
  <c r="O1181"/>
  <c r="P1059"/>
  <c r="Q1059"/>
  <c r="M4826"/>
  <c r="O4826"/>
  <c r="M3773"/>
  <c r="O3773"/>
  <c r="P4826"/>
  <c r="Q4826"/>
  <c r="R4826"/>
  <c r="M118"/>
  <c r="O118"/>
  <c r="M4555"/>
  <c r="O4555"/>
  <c r="P118"/>
  <c r="Q118"/>
  <c r="R118"/>
  <c r="M4572"/>
  <c r="O4572"/>
  <c r="M2600"/>
  <c r="O2600"/>
  <c r="P4572"/>
  <c r="Q4572"/>
  <c r="R4572"/>
  <c r="M2486"/>
  <c r="O2486"/>
  <c r="M2203"/>
  <c r="O2203"/>
  <c r="P2486"/>
  <c r="Q2486"/>
  <c r="R2486"/>
  <c r="M2172"/>
  <c r="O2172"/>
  <c r="M1700"/>
  <c r="O1700"/>
  <c r="P2172"/>
  <c r="Q2172"/>
  <c r="R2172"/>
  <c r="M2840"/>
  <c r="O2840"/>
  <c r="P2840"/>
  <c r="Q2840"/>
  <c r="M3691"/>
  <c r="O3691"/>
  <c r="M3504"/>
  <c r="O3504"/>
  <c r="P3691"/>
  <c r="Q3691"/>
  <c r="R3691"/>
  <c r="M192"/>
  <c r="O192"/>
  <c r="P192"/>
  <c r="Q192"/>
  <c r="R192"/>
  <c r="M2467"/>
  <c r="O2467"/>
  <c r="M3185"/>
  <c r="O3185"/>
  <c r="P2467"/>
  <c r="Q2467"/>
  <c r="R2467"/>
  <c r="M3186"/>
  <c r="O3186"/>
  <c r="P373"/>
  <c r="Q373"/>
  <c r="R373"/>
  <c r="M924"/>
  <c r="O924"/>
  <c r="M3003"/>
  <c r="O3003"/>
  <c r="P924"/>
  <c r="Q924"/>
  <c r="M3235"/>
  <c r="O3235"/>
  <c r="P801"/>
  <c r="Q801"/>
  <c r="R801"/>
  <c r="M2602"/>
  <c r="O2602"/>
  <c r="P2602"/>
  <c r="Q2602"/>
  <c r="R2602"/>
  <c r="M1296"/>
  <c r="O1296"/>
  <c r="M2777"/>
  <c r="O2777"/>
  <c r="P1296"/>
  <c r="Q1296"/>
  <c r="R1296"/>
  <c r="M855"/>
  <c r="O855"/>
  <c r="M2671"/>
  <c r="O2671"/>
  <c r="P855"/>
  <c r="Q855"/>
  <c r="R855"/>
  <c r="M1003"/>
  <c r="O1003"/>
  <c r="M1186"/>
  <c r="O1186"/>
  <c r="P1003"/>
  <c r="Q1003"/>
  <c r="M410"/>
  <c r="O410"/>
  <c r="P410"/>
  <c r="Q410"/>
  <c r="M3008"/>
  <c r="O3008"/>
  <c r="M303"/>
  <c r="O303"/>
  <c r="P3008"/>
  <c r="Q3008"/>
  <c r="M1176"/>
  <c r="O1176"/>
  <c r="M4797"/>
  <c r="O4797"/>
  <c r="P1176"/>
  <c r="Q1176"/>
  <c r="M1648"/>
  <c r="O1648"/>
  <c r="P1648"/>
  <c r="Q1648"/>
  <c r="R1648"/>
  <c r="M58"/>
  <c r="O58"/>
  <c r="M556"/>
  <c r="O556"/>
  <c r="P58"/>
  <c r="Q58"/>
  <c r="R58"/>
  <c r="M649"/>
  <c r="O649"/>
  <c r="M2908"/>
  <c r="O2908"/>
  <c r="P649"/>
  <c r="Q649"/>
  <c r="R649"/>
  <c r="M3341"/>
  <c r="O3341"/>
  <c r="M1416"/>
  <c r="O1416"/>
  <c r="P3341"/>
  <c r="Q3341"/>
  <c r="R3341"/>
  <c r="M1498"/>
  <c r="O1498"/>
  <c r="P1498"/>
  <c r="Q1498"/>
  <c r="M2491"/>
  <c r="O2491"/>
  <c r="M3125"/>
  <c r="O3125"/>
  <c r="P2491"/>
  <c r="Q2491"/>
  <c r="R2491"/>
  <c r="M4709"/>
  <c r="O4709"/>
  <c r="M2826"/>
  <c r="O2826"/>
  <c r="P4709"/>
  <c r="Q4709"/>
  <c r="R4709"/>
  <c r="M4798"/>
  <c r="O4798"/>
  <c r="M4739"/>
  <c r="O4739"/>
  <c r="P4798"/>
  <c r="Q4798"/>
  <c r="M2795"/>
  <c r="O2795"/>
  <c r="M845"/>
  <c r="O845"/>
  <c r="P2795"/>
  <c r="Q2795"/>
  <c r="R2795"/>
  <c r="M1521"/>
  <c r="O1521"/>
  <c r="M2873"/>
  <c r="O2873"/>
  <c r="P1521"/>
  <c r="Q1521"/>
  <c r="M4359"/>
  <c r="O4359"/>
  <c r="P4405"/>
  <c r="Q4405"/>
  <c r="M3769"/>
  <c r="O3769"/>
  <c r="M1723"/>
  <c r="O1723"/>
  <c r="P3769"/>
  <c r="Q3769"/>
  <c r="R3769"/>
  <c r="M1616"/>
  <c r="O1616"/>
  <c r="P2635"/>
  <c r="Q2635"/>
  <c r="R2635"/>
  <c r="M740"/>
  <c r="O740"/>
  <c r="M679"/>
  <c r="O679"/>
  <c r="P740"/>
  <c r="Q740"/>
  <c r="R740"/>
  <c r="M3300"/>
  <c r="O3300"/>
  <c r="M3098"/>
  <c r="O3098"/>
  <c r="P3300"/>
  <c r="Q3300"/>
  <c r="R3300"/>
  <c r="M2801"/>
  <c r="O2801"/>
  <c r="M1977"/>
  <c r="O1977"/>
  <c r="P2801"/>
  <c r="Q2801"/>
  <c r="R2801"/>
  <c r="M1344"/>
  <c r="O1344"/>
  <c r="M1705"/>
  <c r="O1705"/>
  <c r="P1344"/>
  <c r="Q1344"/>
  <c r="R1344"/>
  <c r="M3373"/>
  <c r="O3373"/>
  <c r="M3894"/>
  <c r="O3894"/>
  <c r="P3373"/>
  <c r="Q3373"/>
  <c r="R3373"/>
  <c r="M2410"/>
  <c r="O2410"/>
  <c r="M4742"/>
  <c r="O4742"/>
  <c r="P2410"/>
  <c r="Q2410"/>
  <c r="R2410"/>
  <c r="M2713"/>
  <c r="O2713"/>
  <c r="M3456"/>
  <c r="O3456"/>
  <c r="P2713"/>
  <c r="Q2713"/>
  <c r="R2713"/>
  <c r="M3013"/>
  <c r="O3013"/>
  <c r="M2171"/>
  <c r="O2171"/>
  <c r="P3013"/>
  <c r="Q3013"/>
  <c r="R3013"/>
  <c r="M2178"/>
  <c r="O2178"/>
  <c r="M1611"/>
  <c r="O1611"/>
  <c r="P2178"/>
  <c r="Q2178"/>
  <c r="R2178"/>
  <c r="M2064"/>
  <c r="O2064"/>
  <c r="M4556"/>
  <c r="O4556"/>
  <c r="P2064"/>
  <c r="Q2064"/>
  <c r="R2064"/>
  <c r="M3636"/>
  <c r="O3636"/>
  <c r="M2231"/>
  <c r="O2231"/>
  <c r="P3636"/>
  <c r="Q3636"/>
  <c r="R3636"/>
  <c r="M2215"/>
  <c r="O2215"/>
  <c r="M2180"/>
  <c r="O2180"/>
  <c r="P2215"/>
  <c r="Q2215"/>
  <c r="R2215"/>
  <c r="M3422"/>
  <c r="O3422"/>
  <c r="M1403"/>
  <c r="O1403"/>
  <c r="P3422"/>
  <c r="Q3422"/>
  <c r="R3422"/>
  <c r="M1707"/>
  <c r="O1707"/>
  <c r="M3146"/>
  <c r="O3146"/>
  <c r="P1707"/>
  <c r="Q1707"/>
  <c r="R1707"/>
  <c r="M3622"/>
  <c r="O3622"/>
  <c r="P3622"/>
  <c r="Q3622"/>
  <c r="R3622"/>
  <c r="M4751"/>
  <c r="O4751"/>
  <c r="M2383"/>
  <c r="O2383"/>
  <c r="P4751"/>
  <c r="Q4751"/>
  <c r="R4751"/>
  <c r="M1228"/>
  <c r="O1228"/>
  <c r="M3657"/>
  <c r="O3657"/>
  <c r="P1228"/>
  <c r="Q1228"/>
  <c r="R1228"/>
  <c r="M2334"/>
  <c r="O2334"/>
  <c r="M3017"/>
  <c r="O3017"/>
  <c r="P2334"/>
  <c r="Q2334"/>
  <c r="R2334"/>
  <c r="M4029"/>
  <c r="O4029"/>
  <c r="M4163"/>
  <c r="O4163"/>
  <c r="P4029"/>
  <c r="Q4029"/>
  <c r="R4029"/>
  <c r="M3818"/>
  <c r="O3818"/>
  <c r="M2969"/>
  <c r="O2969"/>
  <c r="P3818"/>
  <c r="Q3818"/>
  <c r="R3818"/>
  <c r="M1800"/>
  <c r="O1800"/>
  <c r="M2992"/>
  <c r="O2992"/>
  <c r="P1800"/>
  <c r="Q1800"/>
  <c r="R1800"/>
  <c r="M1281"/>
  <c r="O1281"/>
  <c r="M3684"/>
  <c r="O3684"/>
  <c r="P1281"/>
  <c r="Q1281"/>
  <c r="R1281"/>
  <c r="M2733"/>
  <c r="O2733"/>
  <c r="M2790"/>
  <c r="O2790"/>
  <c r="P2733"/>
  <c r="Q2733"/>
  <c r="R2733"/>
  <c r="M2508"/>
  <c r="O2508"/>
  <c r="M2638"/>
  <c r="O2638"/>
  <c r="P2508"/>
  <c r="Q2508"/>
  <c r="R2508"/>
  <c r="M284"/>
  <c r="O284"/>
  <c r="M78"/>
  <c r="O78"/>
  <c r="P284"/>
  <c r="Q284"/>
  <c r="R284"/>
  <c r="M3010"/>
  <c r="O3010"/>
  <c r="M1154"/>
  <c r="O1154"/>
  <c r="P3010"/>
  <c r="Q3010"/>
  <c r="R3010"/>
  <c r="M2667"/>
  <c r="O2667"/>
  <c r="M1682"/>
  <c r="O1682"/>
  <c r="P2667"/>
  <c r="Q2667"/>
  <c r="R2667"/>
  <c r="M2527"/>
  <c r="O2527"/>
  <c r="M1984"/>
  <c r="O1984"/>
  <c r="P2527"/>
  <c r="Q2527"/>
  <c r="R2527"/>
  <c r="M4166"/>
  <c r="O4166"/>
  <c r="P4166"/>
  <c r="Q4166"/>
  <c r="R4166"/>
  <c r="M1763"/>
  <c r="O1763"/>
  <c r="M4463"/>
  <c r="O4463"/>
  <c r="P1763"/>
  <c r="Q1763"/>
  <c r="R1763"/>
  <c r="M2710"/>
  <c r="O2710"/>
  <c r="M2521"/>
  <c r="O2521"/>
  <c r="P2710"/>
  <c r="Q2710"/>
  <c r="R2710"/>
  <c r="M2017"/>
  <c r="O2017"/>
  <c r="M2387"/>
  <c r="O2387"/>
  <c r="P2017"/>
  <c r="Q2017"/>
  <c r="R2017"/>
  <c r="M2104"/>
  <c r="O2104"/>
  <c r="M3471"/>
  <c r="O3471"/>
  <c r="P2104"/>
  <c r="Q2104"/>
  <c r="R2104"/>
  <c r="M4232"/>
  <c r="O4232"/>
  <c r="M3813"/>
  <c r="O3813"/>
  <c r="P4232"/>
  <c r="Q4232"/>
  <c r="R4232"/>
  <c r="M2724"/>
  <c r="O2724"/>
  <c r="M4707"/>
  <c r="O4707"/>
  <c r="P2724"/>
  <c r="Q2724"/>
  <c r="R2724"/>
  <c r="M4253"/>
  <c r="O4253"/>
  <c r="M3041"/>
  <c r="O3041"/>
  <c r="P4253"/>
  <c r="Q4253"/>
  <c r="R4253"/>
  <c r="M1948"/>
  <c r="O1948"/>
  <c r="M2523"/>
  <c r="O2523"/>
  <c r="P1948"/>
  <c r="Q1948"/>
  <c r="R1948"/>
  <c r="M2722"/>
  <c r="O2722"/>
  <c r="M3728"/>
  <c r="O3728"/>
  <c r="P2722"/>
  <c r="Q2722"/>
  <c r="R2722"/>
  <c r="M987"/>
  <c r="O987"/>
  <c r="M2272"/>
  <c r="O2272"/>
  <c r="P987"/>
  <c r="Q987"/>
  <c r="R987"/>
  <c r="M2678"/>
  <c r="O2678"/>
  <c r="M2016"/>
  <c r="O2016"/>
  <c r="P2678"/>
  <c r="Q2678"/>
  <c r="M3855"/>
  <c r="O3855"/>
  <c r="M3755"/>
  <c r="O3755"/>
  <c r="P3855"/>
  <c r="Q3855"/>
  <c r="R3855"/>
  <c r="M1783"/>
  <c r="O1783"/>
  <c r="M218"/>
  <c r="O218"/>
  <c r="P1783"/>
  <c r="Q1783"/>
  <c r="R1783"/>
  <c r="M3589"/>
  <c r="O3589"/>
  <c r="M2470"/>
  <c r="O2470"/>
  <c r="P3589"/>
  <c r="Q3589"/>
  <c r="R3589"/>
  <c r="M4496"/>
  <c r="O4496"/>
  <c r="M645"/>
  <c r="O645"/>
  <c r="P4496"/>
  <c r="Q4496"/>
  <c r="R4496"/>
  <c r="M1271"/>
  <c r="O1271"/>
  <c r="M959"/>
  <c r="O959"/>
  <c r="P1271"/>
  <c r="Q1271"/>
  <c r="R1271"/>
  <c r="M243"/>
  <c r="O243"/>
  <c r="M4459"/>
  <c r="O4459"/>
  <c r="P243"/>
  <c r="Q243"/>
  <c r="R243"/>
  <c r="M1509"/>
  <c r="O1509"/>
  <c r="M238"/>
  <c r="O238"/>
  <c r="P1509"/>
  <c r="Q1509"/>
  <c r="M682"/>
  <c r="O682"/>
  <c r="M1018"/>
  <c r="O1018"/>
  <c r="P682"/>
  <c r="Q682"/>
  <c r="M2559"/>
  <c r="O2559"/>
  <c r="M3530"/>
  <c r="O3530"/>
  <c r="P2559"/>
  <c r="Q2559"/>
  <c r="R2559"/>
  <c r="M1655"/>
  <c r="O1655"/>
  <c r="M2258"/>
  <c r="O2258"/>
  <c r="P1655"/>
  <c r="Q1655"/>
  <c r="R1655"/>
  <c r="M2756"/>
  <c r="O2756"/>
  <c r="M3586"/>
  <c r="O3586"/>
  <c r="P2756"/>
  <c r="Q2756"/>
  <c r="R2756"/>
  <c r="M1274"/>
  <c r="O1274"/>
  <c r="M2893"/>
  <c r="O2893"/>
  <c r="P1274"/>
  <c r="Q1274"/>
  <c r="M976"/>
  <c r="O976"/>
  <c r="M1392"/>
  <c r="O1392"/>
  <c r="P976"/>
  <c r="Q976"/>
  <c r="M1553"/>
  <c r="O1553"/>
  <c r="M828"/>
  <c r="O828"/>
  <c r="P1553"/>
  <c r="Q1553"/>
  <c r="R1553"/>
  <c r="M3515"/>
  <c r="O3515"/>
  <c r="P1094"/>
  <c r="Q1094"/>
  <c r="R1094"/>
  <c r="M4378"/>
  <c r="O4378"/>
  <c r="M769"/>
  <c r="O769"/>
  <c r="P4378"/>
  <c r="Q4378"/>
  <c r="R4378"/>
  <c r="P845"/>
  <c r="Q845"/>
  <c r="R845"/>
  <c r="M3488"/>
  <c r="O3488"/>
  <c r="M1130"/>
  <c r="O1130"/>
  <c r="P3488"/>
  <c r="Q3488"/>
  <c r="R3488"/>
  <c r="M1757"/>
  <c r="O1757"/>
  <c r="M2589"/>
  <c r="O2589"/>
  <c r="P1757"/>
  <c r="Q1757"/>
  <c r="R1757"/>
  <c r="M3708"/>
  <c r="O3708"/>
  <c r="M1442"/>
  <c r="O1442"/>
  <c r="P3708"/>
  <c r="Q3708"/>
  <c r="M4400"/>
  <c r="O4400"/>
  <c r="M3080"/>
  <c r="O3080"/>
  <c r="P4400"/>
  <c r="Q4400"/>
  <c r="M910"/>
  <c r="O910"/>
  <c r="M1466"/>
  <c r="O1466"/>
  <c r="P910"/>
  <c r="Q910"/>
  <c r="R910"/>
  <c r="M1125"/>
  <c r="O1125"/>
  <c r="M869"/>
  <c r="O869"/>
  <c r="P1125"/>
  <c r="Q1125"/>
  <c r="R1125"/>
  <c r="M3966"/>
  <c r="O3966"/>
  <c r="M256"/>
  <c r="O256"/>
  <c r="P3966"/>
  <c r="Q3966"/>
  <c r="R3966"/>
  <c r="M1826"/>
  <c r="O1826"/>
  <c r="M1842"/>
  <c r="O1842"/>
  <c r="P1826"/>
  <c r="Q1826"/>
  <c r="R1826"/>
  <c r="M4275"/>
  <c r="O4275"/>
  <c r="M4288"/>
  <c r="O4288"/>
  <c r="P4275"/>
  <c r="Q4275"/>
  <c r="R4275"/>
  <c r="M2933"/>
  <c r="O2933"/>
  <c r="P3921"/>
  <c r="Q3921"/>
  <c r="M783"/>
  <c r="O783"/>
  <c r="M2053"/>
  <c r="O2053"/>
  <c r="P783"/>
  <c r="Q783"/>
  <c r="R783"/>
  <c r="M3896"/>
  <c r="O3896"/>
  <c r="M202"/>
  <c r="O202"/>
  <c r="P3896"/>
  <c r="Q3896"/>
  <c r="R3896"/>
  <c r="M3084"/>
  <c r="O3084"/>
  <c r="M4658"/>
  <c r="O4658"/>
  <c r="P3084"/>
  <c r="Q3084"/>
  <c r="R3084"/>
  <c r="M126"/>
  <c r="O126"/>
  <c r="P2790"/>
  <c r="Q2790"/>
  <c r="M2982"/>
  <c r="O2982"/>
  <c r="M3782"/>
  <c r="O3782"/>
  <c r="P2982"/>
  <c r="Q2982"/>
  <c r="M3790"/>
  <c r="O3790"/>
  <c r="P3790"/>
  <c r="Q3790"/>
  <c r="M2310"/>
  <c r="O2310"/>
  <c r="M1073"/>
  <c r="O1073"/>
  <c r="P2310"/>
  <c r="Q2310"/>
  <c r="R2310"/>
  <c r="M4001"/>
  <c r="O4001"/>
  <c r="M2161"/>
  <c r="O2161"/>
  <c r="P4001"/>
  <c r="Q4001"/>
  <c r="M1610"/>
  <c r="O1610"/>
  <c r="P303"/>
  <c r="Q303"/>
  <c r="R303"/>
  <c r="M1873"/>
  <c r="O1873"/>
  <c r="M4210"/>
  <c r="O4210"/>
  <c r="P1873"/>
  <c r="Q1873"/>
  <c r="R1873"/>
  <c r="M4365"/>
  <c r="O4365"/>
  <c r="P4365"/>
  <c r="Q4365"/>
  <c r="R4365"/>
  <c r="M4735"/>
  <c r="O4735"/>
  <c r="M4189"/>
  <c r="O4189"/>
  <c r="P4735"/>
  <c r="Q4735"/>
  <c r="R4735"/>
  <c r="M3348"/>
  <c r="O3348"/>
  <c r="M1423"/>
  <c r="O1423"/>
  <c r="P3348"/>
  <c r="Q3348"/>
  <c r="M3444"/>
  <c r="O3444"/>
  <c r="P769"/>
  <c r="Q769"/>
  <c r="R769"/>
  <c r="M685"/>
  <c r="O685"/>
  <c r="M1878"/>
  <c r="O1878"/>
  <c r="P685"/>
  <c r="Q685"/>
  <c r="M1667"/>
  <c r="O1667"/>
  <c r="M527"/>
  <c r="O527"/>
  <c r="P1667"/>
  <c r="Q1667"/>
  <c r="R1667"/>
  <c r="M4416"/>
  <c r="O4416"/>
  <c r="P3210"/>
  <c r="Q3210"/>
  <c r="R3210"/>
  <c r="M3780"/>
  <c r="O3780"/>
  <c r="M1010"/>
  <c r="O1010"/>
  <c r="P3780"/>
  <c r="Q3780"/>
  <c r="M4287"/>
  <c r="O4287"/>
  <c r="M1009"/>
  <c r="O1009"/>
  <c r="P4287"/>
  <c r="Q4287"/>
  <c r="R4287"/>
  <c r="M4816"/>
  <c r="O4816"/>
  <c r="M3383"/>
  <c r="O3383"/>
  <c r="P4816"/>
  <c r="Q4816"/>
  <c r="M709"/>
  <c r="O709"/>
  <c r="M609"/>
  <c r="O609"/>
  <c r="P709"/>
  <c r="Q709"/>
  <c r="R709"/>
  <c r="M3048"/>
  <c r="O3048"/>
  <c r="P602"/>
  <c r="Q602"/>
  <c r="R602"/>
  <c r="M3575"/>
  <c r="O3575"/>
  <c r="M2033"/>
  <c r="O2033"/>
  <c r="P3575"/>
  <c r="Q3575"/>
  <c r="R3575"/>
  <c r="M1381"/>
  <c r="O1381"/>
  <c r="M4078"/>
  <c r="O4078"/>
  <c r="P1381"/>
  <c r="Q1381"/>
  <c r="R1381"/>
  <c r="M966"/>
  <c r="O966"/>
  <c r="M123"/>
  <c r="O123"/>
  <c r="P966"/>
  <c r="Q966"/>
  <c r="M4781"/>
  <c r="O4781"/>
  <c r="M1780"/>
  <c r="O1780"/>
  <c r="P4781"/>
  <c r="Q4781"/>
  <c r="M150"/>
  <c r="O150"/>
  <c r="M4772"/>
  <c r="O4772"/>
  <c r="P150"/>
  <c r="Q150"/>
  <c r="M4584"/>
  <c r="O4584"/>
  <c r="M180"/>
  <c r="O180"/>
  <c r="P4584"/>
  <c r="Q4584"/>
  <c r="R4584"/>
  <c r="M3713"/>
  <c r="O3713"/>
  <c r="M127"/>
  <c r="O127"/>
  <c r="P3713"/>
  <c r="Q3713"/>
  <c r="R3713"/>
  <c r="M2285"/>
  <c r="O2285"/>
  <c r="M3428"/>
  <c r="O3428"/>
  <c r="P2285"/>
  <c r="Q2285"/>
  <c r="M2381"/>
  <c r="O2381"/>
  <c r="M2100"/>
  <c r="O2100"/>
  <c r="P2381"/>
  <c r="Q2381"/>
  <c r="M1552"/>
  <c r="O1552"/>
  <c r="P2442"/>
  <c r="Q2442"/>
  <c r="R2442"/>
  <c r="M2821"/>
  <c r="O2821"/>
  <c r="M2166"/>
  <c r="O2166"/>
  <c r="P2821"/>
  <c r="Q2821"/>
  <c r="M3612"/>
  <c r="O3612"/>
  <c r="P3612"/>
  <c r="Q3612"/>
  <c r="M3830"/>
  <c r="O3830"/>
  <c r="M148"/>
  <c r="O148"/>
  <c r="P3830"/>
  <c r="Q3830"/>
  <c r="R3830"/>
  <c r="M4022"/>
  <c r="O4022"/>
  <c r="M3203"/>
  <c r="O3203"/>
  <c r="P4022"/>
  <c r="Q4022"/>
  <c r="R4022"/>
  <c r="M340"/>
  <c r="O340"/>
  <c r="M4332"/>
  <c r="O4332"/>
  <c r="P340"/>
  <c r="Q340"/>
  <c r="R340"/>
  <c r="M310"/>
  <c r="O310"/>
  <c r="M2689"/>
  <c r="O2689"/>
  <c r="P310"/>
  <c r="Q310"/>
  <c r="M4611"/>
  <c r="O4611"/>
  <c r="P4611"/>
  <c r="Q4611"/>
  <c r="R4611"/>
  <c r="M2718"/>
  <c r="O2718"/>
  <c r="M1733"/>
  <c r="O1733"/>
  <c r="P2718"/>
  <c r="Q2718"/>
  <c r="R2718"/>
  <c r="M3099"/>
  <c r="O3099"/>
  <c r="M660"/>
  <c r="O660"/>
  <c r="P3099"/>
  <c r="Q3099"/>
  <c r="M2202"/>
  <c r="O2202"/>
  <c r="M2654"/>
  <c r="O2654"/>
  <c r="P2202"/>
  <c r="Q2202"/>
  <c r="R2202"/>
  <c r="M3339"/>
  <c r="O3339"/>
  <c r="M280"/>
  <c r="O280"/>
  <c r="P3339"/>
  <c r="Q3339"/>
  <c r="R3339"/>
  <c r="M3327"/>
  <c r="O3327"/>
  <c r="M3632"/>
  <c r="O3632"/>
  <c r="P3327"/>
  <c r="Q3327"/>
  <c r="M2634"/>
  <c r="O2634"/>
  <c r="M101"/>
  <c r="O101"/>
  <c r="P2634"/>
  <c r="Q2634"/>
  <c r="M2588"/>
  <c r="O2588"/>
  <c r="P2588"/>
  <c r="Q2588"/>
  <c r="R2588"/>
  <c r="M6"/>
  <c r="O6"/>
  <c r="M1150"/>
  <c r="O1150"/>
  <c r="P6"/>
  <c r="Q6"/>
  <c r="M2533"/>
  <c r="O2533"/>
  <c r="M3173"/>
  <c r="O3173"/>
  <c r="P2533"/>
  <c r="Q2533"/>
  <c r="M1053"/>
  <c r="O1053"/>
  <c r="M2780"/>
  <c r="O2780"/>
  <c r="P1053"/>
  <c r="Q1053"/>
  <c r="M4202"/>
  <c r="O4202"/>
  <c r="M1017"/>
  <c r="O1017"/>
  <c r="P4202"/>
  <c r="Q4202"/>
  <c r="M984"/>
  <c r="O984"/>
  <c r="P984"/>
  <c r="Q984"/>
  <c r="M1505"/>
  <c r="O1505"/>
  <c r="M3182"/>
  <c r="O3182"/>
  <c r="P1505"/>
  <c r="Q1505"/>
  <c r="M4038"/>
  <c r="O4038"/>
  <c r="P4038"/>
  <c r="Q4038"/>
  <c r="M2592"/>
  <c r="O2592"/>
  <c r="M745"/>
  <c r="O745"/>
  <c r="P2592"/>
  <c r="Q2592"/>
  <c r="M3474"/>
  <c r="O3474"/>
  <c r="P2692"/>
  <c r="Q2692"/>
  <c r="M1564"/>
  <c r="O1564"/>
  <c r="M3864"/>
  <c r="O3864"/>
  <c r="P1564"/>
  <c r="Q1564"/>
  <c r="M2250"/>
  <c r="O2250"/>
  <c r="M3689"/>
  <c r="O3689"/>
  <c r="P2250"/>
  <c r="Q2250"/>
  <c r="M1074"/>
  <c r="O1074"/>
  <c r="M2439"/>
  <c r="O2439"/>
  <c r="P1074"/>
  <c r="Q1074"/>
  <c r="M3248"/>
  <c r="O3248"/>
  <c r="P3248"/>
  <c r="Q3248"/>
  <c r="M3437"/>
  <c r="O3437"/>
  <c r="P3437"/>
  <c r="Q3437"/>
  <c r="M979"/>
  <c r="O979"/>
  <c r="M1421"/>
  <c r="O1421"/>
  <c r="P979"/>
  <c r="Q979"/>
  <c r="M713"/>
  <c r="O713"/>
  <c r="M3166"/>
  <c r="O3166"/>
  <c r="P713"/>
  <c r="Q713"/>
  <c r="M662"/>
  <c r="O662"/>
  <c r="M1701"/>
  <c r="O1701"/>
  <c r="P662"/>
  <c r="Q662"/>
  <c r="M971"/>
  <c r="O971"/>
  <c r="M3583"/>
  <c r="O3583"/>
  <c r="P971"/>
  <c r="Q971"/>
  <c r="M2872"/>
  <c r="O2872"/>
  <c r="M2762"/>
  <c r="O2762"/>
  <c r="P2872"/>
  <c r="Q2872"/>
  <c r="M1507"/>
  <c r="O1507"/>
  <c r="M4604"/>
  <c r="O4604"/>
  <c r="P1507"/>
  <c r="Q1507"/>
  <c r="M2863"/>
  <c r="O2863"/>
  <c r="M4285"/>
  <c r="O4285"/>
  <c r="P2863"/>
  <c r="Q2863"/>
  <c r="M819"/>
  <c r="O819"/>
  <c r="P819"/>
  <c r="Q819"/>
  <c r="M3357"/>
  <c r="O3357"/>
  <c r="M3096"/>
  <c r="O3096"/>
  <c r="P3357"/>
  <c r="Q3357"/>
  <c r="M3919"/>
  <c r="O3919"/>
  <c r="M2693"/>
  <c r="O2693"/>
  <c r="P3919"/>
  <c r="Q3919"/>
  <c r="M975"/>
  <c r="O975"/>
  <c r="P975"/>
  <c r="Q975"/>
  <c r="M2359"/>
  <c r="O2359"/>
  <c r="M1023"/>
  <c r="O1023"/>
  <c r="P2359"/>
  <c r="Q2359"/>
  <c r="M2352"/>
  <c r="O2352"/>
  <c r="P2352"/>
  <c r="Q2352"/>
  <c r="M3967"/>
  <c r="O3967"/>
  <c r="M2270"/>
  <c r="O2270"/>
  <c r="P3967"/>
  <c r="Q3967"/>
  <c r="M831"/>
  <c r="O831"/>
  <c r="M13"/>
  <c r="O13"/>
  <c r="P831"/>
  <c r="Q831"/>
  <c r="M4341"/>
  <c r="O4341"/>
  <c r="M1998"/>
  <c r="O1998"/>
  <c r="P4341"/>
  <c r="Q4341"/>
  <c r="M555"/>
  <c r="O555"/>
  <c r="M4732"/>
  <c r="O4732"/>
  <c r="P555"/>
  <c r="Q555"/>
  <c r="M3059"/>
  <c r="O3059"/>
  <c r="M3267"/>
  <c r="O3267"/>
  <c r="P3059"/>
  <c r="Q3059"/>
  <c r="M2932"/>
  <c r="O2932"/>
  <c r="M3385"/>
  <c r="O3385"/>
  <c r="P2932"/>
  <c r="Q2932"/>
  <c r="M3557"/>
  <c r="O3557"/>
  <c r="M4152"/>
  <c r="O4152"/>
  <c r="P3557"/>
  <c r="Q3557"/>
  <c r="M2581"/>
  <c r="O2581"/>
  <c r="M3162"/>
  <c r="O3162"/>
  <c r="P2581"/>
  <c r="Q2581"/>
  <c r="M888"/>
  <c r="O888"/>
  <c r="M4236"/>
  <c r="O4236"/>
  <c r="P888"/>
  <c r="Q888"/>
  <c r="M2543"/>
  <c r="O2543"/>
  <c r="P2543"/>
  <c r="Q2543"/>
  <c r="N3769"/>
  <c r="N4405"/>
  <c r="N1521"/>
  <c r="N984"/>
  <c r="N1505"/>
  <c r="N2592"/>
  <c r="N2801"/>
  <c r="N2795"/>
  <c r="N4798"/>
  <c r="N4709"/>
  <c r="N2491"/>
  <c r="N1344"/>
  <c r="N1498"/>
  <c r="N3341"/>
  <c r="N3373"/>
  <c r="N1564"/>
  <c r="N649"/>
  <c r="N2250"/>
  <c r="N2410"/>
  <c r="N58"/>
  <c r="N1648"/>
  <c r="N1176"/>
  <c r="N2713"/>
  <c r="N1003"/>
  <c r="N855"/>
  <c r="N1296"/>
  <c r="N3248"/>
  <c r="N3013"/>
  <c r="N2602"/>
  <c r="N2178"/>
  <c r="N801"/>
  <c r="N924"/>
  <c r="N373"/>
  <c r="N2467"/>
  <c r="N192"/>
  <c r="N2064"/>
  <c r="N3691"/>
  <c r="N3437"/>
  <c r="N2840"/>
  <c r="N979"/>
  <c r="N2172"/>
  <c r="N3636"/>
  <c r="N2486"/>
  <c r="N713"/>
  <c r="N4572"/>
  <c r="N2215"/>
  <c r="N3422"/>
  <c r="N118"/>
  <c r="N1707"/>
  <c r="N4826"/>
  <c r="N3622"/>
  <c r="N1059"/>
  <c r="N2717"/>
  <c r="N3443"/>
  <c r="N3838"/>
  <c r="N2040"/>
  <c r="N927"/>
  <c r="N3131"/>
  <c r="N912"/>
  <c r="N4823"/>
  <c r="N2720"/>
  <c r="N4751"/>
  <c r="N435"/>
  <c r="N1695"/>
  <c r="N4145"/>
  <c r="N2687"/>
  <c r="N1228"/>
  <c r="N2192"/>
  <c r="N2334"/>
  <c r="N1507"/>
  <c r="N3108"/>
  <c r="N1972"/>
  <c r="N4029"/>
  <c r="N21"/>
  <c r="N2627"/>
  <c r="N1116"/>
  <c r="N3818"/>
  <c r="N819"/>
  <c r="N2448"/>
  <c r="N1346"/>
  <c r="N1800"/>
  <c r="N3154"/>
  <c r="N1281"/>
  <c r="N2849"/>
  <c r="N1024"/>
  <c r="N237"/>
  <c r="N1015"/>
  <c r="N339"/>
  <c r="N3919"/>
  <c r="N2859"/>
  <c r="N2733"/>
  <c r="N413"/>
  <c r="N2508"/>
  <c r="N975"/>
  <c r="N687"/>
  <c r="N284"/>
  <c r="N3010"/>
  <c r="N926"/>
  <c r="N666"/>
  <c r="N3088"/>
  <c r="N2667"/>
  <c r="N3625"/>
  <c r="N2527"/>
  <c r="N4166"/>
  <c r="N3424"/>
  <c r="N1408"/>
  <c r="N2220"/>
  <c r="N4598"/>
  <c r="N1763"/>
  <c r="N2710"/>
  <c r="N1821"/>
  <c r="N2017"/>
  <c r="N2104"/>
  <c r="N1773"/>
  <c r="N4232"/>
  <c r="N23"/>
  <c r="N586"/>
  <c r="N674"/>
  <c r="N421"/>
  <c r="N1225"/>
  <c r="N3695"/>
  <c r="N2471"/>
  <c r="N831"/>
  <c r="N4341"/>
  <c r="N3091"/>
  <c r="N2724"/>
  <c r="N2885"/>
  <c r="N4803"/>
  <c r="N795"/>
  <c r="N624"/>
  <c r="N555"/>
  <c r="N2155"/>
  <c r="N3034"/>
  <c r="N2156"/>
  <c r="N3884"/>
  <c r="N1254"/>
  <c r="N4253"/>
  <c r="N1722"/>
  <c r="N3703"/>
  <c r="N3059"/>
  <c r="N2932"/>
  <c r="N3557"/>
  <c r="N2964"/>
  <c r="N4545"/>
  <c r="N2585"/>
  <c r="N1948"/>
  <c r="N1487"/>
  <c r="N3291"/>
  <c r="N2581"/>
  <c r="N888"/>
  <c r="N2543"/>
  <c r="N2722"/>
  <c r="N2039"/>
  <c r="N4549"/>
  <c r="N227"/>
  <c r="N1957"/>
  <c r="N2782"/>
  <c r="N589"/>
  <c r="N3368"/>
  <c r="N552"/>
  <c r="N3115"/>
  <c r="N3615"/>
  <c r="N1818"/>
  <c r="N1580"/>
  <c r="N2819"/>
  <c r="N3440"/>
  <c r="N922"/>
  <c r="N748"/>
  <c r="N987"/>
  <c r="N2678"/>
  <c r="N3855"/>
  <c r="N1585"/>
  <c r="N1783"/>
  <c r="N3589"/>
  <c r="N4496"/>
  <c r="N1324"/>
  <c r="N4083"/>
  <c r="N1271"/>
  <c r="N1661"/>
  <c r="N243"/>
  <c r="N1928"/>
  <c r="N3639"/>
  <c r="N1509"/>
  <c r="N446"/>
  <c r="N1830"/>
  <c r="N4711"/>
  <c r="N4269"/>
  <c r="N682"/>
  <c r="N1101"/>
  <c r="N4321"/>
  <c r="N3479"/>
  <c r="N2080"/>
  <c r="N2559"/>
  <c r="N1370"/>
  <c r="N2498"/>
  <c r="N3223"/>
  <c r="N1655"/>
  <c r="N4533"/>
  <c r="N4554"/>
  <c r="N1166"/>
  <c r="N2756"/>
  <c r="N1274"/>
  <c r="N976"/>
  <c r="N2703"/>
  <c r="N2625"/>
  <c r="N1115"/>
  <c r="N1932"/>
  <c r="N2159"/>
  <c r="N1092"/>
  <c r="N3848"/>
  <c r="N1553"/>
  <c r="N492"/>
  <c r="N1852"/>
  <c r="N2400"/>
  <c r="N3959"/>
  <c r="N1094"/>
  <c r="N1767"/>
  <c r="N4000"/>
  <c r="N1159"/>
  <c r="N3893"/>
  <c r="N3171"/>
  <c r="N1801"/>
  <c r="N3662"/>
  <c r="N4366"/>
  <c r="N28"/>
  <c r="N1544"/>
  <c r="N1164"/>
  <c r="N798"/>
  <c r="N2247"/>
  <c r="N4378"/>
  <c r="N1209"/>
  <c r="N845"/>
  <c r="N1680"/>
  <c r="N3488"/>
  <c r="N4623"/>
  <c r="N3423"/>
  <c r="N1757"/>
  <c r="N2361"/>
  <c r="N3079"/>
  <c r="N4512"/>
  <c r="N3708"/>
  <c r="N1540"/>
  <c r="N4130"/>
  <c r="N2342"/>
  <c r="N1954"/>
  <c r="N4400"/>
  <c r="N910"/>
  <c r="N863"/>
  <c r="N1125"/>
  <c r="N505"/>
  <c r="N3057"/>
  <c r="N3966"/>
  <c r="N811"/>
  <c r="N1826"/>
  <c r="N4175"/>
  <c r="N699"/>
  <c r="N4002"/>
  <c r="N4275"/>
  <c r="N2323"/>
  <c r="N3921"/>
  <c r="N957"/>
  <c r="N2412"/>
  <c r="N775"/>
  <c r="N783"/>
  <c r="N4216"/>
  <c r="N3896"/>
  <c r="N3084"/>
  <c r="N1065"/>
  <c r="N4453"/>
  <c r="N3790"/>
  <c r="N2310"/>
  <c r="N303"/>
  <c r="N1873"/>
  <c r="N4365"/>
  <c r="N3187"/>
  <c r="N4735"/>
  <c r="N769"/>
  <c r="N2622"/>
  <c r="N1667"/>
  <c r="N3210"/>
  <c r="N612"/>
  <c r="N4287"/>
  <c r="N2173"/>
  <c r="N3978"/>
  <c r="N391"/>
  <c r="N2504"/>
  <c r="N709"/>
  <c r="N287"/>
  <c r="N602"/>
  <c r="N572"/>
  <c r="N2204"/>
  <c r="N172"/>
  <c r="N3849"/>
  <c r="N2077"/>
  <c r="N3575"/>
  <c r="N3626"/>
  <c r="N1381"/>
  <c r="N966"/>
  <c r="N1112"/>
  <c r="N4386"/>
  <c r="N4781"/>
  <c r="N150"/>
  <c r="N3192"/>
  <c r="N1436"/>
  <c r="N4670"/>
  <c r="N4584"/>
  <c r="N3713"/>
  <c r="N1185"/>
  <c r="N2829"/>
  <c r="N1724"/>
  <c r="N3725"/>
  <c r="N4144"/>
  <c r="N2381"/>
  <c r="N2442"/>
  <c r="N1629"/>
  <c r="N2596"/>
  <c r="N1151"/>
  <c r="N2712"/>
  <c r="N3784"/>
  <c r="N2020"/>
  <c r="N4629"/>
  <c r="N1636"/>
  <c r="N2821"/>
  <c r="N4331"/>
  <c r="N1678"/>
  <c r="N2454"/>
  <c r="N1252"/>
  <c r="N2996"/>
  <c r="N1041"/>
  <c r="N1444"/>
  <c r="N3830"/>
  <c r="N4022"/>
  <c r="N1922"/>
  <c r="N3184"/>
  <c r="N1091"/>
  <c r="N340"/>
  <c r="N1500"/>
  <c r="N7"/>
  <c r="N3122"/>
  <c r="N2129"/>
  <c r="N310"/>
  <c r="N3158"/>
  <c r="N4611"/>
  <c r="N4660"/>
  <c r="N442"/>
  <c r="N2718"/>
  <c r="N623"/>
  <c r="N2085"/>
  <c r="N625"/>
  <c r="N3099"/>
  <c r="N2202"/>
  <c r="N1038"/>
  <c r="N1901"/>
  <c r="N3339"/>
  <c r="N3327"/>
  <c r="N2634"/>
  <c r="N2081"/>
  <c r="N1805"/>
  <c r="N2588"/>
  <c r="N3797"/>
  <c r="N1076"/>
  <c r="N6"/>
  <c r="N2212"/>
  <c r="N3924"/>
  <c r="N400"/>
  <c r="E4598"/>
  <c r="E1521"/>
  <c r="F1521"/>
  <c r="E984"/>
  <c r="F984"/>
  <c r="E1505"/>
  <c r="F1505"/>
  <c r="E4038"/>
  <c r="F4038"/>
  <c r="E2592"/>
  <c r="F2592"/>
  <c r="E2692"/>
  <c r="F2692"/>
  <c r="E2801"/>
  <c r="F2801"/>
  <c r="E2795"/>
  <c r="F2795"/>
  <c r="E4798"/>
  <c r="F4798"/>
  <c r="E2491"/>
  <c r="F2491"/>
  <c r="E1344"/>
  <c r="F1344"/>
  <c r="E1498"/>
  <c r="F1498"/>
  <c r="E3341"/>
  <c r="F3341"/>
  <c r="E3373"/>
  <c r="F3373"/>
  <c r="E1564"/>
  <c r="F1564"/>
  <c r="E649"/>
  <c r="F649"/>
  <c r="E2250"/>
  <c r="F2250"/>
  <c r="E2410"/>
  <c r="F2410"/>
  <c r="E58"/>
  <c r="F58"/>
  <c r="E1648"/>
  <c r="F1648"/>
  <c r="E1176"/>
  <c r="F1176"/>
  <c r="E3008"/>
  <c r="F3008"/>
  <c r="E1074"/>
  <c r="F1074"/>
  <c r="E410"/>
  <c r="F410"/>
  <c r="E1003"/>
  <c r="F1003"/>
  <c r="E855"/>
  <c r="F855"/>
  <c r="E1296"/>
  <c r="F1296"/>
  <c r="E2602"/>
  <c r="F2602"/>
  <c r="E2178"/>
  <c r="F2178"/>
  <c r="E801"/>
  <c r="F801"/>
  <c r="E373"/>
  <c r="F373"/>
  <c r="E192"/>
  <c r="F192"/>
  <c r="E2064"/>
  <c r="F2064"/>
  <c r="E3691"/>
  <c r="F3691"/>
  <c r="E3437"/>
  <c r="F3437"/>
  <c r="E979"/>
  <c r="F979"/>
  <c r="E2172"/>
  <c r="F2172"/>
  <c r="E3636"/>
  <c r="F3636"/>
  <c r="E2486"/>
  <c r="F2486"/>
  <c r="E713"/>
  <c r="F713"/>
  <c r="E4572"/>
  <c r="F4572"/>
  <c r="E2215"/>
  <c r="F2215"/>
  <c r="E3422"/>
  <c r="F3422"/>
  <c r="E118"/>
  <c r="F118"/>
  <c r="E662"/>
  <c r="F662"/>
  <c r="E1707"/>
  <c r="F1707"/>
  <c r="E4826"/>
  <c r="F4826"/>
  <c r="E3622"/>
  <c r="F3622"/>
  <c r="E1059"/>
  <c r="F1059"/>
  <c r="E2717"/>
  <c r="F2717"/>
  <c r="E3443"/>
  <c r="F3443"/>
  <c r="E3838"/>
  <c r="F3838"/>
  <c r="E2040"/>
  <c r="F2040"/>
  <c r="E3131"/>
  <c r="F3131"/>
  <c r="E4823"/>
  <c r="F4823"/>
  <c r="E2720"/>
  <c r="F2720"/>
  <c r="E4751"/>
  <c r="F4751"/>
  <c r="E435"/>
  <c r="F435"/>
  <c r="E1695"/>
  <c r="F1695"/>
  <c r="E2687"/>
  <c r="F2687"/>
  <c r="E2872"/>
  <c r="F2872"/>
  <c r="E1228"/>
  <c r="F1228"/>
  <c r="E2192"/>
  <c r="F2192"/>
  <c r="E1507"/>
  <c r="F1507"/>
  <c r="E3108"/>
  <c r="F3108"/>
  <c r="E1972"/>
  <c r="F1972"/>
  <c r="E1196"/>
  <c r="F1196"/>
  <c r="E21"/>
  <c r="F21"/>
  <c r="E2627"/>
  <c r="F2627"/>
  <c r="E2863"/>
  <c r="F2863"/>
  <c r="E1116"/>
  <c r="F1116"/>
  <c r="E3818"/>
  <c r="F3818"/>
  <c r="E819"/>
  <c r="F819"/>
  <c r="E2448"/>
  <c r="F2448"/>
  <c r="E1346"/>
  <c r="F1346"/>
  <c r="E3154"/>
  <c r="F3154"/>
  <c r="E2849"/>
  <c r="F2849"/>
  <c r="E1024"/>
  <c r="F1024"/>
  <c r="E237"/>
  <c r="F237"/>
  <c r="E1015"/>
  <c r="F1015"/>
  <c r="E339"/>
  <c r="F339"/>
  <c r="E3919"/>
  <c r="F3919"/>
  <c r="E2859"/>
  <c r="F2859"/>
  <c r="E2733"/>
  <c r="F2733"/>
  <c r="E2508"/>
  <c r="F2508"/>
  <c r="E687"/>
  <c r="F687"/>
  <c r="E284"/>
  <c r="F284"/>
  <c r="E3010"/>
  <c r="F3010"/>
  <c r="E926"/>
  <c r="F926"/>
  <c r="E666"/>
  <c r="F666"/>
  <c r="E3088"/>
  <c r="F3088"/>
  <c r="E2667"/>
  <c r="F2667"/>
  <c r="E3625"/>
  <c r="F3625"/>
  <c r="E2527"/>
  <c r="F2527"/>
  <c r="E4166"/>
  <c r="F4166"/>
  <c r="E3424"/>
  <c r="F3424"/>
  <c r="E1408"/>
  <c r="F1408"/>
  <c r="E2220"/>
  <c r="F2220"/>
  <c r="F4598"/>
  <c r="E1763"/>
  <c r="F1763"/>
  <c r="E2710"/>
  <c r="F2710"/>
  <c r="E1821"/>
  <c r="F1821"/>
  <c r="E2359"/>
  <c r="F2359"/>
  <c r="E2352"/>
  <c r="F2352"/>
  <c r="E2017"/>
  <c r="F2017"/>
  <c r="E2104"/>
  <c r="F2104"/>
  <c r="E1773"/>
  <c r="F1773"/>
  <c r="E586"/>
  <c r="F586"/>
  <c r="E674"/>
  <c r="F674"/>
  <c r="E421"/>
  <c r="F421"/>
  <c r="E1225"/>
  <c r="F1225"/>
  <c r="E3695"/>
  <c r="F3695"/>
  <c r="E3967"/>
  <c r="F3967"/>
  <c r="E2471"/>
  <c r="F2471"/>
  <c r="E831"/>
  <c r="F831"/>
  <c r="E4341"/>
  <c r="F4341"/>
  <c r="E3091"/>
  <c r="F3091"/>
  <c r="E2724"/>
  <c r="F2724"/>
  <c r="E2885"/>
  <c r="F2885"/>
  <c r="E4803"/>
  <c r="F4803"/>
  <c r="E795"/>
  <c r="F795"/>
  <c r="E624"/>
  <c r="F624"/>
  <c r="E555"/>
  <c r="F555"/>
  <c r="E2155"/>
  <c r="F2155"/>
  <c r="E3034"/>
  <c r="F3034"/>
  <c r="E2156"/>
  <c r="F2156"/>
  <c r="E1254"/>
  <c r="F1254"/>
  <c r="E4253"/>
  <c r="F4253"/>
  <c r="E1722"/>
  <c r="F1722"/>
  <c r="E3703"/>
  <c r="F3703"/>
  <c r="E3059"/>
  <c r="F3059"/>
  <c r="E2932"/>
  <c r="F2932"/>
  <c r="E3557"/>
  <c r="F3557"/>
  <c r="E2964"/>
  <c r="F2964"/>
  <c r="E4545"/>
  <c r="F4545"/>
  <c r="E2585"/>
  <c r="F2585"/>
  <c r="E1948"/>
  <c r="F1948"/>
  <c r="E1487"/>
  <c r="F1487"/>
  <c r="E3291"/>
  <c r="F3291"/>
  <c r="E2581"/>
  <c r="F2581"/>
  <c r="E888"/>
  <c r="F888"/>
  <c r="E2543"/>
  <c r="F2543"/>
  <c r="E2722"/>
  <c r="F2722"/>
  <c r="E2347"/>
  <c r="F2347"/>
  <c r="E2039"/>
  <c r="F2039"/>
  <c r="E4549"/>
  <c r="F4549"/>
  <c r="E227"/>
  <c r="F227"/>
  <c r="E589"/>
  <c r="F589"/>
  <c r="E3368"/>
  <c r="F3368"/>
  <c r="E3115"/>
  <c r="F3115"/>
  <c r="E3615"/>
  <c r="F3615"/>
  <c r="E1818"/>
  <c r="F1818"/>
  <c r="E1580"/>
  <c r="F1580"/>
  <c r="E2819"/>
  <c r="F2819"/>
  <c r="E3440"/>
  <c r="F3440"/>
  <c r="E1275"/>
  <c r="F1275"/>
  <c r="E922"/>
  <c r="F922"/>
  <c r="E748"/>
  <c r="F748"/>
  <c r="E987"/>
  <c r="F987"/>
  <c r="E2678"/>
  <c r="F2678"/>
  <c r="E3855"/>
  <c r="F3855"/>
  <c r="E1585"/>
  <c r="F1585"/>
  <c r="E1783"/>
  <c r="F1783"/>
  <c r="E3589"/>
  <c r="F3589"/>
  <c r="E4496"/>
  <c r="F4496"/>
  <c r="E1324"/>
  <c r="F1324"/>
  <c r="E4083"/>
  <c r="F4083"/>
  <c r="E1271"/>
  <c r="F1271"/>
  <c r="E1661"/>
  <c r="F1661"/>
  <c r="E243"/>
  <c r="F243"/>
  <c r="E1928"/>
  <c r="F1928"/>
  <c r="E3639"/>
  <c r="F3639"/>
  <c r="E4367"/>
  <c r="F4367"/>
  <c r="E1509"/>
  <c r="F1509"/>
  <c r="E446"/>
  <c r="F446"/>
  <c r="E1830"/>
  <c r="F1830"/>
  <c r="E4711"/>
  <c r="F4711"/>
  <c r="E4269"/>
  <c r="F4269"/>
  <c r="E682"/>
  <c r="F682"/>
  <c r="E1101"/>
  <c r="F1101"/>
  <c r="E4321"/>
  <c r="F4321"/>
  <c r="E463"/>
  <c r="F463"/>
  <c r="E3479"/>
  <c r="F3479"/>
  <c r="E2572"/>
  <c r="F2572"/>
  <c r="E2080"/>
  <c r="F2080"/>
  <c r="E2559"/>
  <c r="F2559"/>
  <c r="E1370"/>
  <c r="F1370"/>
  <c r="E2498"/>
  <c r="F2498"/>
  <c r="E3223"/>
  <c r="F3223"/>
  <c r="E1655"/>
  <c r="F1655"/>
  <c r="E4533"/>
  <c r="F4533"/>
  <c r="E4554"/>
  <c r="F4554"/>
  <c r="E1166"/>
  <c r="F1166"/>
  <c r="E1274"/>
  <c r="F1274"/>
  <c r="E2703"/>
  <c r="F2703"/>
  <c r="E1115"/>
  <c r="F1115"/>
  <c r="E1932"/>
  <c r="F1932"/>
  <c r="E2159"/>
  <c r="F2159"/>
  <c r="E1092"/>
  <c r="F1092"/>
  <c r="E3848"/>
  <c r="F3848"/>
  <c r="E492"/>
  <c r="F492"/>
  <c r="E1852"/>
  <c r="F1852"/>
  <c r="E2400"/>
  <c r="F2400"/>
  <c r="E3959"/>
  <c r="F3959"/>
  <c r="E1767"/>
  <c r="F1767"/>
  <c r="E4000"/>
  <c r="F4000"/>
  <c r="E1159"/>
  <c r="F1159"/>
  <c r="E3171"/>
  <c r="F3171"/>
  <c r="E1801"/>
  <c r="F1801"/>
  <c r="E3662"/>
  <c r="F3662"/>
  <c r="E4366"/>
  <c r="F4366"/>
  <c r="E28"/>
  <c r="F28"/>
  <c r="E1544"/>
  <c r="F1544"/>
  <c r="E1164"/>
  <c r="F1164"/>
  <c r="E30"/>
  <c r="F30"/>
  <c r="E798"/>
  <c r="F798"/>
  <c r="E2247"/>
  <c r="F2247"/>
  <c r="E4378"/>
  <c r="F4378"/>
  <c r="E1209"/>
  <c r="F1209"/>
  <c r="E845"/>
  <c r="F845"/>
  <c r="E1680"/>
  <c r="F1680"/>
  <c r="E3488"/>
  <c r="F3488"/>
  <c r="E3423"/>
  <c r="F3423"/>
  <c r="E1653"/>
  <c r="F1653"/>
  <c r="E1757"/>
  <c r="F1757"/>
  <c r="E420"/>
  <c r="F420"/>
  <c r="E2361"/>
  <c r="F2361"/>
  <c r="E3079"/>
  <c r="F3079"/>
  <c r="E4512"/>
  <c r="F4512"/>
  <c r="E3708"/>
  <c r="F3708"/>
  <c r="E1540"/>
  <c r="F1540"/>
  <c r="E4130"/>
  <c r="F4130"/>
  <c r="E2342"/>
  <c r="F2342"/>
  <c r="E1954"/>
  <c r="F1954"/>
  <c r="E910"/>
  <c r="F910"/>
  <c r="E863"/>
  <c r="F863"/>
  <c r="E1125"/>
  <c r="F1125"/>
  <c r="E505"/>
  <c r="F505"/>
  <c r="E3057"/>
  <c r="F3057"/>
  <c r="E3966"/>
  <c r="F3966"/>
  <c r="E811"/>
  <c r="F811"/>
  <c r="E1826"/>
  <c r="F1826"/>
  <c r="E4175"/>
  <c r="F4175"/>
  <c r="E699"/>
  <c r="F699"/>
  <c r="E4002"/>
  <c r="F4002"/>
  <c r="E4275"/>
  <c r="F4275"/>
  <c r="E2323"/>
  <c r="F2323"/>
  <c r="E3921"/>
  <c r="F3921"/>
  <c r="E783"/>
  <c r="F783"/>
  <c r="E3084"/>
  <c r="F3084"/>
  <c r="E1065"/>
  <c r="F1065"/>
  <c r="E2790"/>
  <c r="F2790"/>
  <c r="E4453"/>
  <c r="F4453"/>
  <c r="E3790"/>
  <c r="F3790"/>
  <c r="E4001"/>
  <c r="F4001"/>
  <c r="E303"/>
  <c r="F303"/>
  <c r="E1873"/>
  <c r="F1873"/>
  <c r="E4365"/>
  <c r="F4365"/>
  <c r="E3187"/>
  <c r="F3187"/>
  <c r="E4735"/>
  <c r="F4735"/>
  <c r="E3348"/>
  <c r="F3348"/>
  <c r="E769"/>
  <c r="F769"/>
  <c r="E685"/>
  <c r="F685"/>
  <c r="E1667"/>
  <c r="F1667"/>
  <c r="E3210"/>
  <c r="F3210"/>
  <c r="E612"/>
  <c r="F612"/>
  <c r="E3780"/>
  <c r="F3780"/>
  <c r="E4287"/>
  <c r="F4287"/>
  <c r="E3978"/>
  <c r="F3978"/>
  <c r="E391"/>
  <c r="F391"/>
  <c r="E2504"/>
  <c r="F2504"/>
  <c r="E259"/>
  <c r="F259"/>
  <c r="E709"/>
  <c r="F709"/>
  <c r="E287"/>
  <c r="F287"/>
  <c r="E602"/>
  <c r="F602"/>
  <c r="E572"/>
  <c r="F572"/>
  <c r="E2204"/>
  <c r="F2204"/>
  <c r="E172"/>
  <c r="F172"/>
  <c r="E3849"/>
  <c r="F3849"/>
  <c r="E2077"/>
  <c r="F2077"/>
  <c r="E3575"/>
  <c r="F3575"/>
  <c r="E1381"/>
  <c r="F1381"/>
  <c r="E966"/>
  <c r="F966"/>
  <c r="E4386"/>
  <c r="F4386"/>
  <c r="E4781"/>
  <c r="F4781"/>
  <c r="E150"/>
  <c r="F150"/>
  <c r="E3192"/>
  <c r="F3192"/>
  <c r="E4670"/>
  <c r="F4670"/>
  <c r="E4584"/>
  <c r="F4584"/>
  <c r="E2285"/>
  <c r="F2285"/>
  <c r="E2963"/>
  <c r="F2963"/>
  <c r="E1185"/>
  <c r="F1185"/>
  <c r="E2829"/>
  <c r="F2829"/>
  <c r="E1724"/>
  <c r="F1724"/>
  <c r="E3725"/>
  <c r="F3725"/>
  <c r="E4144"/>
  <c r="F4144"/>
  <c r="E2442"/>
  <c r="F2442"/>
  <c r="E2596"/>
  <c r="F2596"/>
  <c r="E3784"/>
  <c r="F3784"/>
  <c r="E2020"/>
  <c r="F2020"/>
  <c r="E4629"/>
  <c r="F4629"/>
  <c r="E1636"/>
  <c r="F1636"/>
  <c r="E2454"/>
  <c r="F2454"/>
  <c r="E1252"/>
  <c r="F1252"/>
  <c r="E2996"/>
  <c r="F2996"/>
  <c r="E1041"/>
  <c r="F1041"/>
  <c r="E3612"/>
  <c r="F3612"/>
  <c r="E1444"/>
  <c r="F1444"/>
  <c r="E3830"/>
  <c r="F3830"/>
  <c r="E4699"/>
  <c r="F4699"/>
  <c r="E4022"/>
  <c r="F4022"/>
  <c r="E3107"/>
  <c r="F3107"/>
  <c r="E3184"/>
  <c r="F3184"/>
  <c r="E1091"/>
  <c r="F1091"/>
  <c r="E340"/>
  <c r="F340"/>
  <c r="E1500"/>
  <c r="F1500"/>
  <c r="E7"/>
  <c r="F7"/>
  <c r="E3122"/>
  <c r="F3122"/>
  <c r="E2129"/>
  <c r="F2129"/>
  <c r="E310"/>
  <c r="F310"/>
  <c r="E3158"/>
  <c r="F3158"/>
  <c r="E4611"/>
  <c r="F4611"/>
  <c r="E4660"/>
  <c r="F4660"/>
  <c r="E442"/>
  <c r="F442"/>
  <c r="E2718"/>
  <c r="F2718"/>
  <c r="E623"/>
  <c r="F623"/>
  <c r="E2085"/>
  <c r="F2085"/>
  <c r="E625"/>
  <c r="F625"/>
  <c r="E3099"/>
  <c r="F3099"/>
  <c r="E2202"/>
  <c r="F2202"/>
  <c r="E1038"/>
  <c r="F1038"/>
  <c r="E1901"/>
  <c r="F1901"/>
  <c r="E2511"/>
  <c r="F2511"/>
  <c r="E3339"/>
  <c r="F3339"/>
  <c r="E3327"/>
  <c r="F3327"/>
  <c r="E2081"/>
  <c r="F2081"/>
  <c r="E1805"/>
  <c r="F1805"/>
  <c r="E2588"/>
  <c r="F2588"/>
  <c r="E3797"/>
  <c r="F3797"/>
  <c r="E1076"/>
  <c r="F1076"/>
  <c r="E6"/>
  <c r="F6"/>
  <c r="E2212"/>
  <c r="F2212"/>
  <c r="E2533"/>
  <c r="F2533"/>
  <c r="E3924"/>
  <c r="F3924"/>
  <c r="E400"/>
  <c r="F400"/>
  <c r="F3769"/>
  <c r="E3769"/>
  <c r="M500"/>
  <c r="O500"/>
  <c r="M427"/>
  <c r="O427"/>
  <c r="P500"/>
  <c r="Q500"/>
  <c r="R500"/>
  <c r="M2676"/>
  <c r="O2676"/>
  <c r="M854"/>
  <c r="O854"/>
  <c r="P2676"/>
  <c r="Q2676"/>
  <c r="R2676"/>
  <c r="M940"/>
  <c r="O940"/>
  <c r="M1650"/>
  <c r="O1650"/>
  <c r="P940"/>
  <c r="Q940"/>
  <c r="R940"/>
  <c r="M3852"/>
  <c r="O3852"/>
  <c r="M3860"/>
  <c r="O3860"/>
  <c r="P3852"/>
  <c r="Q3852"/>
  <c r="R3852"/>
  <c r="M4820"/>
  <c r="O4820"/>
  <c r="M2910"/>
  <c r="O2910"/>
  <c r="P4820"/>
  <c r="Q4820"/>
  <c r="R4820"/>
  <c r="M2344"/>
  <c r="O2344"/>
  <c r="M1909"/>
  <c r="O1909"/>
  <c r="P2344"/>
  <c r="Q2344"/>
  <c r="M1206"/>
  <c r="O1206"/>
  <c r="M4018"/>
  <c r="O4018"/>
  <c r="P1206"/>
  <c r="Q1206"/>
  <c r="R1206"/>
  <c r="P3782"/>
  <c r="Q3782"/>
  <c r="R3782"/>
  <c r="M1068"/>
  <c r="O1068"/>
  <c r="M4501"/>
  <c r="O4501"/>
  <c r="P1068"/>
  <c r="Q1068"/>
  <c r="M1522"/>
  <c r="O1522"/>
  <c r="M368"/>
  <c r="O368"/>
  <c r="P1522"/>
  <c r="Q1522"/>
  <c r="R1522"/>
  <c r="M1020"/>
  <c r="O1020"/>
  <c r="M111"/>
  <c r="O111"/>
  <c r="P1020"/>
  <c r="Q1020"/>
  <c r="R1020"/>
  <c r="M995"/>
  <c r="O995"/>
  <c r="P995"/>
  <c r="Q995"/>
  <c r="R995"/>
  <c r="M4569"/>
  <c r="O4569"/>
  <c r="M2434"/>
  <c r="O2434"/>
  <c r="P4569"/>
  <c r="Q4569"/>
  <c r="R4569"/>
  <c r="M703"/>
  <c r="O703"/>
  <c r="P703"/>
  <c r="Q703"/>
  <c r="R703"/>
  <c r="M1303"/>
  <c r="O1303"/>
  <c r="M613"/>
  <c r="O613"/>
  <c r="P1303"/>
  <c r="Q1303"/>
  <c r="P111"/>
  <c r="Q111"/>
  <c r="M12"/>
  <c r="O12"/>
  <c r="M2532"/>
  <c r="O2532"/>
  <c r="P12"/>
  <c r="Q12"/>
  <c r="M371"/>
  <c r="O371"/>
  <c r="M3996"/>
  <c r="O3996"/>
  <c r="P371"/>
  <c r="Q371"/>
  <c r="R371"/>
  <c r="M1149"/>
  <c r="O1149"/>
  <c r="M1093"/>
  <c r="O1093"/>
  <c r="P1149"/>
  <c r="Q1149"/>
  <c r="R1149"/>
  <c r="M385"/>
  <c r="O385"/>
  <c r="M1557"/>
  <c r="O1557"/>
  <c r="P385"/>
  <c r="Q385"/>
  <c r="R385"/>
  <c r="M1863"/>
  <c r="O1863"/>
  <c r="M3538"/>
  <c r="O3538"/>
  <c r="P1863"/>
  <c r="Q1863"/>
  <c r="R1863"/>
  <c r="M1014"/>
  <c r="O1014"/>
  <c r="M2464"/>
  <c r="O2464"/>
  <c r="P1014"/>
  <c r="Q1014"/>
  <c r="M856"/>
  <c r="O856"/>
  <c r="M4214"/>
  <c r="O4214"/>
  <c r="P856"/>
  <c r="Q856"/>
  <c r="R856"/>
  <c r="M3274"/>
  <c r="O3274"/>
  <c r="M396"/>
  <c r="O396"/>
  <c r="P3274"/>
  <c r="Q3274"/>
  <c r="R3274"/>
  <c r="M2674"/>
  <c r="O2674"/>
  <c r="M4643"/>
  <c r="O4643"/>
  <c r="P2674"/>
  <c r="Q2674"/>
  <c r="R2674"/>
  <c r="M4689"/>
  <c r="O4689"/>
  <c r="M2240"/>
  <c r="O2240"/>
  <c r="P4689"/>
  <c r="Q4689"/>
  <c r="R4689"/>
  <c r="M3351"/>
  <c r="O3351"/>
  <c r="M3918"/>
  <c r="O3918"/>
  <c r="P3351"/>
  <c r="Q3351"/>
  <c r="M2338"/>
  <c r="O2338"/>
  <c r="M3113"/>
  <c r="O3113"/>
  <c r="P2338"/>
  <c r="Q2338"/>
  <c r="R2338"/>
  <c r="M2803"/>
  <c r="O2803"/>
  <c r="M3537"/>
  <c r="O3537"/>
  <c r="P2803"/>
  <c r="Q2803"/>
  <c r="M3501"/>
  <c r="O3501"/>
  <c r="P645"/>
  <c r="Q645"/>
  <c r="M4227"/>
  <c r="O4227"/>
  <c r="M74"/>
  <c r="O74"/>
  <c r="P4227"/>
  <c r="Q4227"/>
  <c r="M1831"/>
  <c r="O1831"/>
  <c r="M348"/>
  <c r="O348"/>
  <c r="P1831"/>
  <c r="Q1831"/>
  <c r="R1831"/>
  <c r="M182"/>
  <c r="O182"/>
  <c r="M4822"/>
  <c r="O4822"/>
  <c r="P182"/>
  <c r="Q182"/>
  <c r="R182"/>
  <c r="M4815"/>
  <c r="O4815"/>
  <c r="M2822"/>
  <c r="O2822"/>
  <c r="P4815"/>
  <c r="Q4815"/>
  <c r="R4815"/>
  <c r="M4360"/>
  <c r="O4360"/>
  <c r="M63"/>
  <c r="O63"/>
  <c r="P4360"/>
  <c r="Q4360"/>
  <c r="R4360"/>
  <c r="M2541"/>
  <c r="O2541"/>
  <c r="M1257"/>
  <c r="O1257"/>
  <c r="P2541"/>
  <c r="Q2541"/>
  <c r="R2541"/>
  <c r="M200"/>
  <c r="O200"/>
  <c r="M3425"/>
  <c r="O3425"/>
  <c r="P200"/>
  <c r="Q200"/>
  <c r="R200"/>
  <c r="M1240"/>
  <c r="O1240"/>
  <c r="M718"/>
  <c r="O718"/>
  <c r="P1240"/>
  <c r="Q1240"/>
  <c r="R1240"/>
  <c r="M2184"/>
  <c r="O2184"/>
  <c r="M194"/>
  <c r="O194"/>
  <c r="P2184"/>
  <c r="Q2184"/>
  <c r="R2184"/>
  <c r="M3076"/>
  <c r="O3076"/>
  <c r="M3042"/>
  <c r="O3042"/>
  <c r="P3076"/>
  <c r="Q3076"/>
  <c r="R3076"/>
  <c r="M404"/>
  <c r="O404"/>
  <c r="M1520"/>
  <c r="O1520"/>
  <c r="P404"/>
  <c r="Q404"/>
  <c r="R404"/>
  <c r="M4725"/>
  <c r="O4725"/>
  <c r="M4821"/>
  <c r="O4821"/>
  <c r="P4725"/>
  <c r="Q4725"/>
  <c r="R4725"/>
  <c r="M3673"/>
  <c r="O3673"/>
  <c r="M3494"/>
  <c r="O3494"/>
  <c r="P3673"/>
  <c r="Q3673"/>
  <c r="R3673"/>
  <c r="M1837"/>
  <c r="O1837"/>
  <c r="M1424"/>
  <c r="O1424"/>
  <c r="P1837"/>
  <c r="Q1837"/>
  <c r="P609"/>
  <c r="Q609"/>
  <c r="R609"/>
  <c r="M2132"/>
  <c r="O2132"/>
  <c r="M2891"/>
  <c r="O2891"/>
  <c r="P2132"/>
  <c r="Q2132"/>
  <c r="R2132"/>
  <c r="M2327"/>
  <c r="O2327"/>
  <c r="M1255"/>
  <c r="O1255"/>
  <c r="P2327"/>
  <c r="Q2327"/>
  <c r="M1874"/>
  <c r="O1874"/>
  <c r="M1539"/>
  <c r="O1539"/>
  <c r="P1874"/>
  <c r="Q1874"/>
  <c r="R1874"/>
  <c r="M3607"/>
  <c r="O3607"/>
  <c r="M2544"/>
  <c r="O2544"/>
  <c r="P3607"/>
  <c r="Q3607"/>
  <c r="R3607"/>
  <c r="M41"/>
  <c r="O41"/>
  <c r="M4421"/>
  <c r="O4421"/>
  <c r="P41"/>
  <c r="Q41"/>
  <c r="R41"/>
  <c r="M4252"/>
  <c r="O4252"/>
  <c r="M2941"/>
  <c r="O2941"/>
  <c r="P4252"/>
  <c r="Q4252"/>
  <c r="R4252"/>
  <c r="M206"/>
  <c r="O206"/>
  <c r="P4739"/>
  <c r="Q4739"/>
  <c r="R4739"/>
  <c r="M4119"/>
  <c r="O4119"/>
  <c r="M710"/>
  <c r="O710"/>
  <c r="P4119"/>
  <c r="Q4119"/>
  <c r="M374"/>
  <c r="O374"/>
  <c r="M843"/>
  <c r="O843"/>
  <c r="P374"/>
  <c r="Q374"/>
  <c r="R374"/>
  <c r="M3077"/>
  <c r="O3077"/>
  <c r="M944"/>
  <c r="O944"/>
  <c r="P3077"/>
  <c r="Q3077"/>
  <c r="R3077"/>
  <c r="M309"/>
  <c r="O309"/>
  <c r="M1468"/>
  <c r="O1468"/>
  <c r="P309"/>
  <c r="Q309"/>
  <c r="M3551"/>
  <c r="O3551"/>
  <c r="M1888"/>
  <c r="O1888"/>
  <c r="P3551"/>
  <c r="Q3551"/>
  <c r="M430"/>
  <c r="O430"/>
  <c r="P2128"/>
  <c r="Q2128"/>
  <c r="R2128"/>
  <c r="M991"/>
  <c r="O991"/>
  <c r="M4747"/>
  <c r="O4747"/>
  <c r="P991"/>
  <c r="Q991"/>
  <c r="R991"/>
  <c r="M3412"/>
  <c r="O3412"/>
  <c r="M3975"/>
  <c r="O3975"/>
  <c r="P3412"/>
  <c r="Q3412"/>
  <c r="M1902"/>
  <c r="O1902"/>
  <c r="M730"/>
  <c r="O730"/>
  <c r="P1902"/>
  <c r="Q1902"/>
  <c r="R1902"/>
  <c r="M4636"/>
  <c r="O4636"/>
  <c r="P4636"/>
  <c r="Q4636"/>
  <c r="R4636"/>
  <c r="M160"/>
  <c r="O160"/>
  <c r="M3100"/>
  <c r="O3100"/>
  <c r="P160"/>
  <c r="Q160"/>
  <c r="R160"/>
  <c r="M3513"/>
  <c r="O3513"/>
  <c r="P1616"/>
  <c r="Q1616"/>
  <c r="M3413"/>
  <c r="O3413"/>
  <c r="P2777"/>
  <c r="Q2777"/>
  <c r="R2777"/>
  <c r="M3936"/>
  <c r="O3936"/>
  <c r="P1700"/>
  <c r="Q1700"/>
  <c r="R1700"/>
  <c r="M4445"/>
  <c r="O4445"/>
  <c r="M1464"/>
  <c r="O1464"/>
  <c r="P4445"/>
  <c r="Q4445"/>
  <c r="R4445"/>
  <c r="M2348"/>
  <c r="O2348"/>
  <c r="M2001"/>
  <c r="O2001"/>
  <c r="P2348"/>
  <c r="Q2348"/>
  <c r="R2348"/>
  <c r="M2550"/>
  <c r="O2550"/>
  <c r="M351"/>
  <c r="O351"/>
  <c r="P2550"/>
  <c r="Q2550"/>
  <c r="M418"/>
  <c r="O418"/>
  <c r="M4268"/>
  <c r="O4268"/>
  <c r="P418"/>
  <c r="Q418"/>
  <c r="M1334"/>
  <c r="O1334"/>
  <c r="M3483"/>
  <c r="O3483"/>
  <c r="P1334"/>
  <c r="Q1334"/>
  <c r="R1334"/>
  <c r="M3810"/>
  <c r="O3810"/>
  <c r="M3902"/>
  <c r="O3902"/>
  <c r="P3810"/>
  <c r="Q3810"/>
  <c r="R3810"/>
  <c r="M1903"/>
  <c r="O1903"/>
  <c r="P1903"/>
  <c r="Q1903"/>
  <c r="R1903"/>
  <c r="M3787"/>
  <c r="O3787"/>
  <c r="M3251"/>
  <c r="O3251"/>
  <c r="P3787"/>
  <c r="Q3787"/>
  <c r="R3787"/>
  <c r="M3134"/>
  <c r="O3134"/>
  <c r="M3005"/>
  <c r="O3005"/>
  <c r="P3134"/>
  <c r="Q3134"/>
  <c r="R3134"/>
  <c r="M1646"/>
  <c r="O1646"/>
  <c r="M3378"/>
  <c r="O3378"/>
  <c r="P1646"/>
  <c r="Q1646"/>
  <c r="R1646"/>
  <c r="M2238"/>
  <c r="O2238"/>
  <c r="M4313"/>
  <c r="O4313"/>
  <c r="P2238"/>
  <c r="Q2238"/>
  <c r="M569"/>
  <c r="O569"/>
  <c r="M4617"/>
  <c r="O4617"/>
  <c r="P569"/>
  <c r="Q569"/>
  <c r="M1387"/>
  <c r="O1387"/>
  <c r="M2329"/>
  <c r="O2329"/>
  <c r="P1387"/>
  <c r="Q1387"/>
  <c r="M4301"/>
  <c r="O4301"/>
  <c r="P4301"/>
  <c r="Q4301"/>
  <c r="R4301"/>
  <c r="M1111"/>
  <c r="O1111"/>
  <c r="P1111"/>
  <c r="Q1111"/>
  <c r="M751"/>
  <c r="O751"/>
  <c r="M2013"/>
  <c r="O2013"/>
  <c r="P751"/>
  <c r="Q751"/>
  <c r="M1476"/>
  <c r="O1476"/>
  <c r="P1701"/>
  <c r="Q1701"/>
  <c r="R1701"/>
  <c r="M861"/>
  <c r="O861"/>
  <c r="M229"/>
  <c r="O229"/>
  <c r="P861"/>
  <c r="Q861"/>
  <c r="M2102"/>
  <c r="O2102"/>
  <c r="M1043"/>
  <c r="O1043"/>
  <c r="P2102"/>
  <c r="Q2102"/>
  <c r="R2102"/>
  <c r="M4052"/>
  <c r="O4052"/>
  <c r="M1356"/>
  <c r="O1356"/>
  <c r="P4052"/>
  <c r="Q4052"/>
  <c r="R4052"/>
  <c r="M1174"/>
  <c r="O1174"/>
  <c r="M4470"/>
  <c r="O4470"/>
  <c r="P1174"/>
  <c r="Q1174"/>
  <c r="M4542"/>
  <c r="O4542"/>
  <c r="M2770"/>
  <c r="O2770"/>
  <c r="P4542"/>
  <c r="Q4542"/>
  <c r="R4542"/>
  <c r="M1286"/>
  <c r="O1286"/>
  <c r="M67"/>
  <c r="O67"/>
  <c r="P1286"/>
  <c r="Q1286"/>
  <c r="R1286"/>
  <c r="M3159"/>
  <c r="O3159"/>
  <c r="M2850"/>
  <c r="O2850"/>
  <c r="P3159"/>
  <c r="Q3159"/>
  <c r="R3159"/>
  <c r="M3563"/>
  <c r="O3563"/>
  <c r="M1422"/>
  <c r="O1422"/>
  <c r="P3563"/>
  <c r="Q3563"/>
  <c r="M1718"/>
  <c r="O1718"/>
  <c r="M3284"/>
  <c r="O3284"/>
  <c r="P1718"/>
  <c r="Q1718"/>
  <c r="M2096"/>
  <c r="O2096"/>
  <c r="M4447"/>
  <c r="O4447"/>
  <c r="P2096"/>
  <c r="Q2096"/>
  <c r="R2096"/>
  <c r="M2501"/>
  <c r="O2501"/>
  <c r="M1879"/>
  <c r="O1879"/>
  <c r="P2501"/>
  <c r="Q2501"/>
  <c r="R2501"/>
  <c r="M3145"/>
  <c r="O3145"/>
  <c r="M4799"/>
  <c r="O4799"/>
  <c r="P3145"/>
  <c r="Q3145"/>
  <c r="M3715"/>
  <c r="O3715"/>
  <c r="M672"/>
  <c r="O672"/>
  <c r="P3715"/>
  <c r="Q3715"/>
  <c r="R3715"/>
  <c r="M1721"/>
  <c r="O1721"/>
  <c r="P1777"/>
  <c r="Q1777"/>
  <c r="R1777"/>
  <c r="M3433"/>
  <c r="O3433"/>
  <c r="P3433"/>
  <c r="Q3433"/>
  <c r="M3592"/>
  <c r="O3592"/>
  <c r="M106"/>
  <c r="O106"/>
  <c r="P3592"/>
  <c r="Q3592"/>
  <c r="M4186"/>
  <c r="O4186"/>
  <c r="M3180"/>
  <c r="O3180"/>
  <c r="P4186"/>
  <c r="Q4186"/>
  <c r="M3295"/>
  <c r="O3295"/>
  <c r="M3846"/>
  <c r="O3846"/>
  <c r="P3295"/>
  <c r="Q3295"/>
  <c r="R3295"/>
  <c r="M541"/>
  <c r="O541"/>
  <c r="M3944"/>
  <c r="O3944"/>
  <c r="P541"/>
  <c r="Q541"/>
  <c r="M90"/>
  <c r="O90"/>
  <c r="M4382"/>
  <c r="O4382"/>
  <c r="P90"/>
  <c r="Q90"/>
  <c r="R90"/>
  <c r="M4458"/>
  <c r="O4458"/>
  <c r="M4713"/>
  <c r="O4713"/>
  <c r="P4458"/>
  <c r="Q4458"/>
  <c r="M2476"/>
  <c r="O2476"/>
  <c r="P2908"/>
  <c r="Q2908"/>
  <c r="R2908"/>
  <c r="M2907"/>
  <c r="O2907"/>
  <c r="M4703"/>
  <c r="O4703"/>
  <c r="P2907"/>
  <c r="Q2907"/>
  <c r="R2907"/>
  <c r="M3298"/>
  <c r="O3298"/>
  <c r="M358"/>
  <c r="O358"/>
  <c r="P3298"/>
  <c r="Q3298"/>
  <c r="R3298"/>
  <c r="M3666"/>
  <c r="O3666"/>
  <c r="P2521"/>
  <c r="Q2521"/>
  <c r="R2521"/>
  <c r="M857"/>
  <c r="O857"/>
  <c r="M1885"/>
  <c r="O1885"/>
  <c r="P857"/>
  <c r="Q857"/>
  <c r="R857"/>
  <c r="M2858"/>
  <c r="O2858"/>
  <c r="M3964"/>
  <c r="O3964"/>
  <c r="P2858"/>
  <c r="Q2858"/>
  <c r="R2858"/>
  <c r="M4065"/>
  <c r="O4065"/>
  <c r="M2063"/>
  <c r="O2063"/>
  <c r="P4065"/>
  <c r="Q4065"/>
  <c r="M3249"/>
  <c r="O3249"/>
  <c r="M3694"/>
  <c r="O3694"/>
  <c r="P3249"/>
  <c r="Q3249"/>
  <c r="R3249"/>
  <c r="M1119"/>
  <c r="O1119"/>
  <c r="M835"/>
  <c r="O835"/>
  <c r="P1119"/>
  <c r="Q1119"/>
  <c r="R1119"/>
  <c r="M3268"/>
  <c r="O3268"/>
  <c r="M2103"/>
  <c r="O2103"/>
  <c r="P3268"/>
  <c r="Q3268"/>
  <c r="R3268"/>
  <c r="M1947"/>
  <c r="O1947"/>
  <c r="M1447"/>
  <c r="O1447"/>
  <c r="P1947"/>
  <c r="Q1947"/>
  <c r="R1947"/>
  <c r="M2088"/>
  <c r="O2088"/>
  <c r="M2051"/>
  <c r="O2051"/>
  <c r="P2088"/>
  <c r="Q2088"/>
  <c r="R2088"/>
  <c r="M2741"/>
  <c r="O2741"/>
  <c r="P2741"/>
  <c r="Q2741"/>
  <c r="R2741"/>
  <c r="M3411"/>
  <c r="O3411"/>
  <c r="M670"/>
  <c r="O670"/>
  <c r="P3411"/>
  <c r="Q3411"/>
  <c r="M1290"/>
  <c r="O1290"/>
  <c r="M683"/>
  <c r="O683"/>
  <c r="P1290"/>
  <c r="Q1290"/>
  <c r="R1290"/>
  <c r="M1190"/>
  <c r="O1190"/>
  <c r="M4257"/>
  <c r="O4257"/>
  <c r="P1190"/>
  <c r="Q1190"/>
  <c r="R1190"/>
  <c r="M2199"/>
  <c r="O2199"/>
  <c r="P2199"/>
  <c r="Q2199"/>
  <c r="M3609"/>
  <c r="O3609"/>
  <c r="M3722"/>
  <c r="O3722"/>
  <c r="P3609"/>
  <c r="Q3609"/>
  <c r="R3609"/>
  <c r="M2558"/>
  <c r="O2558"/>
  <c r="M731"/>
  <c r="O731"/>
  <c r="P2558"/>
  <c r="Q2558"/>
  <c r="M4312"/>
  <c r="O4312"/>
  <c r="M27"/>
  <c r="O27"/>
  <c r="P4312"/>
  <c r="Q4312"/>
  <c r="R4312"/>
  <c r="M2474"/>
  <c r="O2474"/>
  <c r="M3317"/>
  <c r="O3317"/>
  <c r="P2474"/>
  <c r="Q2474"/>
  <c r="M2175"/>
  <c r="O2175"/>
  <c r="M20"/>
  <c r="O20"/>
  <c r="P2175"/>
  <c r="Q2175"/>
  <c r="M3163"/>
  <c r="O3163"/>
  <c r="M2092"/>
  <c r="O2092"/>
  <c r="P3163"/>
  <c r="Q3163"/>
  <c r="R3163"/>
  <c r="M2243"/>
  <c r="O2243"/>
  <c r="M4398"/>
  <c r="O4398"/>
  <c r="P2243"/>
  <c r="Q2243"/>
  <c r="R2243"/>
  <c r="M1933"/>
  <c r="O1933"/>
  <c r="P3113"/>
  <c r="Q3113"/>
  <c r="M3794"/>
  <c r="O3794"/>
  <c r="M4817"/>
  <c r="O4817"/>
  <c r="P3794"/>
  <c r="Q3794"/>
  <c r="M3799"/>
  <c r="O3799"/>
  <c r="M1234"/>
  <c r="O1234"/>
  <c r="P3799"/>
  <c r="Q3799"/>
  <c r="R3799"/>
  <c r="M3290"/>
  <c r="O3290"/>
  <c r="M4532"/>
  <c r="O4532"/>
  <c r="P3290"/>
  <c r="Q3290"/>
  <c r="R3290"/>
  <c r="M539"/>
  <c r="O539"/>
  <c r="P539"/>
  <c r="Q539"/>
  <c r="R539"/>
  <c r="M4580"/>
  <c r="O4580"/>
  <c r="M244"/>
  <c r="O244"/>
  <c r="P4580"/>
  <c r="Q4580"/>
  <c r="R4580"/>
  <c r="M535"/>
  <c r="O535"/>
  <c r="P535"/>
  <c r="Q535"/>
  <c r="M449"/>
  <c r="O449"/>
  <c r="M3672"/>
  <c r="O3672"/>
  <c r="P449"/>
  <c r="Q449"/>
  <c r="M3336"/>
  <c r="O3336"/>
  <c r="M1083"/>
  <c r="O1083"/>
  <c r="P3336"/>
  <c r="Q3336"/>
  <c r="M2855"/>
  <c r="O2855"/>
  <c r="P2388"/>
  <c r="Q2388"/>
  <c r="R2388"/>
  <c r="M504"/>
  <c r="O504"/>
  <c r="P504"/>
  <c r="Q504"/>
  <c r="R504"/>
  <c r="M2154"/>
  <c r="O2154"/>
  <c r="M1964"/>
  <c r="O1964"/>
  <c r="P2154"/>
  <c r="Q2154"/>
  <c r="R2154"/>
  <c r="M4283"/>
  <c r="O4283"/>
  <c r="M4363"/>
  <c r="O4363"/>
  <c r="P4283"/>
  <c r="Q4283"/>
  <c r="M2463"/>
  <c r="O2463"/>
  <c r="M24"/>
  <c r="O24"/>
  <c r="P2463"/>
  <c r="Q2463"/>
  <c r="M2679"/>
  <c r="O2679"/>
  <c r="M4452"/>
  <c r="O4452"/>
  <c r="P2679"/>
  <c r="Q2679"/>
  <c r="M3843"/>
  <c r="O3843"/>
  <c r="M2921"/>
  <c r="O2921"/>
  <c r="P3843"/>
  <c r="Q3843"/>
  <c r="M2929"/>
  <c r="O2929"/>
  <c r="M947"/>
  <c r="O947"/>
  <c r="P2929"/>
  <c r="Q2929"/>
  <c r="R2929"/>
  <c r="M32"/>
  <c r="O32"/>
  <c r="M4702"/>
  <c r="O4702"/>
  <c r="P32"/>
  <c r="Q32"/>
  <c r="M2502"/>
  <c r="O2502"/>
  <c r="M3801"/>
  <c r="O3801"/>
  <c r="P2502"/>
  <c r="Q2502"/>
  <c r="M3105"/>
  <c r="O3105"/>
  <c r="M4441"/>
  <c r="O4441"/>
  <c r="P3105"/>
  <c r="Q3105"/>
  <c r="R3105"/>
  <c r="M2218"/>
  <c r="O2218"/>
  <c r="P2218"/>
  <c r="Q2218"/>
  <c r="R2218"/>
  <c r="M1193"/>
  <c r="O1193"/>
  <c r="P2969"/>
  <c r="Q2969"/>
  <c r="M4347"/>
  <c r="O4347"/>
  <c r="M365"/>
  <c r="O365"/>
  <c r="P4347"/>
  <c r="Q4347"/>
  <c r="R4347"/>
  <c r="M3286"/>
  <c r="O3286"/>
  <c r="M345"/>
  <c r="O345"/>
  <c r="P3286"/>
  <c r="Q3286"/>
  <c r="R3286"/>
  <c r="M2526"/>
  <c r="O2526"/>
  <c r="M3704"/>
  <c r="O3704"/>
  <c r="P2526"/>
  <c r="Q2526"/>
  <c r="R2526"/>
  <c r="M4272"/>
  <c r="O4272"/>
  <c r="P4272"/>
  <c r="Q4272"/>
  <c r="M880"/>
  <c r="O880"/>
  <c r="M3805"/>
  <c r="O3805"/>
  <c r="P880"/>
  <c r="Q880"/>
  <c r="M986"/>
  <c r="O986"/>
  <c r="M519"/>
  <c r="O519"/>
  <c r="P986"/>
  <c r="Q986"/>
  <c r="R986"/>
  <c r="M1133"/>
  <c r="O1133"/>
  <c r="M3891"/>
  <c r="O3891"/>
  <c r="P1133"/>
  <c r="Q1133"/>
  <c r="R1133"/>
  <c r="M1109"/>
  <c r="O1109"/>
  <c r="M3216"/>
  <c r="O3216"/>
  <c r="P1109"/>
  <c r="Q1109"/>
  <c r="R1109"/>
  <c r="M1952"/>
  <c r="O1952"/>
  <c r="M2931"/>
  <c r="O2931"/>
  <c r="P1952"/>
  <c r="Q1952"/>
  <c r="R1952"/>
  <c r="M2160"/>
  <c r="O2160"/>
  <c r="M2056"/>
  <c r="O2056"/>
  <c r="P2160"/>
  <c r="Q2160"/>
  <c r="R2160"/>
  <c r="M4754"/>
  <c r="O4754"/>
  <c r="M1779"/>
  <c r="O1779"/>
  <c r="P4754"/>
  <c r="Q4754"/>
  <c r="M4239"/>
  <c r="O4239"/>
  <c r="M239"/>
  <c r="O239"/>
  <c r="P4239"/>
  <c r="Q4239"/>
  <c r="M1574"/>
  <c r="O1574"/>
  <c r="P106"/>
  <c r="Q106"/>
  <c r="R106"/>
  <c r="M2318"/>
  <c r="O2318"/>
  <c r="P3889"/>
  <c r="Q3889"/>
  <c r="R3889"/>
  <c r="M1537"/>
  <c r="O1537"/>
  <c r="M2478"/>
  <c r="O2478"/>
  <c r="P1537"/>
  <c r="Q1537"/>
  <c r="R1537"/>
  <c r="M3751"/>
  <c r="O3751"/>
  <c r="M4396"/>
  <c r="O4396"/>
  <c r="P3751"/>
  <c r="Q3751"/>
  <c r="M2853"/>
  <c r="O2853"/>
  <c r="P2853"/>
  <c r="Q2853"/>
  <c r="M478"/>
  <c r="O478"/>
  <c r="P2544"/>
  <c r="Q2544"/>
  <c r="R2544"/>
  <c r="M128"/>
  <c r="O128"/>
  <c r="M1367"/>
  <c r="O1367"/>
  <c r="P128"/>
  <c r="Q128"/>
  <c r="R128"/>
  <c r="M1338"/>
  <c r="O1338"/>
  <c r="P1338"/>
  <c r="Q1338"/>
  <c r="R1338"/>
  <c r="M3690"/>
  <c r="O3690"/>
  <c r="M1706"/>
  <c r="O1706"/>
  <c r="P3690"/>
  <c r="Q3690"/>
  <c r="R3690"/>
  <c r="M258"/>
  <c r="O258"/>
  <c r="P258"/>
  <c r="Q258"/>
  <c r="M3431"/>
  <c r="O3431"/>
  <c r="P1721"/>
  <c r="Q1721"/>
  <c r="R1721"/>
  <c r="M1390"/>
  <c r="O1390"/>
  <c r="M1686"/>
  <c r="O1686"/>
  <c r="P1390"/>
  <c r="Q1390"/>
  <c r="R1390"/>
  <c r="P14"/>
  <c r="Q14"/>
  <c r="R14"/>
  <c r="M4019"/>
  <c r="O4019"/>
  <c r="M3157"/>
  <c r="O3157"/>
  <c r="P4019"/>
  <c r="Q4019"/>
  <c r="R4019"/>
  <c r="M2557"/>
  <c r="O2557"/>
  <c r="M1697"/>
  <c r="O1697"/>
  <c r="P2557"/>
  <c r="Q2557"/>
  <c r="M2645"/>
  <c r="O2645"/>
  <c r="M2268"/>
  <c r="O2268"/>
  <c r="P2645"/>
  <c r="Q2645"/>
  <c r="M1735"/>
  <c r="O1735"/>
  <c r="M1739"/>
  <c r="O1739"/>
  <c r="P1735"/>
  <c r="Q1735"/>
  <c r="M4206"/>
  <c r="O4206"/>
  <c r="M1446"/>
  <c r="O1446"/>
  <c r="P4206"/>
  <c r="Q4206"/>
  <c r="M2802"/>
  <c r="O2802"/>
  <c r="M3682"/>
  <c r="O3682"/>
  <c r="P2802"/>
  <c r="Q2802"/>
  <c r="R2802"/>
  <c r="M1082"/>
  <c r="O1082"/>
  <c r="P1447"/>
  <c r="Q1447"/>
  <c r="M1817"/>
  <c r="O1817"/>
  <c r="M4171"/>
  <c r="O4171"/>
  <c r="P1817"/>
  <c r="Q1817"/>
  <c r="R1817"/>
  <c r="M3554"/>
  <c r="O3554"/>
  <c r="M3330"/>
  <c r="O3330"/>
  <c r="P3554"/>
  <c r="Q3554"/>
  <c r="R3554"/>
  <c r="M2121"/>
  <c r="O2121"/>
  <c r="M1836"/>
  <c r="O1836"/>
  <c r="P2121"/>
  <c r="Q2121"/>
  <c r="R2121"/>
  <c r="M3962"/>
  <c r="O3962"/>
  <c r="M2024"/>
  <c r="O2024"/>
  <c r="P3962"/>
  <c r="Q3962"/>
  <c r="R3962"/>
  <c r="M1813"/>
  <c r="O1813"/>
  <c r="M1795"/>
  <c r="O1795"/>
  <c r="P1813"/>
  <c r="Q1813"/>
  <c r="M2139"/>
  <c r="O2139"/>
  <c r="M2878"/>
  <c r="O2878"/>
  <c r="P2139"/>
  <c r="Q2139"/>
  <c r="R2139"/>
  <c r="M970"/>
  <c r="O970"/>
  <c r="M3064"/>
  <c r="O3064"/>
  <c r="P970"/>
  <c r="Q970"/>
  <c r="R970"/>
  <c r="M4093"/>
  <c r="O4093"/>
  <c r="M1426"/>
  <c r="O1426"/>
  <c r="P4093"/>
  <c r="Q4093"/>
  <c r="M4295"/>
  <c r="O4295"/>
  <c r="M3432"/>
  <c r="O3432"/>
  <c r="P4295"/>
  <c r="Q4295"/>
  <c r="M1849"/>
  <c r="O1849"/>
  <c r="M3014"/>
  <c r="O3014"/>
  <c r="P1849"/>
  <c r="Q1849"/>
  <c r="R1849"/>
  <c r="M2685"/>
  <c r="O2685"/>
  <c r="P2685"/>
  <c r="Q2685"/>
  <c r="R2685"/>
  <c r="M778"/>
  <c r="O778"/>
  <c r="M2465"/>
  <c r="O2465"/>
  <c r="P778"/>
  <c r="Q778"/>
  <c r="R778"/>
  <c r="M2360"/>
  <c r="O2360"/>
  <c r="P2360"/>
  <c r="Q2360"/>
  <c r="R2360"/>
  <c r="M4802"/>
  <c r="O4802"/>
  <c r="P4643"/>
  <c r="Q4643"/>
  <c r="M3669"/>
  <c r="O3669"/>
  <c r="M467"/>
  <c r="O467"/>
  <c r="P3669"/>
  <c r="Q3669"/>
  <c r="R3669"/>
  <c r="M2599"/>
  <c r="O2599"/>
  <c r="M1354"/>
  <c r="O1354"/>
  <c r="P2599"/>
  <c r="Q2599"/>
  <c r="R2599"/>
  <c r="M4621"/>
  <c r="O4621"/>
  <c r="M1569"/>
  <c r="O1569"/>
  <c r="P4621"/>
  <c r="Q4621"/>
  <c r="M2292"/>
  <c r="O2292"/>
  <c r="M395"/>
  <c r="O395"/>
  <c r="P2292"/>
  <c r="Q2292"/>
  <c r="R2292"/>
  <c r="M144"/>
  <c r="O144"/>
  <c r="M2223"/>
  <c r="O2223"/>
  <c r="P144"/>
  <c r="Q144"/>
  <c r="R144"/>
  <c r="M537"/>
  <c r="O537"/>
  <c r="M3617"/>
  <c r="O3617"/>
  <c r="P537"/>
  <c r="Q537"/>
  <c r="R537"/>
  <c r="M4173"/>
  <c r="O4173"/>
  <c r="P4173"/>
  <c r="Q4173"/>
  <c r="M1098"/>
  <c r="O1098"/>
  <c r="P1403"/>
  <c r="Q1403"/>
  <c r="R1403"/>
  <c r="M1645"/>
  <c r="O1645"/>
  <c r="P1645"/>
  <c r="Q1645"/>
  <c r="R1645"/>
  <c r="M3202"/>
  <c r="O3202"/>
  <c r="M4066"/>
  <c r="O4066"/>
  <c r="P3202"/>
  <c r="Q3202"/>
  <c r="M4812"/>
  <c r="O4812"/>
  <c r="M4246"/>
  <c r="O4246"/>
  <c r="P4812"/>
  <c r="Q4812"/>
  <c r="R4812"/>
  <c r="M1279"/>
  <c r="O1279"/>
  <c r="M3303"/>
  <c r="O3303"/>
  <c r="P1279"/>
  <c r="Q1279"/>
  <c r="M3209"/>
  <c r="O3209"/>
  <c r="M3480"/>
  <c r="O3480"/>
  <c r="P3209"/>
  <c r="Q3209"/>
  <c r="M3232"/>
  <c r="O3232"/>
  <c r="M4586"/>
  <c r="O4586"/>
  <c r="P3232"/>
  <c r="Q3232"/>
  <c r="M4020"/>
  <c r="O4020"/>
  <c r="M2898"/>
  <c r="O2898"/>
  <c r="P4020"/>
  <c r="Q4020"/>
  <c r="M2187"/>
  <c r="O2187"/>
  <c r="P2187"/>
  <c r="Q2187"/>
  <c r="R2187"/>
  <c r="M501"/>
  <c r="O501"/>
  <c r="M31"/>
  <c r="O31"/>
  <c r="P501"/>
  <c r="Q501"/>
  <c r="R501"/>
  <c r="M4011"/>
  <c r="O4011"/>
  <c r="M1541"/>
  <c r="O1541"/>
  <c r="P4011"/>
  <c r="Q4011"/>
  <c r="R4011"/>
  <c r="M3647"/>
  <c r="O3647"/>
  <c r="M1939"/>
  <c r="O1939"/>
  <c r="P3647"/>
  <c r="Q3647"/>
  <c r="R3647"/>
  <c r="M2090"/>
  <c r="O2090"/>
  <c r="M1993"/>
  <c r="O1993"/>
  <c r="P2090"/>
  <c r="Q2090"/>
  <c r="R2090"/>
  <c r="M1828"/>
  <c r="O1828"/>
  <c r="M2441"/>
  <c r="O2441"/>
  <c r="P1828"/>
  <c r="Q1828"/>
  <c r="R1828"/>
  <c r="M1031"/>
  <c r="O1031"/>
  <c r="P300"/>
  <c r="Q300"/>
  <c r="R300"/>
  <c r="M2078"/>
  <c r="O2078"/>
  <c r="P2078"/>
  <c r="Q2078"/>
  <c r="R2078"/>
  <c r="P2329"/>
  <c r="Q2329"/>
  <c r="R2329"/>
  <c r="M2364"/>
  <c r="O2364"/>
  <c r="M2909"/>
  <c r="O2909"/>
  <c r="P2364"/>
  <c r="Q2364"/>
  <c r="R2364"/>
  <c r="M44"/>
  <c r="O44"/>
  <c r="P1069"/>
  <c r="Q1069"/>
  <c r="R1069"/>
  <c r="M4196"/>
  <c r="O4196"/>
  <c r="P4630"/>
  <c r="Q4630"/>
  <c r="R4630"/>
  <c r="M2176"/>
  <c r="O2176"/>
  <c r="M4420"/>
  <c r="O4420"/>
  <c r="P2176"/>
  <c r="Q2176"/>
  <c r="M1183"/>
  <c r="O1183"/>
  <c r="M4588"/>
  <c r="O4588"/>
  <c r="P1183"/>
  <c r="Q1183"/>
  <c r="R1183"/>
  <c r="M3172"/>
  <c r="O3172"/>
  <c r="M2043"/>
  <c r="O2043"/>
  <c r="P3172"/>
  <c r="Q3172"/>
  <c r="R3172"/>
  <c r="M2150"/>
  <c r="O2150"/>
  <c r="P3442"/>
  <c r="Q3442"/>
  <c r="M4589"/>
  <c r="O4589"/>
  <c r="M567"/>
  <c r="O567"/>
  <c r="P4589"/>
  <c r="Q4589"/>
  <c r="R4589"/>
  <c r="M3126"/>
  <c r="O3126"/>
  <c r="M581"/>
  <c r="O581"/>
  <c r="P3126"/>
  <c r="Q3126"/>
  <c r="R3126"/>
  <c r="M2313"/>
  <c r="O2313"/>
  <c r="P2051"/>
  <c r="Q2051"/>
  <c r="R2051"/>
  <c r="M4376"/>
  <c r="O4376"/>
  <c r="M3174"/>
  <c r="O3174"/>
  <c r="P4376"/>
  <c r="Q4376"/>
  <c r="R4376"/>
  <c r="M1352"/>
  <c r="O1352"/>
  <c r="M3316"/>
  <c r="O3316"/>
  <c r="P1352"/>
  <c r="Q1352"/>
  <c r="M3194"/>
  <c r="O3194"/>
  <c r="M4716"/>
  <c r="O4716"/>
  <c r="P3194"/>
  <c r="Q3194"/>
  <c r="R3194"/>
  <c r="M2683"/>
  <c r="O2683"/>
  <c r="M2200"/>
  <c r="O2200"/>
  <c r="P2683"/>
  <c r="Q2683"/>
  <c r="R2683"/>
  <c r="M174"/>
  <c r="O174"/>
  <c r="M379"/>
  <c r="O379"/>
  <c r="P174"/>
  <c r="Q174"/>
  <c r="R174"/>
  <c r="M447"/>
  <c r="O447"/>
  <c r="M72"/>
  <c r="O72"/>
  <c r="P447"/>
  <c r="Q447"/>
  <c r="R447"/>
  <c r="M2311"/>
  <c r="O2311"/>
  <c r="M3785"/>
  <c r="O3785"/>
  <c r="P2311"/>
  <c r="Q2311"/>
  <c r="R2311"/>
  <c r="M882"/>
  <c r="O882"/>
  <c r="P882"/>
  <c r="Q882"/>
  <c r="R882"/>
  <c r="M3664"/>
  <c r="O3664"/>
  <c r="P3664"/>
  <c r="Q3664"/>
  <c r="R3664"/>
  <c r="M4169"/>
  <c r="O4169"/>
  <c r="M1604"/>
  <c r="O1604"/>
  <c r="P4169"/>
  <c r="Q4169"/>
  <c r="R4169"/>
  <c r="M2354"/>
  <c r="O2354"/>
  <c r="M3836"/>
  <c r="O3836"/>
  <c r="P2354"/>
  <c r="Q2354"/>
  <c r="R2354"/>
  <c r="M4064"/>
  <c r="O4064"/>
  <c r="P4064"/>
  <c r="Q4064"/>
  <c r="M1369"/>
  <c r="O1369"/>
  <c r="P1369"/>
  <c r="Q1369"/>
  <c r="M4610"/>
  <c r="O4610"/>
  <c r="P4214"/>
  <c r="Q4214"/>
  <c r="M1639"/>
  <c r="O1639"/>
  <c r="P1610"/>
  <c r="Q1610"/>
  <c r="R1610"/>
  <c r="M2833"/>
  <c r="O2833"/>
  <c r="M2677"/>
  <c r="O2677"/>
  <c r="P2833"/>
  <c r="Q2833"/>
  <c r="M1306"/>
  <c r="O1306"/>
  <c r="P1306"/>
  <c r="Q1306"/>
  <c r="R1306"/>
  <c r="M261"/>
  <c r="O261"/>
  <c r="P261"/>
  <c r="Q261"/>
  <c r="R261"/>
  <c r="M2326"/>
  <c r="O2326"/>
  <c r="M3276"/>
  <c r="O3276"/>
  <c r="P2326"/>
  <c r="Q2326"/>
  <c r="R2326"/>
  <c r="M4226"/>
  <c r="O4226"/>
  <c r="M722"/>
  <c r="O722"/>
  <c r="P4226"/>
  <c r="Q4226"/>
  <c r="R4226"/>
  <c r="M3545"/>
  <c r="O3545"/>
  <c r="M105"/>
  <c r="O105"/>
  <c r="P3545"/>
  <c r="Q3545"/>
  <c r="R3545"/>
  <c r="M169"/>
  <c r="O169"/>
  <c r="M3175"/>
  <c r="O3175"/>
  <c r="P169"/>
  <c r="Q169"/>
  <c r="M4136"/>
  <c r="O4136"/>
  <c r="M3116"/>
  <c r="O3116"/>
  <c r="P4136"/>
  <c r="Q4136"/>
  <c r="R4136"/>
  <c r="M1229"/>
  <c r="O1229"/>
  <c r="M4184"/>
  <c r="O4184"/>
  <c r="P1229"/>
  <c r="Q1229"/>
  <c r="R1229"/>
  <c r="M1833"/>
  <c r="O1833"/>
  <c r="M1970"/>
  <c r="O1970"/>
  <c r="P1833"/>
  <c r="Q1833"/>
  <c r="R1833"/>
  <c r="M853"/>
  <c r="O853"/>
  <c r="P853"/>
  <c r="Q853"/>
  <c r="R853"/>
  <c r="M2857"/>
  <c r="O2857"/>
  <c r="M4608"/>
  <c r="O4608"/>
  <c r="P2857"/>
  <c r="Q2857"/>
  <c r="R2857"/>
  <c r="M4818"/>
  <c r="O4818"/>
  <c r="M4804"/>
  <c r="O4804"/>
  <c r="P4818"/>
  <c r="Q4818"/>
  <c r="R4818"/>
  <c r="M961"/>
  <c r="O961"/>
  <c r="M454"/>
  <c r="O454"/>
  <c r="P961"/>
  <c r="Q961"/>
  <c r="R961"/>
  <c r="M3911"/>
  <c r="O3911"/>
  <c r="M4593"/>
  <c r="O4593"/>
  <c r="P3911"/>
  <c r="Q3911"/>
  <c r="M4329"/>
  <c r="O4329"/>
  <c r="P194"/>
  <c r="Q194"/>
  <c r="R194"/>
  <c r="M3520"/>
  <c r="O3520"/>
  <c r="M4684"/>
  <c r="O4684"/>
  <c r="P3520"/>
  <c r="Q3520"/>
  <c r="R3520"/>
  <c r="M2201"/>
  <c r="O2201"/>
  <c r="M2022"/>
  <c r="O2022"/>
  <c r="P2201"/>
  <c r="Q2201"/>
  <c r="M1327"/>
  <c r="O1327"/>
  <c r="M2221"/>
  <c r="O2221"/>
  <c r="P1327"/>
  <c r="Q1327"/>
  <c r="M3913"/>
  <c r="O3913"/>
  <c r="M4809"/>
  <c r="O4809"/>
  <c r="P3913"/>
  <c r="Q3913"/>
  <c r="R3913"/>
  <c r="M4135"/>
  <c r="O4135"/>
  <c r="M3078"/>
  <c r="O3078"/>
  <c r="P4135"/>
  <c r="Q4135"/>
  <c r="M4291"/>
  <c r="O4291"/>
  <c r="M43"/>
  <c r="O43"/>
  <c r="P4291"/>
  <c r="Q4291"/>
  <c r="R4291"/>
  <c r="M652"/>
  <c r="O652"/>
  <c r="M157"/>
  <c r="O157"/>
  <c r="P652"/>
  <c r="Q652"/>
  <c r="M95"/>
  <c r="O95"/>
  <c r="M735"/>
  <c r="O735"/>
  <c r="P95"/>
  <c r="Q95"/>
  <c r="M4035"/>
  <c r="O4035"/>
  <c r="M4080"/>
  <c r="O4080"/>
  <c r="P4035"/>
  <c r="Q4035"/>
  <c r="R4035"/>
  <c r="M1317"/>
  <c r="O1317"/>
  <c r="M3156"/>
  <c r="O3156"/>
  <c r="P1317"/>
  <c r="Q1317"/>
  <c r="R1317"/>
  <c r="M2988"/>
  <c r="O2988"/>
  <c r="M48"/>
  <c r="O48"/>
  <c r="P2988"/>
  <c r="Q2988"/>
  <c r="M77"/>
  <c r="O77"/>
  <c r="P157"/>
  <c r="Q157"/>
  <c r="R157"/>
  <c r="M3366"/>
  <c r="O3366"/>
  <c r="M529"/>
  <c r="O529"/>
  <c r="P3366"/>
  <c r="Q3366"/>
  <c r="R3366"/>
  <c r="M265"/>
  <c r="O265"/>
  <c r="M249"/>
  <c r="O249"/>
  <c r="P265"/>
  <c r="Q265"/>
  <c r="R265"/>
  <c r="P1464"/>
  <c r="Q1464"/>
  <c r="M1057"/>
  <c r="O1057"/>
  <c r="M3097"/>
  <c r="O3097"/>
  <c r="P1057"/>
  <c r="Q1057"/>
  <c r="R1057"/>
  <c r="M2147"/>
  <c r="O2147"/>
  <c r="M1582"/>
  <c r="O1582"/>
  <c r="P2147"/>
  <c r="Q2147"/>
  <c r="M1748"/>
  <c r="O1748"/>
  <c r="M1394"/>
  <c r="O1394"/>
  <c r="P1748"/>
  <c r="Q1748"/>
  <c r="R1748"/>
  <c r="M1437"/>
  <c r="O1437"/>
  <c r="M4372"/>
  <c r="O4372"/>
  <c r="P1437"/>
  <c r="Q1437"/>
  <c r="R1437"/>
  <c r="M4483"/>
  <c r="O4483"/>
  <c r="M823"/>
  <c r="O823"/>
  <c r="P4483"/>
  <c r="Q4483"/>
  <c r="R4483"/>
  <c r="M3390"/>
  <c r="O3390"/>
  <c r="P4382"/>
  <c r="Q4382"/>
  <c r="M4661"/>
  <c r="O4661"/>
  <c r="P4196"/>
  <c r="Q4196"/>
  <c r="M257"/>
  <c r="O257"/>
  <c r="M4178"/>
  <c r="O4178"/>
  <c r="P257"/>
  <c r="Q257"/>
  <c r="M3726"/>
  <c r="O3726"/>
  <c r="M2209"/>
  <c r="O2209"/>
  <c r="P3726"/>
  <c r="Q3726"/>
  <c r="M1853"/>
  <c r="O1853"/>
  <c r="M2277"/>
  <c r="O2277"/>
  <c r="P1853"/>
  <c r="Q1853"/>
  <c r="R1853"/>
  <c r="M2497"/>
  <c r="O2497"/>
  <c r="M3556"/>
  <c r="O3556"/>
  <c r="P2497"/>
  <c r="Q2497"/>
  <c r="M2852"/>
  <c r="O2852"/>
  <c r="P4747"/>
  <c r="Q4747"/>
  <c r="R4747"/>
  <c r="M312"/>
  <c r="O312"/>
  <c r="M2576"/>
  <c r="O2576"/>
  <c r="P312"/>
  <c r="Q312"/>
  <c r="M2944"/>
  <c r="O2944"/>
  <c r="P3470"/>
  <c r="Q3470"/>
  <c r="R3470"/>
  <c r="M3638"/>
  <c r="O3638"/>
  <c r="M523"/>
  <c r="O523"/>
  <c r="P3638"/>
  <c r="Q3638"/>
  <c r="M817"/>
  <c r="O817"/>
  <c r="P1476"/>
  <c r="Q1476"/>
  <c r="R1476"/>
  <c r="M386"/>
  <c r="O386"/>
  <c r="M1671"/>
  <c r="O1671"/>
  <c r="P386"/>
  <c r="Q386"/>
  <c r="M4345"/>
  <c r="O4345"/>
  <c r="M1261"/>
  <c r="O1261"/>
  <c r="P4345"/>
  <c r="Q4345"/>
  <c r="R4345"/>
  <c r="M3021"/>
  <c r="O3021"/>
  <c r="M2355"/>
  <c r="O2355"/>
  <c r="P3021"/>
  <c r="Q3021"/>
  <c r="R3021"/>
  <c r="M617"/>
  <c r="O617"/>
  <c r="M248"/>
  <c r="O248"/>
  <c r="P617"/>
  <c r="Q617"/>
  <c r="R617"/>
  <c r="M3862"/>
  <c r="O3862"/>
  <c r="M3355"/>
  <c r="O3355"/>
  <c r="P3862"/>
  <c r="Q3862"/>
  <c r="R3862"/>
  <c r="M1026"/>
  <c r="O1026"/>
  <c r="M1786"/>
  <c r="O1786"/>
  <c r="P1026"/>
  <c r="Q1026"/>
  <c r="R1026"/>
  <c r="M2297"/>
  <c r="O2297"/>
  <c r="P1998"/>
  <c r="Q1998"/>
  <c r="M3397"/>
  <c r="O3397"/>
  <c r="M614"/>
  <c r="O614"/>
  <c r="P3397"/>
  <c r="Q3397"/>
  <c r="M1736"/>
  <c r="O1736"/>
  <c r="P1736"/>
  <c r="Q1736"/>
  <c r="R1736"/>
  <c r="M1999"/>
  <c r="O1999"/>
  <c r="M4537"/>
  <c r="O4537"/>
  <c r="P1999"/>
  <c r="Q1999"/>
  <c r="R1999"/>
  <c r="M170"/>
  <c r="O170"/>
  <c r="P170"/>
  <c r="Q170"/>
  <c r="M4605"/>
  <c r="O4605"/>
  <c r="M2336"/>
  <c r="O2336"/>
  <c r="P4605"/>
  <c r="Q4605"/>
  <c r="M4810"/>
  <c r="O4810"/>
  <c r="M1760"/>
  <c r="O1760"/>
  <c r="P4810"/>
  <c r="Q4810"/>
  <c r="M2648"/>
  <c r="O2648"/>
  <c r="M3791"/>
  <c r="O3791"/>
  <c r="P2648"/>
  <c r="Q2648"/>
  <c r="M1205"/>
  <c r="O1205"/>
  <c r="M2989"/>
  <c r="O2989"/>
  <c r="P1205"/>
  <c r="Q1205"/>
  <c r="M1340"/>
  <c r="O1340"/>
  <c r="P1340"/>
  <c r="Q1340"/>
  <c r="R1340"/>
  <c r="M3532"/>
  <c r="O3532"/>
  <c r="M1276"/>
  <c r="O1276"/>
  <c r="P3532"/>
  <c r="Q3532"/>
  <c r="R3532"/>
  <c r="M2960"/>
  <c r="O2960"/>
  <c r="M4247"/>
  <c r="O4247"/>
  <c r="P2960"/>
  <c r="Q2960"/>
  <c r="R2960"/>
  <c r="M663"/>
  <c r="O663"/>
  <c r="P663"/>
  <c r="Q663"/>
  <c r="P710"/>
  <c r="Q710"/>
  <c r="R710"/>
  <c r="M3845"/>
  <c r="O3845"/>
  <c r="M4757"/>
  <c r="O4757"/>
  <c r="P3845"/>
  <c r="Q3845"/>
  <c r="R3845"/>
  <c r="M3363"/>
  <c r="O3363"/>
  <c r="P3363"/>
  <c r="Q3363"/>
  <c r="R3363"/>
  <c r="M3243"/>
  <c r="O3243"/>
  <c r="M2168"/>
  <c r="O2168"/>
  <c r="P3243"/>
  <c r="Q3243"/>
  <c r="R3243"/>
  <c r="M2118"/>
  <c r="O2118"/>
  <c r="M4121"/>
  <c r="O4121"/>
  <c r="P2118"/>
  <c r="Q2118"/>
  <c r="R2118"/>
  <c r="M2249"/>
  <c r="O2249"/>
  <c r="P3684"/>
  <c r="Q3684"/>
  <c r="M1161"/>
  <c r="O1161"/>
  <c r="M3637"/>
  <c r="O3637"/>
  <c r="P1161"/>
  <c r="Q1161"/>
  <c r="M2752"/>
  <c r="O2752"/>
  <c r="P1215"/>
  <c r="Q1215"/>
  <c r="M3282"/>
  <c r="O3282"/>
  <c r="P2249"/>
  <c r="Q2249"/>
  <c r="M3429"/>
  <c r="O3429"/>
  <c r="P2073"/>
  <c r="Q2073"/>
  <c r="M1343"/>
  <c r="O1343"/>
  <c r="P2780"/>
  <c r="Q2780"/>
  <c r="R2780"/>
  <c r="M742"/>
  <c r="O742"/>
  <c r="P2203"/>
  <c r="Q2203"/>
  <c r="M1029"/>
  <c r="O1029"/>
  <c r="M981"/>
  <c r="O981"/>
  <c r="P1029"/>
  <c r="Q1029"/>
  <c r="R1029"/>
  <c r="M1239"/>
  <c r="O1239"/>
  <c r="M2263"/>
  <c r="O2263"/>
  <c r="P1239"/>
  <c r="Q1239"/>
  <c r="R1239"/>
  <c r="M4344"/>
  <c r="O4344"/>
  <c r="M1148"/>
  <c r="O1148"/>
  <c r="P4344"/>
  <c r="Q4344"/>
  <c r="M3675"/>
  <c r="O3675"/>
  <c r="M4423"/>
  <c r="O4423"/>
  <c r="P3675"/>
  <c r="Q3675"/>
  <c r="R3675"/>
  <c r="M4086"/>
  <c r="O4086"/>
  <c r="M2404"/>
  <c r="O2404"/>
  <c r="P4086"/>
  <c r="Q4086"/>
  <c r="M1440"/>
  <c r="O1440"/>
  <c r="M2701"/>
  <c r="O2701"/>
  <c r="P1440"/>
  <c r="Q1440"/>
  <c r="M3590"/>
  <c r="O3590"/>
  <c r="P3590"/>
  <c r="Q3590"/>
  <c r="R3590"/>
  <c r="M1886"/>
  <c r="O1886"/>
  <c r="M1634"/>
  <c r="O1634"/>
  <c r="P1886"/>
  <c r="Q1886"/>
  <c r="R1886"/>
  <c r="M3266"/>
  <c r="O3266"/>
  <c r="M193"/>
  <c r="O193"/>
  <c r="P3266"/>
  <c r="Q3266"/>
  <c r="M3377"/>
  <c r="O3377"/>
  <c r="P1031"/>
  <c r="Q1031"/>
  <c r="R1031"/>
  <c r="M779"/>
  <c r="O779"/>
  <c r="M3406"/>
  <c r="O3406"/>
  <c r="P779"/>
  <c r="Q779"/>
  <c r="R779"/>
  <c r="M2403"/>
  <c r="O2403"/>
  <c r="P2403"/>
  <c r="Q2403"/>
  <c r="R2403"/>
  <c r="M4763"/>
  <c r="O4763"/>
  <c r="P4246"/>
  <c r="Q4246"/>
  <c r="R4246"/>
  <c r="M836"/>
  <c r="O836"/>
  <c r="P836"/>
  <c r="Q836"/>
  <c r="M3245"/>
  <c r="O3245"/>
  <c r="P1496"/>
  <c r="Q1496"/>
  <c r="R1496"/>
  <c r="M3054"/>
  <c r="O3054"/>
  <c r="P31"/>
  <c r="Q31"/>
  <c r="P42"/>
  <c r="Q42"/>
  <c r="M1236"/>
  <c r="O1236"/>
  <c r="P1236"/>
  <c r="Q1236"/>
  <c r="M466"/>
  <c r="O466"/>
  <c r="M3792"/>
  <c r="O3792"/>
  <c r="P466"/>
  <c r="Q466"/>
  <c r="R466"/>
  <c r="M3121"/>
  <c r="O3121"/>
  <c r="P3682"/>
  <c r="Q3682"/>
  <c r="R3682"/>
  <c r="M459"/>
  <c r="O459"/>
  <c r="M3977"/>
  <c r="O3977"/>
  <c r="P459"/>
  <c r="Q459"/>
  <c r="R459"/>
  <c r="M2058"/>
  <c r="O2058"/>
  <c r="M3324"/>
  <c r="O3324"/>
  <c r="P2058"/>
  <c r="Q2058"/>
  <c r="M4484"/>
  <c r="O4484"/>
  <c r="P1009"/>
  <c r="Q1009"/>
  <c r="M251"/>
  <c r="O251"/>
  <c r="M3138"/>
  <c r="O3138"/>
  <c r="P251"/>
  <c r="Q251"/>
  <c r="M2254"/>
  <c r="O2254"/>
  <c r="M1630"/>
  <c r="O1630"/>
  <c r="P2254"/>
  <c r="Q2254"/>
  <c r="R2254"/>
  <c r="M884"/>
  <c r="O884"/>
  <c r="M2882"/>
  <c r="O2882"/>
  <c r="P884"/>
  <c r="Q884"/>
  <c r="R884"/>
  <c r="M1178"/>
  <c r="O1178"/>
  <c r="P1178"/>
  <c r="Q1178"/>
  <c r="M4292"/>
  <c r="O4292"/>
  <c r="M4813"/>
  <c r="O4813"/>
  <c r="P4292"/>
  <c r="Q4292"/>
  <c r="M1315"/>
  <c r="O1315"/>
  <c r="M4648"/>
  <c r="O4648"/>
  <c r="P1315"/>
  <c r="Q1315"/>
  <c r="R1315"/>
  <c r="M3074"/>
  <c r="O3074"/>
  <c r="M4609"/>
  <c r="O4609"/>
  <c r="P3074"/>
  <c r="Q3074"/>
  <c r="R3074"/>
  <c r="M2646"/>
  <c r="O2646"/>
  <c r="M372"/>
  <c r="O372"/>
  <c r="P2646"/>
  <c r="Q2646"/>
  <c r="R2646"/>
  <c r="M1806"/>
  <c r="O1806"/>
  <c r="M4286"/>
  <c r="O4286"/>
  <c r="P1806"/>
  <c r="Q1806"/>
  <c r="R1806"/>
  <c r="M187"/>
  <c r="O187"/>
  <c r="M472"/>
  <c r="O472"/>
  <c r="P187"/>
  <c r="Q187"/>
  <c r="M4442"/>
  <c r="O4442"/>
  <c r="M1731"/>
  <c r="O1731"/>
  <c r="P4442"/>
  <c r="Q4442"/>
  <c r="R4442"/>
  <c r="M2983"/>
  <c r="O2983"/>
  <c r="M4559"/>
  <c r="O4559"/>
  <c r="P2983"/>
  <c r="Q2983"/>
  <c r="M1843"/>
  <c r="O1843"/>
  <c r="M838"/>
  <c r="O838"/>
  <c r="P1843"/>
  <c r="Q1843"/>
  <c r="R1843"/>
  <c r="M2337"/>
  <c r="O2337"/>
  <c r="P2337"/>
  <c r="Q2337"/>
  <c r="M711"/>
  <c r="O711"/>
  <c r="M2301"/>
  <c r="O2301"/>
  <c r="P711"/>
  <c r="Q711"/>
  <c r="M2984"/>
  <c r="O2984"/>
  <c r="M3528"/>
  <c r="O3528"/>
  <c r="P2984"/>
  <c r="Q2984"/>
  <c r="M4149"/>
  <c r="O4149"/>
  <c r="M4039"/>
  <c r="O4039"/>
  <c r="P4149"/>
  <c r="Q4149"/>
  <c r="R4149"/>
  <c r="M175"/>
  <c r="O175"/>
  <c r="M2974"/>
  <c r="O2974"/>
  <c r="P175"/>
  <c r="Q175"/>
  <c r="R175"/>
  <c r="M587"/>
  <c r="O587"/>
  <c r="P4423"/>
  <c r="Q4423"/>
  <c r="R4423"/>
  <c r="M791"/>
  <c r="O791"/>
  <c r="M114"/>
  <c r="O114"/>
  <c r="P791"/>
  <c r="Q791"/>
  <c r="R791"/>
  <c r="M1631"/>
  <c r="O1631"/>
  <c r="P607"/>
  <c r="Q607"/>
  <c r="R607"/>
  <c r="M2973"/>
  <c r="O2973"/>
  <c r="P2973"/>
  <c r="Q2973"/>
  <c r="R2973"/>
  <c r="M2539"/>
  <c r="O2539"/>
  <c r="M2487"/>
  <c r="O2487"/>
  <c r="P2539"/>
  <c r="Q2539"/>
  <c r="R2539"/>
  <c r="M4067"/>
  <c r="O4067"/>
  <c r="P4417"/>
  <c r="Q4417"/>
  <c r="M1588"/>
  <c r="O1588"/>
  <c r="M4450"/>
  <c r="O4450"/>
  <c r="P1588"/>
  <c r="Q1588"/>
  <c r="M4594"/>
  <c r="O4594"/>
  <c r="M4274"/>
  <c r="O4274"/>
  <c r="P4594"/>
  <c r="Q4594"/>
  <c r="R4594"/>
  <c r="M4192"/>
  <c r="O4192"/>
  <c r="P4192"/>
  <c r="Q4192"/>
  <c r="R4192"/>
  <c r="M964"/>
  <c r="O964"/>
  <c r="P2576"/>
  <c r="Q2576"/>
  <c r="M4536"/>
  <c r="O4536"/>
  <c r="M3956"/>
  <c r="O3956"/>
  <c r="P4536"/>
  <c r="Q4536"/>
  <c r="M2759"/>
  <c r="O2759"/>
  <c r="P1442"/>
  <c r="Q1442"/>
  <c r="M1814"/>
  <c r="O1814"/>
  <c r="P3284"/>
  <c r="Q3284"/>
  <c r="M1180"/>
  <c r="O1180"/>
  <c r="M184"/>
  <c r="O184"/>
  <c r="P1180"/>
  <c r="Q1180"/>
  <c r="R1180"/>
  <c r="M2054"/>
  <c r="O2054"/>
  <c r="M1501"/>
  <c r="O1501"/>
  <c r="P2054"/>
  <c r="Q2054"/>
  <c r="R2054"/>
  <c r="M4413"/>
  <c r="O4413"/>
  <c r="M3640"/>
  <c r="O3640"/>
  <c r="P4413"/>
  <c r="Q4413"/>
  <c r="M286"/>
  <c r="O286"/>
  <c r="M1368"/>
  <c r="O1368"/>
  <c r="P286"/>
  <c r="Q286"/>
  <c r="R286"/>
  <c r="M2233"/>
  <c r="O2233"/>
  <c r="M1308"/>
  <c r="O1308"/>
  <c r="P2233"/>
  <c r="Q2233"/>
  <c r="R2233"/>
  <c r="M4170"/>
  <c r="O4170"/>
  <c r="M3360"/>
  <c r="O3360"/>
  <c r="P4170"/>
  <c r="Q4170"/>
  <c r="M2916"/>
  <c r="O2916"/>
  <c r="M4315"/>
  <c r="O4315"/>
  <c r="P2916"/>
  <c r="Q2916"/>
  <c r="M1251"/>
  <c r="O1251"/>
  <c r="P4684"/>
  <c r="Q4684"/>
  <c r="R4684"/>
  <c r="M2542"/>
  <c r="O2542"/>
  <c r="M1235"/>
  <c r="O1235"/>
  <c r="P2542"/>
  <c r="Q2542"/>
  <c r="M2399"/>
  <c r="O2399"/>
  <c r="P2399"/>
  <c r="Q2399"/>
  <c r="M1136"/>
  <c r="O1136"/>
  <c r="M4185"/>
  <c r="O4185"/>
  <c r="P1136"/>
  <c r="Q1136"/>
  <c r="R1136"/>
  <c r="M4517"/>
  <c r="O4517"/>
  <c r="M1293"/>
  <c r="O1293"/>
  <c r="P4517"/>
  <c r="Q4517"/>
  <c r="M881"/>
  <c r="O881"/>
  <c r="P881"/>
  <c r="Q881"/>
  <c r="R881"/>
  <c r="M605"/>
  <c r="O605"/>
  <c r="M891"/>
  <c r="O891"/>
  <c r="P605"/>
  <c r="Q605"/>
  <c r="M3277"/>
  <c r="O3277"/>
  <c r="M2423"/>
  <c r="O2423"/>
  <c r="P3277"/>
  <c r="Q3277"/>
  <c r="M2281"/>
  <c r="O2281"/>
  <c r="P2281"/>
  <c r="Q2281"/>
  <c r="R2281"/>
  <c r="M3760"/>
  <c r="O3760"/>
  <c r="M4666"/>
  <c r="O4666"/>
  <c r="P3760"/>
  <c r="Q3760"/>
  <c r="M1796"/>
  <c r="O1796"/>
  <c r="P1796"/>
  <c r="Q1796"/>
  <c r="R1796"/>
  <c r="M1135"/>
  <c r="O1135"/>
  <c r="M943"/>
  <c r="O943"/>
  <c r="P1135"/>
  <c r="Q1135"/>
  <c r="M3717"/>
  <c r="O3717"/>
  <c r="M3737"/>
  <c r="O3737"/>
  <c r="P3717"/>
  <c r="Q3717"/>
  <c r="R3717"/>
  <c r="M4358"/>
  <c r="O4358"/>
  <c r="M2274"/>
  <c r="O2274"/>
  <c r="P4358"/>
  <c r="Q4358"/>
  <c r="M2447"/>
  <c r="O2447"/>
  <c r="M328"/>
  <c r="O328"/>
  <c r="P2447"/>
  <c r="Q2447"/>
  <c r="R2447"/>
  <c r="M1752"/>
  <c r="O1752"/>
  <c r="M1816"/>
  <c r="O1816"/>
  <c r="P1752"/>
  <c r="Q1752"/>
  <c r="R1752"/>
  <c r="M1561"/>
  <c r="O1561"/>
  <c r="M3273"/>
  <c r="O3273"/>
  <c r="P1561"/>
  <c r="Q1561"/>
  <c r="R1561"/>
  <c r="M3371"/>
  <c r="O3371"/>
  <c r="M4036"/>
  <c r="O4036"/>
  <c r="P3371"/>
  <c r="Q3371"/>
  <c r="R3371"/>
  <c r="M812"/>
  <c r="O812"/>
  <c r="M2682"/>
  <c r="O2682"/>
  <c r="P812"/>
  <c r="Q812"/>
  <c r="M804"/>
  <c r="O804"/>
  <c r="M3420"/>
  <c r="O3420"/>
  <c r="P804"/>
  <c r="Q804"/>
  <c r="R804"/>
  <c r="M3757"/>
  <c r="O3757"/>
  <c r="M54"/>
  <c r="O54"/>
  <c r="P3757"/>
  <c r="Q3757"/>
  <c r="M700"/>
  <c r="O700"/>
  <c r="M2563"/>
  <c r="O2563"/>
  <c r="P700"/>
  <c r="Q700"/>
  <c r="R700"/>
  <c r="M2351"/>
  <c r="O2351"/>
  <c r="P114"/>
  <c r="Q114"/>
  <c r="R114"/>
  <c r="M2836"/>
  <c r="O2836"/>
  <c r="M2309"/>
  <c r="O2309"/>
  <c r="P2836"/>
  <c r="Q2836"/>
  <c r="M1155"/>
  <c r="O1155"/>
  <c r="M1775"/>
  <c r="O1775"/>
  <c r="P1155"/>
  <c r="Q1155"/>
  <c r="R1155"/>
  <c r="M640"/>
  <c r="O640"/>
  <c r="M4352"/>
  <c r="O4352"/>
  <c r="P640"/>
  <c r="Q640"/>
  <c r="R640"/>
  <c r="M3405"/>
  <c r="O3405"/>
  <c r="P3405"/>
  <c r="Q3405"/>
  <c r="M3218"/>
  <c r="O3218"/>
  <c r="P2423"/>
  <c r="Q2423"/>
  <c r="M655"/>
  <c r="O655"/>
  <c r="P655"/>
  <c r="Q655"/>
  <c r="R655"/>
  <c r="M4534"/>
  <c r="O4534"/>
  <c r="M4034"/>
  <c r="O4034"/>
  <c r="P4534"/>
  <c r="Q4534"/>
  <c r="M2990"/>
  <c r="O2990"/>
  <c r="M1591"/>
  <c r="O1591"/>
  <c r="P2990"/>
  <c r="Q2990"/>
  <c r="M3774"/>
  <c r="O3774"/>
  <c r="M1703"/>
  <c r="O1703"/>
  <c r="P3774"/>
  <c r="Q3774"/>
  <c r="R3774"/>
  <c r="M2133"/>
  <c r="O2133"/>
  <c r="P2133"/>
  <c r="Q2133"/>
  <c r="R2133"/>
  <c r="M3560"/>
  <c r="O3560"/>
  <c r="M2006"/>
  <c r="O2006"/>
  <c r="P3560"/>
  <c r="Q3560"/>
  <c r="M1594"/>
  <c r="O1594"/>
  <c r="P358"/>
  <c r="Q358"/>
  <c r="R358"/>
  <c r="M1021"/>
  <c r="O1021"/>
  <c r="P4661"/>
  <c r="Q4661"/>
  <c r="R4661"/>
  <c r="M2236"/>
  <c r="O2236"/>
  <c r="P184"/>
  <c r="Q184"/>
  <c r="M4426"/>
  <c r="O4426"/>
  <c r="M1227"/>
  <c r="O1227"/>
  <c r="P4426"/>
  <c r="Q4426"/>
  <c r="R4426"/>
  <c r="M2138"/>
  <c r="O2138"/>
  <c r="P2633"/>
  <c r="Q2633"/>
  <c r="R2633"/>
  <c r="M3352"/>
  <c r="O3352"/>
  <c r="M2965"/>
  <c r="O2965"/>
  <c r="P3352"/>
  <c r="Q3352"/>
  <c r="M2373"/>
  <c r="O2373"/>
  <c r="P4799"/>
  <c r="Q4799"/>
  <c r="R4799"/>
  <c r="M808"/>
  <c r="O808"/>
  <c r="M749"/>
  <c r="O749"/>
  <c r="P808"/>
  <c r="Q808"/>
  <c r="R808"/>
  <c r="M1751"/>
  <c r="O1751"/>
  <c r="M80"/>
  <c r="O80"/>
  <c r="P1751"/>
  <c r="Q1751"/>
  <c r="M2948"/>
  <c r="O2948"/>
  <c r="M996"/>
  <c r="O996"/>
  <c r="P2948"/>
  <c r="Q2948"/>
  <c r="R2948"/>
  <c r="M3602"/>
  <c r="O3602"/>
  <c r="M1772"/>
  <c r="O1772"/>
  <c r="P3602"/>
  <c r="Q3602"/>
  <c r="M1451"/>
  <c r="O1451"/>
  <c r="M1750"/>
  <c r="O1750"/>
  <c r="P1451"/>
  <c r="Q1451"/>
  <c r="M3925"/>
  <c r="O3925"/>
  <c r="M2165"/>
  <c r="O2165"/>
  <c r="P3925"/>
  <c r="Q3925"/>
  <c r="M702"/>
  <c r="O702"/>
  <c r="M913"/>
  <c r="O913"/>
  <c r="P702"/>
  <c r="Q702"/>
  <c r="M1071"/>
  <c r="O1071"/>
  <c r="P854"/>
  <c r="Q854"/>
  <c r="R854"/>
  <c r="M3597"/>
  <c r="O3597"/>
  <c r="P3597"/>
  <c r="Q3597"/>
  <c r="R3597"/>
  <c r="M3656"/>
  <c r="O3656"/>
  <c r="M1131"/>
  <c r="O1131"/>
  <c r="P3656"/>
  <c r="Q3656"/>
  <c r="M639"/>
  <c r="O639"/>
  <c r="M1555"/>
  <c r="O1555"/>
  <c r="P639"/>
  <c r="Q639"/>
  <c r="R639"/>
  <c r="M2244"/>
  <c r="O2244"/>
  <c r="M932"/>
  <c r="O932"/>
  <c r="P2244"/>
  <c r="Q2244"/>
  <c r="M1006"/>
  <c r="O1006"/>
  <c r="M1380"/>
  <c r="O1380"/>
  <c r="P1006"/>
  <c r="Q1006"/>
  <c r="R1006"/>
  <c r="M1233"/>
  <c r="O1233"/>
  <c r="M145"/>
  <c r="O145"/>
  <c r="P1233"/>
  <c r="Q1233"/>
  <c r="M2623"/>
  <c r="O2623"/>
  <c r="M3659"/>
  <c r="O3659"/>
  <c r="P2623"/>
  <c r="Q2623"/>
  <c r="P1475"/>
  <c r="Q1475"/>
  <c r="R1475"/>
  <c r="M1811"/>
  <c r="O1811"/>
  <c r="M4140"/>
  <c r="O4140"/>
  <c r="P1811"/>
  <c r="Q1811"/>
  <c r="M479"/>
  <c r="O479"/>
  <c r="M3503"/>
  <c r="O3503"/>
  <c r="P479"/>
  <c r="Q479"/>
  <c r="M3228"/>
  <c r="O3228"/>
  <c r="P3228"/>
  <c r="Q3228"/>
  <c r="M1199"/>
  <c r="O1199"/>
  <c r="M4685"/>
  <c r="O4685"/>
  <c r="P1199"/>
  <c r="Q1199"/>
  <c r="R1199"/>
  <c r="M4142"/>
  <c r="O4142"/>
  <c r="M143"/>
  <c r="O143"/>
  <c r="P4142"/>
  <c r="Q4142"/>
  <c r="R4142"/>
  <c r="M4513"/>
  <c r="O4513"/>
  <c r="M4715"/>
  <c r="O4715"/>
  <c r="P4513"/>
  <c r="Q4513"/>
  <c r="R4513"/>
  <c r="M4497"/>
  <c r="O4497"/>
  <c r="M3829"/>
  <c r="O3829"/>
  <c r="P4497"/>
  <c r="Q4497"/>
  <c r="M2462"/>
  <c r="O2462"/>
  <c r="P3267"/>
  <c r="Q3267"/>
  <c r="R3267"/>
  <c r="M2866"/>
  <c r="O2866"/>
  <c r="M3253"/>
  <c r="O3253"/>
  <c r="P2866"/>
  <c r="Q2866"/>
  <c r="M1260"/>
  <c r="O1260"/>
  <c r="P3156"/>
  <c r="Q3156"/>
  <c r="M1355"/>
  <c r="O1355"/>
  <c r="M1132"/>
  <c r="O1132"/>
  <c r="P1355"/>
  <c r="Q1355"/>
  <c r="R1355"/>
  <c r="M1891"/>
  <c r="O1891"/>
  <c r="M3698"/>
  <c r="O3698"/>
  <c r="P1891"/>
  <c r="Q1891"/>
  <c r="M4829"/>
  <c r="O4829"/>
  <c r="M4558"/>
  <c r="O4558"/>
  <c r="P4829"/>
  <c r="Q4829"/>
  <c r="M2089"/>
  <c r="O2089"/>
  <c r="P2089"/>
  <c r="Q2089"/>
  <c r="R2089"/>
  <c r="M2087"/>
  <c r="O2087"/>
  <c r="M2122"/>
  <c r="O2122"/>
  <c r="P2087"/>
  <c r="Q2087"/>
  <c r="M580"/>
  <c r="O580"/>
  <c r="M551"/>
  <c r="O551"/>
  <c r="P580"/>
  <c r="Q580"/>
  <c r="R580"/>
  <c r="P828"/>
  <c r="Q828"/>
  <c r="R828"/>
  <c r="M3739"/>
  <c r="O3739"/>
  <c r="P4707"/>
  <c r="Q4707"/>
  <c r="R4707"/>
  <c r="M1804"/>
  <c r="O1804"/>
  <c r="M1858"/>
  <c r="O1858"/>
  <c r="P1804"/>
  <c r="Q1804"/>
  <c r="R1804"/>
  <c r="M1938"/>
  <c r="O1938"/>
  <c r="M4482"/>
  <c r="O4482"/>
  <c r="P1938"/>
  <c r="Q1938"/>
  <c r="M1562"/>
  <c r="O1562"/>
  <c r="M4258"/>
  <c r="O4258"/>
  <c r="P1562"/>
  <c r="Q1562"/>
  <c r="M1881"/>
  <c r="O1881"/>
  <c r="M1504"/>
  <c r="O1504"/>
  <c r="P1881"/>
  <c r="Q1881"/>
  <c r="M2614"/>
  <c r="O2614"/>
  <c r="P1603"/>
  <c r="Q1603"/>
  <c r="R1603"/>
  <c r="M3573"/>
  <c r="O3573"/>
  <c r="M4167"/>
  <c r="O4167"/>
  <c r="P3573"/>
  <c r="Q3573"/>
  <c r="R3573"/>
  <c r="M267"/>
  <c r="O267"/>
  <c r="M725"/>
  <c r="O725"/>
  <c r="P267"/>
  <c r="Q267"/>
  <c r="M4248"/>
  <c r="O4248"/>
  <c r="P2689"/>
  <c r="Q2689"/>
  <c r="R2689"/>
  <c r="M1744"/>
  <c r="O1744"/>
  <c r="M3296"/>
  <c r="O3296"/>
  <c r="P1744"/>
  <c r="Q1744"/>
  <c r="R1744"/>
  <c r="M4104"/>
  <c r="O4104"/>
  <c r="M2481"/>
  <c r="O2481"/>
  <c r="P4104"/>
  <c r="Q4104"/>
  <c r="R4104"/>
  <c r="M1549"/>
  <c r="O1549"/>
  <c r="M2055"/>
  <c r="O2055"/>
  <c r="P1549"/>
  <c r="Q1549"/>
  <c r="M2522"/>
  <c r="O2522"/>
  <c r="P2522"/>
  <c r="Q2522"/>
  <c r="M2584"/>
  <c r="O2584"/>
  <c r="M4381"/>
  <c r="O4381"/>
  <c r="P2584"/>
  <c r="Q2584"/>
  <c r="M2746"/>
  <c r="O2746"/>
  <c r="P2746"/>
  <c r="Q2746"/>
  <c r="R2746"/>
  <c r="M4198"/>
  <c r="O4198"/>
  <c r="P4198"/>
  <c r="Q4198"/>
  <c r="M3904"/>
  <c r="O3904"/>
  <c r="M2372"/>
  <c r="O2372"/>
  <c r="P3904"/>
  <c r="Q3904"/>
  <c r="R3904"/>
  <c r="M2276"/>
  <c r="O2276"/>
  <c r="M3302"/>
  <c r="O3302"/>
  <c r="P2276"/>
  <c r="Q2276"/>
  <c r="R2276"/>
  <c r="M954"/>
  <c r="O954"/>
  <c r="P954"/>
  <c r="Q954"/>
  <c r="P1520"/>
  <c r="Q1520"/>
  <c r="M1347"/>
  <c r="O1347"/>
  <c r="M1794"/>
  <c r="O1794"/>
  <c r="P1347"/>
  <c r="Q1347"/>
  <c r="R1347"/>
  <c r="M1269"/>
  <c r="O1269"/>
  <c r="M1223"/>
  <c r="O1223"/>
  <c r="P1269"/>
  <c r="Q1269"/>
  <c r="M1868"/>
  <c r="O1868"/>
  <c r="M3449"/>
  <c r="O3449"/>
  <c r="P1868"/>
  <c r="Q1868"/>
  <c r="M320"/>
  <c r="O320"/>
  <c r="P1085"/>
  <c r="Q1085"/>
  <c r="R1085"/>
  <c r="M2153"/>
  <c r="O2153"/>
  <c r="M622"/>
  <c r="O622"/>
  <c r="P2153"/>
  <c r="Q2153"/>
  <c r="M138"/>
  <c r="O138"/>
  <c r="M1951"/>
  <c r="O1951"/>
  <c r="P138"/>
  <c r="Q138"/>
  <c r="R138"/>
  <c r="M2386"/>
  <c r="O2386"/>
  <c r="P2386"/>
  <c r="Q2386"/>
  <c r="M3883"/>
  <c r="O3883"/>
  <c r="M3897"/>
  <c r="O3897"/>
  <c r="P3883"/>
  <c r="Q3883"/>
  <c r="R3883"/>
  <c r="P3095"/>
  <c r="Q3095"/>
  <c r="R3095"/>
  <c r="M814"/>
  <c r="O814"/>
  <c r="M2299"/>
  <c r="O2299"/>
  <c r="P814"/>
  <c r="Q814"/>
  <c r="M3763"/>
  <c r="O3763"/>
  <c r="M1388"/>
  <c r="O1388"/>
  <c r="P3763"/>
  <c r="Q3763"/>
  <c r="R3763"/>
  <c r="M1533"/>
  <c r="O1533"/>
  <c r="M4340"/>
  <c r="O4340"/>
  <c r="P1533"/>
  <c r="Q1533"/>
  <c r="M4337"/>
  <c r="O4337"/>
  <c r="P4337"/>
  <c r="Q4337"/>
  <c r="R4337"/>
  <c r="M412"/>
  <c r="O412"/>
  <c r="P4179"/>
  <c r="Q4179"/>
  <c r="M1975"/>
  <c r="O1975"/>
  <c r="M2705"/>
  <c r="O2705"/>
  <c r="P1975"/>
  <c r="Q1975"/>
  <c r="R1975"/>
  <c r="P1731"/>
  <c r="Q1731"/>
  <c r="R1731"/>
  <c r="M4380"/>
  <c r="O4380"/>
  <c r="P2600"/>
  <c r="Q2600"/>
  <c r="M3086"/>
  <c r="O3086"/>
  <c r="P614"/>
  <c r="Q614"/>
  <c r="M1595"/>
  <c r="O1595"/>
  <c r="M4177"/>
  <c r="O4177"/>
  <c r="P1595"/>
  <c r="Q1595"/>
  <c r="R1595"/>
  <c r="M2561"/>
  <c r="O2561"/>
  <c r="M1996"/>
  <c r="O1996"/>
  <c r="P2561"/>
  <c r="Q2561"/>
  <c r="M1871"/>
  <c r="O1871"/>
  <c r="M1288"/>
  <c r="O1288"/>
  <c r="P1871"/>
  <c r="Q1871"/>
  <c r="R1871"/>
  <c r="P3434"/>
  <c r="Q3434"/>
  <c r="M4787"/>
  <c r="O4787"/>
  <c r="P4787"/>
  <c r="Q4787"/>
  <c r="M1649"/>
  <c r="O1649"/>
  <c r="P1649"/>
  <c r="Q1649"/>
  <c r="M2108"/>
  <c r="O2108"/>
  <c r="P2108"/>
  <c r="Q2108"/>
  <c r="R2108"/>
  <c r="M4293"/>
  <c r="O4293"/>
  <c r="M1704"/>
  <c r="O1704"/>
  <c r="P4293"/>
  <c r="Q4293"/>
  <c r="R4293"/>
  <c r="M2232"/>
  <c r="O2232"/>
  <c r="M4721"/>
  <c r="O4721"/>
  <c r="P2232"/>
  <c r="Q2232"/>
  <c r="M1741"/>
  <c r="O1741"/>
  <c r="M305"/>
  <c r="O305"/>
  <c r="P1741"/>
  <c r="Q1741"/>
  <c r="M4690"/>
  <c r="O4690"/>
  <c r="M4026"/>
  <c r="O4026"/>
  <c r="P4690"/>
  <c r="Q4690"/>
  <c r="R4690"/>
  <c r="M2094"/>
  <c r="O2094"/>
  <c r="M2025"/>
  <c r="O2025"/>
  <c r="P2094"/>
  <c r="Q2094"/>
  <c r="R2094"/>
  <c r="M1694"/>
  <c r="O1694"/>
  <c r="P4702"/>
  <c r="Q4702"/>
  <c r="R4702"/>
  <c r="M4523"/>
  <c r="O4523"/>
  <c r="M1511"/>
  <c r="O1511"/>
  <c r="P4523"/>
  <c r="Q4523"/>
  <c r="M1840"/>
  <c r="O1840"/>
  <c r="P1840"/>
  <c r="Q1840"/>
  <c r="R1840"/>
  <c r="M1479"/>
  <c r="O1479"/>
  <c r="M2339"/>
  <c r="O2339"/>
  <c r="P1479"/>
  <c r="Q1479"/>
  <c r="R1479"/>
  <c r="M2196"/>
  <c r="O2196"/>
  <c r="M4615"/>
  <c r="O4615"/>
  <c r="P2196"/>
  <c r="Q2196"/>
  <c r="R2196"/>
  <c r="M1578"/>
  <c r="O1578"/>
  <c r="P1578"/>
  <c r="Q1578"/>
  <c r="R1578"/>
  <c r="M4736"/>
  <c r="O4736"/>
  <c r="P4736"/>
  <c r="Q4736"/>
  <c r="R4736"/>
  <c r="M363"/>
  <c r="O363"/>
  <c r="M3297"/>
  <c r="O3297"/>
  <c r="P363"/>
  <c r="Q363"/>
  <c r="R363"/>
  <c r="M3499"/>
  <c r="O3499"/>
  <c r="M1313"/>
  <c r="O1313"/>
  <c r="P3499"/>
  <c r="Q3499"/>
  <c r="R3499"/>
  <c r="M2443"/>
  <c r="O2443"/>
  <c r="M1323"/>
  <c r="O1323"/>
  <c r="P2443"/>
  <c r="Q2443"/>
  <c r="R2443"/>
  <c r="M4451"/>
  <c r="O4451"/>
  <c r="M1359"/>
  <c r="O1359"/>
  <c r="P4451"/>
  <c r="Q4451"/>
  <c r="M2823"/>
  <c r="O2823"/>
  <c r="M513"/>
  <c r="O513"/>
  <c r="P2823"/>
  <c r="Q2823"/>
  <c r="R2823"/>
  <c r="M2135"/>
  <c r="O2135"/>
  <c r="P2135"/>
  <c r="Q2135"/>
  <c r="M3957"/>
  <c r="O3957"/>
  <c r="M2374"/>
  <c r="O2374"/>
  <c r="P3957"/>
  <c r="Q3957"/>
  <c r="M747"/>
  <c r="O747"/>
  <c r="M3370"/>
  <c r="O3370"/>
  <c r="P747"/>
  <c r="Q747"/>
  <c r="M4060"/>
  <c r="O4060"/>
  <c r="M2942"/>
  <c r="O2942"/>
  <c r="P4060"/>
  <c r="Q4060"/>
  <c r="R4060"/>
  <c r="M4531"/>
  <c r="O4531"/>
  <c r="M3686"/>
  <c r="O3686"/>
  <c r="P4531"/>
  <c r="Q4531"/>
  <c r="R4531"/>
  <c r="M4522"/>
  <c r="O4522"/>
  <c r="M3111"/>
  <c r="O3111"/>
  <c r="P4522"/>
  <c r="Q4522"/>
  <c r="R4522"/>
  <c r="M2436"/>
  <c r="O2436"/>
  <c r="P2436"/>
  <c r="Q2436"/>
  <c r="R2436"/>
  <c r="M440"/>
  <c r="O440"/>
  <c r="M1064"/>
  <c r="O1064"/>
  <c r="P440"/>
  <c r="Q440"/>
  <c r="R440"/>
  <c r="M3001"/>
  <c r="O3001"/>
  <c r="P3096"/>
  <c r="Q3096"/>
  <c r="R3096"/>
  <c r="M3178"/>
  <c r="O3178"/>
  <c r="M4515"/>
  <c r="O4515"/>
  <c r="P3178"/>
  <c r="Q3178"/>
  <c r="M4740"/>
  <c r="O4740"/>
  <c r="P3018"/>
  <c r="Q3018"/>
  <c r="R3018"/>
  <c r="M4548"/>
  <c r="O4548"/>
  <c r="M3083"/>
  <c r="O3083"/>
  <c r="P4548"/>
  <c r="Q4548"/>
  <c r="R4548"/>
  <c r="M766"/>
  <c r="O766"/>
  <c r="M2494"/>
  <c r="O2494"/>
  <c r="P766"/>
  <c r="Q766"/>
  <c r="R766"/>
  <c r="M739"/>
  <c r="O739"/>
  <c r="P739"/>
  <c r="Q739"/>
  <c r="R739"/>
  <c r="M3806"/>
  <c r="O3806"/>
  <c r="M3141"/>
  <c r="O3141"/>
  <c r="P3806"/>
  <c r="Q3806"/>
  <c r="M3671"/>
  <c r="O3671"/>
  <c r="M3987"/>
  <c r="O3987"/>
  <c r="P3671"/>
  <c r="Q3671"/>
  <c r="R3671"/>
  <c r="M4805"/>
  <c r="O4805"/>
  <c r="M4635"/>
  <c r="O4635"/>
  <c r="P4805"/>
  <c r="Q4805"/>
  <c r="R4805"/>
  <c r="M1062"/>
  <c r="O1062"/>
  <c r="M1732"/>
  <c r="O1732"/>
  <c r="P1062"/>
  <c r="Q1062"/>
  <c r="R1062"/>
  <c r="M2616"/>
  <c r="O2616"/>
  <c r="M1056"/>
  <c r="O1056"/>
  <c r="P2616"/>
  <c r="Q2616"/>
  <c r="M4373"/>
  <c r="O4373"/>
  <c r="P248"/>
  <c r="Q248"/>
  <c r="R248"/>
  <c r="P3413"/>
  <c r="Q3413"/>
  <c r="R3413"/>
  <c r="M714"/>
  <c r="O714"/>
  <c r="P4700"/>
  <c r="Q4700"/>
  <c r="R4700"/>
  <c r="M4095"/>
  <c r="O4095"/>
  <c r="M4653"/>
  <c r="O4653"/>
  <c r="P4095"/>
  <c r="Q4095"/>
  <c r="R4095"/>
  <c r="M1598"/>
  <c r="O1598"/>
  <c r="M2917"/>
  <c r="O2917"/>
  <c r="P1598"/>
  <c r="Q1598"/>
  <c r="R1598"/>
  <c r="M3988"/>
  <c r="O3988"/>
  <c r="M4074"/>
  <c r="O4074"/>
  <c r="P3988"/>
  <c r="Q3988"/>
  <c r="R3988"/>
  <c r="M553"/>
  <c r="O553"/>
  <c r="M4424"/>
  <c r="O4424"/>
  <c r="P553"/>
  <c r="Q553"/>
  <c r="R553"/>
  <c r="M88"/>
  <c r="O88"/>
  <c r="M4473"/>
  <c r="O4473"/>
  <c r="P88"/>
  <c r="Q88"/>
  <c r="M4695"/>
  <c r="O4695"/>
  <c r="P4695"/>
  <c r="Q4695"/>
  <c r="R4695"/>
  <c r="M3968"/>
  <c r="O3968"/>
  <c r="M3418"/>
  <c r="O3418"/>
  <c r="P3968"/>
  <c r="Q3968"/>
  <c r="M2970"/>
  <c r="O2970"/>
  <c r="P3054"/>
  <c r="Q3054"/>
  <c r="R3054"/>
  <c r="M3104"/>
  <c r="O3104"/>
  <c r="M214"/>
  <c r="O214"/>
  <c r="P3104"/>
  <c r="Q3104"/>
  <c r="M3416"/>
  <c r="O3416"/>
  <c r="M2379"/>
  <c r="O2379"/>
  <c r="P3416"/>
  <c r="Q3416"/>
  <c r="R3416"/>
  <c r="M2437"/>
  <c r="O2437"/>
  <c r="P2437"/>
  <c r="Q2437"/>
  <c r="R2437"/>
  <c r="M2946"/>
  <c r="O2946"/>
  <c r="P4473"/>
  <c r="Q4473"/>
  <c r="R4473"/>
  <c r="M4059"/>
  <c r="O4059"/>
  <c r="P3829"/>
  <c r="Q3829"/>
  <c r="R3829"/>
  <c r="P2898"/>
  <c r="Q2898"/>
  <c r="M3758"/>
  <c r="O3758"/>
  <c r="P1694"/>
  <c r="Q1694"/>
  <c r="M3142"/>
  <c r="O3142"/>
  <c r="P3142"/>
  <c r="Q3142"/>
  <c r="R3142"/>
  <c r="M928"/>
  <c r="O928"/>
  <c r="M2911"/>
  <c r="O2911"/>
  <c r="P928"/>
  <c r="Q928"/>
  <c r="R928"/>
  <c r="M2070"/>
  <c r="O2070"/>
  <c r="M2890"/>
  <c r="O2890"/>
  <c r="P2070"/>
  <c r="Q2070"/>
  <c r="M2029"/>
  <c r="O2029"/>
  <c r="P2029"/>
  <c r="Q2029"/>
  <c r="M1433"/>
  <c r="O1433"/>
  <c r="M2650"/>
  <c r="O2650"/>
  <c r="P1433"/>
  <c r="Q1433"/>
  <c r="M3183"/>
  <c r="O3183"/>
  <c r="M1127"/>
  <c r="O1127"/>
  <c r="P3183"/>
  <c r="Q3183"/>
  <c r="R3183"/>
  <c r="M3534"/>
  <c r="O3534"/>
  <c r="M3765"/>
  <c r="O3765"/>
  <c r="P3534"/>
  <c r="Q3534"/>
  <c r="R3534"/>
  <c r="P1392"/>
  <c r="Q1392"/>
  <c r="M4023"/>
  <c r="O4023"/>
  <c r="M545"/>
  <c r="O545"/>
  <c r="P4023"/>
  <c r="Q4023"/>
  <c r="M3947"/>
  <c r="O3947"/>
  <c r="M1027"/>
  <c r="O1027"/>
  <c r="P3947"/>
  <c r="Q3947"/>
  <c r="M36"/>
  <c r="O36"/>
  <c r="P36"/>
  <c r="Q36"/>
  <c r="M866"/>
  <c r="O866"/>
  <c r="P866"/>
  <c r="Q866"/>
  <c r="R866"/>
  <c r="M641"/>
  <c r="O641"/>
  <c r="P48"/>
  <c r="Q48"/>
  <c r="M4215"/>
  <c r="O4215"/>
  <c r="M3160"/>
  <c r="O3160"/>
  <c r="P4215"/>
  <c r="Q4215"/>
  <c r="R4215"/>
  <c r="M3933"/>
  <c r="O3933"/>
  <c r="M1865"/>
  <c r="O1865"/>
  <c r="P3933"/>
  <c r="Q3933"/>
  <c r="M4425"/>
  <c r="O4425"/>
  <c r="M159"/>
  <c r="O159"/>
  <c r="P4425"/>
  <c r="Q4425"/>
  <c r="M1753"/>
  <c r="O1753"/>
  <c r="M414"/>
  <c r="O414"/>
  <c r="P1753"/>
  <c r="Q1753"/>
  <c r="M4521"/>
  <c r="O4521"/>
  <c r="M873"/>
  <c r="O873"/>
  <c r="P4521"/>
  <c r="Q4521"/>
  <c r="R4521"/>
  <c r="M166"/>
  <c r="O166"/>
  <c r="M4706"/>
  <c r="O4706"/>
  <c r="P166"/>
  <c r="Q166"/>
  <c r="R166"/>
  <c r="M367"/>
  <c r="O367"/>
  <c r="M2597"/>
  <c r="O2597"/>
  <c r="P367"/>
  <c r="Q367"/>
  <c r="R367"/>
  <c r="M4744"/>
  <c r="O4744"/>
  <c r="M3164"/>
  <c r="O3164"/>
  <c r="P4744"/>
  <c r="Q4744"/>
  <c r="M3863"/>
  <c r="O3863"/>
  <c r="M1219"/>
  <c r="O1219"/>
  <c r="P3863"/>
  <c r="Q3863"/>
  <c r="R3863"/>
  <c r="M1284"/>
  <c r="O1284"/>
  <c r="M2279"/>
  <c r="O2279"/>
  <c r="P1284"/>
  <c r="Q1284"/>
  <c r="M4565"/>
  <c r="O4565"/>
  <c r="M1677"/>
  <c r="O1677"/>
  <c r="P4565"/>
  <c r="Q4565"/>
  <c r="R4565"/>
  <c r="M3453"/>
  <c r="O3453"/>
  <c r="M273"/>
  <c r="O273"/>
  <c r="P3453"/>
  <c r="Q3453"/>
  <c r="R3453"/>
  <c r="M3903"/>
  <c r="O3903"/>
  <c r="M583"/>
  <c r="O583"/>
  <c r="P3903"/>
  <c r="Q3903"/>
  <c r="M4266"/>
  <c r="O4266"/>
  <c r="M3540"/>
  <c r="O3540"/>
  <c r="P4266"/>
  <c r="Q4266"/>
  <c r="R4266"/>
  <c r="M2537"/>
  <c r="O2537"/>
  <c r="P1780"/>
  <c r="Q1780"/>
  <c r="R1780"/>
  <c r="M2699"/>
  <c r="O2699"/>
  <c r="P1723"/>
  <c r="Q1723"/>
  <c r="M2653"/>
  <c r="O2653"/>
  <c r="M1110"/>
  <c r="O1110"/>
  <c r="P2653"/>
  <c r="Q2653"/>
  <c r="R2653"/>
  <c r="P67"/>
  <c r="Q67"/>
  <c r="M1402"/>
  <c r="O1402"/>
  <c r="P1402"/>
  <c r="Q1402"/>
  <c r="R1402"/>
  <c r="M4103"/>
  <c r="O4103"/>
  <c r="M2484"/>
  <c r="O2484"/>
  <c r="P4103"/>
  <c r="Q4103"/>
  <c r="R4103"/>
  <c r="M2865"/>
  <c r="O2865"/>
  <c r="P2523"/>
  <c r="Q2523"/>
  <c r="M311"/>
  <c r="O311"/>
  <c r="M1674"/>
  <c r="O1674"/>
  <c r="P311"/>
  <c r="Q311"/>
  <c r="M4395"/>
  <c r="O4395"/>
  <c r="M3000"/>
  <c r="O3000"/>
  <c r="P4395"/>
  <c r="Q4395"/>
  <c r="R4395"/>
  <c r="M2800"/>
  <c r="O2800"/>
  <c r="P2800"/>
  <c r="Q2800"/>
  <c r="R2800"/>
  <c r="M25"/>
  <c r="O25"/>
  <c r="P25"/>
  <c r="Q25"/>
  <c r="M2951"/>
  <c r="O2951"/>
  <c r="M2181"/>
  <c r="O2181"/>
  <c r="P2951"/>
  <c r="Q2951"/>
  <c r="R2951"/>
  <c r="M4181"/>
  <c r="O4181"/>
  <c r="M2241"/>
  <c r="O2241"/>
  <c r="P4181"/>
  <c r="Q4181"/>
  <c r="R4181"/>
  <c r="M3450"/>
  <c r="O3450"/>
  <c r="M4224"/>
  <c r="O4224"/>
  <c r="P3450"/>
  <c r="Q3450"/>
  <c r="M152"/>
  <c r="O152"/>
  <c r="M3239"/>
  <c r="O3239"/>
  <c r="P152"/>
  <c r="Q152"/>
  <c r="M4701"/>
  <c r="O4701"/>
  <c r="P4741"/>
  <c r="Q4741"/>
  <c r="R4741"/>
  <c r="M1913"/>
  <c r="O1913"/>
  <c r="M4733"/>
  <c r="O4733"/>
  <c r="P1913"/>
  <c r="Q1913"/>
  <c r="M4481"/>
  <c r="O4481"/>
  <c r="P1330"/>
  <c r="Q1330"/>
  <c r="R1330"/>
  <c r="M4006"/>
  <c r="O4006"/>
  <c r="P4006"/>
  <c r="Q4006"/>
  <c r="P1706"/>
  <c r="Q1706"/>
  <c r="M2415"/>
  <c r="O2415"/>
  <c r="M1184"/>
  <c r="O1184"/>
  <c r="P2415"/>
  <c r="Q2415"/>
  <c r="M2641"/>
  <c r="O2641"/>
  <c r="M2110"/>
  <c r="O2110"/>
  <c r="P2641"/>
  <c r="Q2641"/>
  <c r="R2641"/>
  <c r="M3220"/>
  <c r="O3220"/>
  <c r="P1878"/>
  <c r="Q1878"/>
  <c r="R1878"/>
  <c r="M220"/>
  <c r="O220"/>
  <c r="M4730"/>
  <c r="O4730"/>
  <c r="P220"/>
  <c r="Q220"/>
  <c r="R220"/>
  <c r="M3954"/>
  <c r="O3954"/>
  <c r="P2705"/>
  <c r="Q2705"/>
  <c r="M486"/>
  <c r="O486"/>
  <c r="P4044"/>
  <c r="Q4044"/>
  <c r="M324"/>
  <c r="O324"/>
  <c r="M4573"/>
  <c r="O4573"/>
  <c r="P324"/>
  <c r="Q324"/>
  <c r="R324"/>
  <c r="M4076"/>
  <c r="O4076"/>
  <c r="M1087"/>
  <c r="O1087"/>
  <c r="P4076"/>
  <c r="Q4076"/>
  <c r="M2488"/>
  <c r="O2488"/>
  <c r="P2494"/>
  <c r="Q2494"/>
  <c r="R2494"/>
  <c r="M493"/>
  <c r="O493"/>
  <c r="M3524"/>
  <c r="O3524"/>
  <c r="P493"/>
  <c r="Q493"/>
  <c r="R493"/>
  <c r="M1328"/>
  <c r="O1328"/>
  <c r="M1978"/>
  <c r="O1978"/>
  <c r="P1328"/>
  <c r="Q1328"/>
  <c r="R1328"/>
  <c r="M4510"/>
  <c r="O4510"/>
  <c r="M4776"/>
  <c r="O4776"/>
  <c r="P4510"/>
  <c r="Q4510"/>
  <c r="M619"/>
  <c r="O619"/>
  <c r="P2567"/>
  <c r="Q2567"/>
  <c r="R2567"/>
  <c r="M554"/>
  <c r="O554"/>
  <c r="P554"/>
  <c r="Q554"/>
  <c r="R554"/>
  <c r="M3535"/>
  <c r="O3535"/>
  <c r="M1597"/>
  <c r="O1597"/>
  <c r="P3535"/>
  <c r="Q3535"/>
  <c r="M1809"/>
  <c r="O1809"/>
  <c r="M81"/>
  <c r="O81"/>
  <c r="P1809"/>
  <c r="Q1809"/>
  <c r="P1412"/>
  <c r="Q1412"/>
  <c r="M2269"/>
  <c r="O2269"/>
  <c r="M2004"/>
  <c r="O2004"/>
  <c r="P2269"/>
  <c r="Q2269"/>
  <c r="M1726"/>
  <c r="O1726"/>
  <c r="P1726"/>
  <c r="Q1726"/>
  <c r="P3100"/>
  <c r="Q3100"/>
  <c r="R3100"/>
  <c r="M608"/>
  <c r="O608"/>
  <c r="P608"/>
  <c r="Q608"/>
  <c r="M2072"/>
  <c r="O2072"/>
  <c r="M3570"/>
  <c r="O3570"/>
  <c r="P2072"/>
  <c r="Q2072"/>
  <c r="M3394"/>
  <c r="O3394"/>
  <c r="P3394"/>
  <c r="Q3394"/>
  <c r="R3394"/>
  <c r="M2740"/>
  <c r="O2740"/>
  <c r="P3767"/>
  <c r="Q3767"/>
  <c r="R3767"/>
  <c r="M584"/>
  <c r="O584"/>
  <c r="P584"/>
  <c r="Q584"/>
  <c r="R584"/>
  <c r="M2767"/>
  <c r="O2767"/>
  <c r="P1650"/>
  <c r="Q1650"/>
  <c r="R1650"/>
  <c r="M1768"/>
  <c r="O1768"/>
  <c r="M2554"/>
  <c r="O2554"/>
  <c r="P1768"/>
  <c r="Q1768"/>
  <c r="M4475"/>
  <c r="O4475"/>
  <c r="P2654"/>
  <c r="Q2654"/>
  <c r="R2654"/>
  <c r="M334"/>
  <c r="O334"/>
  <c r="M2007"/>
  <c r="O2007"/>
  <c r="P334"/>
  <c r="Q334"/>
  <c r="R334"/>
  <c r="M832"/>
  <c r="O832"/>
  <c r="M1377"/>
  <c r="O1377"/>
  <c r="P832"/>
  <c r="Q832"/>
  <c r="M3928"/>
  <c r="O3928"/>
  <c r="P2682"/>
  <c r="Q2682"/>
  <c r="R2682"/>
  <c r="M1460"/>
  <c r="O1460"/>
  <c r="M2725"/>
  <c r="O2725"/>
  <c r="P1460"/>
  <c r="Q1460"/>
  <c r="R1460"/>
  <c r="M3736"/>
  <c r="O3736"/>
  <c r="M1685"/>
  <c r="O1685"/>
  <c r="P3736"/>
  <c r="Q3736"/>
  <c r="M4308"/>
  <c r="O4308"/>
  <c r="M1490"/>
  <c r="O1490"/>
  <c r="P4308"/>
  <c r="Q4308"/>
  <c r="R4308"/>
  <c r="M1435"/>
  <c r="O1435"/>
  <c r="P2297"/>
  <c r="Q2297"/>
  <c r="R2297"/>
  <c r="M3211"/>
  <c r="O3211"/>
  <c r="M1627"/>
  <c r="O1627"/>
  <c r="P3211"/>
  <c r="Q3211"/>
  <c r="R3211"/>
  <c r="M4073"/>
  <c r="O4073"/>
  <c r="P4073"/>
  <c r="Q4073"/>
  <c r="R4073"/>
  <c r="M4753"/>
  <c r="O4753"/>
  <c r="M4361"/>
  <c r="O4361"/>
  <c r="P4753"/>
  <c r="Q4753"/>
  <c r="R4753"/>
  <c r="M3927"/>
  <c r="O3927"/>
  <c r="M104"/>
  <c r="O104"/>
  <c r="P3927"/>
  <c r="Q3927"/>
  <c r="M2934"/>
  <c r="O2934"/>
  <c r="M137"/>
  <c r="O137"/>
  <c r="P2934"/>
  <c r="Q2934"/>
  <c r="M2398"/>
  <c r="O2398"/>
  <c r="M2874"/>
  <c r="O2874"/>
  <c r="P2398"/>
  <c r="Q2398"/>
  <c r="R2398"/>
  <c r="M3731"/>
  <c r="O3731"/>
  <c r="P4285"/>
  <c r="Q4285"/>
  <c r="M2473"/>
  <c r="O2473"/>
  <c r="P2473"/>
  <c r="Q2473"/>
  <c r="R2473"/>
  <c r="M3683"/>
  <c r="O3683"/>
  <c r="P3683"/>
  <c r="Q3683"/>
  <c r="R3683"/>
  <c r="M4656"/>
  <c r="O4656"/>
  <c r="M2731"/>
  <c r="O2731"/>
  <c r="P4656"/>
  <c r="Q4656"/>
  <c r="R4656"/>
  <c r="M1899"/>
  <c r="O1899"/>
  <c r="M136"/>
  <c r="O136"/>
  <c r="P1899"/>
  <c r="Q1899"/>
  <c r="R1899"/>
  <c r="M2076"/>
  <c r="O2076"/>
  <c r="M536"/>
  <c r="O536"/>
  <c r="P2076"/>
  <c r="Q2076"/>
  <c r="M752"/>
  <c r="O752"/>
  <c r="M2457"/>
  <c r="O2457"/>
  <c r="P752"/>
  <c r="Q752"/>
  <c r="R752"/>
  <c r="M994"/>
  <c r="O994"/>
  <c r="M4543"/>
  <c r="O4543"/>
  <c r="P994"/>
  <c r="Q994"/>
  <c r="M2620"/>
  <c r="O2620"/>
  <c r="P2620"/>
  <c r="Q2620"/>
  <c r="R2620"/>
  <c r="M1776"/>
  <c r="O1776"/>
  <c r="M3343"/>
  <c r="O3343"/>
  <c r="P1776"/>
  <c r="Q1776"/>
  <c r="R1776"/>
  <c r="M2157"/>
  <c r="O2157"/>
  <c r="M3905"/>
  <c r="O3905"/>
  <c r="P2157"/>
  <c r="Q2157"/>
  <c r="R2157"/>
  <c r="M1266"/>
  <c r="O1266"/>
  <c r="M2751"/>
  <c r="O2751"/>
  <c r="P1266"/>
  <c r="Q1266"/>
  <c r="R1266"/>
  <c r="M3817"/>
  <c r="O3817"/>
  <c r="M3869"/>
  <c r="O3869"/>
  <c r="P3817"/>
  <c r="Q3817"/>
  <c r="R3817"/>
  <c r="M3176"/>
  <c r="O3176"/>
  <c r="M2784"/>
  <c r="O2784"/>
  <c r="P3176"/>
  <c r="Q3176"/>
  <c r="R3176"/>
  <c r="M615"/>
  <c r="O615"/>
  <c r="M2370"/>
  <c r="O2370"/>
  <c r="P615"/>
  <c r="Q615"/>
  <c r="M565"/>
  <c r="O565"/>
  <c r="M1395"/>
  <c r="O1395"/>
  <c r="P565"/>
  <c r="Q565"/>
  <c r="R565"/>
  <c r="M268"/>
  <c r="O268"/>
  <c r="M3770"/>
  <c r="O3770"/>
  <c r="P268"/>
  <c r="Q268"/>
  <c r="R268"/>
  <c r="M1477"/>
  <c r="O1477"/>
  <c r="P1477"/>
  <c r="Q1477"/>
  <c r="R1477"/>
  <c r="M4"/>
  <c r="O4"/>
  <c r="M3207"/>
  <c r="O3207"/>
  <c r="P4"/>
  <c r="Q4"/>
  <c r="M3400"/>
  <c r="O3400"/>
  <c r="P3400"/>
  <c r="Q3400"/>
  <c r="R3400"/>
  <c r="M3599"/>
  <c r="O3599"/>
  <c r="P3425"/>
  <c r="Q3425"/>
  <c r="R3425"/>
  <c r="M4585"/>
  <c r="O4585"/>
  <c r="P4585"/>
  <c r="Q4585"/>
  <c r="P3813"/>
  <c r="Q3813"/>
  <c r="R3813"/>
  <c r="P1061"/>
  <c r="Q1061"/>
  <c r="M1935"/>
  <c r="O1935"/>
  <c r="M2700"/>
  <c r="O2700"/>
  <c r="P1935"/>
  <c r="Q1935"/>
  <c r="R1935"/>
  <c r="M3389"/>
  <c r="O3389"/>
  <c r="P3389"/>
  <c r="Q3389"/>
  <c r="R3389"/>
  <c r="M4738"/>
  <c r="O4738"/>
  <c r="M4010"/>
  <c r="O4010"/>
  <c r="P4738"/>
  <c r="Q4738"/>
  <c r="R4738"/>
  <c r="M234"/>
  <c r="O234"/>
  <c r="P2340"/>
  <c r="Q2340"/>
  <c r="M2709"/>
  <c r="O2709"/>
  <c r="M690"/>
  <c r="O690"/>
  <c r="P2709"/>
  <c r="Q2709"/>
  <c r="R2709"/>
  <c r="M1299"/>
  <c r="O1299"/>
  <c r="P4604"/>
  <c r="Q4604"/>
  <c r="R4604"/>
  <c r="M4333"/>
  <c r="O4333"/>
  <c r="M3788"/>
  <c r="O3788"/>
  <c r="P4333"/>
  <c r="Q4333"/>
  <c r="R4333"/>
  <c r="M2237"/>
  <c r="O2237"/>
  <c r="M900"/>
  <c r="O900"/>
  <c r="P2237"/>
  <c r="Q2237"/>
  <c r="R2237"/>
  <c r="M4544"/>
  <c r="O4544"/>
  <c r="M1654"/>
  <c r="O1654"/>
  <c r="P4544"/>
  <c r="Q4544"/>
  <c r="M965"/>
  <c r="O965"/>
  <c r="M346"/>
  <c r="O346"/>
  <c r="P965"/>
  <c r="Q965"/>
  <c r="R965"/>
  <c r="M3374"/>
  <c r="O3374"/>
  <c r="P1760"/>
  <c r="Q1760"/>
  <c r="M4328"/>
  <c r="O4328"/>
  <c r="P4328"/>
  <c r="Q4328"/>
  <c r="M3550"/>
  <c r="O3550"/>
  <c r="M3543"/>
  <c r="O3543"/>
  <c r="P3550"/>
  <c r="Q3550"/>
  <c r="M4377"/>
  <c r="O4377"/>
  <c r="M2735"/>
  <c r="O2735"/>
  <c r="P4377"/>
  <c r="Q4377"/>
  <c r="R4377"/>
  <c r="M1075"/>
  <c r="O1075"/>
  <c r="M524"/>
  <c r="O524"/>
  <c r="P1075"/>
  <c r="Q1075"/>
  <c r="R1075"/>
  <c r="M343"/>
  <c r="O343"/>
  <c r="P3976"/>
  <c r="Q3976"/>
  <c r="R3976"/>
  <c r="M560"/>
  <c r="O560"/>
  <c r="P4067"/>
  <c r="Q4067"/>
  <c r="P3659"/>
  <c r="Q3659"/>
  <c r="M4404"/>
  <c r="O4404"/>
  <c r="M2843"/>
  <c r="O2843"/>
  <c r="P4404"/>
  <c r="Q4404"/>
  <c r="R4404"/>
  <c r="M349"/>
  <c r="O349"/>
  <c r="M865"/>
  <c r="O865"/>
  <c r="P349"/>
  <c r="Q349"/>
  <c r="M4015"/>
  <c r="O4015"/>
  <c r="M2815"/>
  <c r="O2815"/>
  <c r="P4015"/>
  <c r="Q4015"/>
  <c r="R4015"/>
  <c r="M785"/>
  <c r="O785"/>
  <c r="P785"/>
  <c r="Q785"/>
  <c r="R785"/>
  <c r="M2035"/>
  <c r="O2035"/>
  <c r="M4304"/>
  <c r="O4304"/>
  <c r="P2035"/>
  <c r="Q2035"/>
  <c r="R2035"/>
  <c r="M2925"/>
  <c r="O2925"/>
  <c r="M4500"/>
  <c r="O4500"/>
  <c r="P2925"/>
  <c r="Q2925"/>
  <c r="R2925"/>
  <c r="M4654"/>
  <c r="O4654"/>
  <c r="M1908"/>
  <c r="O1908"/>
  <c r="P4654"/>
  <c r="Q4654"/>
  <c r="R4654"/>
  <c r="M2985"/>
  <c r="O2985"/>
  <c r="M3627"/>
  <c r="O3627"/>
  <c r="P2985"/>
  <c r="Q2985"/>
  <c r="R2985"/>
  <c r="M2302"/>
  <c r="O2302"/>
  <c r="M4618"/>
  <c r="O4618"/>
  <c r="P2302"/>
  <c r="Q2302"/>
  <c r="R2302"/>
  <c r="M4319"/>
  <c r="O4319"/>
  <c r="M686"/>
  <c r="O686"/>
  <c r="P4319"/>
  <c r="Q4319"/>
  <c r="R4319"/>
  <c r="M79"/>
  <c r="O79"/>
  <c r="M782"/>
  <c r="O782"/>
  <c r="P79"/>
  <c r="Q79"/>
  <c r="M3842"/>
  <c r="O3842"/>
  <c r="P3842"/>
  <c r="Q3842"/>
  <c r="R3842"/>
  <c r="M1864"/>
  <c r="O1864"/>
  <c r="M3584"/>
  <c r="O3584"/>
  <c r="P1864"/>
  <c r="Q1864"/>
  <c r="R1864"/>
  <c r="M188"/>
  <c r="O188"/>
  <c r="M73"/>
  <c r="O73"/>
  <c r="P188"/>
  <c r="Q188"/>
  <c r="M634"/>
  <c r="O634"/>
  <c r="P1934"/>
  <c r="Q1934"/>
  <c r="R1934"/>
  <c r="M3238"/>
  <c r="O3238"/>
  <c r="P3238"/>
  <c r="Q3238"/>
  <c r="R3238"/>
  <c r="M1054"/>
  <c r="O1054"/>
  <c r="M3328"/>
  <c r="O3328"/>
  <c r="P1054"/>
  <c r="Q1054"/>
  <c r="M1797"/>
  <c r="O1797"/>
  <c r="P1797"/>
  <c r="Q1797"/>
  <c r="M476"/>
  <c r="O476"/>
  <c r="M1037"/>
  <c r="O1037"/>
  <c r="P476"/>
  <c r="Q476"/>
  <c r="R476"/>
  <c r="M2877"/>
  <c r="O2877"/>
  <c r="P2877"/>
  <c r="Q2877"/>
  <c r="R2877"/>
  <c r="M915"/>
  <c r="O915"/>
  <c r="M642"/>
  <c r="O642"/>
  <c r="P915"/>
  <c r="Q915"/>
  <c r="R915"/>
  <c r="P4248"/>
  <c r="Q4248"/>
  <c r="P4776"/>
  <c r="Q4776"/>
  <c r="R4776"/>
  <c r="M2031"/>
  <c r="O2031"/>
  <c r="M487"/>
  <c r="O487"/>
  <c r="P2031"/>
  <c r="Q2031"/>
  <c r="M1910"/>
  <c r="O1910"/>
  <c r="M4708"/>
  <c r="O4708"/>
  <c r="P1910"/>
  <c r="Q1910"/>
  <c r="M1391"/>
  <c r="O1391"/>
  <c r="P244"/>
  <c r="Q244"/>
  <c r="R244"/>
  <c r="M1699"/>
  <c r="O1699"/>
  <c r="M3950"/>
  <c r="O3950"/>
  <c r="P1699"/>
  <c r="Q1699"/>
  <c r="R1699"/>
  <c r="M3452"/>
  <c r="O3452"/>
  <c r="M2876"/>
  <c r="O2876"/>
  <c r="P3452"/>
  <c r="Q3452"/>
  <c r="R3452"/>
  <c r="M3706"/>
  <c r="O3706"/>
  <c r="P1666"/>
  <c r="Q1666"/>
  <c r="R1666"/>
  <c r="M370"/>
  <c r="O370"/>
  <c r="M4422"/>
  <c r="O4422"/>
  <c r="P370"/>
  <c r="Q370"/>
  <c r="R370"/>
  <c r="M293"/>
  <c r="O293"/>
  <c r="M3281"/>
  <c r="O3281"/>
  <c r="P293"/>
  <c r="Q293"/>
  <c r="M3991"/>
  <c r="O3991"/>
  <c r="P3991"/>
  <c r="Q3991"/>
  <c r="R3991"/>
  <c r="P2855"/>
  <c r="Q2855"/>
  <c r="R2855"/>
  <c r="P1772"/>
  <c r="Q1772"/>
  <c r="M3189"/>
  <c r="O3189"/>
  <c r="M4444"/>
  <c r="O4444"/>
  <c r="P3189"/>
  <c r="Q3189"/>
  <c r="M4431"/>
  <c r="O4431"/>
  <c r="P3977"/>
  <c r="Q3977"/>
  <c r="M3747"/>
  <c r="O3747"/>
  <c r="M2753"/>
  <c r="O2753"/>
  <c r="P3747"/>
  <c r="Q3747"/>
  <c r="M2536"/>
  <c r="O2536"/>
  <c r="M4348"/>
  <c r="O4348"/>
  <c r="P2536"/>
  <c r="Q2536"/>
  <c r="P4482"/>
  <c r="Q4482"/>
  <c r="R4482"/>
  <c r="M3723"/>
  <c r="O3723"/>
  <c r="P2355"/>
  <c r="Q2355"/>
  <c r="R2355"/>
  <c r="M4535"/>
  <c r="O4535"/>
  <c r="M4397"/>
  <c r="O4397"/>
  <c r="P4535"/>
  <c r="Q4535"/>
  <c r="R4535"/>
  <c r="M830"/>
  <c r="O830"/>
  <c r="M2416"/>
  <c r="O2416"/>
  <c r="P830"/>
  <c r="Q830"/>
  <c r="R830"/>
  <c r="M889"/>
  <c r="O889"/>
  <c r="P889"/>
  <c r="Q889"/>
  <c r="R889"/>
  <c r="M2182"/>
  <c r="O2182"/>
  <c r="M3333"/>
  <c r="O3333"/>
  <c r="P2182"/>
  <c r="Q2182"/>
  <c r="R2182"/>
  <c r="M1897"/>
  <c r="O1897"/>
  <c r="P54"/>
  <c r="Q54"/>
  <c r="R54"/>
  <c r="M230"/>
  <c r="O230"/>
  <c r="M4720"/>
  <c r="O4720"/>
  <c r="P230"/>
  <c r="Q230"/>
  <c r="R230"/>
  <c r="M3462"/>
  <c r="O3462"/>
  <c r="M549"/>
  <c r="O549"/>
  <c r="P3462"/>
  <c r="Q3462"/>
  <c r="M3939"/>
  <c r="O3939"/>
  <c r="M4355"/>
  <c r="O4355"/>
  <c r="P3939"/>
  <c r="Q3939"/>
  <c r="R3939"/>
  <c r="M117"/>
  <c r="O117"/>
  <c r="M1302"/>
  <c r="O1302"/>
  <c r="P117"/>
  <c r="Q117"/>
  <c r="R117"/>
  <c r="M1781"/>
  <c r="O1781"/>
  <c r="M4486"/>
  <c r="O4486"/>
  <c r="P1781"/>
  <c r="Q1781"/>
  <c r="M1445"/>
  <c r="O1445"/>
  <c r="P1445"/>
  <c r="Q1445"/>
  <c r="R1445"/>
  <c r="M1640"/>
  <c r="O1640"/>
  <c r="M2116"/>
  <c r="O2116"/>
  <c r="P1640"/>
  <c r="Q1640"/>
  <c r="R1640"/>
  <c r="M2768"/>
  <c r="O2768"/>
  <c r="M4492"/>
  <c r="O4492"/>
  <c r="P2768"/>
  <c r="Q2768"/>
  <c r="R2768"/>
  <c r="M875"/>
  <c r="O875"/>
  <c r="M3092"/>
  <c r="O3092"/>
  <c r="P875"/>
  <c r="Q875"/>
  <c r="M1693"/>
  <c r="O1693"/>
  <c r="M4330"/>
  <c r="O4330"/>
  <c r="P1693"/>
  <c r="Q1693"/>
  <c r="M3485"/>
  <c r="O3485"/>
  <c r="P470"/>
  <c r="Q470"/>
  <c r="R470"/>
  <c r="M4021"/>
  <c r="O4021"/>
  <c r="M2556"/>
  <c r="O2556"/>
  <c r="P4021"/>
  <c r="Q4021"/>
  <c r="R4021"/>
  <c r="M1729"/>
  <c r="O1729"/>
  <c r="P1729"/>
  <c r="Q1729"/>
  <c r="R1729"/>
  <c r="M562"/>
  <c r="O562"/>
  <c r="P3245"/>
  <c r="Q3245"/>
  <c r="R3245"/>
  <c r="M29"/>
  <c r="O29"/>
  <c r="M3989"/>
  <c r="O3989"/>
  <c r="P29"/>
  <c r="Q29"/>
  <c r="M2409"/>
  <c r="O2409"/>
  <c r="M3219"/>
  <c r="O3219"/>
  <c r="P2409"/>
  <c r="Q2409"/>
  <c r="R2409"/>
  <c r="M2867"/>
  <c r="O2867"/>
  <c r="P280"/>
  <c r="Q280"/>
  <c r="M3006"/>
  <c r="O3006"/>
  <c r="M563"/>
  <c r="O563"/>
  <c r="P3006"/>
  <c r="Q3006"/>
  <c r="R3006"/>
  <c r="M1743"/>
  <c r="O1743"/>
  <c r="M1361"/>
  <c r="O1361"/>
  <c r="P1743"/>
  <c r="Q1743"/>
  <c r="R1743"/>
  <c r="M212"/>
  <c r="O212"/>
  <c r="M168"/>
  <c r="O168"/>
  <c r="P212"/>
  <c r="Q212"/>
  <c r="R212"/>
  <c r="M2952"/>
  <c r="O2952"/>
  <c r="M2799"/>
  <c r="O2799"/>
  <c r="P2952"/>
  <c r="Q2952"/>
  <c r="R2952"/>
  <c r="M789"/>
  <c r="O789"/>
  <c r="P81"/>
  <c r="Q81"/>
  <c r="R81"/>
  <c r="M579"/>
  <c r="O579"/>
  <c r="P579"/>
  <c r="Q579"/>
  <c r="M2144"/>
  <c r="O2144"/>
  <c r="M2011"/>
  <c r="O2011"/>
  <c r="P2144"/>
  <c r="Q2144"/>
  <c r="R2144"/>
  <c r="M4350"/>
  <c r="O4350"/>
  <c r="P4350"/>
  <c r="Q4350"/>
  <c r="R4350"/>
  <c r="M788"/>
  <c r="O788"/>
  <c r="M1298"/>
  <c r="O1298"/>
  <c r="P788"/>
  <c r="Q788"/>
  <c r="M488"/>
  <c r="O488"/>
  <c r="P214"/>
  <c r="Q214"/>
  <c r="M1815"/>
  <c r="O1815"/>
  <c r="P1815"/>
  <c r="Q1815"/>
  <c r="R1815"/>
  <c r="M3031"/>
  <c r="O3031"/>
  <c r="P3031"/>
  <c r="Q3031"/>
  <c r="R3031"/>
  <c r="P3704"/>
  <c r="Q3704"/>
  <c r="R3704"/>
  <c r="M3679"/>
  <c r="O3679"/>
  <c r="P3679"/>
  <c r="Q3679"/>
  <c r="R3679"/>
  <c r="M3938"/>
  <c r="O3938"/>
  <c r="M3101"/>
  <c r="O3101"/>
  <c r="P3938"/>
  <c r="Q3938"/>
  <c r="R3938"/>
  <c r="M754"/>
  <c r="O754"/>
  <c r="M2513"/>
  <c r="O2513"/>
  <c r="P754"/>
  <c r="Q754"/>
  <c r="M4107"/>
  <c r="O4107"/>
  <c r="M3906"/>
  <c r="O3906"/>
  <c r="P4107"/>
  <c r="Q4107"/>
  <c r="M3859"/>
  <c r="O3859"/>
  <c r="P4018"/>
  <c r="Q4018"/>
  <c r="M297"/>
  <c r="O297"/>
  <c r="M998"/>
  <c r="O998"/>
  <c r="P297"/>
  <c r="Q297"/>
  <c r="M4412"/>
  <c r="O4412"/>
  <c r="M2879"/>
  <c r="O2879"/>
  <c r="P4412"/>
  <c r="Q4412"/>
  <c r="R4412"/>
  <c r="M2820"/>
  <c r="O2820"/>
  <c r="M4616"/>
  <c r="O4616"/>
  <c r="P2820"/>
  <c r="Q2820"/>
  <c r="R2820"/>
  <c r="M278"/>
  <c r="O278"/>
  <c r="M2378"/>
  <c r="O2378"/>
  <c r="P278"/>
  <c r="Q278"/>
  <c r="M4362"/>
  <c r="O4362"/>
  <c r="M3130"/>
  <c r="O3130"/>
  <c r="P4362"/>
  <c r="Q4362"/>
  <c r="R4362"/>
  <c r="M2402"/>
  <c r="O2402"/>
  <c r="M525"/>
  <c r="O525"/>
  <c r="P2402"/>
  <c r="Q2402"/>
  <c r="R2402"/>
  <c r="M2480"/>
  <c r="O2480"/>
  <c r="P2480"/>
  <c r="Q2480"/>
  <c r="R2480"/>
  <c r="M706"/>
  <c r="O706"/>
  <c r="P706"/>
  <c r="Q706"/>
  <c r="R706"/>
  <c r="M1883"/>
  <c r="O1883"/>
  <c r="M3881"/>
  <c r="O3881"/>
  <c r="P1883"/>
  <c r="Q1883"/>
  <c r="R1883"/>
  <c r="M2296"/>
  <c r="O2296"/>
  <c r="M585"/>
  <c r="O585"/>
  <c r="P2296"/>
  <c r="Q2296"/>
  <c r="R2296"/>
  <c r="M319"/>
  <c r="O319"/>
  <c r="M3549"/>
  <c r="O3549"/>
  <c r="P319"/>
  <c r="Q319"/>
  <c r="R319"/>
  <c r="M4519"/>
  <c r="O4519"/>
  <c r="M4174"/>
  <c r="O4174"/>
  <c r="P4519"/>
  <c r="Q4519"/>
  <c r="R4519"/>
  <c r="M4220"/>
  <c r="O4220"/>
  <c r="M3576"/>
  <c r="O3576"/>
  <c r="P4220"/>
  <c r="Q4220"/>
  <c r="R4220"/>
  <c r="M4402"/>
  <c r="O4402"/>
  <c r="M936"/>
  <c r="O936"/>
  <c r="P4402"/>
  <c r="Q4402"/>
  <c r="R4402"/>
  <c r="M1417"/>
  <c r="O1417"/>
  <c r="P1417"/>
  <c r="Q1417"/>
  <c r="M499"/>
  <c r="O499"/>
  <c r="M3872"/>
  <c r="O3872"/>
  <c r="P499"/>
  <c r="Q499"/>
  <c r="R499"/>
  <c r="M2376"/>
  <c r="O2376"/>
  <c r="M3783"/>
  <c r="O3783"/>
  <c r="P2376"/>
  <c r="Q2376"/>
  <c r="R2376"/>
  <c r="M1893"/>
  <c r="O1893"/>
  <c r="M2980"/>
  <c r="O2980"/>
  <c r="P1893"/>
  <c r="Q1893"/>
  <c r="R1893"/>
  <c r="M2190"/>
  <c r="O2190"/>
  <c r="M125"/>
  <c r="O125"/>
  <c r="P2190"/>
  <c r="Q2190"/>
  <c r="R2190"/>
  <c r="M1067"/>
  <c r="O1067"/>
  <c r="M829"/>
  <c r="O829"/>
  <c r="P1067"/>
  <c r="Q1067"/>
  <c r="M1681"/>
  <c r="O1681"/>
  <c r="M948"/>
  <c r="O948"/>
  <c r="P1681"/>
  <c r="Q1681"/>
  <c r="R1681"/>
  <c r="P2891"/>
  <c r="Q2891"/>
  <c r="R2891"/>
  <c r="M3386"/>
  <c r="O3386"/>
  <c r="M4524"/>
  <c r="O4524"/>
  <c r="P3386"/>
  <c r="Q3386"/>
  <c r="R3386"/>
  <c r="M633"/>
  <c r="O633"/>
  <c r="M3380"/>
  <c r="O3380"/>
  <c r="P633"/>
  <c r="Q633"/>
  <c r="M628"/>
  <c r="O628"/>
  <c r="M4204"/>
  <c r="O4204"/>
  <c r="P628"/>
  <c r="Q628"/>
  <c r="M813"/>
  <c r="O813"/>
  <c r="M1679"/>
  <c r="O1679"/>
  <c r="P813"/>
  <c r="Q813"/>
  <c r="R813"/>
  <c r="M4188"/>
  <c r="O4188"/>
  <c r="M561"/>
  <c r="O561"/>
  <c r="P4188"/>
  <c r="Q4188"/>
  <c r="R4188"/>
  <c r="M383"/>
  <c r="O383"/>
  <c r="P3383"/>
  <c r="Q3383"/>
  <c r="R3383"/>
  <c r="M1589"/>
  <c r="O1589"/>
  <c r="M1708"/>
  <c r="O1708"/>
  <c r="P1589"/>
  <c r="Q1589"/>
  <c r="R1589"/>
  <c r="M2044"/>
  <c r="O2044"/>
  <c r="M2114"/>
  <c r="O2114"/>
  <c r="P2044"/>
  <c r="Q2044"/>
  <c r="R2044"/>
  <c r="M1242"/>
  <c r="O1242"/>
  <c r="M2954"/>
  <c r="O2954"/>
  <c r="P1242"/>
  <c r="Q1242"/>
  <c r="R1242"/>
  <c r="M1905"/>
  <c r="O1905"/>
  <c r="M208"/>
  <c r="O208"/>
  <c r="P1905"/>
  <c r="Q1905"/>
  <c r="R1905"/>
  <c r="M1028"/>
  <c r="O1028"/>
  <c r="M3888"/>
  <c r="O3888"/>
  <c r="P1028"/>
  <c r="Q1028"/>
  <c r="M3436"/>
  <c r="O3436"/>
  <c r="P467"/>
  <c r="Q467"/>
  <c r="M4053"/>
  <c r="O4053"/>
  <c r="M3489"/>
  <c r="O3489"/>
  <c r="P4053"/>
  <c r="Q4053"/>
  <c r="R4053"/>
  <c r="M2672"/>
  <c r="O2672"/>
  <c r="M1550"/>
  <c r="O1550"/>
  <c r="P2672"/>
  <c r="Q2672"/>
  <c r="M2530"/>
  <c r="O2530"/>
  <c r="M1142"/>
  <c r="O1142"/>
  <c r="P2530"/>
  <c r="Q2530"/>
  <c r="R2530"/>
  <c r="M2824"/>
  <c r="O2824"/>
  <c r="M4090"/>
  <c r="O4090"/>
  <c r="P2824"/>
  <c r="Q2824"/>
  <c r="R2824"/>
  <c r="M4273"/>
  <c r="O4273"/>
  <c r="M590"/>
  <c r="O590"/>
  <c r="P4273"/>
  <c r="Q4273"/>
  <c r="M2460"/>
  <c r="O2460"/>
  <c r="P2318"/>
  <c r="Q2318"/>
  <c r="R2318"/>
  <c r="M2949"/>
  <c r="O2949"/>
  <c r="M3169"/>
  <c r="O3169"/>
  <c r="P2949"/>
  <c r="Q2949"/>
  <c r="M3310"/>
  <c r="O3310"/>
  <c r="M800"/>
  <c r="O800"/>
  <c r="P3310"/>
  <c r="Q3310"/>
  <c r="R3310"/>
  <c r="M4761"/>
  <c r="O4761"/>
  <c r="P4761"/>
  <c r="Q4761"/>
  <c r="R4761"/>
  <c r="M734"/>
  <c r="O734"/>
  <c r="M1283"/>
  <c r="O1283"/>
  <c r="P734"/>
  <c r="Q734"/>
  <c r="M338"/>
  <c r="O338"/>
  <c r="P338"/>
  <c r="Q338"/>
  <c r="M92"/>
  <c r="O92"/>
  <c r="M503"/>
  <c r="O503"/>
  <c r="P92"/>
  <c r="Q92"/>
  <c r="M2649"/>
  <c r="O2649"/>
  <c r="M3822"/>
  <c r="O3822"/>
  <c r="P2649"/>
  <c r="Q2649"/>
  <c r="P1203"/>
  <c r="Q1203"/>
  <c r="M4631"/>
  <c r="O4631"/>
  <c r="M1241"/>
  <c r="O1241"/>
  <c r="P4631"/>
  <c r="Q4631"/>
  <c r="R4631"/>
  <c r="M4640"/>
  <c r="O4640"/>
  <c r="M4440"/>
  <c r="O4440"/>
  <c r="P4640"/>
  <c r="Q4640"/>
  <c r="R4640"/>
  <c r="M904"/>
  <c r="O904"/>
  <c r="P2462"/>
  <c r="Q2462"/>
  <c r="R2462"/>
  <c r="M1084"/>
  <c r="O1084"/>
  <c r="M1482"/>
  <c r="O1482"/>
  <c r="P1084"/>
  <c r="Q1084"/>
  <c r="R1084"/>
  <c r="M988"/>
  <c r="O988"/>
  <c r="M4600"/>
  <c r="O4600"/>
  <c r="P988"/>
  <c r="Q988"/>
  <c r="R988"/>
  <c r="M677"/>
  <c r="O677"/>
  <c r="M3651"/>
  <c r="O3651"/>
  <c r="P677"/>
  <c r="Q677"/>
  <c r="R677"/>
  <c r="M2375"/>
  <c r="O2375"/>
  <c r="P2735"/>
  <c r="Q2735"/>
  <c r="M1774"/>
  <c r="O1774"/>
  <c r="M2408"/>
  <c r="O2408"/>
  <c r="P1774"/>
  <c r="Q1774"/>
  <c r="M712"/>
  <c r="O712"/>
  <c r="P712"/>
  <c r="Q712"/>
  <c r="R712"/>
  <c r="M3775"/>
  <c r="O3775"/>
  <c r="M746"/>
  <c r="O746"/>
  <c r="P3775"/>
  <c r="Q3775"/>
  <c r="M3949"/>
  <c r="O3949"/>
  <c r="M2832"/>
  <c r="O2832"/>
  <c r="P3949"/>
  <c r="Q3949"/>
  <c r="R3949"/>
  <c r="M2817"/>
  <c r="O2817"/>
  <c r="M4147"/>
  <c r="O4147"/>
  <c r="P2817"/>
  <c r="Q2817"/>
  <c r="M3594"/>
  <c r="O3594"/>
  <c r="P1087"/>
  <c r="Q1087"/>
  <c r="R1087"/>
  <c r="M4033"/>
  <c r="O4033"/>
  <c r="M61"/>
  <c r="O61"/>
  <c r="P4033"/>
  <c r="Q4033"/>
  <c r="M797"/>
  <c r="O797"/>
  <c r="M2734"/>
  <c r="O2734"/>
  <c r="P797"/>
  <c r="Q797"/>
  <c r="M419"/>
  <c r="O419"/>
  <c r="P419"/>
  <c r="Q419"/>
  <c r="R419"/>
  <c r="M4607"/>
  <c r="O4607"/>
  <c r="P4121"/>
  <c r="Q4121"/>
  <c r="M231"/>
  <c r="O231"/>
  <c r="P2165"/>
  <c r="Q2165"/>
  <c r="R2165"/>
  <c r="P2563"/>
  <c r="Q2563"/>
  <c r="R2563"/>
  <c r="M955"/>
  <c r="O955"/>
  <c r="P955"/>
  <c r="Q955"/>
  <c r="R955"/>
  <c r="M3263"/>
  <c r="O3263"/>
  <c r="P3263"/>
  <c r="Q3263"/>
  <c r="R3263"/>
  <c r="M842"/>
  <c r="O842"/>
  <c r="P1368"/>
  <c r="Q1368"/>
  <c r="R1368"/>
  <c r="M3853"/>
  <c r="O3853"/>
  <c r="P3853"/>
  <c r="Q3853"/>
  <c r="M4449"/>
  <c r="O4449"/>
  <c r="M1834"/>
  <c r="O1834"/>
  <c r="P4449"/>
  <c r="Q4449"/>
  <c r="M701"/>
  <c r="O701"/>
  <c r="M1463"/>
  <c r="O1463"/>
  <c r="P701"/>
  <c r="Q701"/>
  <c r="M2163"/>
  <c r="O2163"/>
  <c r="P2163"/>
  <c r="Q2163"/>
  <c r="R2163"/>
  <c r="P585"/>
  <c r="Q585"/>
  <c r="R585"/>
  <c r="M315"/>
  <c r="O315"/>
  <c r="M2681"/>
  <c r="O2681"/>
  <c r="P315"/>
  <c r="Q315"/>
  <c r="M4334"/>
  <c r="O4334"/>
  <c r="M656"/>
  <c r="O656"/>
  <c r="P4334"/>
  <c r="Q4334"/>
  <c r="R4334"/>
  <c r="M3733"/>
  <c r="O3733"/>
  <c r="M2384"/>
  <c r="O2384"/>
  <c r="P3733"/>
  <c r="Q3733"/>
  <c r="P4348"/>
  <c r="Q4348"/>
  <c r="P2681"/>
  <c r="Q2681"/>
  <c r="R2681"/>
  <c r="M2151"/>
  <c r="O2151"/>
  <c r="P1288"/>
  <c r="Q1288"/>
  <c r="R1288"/>
  <c r="M3536"/>
  <c r="O3536"/>
  <c r="M163"/>
  <c r="O163"/>
  <c r="P3536"/>
  <c r="Q3536"/>
  <c r="R3536"/>
  <c r="M2435"/>
  <c r="O2435"/>
  <c r="P3162"/>
  <c r="Q3162"/>
  <c r="R3162"/>
  <c r="M3580"/>
  <c r="O3580"/>
  <c r="P2313"/>
  <c r="Q2313"/>
  <c r="R2313"/>
  <c r="M776"/>
  <c r="O776"/>
  <c r="M1514"/>
  <c r="O1514"/>
  <c r="P776"/>
  <c r="Q776"/>
  <c r="R776"/>
  <c r="M2943"/>
  <c r="O2943"/>
  <c r="M573"/>
  <c r="O573"/>
  <c r="P2943"/>
  <c r="Q2943"/>
  <c r="R2943"/>
  <c r="M755"/>
  <c r="O755"/>
  <c r="M4756"/>
  <c r="O4756"/>
  <c r="P755"/>
  <c r="Q755"/>
  <c r="M4265"/>
  <c r="O4265"/>
  <c r="M4495"/>
  <c r="O4495"/>
  <c r="P4265"/>
  <c r="Q4265"/>
  <c r="M3299"/>
  <c r="O3299"/>
  <c r="P3299"/>
  <c r="Q3299"/>
  <c r="R3299"/>
  <c r="M4644"/>
  <c r="O4644"/>
  <c r="M1512"/>
  <c r="O1512"/>
  <c r="P4644"/>
  <c r="Q4644"/>
  <c r="R4644"/>
  <c r="M4641"/>
  <c r="O4641"/>
  <c r="M2540"/>
  <c r="O2540"/>
  <c r="P4641"/>
  <c r="Q4641"/>
  <c r="R4641"/>
  <c r="M2286"/>
  <c r="O2286"/>
  <c r="P3935"/>
  <c r="Q3935"/>
  <c r="M1719"/>
  <c r="O1719"/>
  <c r="M1586"/>
  <c r="O1586"/>
  <c r="P1719"/>
  <c r="Q1719"/>
  <c r="M1488"/>
  <c r="O1488"/>
  <c r="M4057"/>
  <c r="O4057"/>
  <c r="P1488"/>
  <c r="Q1488"/>
  <c r="R1488"/>
  <c r="M2065"/>
  <c r="O2065"/>
  <c r="M3124"/>
  <c r="O3124"/>
  <c r="P2065"/>
  <c r="Q2065"/>
  <c r="R2065"/>
  <c r="M3654"/>
  <c r="O3654"/>
  <c r="P3654"/>
  <c r="Q3654"/>
  <c r="M704"/>
  <c r="O704"/>
  <c r="P704"/>
  <c r="Q704"/>
  <c r="M2593"/>
  <c r="O2593"/>
  <c r="P2593"/>
  <c r="Q2593"/>
  <c r="R2593"/>
  <c r="M1657"/>
  <c r="O1657"/>
  <c r="M4601"/>
  <c r="O4601"/>
  <c r="P1657"/>
  <c r="Q1657"/>
  <c r="R1657"/>
  <c r="M1583"/>
  <c r="O1583"/>
  <c r="P1583"/>
  <c r="Q1583"/>
  <c r="M2912"/>
  <c r="O2912"/>
  <c r="M3750"/>
  <c r="O3750"/>
  <c r="P2912"/>
  <c r="Q2912"/>
  <c r="M2216"/>
  <c r="O2216"/>
  <c r="M3961"/>
  <c r="O3961"/>
  <c r="P2216"/>
  <c r="Q2216"/>
  <c r="R2216"/>
  <c r="M3148"/>
  <c r="O3148"/>
  <c r="M1331"/>
  <c r="O1331"/>
  <c r="P3148"/>
  <c r="Q3148"/>
  <c r="M867"/>
  <c r="O867"/>
  <c r="M1245"/>
  <c r="O1245"/>
  <c r="P867"/>
  <c r="Q867"/>
  <c r="R867"/>
  <c r="M935"/>
  <c r="O935"/>
  <c r="P935"/>
  <c r="Q935"/>
  <c r="R935"/>
  <c r="M352"/>
  <c r="O352"/>
  <c r="M4126"/>
  <c r="O4126"/>
  <c r="P352"/>
  <c r="Q352"/>
  <c r="R352"/>
  <c r="M3415"/>
  <c r="O3415"/>
  <c r="P3415"/>
  <c r="Q3415"/>
  <c r="R3415"/>
  <c r="M1884"/>
  <c r="O1884"/>
  <c r="M110"/>
  <c r="O110"/>
  <c r="P1884"/>
  <c r="Q1884"/>
  <c r="M2981"/>
  <c r="O2981"/>
  <c r="P4372"/>
  <c r="Q4372"/>
  <c r="M1382"/>
  <c r="O1382"/>
  <c r="M1208"/>
  <c r="O1208"/>
  <c r="P1382"/>
  <c r="Q1382"/>
  <c r="R1382"/>
  <c r="M3225"/>
  <c r="O3225"/>
  <c r="P2893"/>
  <c r="Q2893"/>
  <c r="M2643"/>
  <c r="O2643"/>
  <c r="P2643"/>
  <c r="Q2643"/>
  <c r="R2643"/>
  <c r="M4750"/>
  <c r="O4750"/>
  <c r="M3598"/>
  <c r="O3598"/>
  <c r="P4750"/>
  <c r="Q4750"/>
  <c r="R4750"/>
  <c r="M2547"/>
  <c r="O2547"/>
  <c r="M1802"/>
  <c r="O1802"/>
  <c r="P2547"/>
  <c r="Q2547"/>
  <c r="M1986"/>
  <c r="O1986"/>
  <c r="M3667"/>
  <c r="O3667"/>
  <c r="P1986"/>
  <c r="Q1986"/>
  <c r="R1986"/>
  <c r="M1944"/>
  <c r="O1944"/>
  <c r="P1944"/>
  <c r="Q1944"/>
  <c r="M1672"/>
  <c r="O1672"/>
  <c r="P1672"/>
  <c r="Q1672"/>
  <c r="M566"/>
  <c r="O566"/>
  <c r="M599"/>
  <c r="O599"/>
  <c r="P566"/>
  <c r="Q566"/>
  <c r="R566"/>
  <c r="P4241"/>
  <c r="Q4241"/>
  <c r="R4241"/>
  <c r="M2505"/>
  <c r="O2505"/>
  <c r="P2505"/>
  <c r="Q2505"/>
  <c r="M3128"/>
  <c r="O3128"/>
  <c r="M1710"/>
  <c r="O1710"/>
  <c r="P3128"/>
  <c r="Q3128"/>
  <c r="R3128"/>
  <c r="M770"/>
  <c r="O770"/>
  <c r="M4228"/>
  <c r="O4228"/>
  <c r="P770"/>
  <c r="Q770"/>
  <c r="R770"/>
  <c r="M2976"/>
  <c r="O2976"/>
  <c r="M147"/>
  <c r="O147"/>
  <c r="P2976"/>
  <c r="Q2976"/>
  <c r="R2976"/>
  <c r="M758"/>
  <c r="O758"/>
  <c r="M3982"/>
  <c r="O3982"/>
  <c r="P758"/>
  <c r="Q758"/>
  <c r="R758"/>
  <c r="M3114"/>
  <c r="O3114"/>
  <c r="P3114"/>
  <c r="Q3114"/>
  <c r="R3114"/>
  <c r="M2848"/>
  <c r="O2848"/>
  <c r="M4049"/>
  <c r="O4049"/>
  <c r="P2848"/>
  <c r="Q2848"/>
  <c r="R2848"/>
  <c r="P126"/>
  <c r="Q126"/>
  <c r="M3347"/>
  <c r="O3347"/>
  <c r="P3347"/>
  <c r="Q3347"/>
  <c r="R3347"/>
  <c r="M4222"/>
  <c r="O4222"/>
  <c r="M958"/>
  <c r="O958"/>
  <c r="P4222"/>
  <c r="Q4222"/>
  <c r="R4222"/>
  <c r="M3837"/>
  <c r="O3837"/>
  <c r="M3600"/>
  <c r="O3600"/>
  <c r="P3837"/>
  <c r="Q3837"/>
  <c r="R3837"/>
  <c r="M2331"/>
  <c r="O2331"/>
  <c r="M2788"/>
  <c r="O2788"/>
  <c r="P2331"/>
  <c r="Q2331"/>
  <c r="R2331"/>
  <c r="M2368"/>
  <c r="O2368"/>
  <c r="P2368"/>
  <c r="Q2368"/>
  <c r="M543"/>
  <c r="O543"/>
  <c r="M1579"/>
  <c r="O1579"/>
  <c r="P543"/>
  <c r="Q543"/>
  <c r="R543"/>
  <c r="M2831"/>
  <c r="O2831"/>
  <c r="M3585"/>
  <c r="O3585"/>
  <c r="P2831"/>
  <c r="Q2831"/>
  <c r="R2831"/>
  <c r="M228"/>
  <c r="O228"/>
  <c r="M737"/>
  <c r="O737"/>
  <c r="P228"/>
  <c r="Q228"/>
  <c r="M131"/>
  <c r="O131"/>
  <c r="M1267"/>
  <c r="O1267"/>
  <c r="P131"/>
  <c r="Q131"/>
  <c r="R131"/>
  <c r="M2923"/>
  <c r="O2923"/>
  <c r="P2923"/>
  <c r="Q2923"/>
  <c r="M4084"/>
  <c r="O4084"/>
  <c r="P4084"/>
  <c r="Q4084"/>
  <c r="M452"/>
  <c r="O452"/>
  <c r="M377"/>
  <c r="O377"/>
  <c r="P452"/>
  <c r="Q452"/>
  <c r="R452"/>
  <c r="M1660"/>
  <c r="O1660"/>
  <c r="M4218"/>
  <c r="O4218"/>
  <c r="P1660"/>
  <c r="Q1660"/>
  <c r="M3382"/>
  <c r="O3382"/>
  <c r="M2427"/>
  <c r="O2427"/>
  <c r="P3382"/>
  <c r="Q3382"/>
  <c r="P161"/>
  <c r="Q161"/>
  <c r="R161"/>
  <c r="M179"/>
  <c r="O179"/>
  <c r="M4289"/>
  <c r="O4289"/>
  <c r="P179"/>
  <c r="Q179"/>
  <c r="R179"/>
  <c r="M4488"/>
  <c r="O4488"/>
  <c r="M291"/>
  <c r="O291"/>
  <c r="P4488"/>
  <c r="Q4488"/>
  <c r="M4194"/>
  <c r="O4194"/>
  <c r="P4194"/>
  <c r="Q4194"/>
  <c r="R4194"/>
  <c r="M2179"/>
  <c r="O2179"/>
  <c r="M298"/>
  <c r="O298"/>
  <c r="P2179"/>
  <c r="Q2179"/>
  <c r="R2179"/>
  <c r="M1458"/>
  <c r="O1458"/>
  <c r="P320"/>
  <c r="Q320"/>
  <c r="M2895"/>
  <c r="O2895"/>
  <c r="P2895"/>
  <c r="Q2895"/>
  <c r="R2895"/>
  <c r="M772"/>
  <c r="O772"/>
  <c r="P1574"/>
  <c r="Q1574"/>
  <c r="M4667"/>
  <c r="O4667"/>
  <c r="P4667"/>
  <c r="Q4667"/>
  <c r="M695"/>
  <c r="O695"/>
  <c r="M1429"/>
  <c r="O1429"/>
  <c r="P695"/>
  <c r="Q695"/>
  <c r="R695"/>
  <c r="M4748"/>
  <c r="O4748"/>
  <c r="M1687"/>
  <c r="O1687"/>
  <c r="P4748"/>
  <c r="Q4748"/>
  <c r="R4748"/>
  <c r="P2921"/>
  <c r="Q2921"/>
  <c r="M3198"/>
  <c r="O3198"/>
  <c r="M4407"/>
  <c r="O4407"/>
  <c r="P3198"/>
  <c r="Q3198"/>
  <c r="R3198"/>
  <c r="M2335"/>
  <c r="O2335"/>
  <c r="P2335"/>
  <c r="Q2335"/>
  <c r="M4518"/>
  <c r="O4518"/>
  <c r="M1089"/>
  <c r="O1089"/>
  <c r="P4518"/>
  <c r="Q4518"/>
  <c r="R4518"/>
  <c r="M2605"/>
  <c r="O2605"/>
  <c r="M2708"/>
  <c r="O2708"/>
  <c r="P2605"/>
  <c r="Q2605"/>
  <c r="M3995"/>
  <c r="O3995"/>
  <c r="M4825"/>
  <c r="O4825"/>
  <c r="P3995"/>
  <c r="Q3995"/>
  <c r="R3995"/>
  <c r="M2875"/>
  <c r="O2875"/>
  <c r="P721"/>
  <c r="Q721"/>
  <c r="R721"/>
  <c r="P1541"/>
  <c r="Q1541"/>
  <c r="R1541"/>
  <c r="M4560"/>
  <c r="O4560"/>
  <c r="P4560"/>
  <c r="Q4560"/>
  <c r="M1664"/>
  <c r="O1664"/>
  <c r="M1005"/>
  <c r="O1005"/>
  <c r="P1664"/>
  <c r="Q1664"/>
  <c r="R1664"/>
  <c r="M185"/>
  <c r="O185"/>
  <c r="P185"/>
  <c r="Q185"/>
  <c r="M1198"/>
  <c r="O1198"/>
  <c r="M4472"/>
  <c r="O4472"/>
  <c r="P1198"/>
  <c r="Q1198"/>
  <c r="M18"/>
  <c r="O18"/>
  <c r="P18"/>
  <c r="Q18"/>
  <c r="P3001"/>
  <c r="Q3001"/>
  <c r="M2786"/>
  <c r="O2786"/>
  <c r="P2786"/>
  <c r="Q2786"/>
  <c r="R2786"/>
  <c r="M1965"/>
  <c r="O1965"/>
  <c r="M357"/>
  <c r="O357"/>
  <c r="P1965"/>
  <c r="Q1965"/>
  <c r="M2282"/>
  <c r="O2282"/>
  <c r="M1102"/>
  <c r="O1102"/>
  <c r="P2282"/>
  <c r="Q2282"/>
  <c r="M2256"/>
  <c r="O2256"/>
  <c r="P1611"/>
  <c r="Q1611"/>
  <c r="R1611"/>
  <c r="P2166"/>
  <c r="Q2166"/>
  <c r="R2166"/>
  <c r="M3984"/>
  <c r="O3984"/>
  <c r="M4040"/>
  <c r="O4040"/>
  <c r="P3984"/>
  <c r="Q3984"/>
  <c r="R3984"/>
  <c r="M2362"/>
  <c r="O2362"/>
  <c r="P2362"/>
  <c r="Q2362"/>
  <c r="R2362"/>
  <c r="M2032"/>
  <c r="O2032"/>
  <c r="M3522"/>
  <c r="O3522"/>
  <c r="P2032"/>
  <c r="Q2032"/>
  <c r="R2032"/>
  <c r="M223"/>
  <c r="O223"/>
  <c r="M2273"/>
  <c r="O2273"/>
  <c r="P223"/>
  <c r="Q223"/>
  <c r="R223"/>
  <c r="M3367"/>
  <c r="O3367"/>
  <c r="P1208"/>
  <c r="Q1208"/>
  <c r="M1992"/>
  <c r="O1992"/>
  <c r="M1400"/>
  <c r="O1400"/>
  <c r="P1992"/>
  <c r="Q1992"/>
  <c r="M708"/>
  <c r="O708"/>
  <c r="P708"/>
  <c r="Q708"/>
  <c r="R708"/>
  <c r="M3167"/>
  <c r="O3167"/>
  <c r="M3200"/>
  <c r="O3200"/>
  <c r="P3167"/>
  <c r="Q3167"/>
  <c r="R3167"/>
  <c r="M3800"/>
  <c r="O3800"/>
  <c r="P2734"/>
  <c r="Q2734"/>
  <c r="M2935"/>
  <c r="O2935"/>
  <c r="M3827"/>
  <c r="O3827"/>
  <c r="P2935"/>
  <c r="Q2935"/>
  <c r="M4783"/>
  <c r="O4783"/>
  <c r="M3345"/>
  <c r="O3345"/>
  <c r="P4783"/>
  <c r="Q4783"/>
  <c r="M107"/>
  <c r="O107"/>
  <c r="P3324"/>
  <c r="Q3324"/>
  <c r="R3324"/>
  <c r="M4774"/>
  <c r="O4774"/>
  <c r="P4774"/>
  <c r="Q4774"/>
  <c r="M225"/>
  <c r="O225"/>
  <c r="M3120"/>
  <c r="O3120"/>
  <c r="P225"/>
  <c r="Q225"/>
  <c r="R225"/>
  <c r="M1248"/>
  <c r="O1248"/>
  <c r="M973"/>
  <c r="O973"/>
  <c r="P1248"/>
  <c r="Q1248"/>
  <c r="R1248"/>
  <c r="M2702"/>
  <c r="O2702"/>
  <c r="M4674"/>
  <c r="O4674"/>
  <c r="P2702"/>
  <c r="Q2702"/>
  <c r="M1790"/>
  <c r="O1790"/>
  <c r="P1790"/>
  <c r="Q1790"/>
  <c r="M4106"/>
  <c r="O4106"/>
  <c r="M3446"/>
  <c r="O3446"/>
  <c r="P4106"/>
  <c r="Q4106"/>
  <c r="R4106"/>
  <c r="M2864"/>
  <c r="O2864"/>
  <c r="M1542"/>
  <c r="O1542"/>
  <c r="P2864"/>
  <c r="Q2864"/>
  <c r="R2864"/>
  <c r="M1079"/>
  <c r="O1079"/>
  <c r="M646"/>
  <c r="O646"/>
  <c r="P1079"/>
  <c r="Q1079"/>
  <c r="R1079"/>
  <c r="M1371"/>
  <c r="O1371"/>
  <c r="P1343"/>
  <c r="Q1343"/>
  <c r="M2246"/>
  <c r="O2246"/>
  <c r="P1703"/>
  <c r="Q1703"/>
  <c r="R1703"/>
  <c r="P2566"/>
  <c r="Q2566"/>
  <c r="R2566"/>
  <c r="M2275"/>
  <c r="O2275"/>
  <c r="P2275"/>
  <c r="Q2275"/>
  <c r="M1470"/>
  <c r="O1470"/>
  <c r="P1470"/>
  <c r="Q1470"/>
  <c r="R1470"/>
  <c r="M84"/>
  <c r="O84"/>
  <c r="M4828"/>
  <c r="O4828"/>
  <c r="P84"/>
  <c r="Q84"/>
  <c r="R84"/>
  <c r="M3963"/>
  <c r="O3963"/>
  <c r="P3963"/>
  <c r="Q3963"/>
  <c r="P3888"/>
  <c r="Q3888"/>
  <c r="R3888"/>
  <c r="M1428"/>
  <c r="O1428"/>
  <c r="P784"/>
  <c r="Q784"/>
  <c r="M1715"/>
  <c r="O1715"/>
  <c r="M1571"/>
  <c r="O1571"/>
  <c r="P1715"/>
  <c r="Q1715"/>
  <c r="M394"/>
  <c r="O394"/>
  <c r="M245"/>
  <c r="O245"/>
  <c r="P394"/>
  <c r="Q394"/>
  <c r="R394"/>
  <c r="M3280"/>
  <c r="O3280"/>
  <c r="P3280"/>
  <c r="Q3280"/>
  <c r="M4199"/>
  <c r="O4199"/>
  <c r="P4199"/>
  <c r="Q4199"/>
  <c r="R4199"/>
  <c r="M1982"/>
  <c r="O1982"/>
  <c r="M2519"/>
  <c r="O2519"/>
  <c r="P1982"/>
  <c r="Q1982"/>
  <c r="R1982"/>
  <c r="M3168"/>
  <c r="O3168"/>
  <c r="P3168"/>
  <c r="Q3168"/>
  <c r="R3168"/>
  <c r="M3680"/>
  <c r="O3680"/>
  <c r="P2675"/>
  <c r="Q2675"/>
  <c r="M3577"/>
  <c r="O3577"/>
  <c r="P691"/>
  <c r="Q691"/>
  <c r="M931"/>
  <c r="O931"/>
  <c r="P931"/>
  <c r="Q931"/>
  <c r="R931"/>
  <c r="M591"/>
  <c r="O591"/>
  <c r="P2180"/>
  <c r="Q2180"/>
  <c r="R2180"/>
  <c r="M307"/>
  <c r="O307"/>
  <c r="P307"/>
  <c r="Q307"/>
  <c r="R307"/>
  <c r="M1366"/>
  <c r="O1366"/>
  <c r="M4527"/>
  <c r="O4527"/>
  <c r="P1366"/>
  <c r="Q1366"/>
  <c r="R1366"/>
  <c r="M4180"/>
  <c r="O4180"/>
  <c r="P3483"/>
  <c r="Q3483"/>
  <c r="R3483"/>
  <c r="M2042"/>
  <c r="O2042"/>
  <c r="M2991"/>
  <c r="O2991"/>
  <c r="P2042"/>
  <c r="Q2042"/>
  <c r="M3359"/>
  <c r="O3359"/>
  <c r="P3359"/>
  <c r="Q3359"/>
  <c r="R3359"/>
  <c r="M3438"/>
  <c r="O3438"/>
  <c r="P3289"/>
  <c r="Q3289"/>
  <c r="R3289"/>
  <c r="M2686"/>
  <c r="O2686"/>
  <c r="M1035"/>
  <c r="O1035"/>
  <c r="P2686"/>
  <c r="Q2686"/>
  <c r="R2686"/>
  <c r="M3486"/>
  <c r="O3486"/>
  <c r="P3041"/>
  <c r="Q3041"/>
  <c r="R3041"/>
  <c r="M518"/>
  <c r="O518"/>
  <c r="M2421"/>
  <c r="O2421"/>
  <c r="P518"/>
  <c r="Q518"/>
  <c r="R518"/>
  <c r="M489"/>
  <c r="O489"/>
  <c r="P2770"/>
  <c r="Q2770"/>
  <c r="R2770"/>
  <c r="M2259"/>
  <c r="O2259"/>
  <c r="M1709"/>
  <c r="O1709"/>
  <c r="P2259"/>
  <c r="Q2259"/>
  <c r="R2259"/>
  <c r="M3974"/>
  <c r="O3974"/>
  <c r="P3974"/>
  <c r="Q3974"/>
  <c r="M2380"/>
  <c r="O2380"/>
  <c r="P2380"/>
  <c r="Q2380"/>
  <c r="R2380"/>
  <c r="P1017"/>
  <c r="Q1017"/>
  <c r="P4479"/>
  <c r="Q4479"/>
  <c r="M2451"/>
  <c r="O2451"/>
  <c r="P3316"/>
  <c r="Q3316"/>
  <c r="M2146"/>
  <c r="O2146"/>
  <c r="M4048"/>
  <c r="O4048"/>
  <c r="P2146"/>
  <c r="Q2146"/>
  <c r="M1577"/>
  <c r="O1577"/>
  <c r="P3686"/>
  <c r="Q3686"/>
  <c r="R3686"/>
  <c r="M1962"/>
  <c r="O1962"/>
  <c r="P1962"/>
  <c r="Q1962"/>
  <c r="M1140"/>
  <c r="O1140"/>
  <c r="M2769"/>
  <c r="O2769"/>
  <c r="P1140"/>
  <c r="Q1140"/>
  <c r="M1348"/>
  <c r="O1348"/>
  <c r="M2264"/>
  <c r="O2264"/>
  <c r="P1348"/>
  <c r="Q1348"/>
  <c r="R1348"/>
  <c r="M2170"/>
  <c r="O2170"/>
  <c r="M4514"/>
  <c r="O4514"/>
  <c r="P2170"/>
  <c r="Q2170"/>
  <c r="M2779"/>
  <c r="O2779"/>
  <c r="M4004"/>
  <c r="O4004"/>
  <c r="P2779"/>
  <c r="Q2779"/>
  <c r="R2779"/>
  <c r="P1154"/>
  <c r="Q1154"/>
  <c r="M1319"/>
  <c r="O1319"/>
  <c r="P2970"/>
  <c r="Q2970"/>
  <c r="R2970"/>
  <c r="P4074"/>
  <c r="Q4074"/>
  <c r="M2624"/>
  <c r="O2624"/>
  <c r="P2624"/>
  <c r="Q2624"/>
  <c r="M3463"/>
  <c r="O3463"/>
  <c r="M3478"/>
  <c r="O3478"/>
  <c r="P3463"/>
  <c r="Q3463"/>
  <c r="R3463"/>
  <c r="M1716"/>
  <c r="O1716"/>
  <c r="M667"/>
  <c r="O667"/>
  <c r="P1716"/>
  <c r="Q1716"/>
  <c r="M4364"/>
  <c r="O4364"/>
  <c r="M2845"/>
  <c r="O2845"/>
  <c r="P4364"/>
  <c r="Q4364"/>
  <c r="M1727"/>
  <c r="O1727"/>
  <c r="M934"/>
  <c r="O934"/>
  <c r="P1727"/>
  <c r="Q1727"/>
  <c r="R1727"/>
  <c r="M3621"/>
  <c r="O3621"/>
  <c r="M3067"/>
  <c r="O3067"/>
  <c r="P3621"/>
  <c r="Q3621"/>
  <c r="R3621"/>
  <c r="M1096"/>
  <c r="O1096"/>
  <c r="M3668"/>
  <c r="O3668"/>
  <c r="P1096"/>
  <c r="Q1096"/>
  <c r="R1096"/>
  <c r="M697"/>
  <c r="O697"/>
  <c r="P697"/>
  <c r="Q697"/>
  <c r="R697"/>
  <c r="P72"/>
  <c r="Q72"/>
  <c r="R72"/>
  <c r="M1104"/>
  <c r="O1104"/>
  <c r="M4587"/>
  <c r="O4587"/>
  <c r="P1104"/>
  <c r="Q1104"/>
  <c r="R1104"/>
  <c r="M3208"/>
  <c r="O3208"/>
  <c r="M2757"/>
  <c r="O2757"/>
  <c r="P3208"/>
  <c r="Q3208"/>
  <c r="R3208"/>
  <c r="M2345"/>
  <c r="O2345"/>
  <c r="P2345"/>
  <c r="Q2345"/>
  <c r="R2345"/>
  <c r="M69"/>
  <c r="O69"/>
  <c r="P3166"/>
  <c r="Q3166"/>
  <c r="R3166"/>
  <c r="M2280"/>
  <c r="O2280"/>
  <c r="M1529"/>
  <c r="O1529"/>
  <c r="P2280"/>
  <c r="Q2280"/>
  <c r="M1126"/>
  <c r="O1126"/>
  <c r="P1923"/>
  <c r="Q1923"/>
  <c r="P3302"/>
  <c r="Q3302"/>
  <c r="M403"/>
  <c r="O403"/>
  <c r="P403"/>
  <c r="Q403"/>
  <c r="R403"/>
  <c r="P1064"/>
  <c r="Q1064"/>
  <c r="R1064"/>
  <c r="M94"/>
  <c r="O94"/>
  <c r="P94"/>
  <c r="Q94"/>
  <c r="R94"/>
  <c r="M2639"/>
  <c r="O2639"/>
  <c r="M4077"/>
  <c r="O4077"/>
  <c r="P2639"/>
  <c r="Q2639"/>
  <c r="R2639"/>
  <c r="M4485"/>
  <c r="O4485"/>
  <c r="M3832"/>
  <c r="O3832"/>
  <c r="P4485"/>
  <c r="Q4485"/>
  <c r="R4485"/>
  <c r="M1188"/>
  <c r="O1188"/>
  <c r="P686"/>
  <c r="Q686"/>
  <c r="R686"/>
  <c r="M3608"/>
  <c r="O3608"/>
  <c r="P3608"/>
  <c r="Q3608"/>
  <c r="R3608"/>
  <c r="M3857"/>
  <c r="O3857"/>
  <c r="P3857"/>
  <c r="Q3857"/>
  <c r="R3857"/>
  <c r="M1471"/>
  <c r="O1471"/>
  <c r="P1471"/>
  <c r="Q1471"/>
  <c r="R1471"/>
  <c r="M4409"/>
  <c r="O4409"/>
  <c r="P4409"/>
  <c r="Q4409"/>
  <c r="M3772"/>
  <c r="O3772"/>
  <c r="P3048"/>
  <c r="Q3048"/>
  <c r="M2606"/>
  <c r="O2606"/>
  <c r="M3315"/>
  <c r="O3315"/>
  <c r="P2606"/>
  <c r="Q2606"/>
  <c r="M3890"/>
  <c r="O3890"/>
  <c r="P1591"/>
  <c r="Q1591"/>
  <c r="M4158"/>
  <c r="O4158"/>
  <c r="P2909"/>
  <c r="Q2909"/>
  <c r="R2909"/>
  <c r="M803"/>
  <c r="O803"/>
  <c r="M1427"/>
  <c r="O1427"/>
  <c r="P803"/>
  <c r="Q803"/>
  <c r="R803"/>
  <c r="M4061"/>
  <c r="O4061"/>
  <c r="P4061"/>
  <c r="Q4061"/>
  <c r="M2067"/>
  <c r="O2067"/>
  <c r="M999"/>
  <c r="O999"/>
  <c r="P2067"/>
  <c r="Q2067"/>
  <c r="M70"/>
  <c r="O70"/>
  <c r="P1888"/>
  <c r="Q1888"/>
  <c r="M3321"/>
  <c r="O3321"/>
  <c r="M3572"/>
  <c r="O3572"/>
  <c r="P3321"/>
  <c r="Q3321"/>
  <c r="M2626"/>
  <c r="O2626"/>
  <c r="M1378"/>
  <c r="O1378"/>
  <c r="P2626"/>
  <c r="Q2626"/>
  <c r="R2626"/>
  <c r="M621"/>
  <c r="O621"/>
  <c r="M822"/>
  <c r="O822"/>
  <c r="P621"/>
  <c r="Q621"/>
  <c r="M4637"/>
  <c r="O4637"/>
  <c r="P4637"/>
  <c r="Q4637"/>
  <c r="R4637"/>
  <c r="M301"/>
  <c r="O301"/>
  <c r="P301"/>
  <c r="Q301"/>
  <c r="R301"/>
  <c r="P4421"/>
  <c r="Q4421"/>
  <c r="M2477"/>
  <c r="O2477"/>
  <c r="M2489"/>
  <c r="O2489"/>
  <c r="P2477"/>
  <c r="Q2477"/>
  <c r="M3727"/>
  <c r="O3727"/>
  <c r="M1128"/>
  <c r="O1128"/>
  <c r="P3727"/>
  <c r="Q3727"/>
  <c r="R3727"/>
  <c r="P43"/>
  <c r="Q43"/>
  <c r="R43"/>
  <c r="M1312"/>
  <c r="O1312"/>
  <c r="M3907"/>
  <c r="O3907"/>
  <c r="P1312"/>
  <c r="Q1312"/>
  <c r="R1312"/>
  <c r="M3381"/>
  <c r="O3381"/>
  <c r="P3381"/>
  <c r="Q3381"/>
  <c r="R3381"/>
  <c r="M1554"/>
  <c r="O1554"/>
  <c r="M1489"/>
  <c r="O1489"/>
  <c r="P1554"/>
  <c r="Q1554"/>
  <c r="M4205"/>
  <c r="O4205"/>
  <c r="P4205"/>
  <c r="Q4205"/>
  <c r="R4205"/>
  <c r="M4477"/>
  <c r="O4477"/>
  <c r="M3709"/>
  <c r="O3709"/>
  <c r="P4477"/>
  <c r="Q4477"/>
  <c r="M3401"/>
  <c r="O3401"/>
  <c r="P3401"/>
  <c r="Q3401"/>
  <c r="R3401"/>
  <c r="P2457"/>
  <c r="Q2457"/>
  <c r="M497"/>
  <c r="O497"/>
  <c r="P1627"/>
  <c r="Q1627"/>
  <c r="R1627"/>
  <c r="M4530"/>
  <c r="O4530"/>
  <c r="P581"/>
  <c r="Q581"/>
  <c r="R581"/>
  <c r="M2516"/>
  <c r="O2516"/>
  <c r="P2516"/>
  <c r="Q2516"/>
  <c r="R2516"/>
  <c r="M1742"/>
  <c r="O1742"/>
  <c r="M247"/>
  <c r="O247"/>
  <c r="P1742"/>
  <c r="Q1742"/>
  <c r="M3136"/>
  <c r="O3136"/>
  <c r="M824"/>
  <c r="O824"/>
  <c r="P3136"/>
  <c r="Q3136"/>
  <c r="R3136"/>
  <c r="M2382"/>
  <c r="O2382"/>
  <c r="P368"/>
  <c r="Q368"/>
  <c r="R368"/>
  <c r="P1421"/>
  <c r="Q1421"/>
  <c r="R1421"/>
  <c r="M3402"/>
  <c r="O3402"/>
  <c r="M933"/>
  <c r="O933"/>
  <c r="P3402"/>
  <c r="Q3402"/>
  <c r="R3402"/>
  <c r="M2765"/>
  <c r="O2765"/>
  <c r="M3222"/>
  <c r="O3222"/>
  <c r="P2765"/>
  <c r="Q2765"/>
  <c r="R2765"/>
  <c r="M886"/>
  <c r="O886"/>
  <c r="M1937"/>
  <c r="O1937"/>
  <c r="P886"/>
  <c r="Q886"/>
  <c r="R886"/>
  <c r="M2851"/>
  <c r="O2851"/>
  <c r="M1851"/>
  <c r="O1851"/>
  <c r="P2851"/>
  <c r="Q2851"/>
  <c r="R2851"/>
  <c r="M786"/>
  <c r="O786"/>
  <c r="M1734"/>
  <c r="O1734"/>
  <c r="P786"/>
  <c r="Q786"/>
  <c r="R786"/>
  <c r="M2482"/>
  <c r="O2482"/>
  <c r="M1619"/>
  <c r="O1619"/>
  <c r="P2482"/>
  <c r="Q2482"/>
  <c r="R2482"/>
  <c r="M3007"/>
  <c r="O3007"/>
  <c r="M960"/>
  <c r="O960"/>
  <c r="P3007"/>
  <c r="Q3007"/>
  <c r="M1055"/>
  <c r="O1055"/>
  <c r="M2393"/>
  <c r="O2393"/>
  <c r="P1055"/>
  <c r="Q1055"/>
  <c r="R1055"/>
  <c r="M3781"/>
  <c r="O3781"/>
  <c r="M354"/>
  <c r="O354"/>
  <c r="P3781"/>
  <c r="Q3781"/>
  <c r="M1137"/>
  <c r="O1137"/>
  <c r="M805"/>
  <c r="O805"/>
  <c r="P1137"/>
  <c r="Q1137"/>
  <c r="M3529"/>
  <c r="O3529"/>
  <c r="M3093"/>
  <c r="O3093"/>
  <c r="P3529"/>
  <c r="Q3529"/>
  <c r="R3529"/>
  <c r="M3061"/>
  <c r="O3061"/>
  <c r="P3061"/>
  <c r="Q3061"/>
  <c r="R3061"/>
  <c r="M2038"/>
  <c r="O2038"/>
  <c r="M595"/>
  <c r="O595"/>
  <c r="P2038"/>
  <c r="Q2038"/>
  <c r="R2038"/>
  <c r="M1543"/>
  <c r="O1543"/>
  <c r="P1543"/>
  <c r="Q1543"/>
  <c r="P3964"/>
  <c r="Q3964"/>
  <c r="R3964"/>
  <c r="M4342"/>
  <c r="O4342"/>
  <c r="M483"/>
  <c r="O483"/>
  <c r="P4342"/>
  <c r="Q4342"/>
  <c r="R4342"/>
  <c r="M3427"/>
  <c r="O3427"/>
  <c r="P3427"/>
  <c r="Q3427"/>
  <c r="R3427"/>
  <c r="M3206"/>
  <c r="O3206"/>
  <c r="P3961"/>
  <c r="Q3961"/>
  <c r="R3961"/>
  <c r="M558"/>
  <c r="O558"/>
  <c r="M1077"/>
  <c r="O1077"/>
  <c r="P558"/>
  <c r="Q558"/>
  <c r="M4638"/>
  <c r="O4638"/>
  <c r="M4298"/>
  <c r="O4298"/>
  <c r="P4638"/>
  <c r="Q4638"/>
  <c r="R4638"/>
  <c r="M129"/>
  <c r="O129"/>
  <c r="P129"/>
  <c r="Q129"/>
  <c r="R129"/>
  <c r="M318"/>
  <c r="O318"/>
  <c r="P3800"/>
  <c r="Q3800"/>
  <c r="M3861"/>
  <c r="O3861"/>
  <c r="M2136"/>
  <c r="O2136"/>
  <c r="P3861"/>
  <c r="Q3861"/>
  <c r="R3861"/>
  <c r="M2500"/>
  <c r="O2500"/>
  <c r="M75"/>
  <c r="O75"/>
  <c r="P2500"/>
  <c r="Q2500"/>
  <c r="M3461"/>
  <c r="O3461"/>
  <c r="M4250"/>
  <c r="O4250"/>
  <c r="P3461"/>
  <c r="Q3461"/>
  <c r="R3461"/>
  <c r="M1959"/>
  <c r="O1959"/>
  <c r="M3407"/>
  <c r="O3407"/>
  <c r="P1959"/>
  <c r="Q1959"/>
  <c r="P3146"/>
  <c r="Q3146"/>
  <c r="R3146"/>
  <c r="M1546"/>
  <c r="O1546"/>
  <c r="M2304"/>
  <c r="O2304"/>
  <c r="P1546"/>
  <c r="Q1546"/>
  <c r="M2213"/>
  <c r="O2213"/>
  <c r="M3362"/>
  <c r="O3362"/>
  <c r="P2213"/>
  <c r="Q2213"/>
  <c r="R2213"/>
  <c r="M654"/>
  <c r="O654"/>
  <c r="M1638"/>
  <c r="O1638"/>
  <c r="P654"/>
  <c r="Q654"/>
  <c r="M347"/>
  <c r="O347"/>
  <c r="M2813"/>
  <c r="O2813"/>
  <c r="P347"/>
  <c r="Q347"/>
  <c r="R347"/>
  <c r="M3391"/>
  <c r="O3391"/>
  <c r="P4524"/>
  <c r="Q4524"/>
  <c r="R4524"/>
  <c r="M469"/>
  <c r="O469"/>
  <c r="P1142"/>
  <c r="Q1142"/>
  <c r="M1158"/>
  <c r="O1158"/>
  <c r="P1158"/>
  <c r="Q1158"/>
  <c r="M1991"/>
  <c r="O1991"/>
  <c r="M4394"/>
  <c r="O4394"/>
  <c r="P1991"/>
  <c r="Q1991"/>
  <c r="M792"/>
  <c r="O792"/>
  <c r="M3441"/>
  <c r="O3441"/>
  <c r="P792"/>
  <c r="Q792"/>
  <c r="R792"/>
  <c r="P3390"/>
  <c r="Q3390"/>
  <c r="R3390"/>
  <c r="M253"/>
  <c r="O253"/>
  <c r="M2428"/>
  <c r="O2428"/>
  <c r="P253"/>
  <c r="Q253"/>
  <c r="R253"/>
  <c r="P4419"/>
  <c r="Q4419"/>
  <c r="R4419"/>
  <c r="M1486"/>
  <c r="O1486"/>
  <c r="M1044"/>
  <c r="O1044"/>
  <c r="P1486"/>
  <c r="Q1486"/>
  <c r="R1486"/>
  <c r="M4322"/>
  <c r="O4322"/>
  <c r="P4322"/>
  <c r="Q4322"/>
  <c r="R4322"/>
  <c r="M4353"/>
  <c r="O4353"/>
  <c r="M2670"/>
  <c r="O2670"/>
  <c r="P4353"/>
  <c r="Q4353"/>
  <c r="M3878"/>
  <c r="O3878"/>
  <c r="P1552"/>
  <c r="Q1552"/>
  <c r="M3022"/>
  <c r="O3022"/>
  <c r="P3022"/>
  <c r="Q3022"/>
  <c r="M103"/>
  <c r="O103"/>
  <c r="P103"/>
  <c r="Q103"/>
  <c r="R103"/>
  <c r="M1405"/>
  <c r="O1405"/>
  <c r="M2174"/>
  <c r="O2174"/>
  <c r="P1405"/>
  <c r="Q1405"/>
  <c r="M2738"/>
  <c r="O2738"/>
  <c r="M2496"/>
  <c r="O2496"/>
  <c r="P2738"/>
  <c r="Q2738"/>
  <c r="R2738"/>
  <c r="M1985"/>
  <c r="O1985"/>
  <c r="P1985"/>
  <c r="Q1985"/>
  <c r="R1985"/>
  <c r="M858"/>
  <c r="O858"/>
  <c r="M4493"/>
  <c r="O4493"/>
  <c r="P858"/>
  <c r="Q858"/>
  <c r="M1745"/>
  <c r="O1745"/>
  <c r="P1745"/>
  <c r="Q1745"/>
  <c r="M3633"/>
  <c r="O3633"/>
  <c r="P143"/>
  <c r="Q143"/>
  <c r="R143"/>
  <c r="P3954"/>
  <c r="Q3954"/>
  <c r="M3610"/>
  <c r="O3610"/>
  <c r="P3328"/>
  <c r="Q3328"/>
  <c r="M3565"/>
  <c r="O3565"/>
  <c r="M1690"/>
  <c r="O1690"/>
  <c r="P3565"/>
  <c r="Q3565"/>
  <c r="M510"/>
  <c r="O510"/>
  <c r="P510"/>
  <c r="Q510"/>
  <c r="R510"/>
  <c r="P2421"/>
  <c r="Q2421"/>
  <c r="R2421"/>
  <c r="M3752"/>
  <c r="O3752"/>
  <c r="P3752"/>
  <c r="Q3752"/>
  <c r="R3752"/>
  <c r="M1214"/>
  <c r="O1214"/>
  <c r="P4632"/>
  <c r="Q4632"/>
  <c r="M1282"/>
  <c r="O1282"/>
  <c r="P2496"/>
  <c r="Q2496"/>
  <c r="R2496"/>
  <c r="P513"/>
  <c r="Q513"/>
  <c r="R513"/>
  <c r="M2953"/>
  <c r="O2953"/>
  <c r="P2953"/>
  <c r="Q2953"/>
  <c r="R2953"/>
  <c r="M71"/>
  <c r="O71"/>
  <c r="P71"/>
  <c r="Q71"/>
  <c r="R71"/>
  <c r="M2222"/>
  <c r="O2222"/>
  <c r="M1835"/>
  <c r="O1835"/>
  <c r="P2222"/>
  <c r="Q2222"/>
  <c r="R2222"/>
  <c r="M1456"/>
  <c r="O1456"/>
  <c r="P3827"/>
  <c r="Q3827"/>
  <c r="P1816"/>
  <c r="Q1816"/>
  <c r="R1816"/>
  <c r="M3649"/>
  <c r="O3649"/>
  <c r="M1770"/>
  <c r="O1770"/>
  <c r="P3649"/>
  <c r="Q3649"/>
  <c r="R3649"/>
  <c r="M4502"/>
  <c r="O4502"/>
  <c r="M1857"/>
  <c r="O1857"/>
  <c r="P4502"/>
  <c r="Q4502"/>
  <c r="M3660"/>
  <c r="O3660"/>
  <c r="M154"/>
  <c r="O154"/>
  <c r="P3660"/>
  <c r="Q3660"/>
  <c r="R3660"/>
  <c r="M3789"/>
  <c r="O3789"/>
  <c r="P3789"/>
  <c r="Q3789"/>
  <c r="R3789"/>
  <c r="M3735"/>
  <c r="O3735"/>
  <c r="P4204"/>
  <c r="Q4204"/>
  <c r="R4204"/>
  <c r="M4539"/>
  <c r="O4539"/>
  <c r="M1651"/>
  <c r="O1651"/>
  <c r="P4539"/>
  <c r="Q4539"/>
  <c r="R4539"/>
  <c r="M263"/>
  <c r="O263"/>
  <c r="M2105"/>
  <c r="O2105"/>
  <c r="P263"/>
  <c r="Q263"/>
  <c r="M2208"/>
  <c r="O2208"/>
  <c r="P4653"/>
  <c r="Q4653"/>
  <c r="M1001"/>
  <c r="O1001"/>
  <c r="P1001"/>
  <c r="Q1001"/>
  <c r="R1001"/>
  <c r="M1000"/>
  <c r="O1000"/>
  <c r="M2760"/>
  <c r="O2760"/>
  <c r="P1000"/>
  <c r="Q1000"/>
  <c r="M4137"/>
  <c r="O4137"/>
  <c r="P1025"/>
  <c r="Q1025"/>
  <c r="R1025"/>
  <c r="M1929"/>
  <c r="O1929"/>
  <c r="M2420"/>
  <c r="O2420"/>
  <c r="P1929"/>
  <c r="Q1929"/>
  <c r="M894"/>
  <c r="O894"/>
  <c r="P1153"/>
  <c r="Q1153"/>
  <c r="R1153"/>
  <c r="M4311"/>
  <c r="O4311"/>
  <c r="P1353"/>
  <c r="Q1353"/>
  <c r="M2401"/>
  <c r="O2401"/>
  <c r="P3792"/>
  <c r="Q3792"/>
  <c r="R3792"/>
  <c r="P2488"/>
  <c r="Q2488"/>
  <c r="R2488"/>
  <c r="M2010"/>
  <c r="O2010"/>
  <c r="P869"/>
  <c r="Q869"/>
  <c r="R869"/>
  <c r="M366"/>
  <c r="O366"/>
  <c r="P273"/>
  <c r="Q273"/>
  <c r="R273"/>
  <c r="M1955"/>
  <c r="O1955"/>
  <c r="P4431"/>
  <c r="Q4431"/>
  <c r="R4431"/>
  <c r="P1077"/>
  <c r="Q1077"/>
  <c r="R1077"/>
  <c r="M1599"/>
  <c r="O1599"/>
  <c r="P1599"/>
  <c r="Q1599"/>
  <c r="R1599"/>
  <c r="P536"/>
  <c r="Q536"/>
  <c r="R536"/>
  <c r="M3795"/>
  <c r="O3795"/>
  <c r="P3795"/>
  <c r="Q3795"/>
  <c r="R3795"/>
  <c r="M1526"/>
  <c r="O1526"/>
  <c r="M1376"/>
  <c r="O1376"/>
  <c r="P1526"/>
  <c r="Q1526"/>
  <c r="R1526"/>
  <c r="M2000"/>
  <c r="O2000"/>
  <c r="M1049"/>
  <c r="O1049"/>
  <c r="P2000"/>
  <c r="Q2000"/>
  <c r="M2235"/>
  <c r="O2235"/>
  <c r="P2235"/>
  <c r="Q2235"/>
  <c r="R2235"/>
  <c r="M1246"/>
  <c r="O1246"/>
  <c r="M3892"/>
  <c r="O3892"/>
  <c r="P1246"/>
  <c r="Q1246"/>
  <c r="M1349"/>
  <c r="O1349"/>
  <c r="M4231"/>
  <c r="O4231"/>
  <c r="P1349"/>
  <c r="Q1349"/>
  <c r="R1349"/>
  <c r="M1890"/>
  <c r="O1890"/>
  <c r="P27"/>
  <c r="Q27"/>
  <c r="R27"/>
  <c r="M3473"/>
  <c r="O3473"/>
  <c r="P3473"/>
  <c r="Q3473"/>
  <c r="R3473"/>
  <c r="M1250"/>
  <c r="O1250"/>
  <c r="P4475"/>
  <c r="Q4475"/>
  <c r="R4475"/>
  <c r="M3762"/>
  <c r="O3762"/>
  <c r="P3762"/>
  <c r="Q3762"/>
  <c r="R3762"/>
  <c r="M887"/>
  <c r="O887"/>
  <c r="M3305"/>
  <c r="O3305"/>
  <c r="P887"/>
  <c r="Q887"/>
  <c r="M1720"/>
  <c r="O1720"/>
  <c r="P2867"/>
  <c r="Q2867"/>
  <c r="M2574"/>
  <c r="O2574"/>
  <c r="M1339"/>
  <c r="O1339"/>
  <c r="P2574"/>
  <c r="Q2574"/>
  <c r="P3666"/>
  <c r="Q3666"/>
  <c r="P1842"/>
  <c r="Q1842"/>
  <c r="M2127"/>
  <c r="O2127"/>
  <c r="M839"/>
  <c r="O839"/>
  <c r="P2127"/>
  <c r="Q2127"/>
  <c r="M1892"/>
  <c r="O1892"/>
  <c r="P1869"/>
  <c r="Q1869"/>
  <c r="P75"/>
  <c r="Q75"/>
  <c r="M50"/>
  <c r="O50"/>
  <c r="P3086"/>
  <c r="Q3086"/>
  <c r="R3086"/>
  <c r="M2924"/>
  <c r="O2924"/>
  <c r="M3409"/>
  <c r="O3409"/>
  <c r="P2924"/>
  <c r="Q2924"/>
  <c r="M275"/>
  <c r="O275"/>
  <c r="P275"/>
  <c r="Q275"/>
  <c r="M3046"/>
  <c r="O3046"/>
  <c r="P3046"/>
  <c r="Q3046"/>
  <c r="R3046"/>
  <c r="M4597"/>
  <c r="O4597"/>
  <c r="M1771"/>
  <c r="O1771"/>
  <c r="P4597"/>
  <c r="Q4597"/>
  <c r="M4071"/>
  <c r="O4071"/>
  <c r="M3986"/>
  <c r="O3986"/>
  <c r="P4071"/>
  <c r="Q4071"/>
  <c r="M1145"/>
  <c r="O1145"/>
  <c r="P2451"/>
  <c r="Q2451"/>
  <c r="R2451"/>
  <c r="M1559"/>
  <c r="O1559"/>
  <c r="P3360"/>
  <c r="Q3360"/>
  <c r="R3360"/>
  <c r="M4448"/>
  <c r="O4448"/>
  <c r="M3004"/>
  <c r="O3004"/>
  <c r="P4448"/>
  <c r="Q4448"/>
  <c r="R4448"/>
  <c r="M3065"/>
  <c r="O3065"/>
  <c r="M594"/>
  <c r="O594"/>
  <c r="P3065"/>
  <c r="Q3065"/>
  <c r="R3065"/>
  <c r="M2492"/>
  <c r="O2492"/>
  <c r="P3124"/>
  <c r="Q3124"/>
  <c r="R3124"/>
  <c r="M3388"/>
  <c r="O3388"/>
  <c r="M1307"/>
  <c r="O1307"/>
  <c r="P3388"/>
  <c r="Q3388"/>
  <c r="R3388"/>
  <c r="P3791"/>
  <c r="Q3791"/>
  <c r="R3791"/>
  <c r="M1232"/>
  <c r="O1232"/>
  <c r="M3051"/>
  <c r="O3051"/>
  <c r="P1232"/>
  <c r="Q1232"/>
  <c r="R1232"/>
  <c r="M4807"/>
  <c r="O4807"/>
  <c r="P2719"/>
  <c r="Q2719"/>
  <c r="M2869"/>
  <c r="O2869"/>
  <c r="M1855"/>
  <c r="O1855"/>
  <c r="P2869"/>
  <c r="Q2869"/>
  <c r="R2869"/>
  <c r="P561"/>
  <c r="Q561"/>
  <c r="R561"/>
  <c r="M4564"/>
  <c r="O4564"/>
  <c r="P4403"/>
  <c r="Q4403"/>
  <c r="R4403"/>
  <c r="M4469"/>
  <c r="O4469"/>
  <c r="M1494"/>
  <c r="O1494"/>
  <c r="P4469"/>
  <c r="Q4469"/>
  <c r="R4469"/>
  <c r="M390"/>
  <c r="O390"/>
  <c r="P2711"/>
  <c r="Q2711"/>
  <c r="R2711"/>
  <c r="P4288"/>
  <c r="Q4288"/>
  <c r="P3598"/>
  <c r="Q3598"/>
  <c r="R3598"/>
  <c r="M868"/>
  <c r="O868"/>
  <c r="P868"/>
  <c r="Q868"/>
  <c r="R868"/>
  <c r="M3408"/>
  <c r="O3408"/>
  <c r="P3408"/>
  <c r="Q3408"/>
  <c r="M3558"/>
  <c r="O3558"/>
  <c r="M1747"/>
  <c r="O1747"/>
  <c r="P3558"/>
  <c r="Q3558"/>
  <c r="M516"/>
  <c r="O516"/>
  <c r="M382"/>
  <c r="O382"/>
  <c r="P516"/>
  <c r="Q516"/>
  <c r="R516"/>
  <c r="P80"/>
  <c r="Q80"/>
  <c r="R80"/>
  <c r="M616"/>
  <c r="O616"/>
  <c r="P2954"/>
  <c r="Q2954"/>
  <c r="R2954"/>
  <c r="M2458"/>
  <c r="O2458"/>
  <c r="M4462"/>
  <c r="O4462"/>
  <c r="P2458"/>
  <c r="Q2458"/>
  <c r="M1406"/>
  <c r="O1406"/>
  <c r="P3203"/>
  <c r="Q3203"/>
  <c r="R3203"/>
  <c r="M3102"/>
  <c r="O3102"/>
  <c r="M1379"/>
  <c r="O1379"/>
  <c r="P3102"/>
  <c r="Q3102"/>
  <c r="P4224"/>
  <c r="Q4224"/>
  <c r="R4224"/>
  <c r="M4606"/>
  <c r="O4606"/>
  <c r="M4505"/>
  <c r="O4505"/>
  <c r="P4606"/>
  <c r="Q4606"/>
  <c r="R4606"/>
  <c r="M482"/>
  <c r="O482"/>
  <c r="P482"/>
  <c r="Q482"/>
  <c r="M3676"/>
  <c r="O3676"/>
  <c r="P1379"/>
  <c r="Q1379"/>
  <c r="R1379"/>
  <c r="P4257"/>
  <c r="Q4257"/>
  <c r="R4257"/>
  <c r="M2506"/>
  <c r="O2506"/>
  <c r="P2506"/>
  <c r="Q2506"/>
  <c r="R2506"/>
  <c r="M436"/>
  <c r="O436"/>
  <c r="M2018"/>
  <c r="O2018"/>
  <c r="P436"/>
  <c r="Q436"/>
  <c r="M2429"/>
  <c r="O2429"/>
  <c r="M3254"/>
  <c r="O3254"/>
  <c r="P2429"/>
  <c r="Q2429"/>
  <c r="R2429"/>
  <c r="M3953"/>
  <c r="O3953"/>
  <c r="M4563"/>
  <c r="O4563"/>
  <c r="P3953"/>
  <c r="Q3953"/>
  <c r="R3953"/>
  <c r="M4028"/>
  <c r="O4028"/>
  <c r="M4213"/>
  <c r="O4213"/>
  <c r="P4028"/>
  <c r="Q4028"/>
  <c r="R4028"/>
  <c r="M790"/>
  <c r="O790"/>
  <c r="P2469"/>
  <c r="Q2469"/>
  <c r="R2469"/>
  <c r="M1100"/>
  <c r="O1100"/>
  <c r="P1100"/>
  <c r="Q1100"/>
  <c r="M1419"/>
  <c r="O1419"/>
  <c r="M242"/>
  <c r="O242"/>
  <c r="P1419"/>
  <c r="Q1419"/>
  <c r="M3398"/>
  <c r="O3398"/>
  <c r="P973"/>
  <c r="Q973"/>
  <c r="M2883"/>
  <c r="O2883"/>
  <c r="P2883"/>
  <c r="Q2883"/>
  <c r="R2883"/>
  <c r="M4743"/>
  <c r="O4743"/>
  <c r="P3000"/>
  <c r="Q3000"/>
  <c r="M1825"/>
  <c r="O1825"/>
  <c r="M4096"/>
  <c r="O4096"/>
  <c r="P1825"/>
  <c r="Q1825"/>
  <c r="M4553"/>
  <c r="O4553"/>
  <c r="M816"/>
  <c r="O816"/>
  <c r="P4553"/>
  <c r="Q4553"/>
  <c r="R4553"/>
  <c r="M4771"/>
  <c r="O4771"/>
  <c r="M1008"/>
  <c r="O1008"/>
  <c r="P4771"/>
  <c r="Q4771"/>
  <c r="R4771"/>
  <c r="M2842"/>
  <c r="O2842"/>
  <c r="P4586"/>
  <c r="Q4586"/>
  <c r="M255"/>
  <c r="O255"/>
  <c r="P1235"/>
  <c r="Q1235"/>
  <c r="P3706"/>
  <c r="Q3706"/>
  <c r="R3706"/>
  <c r="M990"/>
  <c r="O990"/>
  <c r="M2193"/>
  <c r="O2193"/>
  <c r="P990"/>
  <c r="Q990"/>
  <c r="R990"/>
  <c r="M1791"/>
  <c r="O1791"/>
  <c r="P1791"/>
  <c r="Q1791"/>
  <c r="M969"/>
  <c r="O969"/>
  <c r="M1941"/>
  <c r="O1941"/>
  <c r="P969"/>
  <c r="Q969"/>
  <c r="R969"/>
  <c r="M3604"/>
  <c r="O3604"/>
  <c r="P3604"/>
  <c r="Q3604"/>
  <c r="R3604"/>
  <c r="M64"/>
  <c r="O64"/>
  <c r="M3012"/>
  <c r="O3012"/>
  <c r="P64"/>
  <c r="Q64"/>
  <c r="M3119"/>
  <c r="O3119"/>
  <c r="M2438"/>
  <c r="O2438"/>
  <c r="P3119"/>
  <c r="Q3119"/>
  <c r="R3119"/>
  <c r="M2432"/>
  <c r="O2432"/>
  <c r="P2432"/>
  <c r="Q2432"/>
  <c r="M333"/>
  <c r="O333"/>
  <c r="P3836"/>
  <c r="Q3836"/>
  <c r="R3836"/>
  <c r="M2887"/>
  <c r="O2887"/>
  <c r="M317"/>
  <c r="O317"/>
  <c r="P2887"/>
  <c r="Q2887"/>
  <c r="R2887"/>
  <c r="M4634"/>
  <c r="O4634"/>
  <c r="P4634"/>
  <c r="Q4634"/>
  <c r="M2906"/>
  <c r="O2906"/>
  <c r="P3989"/>
  <c r="Q3989"/>
  <c r="M2789"/>
  <c r="O2789"/>
  <c r="P1857"/>
  <c r="Q1857"/>
  <c r="M1210"/>
  <c r="O1210"/>
  <c r="P1210"/>
  <c r="Q1210"/>
  <c r="R1210"/>
  <c r="M3710"/>
  <c r="O3710"/>
  <c r="P1378"/>
  <c r="Q1378"/>
  <c r="R1378"/>
  <c r="M1385"/>
  <c r="O1385"/>
  <c r="M4582"/>
  <c r="O4582"/>
  <c r="P1385"/>
  <c r="Q1385"/>
  <c r="R1385"/>
  <c r="M1086"/>
  <c r="O1086"/>
  <c r="P3524"/>
  <c r="Q3524"/>
  <c r="R3524"/>
  <c r="M1656"/>
  <c r="O1656"/>
  <c r="M3231"/>
  <c r="O3231"/>
  <c r="P1656"/>
  <c r="Q1656"/>
  <c r="R1656"/>
  <c r="M4767"/>
  <c r="O4767"/>
  <c r="P4363"/>
  <c r="Q4363"/>
  <c r="R4363"/>
  <c r="M1536"/>
  <c r="O1536"/>
  <c r="P1536"/>
  <c r="Q1536"/>
  <c r="R1536"/>
  <c r="M847"/>
  <c r="O847"/>
  <c r="M4357"/>
  <c r="O4357"/>
  <c r="P847"/>
  <c r="Q847"/>
  <c r="M4612"/>
  <c r="O4612"/>
  <c r="P4612"/>
  <c r="Q4612"/>
  <c r="R4612"/>
  <c r="M2353"/>
  <c r="O2353"/>
  <c r="M461"/>
  <c r="O461"/>
  <c r="P2353"/>
  <c r="Q2353"/>
  <c r="M445"/>
  <c r="O445"/>
  <c r="M3287"/>
  <c r="O3287"/>
  <c r="P445"/>
  <c r="Q445"/>
  <c r="R445"/>
  <c r="M4209"/>
  <c r="O4209"/>
  <c r="P4209"/>
  <c r="Q4209"/>
  <c r="R4209"/>
  <c r="M1530"/>
  <c r="O1530"/>
  <c r="P1530"/>
  <c r="Q1530"/>
  <c r="R1530"/>
  <c r="M1397"/>
  <c r="O1397"/>
  <c r="M490"/>
  <c r="O490"/>
  <c r="P1397"/>
  <c r="Q1397"/>
  <c r="R1397"/>
  <c r="P958"/>
  <c r="Q958"/>
  <c r="R958"/>
  <c r="M1969"/>
  <c r="O1969"/>
  <c r="P1969"/>
  <c r="Q1969"/>
  <c r="R1969"/>
  <c r="P3080"/>
  <c r="Q3080"/>
  <c r="R3080"/>
  <c r="M4016"/>
  <c r="O4016"/>
  <c r="M2048"/>
  <c r="O2048"/>
  <c r="P4016"/>
  <c r="Q4016"/>
  <c r="M533"/>
  <c r="O533"/>
  <c r="P533"/>
  <c r="Q533"/>
  <c r="R533"/>
  <c r="M3874"/>
  <c r="O3874"/>
  <c r="M4164"/>
  <c r="O4164"/>
  <c r="P3874"/>
  <c r="Q3874"/>
  <c r="R3874"/>
  <c r="M1207"/>
  <c r="O1207"/>
  <c r="M3106"/>
  <c r="O3106"/>
  <c r="P1207"/>
  <c r="Q1207"/>
  <c r="R1207"/>
  <c r="M4504"/>
  <c r="O4504"/>
  <c r="M1513"/>
  <c r="O1513"/>
  <c r="P4504"/>
  <c r="Q4504"/>
  <c r="R4504"/>
  <c r="M4100"/>
  <c r="O4100"/>
  <c r="P4100"/>
  <c r="Q4100"/>
  <c r="P745"/>
  <c r="Q745"/>
  <c r="M4118"/>
  <c r="O4118"/>
  <c r="M3761"/>
  <c r="O3761"/>
  <c r="P4118"/>
  <c r="Q4118"/>
  <c r="R4118"/>
  <c r="M1799"/>
  <c r="O1799"/>
  <c r="P4500"/>
  <c r="Q4500"/>
  <c r="M1738"/>
  <c r="O1738"/>
  <c r="P397"/>
  <c r="Q397"/>
  <c r="M2936"/>
  <c r="O2936"/>
  <c r="M4663"/>
  <c r="O4663"/>
  <c r="P2936"/>
  <c r="Q2936"/>
  <c r="M929"/>
  <c r="O929"/>
  <c r="M3650"/>
  <c r="O3650"/>
  <c r="P929"/>
  <c r="Q929"/>
  <c r="R929"/>
  <c r="M665"/>
  <c r="O665"/>
  <c r="P665"/>
  <c r="Q665"/>
  <c r="M2729"/>
  <c r="O2729"/>
  <c r="M2390"/>
  <c r="O2390"/>
  <c r="P2729"/>
  <c r="Q2729"/>
  <c r="R2729"/>
  <c r="M4430"/>
  <c r="O4430"/>
  <c r="M723"/>
  <c r="O723"/>
  <c r="P4430"/>
  <c r="Q4430"/>
  <c r="R4430"/>
  <c r="M2658"/>
  <c r="O2658"/>
  <c r="M1758"/>
  <c r="O1758"/>
  <c r="P2658"/>
  <c r="Q2658"/>
  <c r="R2658"/>
  <c r="M2707"/>
  <c r="O2707"/>
  <c r="P2707"/>
  <c r="Q2707"/>
  <c r="M2041"/>
  <c r="O2041"/>
  <c r="M3835"/>
  <c r="O3835"/>
  <c r="P2041"/>
  <c r="Q2041"/>
  <c r="R2041"/>
  <c r="M4525"/>
  <c r="O4525"/>
  <c r="M2205"/>
  <c r="O2205"/>
  <c r="P4525"/>
  <c r="Q4525"/>
  <c r="R4525"/>
  <c r="P3355"/>
  <c r="Q3355"/>
  <c r="R3355"/>
  <c r="M3492"/>
  <c r="O3492"/>
  <c r="P913"/>
  <c r="Q913"/>
  <c r="R913"/>
  <c r="M3505"/>
  <c r="O3505"/>
  <c r="P583"/>
  <c r="Q583"/>
  <c r="R583"/>
  <c r="P1775"/>
  <c r="Q1775"/>
  <c r="R1775"/>
  <c r="M820"/>
  <c r="O820"/>
  <c r="P3936"/>
  <c r="Q3936"/>
  <c r="M3971"/>
  <c r="O3971"/>
  <c r="M1070"/>
  <c r="O1070"/>
  <c r="P3971"/>
  <c r="Q3971"/>
  <c r="M3311"/>
  <c r="O3311"/>
  <c r="M3648"/>
  <c r="O3648"/>
  <c r="P3311"/>
  <c r="Q3311"/>
  <c r="R3311"/>
  <c r="M3037"/>
  <c r="O3037"/>
  <c r="P1793"/>
  <c r="Q1793"/>
  <c r="R1793"/>
  <c r="M35"/>
  <c r="O35"/>
  <c r="P2910"/>
  <c r="Q2910"/>
  <c r="R2910"/>
  <c r="M3292"/>
  <c r="O3292"/>
  <c r="P3292"/>
  <c r="Q3292"/>
  <c r="R3292"/>
  <c r="M1850"/>
  <c r="O1850"/>
  <c r="M3652"/>
  <c r="O3652"/>
  <c r="P1850"/>
  <c r="Q1850"/>
  <c r="R1850"/>
  <c r="M1523"/>
  <c r="O1523"/>
  <c r="M4773"/>
  <c r="O4773"/>
  <c r="P1523"/>
  <c r="Q1523"/>
  <c r="M2775"/>
  <c r="O2775"/>
  <c r="M799"/>
  <c r="O799"/>
  <c r="P2775"/>
  <c r="Q2775"/>
  <c r="P383"/>
  <c r="Q383"/>
  <c r="R383"/>
  <c r="M794"/>
  <c r="O794"/>
  <c r="M2124"/>
  <c r="O2124"/>
  <c r="P794"/>
  <c r="Q794"/>
  <c r="R794"/>
  <c r="M3981"/>
  <c r="O3981"/>
  <c r="M3548"/>
  <c r="O3548"/>
  <c r="P3981"/>
  <c r="Q3981"/>
  <c r="P4743"/>
  <c r="Q4743"/>
  <c r="R4743"/>
  <c r="M3937"/>
  <c r="O3937"/>
  <c r="P3937"/>
  <c r="Q3937"/>
  <c r="M321"/>
  <c r="O321"/>
  <c r="P4193"/>
  <c r="Q4193"/>
  <c r="R4193"/>
  <c r="M2854"/>
  <c r="O2854"/>
  <c r="M4457"/>
  <c r="O4457"/>
  <c r="P2854"/>
  <c r="Q2854"/>
  <c r="M937"/>
  <c r="O937"/>
  <c r="M4327"/>
  <c r="O4327"/>
  <c r="P937"/>
  <c r="Q937"/>
  <c r="M3331"/>
  <c r="O3331"/>
  <c r="P2007"/>
  <c r="Q2007"/>
  <c r="P999"/>
  <c r="Q999"/>
  <c r="P2158"/>
  <c r="Q2158"/>
  <c r="R2158"/>
  <c r="M4704"/>
  <c r="O4704"/>
  <c r="P1504"/>
  <c r="Q1504"/>
  <c r="M1042"/>
  <c r="O1042"/>
  <c r="P1042"/>
  <c r="Q1042"/>
  <c r="R1042"/>
  <c r="M3375"/>
  <c r="O3375"/>
  <c r="P3375"/>
  <c r="Q3375"/>
  <c r="R3375"/>
  <c r="M3603"/>
  <c r="O3603"/>
  <c r="P3603"/>
  <c r="Q3603"/>
  <c r="R3603"/>
  <c r="M571"/>
  <c r="O571"/>
  <c r="M3915"/>
  <c r="O3915"/>
  <c r="P571"/>
  <c r="Q571"/>
  <c r="R571"/>
  <c r="M3764"/>
  <c r="O3764"/>
  <c r="M2900"/>
  <c r="O2900"/>
  <c r="P3764"/>
  <c r="Q3764"/>
  <c r="P1794"/>
  <c r="Q1794"/>
  <c r="P1557"/>
  <c r="Q1557"/>
  <c r="R1557"/>
  <c r="M2987"/>
  <c r="O2987"/>
  <c r="M1534"/>
  <c r="O1534"/>
  <c r="P2987"/>
  <c r="Q2987"/>
  <c r="R2987"/>
  <c r="M2319"/>
  <c r="O2319"/>
  <c r="P2319"/>
  <c r="Q2319"/>
  <c r="R2319"/>
  <c r="M4068"/>
  <c r="O4068"/>
  <c r="P3805"/>
  <c r="Q3805"/>
  <c r="R3805"/>
  <c r="M3025"/>
  <c r="O3025"/>
  <c r="M2636"/>
  <c r="O2636"/>
  <c r="P3025"/>
  <c r="Q3025"/>
  <c r="R3025"/>
  <c r="M3922"/>
  <c r="O3922"/>
  <c r="P3922"/>
  <c r="Q3922"/>
  <c r="R3922"/>
  <c r="M1788"/>
  <c r="O1788"/>
  <c r="P3097"/>
  <c r="Q3097"/>
  <c r="M2747"/>
  <c r="O2747"/>
  <c r="P2747"/>
  <c r="Q2747"/>
  <c r="M2571"/>
  <c r="O2571"/>
  <c r="M2730"/>
  <c r="O2730"/>
  <c r="P2571"/>
  <c r="Q2571"/>
  <c r="M4058"/>
  <c r="O4058"/>
  <c r="P4058"/>
  <c r="Q4058"/>
  <c r="R4058"/>
  <c r="M4259"/>
  <c r="O4259"/>
  <c r="M283"/>
  <c r="O283"/>
  <c r="P4259"/>
  <c r="Q4259"/>
  <c r="M4498"/>
  <c r="O4498"/>
  <c r="P4498"/>
  <c r="Q4498"/>
  <c r="M314"/>
  <c r="O314"/>
  <c r="M3085"/>
  <c r="O3085"/>
  <c r="P314"/>
  <c r="Q314"/>
  <c r="M509"/>
  <c r="O509"/>
  <c r="P509"/>
  <c r="Q509"/>
  <c r="M2528"/>
  <c r="O2528"/>
  <c r="P180"/>
  <c r="Q180"/>
  <c r="M756"/>
  <c r="O756"/>
  <c r="M3623"/>
  <c r="O3623"/>
  <c r="P756"/>
  <c r="Q756"/>
  <c r="M384"/>
  <c r="O384"/>
  <c r="M304"/>
  <c r="O304"/>
  <c r="P384"/>
  <c r="Q384"/>
  <c r="R384"/>
  <c r="M4131"/>
  <c r="O4131"/>
  <c r="P3580"/>
  <c r="Q3580"/>
  <c r="R3580"/>
  <c r="M1221"/>
  <c r="O1221"/>
  <c r="P1686"/>
  <c r="Q1686"/>
  <c r="R1686"/>
  <c r="M3546"/>
  <c r="O3546"/>
  <c r="M4031"/>
  <c r="O4031"/>
  <c r="P3546"/>
  <c r="Q3546"/>
  <c r="M1880"/>
  <c r="O1880"/>
  <c r="P1880"/>
  <c r="Q1880"/>
  <c r="R1880"/>
  <c r="M3841"/>
  <c r="O3841"/>
  <c r="P3864"/>
  <c r="Q3864"/>
  <c r="R3864"/>
  <c r="M83"/>
  <c r="O83"/>
  <c r="P83"/>
  <c r="Q83"/>
  <c r="M4614"/>
  <c r="O4614"/>
  <c r="P1250"/>
  <c r="Q1250"/>
  <c r="M3840"/>
  <c r="O3840"/>
  <c r="M890"/>
  <c r="O890"/>
  <c r="P3840"/>
  <c r="Q3840"/>
  <c r="R3840"/>
  <c r="M1263"/>
  <c r="O1263"/>
  <c r="P1263"/>
  <c r="Q1263"/>
  <c r="R1263"/>
  <c r="M4296"/>
  <c r="O4296"/>
  <c r="M2426"/>
  <c r="O2426"/>
  <c r="P4296"/>
  <c r="Q4296"/>
  <c r="M992"/>
  <c r="O992"/>
  <c r="M1046"/>
  <c r="O1046"/>
  <c r="P992"/>
  <c r="Q992"/>
  <c r="P3620"/>
  <c r="Q3620"/>
  <c r="R3620"/>
  <c r="M3314"/>
  <c r="O3314"/>
  <c r="P382"/>
  <c r="Q382"/>
  <c r="M3279"/>
  <c r="O3279"/>
  <c r="M2145"/>
  <c r="O2145"/>
  <c r="P3279"/>
  <c r="Q3279"/>
  <c r="R3279"/>
  <c r="M1212"/>
  <c r="O1212"/>
  <c r="M3616"/>
  <c r="O3616"/>
  <c r="P1212"/>
  <c r="Q1212"/>
  <c r="P4478"/>
  <c r="Q4478"/>
  <c r="R4478"/>
  <c r="M1916"/>
  <c r="O1916"/>
  <c r="P1916"/>
  <c r="Q1916"/>
  <c r="R1916"/>
  <c r="M765"/>
  <c r="O765"/>
  <c r="P4658"/>
  <c r="Q4658"/>
  <c r="R4658"/>
  <c r="M4408"/>
  <c r="O4408"/>
  <c r="M2617"/>
  <c r="O2617"/>
  <c r="P4408"/>
  <c r="Q4408"/>
  <c r="R4408"/>
  <c r="M1961"/>
  <c r="O1961"/>
  <c r="M3595"/>
  <c r="O3595"/>
  <c r="P1961"/>
  <c r="Q1961"/>
  <c r="R1961"/>
  <c r="M2394"/>
  <c r="O2394"/>
  <c r="P2394"/>
  <c r="Q2394"/>
  <c r="M3379"/>
  <c r="O3379"/>
  <c r="P3379"/>
  <c r="Q3379"/>
  <c r="M1121"/>
  <c r="O1121"/>
  <c r="P1121"/>
  <c r="Q1121"/>
  <c r="M3071"/>
  <c r="O3071"/>
  <c r="M1896"/>
  <c r="O1896"/>
  <c r="P3071"/>
  <c r="Q3071"/>
  <c r="M1431"/>
  <c r="O1431"/>
  <c r="M100"/>
  <c r="O100"/>
  <c r="P1431"/>
  <c r="Q1431"/>
  <c r="R1431"/>
  <c r="M2583"/>
  <c r="O2583"/>
  <c r="M76"/>
  <c r="O76"/>
  <c r="P2583"/>
  <c r="Q2583"/>
  <c r="R2583"/>
  <c r="P1227"/>
  <c r="Q1227"/>
  <c r="R1227"/>
  <c r="M448"/>
  <c r="O448"/>
  <c r="M4726"/>
  <c r="O4726"/>
  <c r="P448"/>
  <c r="Q448"/>
  <c r="R448"/>
  <c r="M4659"/>
  <c r="O4659"/>
  <c r="M1173"/>
  <c r="O1173"/>
  <c r="P4659"/>
  <c r="Q4659"/>
  <c r="M596"/>
  <c r="O596"/>
  <c r="P1086"/>
  <c r="Q1086"/>
  <c r="R1086"/>
  <c r="M1506"/>
  <c r="O1506"/>
  <c r="P1283"/>
  <c r="Q1283"/>
  <c r="M1363"/>
  <c r="O1363"/>
  <c r="M1019"/>
  <c r="O1019"/>
  <c r="P1363"/>
  <c r="Q1363"/>
  <c r="M1508"/>
  <c r="O1508"/>
  <c r="M3258"/>
  <c r="O3258"/>
  <c r="P1508"/>
  <c r="Q1508"/>
  <c r="R1508"/>
  <c r="M2568"/>
  <c r="O2568"/>
  <c r="P2568"/>
  <c r="Q2568"/>
  <c r="M2079"/>
  <c r="O2079"/>
  <c r="P2079"/>
  <c r="Q2079"/>
  <c r="M3948"/>
  <c r="O3948"/>
  <c r="P3235"/>
  <c r="Q3235"/>
  <c r="R3235"/>
  <c r="M3555"/>
  <c r="O3555"/>
  <c r="P3555"/>
  <c r="Q3555"/>
  <c r="R3555"/>
  <c r="M4686"/>
  <c r="O4686"/>
  <c r="P1043"/>
  <c r="Q1043"/>
  <c r="P291"/>
  <c r="Q291"/>
  <c r="R291"/>
  <c r="M2109"/>
  <c r="O2109"/>
  <c r="P3385"/>
  <c r="Q3385"/>
  <c r="R3385"/>
  <c r="M4211"/>
  <c r="O4211"/>
  <c r="M428"/>
  <c r="O428"/>
  <c r="P4211"/>
  <c r="Q4211"/>
  <c r="R4211"/>
  <c r="M903"/>
  <c r="O903"/>
  <c r="M1060"/>
  <c r="O1060"/>
  <c r="P903"/>
  <c r="Q903"/>
  <c r="M651"/>
  <c r="O651"/>
  <c r="P651"/>
  <c r="Q651"/>
  <c r="P800"/>
  <c r="Q800"/>
  <c r="R800"/>
  <c r="M972"/>
  <c r="O972"/>
  <c r="P972"/>
  <c r="Q972"/>
  <c r="R972"/>
  <c r="M4399"/>
  <c r="O4399"/>
  <c r="P4399"/>
  <c r="Q4399"/>
  <c r="R4399"/>
  <c r="M1898"/>
  <c r="O1898"/>
  <c r="P1898"/>
  <c r="Q1898"/>
  <c r="R1898"/>
  <c r="M1480"/>
  <c r="O1480"/>
  <c r="M3547"/>
  <c r="O3547"/>
  <c r="P1480"/>
  <c r="Q1480"/>
  <c r="R1480"/>
  <c r="M2771"/>
  <c r="O2771"/>
  <c r="P2771"/>
  <c r="Q2771"/>
  <c r="M3320"/>
  <c r="O3320"/>
  <c r="P3320"/>
  <c r="Q3320"/>
  <c r="M4592"/>
  <c r="O4592"/>
  <c r="P3902"/>
  <c r="Q3902"/>
  <c r="R3902"/>
  <c r="P1559"/>
  <c r="Q1559"/>
  <c r="M16"/>
  <c r="O16"/>
  <c r="P16"/>
  <c r="Q16"/>
  <c r="R16"/>
  <c r="M2112"/>
  <c r="O2112"/>
  <c r="P2112"/>
  <c r="Q2112"/>
  <c r="M2726"/>
  <c r="O2726"/>
  <c r="P1110"/>
  <c r="Q1110"/>
  <c r="R1110"/>
  <c r="M2332"/>
  <c r="O2332"/>
  <c r="P2332"/>
  <c r="Q2332"/>
  <c r="R2332"/>
  <c r="M1493"/>
  <c r="O1493"/>
  <c r="M3026"/>
  <c r="O3026"/>
  <c r="P1493"/>
  <c r="Q1493"/>
  <c r="M156"/>
  <c r="O156"/>
  <c r="M757"/>
  <c r="O757"/>
  <c r="P156"/>
  <c r="Q156"/>
  <c r="R156"/>
  <c r="M952"/>
  <c r="O952"/>
  <c r="M2570"/>
  <c r="O2570"/>
  <c r="P952"/>
  <c r="Q952"/>
  <c r="R952"/>
  <c r="M1238"/>
  <c r="O1238"/>
  <c r="P1238"/>
  <c r="Q1238"/>
  <c r="R1238"/>
  <c r="M2814"/>
  <c r="O2814"/>
  <c r="M3075"/>
  <c r="O3075"/>
  <c r="P2814"/>
  <c r="Q2814"/>
  <c r="R2814"/>
  <c r="M3965"/>
  <c r="O3965"/>
  <c r="P3965"/>
  <c r="Q3965"/>
  <c r="R3965"/>
  <c r="M4830"/>
  <c r="O4830"/>
  <c r="P4830"/>
  <c r="Q4830"/>
  <c r="R4830"/>
  <c r="M2680"/>
  <c r="O2680"/>
  <c r="M2604"/>
  <c r="O2604"/>
  <c r="P2680"/>
  <c r="Q2680"/>
  <c r="R2680"/>
  <c r="P3225"/>
  <c r="Q3225"/>
  <c r="M4014"/>
  <c r="O4014"/>
  <c r="P4014"/>
  <c r="Q4014"/>
  <c r="R4014"/>
  <c r="P2438"/>
  <c r="Q2438"/>
  <c r="R2438"/>
  <c r="M135"/>
  <c r="O135"/>
  <c r="P799"/>
  <c r="Q799"/>
  <c r="M2993"/>
  <c r="O2993"/>
  <c r="P904"/>
  <c r="Q904"/>
  <c r="R904"/>
  <c r="P1639"/>
  <c r="Q1639"/>
  <c r="R1639"/>
  <c r="M4796"/>
  <c r="O4796"/>
  <c r="P430"/>
  <c r="Q430"/>
  <c r="M2468"/>
  <c r="O2468"/>
  <c r="P2468"/>
  <c r="Q2468"/>
  <c r="R2468"/>
  <c r="P2726"/>
  <c r="Q2726"/>
  <c r="R2726"/>
  <c r="M2565"/>
  <c r="O2565"/>
  <c r="M1535"/>
  <c r="O1535"/>
  <c r="P2565"/>
  <c r="Q2565"/>
  <c r="R2565"/>
  <c r="M768"/>
  <c r="O768"/>
  <c r="P3420"/>
  <c r="Q3420"/>
  <c r="M4094"/>
  <c r="O4094"/>
  <c r="P4666"/>
  <c r="Q4666"/>
  <c r="R4666"/>
  <c r="P3986"/>
  <c r="Q3986"/>
  <c r="M49"/>
  <c r="O49"/>
  <c r="P49"/>
  <c r="Q49"/>
  <c r="R49"/>
  <c r="M1357"/>
  <c r="O1357"/>
  <c r="P616"/>
  <c r="Q616"/>
  <c r="M1170"/>
  <c r="O1170"/>
  <c r="M1973"/>
  <c r="O1973"/>
  <c r="P1170"/>
  <c r="Q1170"/>
  <c r="M540"/>
  <c r="O540"/>
  <c r="M441"/>
  <c r="O441"/>
  <c r="P540"/>
  <c r="Q540"/>
  <c r="M4646"/>
  <c r="O4646"/>
  <c r="P4646"/>
  <c r="Q4646"/>
  <c r="R4646"/>
  <c r="M2748"/>
  <c r="O2748"/>
  <c r="M1455"/>
  <c r="O1455"/>
  <c r="P2748"/>
  <c r="Q2748"/>
  <c r="M2744"/>
  <c r="O2744"/>
  <c r="P3314"/>
  <c r="Q3314"/>
  <c r="M4072"/>
  <c r="O4072"/>
  <c r="M4489"/>
  <c r="O4489"/>
  <c r="P4072"/>
  <c r="Q4072"/>
  <c r="P3865"/>
  <c r="Q3865"/>
  <c r="P4420"/>
  <c r="Q4420"/>
  <c r="M1114"/>
  <c r="O1114"/>
  <c r="M4570"/>
  <c r="O4570"/>
  <c r="P1114"/>
  <c r="Q1114"/>
  <c r="M3334"/>
  <c r="O3334"/>
  <c r="M3741"/>
  <c r="O3741"/>
  <c r="P3334"/>
  <c r="Q3334"/>
  <c r="R3334"/>
  <c r="M1556"/>
  <c r="O1556"/>
  <c r="P1556"/>
  <c r="Q1556"/>
  <c r="R1556"/>
  <c r="M707"/>
  <c r="O707"/>
  <c r="M2283"/>
  <c r="O2283"/>
  <c r="P707"/>
  <c r="Q707"/>
  <c r="R707"/>
  <c r="M1551"/>
  <c r="O1551"/>
  <c r="M2657"/>
  <c r="O2657"/>
  <c r="P1551"/>
  <c r="Q1551"/>
  <c r="M3293"/>
  <c r="O3293"/>
  <c r="P3293"/>
  <c r="Q3293"/>
  <c r="R3293"/>
  <c r="M4494"/>
  <c r="O4494"/>
  <c r="M2050"/>
  <c r="O2050"/>
  <c r="P4494"/>
  <c r="Q4494"/>
  <c r="R4494"/>
  <c r="P3042"/>
  <c r="Q3042"/>
  <c r="M2440"/>
  <c r="O2440"/>
  <c r="M4249"/>
  <c r="O4249"/>
  <c r="P2440"/>
  <c r="Q2440"/>
  <c r="R2440"/>
  <c r="P1339"/>
  <c r="Q1339"/>
  <c r="R1339"/>
  <c r="M2608"/>
  <c r="O2608"/>
  <c r="M4254"/>
  <c r="O4254"/>
  <c r="P2608"/>
  <c r="Q2608"/>
  <c r="R2608"/>
  <c r="P461"/>
  <c r="Q461"/>
  <c r="R461"/>
  <c r="M4443"/>
  <c r="O4443"/>
  <c r="P4443"/>
  <c r="Q4443"/>
  <c r="M171"/>
  <c r="O171"/>
  <c r="P171"/>
  <c r="Q171"/>
  <c r="M2630"/>
  <c r="O2630"/>
  <c r="M1322"/>
  <c r="O1322"/>
  <c r="P2630"/>
  <c r="Q2630"/>
  <c r="R2630"/>
  <c r="P1222"/>
  <c r="Q1222"/>
  <c r="R1222"/>
  <c r="M1670"/>
  <c r="O1670"/>
  <c r="P1670"/>
  <c r="Q1670"/>
  <c r="R1670"/>
  <c r="M2295"/>
  <c r="O2295"/>
  <c r="M4075"/>
  <c r="O4075"/>
  <c r="P2295"/>
  <c r="Q2295"/>
  <c r="R2295"/>
  <c r="M588"/>
  <c r="O588"/>
  <c r="P588"/>
  <c r="Q588"/>
  <c r="R588"/>
  <c r="M4387"/>
  <c r="O4387"/>
  <c r="P4387"/>
  <c r="Q4387"/>
  <c r="R4387"/>
  <c r="M1108"/>
  <c r="O1108"/>
  <c r="M2234"/>
  <c r="O2234"/>
  <c r="P1108"/>
  <c r="Q1108"/>
  <c r="M2825"/>
  <c r="O2825"/>
  <c r="M2714"/>
  <c r="O2714"/>
  <c r="P2825"/>
  <c r="Q2825"/>
  <c r="R2825"/>
  <c r="M57"/>
  <c r="O57"/>
  <c r="P57"/>
  <c r="Q57"/>
  <c r="R57"/>
  <c r="M1832"/>
  <c r="O1832"/>
  <c r="M780"/>
  <c r="O780"/>
  <c r="P1832"/>
  <c r="Q1832"/>
  <c r="R1832"/>
  <c r="M4225"/>
  <c r="O4225"/>
  <c r="M3516"/>
  <c r="O3516"/>
  <c r="P4225"/>
  <c r="Q4225"/>
  <c r="R4225"/>
  <c r="M3993"/>
  <c r="O3993"/>
  <c r="M3931"/>
  <c r="O3931"/>
  <c r="P3993"/>
  <c r="Q3993"/>
  <c r="M548"/>
  <c r="O548"/>
  <c r="P548"/>
  <c r="Q548"/>
  <c r="R548"/>
  <c r="M3466"/>
  <c r="O3466"/>
  <c r="M2224"/>
  <c r="O2224"/>
  <c r="P3466"/>
  <c r="Q3466"/>
  <c r="P3735"/>
  <c r="Q3735"/>
  <c r="M631"/>
  <c r="O631"/>
  <c r="M460"/>
  <c r="O460"/>
  <c r="P631"/>
  <c r="Q631"/>
  <c r="R631"/>
  <c r="M2061"/>
  <c r="O2061"/>
  <c r="M3455"/>
  <c r="O3455"/>
  <c r="P2061"/>
  <c r="Q2061"/>
  <c r="R2061"/>
  <c r="M530"/>
  <c r="O530"/>
  <c r="P1494"/>
  <c r="Q1494"/>
  <c r="M575"/>
  <c r="O575"/>
  <c r="P575"/>
  <c r="Q575"/>
  <c r="M878"/>
  <c r="O878"/>
  <c r="P3269"/>
  <c r="Q3269"/>
  <c r="R3269"/>
  <c r="M1587"/>
  <c r="O1587"/>
  <c r="P4158"/>
  <c r="Q4158"/>
  <c r="P1750"/>
  <c r="Q1750"/>
  <c r="R1750"/>
  <c r="M1117"/>
  <c r="O1117"/>
  <c r="P1117"/>
  <c r="Q1117"/>
  <c r="P1955"/>
  <c r="Q1955"/>
  <c r="R1955"/>
  <c r="M4343"/>
  <c r="O4343"/>
  <c r="P1542"/>
  <c r="Q1542"/>
  <c r="R1542"/>
  <c r="P4304"/>
  <c r="Q4304"/>
  <c r="R4304"/>
  <c r="M3475"/>
  <c r="O3475"/>
  <c r="M1465"/>
  <c r="O1465"/>
  <c r="P3475"/>
  <c r="Q3475"/>
  <c r="M3068"/>
  <c r="O3068"/>
  <c r="P3342"/>
  <c r="Q3342"/>
  <c r="R3342"/>
  <c r="M2207"/>
  <c r="O2207"/>
  <c r="P2207"/>
  <c r="Q2207"/>
  <c r="R2207"/>
  <c r="M3500"/>
  <c r="O3500"/>
  <c r="P2200"/>
  <c r="Q2200"/>
  <c r="M1450"/>
  <c r="O1450"/>
  <c r="P1450"/>
  <c r="Q1450"/>
  <c r="M1478"/>
  <c r="O1478"/>
  <c r="P1478"/>
  <c r="Q1478"/>
  <c r="M4649"/>
  <c r="O4649"/>
  <c r="P20"/>
  <c r="Q20"/>
  <c r="R20"/>
  <c r="M3213"/>
  <c r="O3213"/>
  <c r="P4759"/>
  <c r="Q4759"/>
  <c r="M2226"/>
  <c r="O2226"/>
  <c r="M3994"/>
  <c r="O3994"/>
  <c r="P2226"/>
  <c r="Q2226"/>
  <c r="R2226"/>
  <c r="M3301"/>
  <c r="O3301"/>
  <c r="M266"/>
  <c r="O266"/>
  <c r="P3301"/>
  <c r="Q3301"/>
  <c r="R3301"/>
  <c r="M4624"/>
  <c r="O4624"/>
  <c r="M2137"/>
  <c r="O2137"/>
  <c r="P4624"/>
  <c r="Q4624"/>
  <c r="R4624"/>
  <c r="M1124"/>
  <c r="O1124"/>
  <c r="P2150"/>
  <c r="Q2150"/>
  <c r="R2150"/>
  <c r="M2697"/>
  <c r="O2697"/>
  <c r="P2001"/>
  <c r="Q2001"/>
  <c r="P3378"/>
  <c r="Q3378"/>
  <c r="M3582"/>
  <c r="O3582"/>
  <c r="P3582"/>
  <c r="Q3582"/>
  <c r="R3582"/>
  <c r="M4627"/>
  <c r="O4627"/>
  <c r="P4627"/>
  <c r="Q4627"/>
  <c r="P1491"/>
  <c r="Q1491"/>
  <c r="M299"/>
  <c r="O299"/>
  <c r="M577"/>
  <c r="O577"/>
  <c r="P299"/>
  <c r="Q299"/>
  <c r="M4546"/>
  <c r="O4546"/>
  <c r="P4574"/>
  <c r="Q4574"/>
  <c r="R4574"/>
  <c r="M967"/>
  <c r="O967"/>
  <c r="M226"/>
  <c r="O226"/>
  <c r="P967"/>
  <c r="Q967"/>
  <c r="R967"/>
  <c r="M4476"/>
  <c r="O4476"/>
  <c r="M1311"/>
  <c r="O1311"/>
  <c r="P4476"/>
  <c r="Q4476"/>
  <c r="R4476"/>
  <c r="M1877"/>
  <c r="O1877"/>
  <c r="P4180"/>
  <c r="Q4180"/>
  <c r="R4180"/>
  <c r="M102"/>
  <c r="O102"/>
  <c r="M848"/>
  <c r="O848"/>
  <c r="P102"/>
  <c r="Q102"/>
  <c r="R102"/>
  <c r="M542"/>
  <c r="O542"/>
  <c r="P168"/>
  <c r="Q168"/>
  <c r="R168"/>
  <c r="M2562"/>
  <c r="O2562"/>
  <c r="P2562"/>
  <c r="Q2562"/>
  <c r="M65"/>
  <c r="O65"/>
  <c r="P65"/>
  <c r="Q65"/>
  <c r="P142"/>
  <c r="Q142"/>
  <c r="R142"/>
  <c r="P323"/>
  <c r="Q323"/>
  <c r="M164"/>
  <c r="O164"/>
  <c r="P2002"/>
  <c r="Q2002"/>
  <c r="M576"/>
  <c r="O576"/>
  <c r="M4506"/>
  <c r="O4506"/>
  <c r="P576"/>
  <c r="Q576"/>
  <c r="R576"/>
  <c r="M3718"/>
  <c r="O3718"/>
  <c r="M2938"/>
  <c r="O2938"/>
  <c r="P3718"/>
  <c r="Q3718"/>
  <c r="R3718"/>
  <c r="M3032"/>
  <c r="O3032"/>
  <c r="P3032"/>
  <c r="Q3032"/>
  <c r="R3032"/>
  <c r="M2267"/>
  <c r="O2267"/>
  <c r="M815"/>
  <c r="O815"/>
  <c r="P2267"/>
  <c r="Q2267"/>
  <c r="M1201"/>
  <c r="O1201"/>
  <c r="P3429"/>
  <c r="Q3429"/>
  <c r="M1459"/>
  <c r="O1459"/>
  <c r="P1459"/>
  <c r="Q1459"/>
  <c r="P2917"/>
  <c r="Q2917"/>
  <c r="R2917"/>
  <c r="M4141"/>
  <c r="O4141"/>
  <c r="P2013"/>
  <c r="Q2013"/>
  <c r="R2013"/>
  <c r="P4005"/>
  <c r="Q4005"/>
  <c r="M4437"/>
  <c r="O4437"/>
  <c r="M3270"/>
  <c r="O3270"/>
  <c r="P4437"/>
  <c r="Q4437"/>
  <c r="R4437"/>
  <c r="P351"/>
  <c r="Q351"/>
  <c r="R351"/>
  <c r="M2758"/>
  <c r="O2758"/>
  <c r="M1258"/>
  <c r="O1258"/>
  <c r="P2758"/>
  <c r="Q2758"/>
  <c r="R2758"/>
  <c r="M4385"/>
  <c r="O4385"/>
  <c r="P4385"/>
  <c r="Q4385"/>
  <c r="R4385"/>
  <c r="M4139"/>
  <c r="O4139"/>
  <c r="M2811"/>
  <c r="O2811"/>
  <c r="P4139"/>
  <c r="Q4139"/>
  <c r="R4139"/>
  <c r="M108"/>
  <c r="O108"/>
  <c r="M1333"/>
  <c r="O1333"/>
  <c r="P108"/>
  <c r="Q108"/>
  <c r="M3754"/>
  <c r="O3754"/>
  <c r="P3380"/>
  <c r="Q3380"/>
  <c r="M3699"/>
  <c r="O3699"/>
  <c r="M134"/>
  <c r="O134"/>
  <c r="P3699"/>
  <c r="Q3699"/>
  <c r="R3699"/>
  <c r="P4433"/>
  <c r="Q4433"/>
  <c r="M3028"/>
  <c r="O3028"/>
  <c r="P3028"/>
  <c r="Q3028"/>
  <c r="M1386"/>
  <c r="O1386"/>
  <c r="P1386"/>
  <c r="Q1386"/>
  <c r="M52"/>
  <c r="O52"/>
  <c r="M3929"/>
  <c r="O3929"/>
  <c r="P52"/>
  <c r="Q52"/>
  <c r="M3946"/>
  <c r="O3946"/>
  <c r="M1665"/>
  <c r="O1665"/>
  <c r="P3946"/>
  <c r="Q3946"/>
  <c r="R3946"/>
  <c r="M2957"/>
  <c r="O2957"/>
  <c r="M276"/>
  <c r="O276"/>
  <c r="P2957"/>
  <c r="Q2957"/>
  <c r="R2957"/>
  <c r="M4245"/>
  <c r="O4245"/>
  <c r="P4459"/>
  <c r="Q4459"/>
  <c r="M1425"/>
  <c r="O1425"/>
  <c r="M1819"/>
  <c r="O1819"/>
  <c r="P1425"/>
  <c r="Q1425"/>
  <c r="R1425"/>
  <c r="M3544"/>
  <c r="O3544"/>
  <c r="P2283"/>
  <c r="Q2283"/>
  <c r="M2060"/>
  <c r="O2060"/>
  <c r="P2060"/>
  <c r="Q2060"/>
  <c r="R2060"/>
  <c r="M4219"/>
  <c r="O4219"/>
  <c r="P4219"/>
  <c r="Q4219"/>
  <c r="R4219"/>
  <c r="P2434"/>
  <c r="Q2434"/>
  <c r="R2434"/>
  <c r="M327"/>
  <c r="O327"/>
  <c r="P2270"/>
  <c r="Q2270"/>
  <c r="R2270"/>
  <c r="P4039"/>
  <c r="Q4039"/>
  <c r="R4039"/>
  <c r="M4223"/>
  <c r="O4223"/>
  <c r="M3908"/>
  <c r="O3908"/>
  <c r="P4223"/>
  <c r="Q4223"/>
  <c r="M2534"/>
  <c r="O2534"/>
  <c r="M1179"/>
  <c r="O1179"/>
  <c r="P2534"/>
  <c r="Q2534"/>
  <c r="R2534"/>
  <c r="M2979"/>
  <c r="O2979"/>
  <c r="P1082"/>
  <c r="Q1082"/>
  <c r="R1082"/>
  <c r="M39"/>
  <c r="O39"/>
  <c r="M191"/>
  <c r="O191"/>
  <c r="P39"/>
  <c r="Q39"/>
  <c r="M3430"/>
  <c r="O3430"/>
  <c r="M3693"/>
  <c r="O3693"/>
  <c r="P3430"/>
  <c r="Q3430"/>
  <c r="M2959"/>
  <c r="O2959"/>
  <c r="P2959"/>
  <c r="Q2959"/>
  <c r="M85"/>
  <c r="O85"/>
  <c r="M4770"/>
  <c r="O4770"/>
  <c r="P85"/>
  <c r="Q85"/>
  <c r="P823"/>
  <c r="Q823"/>
  <c r="M40"/>
  <c r="O40"/>
  <c r="P40"/>
  <c r="Q40"/>
  <c r="R40"/>
  <c r="M4087"/>
  <c r="O4087"/>
  <c r="P4087"/>
  <c r="Q4087"/>
  <c r="R4087"/>
  <c r="M2455"/>
  <c r="O2455"/>
  <c r="P1733"/>
  <c r="Q1733"/>
  <c r="R1733"/>
  <c r="M3820"/>
  <c r="O3820"/>
  <c r="P3820"/>
  <c r="Q3820"/>
  <c r="R3820"/>
  <c r="P304"/>
  <c r="Q304"/>
  <c r="R304"/>
  <c r="M818"/>
  <c r="O818"/>
  <c r="P818"/>
  <c r="Q818"/>
  <c r="R818"/>
  <c r="M3510"/>
  <c r="O3510"/>
  <c r="P3510"/>
  <c r="Q3510"/>
  <c r="R3510"/>
  <c r="M2529"/>
  <c r="O2529"/>
  <c r="P2529"/>
  <c r="Q2529"/>
  <c r="M3812"/>
  <c r="O3812"/>
  <c r="M2099"/>
  <c r="O2099"/>
  <c r="P3812"/>
  <c r="Q3812"/>
  <c r="P329"/>
  <c r="Q329"/>
  <c r="M3214"/>
  <c r="O3214"/>
  <c r="P262"/>
  <c r="Q262"/>
  <c r="M2328"/>
  <c r="O2328"/>
  <c r="P2811"/>
  <c r="Q2811"/>
  <c r="R2811"/>
  <c r="M3611"/>
  <c r="O3611"/>
  <c r="M2794"/>
  <c r="O2794"/>
  <c r="P3611"/>
  <c r="Q3611"/>
  <c r="R3611"/>
  <c r="M2834"/>
  <c r="O2834"/>
  <c r="P2834"/>
  <c r="Q2834"/>
  <c r="R2834"/>
  <c r="M3094"/>
  <c r="O3094"/>
  <c r="M1568"/>
  <c r="O1568"/>
  <c r="P3094"/>
  <c r="Q3094"/>
  <c r="M826"/>
  <c r="O826"/>
  <c r="P826"/>
  <c r="Q826"/>
  <c r="R826"/>
  <c r="P3500"/>
  <c r="Q3500"/>
  <c r="R3500"/>
  <c r="M3447"/>
  <c r="O3447"/>
  <c r="M4651"/>
  <c r="O4651"/>
  <c r="P3447"/>
  <c r="Q3447"/>
  <c r="M250"/>
  <c r="O250"/>
  <c r="P2100"/>
  <c r="Q2100"/>
  <c r="R2100"/>
  <c r="M2666"/>
  <c r="O2666"/>
  <c r="P365"/>
  <c r="Q365"/>
  <c r="R365"/>
  <c r="M1581"/>
  <c r="O1581"/>
  <c r="M3593"/>
  <c r="O3593"/>
  <c r="P1581"/>
  <c r="Q1581"/>
  <c r="M3895"/>
  <c r="O3895"/>
  <c r="M3151"/>
  <c r="O3151"/>
  <c r="P3895"/>
  <c r="Q3895"/>
  <c r="R3895"/>
  <c r="M1169"/>
  <c r="O1169"/>
  <c r="M2008"/>
  <c r="O2008"/>
  <c r="P1169"/>
  <c r="Q1169"/>
  <c r="R1169"/>
  <c r="M4082"/>
  <c r="O4082"/>
  <c r="M1848"/>
  <c r="O1848"/>
  <c r="P4082"/>
  <c r="Q4082"/>
  <c r="R4082"/>
  <c r="M2068"/>
  <c r="O2068"/>
  <c r="M4499"/>
  <c r="O4499"/>
  <c r="P2068"/>
  <c r="Q2068"/>
  <c r="R2068"/>
  <c r="M2320"/>
  <c r="O2320"/>
  <c r="P4737"/>
  <c r="Q4737"/>
  <c r="R4737"/>
  <c r="M2252"/>
  <c r="O2252"/>
  <c r="P2252"/>
  <c r="Q2252"/>
  <c r="R2252"/>
  <c r="M2515"/>
  <c r="O2515"/>
  <c r="P2515"/>
  <c r="Q2515"/>
  <c r="R2515"/>
  <c r="M1051"/>
  <c r="O1051"/>
  <c r="P1051"/>
  <c r="Q1051"/>
  <c r="R1051"/>
  <c r="M4464"/>
  <c r="O4464"/>
  <c r="P1759"/>
  <c r="Q1759"/>
  <c r="M3578"/>
  <c r="O3578"/>
  <c r="M474"/>
  <c r="O474"/>
  <c r="P3578"/>
  <c r="Q3578"/>
  <c r="R3578"/>
  <c r="M260"/>
  <c r="O260"/>
  <c r="P2374"/>
  <c r="Q2374"/>
  <c r="M2507"/>
  <c r="O2507"/>
  <c r="P2507"/>
  <c r="Q2507"/>
  <c r="R2507"/>
  <c r="M658"/>
  <c r="O658"/>
  <c r="P658"/>
  <c r="Q658"/>
  <c r="R658"/>
  <c r="M55"/>
  <c r="O55"/>
  <c r="M4710"/>
  <c r="O4710"/>
  <c r="P55"/>
  <c r="Q55"/>
  <c r="R55"/>
  <c r="M2837"/>
  <c r="O2837"/>
  <c r="M2117"/>
  <c r="O2117"/>
  <c r="P2837"/>
  <c r="Q2837"/>
  <c r="M2897"/>
  <c r="O2897"/>
  <c r="M2603"/>
  <c r="O2603"/>
  <c r="P2897"/>
  <c r="Q2897"/>
  <c r="R2897"/>
  <c r="M186"/>
  <c r="O186"/>
  <c r="P2339"/>
  <c r="Q2339"/>
  <c r="R2339"/>
  <c r="M4790"/>
  <c r="O4790"/>
  <c r="P256"/>
  <c r="Q256"/>
  <c r="R256"/>
  <c r="M1510"/>
  <c r="O1510"/>
  <c r="M2927"/>
  <c r="O2927"/>
  <c r="P1510"/>
  <c r="Q1510"/>
  <c r="P3319"/>
  <c r="Q3319"/>
  <c r="M4778"/>
  <c r="O4778"/>
  <c r="P2730"/>
  <c r="Q2730"/>
  <c r="M4113"/>
  <c r="O4113"/>
  <c r="P4113"/>
  <c r="Q4113"/>
  <c r="R4113"/>
  <c r="M534"/>
  <c r="O534"/>
  <c r="P534"/>
  <c r="Q534"/>
  <c r="R534"/>
  <c r="M859"/>
  <c r="O859"/>
  <c r="M2844"/>
  <c r="O2844"/>
  <c r="P859"/>
  <c r="Q859"/>
  <c r="M2510"/>
  <c r="O2510"/>
  <c r="M140"/>
  <c r="O140"/>
  <c r="P2510"/>
  <c r="Q2510"/>
  <c r="P3201"/>
  <c r="Q3201"/>
  <c r="R3201"/>
  <c r="M4299"/>
  <c r="O4299"/>
  <c r="P4299"/>
  <c r="Q4299"/>
  <c r="M3518"/>
  <c r="O3518"/>
  <c r="P3518"/>
  <c r="Q3518"/>
  <c r="R3518"/>
  <c r="P2010"/>
  <c r="Q2010"/>
  <c r="R2010"/>
  <c r="M1789"/>
  <c r="O1789"/>
  <c r="P1309"/>
  <c r="Q1309"/>
  <c r="R1309"/>
  <c r="M1524"/>
  <c r="O1524"/>
  <c r="M26"/>
  <c r="O26"/>
  <c r="P1524"/>
  <c r="Q1524"/>
  <c r="R1524"/>
  <c r="M425"/>
  <c r="O425"/>
  <c r="P925"/>
  <c r="Q925"/>
  <c r="R925"/>
  <c r="M2755"/>
  <c r="O2755"/>
  <c r="P1073"/>
  <c r="Q1073"/>
  <c r="R1073"/>
  <c r="M1527"/>
  <c r="O1527"/>
  <c r="P4085"/>
  <c r="Q4085"/>
  <c r="R4085"/>
  <c r="M3020"/>
  <c r="O3020"/>
  <c r="P3020"/>
  <c r="Q3020"/>
  <c r="R3020"/>
  <c r="M2518"/>
  <c r="O2518"/>
  <c r="P4821"/>
  <c r="Q4821"/>
  <c r="M2899"/>
  <c r="O2899"/>
  <c r="P848"/>
  <c r="Q848"/>
  <c r="R848"/>
  <c r="M3552"/>
  <c r="O3552"/>
  <c r="P3552"/>
  <c r="Q3552"/>
  <c r="R3552"/>
  <c r="P3121"/>
  <c r="Q3121"/>
  <c r="M923"/>
  <c r="O923"/>
  <c r="M2732"/>
  <c r="O2732"/>
  <c r="P923"/>
  <c r="Q923"/>
  <c r="M437"/>
  <c r="O437"/>
  <c r="P1241"/>
  <c r="Q1241"/>
  <c r="R1241"/>
  <c r="M2531"/>
  <c r="O2531"/>
  <c r="P306"/>
  <c r="Q306"/>
  <c r="M68"/>
  <c r="O68"/>
  <c r="M1810"/>
  <c r="O1810"/>
  <c r="P68"/>
  <c r="Q68"/>
  <c r="R68"/>
  <c r="M4718"/>
  <c r="O4718"/>
  <c r="P1638"/>
  <c r="Q1638"/>
  <c r="R1638"/>
  <c r="M183"/>
  <c r="O183"/>
  <c r="M1635"/>
  <c r="O1635"/>
  <c r="P183"/>
  <c r="Q183"/>
  <c r="R183"/>
  <c r="M738"/>
  <c r="O738"/>
  <c r="P738"/>
  <c r="Q738"/>
  <c r="M1593"/>
  <c r="O1593"/>
  <c r="M2046"/>
  <c r="O2046"/>
  <c r="P1593"/>
  <c r="Q1593"/>
  <c r="M728"/>
  <c r="O728"/>
  <c r="P1621"/>
  <c r="Q1621"/>
  <c r="M1620"/>
  <c r="O1620"/>
  <c r="P1620"/>
  <c r="Q1620"/>
  <c r="M643"/>
  <c r="O643"/>
  <c r="P216"/>
  <c r="Q216"/>
  <c r="R216"/>
  <c r="M195"/>
  <c r="O195"/>
  <c r="P4618"/>
  <c r="Q4618"/>
  <c r="R4618"/>
  <c r="M4675"/>
  <c r="O4675"/>
  <c r="P4675"/>
  <c r="Q4675"/>
  <c r="M4722"/>
  <c r="O4722"/>
  <c r="M1211"/>
  <c r="O1211"/>
  <c r="P4722"/>
  <c r="Q4722"/>
  <c r="M4128"/>
  <c r="O4128"/>
  <c r="P4128"/>
  <c r="Q4128"/>
  <c r="P2174"/>
  <c r="Q2174"/>
  <c r="R2174"/>
  <c r="M246"/>
  <c r="O246"/>
  <c r="M407"/>
  <c r="O407"/>
  <c r="P246"/>
  <c r="Q246"/>
  <c r="M3714"/>
  <c r="O3714"/>
  <c r="P1245"/>
  <c r="Q1245"/>
  <c r="R1245"/>
  <c r="M2862"/>
  <c r="O2862"/>
  <c r="M908"/>
  <c r="O908"/>
  <c r="P2862"/>
  <c r="Q2862"/>
  <c r="M3564"/>
  <c r="O3564"/>
  <c r="M4234"/>
  <c r="O4234"/>
  <c r="P3564"/>
  <c r="Q3564"/>
  <c r="M4115"/>
  <c r="O4115"/>
  <c r="P4115"/>
  <c r="Q4115"/>
  <c r="M3016"/>
  <c r="O3016"/>
  <c r="P3731"/>
  <c r="Q3731"/>
  <c r="R3731"/>
  <c r="M4294"/>
  <c r="O4294"/>
  <c r="P2206"/>
  <c r="Q2206"/>
  <c r="R2206"/>
  <c r="M2062"/>
  <c r="O2062"/>
  <c r="P3822"/>
  <c r="Q3822"/>
  <c r="R3822"/>
  <c r="M3451"/>
  <c r="O3451"/>
  <c r="P468"/>
  <c r="Q468"/>
  <c r="R468"/>
  <c r="M4346"/>
  <c r="O4346"/>
  <c r="P305"/>
  <c r="Q305"/>
  <c r="P4340"/>
  <c r="Q4340"/>
  <c r="M2365"/>
  <c r="O2365"/>
  <c r="P438"/>
  <c r="Q438"/>
  <c r="M626"/>
  <c r="O626"/>
  <c r="P4324"/>
  <c r="Q4324"/>
  <c r="M2579"/>
  <c r="O2579"/>
  <c r="P2579"/>
  <c r="Q2579"/>
  <c r="M2446"/>
  <c r="O2446"/>
  <c r="P1834"/>
  <c r="Q1834"/>
  <c r="R1834"/>
  <c r="P154"/>
  <c r="Q154"/>
  <c r="M1668"/>
  <c r="O1668"/>
  <c r="P4357"/>
  <c r="Q4357"/>
  <c r="R4357"/>
  <c r="M3815"/>
  <c r="O3815"/>
  <c r="P3815"/>
  <c r="Q3815"/>
  <c r="R3815"/>
  <c r="P4323"/>
  <c r="Q4323"/>
  <c r="R4323"/>
  <c r="M2841"/>
  <c r="O2841"/>
  <c r="P4218"/>
  <c r="Q4218"/>
  <c r="P2466"/>
  <c r="Q2466"/>
  <c r="R2466"/>
  <c r="M3392"/>
  <c r="O3392"/>
  <c r="P3392"/>
  <c r="Q3392"/>
  <c r="R3392"/>
  <c r="M3285"/>
  <c r="O3285"/>
  <c r="M1409"/>
  <c r="O1409"/>
  <c r="P3285"/>
  <c r="Q3285"/>
  <c r="R3285"/>
  <c r="M1930"/>
  <c r="O1930"/>
  <c r="P1930"/>
  <c r="Q1930"/>
  <c r="R1930"/>
  <c r="M1911"/>
  <c r="O1911"/>
  <c r="P1911"/>
  <c r="Q1911"/>
  <c r="M657"/>
  <c r="O657"/>
  <c r="M4369"/>
  <c r="O4369"/>
  <c r="P657"/>
  <c r="Q657"/>
  <c r="M3087"/>
  <c r="O3087"/>
  <c r="P3087"/>
  <c r="Q3087"/>
  <c r="M141"/>
  <c r="O141"/>
  <c r="P141"/>
  <c r="Q141"/>
  <c r="R141"/>
  <c r="M2662"/>
  <c r="O2662"/>
  <c r="P2662"/>
  <c r="Q2662"/>
  <c r="M4507"/>
  <c r="O4507"/>
  <c r="M3880"/>
  <c r="O3880"/>
  <c r="P4507"/>
  <c r="Q4507"/>
  <c r="M635"/>
  <c r="O635"/>
  <c r="P635"/>
  <c r="Q635"/>
  <c r="M2967"/>
  <c r="O2967"/>
  <c r="P2875"/>
  <c r="Q2875"/>
  <c r="M3294"/>
  <c r="O3294"/>
  <c r="P3276"/>
  <c r="Q3276"/>
  <c r="R3276"/>
  <c r="M1418"/>
  <c r="O1418"/>
  <c r="P1418"/>
  <c r="Q1418"/>
  <c r="R1418"/>
  <c r="M33"/>
  <c r="O33"/>
  <c r="P3297"/>
  <c r="Q3297"/>
  <c r="R3297"/>
  <c r="P1311"/>
  <c r="Q1311"/>
  <c r="R1311"/>
  <c r="M3826"/>
  <c r="O3826"/>
  <c r="P3826"/>
  <c r="Q3826"/>
  <c r="R3826"/>
  <c r="M378"/>
  <c r="O378"/>
  <c r="P378"/>
  <c r="Q378"/>
  <c r="M896"/>
  <c r="O896"/>
  <c r="M4538"/>
  <c r="O4538"/>
  <c r="P896"/>
  <c r="Q896"/>
  <c r="R896"/>
  <c r="M2785"/>
  <c r="O2785"/>
  <c r="M2214"/>
  <c r="O2214"/>
  <c r="P2785"/>
  <c r="Q2785"/>
  <c r="M4042"/>
  <c r="O4042"/>
  <c r="M4316"/>
  <c r="O4316"/>
  <c r="P4042"/>
  <c r="Q4042"/>
  <c r="M644"/>
  <c r="O644"/>
  <c r="P644"/>
  <c r="Q644"/>
  <c r="R644"/>
  <c r="P1654"/>
  <c r="Q1654"/>
  <c r="P4559"/>
  <c r="Q4559"/>
  <c r="M2905"/>
  <c r="O2905"/>
  <c r="P2905"/>
  <c r="Q2905"/>
  <c r="M4143"/>
  <c r="O4143"/>
  <c r="P4143"/>
  <c r="Q4143"/>
  <c r="P414"/>
  <c r="Q414"/>
  <c r="M1472"/>
  <c r="O1472"/>
  <c r="M457"/>
  <c r="O457"/>
  <c r="P1472"/>
  <c r="Q1472"/>
  <c r="R1472"/>
  <c r="P2025"/>
  <c r="Q2025"/>
  <c r="M1547"/>
  <c r="O1547"/>
  <c r="P551"/>
  <c r="Q551"/>
  <c r="R551"/>
  <c r="P4435"/>
  <c r="Q4435"/>
  <c r="R4435"/>
  <c r="M1265"/>
  <c r="O1265"/>
  <c r="P2540"/>
  <c r="Q2540"/>
  <c r="R2540"/>
  <c r="P3928"/>
  <c r="Q3928"/>
  <c r="R3928"/>
  <c r="P3929"/>
  <c r="Q3929"/>
  <c r="R3929"/>
  <c r="P2736"/>
  <c r="Q2736"/>
  <c r="R2736"/>
  <c r="M1824"/>
  <c r="O1824"/>
  <c r="M1011"/>
  <c r="O1011"/>
  <c r="P1824"/>
  <c r="Q1824"/>
  <c r="M3271"/>
  <c r="O3271"/>
  <c r="M4172"/>
  <c r="O4172"/>
  <c r="P3271"/>
  <c r="Q3271"/>
  <c r="R3271"/>
  <c r="M322"/>
  <c r="O322"/>
  <c r="P322"/>
  <c r="Q322"/>
  <c r="M1740"/>
  <c r="O1740"/>
  <c r="M1078"/>
  <c r="O1078"/>
  <c r="P1740"/>
  <c r="Q1740"/>
  <c r="P328"/>
  <c r="Q328"/>
  <c r="M2493"/>
  <c r="O2493"/>
  <c r="P611"/>
  <c r="Q611"/>
  <c r="M916"/>
  <c r="O916"/>
  <c r="M3828"/>
  <c r="O3828"/>
  <c r="P916"/>
  <c r="Q916"/>
  <c r="P33"/>
  <c r="Q33"/>
  <c r="M4682"/>
  <c r="O4682"/>
  <c r="M4429"/>
  <c r="O4429"/>
  <c r="P4682"/>
  <c r="Q4682"/>
  <c r="R4682"/>
  <c r="M1518"/>
  <c r="O1518"/>
  <c r="P3343"/>
  <c r="Q3343"/>
  <c r="M4375"/>
  <c r="O4375"/>
  <c r="P4375"/>
  <c r="Q4375"/>
  <c r="M3793"/>
  <c r="O3793"/>
  <c r="P2050"/>
  <c r="Q2050"/>
  <c r="M2445"/>
  <c r="O2445"/>
  <c r="P2445"/>
  <c r="Q2445"/>
  <c r="R2445"/>
  <c r="M2148"/>
  <c r="O2148"/>
  <c r="M130"/>
  <c r="O130"/>
  <c r="P2148"/>
  <c r="Q2148"/>
  <c r="M3734"/>
  <c r="O3734"/>
  <c r="P3734"/>
  <c r="Q3734"/>
  <c r="P1679"/>
  <c r="Q1679"/>
  <c r="R1679"/>
  <c r="P4710"/>
  <c r="Q4710"/>
  <c r="M3688"/>
  <c r="O3688"/>
  <c r="P3894"/>
  <c r="Q3894"/>
  <c r="R3894"/>
  <c r="P2401"/>
  <c r="Q2401"/>
  <c r="R2401"/>
  <c r="M3759"/>
  <c r="O3759"/>
  <c r="P3759"/>
  <c r="Q3759"/>
  <c r="M3619"/>
  <c r="O3619"/>
  <c r="P2490"/>
  <c r="Q2490"/>
  <c r="M2783"/>
  <c r="O2783"/>
  <c r="M2185"/>
  <c r="O2185"/>
  <c r="P2783"/>
  <c r="Q2783"/>
  <c r="R2783"/>
  <c r="M3525"/>
  <c r="O3525"/>
  <c r="P1548"/>
  <c r="Q1548"/>
  <c r="M4122"/>
  <c r="O4122"/>
  <c r="P4122"/>
  <c r="Q4122"/>
  <c r="M506"/>
  <c r="O506"/>
  <c r="P746"/>
  <c r="Q746"/>
  <c r="P232"/>
  <c r="Q232"/>
  <c r="M1383"/>
  <c r="O1383"/>
  <c r="P1383"/>
  <c r="Q1383"/>
  <c r="R1383"/>
  <c r="M2419"/>
  <c r="O2419"/>
  <c r="M1175"/>
  <c r="O1175"/>
  <c r="P2419"/>
  <c r="Q2419"/>
  <c r="P3975"/>
  <c r="Q3975"/>
  <c r="R3975"/>
  <c r="P4004"/>
  <c r="Q4004"/>
  <c r="R4004"/>
  <c r="M3823"/>
  <c r="O3823"/>
  <c r="M481"/>
  <c r="O481"/>
  <c r="P3823"/>
  <c r="Q3823"/>
  <c r="R3823"/>
  <c r="M3264"/>
  <c r="O3264"/>
  <c r="M3969"/>
  <c r="O3969"/>
  <c r="P3264"/>
  <c r="Q3264"/>
  <c r="R3264"/>
  <c r="M2291"/>
  <c r="O2291"/>
  <c r="P3173"/>
  <c r="Q3173"/>
  <c r="M1123"/>
  <c r="O1123"/>
  <c r="M4454"/>
  <c r="O4454"/>
  <c r="P1123"/>
  <c r="Q1123"/>
  <c r="P2214"/>
  <c r="Q2214"/>
  <c r="R2214"/>
  <c r="M2698"/>
  <c r="O2698"/>
  <c r="P2698"/>
  <c r="Q2698"/>
  <c r="M3246"/>
  <c r="O3246"/>
  <c r="M1144"/>
  <c r="O1144"/>
  <c r="P3246"/>
  <c r="Q3246"/>
  <c r="P549"/>
  <c r="Q549"/>
  <c r="R549"/>
  <c r="M4290"/>
  <c r="O4290"/>
  <c r="M743"/>
  <c r="O743"/>
  <c r="P4290"/>
  <c r="Q4290"/>
  <c r="M2106"/>
  <c r="O2106"/>
  <c r="P690"/>
  <c r="Q690"/>
  <c r="P137"/>
  <c r="Q137"/>
  <c r="R137"/>
  <c r="M2324"/>
  <c r="O2324"/>
  <c r="P2324"/>
  <c r="Q2324"/>
  <c r="R2324"/>
  <c r="M2816"/>
  <c r="O2816"/>
  <c r="P2816"/>
  <c r="Q2816"/>
  <c r="M3768"/>
  <c r="O3768"/>
  <c r="P3768"/>
  <c r="Q3768"/>
  <c r="M4148"/>
  <c r="O4148"/>
  <c r="M2123"/>
  <c r="O2123"/>
  <c r="P4148"/>
  <c r="Q4148"/>
  <c r="M1538"/>
  <c r="O1538"/>
  <c r="P1322"/>
  <c r="Q1322"/>
  <c r="M668"/>
  <c r="O668"/>
  <c r="P1571"/>
  <c r="Q1571"/>
  <c r="M3567"/>
  <c r="O3567"/>
  <c r="M963"/>
  <c r="O963"/>
  <c r="P3567"/>
  <c r="Q3567"/>
  <c r="M204"/>
  <c r="O204"/>
  <c r="P204"/>
  <c r="Q204"/>
  <c r="R204"/>
  <c r="M508"/>
  <c r="O508"/>
  <c r="P1453"/>
  <c r="Q1453"/>
  <c r="R1453"/>
  <c r="P2528"/>
  <c r="Q2528"/>
  <c r="M3508"/>
  <c r="O3508"/>
  <c r="P3508"/>
  <c r="Q3508"/>
  <c r="P1319"/>
  <c r="Q1319"/>
  <c r="R1319"/>
  <c r="P2246"/>
  <c r="Q2246"/>
  <c r="M4626"/>
  <c r="O4626"/>
  <c r="M350"/>
  <c r="O350"/>
  <c r="P4626"/>
  <c r="Q4626"/>
  <c r="R4626"/>
  <c r="P3765"/>
  <c r="Q3765"/>
  <c r="M1854"/>
  <c r="O1854"/>
  <c r="M4671"/>
  <c r="O4671"/>
  <c r="P1854"/>
  <c r="Q1854"/>
  <c r="R1854"/>
  <c r="P2273"/>
  <c r="Q2273"/>
  <c r="R2273"/>
  <c r="M877"/>
  <c r="O877"/>
  <c r="P877"/>
  <c r="Q877"/>
  <c r="P1909"/>
  <c r="Q1909"/>
  <c r="R1909"/>
  <c r="M3404"/>
  <c r="O3404"/>
  <c r="M4468"/>
  <c r="O4468"/>
  <c r="P3404"/>
  <c r="Q3404"/>
  <c r="R3404"/>
  <c r="M2892"/>
  <c r="O2892"/>
  <c r="P1399"/>
  <c r="Q1399"/>
  <c r="R1399"/>
  <c r="M3512"/>
  <c r="O3512"/>
  <c r="P2390"/>
  <c r="Q2390"/>
  <c r="R2390"/>
  <c r="P2570"/>
  <c r="Q2570"/>
  <c r="R2570"/>
  <c r="M3066"/>
  <c r="O3066"/>
  <c r="P407"/>
  <c r="Q407"/>
  <c r="R407"/>
  <c r="M3766"/>
  <c r="O3766"/>
  <c r="P1709"/>
  <c r="Q1709"/>
  <c r="M1872"/>
  <c r="O1872"/>
  <c r="P1872"/>
  <c r="Q1872"/>
  <c r="P4817"/>
  <c r="Q4817"/>
  <c r="R4817"/>
  <c r="P4616"/>
  <c r="Q4616"/>
  <c r="M89"/>
  <c r="O89"/>
  <c r="M2928"/>
  <c r="O2928"/>
  <c r="P89"/>
  <c r="Q89"/>
  <c r="M1867"/>
  <c r="O1867"/>
  <c r="M2396"/>
  <c r="O2396"/>
  <c r="P1867"/>
  <c r="Q1867"/>
  <c r="R1867"/>
  <c r="P3485"/>
  <c r="Q3485"/>
  <c r="R3485"/>
  <c r="M4692"/>
  <c r="O4692"/>
  <c r="P4692"/>
  <c r="Q4692"/>
  <c r="P2532"/>
  <c r="Q2532"/>
  <c r="R2532"/>
  <c r="M2573"/>
  <c r="O2573"/>
  <c r="P2573"/>
  <c r="Q2573"/>
  <c r="R2573"/>
  <c r="M2210"/>
  <c r="O2210"/>
  <c r="P1350"/>
  <c r="Q1350"/>
  <c r="R1350"/>
  <c r="M2330"/>
  <c r="O2330"/>
  <c r="P4394"/>
  <c r="Q4394"/>
  <c r="R4394"/>
  <c r="M2601"/>
  <c r="O2601"/>
  <c r="P140"/>
  <c r="Q140"/>
  <c r="R140"/>
  <c r="M4599"/>
  <c r="O4599"/>
  <c r="M610"/>
  <c r="O610"/>
  <c r="P4599"/>
  <c r="Q4599"/>
  <c r="M375"/>
  <c r="O375"/>
  <c r="P2351"/>
  <c r="Q2351"/>
  <c r="M38"/>
  <c r="O38"/>
  <c r="M1231"/>
  <c r="O1231"/>
  <c r="P38"/>
  <c r="Q38"/>
  <c r="R38"/>
  <c r="P2367"/>
  <c r="Q2367"/>
  <c r="M4009"/>
  <c r="O4009"/>
  <c r="P3801"/>
  <c r="Q3801"/>
  <c r="M2287"/>
  <c r="O2287"/>
  <c r="P2287"/>
  <c r="Q2287"/>
  <c r="R2287"/>
  <c r="M627"/>
  <c r="O627"/>
  <c r="P4090"/>
  <c r="Q4090"/>
  <c r="R4090"/>
  <c r="P4708"/>
  <c r="Q4708"/>
  <c r="M4243"/>
  <c r="O4243"/>
  <c r="P4373"/>
  <c r="Q4373"/>
  <c r="M3349"/>
  <c r="O3349"/>
  <c r="P3349"/>
  <c r="Q3349"/>
  <c r="R3349"/>
  <c r="M2774"/>
  <c r="O2774"/>
  <c r="P2774"/>
  <c r="Q2774"/>
  <c r="R2774"/>
  <c r="M4391"/>
  <c r="O4391"/>
  <c r="M2228"/>
  <c r="O2228"/>
  <c r="P4391"/>
  <c r="Q4391"/>
  <c r="R4391"/>
  <c r="M1912"/>
  <c r="O1912"/>
  <c r="M892"/>
  <c r="O892"/>
  <c r="P1912"/>
  <c r="Q1912"/>
  <c r="R1912"/>
  <c r="M1876"/>
  <c r="O1876"/>
  <c r="P1876"/>
  <c r="Q1876"/>
  <c r="M4789"/>
  <c r="O4789"/>
  <c r="M1769"/>
  <c r="O1769"/>
  <c r="P4789"/>
  <c r="Q4789"/>
  <c r="R4789"/>
  <c r="M2217"/>
  <c r="O2217"/>
  <c r="P472"/>
  <c r="Q472"/>
  <c r="R472"/>
  <c r="M4256"/>
  <c r="O4256"/>
  <c r="P4256"/>
  <c r="Q4256"/>
  <c r="R4256"/>
  <c r="P1579"/>
  <c r="Q1579"/>
  <c r="R1579"/>
  <c r="M2069"/>
  <c r="O2069"/>
  <c r="M604"/>
  <c r="O604"/>
  <c r="P2069"/>
  <c r="Q2069"/>
  <c r="R2069"/>
  <c r="P3730"/>
  <c r="Q3730"/>
  <c r="P3572"/>
  <c r="Q3572"/>
  <c r="R3572"/>
  <c r="P3785"/>
  <c r="Q3785"/>
  <c r="R3785"/>
  <c r="M1669"/>
  <c r="O1669"/>
  <c r="P1669"/>
  <c r="Q1669"/>
  <c r="M3696"/>
  <c r="O3696"/>
  <c r="P3696"/>
  <c r="Q3696"/>
  <c r="R3696"/>
  <c r="M4003"/>
  <c r="O4003"/>
  <c r="M4465"/>
  <c r="O4465"/>
  <c r="P4003"/>
  <c r="Q4003"/>
  <c r="R4003"/>
  <c r="M4091"/>
  <c r="O4091"/>
  <c r="P4486"/>
  <c r="Q4486"/>
  <c r="M3419"/>
  <c r="O3419"/>
  <c r="P3419"/>
  <c r="Q3419"/>
  <c r="R3419"/>
  <c r="P3880"/>
  <c r="Q3880"/>
  <c r="R3880"/>
  <c r="M2188"/>
  <c r="O2188"/>
  <c r="M544"/>
  <c r="O544"/>
  <c r="P2188"/>
  <c r="Q2188"/>
  <c r="P4493"/>
  <c r="Q4493"/>
  <c r="M1643"/>
  <c r="O1643"/>
  <c r="M4191"/>
  <c r="O4191"/>
  <c r="P1643"/>
  <c r="Q1643"/>
  <c r="R1643"/>
  <c r="M1915"/>
  <c r="O1915"/>
  <c r="P1490"/>
  <c r="Q1490"/>
  <c r="R1490"/>
  <c r="M1567"/>
  <c r="O1567"/>
  <c r="P1567"/>
  <c r="Q1567"/>
  <c r="P2008"/>
  <c r="Q2008"/>
  <c r="R2008"/>
  <c r="M4676"/>
  <c r="O4676"/>
  <c r="P934"/>
  <c r="Q934"/>
  <c r="R934"/>
  <c r="M3399"/>
  <c r="O3399"/>
  <c r="M4069"/>
  <c r="O4069"/>
  <c r="P3399"/>
  <c r="Q3399"/>
  <c r="R3399"/>
  <c r="M4541"/>
  <c r="O4541"/>
  <c r="P947"/>
  <c r="Q947"/>
  <c r="M2914"/>
  <c r="O2914"/>
  <c r="P2914"/>
  <c r="Q2914"/>
  <c r="R2914"/>
  <c r="P2794"/>
  <c r="Q2794"/>
  <c r="R2794"/>
  <c r="M217"/>
  <c r="O217"/>
  <c r="P1456"/>
  <c r="Q1456"/>
  <c r="M2514"/>
  <c r="O2514"/>
  <c r="M2131"/>
  <c r="O2131"/>
  <c r="P2514"/>
  <c r="Q2514"/>
  <c r="R2514"/>
  <c r="M484"/>
  <c r="O484"/>
  <c r="P2407"/>
  <c r="Q2407"/>
  <c r="R2407"/>
  <c r="P245"/>
  <c r="Q245"/>
  <c r="R245"/>
  <c r="M3867"/>
  <c r="O3867"/>
  <c r="P960"/>
  <c r="Q960"/>
  <c r="M3692"/>
  <c r="O3692"/>
  <c r="P3755"/>
  <c r="Q3755"/>
  <c r="R3755"/>
  <c r="P2083"/>
  <c r="Q2083"/>
  <c r="M2743"/>
  <c r="O2743"/>
  <c r="P2743"/>
  <c r="Q2743"/>
  <c r="R2743"/>
  <c r="P2446"/>
  <c r="Q2446"/>
  <c r="R2446"/>
  <c r="M4712"/>
  <c r="O4712"/>
  <c r="P2420"/>
  <c r="Q2420"/>
  <c r="R2420"/>
  <c r="M2418"/>
  <c r="O2418"/>
  <c r="M2613"/>
  <c r="O2613"/>
  <c r="P2418"/>
  <c r="Q2418"/>
  <c r="M719"/>
  <c r="O719"/>
  <c r="P719"/>
  <c r="Q719"/>
  <c r="R719"/>
  <c r="P2373"/>
  <c r="Q2373"/>
  <c r="R2373"/>
  <c r="M767"/>
  <c r="O767"/>
  <c r="P3547"/>
  <c r="Q3547"/>
  <c r="P1941"/>
  <c r="Q1941"/>
  <c r="P3282"/>
  <c r="Q3282"/>
  <c r="M1097"/>
  <c r="O1097"/>
  <c r="P1097"/>
  <c r="Q1097"/>
  <c r="P1144"/>
  <c r="Q1144"/>
  <c r="R1144"/>
  <c r="M1165"/>
  <c r="O1165"/>
  <c r="M2896"/>
  <c r="O2896"/>
  <c r="P1165"/>
  <c r="Q1165"/>
  <c r="R1165"/>
  <c r="P4729"/>
  <c r="Q4729"/>
  <c r="R4729"/>
  <c r="P679"/>
  <c r="Q679"/>
  <c r="M2546"/>
  <c r="O2546"/>
  <c r="P3728"/>
  <c r="Q3728"/>
  <c r="M3634"/>
  <c r="O3634"/>
  <c r="P3634"/>
  <c r="Q3634"/>
  <c r="R3634"/>
  <c r="P4588"/>
  <c r="Q4588"/>
  <c r="R4588"/>
  <c r="M2791"/>
  <c r="O2791"/>
  <c r="P2791"/>
  <c r="Q2791"/>
  <c r="P4785"/>
  <c r="Q4785"/>
  <c r="R4785"/>
  <c r="M3527"/>
  <c r="O3527"/>
  <c r="P2161"/>
  <c r="Q2161"/>
  <c r="R2161"/>
  <c r="M3909"/>
  <c r="O3909"/>
  <c r="P3909"/>
  <c r="Q3909"/>
  <c r="R3909"/>
  <c r="P3169"/>
  <c r="Q3169"/>
  <c r="P2876"/>
  <c r="Q2876"/>
  <c r="R2876"/>
  <c r="M337"/>
  <c r="O337"/>
  <c r="P2048"/>
  <c r="Q2048"/>
  <c r="M426"/>
  <c r="O426"/>
  <c r="M773"/>
  <c r="O773"/>
  <c r="P426"/>
  <c r="Q426"/>
  <c r="M3566"/>
  <c r="O3566"/>
  <c r="P2075"/>
  <c r="Q2075"/>
  <c r="M342"/>
  <c r="O342"/>
  <c r="M2807"/>
  <c r="O2807"/>
  <c r="P342"/>
  <c r="Q342"/>
  <c r="M3052"/>
  <c r="O3052"/>
  <c r="P3052"/>
  <c r="Q3052"/>
  <c r="R3052"/>
  <c r="M4806"/>
  <c r="O4806"/>
  <c r="M3920"/>
  <c r="O3920"/>
  <c r="P4806"/>
  <c r="Q4806"/>
  <c r="R4806"/>
  <c r="P1704"/>
  <c r="Q1704"/>
  <c r="M2424"/>
  <c r="O2424"/>
  <c r="M3511"/>
  <c r="O3511"/>
  <c r="P2424"/>
  <c r="Q2424"/>
  <c r="R2424"/>
  <c r="M2262"/>
  <c r="O2262"/>
  <c r="P4217"/>
  <c r="Q4217"/>
  <c r="R4217"/>
  <c r="M598"/>
  <c r="O598"/>
  <c r="P598"/>
  <c r="Q598"/>
  <c r="R598"/>
  <c r="M3240"/>
  <c r="O3240"/>
  <c r="M3646"/>
  <c r="O3646"/>
  <c r="P3240"/>
  <c r="Q3240"/>
  <c r="R3240"/>
  <c r="P1468"/>
  <c r="Q1468"/>
  <c r="M729"/>
  <c r="O729"/>
  <c r="M417"/>
  <c r="O417"/>
  <c r="P729"/>
  <c r="Q729"/>
  <c r="R729"/>
  <c r="M1927"/>
  <c r="O1927"/>
  <c r="P2263"/>
  <c r="Q2263"/>
  <c r="M2377"/>
  <c r="O2377"/>
  <c r="P2377"/>
  <c r="Q2377"/>
  <c r="R2377"/>
  <c r="M664"/>
  <c r="O664"/>
  <c r="P664"/>
  <c r="Q664"/>
  <c r="R664"/>
  <c r="M201"/>
  <c r="O201"/>
  <c r="P4768"/>
  <c r="Q4768"/>
  <c r="R4768"/>
  <c r="P4048"/>
  <c r="Q4048"/>
  <c r="R4048"/>
  <c r="M2027"/>
  <c r="O2027"/>
  <c r="P2274"/>
  <c r="Q2274"/>
  <c r="R2274"/>
  <c r="M938"/>
  <c r="O938"/>
  <c r="M3941"/>
  <c r="O3941"/>
  <c r="P938"/>
  <c r="Q938"/>
  <c r="R938"/>
  <c r="M2659"/>
  <c r="O2659"/>
  <c r="P2665"/>
  <c r="Q2665"/>
  <c r="M1256"/>
  <c r="O1256"/>
  <c r="M911"/>
  <c r="O911"/>
  <c r="P1256"/>
  <c r="Q1256"/>
  <c r="M3140"/>
  <c r="O3140"/>
  <c r="P3140"/>
  <c r="Q3140"/>
  <c r="M139"/>
  <c r="O139"/>
  <c r="P139"/>
  <c r="Q139"/>
  <c r="R139"/>
  <c r="M4046"/>
  <c r="O4046"/>
  <c r="P4046"/>
  <c r="Q4046"/>
  <c r="M2804"/>
  <c r="O2804"/>
  <c r="M2472"/>
  <c r="O2472"/>
  <c r="P2804"/>
  <c r="Q2804"/>
  <c r="M82"/>
  <c r="O82"/>
  <c r="P82"/>
  <c r="Q82"/>
  <c r="M771"/>
  <c r="O771"/>
  <c r="P771"/>
  <c r="Q771"/>
  <c r="M1875"/>
  <c r="O1875"/>
  <c r="M235"/>
  <c r="O235"/>
  <c r="P1875"/>
  <c r="Q1875"/>
  <c r="R1875"/>
  <c r="M4054"/>
  <c r="O4054"/>
  <c r="P2101"/>
  <c r="Q2101"/>
  <c r="M2956"/>
  <c r="O2956"/>
  <c r="P2956"/>
  <c r="Q2956"/>
  <c r="R2956"/>
  <c r="M3641"/>
  <c r="O3641"/>
  <c r="P2928"/>
  <c r="Q2928"/>
  <c r="R2928"/>
  <c r="M3628"/>
  <c r="O3628"/>
  <c r="M3655"/>
  <c r="O3655"/>
  <c r="P3628"/>
  <c r="Q3628"/>
  <c r="R3628"/>
  <c r="P348"/>
  <c r="Q348"/>
  <c r="R348"/>
  <c r="M2195"/>
  <c r="O2195"/>
  <c r="P3741"/>
  <c r="Q3741"/>
  <c r="M2111"/>
  <c r="O2111"/>
  <c r="M1997"/>
  <c r="O1997"/>
  <c r="P2111"/>
  <c r="Q2111"/>
  <c r="R2111"/>
  <c r="M4645"/>
  <c r="O4645"/>
  <c r="M2037"/>
  <c r="O2037"/>
  <c r="P4645"/>
  <c r="Q4645"/>
  <c r="R4645"/>
  <c r="M1829"/>
  <c r="O1829"/>
  <c r="M4717"/>
  <c r="O4717"/>
  <c r="P1829"/>
  <c r="Q1829"/>
  <c r="R1829"/>
  <c r="P4254"/>
  <c r="Q4254"/>
  <c r="M1295"/>
  <c r="O1295"/>
  <c r="M1244"/>
  <c r="O1244"/>
  <c r="P1295"/>
  <c r="Q1295"/>
  <c r="R1295"/>
  <c r="M1259"/>
  <c r="O1259"/>
  <c r="P963"/>
  <c r="Q963"/>
  <c r="P74"/>
  <c r="Q74"/>
  <c r="P524"/>
  <c r="Q524"/>
  <c r="R524"/>
  <c r="M219"/>
  <c r="O219"/>
  <c r="P593"/>
  <c r="Q593"/>
  <c r="R593"/>
  <c r="M1823"/>
  <c r="O1823"/>
  <c r="P1093"/>
  <c r="Q1093"/>
  <c r="R1093"/>
  <c r="M1177"/>
  <c r="O1177"/>
  <c r="P1177"/>
  <c r="Q1177"/>
  <c r="M190"/>
  <c r="O190"/>
  <c r="P4619"/>
  <c r="Q4619"/>
  <c r="R4619"/>
  <c r="P4742"/>
  <c r="Q4742"/>
  <c r="M3798"/>
  <c r="O3798"/>
  <c r="P3798"/>
  <c r="Q3798"/>
  <c r="P3689"/>
  <c r="Q3689"/>
  <c r="R3689"/>
  <c r="M2962"/>
  <c r="O2962"/>
  <c r="P2493"/>
  <c r="Q2493"/>
  <c r="R2493"/>
  <c r="P4302"/>
  <c r="Q4302"/>
  <c r="R4302"/>
  <c r="M3387"/>
  <c r="O3387"/>
  <c r="P2704"/>
  <c r="Q2704"/>
  <c r="R2704"/>
  <c r="M4271"/>
  <c r="O4271"/>
  <c r="P2693"/>
  <c r="Q2693"/>
  <c r="M2947"/>
  <c r="O2947"/>
  <c r="P1423"/>
  <c r="Q1423"/>
  <c r="M3581"/>
  <c r="O3581"/>
  <c r="P4081"/>
  <c r="Q4081"/>
  <c r="P4573"/>
  <c r="Q4573"/>
  <c r="R4573"/>
  <c r="M4233"/>
  <c r="O4233"/>
  <c r="M3150"/>
  <c r="O3150"/>
  <c r="P4233"/>
  <c r="Q4233"/>
  <c r="R4233"/>
  <c r="M777"/>
  <c r="O777"/>
  <c r="P13"/>
  <c r="Q13"/>
  <c r="R13"/>
  <c r="M3089"/>
  <c r="O3089"/>
  <c r="P1148"/>
  <c r="Q1148"/>
  <c r="R1148"/>
  <c r="M1979"/>
  <c r="O1979"/>
  <c r="P1979"/>
  <c r="Q1979"/>
  <c r="R1979"/>
  <c r="M4758"/>
  <c r="O4758"/>
  <c r="P1179"/>
  <c r="Q1179"/>
  <c r="R1179"/>
  <c r="M1725"/>
  <c r="O1725"/>
  <c r="P2450"/>
  <c r="Q2450"/>
  <c r="R2450"/>
  <c r="M4455"/>
  <c r="O4455"/>
  <c r="P4455"/>
  <c r="Q4455"/>
  <c r="M2485"/>
  <c r="O2485"/>
  <c r="P2485"/>
  <c r="Q2485"/>
  <c r="R2485"/>
  <c r="P744"/>
  <c r="Q744"/>
  <c r="R744"/>
  <c r="M3809"/>
  <c r="O3809"/>
  <c r="P3556"/>
  <c r="Q3556"/>
  <c r="R3556"/>
  <c r="M4024"/>
  <c r="O4024"/>
  <c r="M1106"/>
  <c r="O1106"/>
  <c r="P4024"/>
  <c r="Q4024"/>
  <c r="R4024"/>
  <c r="P2304"/>
  <c r="Q2304"/>
  <c r="R2304"/>
  <c r="M3396"/>
  <c r="O3396"/>
  <c r="P4231"/>
  <c r="Q4231"/>
  <c r="R4231"/>
  <c r="P4587"/>
  <c r="Q4587"/>
  <c r="R4587"/>
  <c r="M1845"/>
  <c r="O1845"/>
  <c r="P3766"/>
  <c r="Q3766"/>
  <c r="P4492"/>
  <c r="Q4492"/>
  <c r="M741"/>
  <c r="O741"/>
  <c r="M4161"/>
  <c r="O4161"/>
  <c r="P741"/>
  <c r="Q741"/>
  <c r="M432"/>
  <c r="O432"/>
  <c r="P432"/>
  <c r="Q432"/>
  <c r="R432"/>
  <c r="P3157"/>
  <c r="Q3157"/>
  <c r="R3157"/>
  <c r="M2827"/>
  <c r="O2827"/>
  <c r="P218"/>
  <c r="Q218"/>
  <c r="M181"/>
  <c r="O181"/>
  <c r="P1307"/>
  <c r="Q1307"/>
  <c r="P1590"/>
  <c r="Q1590"/>
  <c r="R1590"/>
  <c r="M2971"/>
  <c r="O2971"/>
  <c r="P450"/>
  <c r="Q450"/>
  <c r="R450"/>
  <c r="M3923"/>
  <c r="O3923"/>
  <c r="P3923"/>
  <c r="Q3923"/>
  <c r="R3923"/>
  <c r="M1291"/>
  <c r="O1291"/>
  <c r="P2279"/>
  <c r="Q2279"/>
  <c r="R2279"/>
  <c r="M2389"/>
  <c r="O2389"/>
  <c r="P1770"/>
  <c r="Q1770"/>
  <c r="M2074"/>
  <c r="O2074"/>
  <c r="M4824"/>
  <c r="O4824"/>
  <c r="P2074"/>
  <c r="Q2074"/>
  <c r="R2074"/>
  <c r="M4260"/>
  <c r="O4260"/>
  <c r="M1633"/>
  <c r="O1633"/>
  <c r="P4260"/>
  <c r="Q4260"/>
  <c r="R4260"/>
  <c r="P3251"/>
  <c r="Q3251"/>
  <c r="M3044"/>
  <c r="O3044"/>
  <c r="P1395"/>
  <c r="Q1395"/>
  <c r="R1395"/>
  <c r="M3990"/>
  <c r="O3990"/>
  <c r="P3990"/>
  <c r="Q3990"/>
  <c r="R3990"/>
  <c r="P249"/>
  <c r="Q249"/>
  <c r="P2210"/>
  <c r="Q2210"/>
  <c r="R2210"/>
  <c r="M809"/>
  <c r="O809"/>
  <c r="M3199"/>
  <c r="O3199"/>
  <c r="P809"/>
  <c r="Q809"/>
  <c r="P4635"/>
  <c r="Q4635"/>
  <c r="R4635"/>
  <c r="M96"/>
  <c r="O96"/>
  <c r="M1613"/>
  <c r="O1613"/>
  <c r="P96"/>
  <c r="Q96"/>
  <c r="R96"/>
  <c r="M949"/>
  <c r="O949"/>
  <c r="M4728"/>
  <c r="O4728"/>
  <c r="P949"/>
  <c r="Q949"/>
  <c r="R949"/>
  <c r="M2265"/>
  <c r="O2265"/>
  <c r="P1612"/>
  <c r="Q1612"/>
  <c r="R1612"/>
  <c r="M1289"/>
  <c r="O1289"/>
  <c r="M2889"/>
  <c r="O2889"/>
  <c r="P1289"/>
  <c r="Q1289"/>
  <c r="R1289"/>
  <c r="M109"/>
  <c r="O109"/>
  <c r="P3576"/>
  <c r="Q3576"/>
  <c r="M3541"/>
  <c r="O3541"/>
  <c r="M3900"/>
  <c r="O3900"/>
  <c r="P3541"/>
  <c r="Q3541"/>
  <c r="R3541"/>
  <c r="M3170"/>
  <c r="O3170"/>
  <c r="P3258"/>
  <c r="Q3258"/>
  <c r="M1226"/>
  <c r="O1226"/>
  <c r="M4575"/>
  <c r="O4575"/>
  <c r="P1226"/>
  <c r="Q1226"/>
  <c r="R1226"/>
  <c r="P3106"/>
  <c r="Q3106"/>
  <c r="R3106"/>
  <c r="M1618"/>
  <c r="O1618"/>
  <c r="P3610"/>
  <c r="Q3610"/>
  <c r="R3610"/>
  <c r="M763"/>
  <c r="O763"/>
  <c r="M3369"/>
  <c r="O3369"/>
  <c r="P763"/>
  <c r="Q763"/>
  <c r="R763"/>
  <c r="M5"/>
  <c r="O5"/>
  <c r="P5"/>
  <c r="Q5"/>
  <c r="R5"/>
  <c r="M3720"/>
  <c r="O3720"/>
  <c r="P3720"/>
  <c r="Q3720"/>
  <c r="P3446"/>
  <c r="Q3446"/>
  <c r="R3446"/>
  <c r="M1375"/>
  <c r="O1375"/>
  <c r="P538"/>
  <c r="Q538"/>
  <c r="M494"/>
  <c r="O494"/>
  <c r="M4207"/>
  <c r="O4207"/>
  <c r="P494"/>
  <c r="Q494"/>
  <c r="R494"/>
  <c r="M3353"/>
  <c r="O3353"/>
  <c r="P3353"/>
  <c r="Q3353"/>
  <c r="M4746"/>
  <c r="O4746"/>
  <c r="M2555"/>
  <c r="O2555"/>
  <c r="P4746"/>
  <c r="Q4746"/>
  <c r="R4746"/>
  <c r="M3992"/>
  <c r="O3992"/>
  <c r="P1630"/>
  <c r="Q1630"/>
  <c r="R1630"/>
  <c r="P4258"/>
  <c r="Q4258"/>
  <c r="R4258"/>
  <c r="M4752"/>
  <c r="O4752"/>
  <c r="P4752"/>
  <c r="Q4752"/>
  <c r="R4752"/>
  <c r="M3887"/>
  <c r="O3887"/>
  <c r="M917"/>
  <c r="O917"/>
  <c r="P3887"/>
  <c r="Q3887"/>
  <c r="R3887"/>
  <c r="M2688"/>
  <c r="O2688"/>
  <c r="M1762"/>
  <c r="O1762"/>
  <c r="P2688"/>
  <c r="Q2688"/>
  <c r="R2688"/>
  <c r="M3469"/>
  <c r="O3469"/>
  <c r="M3495"/>
  <c r="O3495"/>
  <c r="P3469"/>
  <c r="Q3469"/>
  <c r="M122"/>
  <c r="O122"/>
  <c r="P1255"/>
  <c r="Q1255"/>
  <c r="M2706"/>
  <c r="O2706"/>
  <c r="M3476"/>
  <c r="O3476"/>
  <c r="P2706"/>
  <c r="Q2706"/>
  <c r="R2706"/>
  <c r="M2422"/>
  <c r="O2422"/>
  <c r="P2422"/>
  <c r="Q2422"/>
  <c r="M2358"/>
  <c r="O2358"/>
  <c r="P2358"/>
  <c r="Q2358"/>
  <c r="M4696"/>
  <c r="O4696"/>
  <c r="M4723"/>
  <c r="O4723"/>
  <c r="P4696"/>
  <c r="Q4696"/>
  <c r="R4696"/>
  <c r="M4229"/>
  <c r="O4229"/>
  <c r="P4229"/>
  <c r="Q4229"/>
  <c r="R4229"/>
  <c r="M897"/>
  <c r="O897"/>
  <c r="P897"/>
  <c r="Q897"/>
  <c r="R897"/>
  <c r="M1314"/>
  <c r="O1314"/>
  <c r="M4101"/>
  <c r="O4101"/>
  <c r="P1314"/>
  <c r="Q1314"/>
  <c r="R1314"/>
  <c r="M4153"/>
  <c r="O4153"/>
  <c r="P1931"/>
  <c r="Q1931"/>
  <c r="R1931"/>
  <c r="P2807"/>
  <c r="Q2807"/>
  <c r="R2807"/>
  <c r="M4784"/>
  <c r="O4784"/>
  <c r="P4784"/>
  <c r="Q4784"/>
  <c r="M4335"/>
  <c r="O4335"/>
  <c r="P1037"/>
  <c r="Q1037"/>
  <c r="R1037"/>
  <c r="P2114"/>
  <c r="Q2114"/>
  <c r="R2114"/>
  <c r="M2177"/>
  <c r="O2177"/>
  <c r="P2177"/>
  <c r="Q2177"/>
  <c r="R2177"/>
  <c r="M4176"/>
  <c r="O4176"/>
  <c r="P1188"/>
  <c r="Q1188"/>
  <c r="R1188"/>
  <c r="M3236"/>
  <c r="O3236"/>
  <c r="P3709"/>
  <c r="Q3709"/>
  <c r="R3709"/>
  <c r="M1924"/>
  <c r="O1924"/>
  <c r="P1762"/>
  <c r="Q1762"/>
  <c r="R1762"/>
  <c r="M210"/>
  <c r="O210"/>
  <c r="M151"/>
  <c r="O151"/>
  <c r="P210"/>
  <c r="Q210"/>
  <c r="R210"/>
  <c r="M1292"/>
  <c r="O1292"/>
  <c r="M4647"/>
  <c r="O4647"/>
  <c r="P1292"/>
  <c r="Q1292"/>
  <c r="R1292"/>
  <c r="M827"/>
  <c r="O827"/>
  <c r="P317"/>
  <c r="Q317"/>
  <c r="R317"/>
  <c r="M4655"/>
  <c r="O4655"/>
  <c r="M1942"/>
  <c r="O1942"/>
  <c r="P4655"/>
  <c r="Q4655"/>
  <c r="R4655"/>
  <c r="P4807"/>
  <c r="Q4807"/>
  <c r="M4714"/>
  <c r="O4714"/>
  <c r="P4714"/>
  <c r="Q4714"/>
  <c r="R4714"/>
  <c r="M4681"/>
  <c r="O4681"/>
  <c r="P4681"/>
  <c r="Q4681"/>
  <c r="M4079"/>
  <c r="O4079"/>
  <c r="M3143"/>
  <c r="O3143"/>
  <c r="P4079"/>
  <c r="Q4079"/>
  <c r="R4079"/>
  <c r="P488"/>
  <c r="Q488"/>
  <c r="R488"/>
  <c r="M592"/>
  <c r="O592"/>
  <c r="P3436"/>
  <c r="Q3436"/>
  <c r="R3436"/>
  <c r="P2927"/>
  <c r="Q2927"/>
  <c r="P2481"/>
  <c r="Q2481"/>
  <c r="R2481"/>
  <c r="M2664"/>
  <c r="O2664"/>
  <c r="P2664"/>
  <c r="Q2664"/>
  <c r="R2664"/>
  <c r="P283"/>
  <c r="Q283"/>
  <c r="R283"/>
  <c r="P4177"/>
  <c r="Q4177"/>
  <c r="R4177"/>
  <c r="M3955"/>
  <c r="O3955"/>
  <c r="M2115"/>
  <c r="O2115"/>
  <c r="P3955"/>
  <c r="Q3955"/>
  <c r="R3955"/>
  <c r="M3779"/>
  <c r="O3779"/>
  <c r="M277"/>
  <c r="O277"/>
  <c r="P3779"/>
  <c r="Q3779"/>
  <c r="R3779"/>
  <c r="M155"/>
  <c r="O155"/>
  <c r="P2732"/>
  <c r="Q2732"/>
  <c r="R2732"/>
  <c r="M632"/>
  <c r="O632"/>
  <c r="P2427"/>
  <c r="Q2427"/>
  <c r="M4114"/>
  <c r="O4114"/>
  <c r="P1674"/>
  <c r="Q1674"/>
  <c r="R1674"/>
  <c r="M1971"/>
  <c r="O1971"/>
  <c r="P4069"/>
  <c r="Q4069"/>
  <c r="R4069"/>
  <c r="M2149"/>
  <c r="O2149"/>
  <c r="P2149"/>
  <c r="Q2149"/>
  <c r="M361"/>
  <c r="O361"/>
  <c r="M8"/>
  <c r="O8"/>
  <c r="P361"/>
  <c r="Q361"/>
  <c r="M3930"/>
  <c r="O3930"/>
  <c r="P3930"/>
  <c r="Q3930"/>
  <c r="M693"/>
  <c r="O693"/>
  <c r="P693"/>
  <c r="Q693"/>
  <c r="R693"/>
  <c r="M2808"/>
  <c r="O2808"/>
  <c r="M3645"/>
  <c r="O3645"/>
  <c r="P2808"/>
  <c r="Q2808"/>
  <c r="R2808"/>
  <c r="M2798"/>
  <c r="O2798"/>
  <c r="P604"/>
  <c r="Q604"/>
  <c r="R604"/>
  <c r="M3053"/>
  <c r="O3053"/>
  <c r="P3053"/>
  <c r="Q3053"/>
  <c r="R3053"/>
  <c r="M4734"/>
  <c r="O4734"/>
  <c r="P1265"/>
  <c r="Q1265"/>
  <c r="R1265"/>
  <c r="M2894"/>
  <c r="O2894"/>
  <c r="P2894"/>
  <c r="Q2894"/>
  <c r="R2894"/>
  <c r="M2430"/>
  <c r="O2430"/>
  <c r="P1081"/>
  <c r="Q1081"/>
  <c r="R1081"/>
  <c r="M1838"/>
  <c r="O1838"/>
  <c r="P1838"/>
  <c r="Q1838"/>
  <c r="R1838"/>
  <c r="P4208"/>
  <c r="Q4208"/>
  <c r="R4208"/>
  <c r="M1262"/>
  <c r="O1262"/>
  <c r="P1262"/>
  <c r="Q1262"/>
  <c r="R1262"/>
  <c r="M3559"/>
  <c r="O3559"/>
  <c r="P2740"/>
  <c r="Q2740"/>
  <c r="R2740"/>
  <c r="P1550"/>
  <c r="Q1550"/>
  <c r="M2289"/>
  <c r="O2289"/>
  <c r="P2289"/>
  <c r="Q2289"/>
  <c r="M3496"/>
  <c r="O3496"/>
  <c r="M3561"/>
  <c r="O3561"/>
  <c r="P3496"/>
  <c r="Q3496"/>
  <c r="R3496"/>
  <c r="M1859"/>
  <c r="O1859"/>
  <c r="M4030"/>
  <c r="O4030"/>
  <c r="P1859"/>
  <c r="Q1859"/>
  <c r="R1859"/>
  <c r="P4251"/>
  <c r="Q4251"/>
  <c r="R4251"/>
  <c r="M2838"/>
  <c r="O2838"/>
  <c r="P2838"/>
  <c r="Q2838"/>
  <c r="R2838"/>
  <c r="M1030"/>
  <c r="O1030"/>
  <c r="P346"/>
  <c r="Q346"/>
  <c r="R346"/>
  <c r="P4094"/>
  <c r="Q4094"/>
  <c r="R4094"/>
  <c r="M189"/>
  <c r="O189"/>
  <c r="M4633"/>
  <c r="O4633"/>
  <c r="P189"/>
  <c r="Q189"/>
  <c r="R189"/>
  <c r="P4556"/>
  <c r="Q4556"/>
  <c r="R4556"/>
  <c r="M4310"/>
  <c r="O4310"/>
  <c r="P4310"/>
  <c r="Q4310"/>
  <c r="R4310"/>
  <c r="M3854"/>
  <c r="O3854"/>
  <c r="P2546"/>
  <c r="Q2546"/>
  <c r="R2546"/>
  <c r="P3175"/>
  <c r="Q3175"/>
  <c r="R3175"/>
  <c r="M1304"/>
  <c r="O1304"/>
  <c r="P511"/>
  <c r="Q511"/>
  <c r="R511"/>
  <c r="P3002"/>
  <c r="Q3002"/>
  <c r="R3002"/>
  <c r="P2991"/>
  <c r="Q2991"/>
  <c r="R2991"/>
  <c r="M2015"/>
  <c r="O2015"/>
  <c r="P201"/>
  <c r="Q201"/>
  <c r="R201"/>
  <c r="M2940"/>
  <c r="O2940"/>
  <c r="M3153"/>
  <c r="O3153"/>
  <c r="P2940"/>
  <c r="Q2940"/>
  <c r="R2940"/>
  <c r="M980"/>
  <c r="O980"/>
  <c r="M3137"/>
  <c r="O3137"/>
  <c r="P980"/>
  <c r="Q980"/>
  <c r="R980"/>
  <c r="M3195"/>
  <c r="O3195"/>
  <c r="P107"/>
  <c r="Q107"/>
  <c r="M4221"/>
  <c r="O4221"/>
  <c r="M282"/>
  <c r="O282"/>
  <c r="P4221"/>
  <c r="Q4221"/>
  <c r="R4221"/>
  <c r="M2607"/>
  <c r="O2607"/>
  <c r="P577"/>
  <c r="Q577"/>
  <c r="R577"/>
  <c r="M1452"/>
  <c r="O1452"/>
  <c r="M4602"/>
  <c r="O4602"/>
  <c r="P1452"/>
  <c r="Q1452"/>
  <c r="R1452"/>
  <c r="M3472"/>
  <c r="O3472"/>
  <c r="P3472"/>
  <c r="Q3472"/>
  <c r="P3317"/>
  <c r="Q3317"/>
  <c r="R3317"/>
  <c r="P3200"/>
  <c r="Q3200"/>
  <c r="R3200"/>
  <c r="P2489"/>
  <c r="Q2489"/>
  <c r="M1449"/>
  <c r="O1449"/>
  <c r="P1449"/>
  <c r="Q1449"/>
  <c r="P2043"/>
  <c r="Q2043"/>
  <c r="R2043"/>
  <c r="M3261"/>
  <c r="O3261"/>
  <c r="P4772"/>
  <c r="Q4772"/>
  <c r="R4772"/>
  <c r="M1968"/>
  <c r="O1968"/>
  <c r="P1968"/>
  <c r="Q1968"/>
  <c r="R1968"/>
  <c r="P4734"/>
  <c r="Q4734"/>
  <c r="R4734"/>
  <c r="M676"/>
  <c r="O676"/>
  <c r="P676"/>
  <c r="Q676"/>
  <c r="M2194"/>
  <c r="O2194"/>
  <c r="P3254"/>
  <c r="Q3254"/>
  <c r="R3254"/>
  <c r="M1152"/>
  <c r="O1152"/>
  <c r="P3135"/>
  <c r="Q3135"/>
  <c r="R3135"/>
  <c r="M1702"/>
  <c r="O1702"/>
  <c r="M4427"/>
  <c r="O4427"/>
  <c r="P1702"/>
  <c r="Q1702"/>
  <c r="R1702"/>
  <c r="M3414"/>
  <c r="O3414"/>
  <c r="P1223"/>
  <c r="Q1223"/>
  <c r="R1223"/>
  <c r="M2211"/>
  <c r="O2211"/>
  <c r="P3273"/>
  <c r="Q3273"/>
  <c r="M1641"/>
  <c r="O1641"/>
  <c r="P1641"/>
  <c r="Q1641"/>
  <c r="M3596"/>
  <c r="O3596"/>
  <c r="P591"/>
  <c r="Q591"/>
  <c r="M4625"/>
  <c r="O4625"/>
  <c r="P560"/>
  <c r="Q560"/>
  <c r="R560"/>
  <c r="M3665"/>
  <c r="O3665"/>
  <c r="M2261"/>
  <c r="O2261"/>
  <c r="P3665"/>
  <c r="Q3665"/>
  <c r="R3665"/>
  <c r="P2865"/>
  <c r="Q2865"/>
  <c r="R2865"/>
  <c r="M3358"/>
  <c r="O3358"/>
  <c r="M3244"/>
  <c r="O3244"/>
  <c r="P3358"/>
  <c r="Q3358"/>
  <c r="R3358"/>
  <c r="P2221"/>
  <c r="Q2221"/>
  <c r="R2221"/>
  <c r="M2066"/>
  <c r="O2066"/>
  <c r="P2614"/>
  <c r="Q2614"/>
  <c r="R2614"/>
  <c r="P680"/>
  <c r="Q680"/>
  <c r="R680"/>
  <c r="P1030"/>
  <c r="Q1030"/>
  <c r="R1030"/>
  <c r="M1692"/>
  <c r="O1692"/>
  <c r="P497"/>
  <c r="Q497"/>
  <c r="P3643"/>
  <c r="Q3643"/>
  <c r="R3643"/>
  <c r="M4471"/>
  <c r="O4471"/>
  <c r="M638"/>
  <c r="O638"/>
  <c r="P4471"/>
  <c r="Q4471"/>
  <c r="R4471"/>
  <c r="P1341"/>
  <c r="Q1341"/>
  <c r="P3876"/>
  <c r="Q3876"/>
  <c r="M46"/>
  <c r="O46"/>
  <c r="M1105"/>
  <c r="O1105"/>
  <c r="P46"/>
  <c r="Q46"/>
  <c r="M2961"/>
  <c r="O2961"/>
  <c r="P2961"/>
  <c r="Q2961"/>
  <c r="R2961"/>
  <c r="P4176"/>
  <c r="Q4176"/>
  <c r="R4176"/>
  <c r="M1443"/>
  <c r="O1443"/>
  <c r="P2005"/>
  <c r="Q2005"/>
  <c r="R2005"/>
  <c r="M296"/>
  <c r="O296"/>
  <c r="P4160"/>
  <c r="Q4160"/>
  <c r="R4160"/>
  <c r="M2086"/>
  <c r="O2086"/>
  <c r="M4516"/>
  <c r="O4516"/>
  <c r="P2086"/>
  <c r="Q2086"/>
  <c r="R2086"/>
  <c r="M4683"/>
  <c r="O4683"/>
  <c r="P4683"/>
  <c r="Q4683"/>
  <c r="R4683"/>
  <c r="M4309"/>
  <c r="O4309"/>
  <c r="P805"/>
  <c r="Q805"/>
  <c r="M1644"/>
  <c r="O1644"/>
  <c r="M1637"/>
  <c r="O1637"/>
  <c r="P1644"/>
  <c r="Q1644"/>
  <c r="R1644"/>
  <c r="M521"/>
  <c r="O521"/>
  <c r="P521"/>
  <c r="Q521"/>
  <c r="M3606"/>
  <c r="O3606"/>
  <c r="M1990"/>
  <c r="O1990"/>
  <c r="P3606"/>
  <c r="Q3606"/>
  <c r="R3606"/>
  <c r="M3477"/>
  <c r="O3477"/>
  <c r="P3477"/>
  <c r="Q3477"/>
  <c r="R3477"/>
  <c r="M2"/>
  <c r="O2"/>
  <c r="P2"/>
  <c r="Q2"/>
  <c r="R2"/>
  <c r="M2773"/>
  <c r="O2773"/>
  <c r="M380"/>
  <c r="O380"/>
  <c r="P2773"/>
  <c r="Q2773"/>
  <c r="R2773"/>
  <c r="P757"/>
  <c r="Q757"/>
  <c r="R757"/>
  <c r="P3761"/>
  <c r="Q3761"/>
  <c r="R3761"/>
  <c r="M2904"/>
  <c r="O2904"/>
  <c r="P3005"/>
  <c r="Q3005"/>
  <c r="R3005"/>
  <c r="M4056"/>
  <c r="O4056"/>
  <c r="P4056"/>
  <c r="Q4056"/>
  <c r="M1974"/>
  <c r="O1974"/>
  <c r="P1692"/>
  <c r="Q1692"/>
  <c r="R1692"/>
  <c r="M2245"/>
  <c r="O2245"/>
  <c r="P2781"/>
  <c r="Q2781"/>
  <c r="P4801"/>
  <c r="Q4801"/>
  <c r="R4801"/>
  <c r="M4320"/>
  <c r="O4320"/>
  <c r="M2278"/>
  <c r="O2278"/>
  <c r="P4320"/>
  <c r="Q4320"/>
  <c r="R4320"/>
  <c r="P3570"/>
  <c r="Q3570"/>
  <c r="R3570"/>
  <c r="M2796"/>
  <c r="O2796"/>
  <c r="M3509"/>
  <c r="O3509"/>
  <c r="P2796"/>
  <c r="Q2796"/>
  <c r="R2796"/>
  <c r="P2879"/>
  <c r="Q2879"/>
  <c r="R2879"/>
  <c r="P206"/>
  <c r="Q206"/>
  <c r="R206"/>
  <c r="P933"/>
  <c r="Q933"/>
  <c r="M1676"/>
  <c r="O1676"/>
  <c r="P1676"/>
  <c r="Q1676"/>
  <c r="R1676"/>
  <c r="M692"/>
  <c r="O692"/>
  <c r="M1168"/>
  <c r="O1168"/>
  <c r="P692"/>
  <c r="Q692"/>
  <c r="P2725"/>
  <c r="Q2725"/>
  <c r="R2725"/>
  <c r="M1462"/>
  <c r="O1462"/>
  <c r="M1224"/>
  <c r="O1224"/>
  <c r="P1462"/>
  <c r="Q1462"/>
  <c r="R1462"/>
  <c r="M3711"/>
  <c r="O3711"/>
  <c r="M3824"/>
  <c r="O3824"/>
  <c r="P3711"/>
  <c r="Q3711"/>
  <c r="R3711"/>
  <c r="M3027"/>
  <c r="O3027"/>
  <c r="P3027"/>
  <c r="Q3027"/>
  <c r="P78"/>
  <c r="Q78"/>
  <c r="R78"/>
  <c r="P4825"/>
  <c r="Q4825"/>
  <c r="R4825"/>
  <c r="M1765"/>
  <c r="O1765"/>
  <c r="P1765"/>
  <c r="Q1765"/>
  <c r="M2538"/>
  <c r="O2538"/>
  <c r="P2538"/>
  <c r="Q2538"/>
  <c r="R2538"/>
  <c r="P3406"/>
  <c r="Q3406"/>
  <c r="R3406"/>
  <c r="M399"/>
  <c r="O399"/>
  <c r="P399"/>
  <c r="Q399"/>
  <c r="M3241"/>
  <c r="O3241"/>
  <c r="P3241"/>
  <c r="Q3241"/>
  <c r="R3241"/>
  <c r="P2878"/>
  <c r="Q2878"/>
  <c r="R2878"/>
  <c r="M1107"/>
  <c r="O1107"/>
  <c r="M2475"/>
  <c r="O2475"/>
  <c r="P1107"/>
  <c r="Q1107"/>
  <c r="M3866"/>
  <c r="O3866"/>
  <c r="P105"/>
  <c r="Q105"/>
  <c r="R105"/>
  <c r="M1988"/>
  <c r="O1988"/>
  <c r="M3851"/>
  <c r="O3851"/>
  <c r="P1988"/>
  <c r="Q1988"/>
  <c r="M618"/>
  <c r="O618"/>
  <c r="P2555"/>
  <c r="Q2555"/>
  <c r="R2555"/>
  <c r="P2385"/>
  <c r="Q2385"/>
  <c r="R2385"/>
  <c r="M1393"/>
  <c r="O1393"/>
  <c r="P1393"/>
  <c r="Q1393"/>
  <c r="R1393"/>
  <c r="P3920"/>
  <c r="Q3920"/>
  <c r="R3920"/>
  <c r="M3979"/>
  <c r="O3979"/>
  <c r="M2856"/>
  <c r="O2856"/>
  <c r="P3979"/>
  <c r="Q3979"/>
  <c r="R3979"/>
  <c r="M2369"/>
  <c r="O2369"/>
  <c r="P4546"/>
  <c r="Q4546"/>
  <c r="R4546"/>
  <c r="M2316"/>
  <c r="O2316"/>
  <c r="P3305"/>
  <c r="Q3305"/>
  <c r="R3305"/>
  <c r="M1558"/>
  <c r="O1558"/>
  <c r="P1558"/>
  <c r="Q1558"/>
  <c r="R1558"/>
  <c r="M3337"/>
  <c r="O3337"/>
  <c r="P618"/>
  <c r="Q618"/>
  <c r="P1632"/>
  <c r="Q1632"/>
  <c r="R1632"/>
  <c r="M1398"/>
  <c r="O1398"/>
  <c r="M1628"/>
  <c r="O1628"/>
  <c r="P1398"/>
  <c r="Q1398"/>
  <c r="R1398"/>
  <c r="M733"/>
  <c r="O733"/>
  <c r="M4070"/>
  <c r="O4070"/>
  <c r="P733"/>
  <c r="Q733"/>
  <c r="R733"/>
  <c r="P506"/>
  <c r="Q506"/>
  <c r="R506"/>
  <c r="M4307"/>
  <c r="O4307"/>
  <c r="M629"/>
  <c r="O629"/>
  <c r="P4307"/>
  <c r="Q4307"/>
  <c r="R4307"/>
  <c r="M834"/>
  <c r="O834"/>
  <c r="P834"/>
  <c r="Q834"/>
  <c r="R834"/>
  <c r="M3326"/>
  <c r="O3326"/>
  <c r="M2294"/>
  <c r="O2294"/>
  <c r="P3326"/>
  <c r="Q3326"/>
  <c r="R3326"/>
  <c r="P1391"/>
  <c r="Q1391"/>
  <c r="P4078"/>
  <c r="Q4078"/>
  <c r="R4078"/>
  <c r="M3193"/>
  <c r="O3193"/>
  <c r="P3193"/>
  <c r="Q3193"/>
  <c r="R3193"/>
  <c r="P4343"/>
  <c r="Q4343"/>
  <c r="R4343"/>
  <c r="M1441"/>
  <c r="O1441"/>
  <c r="P1441"/>
  <c r="Q1441"/>
  <c r="R1441"/>
  <c r="M3834"/>
  <c r="O3834"/>
  <c r="M1602"/>
  <c r="O1602"/>
  <c r="P3834"/>
  <c r="Q3834"/>
  <c r="R3834"/>
  <c r="M919"/>
  <c r="O919"/>
  <c r="P919"/>
  <c r="Q919"/>
  <c r="R919"/>
  <c r="M4110"/>
  <c r="O4110"/>
  <c r="P2945"/>
  <c r="Q2945"/>
  <c r="R2945"/>
  <c r="M2225"/>
  <c r="O2225"/>
  <c r="M597"/>
  <c r="O597"/>
  <c r="P2225"/>
  <c r="Q2225"/>
  <c r="P408"/>
  <c r="Q408"/>
  <c r="P4685"/>
  <c r="Q4685"/>
  <c r="R4685"/>
  <c r="P3186"/>
  <c r="Q3186"/>
  <c r="R3186"/>
  <c r="M406"/>
  <c r="O406"/>
  <c r="P406"/>
  <c r="Q406"/>
  <c r="R406"/>
  <c r="M2888"/>
  <c r="O2888"/>
  <c r="M1907"/>
  <c r="O1907"/>
  <c r="P2888"/>
  <c r="Q2888"/>
  <c r="R2888"/>
  <c r="M3460"/>
  <c r="O3460"/>
  <c r="P3460"/>
  <c r="Q3460"/>
  <c r="R3460"/>
  <c r="P441"/>
  <c r="Q441"/>
  <c r="M2452"/>
  <c r="O2452"/>
  <c r="P2767"/>
  <c r="Q2767"/>
  <c r="R2767"/>
  <c r="M4745"/>
  <c r="O4745"/>
  <c r="P343"/>
  <c r="Q343"/>
  <c r="R343"/>
  <c r="M2632"/>
  <c r="O2632"/>
  <c r="M2577"/>
  <c r="O2577"/>
  <c r="P2632"/>
  <c r="Q2632"/>
  <c r="R2632"/>
  <c r="M1967"/>
  <c r="O1967"/>
  <c r="P4384"/>
  <c r="Q4384"/>
  <c r="R4384"/>
  <c r="M4041"/>
  <c r="O4041"/>
  <c r="P417"/>
  <c r="Q417"/>
  <c r="P2236"/>
  <c r="Q2236"/>
  <c r="R2236"/>
  <c r="M2461"/>
  <c r="O2461"/>
  <c r="M4155"/>
  <c r="O4155"/>
  <c r="P2461"/>
  <c r="Q2461"/>
  <c r="R2461"/>
  <c r="M3226"/>
  <c r="O3226"/>
  <c r="M606"/>
  <c r="O606"/>
  <c r="P3226"/>
  <c r="Q3226"/>
  <c r="M716"/>
  <c r="O716"/>
  <c r="P1448"/>
  <c r="Q1448"/>
  <c r="M4571"/>
  <c r="O4571"/>
  <c r="P4541"/>
  <c r="Q4541"/>
  <c r="R4541"/>
  <c r="M2026"/>
  <c r="O2026"/>
  <c r="M3899"/>
  <c r="O3899"/>
  <c r="P2026"/>
  <c r="Q2026"/>
  <c r="R2026"/>
  <c r="M3082"/>
  <c r="O3082"/>
  <c r="P2564"/>
  <c r="Q2564"/>
  <c r="M1754"/>
  <c r="O1754"/>
  <c r="M178"/>
  <c r="O178"/>
  <c r="P1754"/>
  <c r="Q1754"/>
  <c r="R1754"/>
  <c r="M416"/>
  <c r="O416"/>
  <c r="P1586"/>
  <c r="Q1586"/>
  <c r="R1586"/>
  <c r="M2303"/>
  <c r="O2303"/>
  <c r="P2303"/>
  <c r="Q2303"/>
  <c r="R2303"/>
  <c r="M2828"/>
  <c r="O2828"/>
  <c r="P2828"/>
  <c r="Q2828"/>
  <c r="R2828"/>
  <c r="M570"/>
  <c r="O570"/>
  <c r="P2223"/>
  <c r="Q2223"/>
  <c r="P810"/>
  <c r="Q810"/>
  <c r="M4032"/>
  <c r="O4032"/>
  <c r="P4032"/>
  <c r="Q4032"/>
  <c r="M3393"/>
  <c r="O3393"/>
  <c r="P670"/>
  <c r="Q670"/>
  <c r="P773"/>
  <c r="Q773"/>
  <c r="P2992"/>
  <c r="Q2992"/>
  <c r="R2992"/>
  <c r="M3459"/>
  <c r="O3459"/>
  <c r="P3459"/>
  <c r="Q3459"/>
  <c r="M2414"/>
  <c r="O2414"/>
  <c r="M2999"/>
  <c r="O2999"/>
  <c r="P2414"/>
  <c r="Q2414"/>
  <c r="R2414"/>
  <c r="P3486"/>
  <c r="Q3486"/>
  <c r="M650"/>
  <c r="O650"/>
  <c r="P337"/>
  <c r="Q337"/>
  <c r="P3026"/>
  <c r="Q3026"/>
  <c r="R3026"/>
  <c r="M359"/>
  <c r="O359"/>
  <c r="P359"/>
  <c r="Q359"/>
  <c r="M3335"/>
  <c r="O3335"/>
  <c r="P3931"/>
  <c r="Q3931"/>
  <c r="M3879"/>
  <c r="O3879"/>
  <c r="P3879"/>
  <c r="Q3879"/>
  <c r="R3879"/>
  <c r="P2827"/>
  <c r="Q2827"/>
  <c r="M3181"/>
  <c r="O3181"/>
  <c r="P164"/>
  <c r="Q164"/>
  <c r="P2138"/>
  <c r="Q2138"/>
  <c r="M2860"/>
  <c r="O2860"/>
  <c r="P1465"/>
  <c r="Q1465"/>
  <c r="R1465"/>
  <c r="M1608"/>
  <c r="O1608"/>
  <c r="M4620"/>
  <c r="O4620"/>
  <c r="P1608"/>
  <c r="Q1608"/>
  <c r="M2880"/>
  <c r="O2880"/>
  <c r="P2880"/>
  <c r="Q2880"/>
  <c r="R2880"/>
  <c r="P1538"/>
  <c r="Q1538"/>
  <c r="R1538"/>
  <c r="M4697"/>
  <c r="O4697"/>
  <c r="P4797"/>
  <c r="Q4797"/>
  <c r="R4797"/>
  <c r="M2818"/>
  <c r="O2818"/>
  <c r="P2286"/>
  <c r="Q2286"/>
  <c r="R2286"/>
  <c r="M945"/>
  <c r="O945"/>
  <c r="P945"/>
  <c r="Q945"/>
  <c r="M4183"/>
  <c r="O4183"/>
  <c r="M2392"/>
  <c r="O2392"/>
  <c r="P4183"/>
  <c r="Q4183"/>
  <c r="R4183"/>
  <c r="M3127"/>
  <c r="O3127"/>
  <c r="M2152"/>
  <c r="O2152"/>
  <c r="P3127"/>
  <c r="Q3127"/>
  <c r="M3118"/>
  <c r="O3118"/>
  <c r="M2691"/>
  <c r="O2691"/>
  <c r="P3118"/>
  <c r="Q3118"/>
  <c r="R3118"/>
  <c r="M455"/>
  <c r="O455"/>
  <c r="P4040"/>
  <c r="Q4040"/>
  <c r="P4470"/>
  <c r="Q4470"/>
  <c r="R4470"/>
  <c r="M2524"/>
  <c r="O2524"/>
  <c r="P3869"/>
  <c r="Q3869"/>
  <c r="R3869"/>
  <c r="M1782"/>
  <c r="O1782"/>
  <c r="M3658"/>
  <c r="O3658"/>
  <c r="P1782"/>
  <c r="Q1782"/>
  <c r="M978"/>
  <c r="O978"/>
  <c r="P1181"/>
  <c r="Q1181"/>
  <c r="R1181"/>
  <c r="M1596"/>
  <c r="O1596"/>
  <c r="P2186"/>
  <c r="Q2186"/>
  <c r="P1071"/>
  <c r="Q1071"/>
  <c r="R1071"/>
  <c r="M2356"/>
  <c r="O2356"/>
  <c r="P2356"/>
  <c r="Q2356"/>
  <c r="M920"/>
  <c r="O920"/>
  <c r="P4268"/>
  <c r="Q4268"/>
  <c r="P195"/>
  <c r="Q195"/>
  <c r="M4762"/>
  <c r="O4762"/>
  <c r="P4762"/>
  <c r="Q4762"/>
  <c r="M3272"/>
  <c r="O3272"/>
  <c r="P3287"/>
  <c r="Q3287"/>
  <c r="P567"/>
  <c r="Q567"/>
  <c r="R567"/>
  <c r="M3278"/>
  <c r="O3278"/>
  <c r="P2387"/>
  <c r="Q2387"/>
  <c r="P4213"/>
  <c r="Q4213"/>
  <c r="M1237"/>
  <c r="O1237"/>
  <c r="P3875"/>
  <c r="Q3875"/>
  <c r="R3875"/>
  <c r="M761"/>
  <c r="O761"/>
  <c r="P4786"/>
  <c r="Q4786"/>
  <c r="R4786"/>
  <c r="P2460"/>
  <c r="Q2460"/>
  <c r="R2460"/>
  <c r="M1141"/>
  <c r="O1141"/>
  <c r="M806"/>
  <c r="O806"/>
  <c r="P1141"/>
  <c r="Q1141"/>
  <c r="R1141"/>
  <c r="M364"/>
  <c r="O364"/>
  <c r="P4393"/>
  <c r="Q4393"/>
  <c r="M675"/>
  <c r="O675"/>
  <c r="P675"/>
  <c r="Q675"/>
  <c r="M1285"/>
  <c r="O1285"/>
  <c r="P943"/>
  <c r="Q943"/>
  <c r="R943"/>
  <c r="M398"/>
  <c r="O398"/>
  <c r="M661"/>
  <c r="O661"/>
  <c r="P398"/>
  <c r="Q398"/>
  <c r="P1455"/>
  <c r="Q1455"/>
  <c r="M213"/>
  <c r="O213"/>
  <c r="M2986"/>
  <c r="O2986"/>
  <c r="P213"/>
  <c r="Q213"/>
  <c r="R213"/>
  <c r="M3732"/>
  <c r="O3732"/>
  <c r="M3448"/>
  <c r="O3448"/>
  <c r="P3732"/>
  <c r="Q3732"/>
  <c r="R3732"/>
  <c r="P3150"/>
  <c r="Q3150"/>
  <c r="R3150"/>
  <c r="M4379"/>
  <c r="O4379"/>
  <c r="P4379"/>
  <c r="Q4379"/>
  <c r="R4379"/>
  <c r="M264"/>
  <c r="O264"/>
  <c r="P264"/>
  <c r="Q264"/>
  <c r="M3112"/>
  <c r="O3112"/>
  <c r="P4723"/>
  <c r="Q4723"/>
  <c r="R4723"/>
  <c r="M87"/>
  <c r="O87"/>
  <c r="M4792"/>
  <c r="O4792"/>
  <c r="P87"/>
  <c r="Q87"/>
  <c r="M356"/>
  <c r="O356"/>
  <c r="M2663"/>
  <c r="O2663"/>
  <c r="P356"/>
  <c r="Q356"/>
  <c r="R356"/>
  <c r="M3574"/>
  <c r="O3574"/>
  <c r="P3574"/>
  <c r="Q3574"/>
  <c r="M1683"/>
  <c r="O1683"/>
  <c r="P1683"/>
  <c r="Q1683"/>
  <c r="M2052"/>
  <c r="O2052"/>
  <c r="P4532"/>
  <c r="Q4532"/>
  <c r="R4532"/>
  <c r="M1807"/>
  <c r="O1807"/>
  <c r="P3906"/>
  <c r="Q3906"/>
  <c r="R3906"/>
  <c r="P3216"/>
  <c r="Q3216"/>
  <c r="M2405"/>
  <c r="O2405"/>
  <c r="P2405"/>
  <c r="Q2405"/>
  <c r="R2405"/>
  <c r="M1812"/>
  <c r="O1812"/>
  <c r="P1812"/>
  <c r="Q1812"/>
  <c r="R1812"/>
  <c r="P519"/>
  <c r="Q519"/>
  <c r="R519"/>
  <c r="M4480"/>
  <c r="O4480"/>
  <c r="P806"/>
  <c r="Q806"/>
  <c r="M3685"/>
  <c r="O3685"/>
  <c r="M1420"/>
  <c r="O1420"/>
  <c r="P3685"/>
  <c r="Q3685"/>
  <c r="R3685"/>
  <c r="P1131"/>
  <c r="Q1131"/>
  <c r="R1131"/>
  <c r="P3116"/>
  <c r="Q3116"/>
  <c r="R3116"/>
  <c r="M209"/>
  <c r="O209"/>
  <c r="P209"/>
  <c r="Q209"/>
  <c r="R209"/>
  <c r="M4190"/>
  <c r="O4190"/>
  <c r="P1994"/>
  <c r="Q1994"/>
  <c r="R1994"/>
  <c r="M1894"/>
  <c r="O1894"/>
  <c r="P3017"/>
  <c r="Q3017"/>
  <c r="P1814"/>
  <c r="Q1814"/>
  <c r="R1814"/>
  <c r="M4552"/>
  <c r="O4552"/>
  <c r="P4552"/>
  <c r="Q4552"/>
  <c r="R4552"/>
  <c r="P376"/>
  <c r="Q376"/>
  <c r="M4503"/>
  <c r="O4503"/>
  <c r="P474"/>
  <c r="Q474"/>
  <c r="R474"/>
  <c r="M4691"/>
  <c r="O4691"/>
  <c r="M2433"/>
  <c r="O2433"/>
  <c r="P4691"/>
  <c r="Q4691"/>
  <c r="R4691"/>
  <c r="M962"/>
  <c r="O962"/>
  <c r="P962"/>
  <c r="Q962"/>
  <c r="R962"/>
  <c r="M2045"/>
  <c r="O2045"/>
  <c r="M3742"/>
  <c r="O3742"/>
  <c r="P2045"/>
  <c r="Q2045"/>
  <c r="R2045"/>
  <c r="M290"/>
  <c r="O290"/>
  <c r="P2708"/>
  <c r="Q2708"/>
  <c r="M2417"/>
  <c r="O2417"/>
  <c r="P2417"/>
  <c r="Q2417"/>
  <c r="M176"/>
  <c r="O176"/>
  <c r="P176"/>
  <c r="Q176"/>
  <c r="R176"/>
  <c r="M272"/>
  <c r="O272"/>
  <c r="M2611"/>
  <c r="O2611"/>
  <c r="P272"/>
  <c r="Q272"/>
  <c r="M162"/>
  <c r="O162"/>
  <c r="P610"/>
  <c r="Q610"/>
  <c r="M3526"/>
  <c r="O3526"/>
  <c r="P3526"/>
  <c r="Q3526"/>
  <c r="R3526"/>
  <c r="P4802"/>
  <c r="Q4802"/>
  <c r="R4802"/>
  <c r="M4242"/>
  <c r="O4242"/>
  <c r="P4242"/>
  <c r="Q4242"/>
  <c r="R4242"/>
  <c r="P2024"/>
  <c r="Q2024"/>
  <c r="R2024"/>
  <c r="P4178"/>
  <c r="Q4178"/>
  <c r="R4178"/>
  <c r="P1877"/>
  <c r="Q1877"/>
  <c r="M1217"/>
  <c r="O1217"/>
  <c r="P1217"/>
  <c r="Q1217"/>
  <c r="R1217"/>
  <c r="M3877"/>
  <c r="O3877"/>
  <c r="P3877"/>
  <c r="Q3877"/>
  <c r="R3877"/>
  <c r="M4460"/>
  <c r="O4460"/>
  <c r="P298"/>
  <c r="Q298"/>
  <c r="M2198"/>
  <c r="O2198"/>
  <c r="P2198"/>
  <c r="Q2198"/>
  <c r="M1662"/>
  <c r="O1662"/>
  <c r="P1662"/>
  <c r="Q1662"/>
  <c r="M3465"/>
  <c r="O3465"/>
  <c r="P2224"/>
  <c r="Q2224"/>
  <c r="R2224"/>
  <c r="M316"/>
  <c r="O316"/>
  <c r="P191"/>
  <c r="Q191"/>
  <c r="M603"/>
  <c r="O603"/>
  <c r="P3596"/>
  <c r="Q3596"/>
  <c r="R3596"/>
  <c r="P894"/>
  <c r="Q894"/>
  <c r="M3376"/>
  <c r="O3376"/>
  <c r="P3376"/>
  <c r="Q3376"/>
  <c r="M1485"/>
  <c r="O1485"/>
  <c r="P3014"/>
  <c r="Q3014"/>
  <c r="R3014"/>
  <c r="M1197"/>
  <c r="O1197"/>
  <c r="P1267"/>
  <c r="Q1267"/>
  <c r="R1267"/>
  <c r="M402"/>
  <c r="O402"/>
  <c r="P423"/>
  <c r="Q423"/>
  <c r="R423"/>
  <c r="M325"/>
  <c r="O325"/>
  <c r="P325"/>
  <c r="Q325"/>
  <c r="M281"/>
  <c r="O281"/>
  <c r="P2452"/>
  <c r="Q2452"/>
  <c r="R2452"/>
  <c r="M2955"/>
  <c r="O2955"/>
  <c r="P2531"/>
  <c r="Q2531"/>
  <c r="R2531"/>
  <c r="M1192"/>
  <c r="O1192"/>
  <c r="P1192"/>
  <c r="Q1192"/>
  <c r="M116"/>
  <c r="O116"/>
  <c r="P116"/>
  <c r="Q116"/>
  <c r="R116"/>
  <c r="M2966"/>
  <c r="O2966"/>
  <c r="P2966"/>
  <c r="Q2966"/>
  <c r="R2966"/>
  <c r="M1401"/>
  <c r="O1401"/>
  <c r="P4049"/>
  <c r="Q4049"/>
  <c r="R4049"/>
  <c r="P2882"/>
  <c r="Q2882"/>
  <c r="R2882"/>
  <c r="P3181"/>
  <c r="Q3181"/>
  <c r="R3181"/>
  <c r="M4282"/>
  <c r="O4282"/>
  <c r="P4282"/>
  <c r="Q4282"/>
  <c r="R4282"/>
  <c r="P1422"/>
  <c r="Q1422"/>
  <c r="R1422"/>
  <c r="M4578"/>
  <c r="O4578"/>
  <c r="P3866"/>
  <c r="Q3866"/>
  <c r="R3866"/>
  <c r="P1474"/>
  <c r="Q1474"/>
  <c r="M4439"/>
  <c r="O4439"/>
  <c r="M1822"/>
  <c r="O1822"/>
  <c r="P4439"/>
  <c r="Q4439"/>
  <c r="R4439"/>
  <c r="M4374"/>
  <c r="O4374"/>
  <c r="P4374"/>
  <c r="Q4374"/>
  <c r="M2003"/>
  <c r="O2003"/>
  <c r="P2003"/>
  <c r="Q2003"/>
  <c r="M514"/>
  <c r="O514"/>
  <c r="P4472"/>
  <c r="Q4472"/>
  <c r="M1600"/>
  <c r="O1600"/>
  <c r="M2950"/>
  <c r="O2950"/>
  <c r="P1600"/>
  <c r="Q1600"/>
  <c r="R1600"/>
  <c r="M3635"/>
  <c r="O3635"/>
  <c r="P3635"/>
  <c r="Q3635"/>
  <c r="M3191"/>
  <c r="O3191"/>
  <c r="P3773"/>
  <c r="Q3773"/>
  <c r="M197"/>
  <c r="O197"/>
  <c r="M3384"/>
  <c r="O3384"/>
  <c r="P197"/>
  <c r="Q197"/>
  <c r="M2517"/>
  <c r="O2517"/>
  <c r="P528"/>
  <c r="Q528"/>
  <c r="M1099"/>
  <c r="O1099"/>
  <c r="P1099"/>
  <c r="Q1099"/>
  <c r="R1099"/>
  <c r="M1565"/>
  <c r="O1565"/>
  <c r="P1565"/>
  <c r="Q1565"/>
  <c r="R1565"/>
  <c r="P3350"/>
  <c r="Q3350"/>
  <c r="R3350"/>
  <c r="P3892"/>
  <c r="Q3892"/>
  <c r="P2714"/>
  <c r="Q2714"/>
  <c r="R2714"/>
  <c r="M3926"/>
  <c r="O3926"/>
  <c r="P4054"/>
  <c r="Q4054"/>
  <c r="M3332"/>
  <c r="O3332"/>
  <c r="P3859"/>
  <c r="Q3859"/>
  <c r="R3859"/>
  <c r="M2449"/>
  <c r="O2449"/>
  <c r="M98"/>
  <c r="O98"/>
  <c r="P2449"/>
  <c r="Q2449"/>
  <c r="P1720"/>
  <c r="Q1720"/>
  <c r="R1720"/>
  <c r="M3030"/>
  <c r="O3030"/>
  <c r="P714"/>
  <c r="Q714"/>
  <c r="P4432"/>
  <c r="Q4432"/>
  <c r="R4432"/>
  <c r="M4576"/>
  <c r="O4576"/>
  <c r="P4576"/>
  <c r="Q4576"/>
  <c r="M2997"/>
  <c r="O2997"/>
  <c r="P2997"/>
  <c r="Q2997"/>
  <c r="R2997"/>
  <c r="M3743"/>
  <c r="O3743"/>
  <c r="P3195"/>
  <c r="Q3195"/>
  <c r="R3195"/>
  <c r="M4595"/>
  <c r="O4595"/>
  <c r="P4595"/>
  <c r="Q4595"/>
  <c r="R4595"/>
  <c r="M360"/>
  <c r="O360"/>
  <c r="M3661"/>
  <c r="O3661"/>
  <c r="P360"/>
  <c r="Q360"/>
  <c r="R360"/>
  <c r="P2284"/>
  <c r="Q2284"/>
  <c r="M2668"/>
  <c r="O2668"/>
  <c r="P1989"/>
  <c r="Q1989"/>
  <c r="R1989"/>
  <c r="M3221"/>
  <c r="O3221"/>
  <c r="M4336"/>
  <c r="O4336"/>
  <c r="P3221"/>
  <c r="Q3221"/>
  <c r="R3221"/>
  <c r="P731"/>
  <c r="Q731"/>
  <c r="M983"/>
  <c r="O983"/>
  <c r="M864"/>
  <c r="O864"/>
  <c r="P983"/>
  <c r="Q983"/>
  <c r="R983"/>
  <c r="M2805"/>
  <c r="O2805"/>
  <c r="P2805"/>
  <c r="Q2805"/>
  <c r="M982"/>
  <c r="O982"/>
  <c r="M3729"/>
  <c r="O3729"/>
  <c r="P982"/>
  <c r="Q982"/>
  <c r="P4506"/>
  <c r="Q4506"/>
  <c r="M2737"/>
  <c r="O2737"/>
  <c r="P2278"/>
  <c r="Q2278"/>
  <c r="R257"/>
  <c r="M1606"/>
  <c r="O1606"/>
  <c r="M2728"/>
  <c r="O2728"/>
  <c r="P1606"/>
  <c r="Q1606"/>
  <c r="R1606"/>
  <c r="M2495"/>
  <c r="O2495"/>
  <c r="P2495"/>
  <c r="Q2495"/>
  <c r="R2495"/>
  <c r="P2396"/>
  <c r="Q2396"/>
  <c r="R2396"/>
  <c r="M3796"/>
  <c r="O3796"/>
  <c r="P3796"/>
  <c r="Q3796"/>
  <c r="R3796"/>
  <c r="M3901"/>
  <c r="O3901"/>
  <c r="M2926"/>
  <c r="O2926"/>
  <c r="P3901"/>
  <c r="Q3901"/>
  <c r="R3901"/>
  <c r="M2551"/>
  <c r="O2551"/>
  <c r="M15"/>
  <c r="O15"/>
  <c r="P2551"/>
  <c r="Q2551"/>
  <c r="R2551"/>
  <c r="M1919"/>
  <c r="O1919"/>
  <c r="P1769"/>
  <c r="Q1769"/>
  <c r="M4134"/>
  <c r="O4134"/>
  <c r="P4134"/>
  <c r="Q4134"/>
  <c r="M883"/>
  <c r="O883"/>
  <c r="M4568"/>
  <c r="O4568"/>
  <c r="P883"/>
  <c r="Q883"/>
  <c r="R883"/>
  <c r="M2903"/>
  <c r="O2903"/>
  <c r="P2903"/>
  <c r="Q2903"/>
  <c r="P3125"/>
  <c r="Q3125"/>
  <c r="M3816"/>
  <c r="O3816"/>
  <c r="M1321"/>
  <c r="O1321"/>
  <c r="P3816"/>
  <c r="Q3816"/>
  <c r="R3816"/>
  <c r="M2036"/>
  <c r="O2036"/>
  <c r="P2036"/>
  <c r="Q2036"/>
  <c r="R2036"/>
  <c r="M285"/>
  <c r="O285"/>
  <c r="P743"/>
  <c r="Q743"/>
  <c r="R743"/>
  <c r="M1045"/>
  <c r="O1045"/>
  <c r="P1045"/>
  <c r="Q1045"/>
  <c r="M4237"/>
  <c r="O4237"/>
  <c r="P4237"/>
  <c r="Q4237"/>
  <c r="M1573"/>
  <c r="O1573"/>
  <c r="M550"/>
  <c r="O550"/>
  <c r="P1573"/>
  <c r="Q1573"/>
  <c r="M1033"/>
  <c r="O1033"/>
  <c r="P1033"/>
  <c r="Q1033"/>
  <c r="P2962"/>
  <c r="Q2962"/>
  <c r="R2962"/>
  <c r="P2839"/>
  <c r="Q2839"/>
  <c r="R2839"/>
  <c r="P1168"/>
  <c r="Q1168"/>
  <c r="M3825"/>
  <c r="O3825"/>
  <c r="P3825"/>
  <c r="Q3825"/>
  <c r="P1845"/>
  <c r="Q1845"/>
  <c r="R1845"/>
  <c r="M4557"/>
  <c r="O4557"/>
  <c r="P4557"/>
  <c r="Q4557"/>
  <c r="R4557"/>
  <c r="P2015"/>
  <c r="Q2015"/>
  <c r="M389"/>
  <c r="O389"/>
  <c r="M2727"/>
  <c r="O2727"/>
  <c r="P389"/>
  <c r="Q389"/>
  <c r="R389"/>
  <c r="M2030"/>
  <c r="O2030"/>
  <c r="P1964"/>
  <c r="Q1964"/>
  <c r="R1964"/>
  <c r="M1778"/>
  <c r="O1778"/>
  <c r="M4418"/>
  <c r="O4418"/>
  <c r="P1778"/>
  <c r="Q1778"/>
  <c r="R1778"/>
  <c r="M2509"/>
  <c r="O2509"/>
  <c r="P2509"/>
  <c r="Q2509"/>
  <c r="M56"/>
  <c r="O56"/>
  <c r="P56"/>
  <c r="Q56"/>
  <c r="R56"/>
  <c r="M236"/>
  <c r="O236"/>
  <c r="M341"/>
  <c r="O341"/>
  <c r="P236"/>
  <c r="Q236"/>
  <c r="R236"/>
  <c r="M2595"/>
  <c r="O2595"/>
  <c r="P3600"/>
  <c r="Q3600"/>
  <c r="R3600"/>
  <c r="M4062"/>
  <c r="O4062"/>
  <c r="P4062"/>
  <c r="Q4062"/>
  <c r="R4062"/>
  <c r="M736"/>
  <c r="O736"/>
  <c r="P736"/>
  <c r="Q736"/>
  <c r="M4693"/>
  <c r="O4693"/>
  <c r="P4080"/>
  <c r="Q4080"/>
  <c r="R4080"/>
  <c r="M4779"/>
  <c r="O4779"/>
  <c r="P4779"/>
  <c r="Q4779"/>
  <c r="R4779"/>
  <c r="M2763"/>
  <c r="O2763"/>
  <c r="M233"/>
  <c r="O233"/>
  <c r="P2763"/>
  <c r="Q2763"/>
  <c r="P1788"/>
  <c r="Q1788"/>
  <c r="R1788"/>
  <c r="M3940"/>
  <c r="O3940"/>
  <c r="P3940"/>
  <c r="Q3940"/>
  <c r="M750"/>
  <c r="O750"/>
  <c r="M1297"/>
  <c r="O1297"/>
  <c r="P750"/>
  <c r="Q750"/>
  <c r="M3259"/>
  <c r="O3259"/>
  <c r="P3259"/>
  <c r="Q3259"/>
  <c r="R3259"/>
  <c r="M2140"/>
  <c r="O2140"/>
  <c r="P1799"/>
  <c r="Q1799"/>
  <c r="R1799"/>
  <c r="M4055"/>
  <c r="O4055"/>
  <c r="M3304"/>
  <c r="O3304"/>
  <c r="P4055"/>
  <c r="Q4055"/>
  <c r="R4055"/>
  <c r="M3165"/>
  <c r="O3165"/>
  <c r="P4228"/>
  <c r="Q4228"/>
  <c r="P2052"/>
  <c r="Q2052"/>
  <c r="R2052"/>
  <c r="M1156"/>
  <c r="O1156"/>
  <c r="P1156"/>
  <c r="Q1156"/>
  <c r="R1156"/>
  <c r="M3403"/>
  <c r="O3403"/>
  <c r="M2333"/>
  <c r="O2333"/>
  <c r="P3403"/>
  <c r="Q3403"/>
  <c r="R3403"/>
  <c r="M240"/>
  <c r="O240"/>
  <c r="P240"/>
  <c r="Q240"/>
  <c r="R240"/>
  <c r="M4814"/>
  <c r="O4814"/>
  <c r="P2968"/>
  <c r="Q2968"/>
  <c r="M2586"/>
  <c r="O2586"/>
  <c r="P2586"/>
  <c r="Q2586"/>
  <c r="R2586"/>
  <c r="M4591"/>
  <c r="O4591"/>
  <c r="M4662"/>
  <c r="O4662"/>
  <c r="P4591"/>
  <c r="Q4591"/>
  <c r="M2721"/>
  <c r="O2721"/>
  <c r="M4438"/>
  <c r="O4438"/>
  <c r="P2721"/>
  <c r="Q2721"/>
  <c r="R2721"/>
  <c r="P1634"/>
  <c r="Q1634"/>
  <c r="M600"/>
  <c r="O600"/>
  <c r="M4120"/>
  <c r="O4120"/>
  <c r="P600"/>
  <c r="Q600"/>
  <c r="M3506"/>
  <c r="O3506"/>
  <c r="P3506"/>
  <c r="Q3506"/>
  <c r="M4325"/>
  <c r="O4325"/>
  <c r="P4325"/>
  <c r="Q4325"/>
  <c r="M2618"/>
  <c r="O2618"/>
  <c r="P2618"/>
  <c r="Q2618"/>
  <c r="P527"/>
  <c r="Q527"/>
  <c r="R527"/>
  <c r="M1310"/>
  <c r="O1310"/>
  <c r="P44"/>
  <c r="Q44"/>
  <c r="M673"/>
  <c r="O673"/>
  <c r="M2939"/>
  <c r="O2939"/>
  <c r="P673"/>
  <c r="Q673"/>
  <c r="P1375"/>
  <c r="Q1375"/>
  <c r="R1375"/>
  <c r="M2366"/>
  <c r="O2366"/>
  <c r="P3367"/>
  <c r="Q3367"/>
  <c r="M2915"/>
  <c r="O2915"/>
  <c r="P2915"/>
  <c r="Q2915"/>
  <c r="M1194"/>
  <c r="O1194"/>
  <c r="M2189"/>
  <c r="O2189"/>
  <c r="P1194"/>
  <c r="Q1194"/>
  <c r="P2404"/>
  <c r="Q2404"/>
  <c r="R2404"/>
  <c r="M2520"/>
  <c r="O2520"/>
  <c r="P61"/>
  <c r="Q61"/>
  <c r="M51"/>
  <c r="O51"/>
  <c r="P1996"/>
  <c r="Q1996"/>
  <c r="R1996"/>
  <c r="M1658"/>
  <c r="O1658"/>
  <c r="M1950"/>
  <c r="O1950"/>
  <c r="P1658"/>
  <c r="Q1658"/>
  <c r="R1658"/>
  <c r="P4460"/>
  <c r="Q4460"/>
  <c r="P835"/>
  <c r="Q835"/>
  <c r="R835"/>
  <c r="M2812"/>
  <c r="O2812"/>
  <c r="P2812"/>
  <c r="Q2812"/>
  <c r="P4174"/>
  <c r="Q4174"/>
  <c r="R4174"/>
  <c r="M3868"/>
  <c r="O3868"/>
  <c r="P4416"/>
  <c r="Q4416"/>
  <c r="M3562"/>
  <c r="O3562"/>
  <c r="M3161"/>
  <c r="O3161"/>
  <c r="P3562"/>
  <c r="Q3562"/>
  <c r="R3562"/>
  <c r="M2545"/>
  <c r="O2545"/>
  <c r="P250"/>
  <c r="Q250"/>
  <c r="R250"/>
  <c r="M2870"/>
  <c r="O2870"/>
  <c r="M1191"/>
  <c r="O1191"/>
  <c r="P2870"/>
  <c r="Q2870"/>
  <c r="R2870"/>
  <c r="M3197"/>
  <c r="O3197"/>
  <c r="P3197"/>
  <c r="Q3197"/>
  <c r="R3197"/>
  <c r="P942"/>
  <c r="Q942"/>
  <c r="M3521"/>
  <c r="O3521"/>
  <c r="P3521"/>
  <c r="Q3521"/>
  <c r="R3521"/>
  <c r="M1473"/>
  <c r="O1473"/>
  <c r="P1473"/>
  <c r="Q1473"/>
  <c r="R1473"/>
  <c r="M4051"/>
  <c r="O4051"/>
  <c r="P4051"/>
  <c r="Q4051"/>
  <c r="R4051"/>
  <c r="P3182"/>
  <c r="Q3182"/>
  <c r="M1963"/>
  <c r="O1963"/>
  <c r="P1937"/>
  <c r="Q1937"/>
  <c r="R1937"/>
  <c r="P15"/>
  <c r="Q15"/>
  <c r="M3365"/>
  <c r="O3365"/>
  <c r="M2483"/>
  <c r="O2483"/>
  <c r="P3365"/>
  <c r="Q3365"/>
  <c r="R3365"/>
  <c r="P1150"/>
  <c r="Q1150"/>
  <c r="M353"/>
  <c r="O353"/>
  <c r="P1924"/>
  <c r="Q1924"/>
  <c r="R1924"/>
  <c r="P3982"/>
  <c r="Q3982"/>
  <c r="M1949"/>
  <c r="O1949"/>
  <c r="P1949"/>
  <c r="Q1949"/>
  <c r="R1949"/>
  <c r="P2670"/>
  <c r="Q2670"/>
  <c r="M696"/>
  <c r="O696"/>
  <c r="P3332"/>
  <c r="Q3332"/>
  <c r="R3332"/>
  <c r="P2890"/>
  <c r="Q2890"/>
  <c r="P4091"/>
  <c r="Q4091"/>
  <c r="R4091"/>
  <c r="M4197"/>
  <c r="O4197"/>
  <c r="P4243"/>
  <c r="Q4243"/>
  <c r="R4243"/>
  <c r="M689"/>
  <c r="O689"/>
  <c r="P689"/>
  <c r="Q689"/>
  <c r="M1847"/>
  <c r="O1847"/>
  <c r="P1847"/>
  <c r="Q1847"/>
  <c r="R1847"/>
  <c r="P514"/>
  <c r="Q514"/>
  <c r="M3847"/>
  <c r="O3847"/>
  <c r="P3847"/>
  <c r="Q3847"/>
  <c r="M326"/>
  <c r="O326"/>
  <c r="M3591"/>
  <c r="O3591"/>
  <c r="P326"/>
  <c r="Q326"/>
  <c r="P864"/>
  <c r="Q864"/>
  <c r="R864"/>
  <c r="P2435"/>
  <c r="Q2435"/>
  <c r="P1786"/>
  <c r="Q1786"/>
  <c r="R1786"/>
  <c r="P1604"/>
  <c r="Q1604"/>
  <c r="R1604"/>
  <c r="M4411"/>
  <c r="O4411"/>
  <c r="P4411"/>
  <c r="Q4411"/>
  <c r="M2395"/>
  <c r="O2395"/>
  <c r="P2395"/>
  <c r="Q2395"/>
  <c r="P2638"/>
  <c r="Q2638"/>
  <c r="R2638"/>
  <c r="M2695"/>
  <c r="O2695"/>
  <c r="P4701"/>
  <c r="Q4701"/>
  <c r="R4701"/>
  <c r="M4150"/>
  <c r="O4150"/>
  <c r="M899"/>
  <c r="O899"/>
  <c r="P4150"/>
  <c r="Q4150"/>
  <c r="M4007"/>
  <c r="O4007"/>
  <c r="P4007"/>
  <c r="Q4007"/>
  <c r="R4007"/>
  <c r="M3062"/>
  <c r="O3062"/>
  <c r="P1376"/>
  <c r="Q1376"/>
  <c r="R1376"/>
  <c r="M4508"/>
  <c r="O4508"/>
  <c r="P4508"/>
  <c r="Q4508"/>
  <c r="R4508"/>
  <c r="P134"/>
  <c r="Q134"/>
  <c r="R134"/>
  <c r="M3697"/>
  <c r="O3697"/>
  <c r="P3697"/>
  <c r="Q3697"/>
  <c r="R3697"/>
  <c r="M939"/>
  <c r="O939"/>
  <c r="M62"/>
  <c r="O62"/>
  <c r="P939"/>
  <c r="Q939"/>
  <c r="R939"/>
  <c r="M2901"/>
  <c r="O2901"/>
  <c r="P2901"/>
  <c r="Q2901"/>
  <c r="M678"/>
  <c r="O678"/>
  <c r="P678"/>
  <c r="Q678"/>
  <c r="P1008"/>
  <c r="Q1008"/>
  <c r="R1008"/>
  <c r="P1127"/>
  <c r="Q1127"/>
  <c r="R1127"/>
  <c r="M1609"/>
  <c r="O1609"/>
  <c r="P1609"/>
  <c r="Q1609"/>
  <c r="R1609"/>
  <c r="M1004"/>
  <c r="O1004"/>
  <c r="P1004"/>
  <c r="Q1004"/>
  <c r="M1492"/>
  <c r="O1492"/>
  <c r="P2033"/>
  <c r="Q2033"/>
  <c r="R2033"/>
  <c r="M3724"/>
  <c r="O3724"/>
  <c r="P2265"/>
  <c r="Q2265"/>
  <c r="P1858"/>
  <c r="Q1858"/>
  <c r="R1858"/>
  <c r="M1396"/>
  <c r="O1396"/>
  <c r="M1012"/>
  <c r="O1012"/>
  <c r="P1396"/>
  <c r="Q1396"/>
  <c r="R1396"/>
  <c r="M2413"/>
  <c r="O2413"/>
  <c r="M3060"/>
  <c r="O3060"/>
  <c r="P2413"/>
  <c r="Q2413"/>
  <c r="R2413"/>
  <c r="P1997"/>
  <c r="Q1997"/>
  <c r="R1997"/>
  <c r="P2938"/>
  <c r="Q2938"/>
  <c r="R2938"/>
  <c r="P735"/>
  <c r="Q735"/>
  <c r="P3296"/>
  <c r="Q3296"/>
  <c r="R3296"/>
  <c r="P1879"/>
  <c r="Q1879"/>
  <c r="R1879"/>
  <c r="M3613"/>
  <c r="O3613"/>
  <c r="M2371"/>
  <c r="O2371"/>
  <c r="P3613"/>
  <c r="Q3613"/>
  <c r="P3030"/>
  <c r="Q3030"/>
  <c r="R3030"/>
  <c r="M3033"/>
  <c r="O3033"/>
  <c r="M3133"/>
  <c r="O3133"/>
  <c r="P3033"/>
  <c r="Q3033"/>
  <c r="R3033"/>
  <c r="M557"/>
  <c r="O557"/>
  <c r="P557"/>
  <c r="Q557"/>
  <c r="R557"/>
  <c r="P1409"/>
  <c r="Q1409"/>
  <c r="R1409"/>
  <c r="M4284"/>
  <c r="O4284"/>
  <c r="P1594"/>
  <c r="Q1594"/>
  <c r="R1594"/>
  <c r="M4099"/>
  <c r="O4099"/>
  <c r="P4495"/>
  <c r="Q4495"/>
  <c r="M1519"/>
  <c r="O1519"/>
  <c r="P2181"/>
  <c r="Q2181"/>
  <c r="M3701"/>
  <c r="O3701"/>
  <c r="P321"/>
  <c r="Q321"/>
  <c r="R321"/>
  <c r="M532"/>
  <c r="O532"/>
  <c r="P532"/>
  <c r="Q532"/>
  <c r="P3270"/>
  <c r="Q3270"/>
  <c r="M3029"/>
  <c r="O3029"/>
  <c r="P4704"/>
  <c r="Q4704"/>
  <c r="R4704"/>
  <c r="P1401"/>
  <c r="Q1401"/>
  <c r="R1401"/>
  <c r="M4491"/>
  <c r="O4491"/>
  <c r="P4491"/>
  <c r="Q4491"/>
  <c r="P2524"/>
  <c r="Q2524"/>
  <c r="R2524"/>
  <c r="M86"/>
  <c r="O86"/>
  <c r="P86"/>
  <c r="Q86"/>
  <c r="R86"/>
  <c r="M1264"/>
  <c r="O1264"/>
  <c r="M2093"/>
  <c r="O2093"/>
  <c r="P1264"/>
  <c r="Q1264"/>
  <c r="R1264"/>
  <c r="M3364"/>
  <c r="O3364"/>
  <c r="P3364"/>
  <c r="Q3364"/>
  <c r="M3177"/>
  <c r="O3177"/>
  <c r="P3177"/>
  <c r="Q3177"/>
  <c r="R3177"/>
  <c r="M4165"/>
  <c r="O4165"/>
  <c r="P4165"/>
  <c r="Q4165"/>
  <c r="P1771"/>
  <c r="Q1771"/>
  <c r="R1771"/>
  <c r="M671"/>
  <c r="O671"/>
  <c r="P3956"/>
  <c r="Q3956"/>
  <c r="R3956"/>
  <c r="P3205"/>
  <c r="Q3205"/>
  <c r="R3205"/>
  <c r="M3011"/>
  <c r="O3011"/>
  <c r="P3011"/>
  <c r="Q3011"/>
  <c r="R3011"/>
  <c r="M3224"/>
  <c r="O3224"/>
  <c r="P4649"/>
  <c r="Q4649"/>
  <c r="P3941"/>
  <c r="Q3941"/>
  <c r="R3941"/>
  <c r="P1258"/>
  <c r="Q1258"/>
  <c r="R1258"/>
  <c r="M2806"/>
  <c r="O2806"/>
  <c r="P1539"/>
  <c r="Q1539"/>
  <c r="R1539"/>
  <c r="M2453"/>
  <c r="O2453"/>
  <c r="P1758"/>
  <c r="Q1758"/>
  <c r="R1758"/>
  <c r="M2019"/>
  <c r="O2019"/>
  <c r="P3548"/>
  <c r="Q3548"/>
  <c r="R3548"/>
  <c r="P4289"/>
  <c r="Q4289"/>
  <c r="M4154"/>
  <c r="O4154"/>
  <c r="P2055"/>
  <c r="Q2055"/>
  <c r="P3164"/>
  <c r="Q3164"/>
  <c r="P1089"/>
  <c r="Q1089"/>
  <c r="R1089"/>
  <c r="M2298"/>
  <c r="O2298"/>
  <c r="P2298"/>
  <c r="Q2298"/>
  <c r="M1691"/>
  <c r="O1691"/>
  <c r="P1367"/>
  <c r="Q1367"/>
  <c r="R1367"/>
  <c r="M2553"/>
  <c r="O2553"/>
  <c r="P3992"/>
  <c r="Q3992"/>
  <c r="M173"/>
  <c r="O173"/>
  <c r="P173"/>
  <c r="Q173"/>
  <c r="R173"/>
  <c r="P2110"/>
  <c r="Q2110"/>
  <c r="R2110"/>
  <c r="M3630"/>
  <c r="O3630"/>
  <c r="P829"/>
  <c r="Q829"/>
  <c r="R829"/>
  <c r="M3188"/>
  <c r="O3188"/>
  <c r="P619"/>
  <c r="Q619"/>
  <c r="M1966"/>
  <c r="O1966"/>
  <c r="M124"/>
  <c r="O124"/>
  <c r="P1966"/>
  <c r="Q1966"/>
  <c r="P3304"/>
  <c r="Q3304"/>
  <c r="P2553"/>
  <c r="Q2553"/>
  <c r="P4620"/>
  <c r="Q4620"/>
  <c r="R4620"/>
  <c r="M4132"/>
  <c r="O4132"/>
  <c r="M4047"/>
  <c r="O4047"/>
  <c r="P4132"/>
  <c r="Q4132"/>
  <c r="R4132"/>
  <c r="P742"/>
  <c r="Q742"/>
  <c r="R742"/>
  <c r="M2661"/>
  <c r="O2661"/>
  <c r="M2846"/>
  <c r="O2846"/>
  <c r="P2661"/>
  <c r="Q2661"/>
  <c r="R2661"/>
  <c r="P50"/>
  <c r="Q50"/>
  <c r="M3024"/>
  <c r="O3024"/>
  <c r="P1380"/>
  <c r="Q1380"/>
  <c r="M4777"/>
  <c r="O4777"/>
  <c r="P4777"/>
  <c r="Q4777"/>
  <c r="P4464"/>
  <c r="Q4464"/>
  <c r="R4464"/>
  <c r="P1285"/>
  <c r="Q1285"/>
  <c r="M3678"/>
  <c r="O3678"/>
  <c r="P2537"/>
  <c r="Q2537"/>
  <c r="R2537"/>
  <c r="M4050"/>
  <c r="O4050"/>
  <c r="P3335"/>
  <c r="Q3335"/>
  <c r="P1942"/>
  <c r="Q1942"/>
  <c r="M2995"/>
  <c r="O2995"/>
  <c r="M165"/>
  <c r="O165"/>
  <c r="P2995"/>
  <c r="Q2995"/>
  <c r="R2995"/>
  <c r="P737"/>
  <c r="Q737"/>
  <c r="M411"/>
  <c r="O411"/>
  <c r="M4356"/>
  <c r="O4356"/>
  <c r="P411"/>
  <c r="Q411"/>
  <c r="R411"/>
  <c r="P4075"/>
  <c r="Q4075"/>
  <c r="R4075"/>
  <c r="M3354"/>
  <c r="O3354"/>
  <c r="P3354"/>
  <c r="Q3354"/>
  <c r="R3354"/>
  <c r="R1053"/>
  <c r="N1476"/>
  <c r="N3638"/>
  <c r="N3470"/>
  <c r="N982"/>
  <c r="N4506"/>
  <c r="N4747"/>
  <c r="N2497"/>
  <c r="N1853"/>
  <c r="N2278"/>
  <c r="N3726"/>
  <c r="N257"/>
  <c r="N4196"/>
  <c r="N1606"/>
  <c r="N2495"/>
  <c r="N4483"/>
  <c r="N1437"/>
  <c r="N1748"/>
  <c r="N2396"/>
  <c r="N2147"/>
  <c r="N1057"/>
  <c r="N3796"/>
  <c r="N3901"/>
  <c r="N1464"/>
  <c r="N2551"/>
  <c r="N265"/>
  <c r="N1769"/>
  <c r="N3366"/>
  <c r="N157"/>
  <c r="N4134"/>
  <c r="N2988"/>
  <c r="N1317"/>
  <c r="N4035"/>
  <c r="N2903"/>
  <c r="N3125"/>
  <c r="N95"/>
  <c r="N652"/>
  <c r="N4291"/>
  <c r="N3816"/>
  <c r="N3913"/>
  <c r="N2036"/>
  <c r="N1327"/>
  <c r="N2201"/>
  <c r="N743"/>
  <c r="N1045"/>
  <c r="N3520"/>
  <c r="N194"/>
  <c r="N3911"/>
  <c r="N4237"/>
  <c r="N961"/>
  <c r="N1573"/>
  <c r="N4818"/>
  <c r="N2857"/>
  <c r="N853"/>
  <c r="N1229"/>
  <c r="N1833"/>
  <c r="N1033"/>
  <c r="N4136"/>
  <c r="N169"/>
  <c r="N2962"/>
  <c r="N2839"/>
  <c r="N3545"/>
  <c r="N4226"/>
  <c r="N2326"/>
  <c r="N261"/>
  <c r="N3825"/>
  <c r="N1845"/>
  <c r="N1306"/>
  <c r="N4557"/>
  <c r="N2833"/>
  <c r="N1610"/>
  <c r="N389"/>
  <c r="N4214"/>
  <c r="N1369"/>
  <c r="N4064"/>
  <c r="N2354"/>
  <c r="N1964"/>
  <c r="N1778"/>
  <c r="N4169"/>
  <c r="N2509"/>
  <c r="N3664"/>
  <c r="N882"/>
  <c r="N56"/>
  <c r="N2311"/>
  <c r="N236"/>
  <c r="N447"/>
  <c r="N174"/>
  <c r="N2683"/>
  <c r="N3194"/>
  <c r="N3600"/>
  <c r="N4062"/>
  <c r="N1352"/>
  <c r="N4376"/>
  <c r="N2051"/>
  <c r="N736"/>
  <c r="N3126"/>
  <c r="N4080"/>
  <c r="N4589"/>
  <c r="N3442"/>
  <c r="N3172"/>
  <c r="N1183"/>
  <c r="N4630"/>
  <c r="N1069"/>
  <c r="N2364"/>
  <c r="N4779"/>
  <c r="N2763"/>
  <c r="N1788"/>
  <c r="N750"/>
  <c r="N3259"/>
  <c r="N2329"/>
  <c r="N1799"/>
  <c r="N2078"/>
  <c r="N300"/>
  <c r="N4055"/>
  <c r="N1828"/>
  <c r="N2090"/>
  <c r="N3647"/>
  <c r="N4011"/>
  <c r="N501"/>
  <c r="N2052"/>
  <c r="N2187"/>
  <c r="N1156"/>
  <c r="N4020"/>
  <c r="N3403"/>
  <c r="N240"/>
  <c r="N3232"/>
  <c r="N3209"/>
  <c r="N2968"/>
  <c r="N4812"/>
  <c r="N2586"/>
  <c r="N2721"/>
  <c r="N1634"/>
  <c r="N600"/>
  <c r="N3506"/>
  <c r="N3202"/>
  <c r="N4325"/>
  <c r="N2618"/>
  <c r="N527"/>
  <c r="N44"/>
  <c r="N1645"/>
  <c r="N1403"/>
  <c r="N4173"/>
  <c r="N537"/>
  <c r="N144"/>
  <c r="N673"/>
  <c r="N2292"/>
  <c r="N4621"/>
  <c r="N1375"/>
  <c r="N2599"/>
  <c r="N3669"/>
  <c r="N4643"/>
  <c r="N3367"/>
  <c r="N2360"/>
  <c r="N778"/>
  <c r="N1194"/>
  <c r="N2404"/>
  <c r="N2685"/>
  <c r="N1849"/>
  <c r="N4295"/>
  <c r="N4093"/>
  <c r="N970"/>
  <c r="N2139"/>
  <c r="N1996"/>
  <c r="N1658"/>
  <c r="N4460"/>
  <c r="N1813"/>
  <c r="N3962"/>
  <c r="N835"/>
  <c r="N2812"/>
  <c r="N2121"/>
  <c r="N3554"/>
  <c r="N1817"/>
  <c r="N4174"/>
  <c r="N1447"/>
  <c r="N2802"/>
  <c r="N4416"/>
  <c r="N1735"/>
  <c r="N2645"/>
  <c r="N3562"/>
  <c r="N2557"/>
  <c r="N250"/>
  <c r="N2870"/>
  <c r="N4019"/>
  <c r="N14"/>
  <c r="N1390"/>
  <c r="N3197"/>
  <c r="N942"/>
  <c r="N3521"/>
  <c r="N1721"/>
  <c r="N258"/>
  <c r="N3690"/>
  <c r="N1473"/>
  <c r="N1338"/>
  <c r="N4051"/>
  <c r="N128"/>
  <c r="N2544"/>
  <c r="N2853"/>
  <c r="N1937"/>
  <c r="N15"/>
  <c r="N3365"/>
  <c r="N3751"/>
  <c r="N1150"/>
  <c r="N1537"/>
  <c r="N3889"/>
  <c r="N106"/>
  <c r="N1924"/>
  <c r="N3982"/>
  <c r="N1949"/>
  <c r="N2670"/>
  <c r="N3332"/>
  <c r="N2890"/>
  <c r="N4239"/>
  <c r="N4754"/>
  <c r="N2160"/>
  <c r="N1952"/>
  <c r="N1109"/>
  <c r="N1133"/>
  <c r="N986"/>
  <c r="N880"/>
  <c r="N4243"/>
  <c r="N4272"/>
  <c r="N2526"/>
  <c r="N689"/>
  <c r="N1847"/>
  <c r="N3286"/>
  <c r="N4347"/>
  <c r="N3847"/>
  <c r="N2218"/>
  <c r="N3105"/>
  <c r="N326"/>
  <c r="N2502"/>
  <c r="N864"/>
  <c r="N32"/>
  <c r="N2435"/>
  <c r="N2929"/>
  <c r="N3843"/>
  <c r="N1786"/>
  <c r="N2679"/>
  <c r="N2463"/>
  <c r="N1604"/>
  <c r="N4283"/>
  <c r="N2154"/>
  <c r="N4411"/>
  <c r="N504"/>
  <c r="N2388"/>
  <c r="N2638"/>
  <c r="N535"/>
  <c r="N4701"/>
  <c r="N4580"/>
  <c r="N539"/>
  <c r="N3290"/>
  <c r="N3799"/>
  <c r="N4150"/>
  <c r="N3794"/>
  <c r="N4007"/>
  <c r="N3113"/>
  <c r="N2243"/>
  <c r="N3163"/>
  <c r="N1376"/>
  <c r="N2175"/>
  <c r="N2474"/>
  <c r="N4508"/>
  <c r="N4312"/>
  <c r="N2558"/>
  <c r="N3609"/>
  <c r="N134"/>
  <c r="N2199"/>
  <c r="N1190"/>
  <c r="N3697"/>
  <c r="N1290"/>
  <c r="N939"/>
  <c r="N2901"/>
  <c r="N3411"/>
  <c r="N2741"/>
  <c r="N2088"/>
  <c r="N1947"/>
  <c r="N3268"/>
  <c r="N1008"/>
  <c r="N1119"/>
  <c r="N3249"/>
  <c r="N4065"/>
  <c r="N1127"/>
  <c r="N2858"/>
  <c r="N1609"/>
  <c r="N1004"/>
  <c r="N2033"/>
  <c r="N2265"/>
  <c r="N1858"/>
  <c r="N857"/>
  <c r="N1396"/>
  <c r="N2413"/>
  <c r="N1997"/>
  <c r="N2521"/>
  <c r="N2938"/>
  <c r="N735"/>
  <c r="N3298"/>
  <c r="N2907"/>
  <c r="N2908"/>
  <c r="N3296"/>
  <c r="N4458"/>
  <c r="N1879"/>
  <c r="N90"/>
  <c r="N3613"/>
  <c r="N3295"/>
  <c r="N4186"/>
  <c r="N3592"/>
  <c r="N3030"/>
  <c r="N3433"/>
  <c r="N3033"/>
  <c r="N557"/>
  <c r="N1777"/>
  <c r="N3715"/>
  <c r="N1409"/>
  <c r="N3145"/>
  <c r="N2501"/>
  <c r="N2096"/>
  <c r="N1718"/>
  <c r="N3563"/>
  <c r="N3159"/>
  <c r="N1286"/>
  <c r="N4542"/>
  <c r="N4052"/>
  <c r="N1594"/>
  <c r="N2102"/>
  <c r="N861"/>
  <c r="N1701"/>
  <c r="N4495"/>
  <c r="N2181"/>
  <c r="N321"/>
  <c r="N751"/>
  <c r="N1111"/>
  <c r="N3270"/>
  <c r="N4301"/>
  <c r="N4704"/>
  <c r="N569"/>
  <c r="N1401"/>
  <c r="N2238"/>
  <c r="N1646"/>
  <c r="N4491"/>
  <c r="N2524"/>
  <c r="N86"/>
  <c r="N3134"/>
  <c r="N1264"/>
  <c r="N3787"/>
  <c r="N1903"/>
  <c r="N3810"/>
  <c r="N1334"/>
  <c r="N418"/>
  <c r="N2550"/>
  <c r="N2348"/>
  <c r="N3364"/>
  <c r="N3177"/>
  <c r="N4445"/>
  <c r="N1700"/>
  <c r="N2777"/>
  <c r="N160"/>
  <c r="N4165"/>
  <c r="N4636"/>
  <c r="N1771"/>
  <c r="N3956"/>
  <c r="N3205"/>
  <c r="N1902"/>
  <c r="N3412"/>
  <c r="N991"/>
  <c r="N2128"/>
  <c r="N3551"/>
  <c r="N309"/>
  <c r="N3011"/>
  <c r="N4649"/>
  <c r="N3941"/>
  <c r="N3077"/>
  <c r="N374"/>
  <c r="N4119"/>
  <c r="N4739"/>
  <c r="N4252"/>
  <c r="N1258"/>
  <c r="N1539"/>
  <c r="N41"/>
  <c r="N3607"/>
  <c r="N1758"/>
  <c r="N3548"/>
  <c r="N1874"/>
  <c r="N2327"/>
  <c r="N2132"/>
  <c r="N609"/>
  <c r="N1837"/>
  <c r="N3673"/>
  <c r="N4289"/>
  <c r="N4725"/>
  <c r="N3164"/>
  <c r="N404"/>
  <c r="N3076"/>
  <c r="N1089"/>
  <c r="N2184"/>
  <c r="N1240"/>
  <c r="N2298"/>
  <c r="N1367"/>
  <c r="N200"/>
  <c r="N2541"/>
  <c r="N3992"/>
  <c r="N4360"/>
  <c r="N173"/>
  <c r="N2110"/>
  <c r="N829"/>
  <c r="N619"/>
  <c r="N4815"/>
  <c r="N182"/>
  <c r="N1831"/>
  <c r="N1966"/>
  <c r="N4227"/>
  <c r="N3304"/>
  <c r="N2553"/>
  <c r="N2803"/>
  <c r="N2338"/>
  <c r="N3351"/>
  <c r="N4689"/>
  <c r="N4620"/>
  <c r="N2674"/>
  <c r="N4132"/>
  <c r="N3274"/>
  <c r="N856"/>
  <c r="N1014"/>
  <c r="N742"/>
  <c r="N2661"/>
  <c r="N50"/>
  <c r="N4777"/>
  <c r="N1863"/>
  <c r="N4464"/>
  <c r="N385"/>
  <c r="N1149"/>
  <c r="N371"/>
  <c r="N12"/>
  <c r="N111"/>
  <c r="N1303"/>
  <c r="N703"/>
  <c r="N2537"/>
  <c r="N4569"/>
  <c r="N995"/>
  <c r="N1020"/>
  <c r="N1942"/>
  <c r="N1522"/>
  <c r="N1068"/>
  <c r="N3782"/>
  <c r="N1206"/>
  <c r="N2995"/>
  <c r="N2344"/>
  <c r="N4820"/>
  <c r="N411"/>
  <c r="N3852"/>
  <c r="N4075"/>
  <c r="N3354"/>
  <c r="N940"/>
  <c r="N2676"/>
  <c r="N500"/>
  <c r="N1053"/>
  <c r="N3300"/>
  <c r="N740"/>
  <c r="N2635"/>
  <c r="E386"/>
  <c r="F386"/>
  <c r="E1476"/>
  <c r="F1476"/>
  <c r="E3470"/>
  <c r="F3470"/>
  <c r="E982"/>
  <c r="F982"/>
  <c r="E4506"/>
  <c r="F4506"/>
  <c r="E312"/>
  <c r="F312"/>
  <c r="E4747"/>
  <c r="F4747"/>
  <c r="E1853"/>
  <c r="F1853"/>
  <c r="E2278"/>
  <c r="F2278"/>
  <c r="E3726"/>
  <c r="F3726"/>
  <c r="E4382"/>
  <c r="F4382"/>
  <c r="E2495"/>
  <c r="F2495"/>
  <c r="E4483"/>
  <c r="F4483"/>
  <c r="E1437"/>
  <c r="F1437"/>
  <c r="E1748"/>
  <c r="F1748"/>
  <c r="E2396"/>
  <c r="F2396"/>
  <c r="E1057"/>
  <c r="F1057"/>
  <c r="E3796"/>
  <c r="F3796"/>
  <c r="E3901"/>
  <c r="F3901"/>
  <c r="E1464"/>
  <c r="F1464"/>
  <c r="E265"/>
  <c r="F265"/>
  <c r="E1769"/>
  <c r="F1769"/>
  <c r="E3366"/>
  <c r="F3366"/>
  <c r="E157"/>
  <c r="F157"/>
  <c r="E4134"/>
  <c r="F4134"/>
  <c r="E883"/>
  <c r="F883"/>
  <c r="E2988"/>
  <c r="F2988"/>
  <c r="E1317"/>
  <c r="F1317"/>
  <c r="E4035"/>
  <c r="F4035"/>
  <c r="E2903"/>
  <c r="F2903"/>
  <c r="E3125"/>
  <c r="F3125"/>
  <c r="E95"/>
  <c r="F95"/>
  <c r="E652"/>
  <c r="F652"/>
  <c r="E4291"/>
  <c r="F4291"/>
  <c r="E3816"/>
  <c r="F3816"/>
  <c r="E4135"/>
  <c r="F4135"/>
  <c r="E3913"/>
  <c r="F3913"/>
  <c r="E2036"/>
  <c r="F2036"/>
  <c r="E1327"/>
  <c r="F1327"/>
  <c r="E2201"/>
  <c r="F2201"/>
  <c r="E743"/>
  <c r="F743"/>
  <c r="E3520"/>
  <c r="F3520"/>
  <c r="E194"/>
  <c r="F194"/>
  <c r="E3911"/>
  <c r="F3911"/>
  <c r="E4237"/>
  <c r="F4237"/>
  <c r="E1573"/>
  <c r="F1573"/>
  <c r="E4818"/>
  <c r="F4818"/>
  <c r="E2857"/>
  <c r="F2857"/>
  <c r="E853"/>
  <c r="F853"/>
  <c r="E1229"/>
  <c r="F1229"/>
  <c r="E1833"/>
  <c r="F1833"/>
  <c r="E1033"/>
  <c r="F1033"/>
  <c r="E4136"/>
  <c r="F4136"/>
  <c r="E169"/>
  <c r="F169"/>
  <c r="E2962"/>
  <c r="F2962"/>
  <c r="E2839"/>
  <c r="F2839"/>
  <c r="E3545"/>
  <c r="F3545"/>
  <c r="E2326"/>
  <c r="F2326"/>
  <c r="E1168"/>
  <c r="F1168"/>
  <c r="E261"/>
  <c r="F261"/>
  <c r="E3825"/>
  <c r="F3825"/>
  <c r="E1845"/>
  <c r="F1845"/>
  <c r="E1306"/>
  <c r="F1306"/>
  <c r="E4557"/>
  <c r="F4557"/>
  <c r="E2833"/>
  <c r="F2833"/>
  <c r="E2015"/>
  <c r="F2015"/>
  <c r="E389"/>
  <c r="F389"/>
  <c r="E1369"/>
  <c r="F1369"/>
  <c r="E4064"/>
  <c r="F4064"/>
  <c r="E1964"/>
  <c r="F1964"/>
  <c r="E1778"/>
  <c r="F1778"/>
  <c r="E4169"/>
  <c r="F4169"/>
  <c r="E2509"/>
  <c r="F2509"/>
  <c r="E3664"/>
  <c r="F3664"/>
  <c r="E882"/>
  <c r="F882"/>
  <c r="E2311"/>
  <c r="F2311"/>
  <c r="E236"/>
  <c r="F236"/>
  <c r="E447"/>
  <c r="F447"/>
  <c r="E174"/>
  <c r="F174"/>
  <c r="E2683"/>
  <c r="F2683"/>
  <c r="E3194"/>
  <c r="F3194"/>
  <c r="E3600"/>
  <c r="F3600"/>
  <c r="E4062"/>
  <c r="F4062"/>
  <c r="E1352"/>
  <c r="F1352"/>
  <c r="E4376"/>
  <c r="F4376"/>
  <c r="E2051"/>
  <c r="F2051"/>
  <c r="E736"/>
  <c r="F736"/>
  <c r="E3126"/>
  <c r="F3126"/>
  <c r="E3442"/>
  <c r="F3442"/>
  <c r="E3172"/>
  <c r="F3172"/>
  <c r="E1183"/>
  <c r="F1183"/>
  <c r="E2176"/>
  <c r="F2176"/>
  <c r="E2364"/>
  <c r="F2364"/>
  <c r="E4779"/>
  <c r="F4779"/>
  <c r="E2763"/>
  <c r="F2763"/>
  <c r="E1788"/>
  <c r="F1788"/>
  <c r="E3940"/>
  <c r="F3940"/>
  <c r="E750"/>
  <c r="F750"/>
  <c r="E3259"/>
  <c r="F3259"/>
  <c r="E2329"/>
  <c r="F2329"/>
  <c r="E2078"/>
  <c r="F2078"/>
  <c r="E300"/>
  <c r="F300"/>
  <c r="E4055"/>
  <c r="F4055"/>
  <c r="E1828"/>
  <c r="F1828"/>
  <c r="E2090"/>
  <c r="F2090"/>
  <c r="E3647"/>
  <c r="F3647"/>
  <c r="E4011"/>
  <c r="F4011"/>
  <c r="E2052"/>
  <c r="F2052"/>
  <c r="E2187"/>
  <c r="F2187"/>
  <c r="E1156"/>
  <c r="F1156"/>
  <c r="E4020"/>
  <c r="F4020"/>
  <c r="E3403"/>
  <c r="F3403"/>
  <c r="E240"/>
  <c r="F240"/>
  <c r="E3232"/>
  <c r="F3232"/>
  <c r="E3209"/>
  <c r="F3209"/>
  <c r="E2968"/>
  <c r="F2968"/>
  <c r="E1279"/>
  <c r="F1279"/>
  <c r="E4812"/>
  <c r="F4812"/>
  <c r="E2586"/>
  <c r="F2586"/>
  <c r="E4591"/>
  <c r="F4591"/>
  <c r="E2721"/>
  <c r="F2721"/>
  <c r="E1634"/>
  <c r="F1634"/>
  <c r="E600"/>
  <c r="F600"/>
  <c r="E3506"/>
  <c r="F3506"/>
  <c r="E4325"/>
  <c r="F4325"/>
  <c r="E2618"/>
  <c r="F2618"/>
  <c r="E527"/>
  <c r="F527"/>
  <c r="E44"/>
  <c r="F44"/>
  <c r="E1645"/>
  <c r="F1645"/>
  <c r="E1403"/>
  <c r="F1403"/>
  <c r="E4173"/>
  <c r="F4173"/>
  <c r="E537"/>
  <c r="F537"/>
  <c r="E144"/>
  <c r="F144"/>
  <c r="E673"/>
  <c r="F673"/>
  <c r="E1375"/>
  <c r="F1375"/>
  <c r="E2599"/>
  <c r="F2599"/>
  <c r="E3669"/>
  <c r="F3669"/>
  <c r="E4643"/>
  <c r="F4643"/>
  <c r="E3367"/>
  <c r="F3367"/>
  <c r="E2360"/>
  <c r="F2360"/>
  <c r="E2915"/>
  <c r="F2915"/>
  <c r="E1194"/>
  <c r="F1194"/>
  <c r="E2685"/>
  <c r="F2685"/>
  <c r="E1849"/>
  <c r="F1849"/>
  <c r="E4295"/>
  <c r="F4295"/>
  <c r="E61"/>
  <c r="F61"/>
  <c r="E4093"/>
  <c r="F4093"/>
  <c r="E970"/>
  <c r="F970"/>
  <c r="E1996"/>
  <c r="F1996"/>
  <c r="E1658"/>
  <c r="F1658"/>
  <c r="E4460"/>
  <c r="F4460"/>
  <c r="E1813"/>
  <c r="F1813"/>
  <c r="E3962"/>
  <c r="F3962"/>
  <c r="E835"/>
  <c r="F835"/>
  <c r="E2812"/>
  <c r="F2812"/>
  <c r="E3554"/>
  <c r="F3554"/>
  <c r="E1817"/>
  <c r="F1817"/>
  <c r="E4174"/>
  <c r="F4174"/>
  <c r="E1447"/>
  <c r="F1447"/>
  <c r="E2802"/>
  <c r="F2802"/>
  <c r="E4416"/>
  <c r="F4416"/>
  <c r="E1735"/>
  <c r="F1735"/>
  <c r="E2645"/>
  <c r="F2645"/>
  <c r="E3562"/>
  <c r="F3562"/>
  <c r="E250"/>
  <c r="F250"/>
  <c r="E2870"/>
  <c r="F2870"/>
  <c r="E4019"/>
  <c r="F4019"/>
  <c r="E14"/>
  <c r="F14"/>
  <c r="E1390"/>
  <c r="F1390"/>
  <c r="E3197"/>
  <c r="F3197"/>
  <c r="E942"/>
  <c r="F942"/>
  <c r="E3521"/>
  <c r="F3521"/>
  <c r="E1721"/>
  <c r="F1721"/>
  <c r="E258"/>
  <c r="F258"/>
  <c r="E1473"/>
  <c r="F1473"/>
  <c r="E1338"/>
  <c r="F1338"/>
  <c r="E3182"/>
  <c r="F3182"/>
  <c r="E128"/>
  <c r="F128"/>
  <c r="E2853"/>
  <c r="F2853"/>
  <c r="E1937"/>
  <c r="F1937"/>
  <c r="E3365"/>
  <c r="F3365"/>
  <c r="E3751"/>
  <c r="F3751"/>
  <c r="E1150"/>
  <c r="F1150"/>
  <c r="E1537"/>
  <c r="F1537"/>
  <c r="E3889"/>
  <c r="F3889"/>
  <c r="E106"/>
  <c r="F106"/>
  <c r="E1924"/>
  <c r="F1924"/>
  <c r="E3982"/>
  <c r="F3982"/>
  <c r="E1949"/>
  <c r="F1949"/>
  <c r="E2670"/>
  <c r="F2670"/>
  <c r="E3332"/>
  <c r="F3332"/>
  <c r="E2890"/>
  <c r="F2890"/>
  <c r="E4239"/>
  <c r="F4239"/>
  <c r="E4754"/>
  <c r="F4754"/>
  <c r="E2160"/>
  <c r="F2160"/>
  <c r="E1952"/>
  <c r="F1952"/>
  <c r="E1109"/>
  <c r="F1109"/>
  <c r="E1133"/>
  <c r="F1133"/>
  <c r="E986"/>
  <c r="F986"/>
  <c r="E880"/>
  <c r="F880"/>
  <c r="E4091"/>
  <c r="F4091"/>
  <c r="E4243"/>
  <c r="F4243"/>
  <c r="E4272"/>
  <c r="F4272"/>
  <c r="E2526"/>
  <c r="F2526"/>
  <c r="E689"/>
  <c r="F689"/>
  <c r="E1847"/>
  <c r="F1847"/>
  <c r="E3286"/>
  <c r="F3286"/>
  <c r="E514"/>
  <c r="F514"/>
  <c r="E2969"/>
  <c r="F2969"/>
  <c r="E3847"/>
  <c r="F3847"/>
  <c r="E2218"/>
  <c r="F2218"/>
  <c r="E3105"/>
  <c r="F3105"/>
  <c r="E326"/>
  <c r="F326"/>
  <c r="E2502"/>
  <c r="F2502"/>
  <c r="E32"/>
  <c r="F32"/>
  <c r="E2435"/>
  <c r="F2435"/>
  <c r="E3843"/>
  <c r="F3843"/>
  <c r="E1786"/>
  <c r="F1786"/>
  <c r="E2679"/>
  <c r="F2679"/>
  <c r="E2463"/>
  <c r="F2463"/>
  <c r="E1604"/>
  <c r="F1604"/>
  <c r="E4283"/>
  <c r="F4283"/>
  <c r="E2154"/>
  <c r="F2154"/>
  <c r="E504"/>
  <c r="F504"/>
  <c r="E2388"/>
  <c r="F2388"/>
  <c r="E2395"/>
  <c r="F2395"/>
  <c r="E3336"/>
  <c r="F3336"/>
  <c r="E449"/>
  <c r="F449"/>
  <c r="E535"/>
  <c r="F535"/>
  <c r="E4701"/>
  <c r="F4701"/>
  <c r="E4580"/>
  <c r="F4580"/>
  <c r="E539"/>
  <c r="F539"/>
  <c r="E3290"/>
  <c r="F3290"/>
  <c r="E3799"/>
  <c r="F3799"/>
  <c r="E4150"/>
  <c r="F4150"/>
  <c r="E3794"/>
  <c r="F3794"/>
  <c r="E4007"/>
  <c r="F4007"/>
  <c r="E3113"/>
  <c r="F3113"/>
  <c r="E2243"/>
  <c r="F2243"/>
  <c r="E1376"/>
  <c r="F1376"/>
  <c r="E2175"/>
  <c r="F2175"/>
  <c r="E4508"/>
  <c r="F4508"/>
  <c r="E4312"/>
  <c r="F4312"/>
  <c r="E2558"/>
  <c r="F2558"/>
  <c r="E3609"/>
  <c r="F3609"/>
  <c r="E134"/>
  <c r="F134"/>
  <c r="E1190"/>
  <c r="F1190"/>
  <c r="E939"/>
  <c r="F939"/>
  <c r="E2901"/>
  <c r="F2901"/>
  <c r="E3411"/>
  <c r="F3411"/>
  <c r="E2741"/>
  <c r="F2741"/>
  <c r="E2088"/>
  <c r="F2088"/>
  <c r="E1947"/>
  <c r="F1947"/>
  <c r="E3268"/>
  <c r="F3268"/>
  <c r="E678"/>
  <c r="F678"/>
  <c r="E1008"/>
  <c r="F1008"/>
  <c r="E1119"/>
  <c r="F1119"/>
  <c r="E3249"/>
  <c r="F3249"/>
  <c r="E4065"/>
  <c r="F4065"/>
  <c r="E1127"/>
  <c r="F1127"/>
  <c r="E2858"/>
  <c r="F2858"/>
  <c r="E1004"/>
  <c r="F1004"/>
  <c r="E2033"/>
  <c r="F2033"/>
  <c r="E2265"/>
  <c r="F2265"/>
  <c r="E1858"/>
  <c r="F1858"/>
  <c r="E857"/>
  <c r="F857"/>
  <c r="E1997"/>
  <c r="F1997"/>
  <c r="E2521"/>
  <c r="F2521"/>
  <c r="E735"/>
  <c r="F735"/>
  <c r="E3298"/>
  <c r="F3298"/>
  <c r="E2907"/>
  <c r="F2907"/>
  <c r="E2908"/>
  <c r="F2908"/>
  <c r="E3296"/>
  <c r="F3296"/>
  <c r="E4458"/>
  <c r="F4458"/>
  <c r="E1879"/>
  <c r="F1879"/>
  <c r="E541"/>
  <c r="F541"/>
  <c r="E3613"/>
  <c r="F3613"/>
  <c r="E3295"/>
  <c r="F3295"/>
  <c r="E3592"/>
  <c r="F3592"/>
  <c r="E3030"/>
  <c r="F3030"/>
  <c r="E3433"/>
  <c r="F3433"/>
  <c r="E3033"/>
  <c r="F3033"/>
  <c r="E557"/>
  <c r="F557"/>
  <c r="E1777"/>
  <c r="F1777"/>
  <c r="E3715"/>
  <c r="F3715"/>
  <c r="E1409"/>
  <c r="F1409"/>
  <c r="E3145"/>
  <c r="F3145"/>
  <c r="E2501"/>
  <c r="F2501"/>
  <c r="E1718"/>
  <c r="F1718"/>
  <c r="E3563"/>
  <c r="F3563"/>
  <c r="E3159"/>
  <c r="F3159"/>
  <c r="E1286"/>
  <c r="F1286"/>
  <c r="E1174"/>
  <c r="F1174"/>
  <c r="E1594"/>
  <c r="F1594"/>
  <c r="E2102"/>
  <c r="F2102"/>
  <c r="E861"/>
  <c r="F861"/>
  <c r="E1701"/>
  <c r="F1701"/>
  <c r="E4495"/>
  <c r="F4495"/>
  <c r="E2181"/>
  <c r="F2181"/>
  <c r="E321"/>
  <c r="F321"/>
  <c r="E532"/>
  <c r="F532"/>
  <c r="E751"/>
  <c r="F751"/>
  <c r="E1111"/>
  <c r="F1111"/>
  <c r="E3270"/>
  <c r="F3270"/>
  <c r="E4301"/>
  <c r="F4301"/>
  <c r="E1387"/>
  <c r="F1387"/>
  <c r="E4704"/>
  <c r="F4704"/>
  <c r="E569"/>
  <c r="F569"/>
  <c r="E1401"/>
  <c r="F1401"/>
  <c r="E4491"/>
  <c r="F4491"/>
  <c r="E3134"/>
  <c r="F3134"/>
  <c r="E1264"/>
  <c r="F1264"/>
  <c r="E3787"/>
  <c r="F3787"/>
  <c r="E1903"/>
  <c r="F1903"/>
  <c r="E3810"/>
  <c r="F3810"/>
  <c r="E1334"/>
  <c r="F1334"/>
  <c r="E418"/>
  <c r="F418"/>
  <c r="E2550"/>
  <c r="F2550"/>
  <c r="E2348"/>
  <c r="F2348"/>
  <c r="E3364"/>
  <c r="F3364"/>
  <c r="E3177"/>
  <c r="F3177"/>
  <c r="E4445"/>
  <c r="F4445"/>
  <c r="E1700"/>
  <c r="F1700"/>
  <c r="E2777"/>
  <c r="F2777"/>
  <c r="E1616"/>
  <c r="F1616"/>
  <c r="E4165"/>
  <c r="F4165"/>
  <c r="E4636"/>
  <c r="F4636"/>
  <c r="E3205"/>
  <c r="F3205"/>
  <c r="E1902"/>
  <c r="F1902"/>
  <c r="E3412"/>
  <c r="F3412"/>
  <c r="E2128"/>
  <c r="F2128"/>
  <c r="E3551"/>
  <c r="F3551"/>
  <c r="E309"/>
  <c r="F309"/>
  <c r="E3011"/>
  <c r="F3011"/>
  <c r="E4649"/>
  <c r="F4649"/>
  <c r="E3941"/>
  <c r="F3941"/>
  <c r="E3077"/>
  <c r="F3077"/>
  <c r="E374"/>
  <c r="F374"/>
  <c r="E4119"/>
  <c r="F4119"/>
  <c r="E4739"/>
  <c r="F4739"/>
  <c r="E4252"/>
  <c r="F4252"/>
  <c r="E1258"/>
  <c r="F1258"/>
  <c r="E1539"/>
  <c r="F1539"/>
  <c r="E41"/>
  <c r="F41"/>
  <c r="E3607"/>
  <c r="F3607"/>
  <c r="E1758"/>
  <c r="F1758"/>
  <c r="E3548"/>
  <c r="F3548"/>
  <c r="E1874"/>
  <c r="F1874"/>
  <c r="E2327"/>
  <c r="F2327"/>
  <c r="E2132"/>
  <c r="F2132"/>
  <c r="E609"/>
  <c r="F609"/>
  <c r="E1837"/>
  <c r="F1837"/>
  <c r="E3673"/>
  <c r="F3673"/>
  <c r="E4289"/>
  <c r="F4289"/>
  <c r="E4725"/>
  <c r="F4725"/>
  <c r="E3164"/>
  <c r="F3164"/>
  <c r="E404"/>
  <c r="F404"/>
  <c r="E3076"/>
  <c r="F3076"/>
  <c r="E1089"/>
  <c r="F1089"/>
  <c r="E2184"/>
  <c r="F2184"/>
  <c r="E2298"/>
  <c r="F2298"/>
  <c r="E1367"/>
  <c r="F1367"/>
  <c r="E2541"/>
  <c r="F2541"/>
  <c r="E3992"/>
  <c r="F3992"/>
  <c r="E4360"/>
  <c r="F4360"/>
  <c r="E173"/>
  <c r="F173"/>
  <c r="E2110"/>
  <c r="F2110"/>
  <c r="E829"/>
  <c r="F829"/>
  <c r="E619"/>
  <c r="F619"/>
  <c r="E4815"/>
  <c r="F4815"/>
  <c r="E182"/>
  <c r="F182"/>
  <c r="E1831"/>
  <c r="F1831"/>
  <c r="E1966"/>
  <c r="F1966"/>
  <c r="E4227"/>
  <c r="F4227"/>
  <c r="E645"/>
  <c r="F645"/>
  <c r="E3304"/>
  <c r="F3304"/>
  <c r="E2553"/>
  <c r="F2553"/>
  <c r="E2803"/>
  <c r="F2803"/>
  <c r="E2338"/>
  <c r="F2338"/>
  <c r="E3351"/>
  <c r="F3351"/>
  <c r="E4620"/>
  <c r="F4620"/>
  <c r="E2674"/>
  <c r="F2674"/>
  <c r="E4132"/>
  <c r="F4132"/>
  <c r="E1014"/>
  <c r="F1014"/>
  <c r="E742"/>
  <c r="F742"/>
  <c r="E2661"/>
  <c r="F2661"/>
  <c r="E50"/>
  <c r="F50"/>
  <c r="E1380"/>
  <c r="F1380"/>
  <c r="E4777"/>
  <c r="F4777"/>
  <c r="E1863"/>
  <c r="F1863"/>
  <c r="E4464"/>
  <c r="F4464"/>
  <c r="E1285"/>
  <c r="F1285"/>
  <c r="E385"/>
  <c r="F385"/>
  <c r="E1149"/>
  <c r="F1149"/>
  <c r="E371"/>
  <c r="F371"/>
  <c r="E12"/>
  <c r="F12"/>
  <c r="E1303"/>
  <c r="F1303"/>
  <c r="E703"/>
  <c r="F703"/>
  <c r="E2537"/>
  <c r="F2537"/>
  <c r="E4569"/>
  <c r="F4569"/>
  <c r="E995"/>
  <c r="F995"/>
  <c r="E1020"/>
  <c r="F1020"/>
  <c r="E3335"/>
  <c r="F3335"/>
  <c r="E1942"/>
  <c r="F1942"/>
  <c r="E1522"/>
  <c r="F1522"/>
  <c r="E1068"/>
  <c r="F1068"/>
  <c r="E3782"/>
  <c r="F3782"/>
  <c r="E1206"/>
  <c r="F1206"/>
  <c r="E2995"/>
  <c r="F2995"/>
  <c r="E737"/>
  <c r="F737"/>
  <c r="E2344"/>
  <c r="F2344"/>
  <c r="E4820"/>
  <c r="F4820"/>
  <c r="E411"/>
  <c r="F411"/>
  <c r="E3852"/>
  <c r="F3852"/>
  <c r="E4075"/>
  <c r="F4075"/>
  <c r="E3354"/>
  <c r="F3354"/>
  <c r="E940"/>
  <c r="F940"/>
  <c r="E2676"/>
  <c r="F2676"/>
  <c r="F500"/>
  <c r="F1053"/>
  <c r="E3300"/>
  <c r="F3300"/>
  <c r="E740"/>
  <c r="F740"/>
  <c r="M1698"/>
  <c r="O1698"/>
  <c r="P767"/>
  <c r="Q767"/>
  <c r="M3740"/>
  <c r="O3740"/>
  <c r="P3740"/>
  <c r="Q3740"/>
  <c r="R3740"/>
  <c r="M4665"/>
  <c r="O4665"/>
  <c r="M4388"/>
  <c r="O4388"/>
  <c r="P4665"/>
  <c r="Q4665"/>
  <c r="R4665"/>
  <c r="P2256"/>
  <c r="Q2256"/>
  <c r="R2256"/>
  <c r="M2012"/>
  <c r="O2012"/>
  <c r="P2012"/>
  <c r="Q2012"/>
  <c r="R2012"/>
  <c r="M3942"/>
  <c r="O3942"/>
  <c r="P1492"/>
  <c r="Q1492"/>
  <c r="M3998"/>
  <c r="O3998"/>
  <c r="M901"/>
  <c r="O901"/>
  <c r="P3998"/>
  <c r="Q3998"/>
  <c r="M2749"/>
  <c r="O2749"/>
  <c r="P2749"/>
  <c r="Q2749"/>
  <c r="P2950"/>
  <c r="Q2950"/>
  <c r="M1945"/>
  <c r="O1945"/>
  <c r="P1945"/>
  <c r="Q1945"/>
  <c r="R1945"/>
  <c r="P260"/>
  <c r="Q260"/>
  <c r="R260"/>
  <c r="M3081"/>
  <c r="O3081"/>
  <c r="P3081"/>
  <c r="Q3081"/>
  <c r="R3081"/>
  <c r="P807"/>
  <c r="Q807"/>
  <c r="R807"/>
  <c r="M1839"/>
  <c r="O1839"/>
  <c r="P1839"/>
  <c r="Q1839"/>
  <c r="P3907"/>
  <c r="Q3907"/>
  <c r="R3907"/>
  <c r="M2609"/>
  <c r="O2609"/>
  <c r="M3215"/>
  <c r="O3215"/>
  <c r="P2609"/>
  <c r="Q2609"/>
  <c r="R2609"/>
  <c r="P4671"/>
  <c r="Q4671"/>
  <c r="R4671"/>
  <c r="P1308"/>
  <c r="Q1308"/>
  <c r="M2293"/>
  <c r="O2293"/>
  <c r="M3043"/>
  <c r="O3043"/>
  <c r="P2293"/>
  <c r="Q2293"/>
  <c r="P4530"/>
  <c r="Q4530"/>
  <c r="R4530"/>
  <c r="M1766"/>
  <c r="O1766"/>
  <c r="P1766"/>
  <c r="Q1766"/>
  <c r="P104"/>
  <c r="Q104"/>
  <c r="P1321"/>
  <c r="Q1321"/>
  <c r="R1321"/>
  <c r="M3716"/>
  <c r="O3716"/>
  <c r="P4298"/>
  <c r="Q4298"/>
  <c r="R4298"/>
  <c r="M3531"/>
  <c r="O3531"/>
  <c r="P3996"/>
  <c r="Q3996"/>
  <c r="M546"/>
  <c r="O546"/>
  <c r="P546"/>
  <c r="Q546"/>
  <c r="R546"/>
  <c r="P3190"/>
  <c r="Q3190"/>
  <c r="M2357"/>
  <c r="O2357"/>
  <c r="P2357"/>
  <c r="Q2357"/>
  <c r="R2357"/>
  <c r="M2431"/>
  <c r="O2431"/>
  <c r="P2431"/>
  <c r="Q2431"/>
  <c r="R2431"/>
  <c r="P1732"/>
  <c r="Q1732"/>
  <c r="R1732"/>
  <c r="M956"/>
  <c r="O956"/>
  <c r="M1980"/>
  <c r="O1980"/>
  <c r="P956"/>
  <c r="Q956"/>
  <c r="R956"/>
  <c r="P4582"/>
  <c r="Q4582"/>
  <c r="R4582"/>
  <c r="P2762"/>
  <c r="Q2762"/>
  <c r="R2762"/>
  <c r="M3439"/>
  <c r="O3439"/>
  <c r="P3439"/>
  <c r="Q3439"/>
  <c r="R3439"/>
  <c r="P1231"/>
  <c r="Q1231"/>
  <c r="M1792"/>
  <c r="O1792"/>
  <c r="P3219"/>
  <c r="Q3219"/>
  <c r="P908"/>
  <c r="Q908"/>
  <c r="M2578"/>
  <c r="O2578"/>
  <c r="P3207"/>
  <c r="Q3207"/>
  <c r="M636"/>
  <c r="O636"/>
  <c r="P636"/>
  <c r="Q636"/>
  <c r="P98"/>
  <c r="Q98"/>
  <c r="P1808"/>
  <c r="Q1808"/>
  <c r="M905"/>
  <c r="O905"/>
  <c r="P905"/>
  <c r="Q905"/>
  <c r="R905"/>
  <c r="M547"/>
  <c r="O547"/>
  <c r="P4153"/>
  <c r="Q4153"/>
  <c r="R4153"/>
  <c r="P3585"/>
  <c r="Q3585"/>
  <c r="M4109"/>
  <c r="O4109"/>
  <c r="P1963"/>
  <c r="Q1963"/>
  <c r="R1963"/>
  <c r="P4614"/>
  <c r="Q4614"/>
  <c r="M3970"/>
  <c r="O3970"/>
  <c r="P3970"/>
  <c r="Q3970"/>
  <c r="P2479"/>
  <c r="Q2479"/>
  <c r="R2479"/>
  <c r="P4578"/>
  <c r="Q4578"/>
  <c r="R4578"/>
  <c r="P2896"/>
  <c r="Q2896"/>
  <c r="P1377"/>
  <c r="Q1377"/>
  <c r="R1377"/>
  <c r="M4466"/>
  <c r="O4466"/>
  <c r="P4564"/>
  <c r="Q4564"/>
  <c r="M1484"/>
  <c r="O1484"/>
  <c r="P1484"/>
  <c r="Q1484"/>
  <c r="M2994"/>
  <c r="O2994"/>
  <c r="P2994"/>
  <c r="Q2994"/>
  <c r="R2994"/>
  <c r="M274"/>
  <c r="O274"/>
  <c r="M2047"/>
  <c r="O2047"/>
  <c r="P274"/>
  <c r="Q274"/>
  <c r="M2637"/>
  <c r="O2637"/>
  <c r="M898"/>
  <c r="O898"/>
  <c r="P2637"/>
  <c r="Q2637"/>
  <c r="R2637"/>
  <c r="M295"/>
  <c r="O295"/>
  <c r="P295"/>
  <c r="Q295"/>
  <c r="M4680"/>
  <c r="O4680"/>
  <c r="P1428"/>
  <c r="Q1428"/>
  <c r="R1428"/>
  <c r="P233"/>
  <c r="Q233"/>
  <c r="R233"/>
  <c r="P481"/>
  <c r="Q481"/>
  <c r="P2657"/>
  <c r="Q2657"/>
  <c r="M3049"/>
  <c r="O3049"/>
  <c r="P3049"/>
  <c r="Q3049"/>
  <c r="M1253"/>
  <c r="O1253"/>
  <c r="M464"/>
  <c r="O464"/>
  <c r="P1253"/>
  <c r="Q1253"/>
  <c r="P4758"/>
  <c r="Q4758"/>
  <c r="R4758"/>
  <c r="M1943"/>
  <c r="O1943"/>
  <c r="P2365"/>
  <c r="Q2365"/>
  <c r="M1301"/>
  <c r="O1301"/>
  <c r="P1301"/>
  <c r="Q1301"/>
  <c r="R1301"/>
  <c r="M3247"/>
  <c r="O3247"/>
  <c r="P3247"/>
  <c r="Q3247"/>
  <c r="M3670"/>
  <c r="O3670"/>
  <c r="P4101"/>
  <c r="Q4101"/>
  <c r="R4101"/>
  <c r="M876"/>
  <c r="O876"/>
  <c r="P2889"/>
  <c r="Q2889"/>
  <c r="R2889"/>
  <c r="P3623"/>
  <c r="Q3623"/>
  <c r="M2615"/>
  <c r="O2615"/>
  <c r="M2084"/>
  <c r="O2084"/>
  <c r="P2615"/>
  <c r="Q2615"/>
  <c r="R2615"/>
  <c r="P147"/>
  <c r="Q147"/>
  <c r="M2750"/>
  <c r="O2750"/>
  <c r="P2750"/>
  <c r="Q2750"/>
  <c r="M409"/>
  <c r="O409"/>
  <c r="P409"/>
  <c r="Q409"/>
  <c r="R409"/>
  <c r="M3035"/>
  <c r="O3035"/>
  <c r="P3035"/>
  <c r="Q3035"/>
  <c r="P2262"/>
  <c r="Q2262"/>
  <c r="R2262"/>
  <c r="M3886"/>
  <c r="O3886"/>
  <c r="P3886"/>
  <c r="Q3886"/>
  <c r="M918"/>
  <c r="O918"/>
  <c r="P918"/>
  <c r="Q918"/>
  <c r="M951"/>
  <c r="O951"/>
  <c r="P1299"/>
  <c r="Q1299"/>
  <c r="M1960"/>
  <c r="O1960"/>
  <c r="P817"/>
  <c r="Q817"/>
  <c r="R817"/>
  <c r="M4677"/>
  <c r="O4677"/>
  <c r="P3944"/>
  <c r="Q3944"/>
  <c r="P1625"/>
  <c r="Q1625"/>
  <c r="R1625"/>
  <c r="P3616"/>
  <c r="Q3616"/>
  <c r="R3616"/>
  <c r="P3199"/>
  <c r="Q3199"/>
  <c r="R3199"/>
  <c r="M480"/>
  <c r="O480"/>
  <c r="P480"/>
  <c r="Q480"/>
  <c r="M1889"/>
  <c r="O1889"/>
  <c r="P1889"/>
  <c r="Q1889"/>
  <c r="R1889"/>
  <c r="M3705"/>
  <c r="O3705"/>
  <c r="M1749"/>
  <c r="O1749"/>
  <c r="P3705"/>
  <c r="Q3705"/>
  <c r="M2183"/>
  <c r="O2183"/>
  <c r="M1827"/>
  <c r="O1827"/>
  <c r="P2183"/>
  <c r="Q2183"/>
  <c r="R2183"/>
  <c r="P842"/>
  <c r="Q842"/>
  <c r="M1956"/>
  <c r="O1956"/>
  <c r="P1956"/>
  <c r="Q1956"/>
  <c r="R1956"/>
  <c r="M2548"/>
  <c r="O2548"/>
  <c r="P3950"/>
  <c r="Q3950"/>
  <c r="R3950"/>
  <c r="P4543"/>
  <c r="Q4543"/>
  <c r="P3958"/>
  <c r="Q3958"/>
  <c r="M4326"/>
  <c r="O4326"/>
  <c r="P4326"/>
  <c r="Q4326"/>
  <c r="R4326"/>
  <c r="M3217"/>
  <c r="O3217"/>
  <c r="P4189"/>
  <c r="Q4189"/>
  <c r="M3870"/>
  <c r="O3870"/>
  <c r="P3870"/>
  <c r="Q3870"/>
  <c r="R3870"/>
  <c r="M2317"/>
  <c r="O2317"/>
  <c r="P1237"/>
  <c r="Q1237"/>
  <c r="P1976"/>
  <c r="Q1976"/>
  <c r="R1976"/>
  <c r="M3458"/>
  <c r="O3458"/>
  <c r="M292"/>
  <c r="O292"/>
  <c r="P3458"/>
  <c r="Q3458"/>
  <c r="M2642"/>
  <c r="O2642"/>
  <c r="P2642"/>
  <c r="Q2642"/>
  <c r="R2642"/>
  <c r="M921"/>
  <c r="O921"/>
  <c r="P921"/>
  <c r="Q921"/>
  <c r="M115"/>
  <c r="O115"/>
  <c r="P115"/>
  <c r="Q115"/>
  <c r="R115"/>
  <c r="M3123"/>
  <c r="O3123"/>
  <c r="P3123"/>
  <c r="Q3123"/>
  <c r="R3123"/>
  <c r="P3753"/>
  <c r="Q3753"/>
  <c r="M335"/>
  <c r="O335"/>
  <c r="P335"/>
  <c r="Q335"/>
  <c r="M3152"/>
  <c r="O3152"/>
  <c r="M211"/>
  <c r="O211"/>
  <c r="P3152"/>
  <c r="Q3152"/>
  <c r="M4124"/>
  <c r="O4124"/>
  <c r="P4124"/>
  <c r="Q4124"/>
  <c r="R4124"/>
  <c r="M2684"/>
  <c r="O2684"/>
  <c r="P2684"/>
  <c r="Q2684"/>
  <c r="R2684"/>
  <c r="M1570"/>
  <c r="O1570"/>
  <c r="M3523"/>
  <c r="O3523"/>
  <c r="P1570"/>
  <c r="Q1570"/>
  <c r="P1511"/>
  <c r="Q1511"/>
  <c r="M3306"/>
  <c r="O3306"/>
  <c r="P3306"/>
  <c r="Q3306"/>
  <c r="M3821"/>
  <c r="O3821"/>
  <c r="M4168"/>
  <c r="O4168"/>
  <c r="P3821"/>
  <c r="Q3821"/>
  <c r="R3821"/>
  <c r="M424"/>
  <c r="O424"/>
  <c r="P424"/>
  <c r="Q424"/>
  <c r="R424"/>
  <c r="M3117"/>
  <c r="O3117"/>
  <c r="P3117"/>
  <c r="Q3117"/>
  <c r="R3117"/>
  <c r="M3744"/>
  <c r="O3744"/>
  <c r="M1103"/>
  <c r="O1103"/>
  <c r="P3744"/>
  <c r="Q3744"/>
  <c r="P2408"/>
  <c r="Q2408"/>
  <c r="R2408"/>
  <c r="M146"/>
  <c r="O146"/>
  <c r="P146"/>
  <c r="Q146"/>
  <c r="M2141"/>
  <c r="O2141"/>
  <c r="P2141"/>
  <c r="Q2141"/>
  <c r="M1887"/>
  <c r="O1887"/>
  <c r="P1887"/>
  <c r="Q1887"/>
  <c r="P2231"/>
  <c r="Q2231"/>
  <c r="M203"/>
  <c r="O203"/>
  <c r="P203"/>
  <c r="Q203"/>
  <c r="R203"/>
  <c r="M3090"/>
  <c r="O3090"/>
  <c r="P3090"/>
  <c r="Q3090"/>
  <c r="M1430"/>
  <c r="O1430"/>
  <c r="P3261"/>
  <c r="Q3261"/>
  <c r="R3261"/>
  <c r="M2021"/>
  <c r="O2021"/>
  <c r="P590"/>
  <c r="Q590"/>
  <c r="M659"/>
  <c r="O659"/>
  <c r="P876"/>
  <c r="Q876"/>
  <c r="M1146"/>
  <c r="O1146"/>
  <c r="M3435"/>
  <c r="O3435"/>
  <c r="P1146"/>
  <c r="Q1146"/>
  <c r="R1146"/>
  <c r="M3932"/>
  <c r="O3932"/>
  <c r="P4452"/>
  <c r="Q4452"/>
  <c r="R4452"/>
  <c r="P396"/>
  <c r="Q396"/>
  <c r="M1162"/>
  <c r="O1162"/>
  <c r="P1162"/>
  <c r="Q1162"/>
  <c r="R1162"/>
  <c r="P4686"/>
  <c r="Q4686"/>
  <c r="R4686"/>
  <c r="M313"/>
  <c r="O313"/>
  <c r="P313"/>
  <c r="Q313"/>
  <c r="R313"/>
  <c r="M2119"/>
  <c r="O2119"/>
  <c r="P2119"/>
  <c r="Q2119"/>
  <c r="M4410"/>
  <c r="O4410"/>
  <c r="P4625"/>
  <c r="Q4625"/>
  <c r="M1294"/>
  <c r="O1294"/>
  <c r="M2560"/>
  <c r="O2560"/>
  <c r="P1294"/>
  <c r="Q1294"/>
  <c r="M3579"/>
  <c r="O3579"/>
  <c r="M3514"/>
  <c r="O3514"/>
  <c r="P3579"/>
  <c r="Q3579"/>
  <c r="R3579"/>
  <c r="M66"/>
  <c r="O66"/>
  <c r="P3051"/>
  <c r="Q3051"/>
  <c r="R3051"/>
  <c r="M3237"/>
  <c r="O3237"/>
  <c r="M2444"/>
  <c r="O2444"/>
  <c r="P3237"/>
  <c r="Q3237"/>
  <c r="R3237"/>
  <c r="M574"/>
  <c r="O574"/>
  <c r="P574"/>
  <c r="Q574"/>
  <c r="R574"/>
  <c r="M3951"/>
  <c r="O3951"/>
  <c r="M1846"/>
  <c r="O1846"/>
  <c r="P3951"/>
  <c r="Q3951"/>
  <c r="R3951"/>
  <c r="M2975"/>
  <c r="O2975"/>
  <c r="P51"/>
  <c r="Q51"/>
  <c r="P3133"/>
  <c r="Q3133"/>
  <c r="R3133"/>
  <c r="P1124"/>
  <c r="Q1124"/>
  <c r="M3346"/>
  <c r="O3346"/>
  <c r="P2846"/>
  <c r="Q2846"/>
  <c r="M3811"/>
  <c r="O3811"/>
  <c r="P4369"/>
  <c r="Q4369"/>
  <c r="M4025"/>
  <c r="O4025"/>
  <c r="P1019"/>
  <c r="Q1019"/>
  <c r="M1160"/>
  <c r="O1160"/>
  <c r="P1160"/>
  <c r="Q1160"/>
  <c r="P2789"/>
  <c r="Q2789"/>
  <c r="P592"/>
  <c r="Q592"/>
  <c r="P2941"/>
  <c r="Q2941"/>
  <c r="R2941"/>
  <c r="P1400"/>
  <c r="Q1400"/>
  <c r="R1400"/>
  <c r="P2850"/>
  <c r="Q2850"/>
  <c r="R2850"/>
  <c r="P3432"/>
  <c r="Q3432"/>
  <c r="R3432"/>
  <c r="M3629"/>
  <c r="O3629"/>
  <c r="P4809"/>
  <c r="Q4809"/>
  <c r="P4070"/>
  <c r="Q4070"/>
  <c r="R4070"/>
  <c r="M113"/>
  <c r="O113"/>
  <c r="P3362"/>
  <c r="Q3362"/>
  <c r="P2607"/>
  <c r="Q2607"/>
  <c r="R2607"/>
  <c r="M1410"/>
  <c r="O1410"/>
  <c r="P1103"/>
  <c r="Q1103"/>
  <c r="M3009"/>
  <c r="O3009"/>
  <c r="P3009"/>
  <c r="Q3009"/>
  <c r="R3009"/>
  <c r="P2636"/>
  <c r="Q2636"/>
  <c r="M1601"/>
  <c r="O1601"/>
  <c r="P4050"/>
  <c r="Q4050"/>
  <c r="R4050"/>
  <c r="P2211"/>
  <c r="Q2211"/>
  <c r="R2211"/>
  <c r="P247"/>
  <c r="Q247"/>
  <c r="P3651"/>
  <c r="Q3651"/>
  <c r="R3651"/>
  <c r="P100"/>
  <c r="Q100"/>
  <c r="M1483"/>
  <c r="O1483"/>
  <c r="M453"/>
  <c r="O453"/>
  <c r="P1483"/>
  <c r="Q1483"/>
  <c r="M1987"/>
  <c r="O1987"/>
  <c r="P1987"/>
  <c r="Q1987"/>
  <c r="R1987"/>
  <c r="M2169"/>
  <c r="O2169"/>
  <c r="P2169"/>
  <c r="Q2169"/>
  <c r="R2169"/>
  <c r="M698"/>
  <c r="O698"/>
  <c r="P698"/>
  <c r="Q698"/>
  <c r="M3056"/>
  <c r="O3056"/>
  <c r="M1364"/>
  <c r="O1364"/>
  <c r="P3056"/>
  <c r="Q3056"/>
  <c r="M997"/>
  <c r="O997"/>
  <c r="P1946"/>
  <c r="Q1946"/>
  <c r="P646"/>
  <c r="Q646"/>
  <c r="R646"/>
  <c r="M946"/>
  <c r="O946"/>
  <c r="M4793"/>
  <c r="O4793"/>
  <c r="P946"/>
  <c r="Q946"/>
  <c r="R946"/>
  <c r="M1614"/>
  <c r="O1614"/>
  <c r="P3514"/>
  <c r="Q3514"/>
  <c r="M3464"/>
  <c r="O3464"/>
  <c r="P3464"/>
  <c r="Q3464"/>
  <c r="P723"/>
  <c r="Q723"/>
  <c r="R723"/>
  <c r="M1280"/>
  <c r="O1280"/>
  <c r="P1280"/>
  <c r="Q1280"/>
  <c r="P1810"/>
  <c r="Q1810"/>
  <c r="R1810"/>
  <c r="M1358"/>
  <c r="O1358"/>
  <c r="P1358"/>
  <c r="Q1358"/>
  <c r="M3283"/>
  <c r="O3283"/>
  <c r="M1689"/>
  <c r="O1689"/>
  <c r="P3283"/>
  <c r="Q3283"/>
  <c r="M4235"/>
  <c r="O4235"/>
  <c r="P4235"/>
  <c r="Q4235"/>
  <c r="R4235"/>
  <c r="M4456"/>
  <c r="O4456"/>
  <c r="P4456"/>
  <c r="Q4456"/>
  <c r="M381"/>
  <c r="O381"/>
  <c r="P381"/>
  <c r="Q381"/>
  <c r="M4138"/>
  <c r="O4138"/>
  <c r="P1907"/>
  <c r="Q1907"/>
  <c r="P1102"/>
  <c r="Q1102"/>
  <c r="M2143"/>
  <c r="O2143"/>
  <c r="P3948"/>
  <c r="Q3948"/>
  <c r="R3948"/>
  <c r="M2230"/>
  <c r="O2230"/>
  <c r="M4125"/>
  <c r="O4125"/>
  <c r="P2230"/>
  <c r="Q2230"/>
  <c r="P2105"/>
  <c r="Q2105"/>
  <c r="M2958"/>
  <c r="O2958"/>
  <c r="M1712"/>
  <c r="O1712"/>
  <c r="P2958"/>
  <c r="Q2958"/>
  <c r="P2549"/>
  <c r="Q2549"/>
  <c r="R2549"/>
  <c r="M17"/>
  <c r="O17"/>
  <c r="P17"/>
  <c r="Q17"/>
  <c r="M2251"/>
  <c r="O2251"/>
  <c r="P2251"/>
  <c r="Q2251"/>
  <c r="M2308"/>
  <c r="O2308"/>
  <c r="P1933"/>
  <c r="Q1933"/>
  <c r="P3494"/>
  <c r="Q3494"/>
  <c r="R3494"/>
  <c r="M4317"/>
  <c r="O4317"/>
  <c r="P4317"/>
  <c r="Q4317"/>
  <c r="R4317"/>
  <c r="M1095"/>
  <c r="O1095"/>
  <c r="P3112"/>
  <c r="Q3112"/>
  <c r="R3112"/>
  <c r="P1297"/>
  <c r="Q1297"/>
  <c r="R1297"/>
  <c r="M1438"/>
  <c r="O1438"/>
  <c r="P1438"/>
  <c r="Q1438"/>
  <c r="R1438"/>
  <c r="P944"/>
  <c r="Q944"/>
  <c r="P1739"/>
  <c r="Q1739"/>
  <c r="P3435"/>
  <c r="Q3435"/>
  <c r="M852"/>
  <c r="O852"/>
  <c r="P3828"/>
  <c r="Q3828"/>
  <c r="R3828"/>
  <c r="M3023"/>
  <c r="O3023"/>
  <c r="P3023"/>
  <c r="Q3023"/>
  <c r="R3023"/>
  <c r="M3719"/>
  <c r="O3719"/>
  <c r="P4607"/>
  <c r="Q4607"/>
  <c r="R4607"/>
  <c r="M2754"/>
  <c r="O2754"/>
  <c r="P2754"/>
  <c r="Q2754"/>
  <c r="P3288"/>
  <c r="Q3288"/>
  <c r="M4146"/>
  <c r="O4146"/>
  <c r="P4146"/>
  <c r="Q4146"/>
  <c r="P412"/>
  <c r="Q412"/>
  <c r="M2660"/>
  <c r="O2660"/>
  <c r="P2660"/>
  <c r="Q2660"/>
  <c r="M637"/>
  <c r="O637"/>
  <c r="P2955"/>
  <c r="Q2955"/>
  <c r="M2920"/>
  <c r="O2920"/>
  <c r="P2920"/>
  <c r="Q2920"/>
  <c r="R2920"/>
  <c r="M4467"/>
  <c r="O4467"/>
  <c r="M4182"/>
  <c r="O4182"/>
  <c r="P4467"/>
  <c r="Q4467"/>
  <c r="P978"/>
  <c r="Q978"/>
  <c r="R978"/>
  <c r="P718"/>
  <c r="Q718"/>
  <c r="R718"/>
  <c r="P4770"/>
  <c r="Q4770"/>
  <c r="R4770"/>
  <c r="M3533"/>
  <c r="O3533"/>
  <c r="M1841"/>
  <c r="O1841"/>
  <c r="P3533"/>
  <c r="Q3533"/>
  <c r="M1642"/>
  <c r="O1642"/>
  <c r="P1007"/>
  <c r="Q1007"/>
  <c r="M601"/>
  <c r="O601"/>
  <c r="P4676"/>
  <c r="Q4676"/>
  <c r="R4676"/>
  <c r="M302"/>
  <c r="O302"/>
  <c r="M4780"/>
  <c r="O4780"/>
  <c r="P302"/>
  <c r="Q302"/>
  <c r="R302"/>
  <c r="M1118"/>
  <c r="O1118"/>
  <c r="P1118"/>
  <c r="Q1118"/>
  <c r="R1118"/>
  <c r="M1249"/>
  <c r="O1249"/>
  <c r="P1249"/>
  <c r="Q1249"/>
  <c r="R1249"/>
  <c r="P3737"/>
  <c r="Q3737"/>
  <c r="M19"/>
  <c r="O19"/>
  <c r="P428"/>
  <c r="Q428"/>
  <c r="R428"/>
  <c r="M879"/>
  <c r="O879"/>
  <c r="P879"/>
  <c r="Q879"/>
  <c r="P1795"/>
  <c r="Q1795"/>
  <c r="R1795"/>
  <c r="M684"/>
  <c r="O684"/>
  <c r="M3196"/>
  <c r="O3196"/>
  <c r="P684"/>
  <c r="Q684"/>
  <c r="M1900"/>
  <c r="O1900"/>
  <c r="P1415"/>
  <c r="Q1415"/>
  <c r="P2016"/>
  <c r="Q2016"/>
  <c r="M3587"/>
  <c r="O3587"/>
  <c r="M3777"/>
  <c r="O3777"/>
  <c r="P3587"/>
  <c r="Q3587"/>
  <c r="M2164"/>
  <c r="O2164"/>
  <c r="P1126"/>
  <c r="Q1126"/>
  <c r="P3630"/>
  <c r="Q3630"/>
  <c r="P3218"/>
  <c r="Q3218"/>
  <c r="R3218"/>
  <c r="M1360"/>
  <c r="O1360"/>
  <c r="P1360"/>
  <c r="Q1360"/>
  <c r="M3487"/>
  <c r="O3487"/>
  <c r="P69"/>
  <c r="Q69"/>
  <c r="P354"/>
  <c r="Q354"/>
  <c r="R354"/>
  <c r="P2217"/>
  <c r="Q2217"/>
  <c r="R2217"/>
  <c r="M4303"/>
  <c r="O4303"/>
  <c r="P4440"/>
  <c r="Q4440"/>
  <c r="R4440"/>
  <c r="M4788"/>
  <c r="O4788"/>
  <c r="P4788"/>
  <c r="Q4788"/>
  <c r="R4788"/>
  <c r="N4788"/>
  <c r="N4440"/>
  <c r="N3740"/>
  <c r="N3933"/>
  <c r="N4215"/>
  <c r="N4665"/>
  <c r="N2256"/>
  <c r="N2012"/>
  <c r="N1492"/>
  <c r="N48"/>
  <c r="N3998"/>
  <c r="N2749"/>
  <c r="N866"/>
  <c r="N2950"/>
  <c r="N36"/>
  <c r="N3947"/>
  <c r="N1945"/>
  <c r="N1392"/>
  <c r="N3534"/>
  <c r="N260"/>
  <c r="N3081"/>
  <c r="N807"/>
  <c r="N1839"/>
  <c r="N3907"/>
  <c r="N3183"/>
  <c r="N1433"/>
  <c r="N2029"/>
  <c r="N2609"/>
  <c r="N2070"/>
  <c r="N928"/>
  <c r="N4671"/>
  <c r="N3142"/>
  <c r="N1694"/>
  <c r="N2898"/>
  <c r="N2293"/>
  <c r="N3829"/>
  <c r="N4473"/>
  <c r="N2437"/>
  <c r="N4530"/>
  <c r="N3416"/>
  <c r="N3104"/>
  <c r="N3054"/>
  <c r="N1766"/>
  <c r="N3968"/>
  <c r="N4695"/>
  <c r="N88"/>
  <c r="N553"/>
  <c r="N104"/>
  <c r="N3988"/>
  <c r="N1598"/>
  <c r="N1321"/>
  <c r="N4298"/>
  <c r="N4095"/>
  <c r="N4700"/>
  <c r="N3996"/>
  <c r="N3413"/>
  <c r="N546"/>
  <c r="N248"/>
  <c r="N3190"/>
  <c r="N2357"/>
  <c r="N2616"/>
  <c r="N1062"/>
  <c r="N2431"/>
  <c r="N4805"/>
  <c r="N1732"/>
  <c r="N3671"/>
  <c r="N956"/>
  <c r="N739"/>
  <c r="N4582"/>
  <c r="N4548"/>
  <c r="N766"/>
  <c r="N3018"/>
  <c r="N2762"/>
  <c r="N3178"/>
  <c r="N3096"/>
  <c r="N440"/>
  <c r="N3439"/>
  <c r="N2436"/>
  <c r="N3219"/>
  <c r="N4522"/>
  <c r="N4531"/>
  <c r="N4060"/>
  <c r="N747"/>
  <c r="N3957"/>
  <c r="N2135"/>
  <c r="N2823"/>
  <c r="N4451"/>
  <c r="N3207"/>
  <c r="N2443"/>
  <c r="N3499"/>
  <c r="N363"/>
  <c r="N4736"/>
  <c r="N1578"/>
  <c r="N636"/>
  <c r="N2196"/>
  <c r="N1479"/>
  <c r="N98"/>
  <c r="N1808"/>
  <c r="N4523"/>
  <c r="N4702"/>
  <c r="N905"/>
  <c r="N2094"/>
  <c r="N4690"/>
  <c r="N4153"/>
  <c r="N4293"/>
  <c r="N3585"/>
  <c r="N1963"/>
  <c r="N2108"/>
  <c r="N1649"/>
  <c r="N4614"/>
  <c r="N4787"/>
  <c r="N3434"/>
  <c r="N3970"/>
  <c r="N2479"/>
  <c r="N4578"/>
  <c r="N2896"/>
  <c r="N1871"/>
  <c r="N1377"/>
  <c r="N2561"/>
  <c r="N1595"/>
  <c r="N614"/>
  <c r="N4564"/>
  <c r="N2600"/>
  <c r="N1731"/>
  <c r="N1484"/>
  <c r="N1975"/>
  <c r="N2994"/>
  <c r="N4179"/>
  <c r="N4337"/>
  <c r="N1533"/>
  <c r="N3763"/>
  <c r="N814"/>
  <c r="N3095"/>
  <c r="N3883"/>
  <c r="N274"/>
  <c r="N2637"/>
  <c r="N295"/>
  <c r="N1428"/>
  <c r="N233"/>
  <c r="N481"/>
  <c r="N138"/>
  <c r="N2657"/>
  <c r="N3049"/>
  <c r="N2153"/>
  <c r="N1085"/>
  <c r="N1868"/>
  <c r="N1253"/>
  <c r="N4758"/>
  <c r="N2365"/>
  <c r="N1269"/>
  <c r="N1347"/>
  <c r="N1520"/>
  <c r="N1301"/>
  <c r="N954"/>
  <c r="N3247"/>
  <c r="N2276"/>
  <c r="N3904"/>
  <c r="N4198"/>
  <c r="N2746"/>
  <c r="N2584"/>
  <c r="N4101"/>
  <c r="N2889"/>
  <c r="N2522"/>
  <c r="N1549"/>
  <c r="N4104"/>
  <c r="N1744"/>
  <c r="N3623"/>
  <c r="N2615"/>
  <c r="N2689"/>
  <c r="N267"/>
  <c r="N2750"/>
  <c r="N409"/>
  <c r="N3573"/>
  <c r="N1603"/>
  <c r="N3035"/>
  <c r="N2262"/>
  <c r="N1562"/>
  <c r="N1938"/>
  <c r="N918"/>
  <c r="N1299"/>
  <c r="N1804"/>
  <c r="N4707"/>
  <c r="N828"/>
  <c r="N580"/>
  <c r="N2087"/>
  <c r="N2089"/>
  <c r="N817"/>
  <c r="N4829"/>
  <c r="N1891"/>
  <c r="N1355"/>
  <c r="N3944"/>
  <c r="N1625"/>
  <c r="N3156"/>
  <c r="N3616"/>
  <c r="N2866"/>
  <c r="N3199"/>
  <c r="N3267"/>
  <c r="N4497"/>
  <c r="N480"/>
  <c r="N4513"/>
  <c r="N4142"/>
  <c r="N1199"/>
  <c r="N3228"/>
  <c r="N479"/>
  <c r="N1889"/>
  <c r="N3705"/>
  <c r="N1475"/>
  <c r="N2183"/>
  <c r="N2623"/>
  <c r="N842"/>
  <c r="N1956"/>
  <c r="N3950"/>
  <c r="N1233"/>
  <c r="N1006"/>
  <c r="N2244"/>
  <c r="N4543"/>
  <c r="N3958"/>
  <c r="N4326"/>
  <c r="N639"/>
  <c r="N4189"/>
  <c r="N3656"/>
  <c r="N3597"/>
  <c r="N854"/>
  <c r="N702"/>
  <c r="N3925"/>
  <c r="N1451"/>
  <c r="N3602"/>
  <c r="N2948"/>
  <c r="N1751"/>
  <c r="N3870"/>
  <c r="N808"/>
  <c r="N1237"/>
  <c r="N1976"/>
  <c r="N4799"/>
  <c r="N3458"/>
  <c r="N3352"/>
  <c r="N2633"/>
  <c r="N4426"/>
  <c r="N2642"/>
  <c r="N184"/>
  <c r="N921"/>
  <c r="N4661"/>
  <c r="N115"/>
  <c r="N358"/>
  <c r="N3123"/>
  <c r="N335"/>
  <c r="N3152"/>
  <c r="N4124"/>
  <c r="N2684"/>
  <c r="N3560"/>
  <c r="N2133"/>
  <c r="N1570"/>
  <c r="N3774"/>
  <c r="N1511"/>
  <c r="N2990"/>
  <c r="N3306"/>
  <c r="N3821"/>
  <c r="N424"/>
  <c r="N4534"/>
  <c r="N3117"/>
  <c r="N655"/>
  <c r="N3744"/>
  <c r="N2408"/>
  <c r="N146"/>
  <c r="N2423"/>
  <c r="N1887"/>
  <c r="N2231"/>
  <c r="N203"/>
  <c r="N640"/>
  <c r="N1155"/>
  <c r="N3090"/>
  <c r="N3261"/>
  <c r="N2836"/>
  <c r="N114"/>
  <c r="N700"/>
  <c r="N590"/>
  <c r="N876"/>
  <c r="N1146"/>
  <c r="N804"/>
  <c r="N812"/>
  <c r="N3371"/>
  <c r="N1561"/>
  <c r="N4452"/>
  <c r="N1752"/>
  <c r="N2447"/>
  <c r="N396"/>
  <c r="N4358"/>
  <c r="N1162"/>
  <c r="N3717"/>
  <c r="N4686"/>
  <c r="N313"/>
  <c r="N2119"/>
  <c r="N4625"/>
  <c r="N1796"/>
  <c r="N2281"/>
  <c r="N3277"/>
  <c r="N3579"/>
  <c r="N3051"/>
  <c r="N3237"/>
  <c r="N605"/>
  <c r="N881"/>
  <c r="N4517"/>
  <c r="N1136"/>
  <c r="N574"/>
  <c r="N2399"/>
  <c r="N3951"/>
  <c r="N51"/>
  <c r="N2542"/>
  <c r="N4684"/>
  <c r="N2916"/>
  <c r="N4170"/>
  <c r="N2233"/>
  <c r="N3133"/>
  <c r="N286"/>
  <c r="N4413"/>
  <c r="N2054"/>
  <c r="N1180"/>
  <c r="N2846"/>
  <c r="N4369"/>
  <c r="N3284"/>
  <c r="N1160"/>
  <c r="N1442"/>
  <c r="N2576"/>
  <c r="N4192"/>
  <c r="N2789"/>
  <c r="N592"/>
  <c r="N4594"/>
  <c r="N2941"/>
  <c r="N1588"/>
  <c r="N1400"/>
  <c r="N2850"/>
  <c r="N3432"/>
  <c r="N4809"/>
  <c r="N2539"/>
  <c r="N4070"/>
  <c r="N3362"/>
  <c r="N2973"/>
  <c r="N607"/>
  <c r="N2607"/>
  <c r="N791"/>
  <c r="N4423"/>
  <c r="N3009"/>
  <c r="N175"/>
  <c r="N2636"/>
  <c r="N4149"/>
  <c r="N2337"/>
  <c r="N4050"/>
  <c r="N2211"/>
  <c r="N1843"/>
  <c r="N3651"/>
  <c r="N2983"/>
  <c r="N4442"/>
  <c r="N187"/>
  <c r="N1806"/>
  <c r="N2646"/>
  <c r="N3074"/>
  <c r="N1483"/>
  <c r="N1987"/>
  <c r="N2169"/>
  <c r="N698"/>
  <c r="N1315"/>
  <c r="N4292"/>
  <c r="N3056"/>
  <c r="N646"/>
  <c r="N946"/>
  <c r="N1178"/>
  <c r="N884"/>
  <c r="N3514"/>
  <c r="N2254"/>
  <c r="N723"/>
  <c r="N251"/>
  <c r="N1009"/>
  <c r="N2058"/>
  <c r="N459"/>
  <c r="N767"/>
  <c r="N3682"/>
  <c r="N466"/>
  <c r="N1280"/>
  <c r="N1810"/>
  <c r="N1236"/>
  <c r="N42"/>
  <c r="N3283"/>
  <c r="N31"/>
  <c r="N4235"/>
  <c r="N4456"/>
  <c r="N1496"/>
  <c r="N381"/>
  <c r="N836"/>
  <c r="N1102"/>
  <c r="N3948"/>
  <c r="N4246"/>
  <c r="N2403"/>
  <c r="N2230"/>
  <c r="N2105"/>
  <c r="N779"/>
  <c r="N1031"/>
  <c r="N3266"/>
  <c r="N1886"/>
  <c r="N2958"/>
  <c r="N3590"/>
  <c r="N1440"/>
  <c r="N2549"/>
  <c r="N17"/>
  <c r="N2251"/>
  <c r="N1933"/>
  <c r="N4086"/>
  <c r="N3675"/>
  <c r="N4344"/>
  <c r="N1239"/>
  <c r="N1029"/>
  <c r="N3494"/>
  <c r="N2780"/>
  <c r="N2073"/>
  <c r="N2249"/>
  <c r="N4317"/>
  <c r="N1215"/>
  <c r="N1161"/>
  <c r="N3684"/>
  <c r="N2118"/>
  <c r="N3112"/>
  <c r="N3243"/>
  <c r="N1297"/>
  <c r="N3363"/>
  <c r="N1438"/>
  <c r="N3845"/>
  <c r="N710"/>
  <c r="N663"/>
  <c r="N944"/>
  <c r="N2960"/>
  <c r="N1739"/>
  <c r="N3435"/>
  <c r="N3828"/>
  <c r="N3023"/>
  <c r="N3532"/>
  <c r="N4607"/>
  <c r="N2754"/>
  <c r="N3288"/>
  <c r="N4146"/>
  <c r="N1340"/>
  <c r="N412"/>
  <c r="N2660"/>
  <c r="N2648"/>
  <c r="N2955"/>
  <c r="N2920"/>
  <c r="N4810"/>
  <c r="N978"/>
  <c r="N718"/>
  <c r="N4770"/>
  <c r="N3533"/>
  <c r="N1007"/>
  <c r="N4676"/>
  <c r="N170"/>
  <c r="N1999"/>
  <c r="N1736"/>
  <c r="N3397"/>
  <c r="N302"/>
  <c r="N1118"/>
  <c r="N1998"/>
  <c r="N1249"/>
  <c r="N1026"/>
  <c r="N3737"/>
  <c r="N3862"/>
  <c r="N428"/>
  <c r="N879"/>
  <c r="N1795"/>
  <c r="N617"/>
  <c r="N2016"/>
  <c r="N3021"/>
  <c r="N3587"/>
  <c r="N1126"/>
  <c r="N3630"/>
  <c r="N3218"/>
  <c r="N4345"/>
  <c r="N354"/>
  <c r="N2217"/>
  <c r="E3828"/>
  <c r="F3828"/>
  <c r="E4788"/>
  <c r="F4788"/>
  <c r="E4440"/>
  <c r="F4440"/>
  <c r="E3933"/>
  <c r="F3933"/>
  <c r="E4665"/>
  <c r="F4665"/>
  <c r="E2256"/>
  <c r="F2256"/>
  <c r="E2012"/>
  <c r="F2012"/>
  <c r="E1492"/>
  <c r="F1492"/>
  <c r="E48"/>
  <c r="F48"/>
  <c r="E3998"/>
  <c r="F3998"/>
  <c r="E2749"/>
  <c r="F2749"/>
  <c r="E866"/>
  <c r="F866"/>
  <c r="E36"/>
  <c r="F36"/>
  <c r="E3947"/>
  <c r="F3947"/>
  <c r="E1945"/>
  <c r="F1945"/>
  <c r="E4023"/>
  <c r="F4023"/>
  <c r="E1392"/>
  <c r="F1392"/>
  <c r="E3534"/>
  <c r="F3534"/>
  <c r="E260"/>
  <c r="F260"/>
  <c r="E3081"/>
  <c r="F3081"/>
  <c r="E807"/>
  <c r="F807"/>
  <c r="E3907"/>
  <c r="F3907"/>
  <c r="E3183"/>
  <c r="F3183"/>
  <c r="E1433"/>
  <c r="F1433"/>
  <c r="E2029"/>
  <c r="F2029"/>
  <c r="E2609"/>
  <c r="F2609"/>
  <c r="E928"/>
  <c r="F928"/>
  <c r="E1308"/>
  <c r="F1308"/>
  <c r="E3142"/>
  <c r="F3142"/>
  <c r="E1694"/>
  <c r="F1694"/>
  <c r="E2898"/>
  <c r="F2898"/>
  <c r="E2293"/>
  <c r="F2293"/>
  <c r="E3829"/>
  <c r="F3829"/>
  <c r="E4473"/>
  <c r="F4473"/>
  <c r="E2437"/>
  <c r="F2437"/>
  <c r="E3416"/>
  <c r="F3416"/>
  <c r="E3104"/>
  <c r="F3104"/>
  <c r="E3054"/>
  <c r="F3054"/>
  <c r="E1766"/>
  <c r="F1766"/>
  <c r="E3968"/>
  <c r="F3968"/>
  <c r="E4695"/>
  <c r="F4695"/>
  <c r="E88"/>
  <c r="F88"/>
  <c r="E553"/>
  <c r="F553"/>
  <c r="E3988"/>
  <c r="F3988"/>
  <c r="E1598"/>
  <c r="F1598"/>
  <c r="E1321"/>
  <c r="F1321"/>
  <c r="E4298"/>
  <c r="F4298"/>
  <c r="E3996"/>
  <c r="F3996"/>
  <c r="E3413"/>
  <c r="F3413"/>
  <c r="E546"/>
  <c r="F546"/>
  <c r="E248"/>
  <c r="F248"/>
  <c r="E3190"/>
  <c r="F3190"/>
  <c r="E2357"/>
  <c r="F2357"/>
  <c r="E2616"/>
  <c r="F2616"/>
  <c r="E1062"/>
  <c r="F1062"/>
  <c r="E2431"/>
  <c r="F2431"/>
  <c r="E4805"/>
  <c r="F4805"/>
  <c r="E1732"/>
  <c r="F1732"/>
  <c r="E3671"/>
  <c r="F3671"/>
  <c r="E3806"/>
  <c r="F3806"/>
  <c r="E956"/>
  <c r="F956"/>
  <c r="E739"/>
  <c r="F739"/>
  <c r="E4548"/>
  <c r="F4548"/>
  <c r="E766"/>
  <c r="F766"/>
  <c r="E3018"/>
  <c r="F3018"/>
  <c r="E2762"/>
  <c r="F2762"/>
  <c r="E3178"/>
  <c r="F3178"/>
  <c r="E3096"/>
  <c r="F3096"/>
  <c r="E3439"/>
  <c r="F3439"/>
  <c r="E2436"/>
  <c r="F2436"/>
  <c r="E1231"/>
  <c r="F1231"/>
  <c r="E3219"/>
  <c r="F3219"/>
  <c r="E4522"/>
  <c r="F4522"/>
  <c r="E4531"/>
  <c r="F4531"/>
  <c r="E4060"/>
  <c r="F4060"/>
  <c r="E747"/>
  <c r="F747"/>
  <c r="E3957"/>
  <c r="F3957"/>
  <c r="E2135"/>
  <c r="F2135"/>
  <c r="E2823"/>
  <c r="F2823"/>
  <c r="E908"/>
  <c r="F908"/>
  <c r="E4451"/>
  <c r="F4451"/>
  <c r="E2443"/>
  <c r="F2443"/>
  <c r="E3499"/>
  <c r="F3499"/>
  <c r="E363"/>
  <c r="F363"/>
  <c r="E4736"/>
  <c r="F4736"/>
  <c r="E1578"/>
  <c r="F1578"/>
  <c r="E636"/>
  <c r="F636"/>
  <c r="E2196"/>
  <c r="F2196"/>
  <c r="E1479"/>
  <c r="F1479"/>
  <c r="E98"/>
  <c r="F98"/>
  <c r="E1808"/>
  <c r="F1808"/>
  <c r="E1840"/>
  <c r="F1840"/>
  <c r="E4523"/>
  <c r="F4523"/>
  <c r="E4702"/>
  <c r="F4702"/>
  <c r="E905"/>
  <c r="F905"/>
  <c r="E2094"/>
  <c r="F2094"/>
  <c r="E1741"/>
  <c r="F1741"/>
  <c r="E2232"/>
  <c r="F2232"/>
  <c r="E4293"/>
  <c r="F4293"/>
  <c r="E1963"/>
  <c r="F1963"/>
  <c r="E2108"/>
  <c r="F2108"/>
  <c r="E1649"/>
  <c r="F1649"/>
  <c r="E4614"/>
  <c r="F4614"/>
  <c r="E3434"/>
  <c r="F3434"/>
  <c r="E3970"/>
  <c r="F3970"/>
  <c r="E2479"/>
  <c r="F2479"/>
  <c r="E4578"/>
  <c r="F4578"/>
  <c r="E2896"/>
  <c r="F2896"/>
  <c r="E1377"/>
  <c r="F1377"/>
  <c r="E2561"/>
  <c r="F2561"/>
  <c r="E1595"/>
  <c r="F1595"/>
  <c r="E614"/>
  <c r="F614"/>
  <c r="E4564"/>
  <c r="F4564"/>
  <c r="E2600"/>
  <c r="F2600"/>
  <c r="E1731"/>
  <c r="F1731"/>
  <c r="E1484"/>
  <c r="F1484"/>
  <c r="E1975"/>
  <c r="F1975"/>
  <c r="E2994"/>
  <c r="F2994"/>
  <c r="E4179"/>
  <c r="F4179"/>
  <c r="E4337"/>
  <c r="F4337"/>
  <c r="E1533"/>
  <c r="F1533"/>
  <c r="E3763"/>
  <c r="F3763"/>
  <c r="E814"/>
  <c r="F814"/>
  <c r="E3095"/>
  <c r="F3095"/>
  <c r="E274"/>
  <c r="F274"/>
  <c r="E2386"/>
  <c r="F2386"/>
  <c r="E2637"/>
  <c r="F2637"/>
  <c r="E295"/>
  <c r="F295"/>
  <c r="E1428"/>
  <c r="F1428"/>
  <c r="E481"/>
  <c r="F481"/>
  <c r="E138"/>
  <c r="F138"/>
  <c r="E2657"/>
  <c r="F2657"/>
  <c r="E3049"/>
  <c r="F3049"/>
  <c r="E2153"/>
  <c r="F2153"/>
  <c r="E1085"/>
  <c r="F1085"/>
  <c r="E1868"/>
  <c r="F1868"/>
  <c r="E1253"/>
  <c r="F1253"/>
  <c r="E4758"/>
  <c r="F4758"/>
  <c r="E2365"/>
  <c r="F2365"/>
  <c r="E1347"/>
  <c r="F1347"/>
  <c r="E1520"/>
  <c r="F1520"/>
  <c r="E1301"/>
  <c r="F1301"/>
  <c r="E954"/>
  <c r="F954"/>
  <c r="E3247"/>
  <c r="F3247"/>
  <c r="E2276"/>
  <c r="F2276"/>
  <c r="E2746"/>
  <c r="F2746"/>
  <c r="E2889"/>
  <c r="F2889"/>
  <c r="E2522"/>
  <c r="F2522"/>
  <c r="E1549"/>
  <c r="F1549"/>
  <c r="E4104"/>
  <c r="F4104"/>
  <c r="E1744"/>
  <c r="F1744"/>
  <c r="E3623"/>
  <c r="F3623"/>
  <c r="E2615"/>
  <c r="F2615"/>
  <c r="E2689"/>
  <c r="F2689"/>
  <c r="E267"/>
  <c r="F267"/>
  <c r="E147"/>
  <c r="F147"/>
  <c r="E2750"/>
  <c r="F2750"/>
  <c r="E409"/>
  <c r="F409"/>
  <c r="E3573"/>
  <c r="F3573"/>
  <c r="E1603"/>
  <c r="F1603"/>
  <c r="E1881"/>
  <c r="F1881"/>
  <c r="E3035"/>
  <c r="F3035"/>
  <c r="E2262"/>
  <c r="F2262"/>
  <c r="E3886"/>
  <c r="F3886"/>
  <c r="E918"/>
  <c r="F918"/>
  <c r="E1299"/>
  <c r="F1299"/>
  <c r="E1804"/>
  <c r="F1804"/>
  <c r="E4707"/>
  <c r="F4707"/>
  <c r="E828"/>
  <c r="F828"/>
  <c r="E580"/>
  <c r="F580"/>
  <c r="E2087"/>
  <c r="F2087"/>
  <c r="E2089"/>
  <c r="F2089"/>
  <c r="E817"/>
  <c r="F817"/>
  <c r="E4829"/>
  <c r="F4829"/>
  <c r="E1891"/>
  <c r="F1891"/>
  <c r="E1355"/>
  <c r="F1355"/>
  <c r="E3944"/>
  <c r="F3944"/>
  <c r="E3616"/>
  <c r="F3616"/>
  <c r="E2866"/>
  <c r="F2866"/>
  <c r="E3199"/>
  <c r="F3199"/>
  <c r="E3267"/>
  <c r="F3267"/>
  <c r="E4497"/>
  <c r="F4497"/>
  <c r="E480"/>
  <c r="F480"/>
  <c r="E4513"/>
  <c r="F4513"/>
  <c r="E4142"/>
  <c r="F4142"/>
  <c r="E1199"/>
  <c r="F1199"/>
  <c r="E3228"/>
  <c r="F3228"/>
  <c r="E1811"/>
  <c r="F1811"/>
  <c r="E1889"/>
  <c r="F1889"/>
  <c r="E3705"/>
  <c r="F3705"/>
  <c r="E1475"/>
  <c r="F1475"/>
  <c r="E2183"/>
  <c r="F2183"/>
  <c r="E842"/>
  <c r="F842"/>
  <c r="E1956"/>
  <c r="F1956"/>
  <c r="E3950"/>
  <c r="F3950"/>
  <c r="E1006"/>
  <c r="F1006"/>
  <c r="E2244"/>
  <c r="F2244"/>
  <c r="E4543"/>
  <c r="F4543"/>
  <c r="E3958"/>
  <c r="F3958"/>
  <c r="E4326"/>
  <c r="F4326"/>
  <c r="E3656"/>
  <c r="F3656"/>
  <c r="E3597"/>
  <c r="F3597"/>
  <c r="E854"/>
  <c r="F854"/>
  <c r="E702"/>
  <c r="F702"/>
  <c r="E3925"/>
  <c r="F3925"/>
  <c r="E3602"/>
  <c r="F3602"/>
  <c r="E2948"/>
  <c r="F2948"/>
  <c r="E1751"/>
  <c r="F1751"/>
  <c r="E3870"/>
  <c r="F3870"/>
  <c r="E808"/>
  <c r="F808"/>
  <c r="E1976"/>
  <c r="F1976"/>
  <c r="E4799"/>
  <c r="F4799"/>
  <c r="E3458"/>
  <c r="F3458"/>
  <c r="E3352"/>
  <c r="F3352"/>
  <c r="E4426"/>
  <c r="F4426"/>
  <c r="E2642"/>
  <c r="F2642"/>
  <c r="E184"/>
  <c r="F184"/>
  <c r="E921"/>
  <c r="F921"/>
  <c r="E4661"/>
  <c r="F4661"/>
  <c r="E115"/>
  <c r="F115"/>
  <c r="E3123"/>
  <c r="F3123"/>
  <c r="E335"/>
  <c r="F335"/>
  <c r="E3152"/>
  <c r="F3152"/>
  <c r="E4124"/>
  <c r="F4124"/>
  <c r="E3560"/>
  <c r="F3560"/>
  <c r="E3774"/>
  <c r="F3774"/>
  <c r="E1511"/>
  <c r="F1511"/>
  <c r="E3306"/>
  <c r="F3306"/>
  <c r="E3821"/>
  <c r="F3821"/>
  <c r="E424"/>
  <c r="F424"/>
  <c r="E4534"/>
  <c r="F4534"/>
  <c r="E3117"/>
  <c r="F3117"/>
  <c r="E655"/>
  <c r="F655"/>
  <c r="E3744"/>
  <c r="F3744"/>
  <c r="E2408"/>
  <c r="F2408"/>
  <c r="E146"/>
  <c r="F146"/>
  <c r="E2423"/>
  <c r="F2423"/>
  <c r="E2141"/>
  <c r="F2141"/>
  <c r="E1887"/>
  <c r="F1887"/>
  <c r="E3405"/>
  <c r="F3405"/>
  <c r="E2231"/>
  <c r="F2231"/>
  <c r="E203"/>
  <c r="F203"/>
  <c r="E640"/>
  <c r="F640"/>
  <c r="E1155"/>
  <c r="F1155"/>
  <c r="E3090"/>
  <c r="F3090"/>
  <c r="E3261"/>
  <c r="F3261"/>
  <c r="E2836"/>
  <c r="F2836"/>
  <c r="E114"/>
  <c r="F114"/>
  <c r="E700"/>
  <c r="F700"/>
  <c r="E3757"/>
  <c r="F3757"/>
  <c r="E590"/>
  <c r="F590"/>
  <c r="E876"/>
  <c r="F876"/>
  <c r="E804"/>
  <c r="F804"/>
  <c r="E812"/>
  <c r="F812"/>
  <c r="E3371"/>
  <c r="F3371"/>
  <c r="E1561"/>
  <c r="F1561"/>
  <c r="E4452"/>
  <c r="F4452"/>
  <c r="E1752"/>
  <c r="F1752"/>
  <c r="E2447"/>
  <c r="F2447"/>
  <c r="E396"/>
  <c r="F396"/>
  <c r="E4358"/>
  <c r="F4358"/>
  <c r="E1162"/>
  <c r="F1162"/>
  <c r="E3717"/>
  <c r="F3717"/>
  <c r="E1135"/>
  <c r="F1135"/>
  <c r="E4686"/>
  <c r="F4686"/>
  <c r="E313"/>
  <c r="F313"/>
  <c r="E4625"/>
  <c r="F4625"/>
  <c r="E1796"/>
  <c r="F1796"/>
  <c r="E1294"/>
  <c r="F1294"/>
  <c r="E3760"/>
  <c r="F3760"/>
  <c r="E2281"/>
  <c r="F2281"/>
  <c r="E3277"/>
  <c r="F3277"/>
  <c r="E3579"/>
  <c r="F3579"/>
  <c r="E3051"/>
  <c r="F3051"/>
  <c r="E3237"/>
  <c r="F3237"/>
  <c r="E605"/>
  <c r="F605"/>
  <c r="E4517"/>
  <c r="F4517"/>
  <c r="E1136"/>
  <c r="F1136"/>
  <c r="E574"/>
  <c r="F574"/>
  <c r="E2399"/>
  <c r="F2399"/>
  <c r="E3951"/>
  <c r="F3951"/>
  <c r="E51"/>
  <c r="F51"/>
  <c r="E2542"/>
  <c r="F2542"/>
  <c r="E2916"/>
  <c r="F2916"/>
  <c r="E4170"/>
  <c r="F4170"/>
  <c r="E2233"/>
  <c r="F2233"/>
  <c r="E3133"/>
  <c r="F3133"/>
  <c r="E286"/>
  <c r="F286"/>
  <c r="E1124"/>
  <c r="F1124"/>
  <c r="E1180"/>
  <c r="F1180"/>
  <c r="E2846"/>
  <c r="F2846"/>
  <c r="E4369"/>
  <c r="F4369"/>
  <c r="E3284"/>
  <c r="F3284"/>
  <c r="E1019"/>
  <c r="F1019"/>
  <c r="E1160"/>
  <c r="F1160"/>
  <c r="E1442"/>
  <c r="F1442"/>
  <c r="E4536"/>
  <c r="F4536"/>
  <c r="E2576"/>
  <c r="F2576"/>
  <c r="E2789"/>
  <c r="F2789"/>
  <c r="E592"/>
  <c r="F592"/>
  <c r="E4594"/>
  <c r="F4594"/>
  <c r="E2941"/>
  <c r="F2941"/>
  <c r="E1588"/>
  <c r="F1588"/>
  <c r="E1400"/>
  <c r="F1400"/>
  <c r="E2850"/>
  <c r="F2850"/>
  <c r="E4809"/>
  <c r="F4809"/>
  <c r="E4417"/>
  <c r="F4417"/>
  <c r="E2539"/>
  <c r="F2539"/>
  <c r="E4070"/>
  <c r="F4070"/>
  <c r="E3362"/>
  <c r="F3362"/>
  <c r="E2973"/>
  <c r="F2973"/>
  <c r="E607"/>
  <c r="F607"/>
  <c r="E2607"/>
  <c r="F2607"/>
  <c r="E791"/>
  <c r="F791"/>
  <c r="E4423"/>
  <c r="F4423"/>
  <c r="E1103"/>
  <c r="F1103"/>
  <c r="E3009"/>
  <c r="F3009"/>
  <c r="E175"/>
  <c r="F175"/>
  <c r="E2636"/>
  <c r="F2636"/>
  <c r="E4149"/>
  <c r="F4149"/>
  <c r="E2984"/>
  <c r="F2984"/>
  <c r="E711"/>
  <c r="F711"/>
  <c r="E2337"/>
  <c r="F2337"/>
  <c r="E2211"/>
  <c r="F2211"/>
  <c r="E3651"/>
  <c r="F3651"/>
  <c r="E2983"/>
  <c r="F2983"/>
  <c r="E4442"/>
  <c r="F4442"/>
  <c r="E187"/>
  <c r="F187"/>
  <c r="E1806"/>
  <c r="F1806"/>
  <c r="E2646"/>
  <c r="F2646"/>
  <c r="E100"/>
  <c r="F100"/>
  <c r="E3074"/>
  <c r="F3074"/>
  <c r="E1483"/>
  <c r="F1483"/>
  <c r="E1987"/>
  <c r="F1987"/>
  <c r="E2169"/>
  <c r="F2169"/>
  <c r="E698"/>
  <c r="F698"/>
  <c r="E1315"/>
  <c r="F1315"/>
  <c r="E4292"/>
  <c r="F4292"/>
  <c r="E3056"/>
  <c r="F3056"/>
  <c r="E1946"/>
  <c r="F1946"/>
  <c r="E646"/>
  <c r="F646"/>
  <c r="E946"/>
  <c r="F946"/>
  <c r="E1178"/>
  <c r="F1178"/>
  <c r="E884"/>
  <c r="F884"/>
  <c r="E3514"/>
  <c r="F3514"/>
  <c r="E3464"/>
  <c r="F3464"/>
  <c r="E2254"/>
  <c r="F2254"/>
  <c r="E723"/>
  <c r="F723"/>
  <c r="E251"/>
  <c r="F251"/>
  <c r="E1009"/>
  <c r="F1009"/>
  <c r="E459"/>
  <c r="F459"/>
  <c r="E767"/>
  <c r="F767"/>
  <c r="E3682"/>
  <c r="F3682"/>
  <c r="E466"/>
  <c r="F466"/>
  <c r="E1280"/>
  <c r="F1280"/>
  <c r="E1810"/>
  <c r="F1810"/>
  <c r="E1236"/>
  <c r="F1236"/>
  <c r="E1358"/>
  <c r="F1358"/>
  <c r="E42"/>
  <c r="F42"/>
  <c r="E3283"/>
  <c r="F3283"/>
  <c r="E4235"/>
  <c r="F4235"/>
  <c r="E4456"/>
  <c r="F4456"/>
  <c r="E1496"/>
  <c r="F1496"/>
  <c r="E381"/>
  <c r="F381"/>
  <c r="E836"/>
  <c r="F836"/>
  <c r="E1907"/>
  <c r="F1907"/>
  <c r="E1102"/>
  <c r="F1102"/>
  <c r="E3948"/>
  <c r="F3948"/>
  <c r="E4246"/>
  <c r="F4246"/>
  <c r="E2230"/>
  <c r="F2230"/>
  <c r="E2105"/>
  <c r="F2105"/>
  <c r="E779"/>
  <c r="F779"/>
  <c r="E1031"/>
  <c r="F1031"/>
  <c r="E3266"/>
  <c r="F3266"/>
  <c r="E1886"/>
  <c r="F1886"/>
  <c r="E2958"/>
  <c r="F2958"/>
  <c r="E1440"/>
  <c r="F1440"/>
  <c r="E2549"/>
  <c r="F2549"/>
  <c r="E17"/>
  <c r="F17"/>
  <c r="E2251"/>
  <c r="F2251"/>
  <c r="E1933"/>
  <c r="F1933"/>
  <c r="E4086"/>
  <c r="F4086"/>
  <c r="E3675"/>
  <c r="F3675"/>
  <c r="E4344"/>
  <c r="F4344"/>
  <c r="E1029"/>
  <c r="F1029"/>
  <c r="E2203"/>
  <c r="F2203"/>
  <c r="E3494"/>
  <c r="F3494"/>
  <c r="E2780"/>
  <c r="F2780"/>
  <c r="E2073"/>
  <c r="F2073"/>
  <c r="E2249"/>
  <c r="F2249"/>
  <c r="E4317"/>
  <c r="F4317"/>
  <c r="E1215"/>
  <c r="F1215"/>
  <c r="E1161"/>
  <c r="F1161"/>
  <c r="E3684"/>
  <c r="F3684"/>
  <c r="E3112"/>
  <c r="F3112"/>
  <c r="E3243"/>
  <c r="F3243"/>
  <c r="E1297"/>
  <c r="F1297"/>
  <c r="E1438"/>
  <c r="F1438"/>
  <c r="E3845"/>
  <c r="F3845"/>
  <c r="E710"/>
  <c r="F710"/>
  <c r="E663"/>
  <c r="F663"/>
  <c r="E2960"/>
  <c r="F2960"/>
  <c r="E3435"/>
  <c r="F3435"/>
  <c r="E3023"/>
  <c r="F3023"/>
  <c r="E3532"/>
  <c r="F3532"/>
  <c r="E4607"/>
  <c r="F4607"/>
  <c r="E2754"/>
  <c r="F2754"/>
  <c r="E3288"/>
  <c r="F3288"/>
  <c r="E412"/>
  <c r="F412"/>
  <c r="E2660"/>
  <c r="F2660"/>
  <c r="E1205"/>
  <c r="F1205"/>
  <c r="E2955"/>
  <c r="F2955"/>
  <c r="E2920"/>
  <c r="F2920"/>
  <c r="E4810"/>
  <c r="F4810"/>
  <c r="E4467"/>
  <c r="F4467"/>
  <c r="E4605"/>
  <c r="F4605"/>
  <c r="E978"/>
  <c r="F978"/>
  <c r="E718"/>
  <c r="F718"/>
  <c r="E3533"/>
  <c r="F3533"/>
  <c r="E1007"/>
  <c r="F1007"/>
  <c r="E4676"/>
  <c r="F4676"/>
  <c r="E170"/>
  <c r="F170"/>
  <c r="E1999"/>
  <c r="F1999"/>
  <c r="E1736"/>
  <c r="F1736"/>
  <c r="E3397"/>
  <c r="F3397"/>
  <c r="E302"/>
  <c r="F302"/>
  <c r="E1118"/>
  <c r="F1118"/>
  <c r="E1249"/>
  <c r="F1249"/>
  <c r="E1026"/>
  <c r="F1026"/>
  <c r="E3737"/>
  <c r="F3737"/>
  <c r="E3862"/>
  <c r="F3862"/>
  <c r="E879"/>
  <c r="F879"/>
  <c r="E1795"/>
  <c r="F1795"/>
  <c r="E617"/>
  <c r="F617"/>
  <c r="E1415"/>
  <c r="F1415"/>
  <c r="E2016"/>
  <c r="F2016"/>
  <c r="E3021"/>
  <c r="F3021"/>
  <c r="E3587"/>
  <c r="F3587"/>
  <c r="E3630"/>
  <c r="F3630"/>
  <c r="E3218"/>
  <c r="F3218"/>
  <c r="E1360"/>
  <c r="F1360"/>
  <c r="E69"/>
  <c r="F69"/>
  <c r="E4345"/>
  <c r="F4345"/>
  <c r="E354"/>
  <c r="F354"/>
  <c r="E2217"/>
  <c r="F2217"/>
  <c r="M4694"/>
  <c r="O4694"/>
  <c r="P4694"/>
  <c r="Q4694"/>
  <c r="R4694"/>
  <c r="P151"/>
  <c r="Q151"/>
  <c r="M2350"/>
  <c r="O2350"/>
  <c r="P2716"/>
  <c r="Q2716"/>
  <c r="M269"/>
  <c r="O269"/>
  <c r="P269"/>
  <c r="Q269"/>
  <c r="R269"/>
  <c r="P1535"/>
  <c r="Q1535"/>
  <c r="R1535"/>
  <c r="P1011"/>
  <c r="Q1011"/>
  <c r="R1011"/>
  <c r="P4230"/>
  <c r="Q4230"/>
  <c r="R4230"/>
  <c r="M4657"/>
  <c r="O4657"/>
  <c r="P4657"/>
  <c r="Q4657"/>
  <c r="P4763"/>
  <c r="Q4763"/>
  <c r="P4210"/>
  <c r="Q4210"/>
  <c r="M2793"/>
  <c r="O2793"/>
  <c r="M4446"/>
  <c r="O4446"/>
  <c r="P2793"/>
  <c r="Q2793"/>
  <c r="P4720"/>
  <c r="Q4720"/>
  <c r="R4720"/>
  <c r="M1516"/>
  <c r="O1516"/>
  <c r="M1204"/>
  <c r="O1204"/>
  <c r="P1516"/>
  <c r="Q1516"/>
  <c r="M512"/>
  <c r="O512"/>
  <c r="M3721"/>
  <c r="O3721"/>
  <c r="P512"/>
  <c r="Q512"/>
  <c r="R512"/>
  <c r="P4346"/>
  <c r="Q4346"/>
  <c r="M132"/>
  <c r="O132"/>
  <c r="P132"/>
  <c r="Q132"/>
  <c r="R132"/>
  <c r="M1906"/>
  <c r="O1906"/>
  <c r="P1906"/>
  <c r="Q1906"/>
  <c r="M3318"/>
  <c r="O3318"/>
  <c r="M1622"/>
  <c r="O1622"/>
  <c r="P3318"/>
  <c r="Q3318"/>
  <c r="M4583"/>
  <c r="O4583"/>
  <c r="M2919"/>
  <c r="O2919"/>
  <c r="P4583"/>
  <c r="Q4583"/>
  <c r="P2939"/>
  <c r="Q2939"/>
  <c r="P1689"/>
  <c r="Q1689"/>
  <c r="M1063"/>
  <c r="O1063"/>
  <c r="P390"/>
  <c r="Q390"/>
  <c r="P3672"/>
  <c r="Q3672"/>
  <c r="R3672"/>
  <c r="M688"/>
  <c r="O688"/>
  <c r="P688"/>
  <c r="Q688"/>
  <c r="R688"/>
  <c r="M4318"/>
  <c r="O4318"/>
  <c r="P4318"/>
  <c r="Q4318"/>
  <c r="R4318"/>
  <c r="M2656"/>
  <c r="O2656"/>
  <c r="P427"/>
  <c r="Q427"/>
  <c r="R427"/>
  <c r="P3678"/>
  <c r="Q3678"/>
  <c r="R3678"/>
  <c r="M1362"/>
  <c r="O1362"/>
  <c r="P1362"/>
  <c r="Q1362"/>
  <c r="P3438"/>
  <c r="Q3438"/>
  <c r="R3438"/>
  <c r="M3653"/>
  <c r="O3653"/>
  <c r="P3702"/>
  <c r="Q3702"/>
  <c r="P181"/>
  <c r="Q181"/>
  <c r="P1410"/>
  <c r="Q1410"/>
  <c r="P4716"/>
  <c r="Q4716"/>
  <c r="R4716"/>
  <c r="M3322"/>
  <c r="O3322"/>
  <c r="P3322"/>
  <c r="Q3322"/>
  <c r="P2986"/>
  <c r="Q2986"/>
  <c r="R2986"/>
  <c r="P2241"/>
  <c r="Q2241"/>
  <c r="R2241"/>
  <c r="P1482"/>
  <c r="Q1482"/>
  <c r="R1482"/>
  <c r="P110"/>
  <c r="Q110"/>
  <c r="P827"/>
  <c r="Q827"/>
  <c r="P3537"/>
  <c r="Q3537"/>
  <c r="P3854"/>
  <c r="Q3854"/>
  <c r="M2142"/>
  <c r="O2142"/>
  <c r="P1304"/>
  <c r="Q1304"/>
  <c r="R1304"/>
  <c r="M207"/>
  <c r="O207"/>
  <c r="M3542"/>
  <c r="O3542"/>
  <c r="P207"/>
  <c r="Q207"/>
  <c r="R207"/>
  <c r="P3809"/>
  <c r="Q3809"/>
  <c r="R3809"/>
  <c r="M4401"/>
  <c r="O4401"/>
  <c r="M3519"/>
  <c r="O3519"/>
  <c r="P4401"/>
  <c r="Q4401"/>
  <c r="P1890"/>
  <c r="Q1890"/>
  <c r="M1860"/>
  <c r="O1860"/>
  <c r="P1860"/>
  <c r="Q1860"/>
  <c r="R1860"/>
  <c r="P4593"/>
  <c r="Q4593"/>
  <c r="P4294"/>
  <c r="Q4294"/>
  <c r="M3960"/>
  <c r="O3960"/>
  <c r="P3960"/>
  <c r="Q3960"/>
  <c r="R3960"/>
  <c r="M34"/>
  <c r="O34"/>
  <c r="P34"/>
  <c r="Q34"/>
  <c r="P2651"/>
  <c r="Q2651"/>
  <c r="M1497"/>
  <c r="O1497"/>
  <c r="P1497"/>
  <c r="Q1497"/>
  <c r="P3624"/>
  <c r="Q3624"/>
  <c r="M4280"/>
  <c r="O4280"/>
  <c r="P4280"/>
  <c r="Q4280"/>
  <c r="M4203"/>
  <c r="O4203"/>
  <c r="P4203"/>
  <c r="Q4203"/>
  <c r="M3040"/>
  <c r="O3040"/>
  <c r="M977"/>
  <c r="O977"/>
  <c r="P3040"/>
  <c r="Q3040"/>
  <c r="R3040"/>
  <c r="M3833"/>
  <c r="O3833"/>
  <c r="P1302"/>
  <c r="Q1302"/>
  <c r="R1302"/>
  <c r="M1143"/>
  <c r="O1143"/>
  <c r="M1515"/>
  <c r="O1515"/>
  <c r="P1143"/>
  <c r="Q1143"/>
  <c r="R1143"/>
  <c r="M4092"/>
  <c r="O4092"/>
  <c r="P4092"/>
  <c r="Q4092"/>
  <c r="P3667"/>
  <c r="Q3667"/>
  <c r="R3667"/>
  <c r="P3160"/>
  <c r="Q3160"/>
  <c r="R3160"/>
  <c r="P3374"/>
  <c r="Q3374"/>
  <c r="R3374"/>
  <c r="M4760"/>
  <c r="O4760"/>
  <c r="P4713"/>
  <c r="Q4713"/>
  <c r="M3917"/>
  <c r="O3917"/>
  <c r="M4652"/>
  <c r="O4652"/>
  <c r="P3917"/>
  <c r="Q3917"/>
  <c r="R3917"/>
  <c r="P3141"/>
  <c r="Q3141"/>
  <c r="M332"/>
  <c r="O332"/>
  <c r="P4274"/>
  <c r="Q4274"/>
  <c r="R4274"/>
  <c r="M2059"/>
  <c r="O2059"/>
  <c r="P2059"/>
  <c r="Q2059"/>
  <c r="P3504"/>
  <c r="Q3504"/>
  <c r="M45"/>
  <c r="O45"/>
  <c r="P45"/>
  <c r="Q45"/>
  <c r="P4164"/>
  <c r="Q4164"/>
  <c r="P3083"/>
  <c r="Q3083"/>
  <c r="R3083"/>
  <c r="P2030"/>
  <c r="Q2030"/>
  <c r="P217"/>
  <c r="Q217"/>
  <c r="P892"/>
  <c r="Q892"/>
  <c r="M2113"/>
  <c r="O2113"/>
  <c r="P1802"/>
  <c r="Q1802"/>
  <c r="R1802"/>
  <c r="M1684"/>
  <c r="O1684"/>
  <c r="M1584"/>
  <c r="O1584"/>
  <c r="P1684"/>
  <c r="Q1684"/>
  <c r="R1684"/>
  <c r="P234"/>
  <c r="Q234"/>
  <c r="R234"/>
  <c r="M1120"/>
  <c r="O1120"/>
  <c r="P1120"/>
  <c r="Q1120"/>
  <c r="M4263"/>
  <c r="O4263"/>
  <c r="P4263"/>
  <c r="Q4263"/>
  <c r="M1434"/>
  <c r="O1434"/>
  <c r="P3509"/>
  <c r="Q3509"/>
  <c r="M2014"/>
  <c r="O2014"/>
  <c r="P2014"/>
  <c r="Q2014"/>
  <c r="M198"/>
  <c r="O198"/>
  <c r="P198"/>
  <c r="Q198"/>
  <c r="M753"/>
  <c r="O753"/>
  <c r="P753"/>
  <c r="Q753"/>
  <c r="P4516"/>
  <c r="Q4516"/>
  <c r="R4516"/>
  <c r="M4415"/>
  <c r="O4415"/>
  <c r="M2868"/>
  <c r="O2868"/>
  <c r="P4415"/>
  <c r="Q4415"/>
  <c r="R4415"/>
  <c r="P99"/>
  <c r="Q99"/>
  <c r="P1063"/>
  <c r="Q1063"/>
  <c r="R1063"/>
  <c r="M1187"/>
  <c r="O1187"/>
  <c r="M1189"/>
  <c r="O1189"/>
  <c r="P1187"/>
  <c r="Q1187"/>
  <c r="P3188"/>
  <c r="Q3188"/>
  <c r="P1747"/>
  <c r="Q1747"/>
  <c r="R1747"/>
  <c r="M254"/>
  <c r="O254"/>
  <c r="P4609"/>
  <c r="Q4609"/>
  <c r="M3885"/>
  <c r="O3885"/>
  <c r="M3601"/>
  <c r="O3601"/>
  <c r="P3885"/>
  <c r="Q3885"/>
  <c r="P1244"/>
  <c r="Q1244"/>
  <c r="P981"/>
  <c r="Q981"/>
  <c r="R981"/>
  <c r="M3490"/>
  <c r="O3490"/>
  <c r="M4102"/>
  <c r="O4102"/>
  <c r="P3490"/>
  <c r="Q3490"/>
  <c r="P964"/>
  <c r="Q964"/>
  <c r="P1005"/>
  <c r="Q1005"/>
  <c r="M1365"/>
  <c r="O1365"/>
  <c r="P1848"/>
  <c r="Q1848"/>
  <c r="R1848"/>
  <c r="P4447"/>
  <c r="Q4447"/>
  <c r="P1310"/>
  <c r="Q1310"/>
  <c r="M1404"/>
  <c r="O1404"/>
  <c r="M1216"/>
  <c r="O1216"/>
  <c r="P1404"/>
  <c r="Q1404"/>
  <c r="M2253"/>
  <c r="O2253"/>
  <c r="M387"/>
  <c r="O387"/>
  <c r="P2253"/>
  <c r="Q2253"/>
  <c r="M289"/>
  <c r="O289"/>
  <c r="M3426"/>
  <c r="O3426"/>
  <c r="P289"/>
  <c r="Q289"/>
  <c r="R289"/>
  <c r="M2028"/>
  <c r="O2028"/>
  <c r="P2028"/>
  <c r="Q2028"/>
  <c r="R2028"/>
  <c r="M4389"/>
  <c r="O4389"/>
  <c r="P4389"/>
  <c r="Q4389"/>
  <c r="R4389"/>
  <c r="M4278"/>
  <c r="O4278"/>
  <c r="P4278"/>
  <c r="Q4278"/>
  <c r="M1730"/>
  <c r="O1730"/>
  <c r="P1730"/>
  <c r="Q1730"/>
  <c r="R1730"/>
  <c r="P3448"/>
  <c r="Q3448"/>
  <c r="M3457"/>
  <c r="O3457"/>
  <c r="M4719"/>
  <c r="O4719"/>
  <c r="P3457"/>
  <c r="Q3457"/>
  <c r="P3272"/>
  <c r="Q3272"/>
  <c r="R3272"/>
  <c r="P878"/>
  <c r="Q878"/>
  <c r="P3918"/>
  <c r="Q3918"/>
  <c r="R3918"/>
  <c r="M1647"/>
  <c r="O1647"/>
  <c r="M1342"/>
  <c r="O1342"/>
  <c r="P1647"/>
  <c r="Q1647"/>
  <c r="R1647"/>
  <c r="P3881"/>
  <c r="Q3881"/>
  <c r="R3881"/>
  <c r="P292"/>
  <c r="Q292"/>
  <c r="R292"/>
  <c r="M582"/>
  <c r="O582"/>
  <c r="P3130"/>
  <c r="Q3130"/>
  <c r="P3591"/>
  <c r="Q3591"/>
  <c r="P4077"/>
  <c r="Q4077"/>
  <c r="R4077"/>
  <c r="M2673"/>
  <c r="O2673"/>
  <c r="P2673"/>
  <c r="Q2673"/>
  <c r="M3482"/>
  <c r="O3482"/>
  <c r="P3482"/>
  <c r="Q3482"/>
  <c r="R3482"/>
  <c r="P402"/>
  <c r="Q402"/>
  <c r="R402"/>
  <c r="M3019"/>
  <c r="O3019"/>
  <c r="P672"/>
  <c r="Q672"/>
  <c r="P1506"/>
  <c r="Q1506"/>
  <c r="M1728"/>
  <c r="O1728"/>
  <c r="M3756"/>
  <c r="O3756"/>
  <c r="P1728"/>
  <c r="Q1728"/>
  <c r="R1728"/>
  <c r="P603"/>
  <c r="Q603"/>
  <c r="M1213"/>
  <c r="O1213"/>
  <c r="M3467"/>
  <c r="O3467"/>
  <c r="P1213"/>
  <c r="Q1213"/>
  <c r="R1213"/>
  <c r="M4731"/>
  <c r="O4731"/>
  <c r="P364"/>
  <c r="Q364"/>
  <c r="R364"/>
  <c r="P3519"/>
  <c r="Q3519"/>
  <c r="P2245"/>
  <c r="Q2245"/>
  <c r="R2245"/>
  <c r="M860"/>
  <c r="O860"/>
  <c r="P852"/>
  <c r="Q852"/>
  <c r="R852"/>
  <c r="P4721"/>
  <c r="Q4721"/>
  <c r="P484"/>
  <c r="Q484"/>
  <c r="P486"/>
  <c r="Q486"/>
  <c r="R486"/>
  <c r="M4769"/>
  <c r="O4769"/>
  <c r="P3617"/>
  <c r="Q3617"/>
  <c r="P761"/>
  <c r="Q761"/>
  <c r="R761"/>
  <c r="M3786"/>
  <c r="O3786"/>
  <c r="M844"/>
  <c r="O844"/>
  <c r="P3786"/>
  <c r="Q3786"/>
  <c r="P2892"/>
  <c r="Q2892"/>
  <c r="M4642"/>
  <c r="O4642"/>
  <c r="P4642"/>
  <c r="Q4642"/>
  <c r="P4141"/>
  <c r="Q4141"/>
  <c r="R4141"/>
  <c r="M205"/>
  <c r="O205"/>
  <c r="M2998"/>
  <c r="O2998"/>
  <c r="P205"/>
  <c r="Q205"/>
  <c r="R205"/>
  <c r="P2268"/>
  <c r="Q2268"/>
  <c r="P4697"/>
  <c r="Q4697"/>
  <c r="M121"/>
  <c r="O121"/>
  <c r="P4168"/>
  <c r="Q4168"/>
  <c r="R4168"/>
  <c r="P3206"/>
  <c r="Q3206"/>
  <c r="M1607"/>
  <c r="O1607"/>
  <c r="P3387"/>
  <c r="Q3387"/>
  <c r="R3387"/>
  <c r="M1755"/>
  <c r="O1755"/>
  <c r="P1755"/>
  <c r="Q1755"/>
  <c r="R1755"/>
  <c r="M3804"/>
  <c r="O3804"/>
  <c r="P2428"/>
  <c r="Q2428"/>
  <c r="M3882"/>
  <c r="O3882"/>
  <c r="P255"/>
  <c r="Q255"/>
  <c r="R255"/>
  <c r="M3745"/>
  <c r="O3745"/>
  <c r="M851"/>
  <c r="O851"/>
  <c r="P3745"/>
  <c r="Q3745"/>
  <c r="M1626"/>
  <c r="O1626"/>
  <c r="P366"/>
  <c r="Q366"/>
  <c r="M1432"/>
  <c r="O1432"/>
  <c r="P1432"/>
  <c r="Q1432"/>
  <c r="M1243"/>
  <c r="O1243"/>
  <c r="P1243"/>
  <c r="Q1243"/>
  <c r="P1807"/>
  <c r="Q1807"/>
  <c r="R1807"/>
  <c r="P4718"/>
  <c r="Q4718"/>
  <c r="R4718"/>
  <c r="M1374"/>
  <c r="O1374"/>
  <c r="M3916"/>
  <c r="O3916"/>
  <c r="P1374"/>
  <c r="Q1374"/>
  <c r="P4680"/>
  <c r="Q4680"/>
  <c r="R4680"/>
  <c r="P865"/>
  <c r="Q865"/>
  <c r="P2261"/>
  <c r="Q2261"/>
  <c r="R2261"/>
  <c r="M2745"/>
  <c r="O2745"/>
  <c r="M1278"/>
  <c r="O1278"/>
  <c r="P2745"/>
  <c r="Q2745"/>
  <c r="R2745"/>
  <c r="P165"/>
  <c r="Q165"/>
  <c r="M2690"/>
  <c r="O2690"/>
  <c r="M1882"/>
  <c r="O1882"/>
  <c r="P2690"/>
  <c r="Q2690"/>
  <c r="M2306"/>
  <c r="O2306"/>
  <c r="P2306"/>
  <c r="Q2306"/>
  <c r="R2306"/>
  <c r="M4561"/>
  <c r="O4561"/>
  <c r="P4561"/>
  <c r="Q4561"/>
  <c r="R4561"/>
  <c r="M3139"/>
  <c r="O3139"/>
  <c r="P3213"/>
  <c r="Q3213"/>
  <c r="R3213"/>
  <c r="M1058"/>
  <c r="O1058"/>
  <c r="P1058"/>
  <c r="Q1058"/>
  <c r="M336"/>
  <c r="O336"/>
  <c r="P336"/>
  <c r="Q336"/>
  <c r="P2062"/>
  <c r="Q2062"/>
  <c r="R2062"/>
  <c r="P1866"/>
  <c r="Q1866"/>
  <c r="M3338"/>
  <c r="O3338"/>
  <c r="P285"/>
  <c r="Q285"/>
  <c r="M1351"/>
  <c r="O1351"/>
  <c r="P1351"/>
  <c r="Q1351"/>
  <c r="P2136"/>
  <c r="Q2136"/>
  <c r="R2136"/>
  <c r="P3153"/>
  <c r="Q3153"/>
  <c r="M4157"/>
  <c r="O4157"/>
  <c r="P4157"/>
  <c r="Q4157"/>
  <c r="R4157"/>
  <c r="M4151"/>
  <c r="O4151"/>
  <c r="P4151"/>
  <c r="Q4151"/>
  <c r="M4267"/>
  <c r="O4267"/>
  <c r="M3945"/>
  <c r="O3945"/>
  <c r="P4267"/>
  <c r="Q4267"/>
  <c r="P3633"/>
  <c r="Q3633"/>
  <c r="P3648"/>
  <c r="Q3648"/>
  <c r="R3648"/>
  <c r="M840"/>
  <c r="O840"/>
  <c r="P840"/>
  <c r="Q840"/>
  <c r="R840"/>
  <c r="M4487"/>
  <c r="O4487"/>
  <c r="M1411"/>
  <c r="O1411"/>
  <c r="P4487"/>
  <c r="Q4487"/>
  <c r="R4487"/>
  <c r="M4037"/>
  <c r="O4037"/>
  <c r="P475"/>
  <c r="Q475"/>
  <c r="M4300"/>
  <c r="O4300"/>
  <c r="P4300"/>
  <c r="Q4300"/>
  <c r="P1193"/>
  <c r="Q1193"/>
  <c r="P2143"/>
  <c r="Q2143"/>
  <c r="P3474"/>
  <c r="Q3474"/>
  <c r="P3595"/>
  <c r="Q3595"/>
  <c r="P4284"/>
  <c r="Q4284"/>
  <c r="P4161"/>
  <c r="Q4161"/>
  <c r="P768"/>
  <c r="Q768"/>
  <c r="R768"/>
  <c r="P3619"/>
  <c r="Q3619"/>
  <c r="M4811"/>
  <c r="O4811"/>
  <c r="P3278"/>
  <c r="Q3278"/>
  <c r="R3278"/>
  <c r="M1320"/>
  <c r="O1320"/>
  <c r="P122"/>
  <c r="Q122"/>
  <c r="P1371"/>
  <c r="Q1371"/>
  <c r="R1371"/>
  <c r="M2582"/>
  <c r="O2582"/>
  <c r="M515"/>
  <c r="O515"/>
  <c r="P2582"/>
  <c r="Q2582"/>
  <c r="R2582"/>
  <c r="M4116"/>
  <c r="O4116"/>
  <c r="P4116"/>
  <c r="Q4116"/>
  <c r="M2739"/>
  <c r="O2739"/>
  <c r="P2739"/>
  <c r="Q2739"/>
  <c r="R2739"/>
  <c r="M522"/>
  <c r="O522"/>
  <c r="P522"/>
  <c r="Q522"/>
  <c r="R522"/>
  <c r="P296"/>
  <c r="Q296"/>
  <c r="P3222"/>
  <c r="Q3222"/>
  <c r="P4677"/>
  <c r="Q4677"/>
  <c r="R4677"/>
  <c r="P127"/>
  <c r="Q127"/>
  <c r="R127"/>
  <c r="P3586"/>
  <c r="Q3586"/>
  <c r="R3586"/>
  <c r="M1861"/>
  <c r="O1861"/>
  <c r="P1861"/>
  <c r="Q1861"/>
  <c r="R1861"/>
  <c r="M793"/>
  <c r="O793"/>
  <c r="P1021"/>
  <c r="Q1021"/>
  <c r="R1021"/>
  <c r="M989"/>
  <c r="O989"/>
  <c r="P989"/>
  <c r="Q989"/>
  <c r="P2931"/>
  <c r="Q2931"/>
  <c r="R2931"/>
  <c r="P1631"/>
  <c r="Q1631"/>
  <c r="P1278"/>
  <c r="Q1278"/>
  <c r="M762"/>
  <c r="O762"/>
  <c r="P762"/>
  <c r="Q762"/>
  <c r="P276"/>
  <c r="Q276"/>
  <c r="M902"/>
  <c r="O902"/>
  <c r="P890"/>
  <c r="Q890"/>
  <c r="R890"/>
  <c r="P1514"/>
  <c r="Q1514"/>
  <c r="M252"/>
  <c r="O252"/>
  <c r="P252"/>
  <c r="Q252"/>
  <c r="P1010"/>
  <c r="Q1010"/>
  <c r="R1010"/>
  <c r="M764"/>
  <c r="O764"/>
  <c r="P764"/>
  <c r="Q764"/>
  <c r="P3185"/>
  <c r="Q3185"/>
  <c r="R3185"/>
  <c r="P4824"/>
  <c r="Q4824"/>
  <c r="M1305"/>
  <c r="O1305"/>
  <c r="P1305"/>
  <c r="Q1305"/>
  <c r="R1305"/>
  <c r="M4526"/>
  <c r="O4526"/>
  <c r="P3003"/>
  <c r="Q3003"/>
  <c r="R3003"/>
  <c r="M2397"/>
  <c r="O2397"/>
  <c r="P2021"/>
  <c r="Q2021"/>
  <c r="R2021"/>
  <c r="P2392"/>
  <c r="Q2392"/>
  <c r="R2392"/>
  <c r="M2034"/>
  <c r="O2034"/>
  <c r="P2034"/>
  <c r="Q2034"/>
  <c r="R2034"/>
  <c r="M526"/>
  <c r="O526"/>
  <c r="P793"/>
  <c r="Q793"/>
  <c r="M4264"/>
  <c r="O4264"/>
  <c r="M3912"/>
  <c r="O3912"/>
  <c r="P4264"/>
  <c r="Q4264"/>
  <c r="P2168"/>
  <c r="Q2168"/>
  <c r="P1534"/>
  <c r="Q1534"/>
  <c r="R1534"/>
  <c r="M895"/>
  <c r="O895"/>
  <c r="P895"/>
  <c r="Q895"/>
  <c r="P1221"/>
  <c r="Q1221"/>
  <c r="R1221"/>
  <c r="P4563"/>
  <c r="Q4563"/>
  <c r="M2587"/>
  <c r="O2587"/>
  <c r="P2587"/>
  <c r="Q2587"/>
  <c r="R2587"/>
  <c r="P455"/>
  <c r="Q455"/>
  <c r="R455"/>
  <c r="P1501"/>
  <c r="Q1501"/>
  <c r="R1501"/>
  <c r="M1171"/>
  <c r="O1171"/>
  <c r="P1171"/>
  <c r="Q1171"/>
  <c r="M3569"/>
  <c r="O3569"/>
  <c r="M4027"/>
  <c r="O4027"/>
  <c r="P3569"/>
  <c r="Q3569"/>
  <c r="M4428"/>
  <c r="O4428"/>
  <c r="P1677"/>
  <c r="Q1677"/>
  <c r="R1677"/>
  <c r="M787"/>
  <c r="O787"/>
  <c r="P2554"/>
  <c r="Q2554"/>
  <c r="M4200"/>
  <c r="O4200"/>
  <c r="P4200"/>
  <c r="Q4200"/>
  <c r="R4200"/>
  <c r="M3069"/>
  <c r="O3069"/>
  <c r="P3069"/>
  <c r="Q3069"/>
  <c r="M2978"/>
  <c r="O2978"/>
  <c r="P2978"/>
  <c r="Q2978"/>
  <c r="M2341"/>
  <c r="O2341"/>
  <c r="M2255"/>
  <c r="O2255"/>
  <c r="P2341"/>
  <c r="Q2341"/>
  <c r="P3915"/>
  <c r="Q3915"/>
  <c r="R3915"/>
  <c r="P4731"/>
  <c r="Q4731"/>
  <c r="N2392"/>
  <c r="N151"/>
  <c r="N3949"/>
  <c r="N3775"/>
  <c r="N712"/>
  <c r="N1774"/>
  <c r="N2735"/>
  <c r="N677"/>
  <c r="N988"/>
  <c r="N1084"/>
  <c r="N2462"/>
  <c r="N4640"/>
  <c r="N4631"/>
  <c r="N269"/>
  <c r="N1203"/>
  <c r="N1535"/>
  <c r="N1011"/>
  <c r="N4230"/>
  <c r="N4657"/>
  <c r="N4763"/>
  <c r="N92"/>
  <c r="N338"/>
  <c r="N4210"/>
  <c r="N2793"/>
  <c r="N4720"/>
  <c r="N734"/>
  <c r="N1516"/>
  <c r="N4761"/>
  <c r="N3310"/>
  <c r="N512"/>
  <c r="N4346"/>
  <c r="N132"/>
  <c r="N1906"/>
  <c r="N2318"/>
  <c r="N4273"/>
  <c r="N2824"/>
  <c r="N2530"/>
  <c r="N2672"/>
  <c r="N3318"/>
  <c r="N2939"/>
  <c r="N4053"/>
  <c r="N467"/>
  <c r="N1028"/>
  <c r="N1905"/>
  <c r="N1689"/>
  <c r="N390"/>
  <c r="N1242"/>
  <c r="N3672"/>
  <c r="N688"/>
  <c r="N4318"/>
  <c r="N2044"/>
  <c r="N427"/>
  <c r="N1589"/>
  <c r="N3383"/>
  <c r="N3678"/>
  <c r="N1362"/>
  <c r="N3438"/>
  <c r="N4188"/>
  <c r="N813"/>
  <c r="N3702"/>
  <c r="N181"/>
  <c r="N628"/>
  <c r="N3386"/>
  <c r="N4716"/>
  <c r="N2891"/>
  <c r="N2986"/>
  <c r="N1681"/>
  <c r="N2241"/>
  <c r="N1482"/>
  <c r="N1067"/>
  <c r="N110"/>
  <c r="N2190"/>
  <c r="N827"/>
  <c r="N3537"/>
  <c r="N3854"/>
  <c r="N1304"/>
  <c r="N207"/>
  <c r="N3809"/>
  <c r="N4401"/>
  <c r="N1890"/>
  <c r="N1893"/>
  <c r="N1860"/>
  <c r="N2376"/>
  <c r="N499"/>
  <c r="N1417"/>
  <c r="N4402"/>
  <c r="N3960"/>
  <c r="N4220"/>
  <c r="N4519"/>
  <c r="N319"/>
  <c r="N2296"/>
  <c r="N1883"/>
  <c r="N706"/>
  <c r="N2480"/>
  <c r="N2402"/>
  <c r="N4362"/>
  <c r="N278"/>
  <c r="N1497"/>
  <c r="N2820"/>
  <c r="N3624"/>
  <c r="N4280"/>
  <c r="N3040"/>
  <c r="N4412"/>
  <c r="N297"/>
  <c r="N4018"/>
  <c r="N1302"/>
  <c r="N4107"/>
  <c r="N1143"/>
  <c r="N754"/>
  <c r="N3938"/>
  <c r="N3679"/>
  <c r="N4092"/>
  <c r="N3704"/>
  <c r="N3667"/>
  <c r="N3031"/>
  <c r="N3160"/>
  <c r="N3374"/>
  <c r="N4713"/>
  <c r="N3917"/>
  <c r="N1815"/>
  <c r="N3141"/>
  <c r="N214"/>
  <c r="N4274"/>
  <c r="N4350"/>
  <c r="N2059"/>
  <c r="N2144"/>
  <c r="N3504"/>
  <c r="N579"/>
  <c r="N45"/>
  <c r="N81"/>
  <c r="N2952"/>
  <c r="N4164"/>
  <c r="N3083"/>
  <c r="N2030"/>
  <c r="N217"/>
  <c r="N212"/>
  <c r="N892"/>
  <c r="N1743"/>
  <c r="N1802"/>
  <c r="N3006"/>
  <c r="N280"/>
  <c r="N2409"/>
  <c r="N29"/>
  <c r="N1684"/>
  <c r="N3245"/>
  <c r="N234"/>
  <c r="N1729"/>
  <c r="N4021"/>
  <c r="N470"/>
  <c r="N4263"/>
  <c r="N875"/>
  <c r="N3509"/>
  <c r="N2014"/>
  <c r="N198"/>
  <c r="N753"/>
  <c r="N4516"/>
  <c r="N4415"/>
  <c r="N2768"/>
  <c r="N99"/>
  <c r="N1640"/>
  <c r="N1063"/>
  <c r="N1187"/>
  <c r="N1747"/>
  <c r="N3885"/>
  <c r="N1445"/>
  <c r="N1244"/>
  <c r="N981"/>
  <c r="N1781"/>
  <c r="N3490"/>
  <c r="N964"/>
  <c r="N1005"/>
  <c r="N1848"/>
  <c r="N117"/>
  <c r="N3939"/>
  <c r="N4447"/>
  <c r="N3462"/>
  <c r="N1404"/>
  <c r="N230"/>
  <c r="N2253"/>
  <c r="N54"/>
  <c r="N2182"/>
  <c r="N889"/>
  <c r="N830"/>
  <c r="N289"/>
  <c r="N4535"/>
  <c r="N2355"/>
  <c r="N2028"/>
  <c r="N4482"/>
  <c r="N4389"/>
  <c r="N4278"/>
  <c r="N1730"/>
  <c r="N3448"/>
  <c r="N2536"/>
  <c r="N3977"/>
  <c r="N3272"/>
  <c r="N878"/>
  <c r="N3918"/>
  <c r="N1772"/>
  <c r="N1647"/>
  <c r="N2855"/>
  <c r="N3881"/>
  <c r="N292"/>
  <c r="N3130"/>
  <c r="N3991"/>
  <c r="N293"/>
  <c r="N370"/>
  <c r="N3591"/>
  <c r="N1666"/>
  <c r="N3452"/>
  <c r="N1699"/>
  <c r="N244"/>
  <c r="N4077"/>
  <c r="N2673"/>
  <c r="N2031"/>
  <c r="N3482"/>
  <c r="N4776"/>
  <c r="N402"/>
  <c r="N915"/>
  <c r="N2877"/>
  <c r="N476"/>
  <c r="N672"/>
  <c r="N1506"/>
  <c r="N3238"/>
  <c r="N1934"/>
  <c r="N1864"/>
  <c r="N3842"/>
  <c r="N1728"/>
  <c r="N79"/>
  <c r="N4319"/>
  <c r="N603"/>
  <c r="N1213"/>
  <c r="N2302"/>
  <c r="N2985"/>
  <c r="N4654"/>
  <c r="N364"/>
  <c r="N2925"/>
  <c r="N2035"/>
  <c r="N785"/>
  <c r="N2245"/>
  <c r="N852"/>
  <c r="N4015"/>
  <c r="N4721"/>
  <c r="N484"/>
  <c r="N486"/>
  <c r="N4404"/>
  <c r="N761"/>
  <c r="N3659"/>
  <c r="N3786"/>
  <c r="N3976"/>
  <c r="N1075"/>
  <c r="N2892"/>
  <c r="N4377"/>
  <c r="N4642"/>
  <c r="N4141"/>
  <c r="N4328"/>
  <c r="N205"/>
  <c r="N1760"/>
  <c r="N2268"/>
  <c r="N965"/>
  <c r="N4544"/>
  <c r="N2237"/>
  <c r="N4333"/>
  <c r="N4697"/>
  <c r="N4168"/>
  <c r="N4604"/>
  <c r="N2709"/>
  <c r="N2340"/>
  <c r="N4738"/>
  <c r="N3387"/>
  <c r="N3389"/>
  <c r="N1755"/>
  <c r="N1935"/>
  <c r="N3813"/>
  <c r="N255"/>
  <c r="N4585"/>
  <c r="N3425"/>
  <c r="N3400"/>
  <c r="N3745"/>
  <c r="N366"/>
  <c r="N1477"/>
  <c r="N1432"/>
  <c r="N1243"/>
  <c r="N268"/>
  <c r="N565"/>
  <c r="N615"/>
  <c r="N1807"/>
  <c r="N3176"/>
  <c r="N4718"/>
  <c r="N1374"/>
  <c r="N3817"/>
  <c r="N1266"/>
  <c r="N4680"/>
  <c r="N2157"/>
  <c r="N1776"/>
  <c r="N2261"/>
  <c r="N2620"/>
  <c r="N994"/>
  <c r="N752"/>
  <c r="N2076"/>
  <c r="N2745"/>
  <c r="N1899"/>
  <c r="N165"/>
  <c r="N4656"/>
  <c r="N3683"/>
  <c r="N2690"/>
  <c r="N2306"/>
  <c r="N2473"/>
  <c r="N4561"/>
  <c r="N4285"/>
  <c r="N2398"/>
  <c r="N2934"/>
  <c r="N3213"/>
  <c r="N1058"/>
  <c r="N336"/>
  <c r="N3927"/>
  <c r="N2062"/>
  <c r="N4753"/>
  <c r="N1866"/>
  <c r="N4073"/>
  <c r="N285"/>
  <c r="N1351"/>
  <c r="N3211"/>
  <c r="N2136"/>
  <c r="N3153"/>
  <c r="N4157"/>
  <c r="N2297"/>
  <c r="N4267"/>
  <c r="N4308"/>
  <c r="N3736"/>
  <c r="N3648"/>
  <c r="N1460"/>
  <c r="N2682"/>
  <c r="N840"/>
  <c r="N4487"/>
  <c r="N475"/>
  <c r="N4300"/>
  <c r="N832"/>
  <c r="N1193"/>
  <c r="N334"/>
  <c r="N2143"/>
  <c r="N2654"/>
  <c r="N3474"/>
  <c r="N1768"/>
  <c r="N1650"/>
  <c r="N584"/>
  <c r="N3767"/>
  <c r="N3595"/>
  <c r="N3394"/>
  <c r="N2072"/>
  <c r="N608"/>
  <c r="N3100"/>
  <c r="N1726"/>
  <c r="N4284"/>
  <c r="N4161"/>
  <c r="N768"/>
  <c r="N2269"/>
  <c r="N3619"/>
  <c r="N1412"/>
  <c r="N1809"/>
  <c r="N3535"/>
  <c r="N3278"/>
  <c r="N554"/>
  <c r="N2567"/>
  <c r="N1371"/>
  <c r="N4510"/>
  <c r="N1328"/>
  <c r="N2582"/>
  <c r="N493"/>
  <c r="N2739"/>
  <c r="N522"/>
  <c r="N4076"/>
  <c r="N324"/>
  <c r="N4044"/>
  <c r="N220"/>
  <c r="N1878"/>
  <c r="N2641"/>
  <c r="N3222"/>
  <c r="N2415"/>
  <c r="N1706"/>
  <c r="N4677"/>
  <c r="N4006"/>
  <c r="N127"/>
  <c r="N1330"/>
  <c r="N1913"/>
  <c r="N4741"/>
  <c r="N3586"/>
  <c r="N1861"/>
  <c r="N1021"/>
  <c r="N2931"/>
  <c r="N1631"/>
  <c r="N4181"/>
  <c r="N2951"/>
  <c r="N1278"/>
  <c r="N762"/>
  <c r="N276"/>
  <c r="N25"/>
  <c r="N2800"/>
  <c r="N4395"/>
  <c r="N890"/>
  <c r="N252"/>
  <c r="N311"/>
  <c r="N1010"/>
  <c r="N2523"/>
  <c r="N4103"/>
  <c r="N1402"/>
  <c r="N764"/>
  <c r="N3185"/>
  <c r="N67"/>
  <c r="N4824"/>
  <c r="N2653"/>
  <c r="N1305"/>
  <c r="N3003"/>
  <c r="N2021"/>
  <c r="N1780"/>
  <c r="N4266"/>
  <c r="N3903"/>
  <c r="N2034"/>
  <c r="N793"/>
  <c r="N4264"/>
  <c r="N3453"/>
  <c r="N1534"/>
  <c r="N4565"/>
  <c r="N1284"/>
  <c r="N1221"/>
  <c r="N4563"/>
  <c r="N2587"/>
  <c r="N455"/>
  <c r="N3863"/>
  <c r="N4744"/>
  <c r="N1501"/>
  <c r="N367"/>
  <c r="N1171"/>
  <c r="N3569"/>
  <c r="N1677"/>
  <c r="N2554"/>
  <c r="N4200"/>
  <c r="N166"/>
  <c r="N4521"/>
  <c r="N3069"/>
  <c r="N1753"/>
  <c r="N2978"/>
  <c r="N2341"/>
  <c r="N3915"/>
  <c r="N4425"/>
  <c r="N4731"/>
  <c r="N4694"/>
  <c r="E2817"/>
  <c r="F2817"/>
  <c r="E151"/>
  <c r="F151"/>
  <c r="E3949"/>
  <c r="F3949"/>
  <c r="E3775"/>
  <c r="F3775"/>
  <c r="E1774"/>
  <c r="F1774"/>
  <c r="E2735"/>
  <c r="F2735"/>
  <c r="E677"/>
  <c r="F677"/>
  <c r="E988"/>
  <c r="F988"/>
  <c r="E1084"/>
  <c r="F1084"/>
  <c r="E2462"/>
  <c r="F2462"/>
  <c r="E4640"/>
  <c r="F4640"/>
  <c r="E2716"/>
  <c r="F2716"/>
  <c r="E4631"/>
  <c r="F4631"/>
  <c r="E269"/>
  <c r="F269"/>
  <c r="E1203"/>
  <c r="F1203"/>
  <c r="E1535"/>
  <c r="F1535"/>
  <c r="E1011"/>
  <c r="F1011"/>
  <c r="E4657"/>
  <c r="F4657"/>
  <c r="E2649"/>
  <c r="F2649"/>
  <c r="E4763"/>
  <c r="F4763"/>
  <c r="E92"/>
  <c r="F92"/>
  <c r="E338"/>
  <c r="F338"/>
  <c r="E2793"/>
  <c r="F2793"/>
  <c r="E4720"/>
  <c r="F4720"/>
  <c r="E734"/>
  <c r="F734"/>
  <c r="E1516"/>
  <c r="F1516"/>
  <c r="E4761"/>
  <c r="F4761"/>
  <c r="E3310"/>
  <c r="F3310"/>
  <c r="E512"/>
  <c r="F512"/>
  <c r="E4346"/>
  <c r="F4346"/>
  <c r="E1906"/>
  <c r="F1906"/>
  <c r="E2949"/>
  <c r="F2949"/>
  <c r="E2318"/>
  <c r="F2318"/>
  <c r="E4273"/>
  <c r="F4273"/>
  <c r="E2824"/>
  <c r="F2824"/>
  <c r="E2530"/>
  <c r="F2530"/>
  <c r="E2672"/>
  <c r="F2672"/>
  <c r="E3318"/>
  <c r="F3318"/>
  <c r="E4583"/>
  <c r="F4583"/>
  <c r="E2939"/>
  <c r="F2939"/>
  <c r="E4053"/>
  <c r="F4053"/>
  <c r="E467"/>
  <c r="F467"/>
  <c r="E1028"/>
  <c r="F1028"/>
  <c r="E1905"/>
  <c r="F1905"/>
  <c r="E1689"/>
  <c r="F1689"/>
  <c r="E390"/>
  <c r="F390"/>
  <c r="E1242"/>
  <c r="F1242"/>
  <c r="E3672"/>
  <c r="F3672"/>
  <c r="E688"/>
  <c r="F688"/>
  <c r="E4318"/>
  <c r="F4318"/>
  <c r="E2044"/>
  <c r="F2044"/>
  <c r="E427"/>
  <c r="F427"/>
  <c r="E1589"/>
  <c r="F1589"/>
  <c r="E3383"/>
  <c r="F3383"/>
  <c r="E3678"/>
  <c r="F3678"/>
  <c r="E1362"/>
  <c r="F1362"/>
  <c r="E3438"/>
  <c r="F3438"/>
  <c r="E813"/>
  <c r="F813"/>
  <c r="E3702"/>
  <c r="F3702"/>
  <c r="E181"/>
  <c r="F181"/>
  <c r="E628"/>
  <c r="F628"/>
  <c r="E1410"/>
  <c r="F1410"/>
  <c r="E633"/>
  <c r="F633"/>
  <c r="E3386"/>
  <c r="F3386"/>
  <c r="E4716"/>
  <c r="F4716"/>
  <c r="E3322"/>
  <c r="F3322"/>
  <c r="E2891"/>
  <c r="F2891"/>
  <c r="E2986"/>
  <c r="F2986"/>
  <c r="E1681"/>
  <c r="F1681"/>
  <c r="E2241"/>
  <c r="F2241"/>
  <c r="E1482"/>
  <c r="F1482"/>
  <c r="E1067"/>
  <c r="F1067"/>
  <c r="E110"/>
  <c r="F110"/>
  <c r="E2190"/>
  <c r="F2190"/>
  <c r="E827"/>
  <c r="F827"/>
  <c r="E3537"/>
  <c r="F3537"/>
  <c r="E3854"/>
  <c r="F3854"/>
  <c r="E1304"/>
  <c r="F1304"/>
  <c r="E207"/>
  <c r="F207"/>
  <c r="E3809"/>
  <c r="F3809"/>
  <c r="E4401"/>
  <c r="F4401"/>
  <c r="E1890"/>
  <c r="F1890"/>
  <c r="E1893"/>
  <c r="F1893"/>
  <c r="E1860"/>
  <c r="F1860"/>
  <c r="E499"/>
  <c r="F499"/>
  <c r="E4593"/>
  <c r="F4593"/>
  <c r="E1417"/>
  <c r="F1417"/>
  <c r="E4294"/>
  <c r="F4294"/>
  <c r="E4402"/>
  <c r="F4402"/>
  <c r="E3960"/>
  <c r="F3960"/>
  <c r="E34"/>
  <c r="F34"/>
  <c r="E2651"/>
  <c r="F2651"/>
  <c r="E319"/>
  <c r="F319"/>
  <c r="E2296"/>
  <c r="F2296"/>
  <c r="E1883"/>
  <c r="F1883"/>
  <c r="E706"/>
  <c r="F706"/>
  <c r="E2480"/>
  <c r="F2480"/>
  <c r="E2402"/>
  <c r="F2402"/>
  <c r="E4362"/>
  <c r="F4362"/>
  <c r="E278"/>
  <c r="F278"/>
  <c r="E1497"/>
  <c r="F1497"/>
  <c r="E2820"/>
  <c r="F2820"/>
  <c r="E3624"/>
  <c r="F3624"/>
  <c r="E4280"/>
  <c r="F4280"/>
  <c r="E3040"/>
  <c r="F3040"/>
  <c r="E4412"/>
  <c r="F4412"/>
  <c r="E297"/>
  <c r="F297"/>
  <c r="E4018"/>
  <c r="F4018"/>
  <c r="E1302"/>
  <c r="F1302"/>
  <c r="E4107"/>
  <c r="F4107"/>
  <c r="E1143"/>
  <c r="F1143"/>
  <c r="E754"/>
  <c r="F754"/>
  <c r="E3938"/>
  <c r="F3938"/>
  <c r="E3679"/>
  <c r="F3679"/>
  <c r="E4092"/>
  <c r="F4092"/>
  <c r="E3704"/>
  <c r="F3704"/>
  <c r="E3667"/>
  <c r="F3667"/>
  <c r="E3031"/>
  <c r="F3031"/>
  <c r="E3160"/>
  <c r="F3160"/>
  <c r="E3374"/>
  <c r="F3374"/>
  <c r="E4713"/>
  <c r="F4713"/>
  <c r="E3917"/>
  <c r="F3917"/>
  <c r="E1815"/>
  <c r="F1815"/>
  <c r="E3141"/>
  <c r="F3141"/>
  <c r="E214"/>
  <c r="F214"/>
  <c r="E4274"/>
  <c r="F4274"/>
  <c r="E788"/>
  <c r="F788"/>
  <c r="E2144"/>
  <c r="F2144"/>
  <c r="E3504"/>
  <c r="F3504"/>
  <c r="E579"/>
  <c r="F579"/>
  <c r="E45"/>
  <c r="F45"/>
  <c r="E81"/>
  <c r="F81"/>
  <c r="E2952"/>
  <c r="F2952"/>
  <c r="E4164"/>
  <c r="F4164"/>
  <c r="E3083"/>
  <c r="F3083"/>
  <c r="E2030"/>
  <c r="F2030"/>
  <c r="E217"/>
  <c r="F217"/>
  <c r="E212"/>
  <c r="F212"/>
  <c r="E892"/>
  <c r="F892"/>
  <c r="E1743"/>
  <c r="F1743"/>
  <c r="E3006"/>
  <c r="F3006"/>
  <c r="E280"/>
  <c r="F280"/>
  <c r="E2409"/>
  <c r="F2409"/>
  <c r="E29"/>
  <c r="F29"/>
  <c r="E1684"/>
  <c r="F1684"/>
  <c r="E3245"/>
  <c r="F3245"/>
  <c r="E234"/>
  <c r="F234"/>
  <c r="E1729"/>
  <c r="F1729"/>
  <c r="E1120"/>
  <c r="F1120"/>
  <c r="E4021"/>
  <c r="F4021"/>
  <c r="E470"/>
  <c r="F470"/>
  <c r="E1693"/>
  <c r="F1693"/>
  <c r="E4263"/>
  <c r="F4263"/>
  <c r="E875"/>
  <c r="F875"/>
  <c r="E3509"/>
  <c r="F3509"/>
  <c r="E2014"/>
  <c r="F2014"/>
  <c r="E198"/>
  <c r="F198"/>
  <c r="E753"/>
  <c r="F753"/>
  <c r="E4516"/>
  <c r="F4516"/>
  <c r="E4415"/>
  <c r="F4415"/>
  <c r="E2768"/>
  <c r="F2768"/>
  <c r="E99"/>
  <c r="F99"/>
  <c r="E1640"/>
  <c r="F1640"/>
  <c r="E1063"/>
  <c r="F1063"/>
  <c r="E1187"/>
  <c r="F1187"/>
  <c r="E3188"/>
  <c r="F3188"/>
  <c r="E1747"/>
  <c r="F1747"/>
  <c r="E4609"/>
  <c r="F4609"/>
  <c r="E3885"/>
  <c r="F3885"/>
  <c r="E1445"/>
  <c r="F1445"/>
  <c r="E1244"/>
  <c r="F1244"/>
  <c r="E981"/>
  <c r="F981"/>
  <c r="E1781"/>
  <c r="F1781"/>
  <c r="E3490"/>
  <c r="F3490"/>
  <c r="E964"/>
  <c r="F964"/>
  <c r="E1005"/>
  <c r="F1005"/>
  <c r="E1848"/>
  <c r="F1848"/>
  <c r="E117"/>
  <c r="F117"/>
  <c r="E3939"/>
  <c r="F3939"/>
  <c r="E4447"/>
  <c r="F4447"/>
  <c r="E3462"/>
  <c r="F3462"/>
  <c r="E1310"/>
  <c r="F1310"/>
  <c r="E1404"/>
  <c r="F1404"/>
  <c r="E230"/>
  <c r="F230"/>
  <c r="E2253"/>
  <c r="F2253"/>
  <c r="E54"/>
  <c r="F54"/>
  <c r="E2182"/>
  <c r="F2182"/>
  <c r="E889"/>
  <c r="F889"/>
  <c r="E830"/>
  <c r="F830"/>
  <c r="E289"/>
  <c r="F289"/>
  <c r="E4535"/>
  <c r="F4535"/>
  <c r="E2355"/>
  <c r="F2355"/>
  <c r="E2028"/>
  <c r="F2028"/>
  <c r="E4482"/>
  <c r="F4482"/>
  <c r="E4389"/>
  <c r="F4389"/>
  <c r="E4278"/>
  <c r="F4278"/>
  <c r="E1730"/>
  <c r="F1730"/>
  <c r="E3448"/>
  <c r="F3448"/>
  <c r="E3457"/>
  <c r="F3457"/>
  <c r="E2536"/>
  <c r="F2536"/>
  <c r="E3747"/>
  <c r="F3747"/>
  <c r="E3977"/>
  <c r="F3977"/>
  <c r="E3189"/>
  <c r="F3189"/>
  <c r="E878"/>
  <c r="F878"/>
  <c r="E3918"/>
  <c r="F3918"/>
  <c r="E1772"/>
  <c r="F1772"/>
  <c r="E1647"/>
  <c r="F1647"/>
  <c r="E2855"/>
  <c r="F2855"/>
  <c r="E3881"/>
  <c r="F3881"/>
  <c r="E292"/>
  <c r="F292"/>
  <c r="E3130"/>
  <c r="F3130"/>
  <c r="E3991"/>
  <c r="F3991"/>
  <c r="E293"/>
  <c r="F293"/>
  <c r="E370"/>
  <c r="F370"/>
  <c r="E3591"/>
  <c r="F3591"/>
  <c r="E1666"/>
  <c r="F1666"/>
  <c r="E3452"/>
  <c r="F3452"/>
  <c r="E1699"/>
  <c r="F1699"/>
  <c r="E244"/>
  <c r="F244"/>
  <c r="E1910"/>
  <c r="F1910"/>
  <c r="E4077"/>
  <c r="F4077"/>
  <c r="E2673"/>
  <c r="F2673"/>
  <c r="E2031"/>
  <c r="F2031"/>
  <c r="E3482"/>
  <c r="F3482"/>
  <c r="E4776"/>
  <c r="F4776"/>
  <c r="E4248"/>
  <c r="F4248"/>
  <c r="E402"/>
  <c r="F402"/>
  <c r="E915"/>
  <c r="F915"/>
  <c r="E2877"/>
  <c r="F2877"/>
  <c r="E476"/>
  <c r="F476"/>
  <c r="E1797"/>
  <c r="F1797"/>
  <c r="E1054"/>
  <c r="F1054"/>
  <c r="E672"/>
  <c r="F672"/>
  <c r="E1506"/>
  <c r="F1506"/>
  <c r="E3238"/>
  <c r="F3238"/>
  <c r="E1934"/>
  <c r="F1934"/>
  <c r="E188"/>
  <c r="F188"/>
  <c r="E1864"/>
  <c r="F1864"/>
  <c r="E3842"/>
  <c r="F3842"/>
  <c r="E1728"/>
  <c r="F1728"/>
  <c r="E4319"/>
  <c r="F4319"/>
  <c r="E603"/>
  <c r="F603"/>
  <c r="E1213"/>
  <c r="F1213"/>
  <c r="E2302"/>
  <c r="F2302"/>
  <c r="E2985"/>
  <c r="F2985"/>
  <c r="E4654"/>
  <c r="F4654"/>
  <c r="E364"/>
  <c r="F364"/>
  <c r="E2925"/>
  <c r="F2925"/>
  <c r="E2035"/>
  <c r="F2035"/>
  <c r="E785"/>
  <c r="F785"/>
  <c r="E3519"/>
  <c r="F3519"/>
  <c r="E2245"/>
  <c r="F2245"/>
  <c r="E852"/>
  <c r="F852"/>
  <c r="E4015"/>
  <c r="F4015"/>
  <c r="E4721"/>
  <c r="F4721"/>
  <c r="E484"/>
  <c r="F484"/>
  <c r="E349"/>
  <c r="F349"/>
  <c r="E486"/>
  <c r="F486"/>
  <c r="E3617"/>
  <c r="F3617"/>
  <c r="E4404"/>
  <c r="F4404"/>
  <c r="E761"/>
  <c r="F761"/>
  <c r="E3659"/>
  <c r="F3659"/>
  <c r="E4067"/>
  <c r="F4067"/>
  <c r="E3786"/>
  <c r="F3786"/>
  <c r="E3976"/>
  <c r="F3976"/>
  <c r="E1075"/>
  <c r="F1075"/>
  <c r="E2892"/>
  <c r="F2892"/>
  <c r="E4377"/>
  <c r="F4377"/>
  <c r="E4642"/>
  <c r="F4642"/>
  <c r="E3550"/>
  <c r="F3550"/>
  <c r="E4141"/>
  <c r="F4141"/>
  <c r="E4328"/>
  <c r="F4328"/>
  <c r="E205"/>
  <c r="F205"/>
  <c r="E1760"/>
  <c r="F1760"/>
  <c r="E2268"/>
  <c r="F2268"/>
  <c r="E965"/>
  <c r="F965"/>
  <c r="E4544"/>
  <c r="F4544"/>
  <c r="E4333"/>
  <c r="F4333"/>
  <c r="E4697"/>
  <c r="F4697"/>
  <c r="E4168"/>
  <c r="F4168"/>
  <c r="E4604"/>
  <c r="F4604"/>
  <c r="E2709"/>
  <c r="F2709"/>
  <c r="E2340"/>
  <c r="F2340"/>
  <c r="E4738"/>
  <c r="F4738"/>
  <c r="E3206"/>
  <c r="F3206"/>
  <c r="E3387"/>
  <c r="F3387"/>
  <c r="E3389"/>
  <c r="F3389"/>
  <c r="E1755"/>
  <c r="F1755"/>
  <c r="E1935"/>
  <c r="F1935"/>
  <c r="E1061"/>
  <c r="F1061"/>
  <c r="E2428"/>
  <c r="F2428"/>
  <c r="E3813"/>
  <c r="F3813"/>
  <c r="E255"/>
  <c r="F255"/>
  <c r="E4585"/>
  <c r="F4585"/>
  <c r="E3425"/>
  <c r="F3425"/>
  <c r="E3400"/>
  <c r="F3400"/>
  <c r="E3745"/>
  <c r="F3745"/>
  <c r="E4"/>
  <c r="F4"/>
  <c r="E366"/>
  <c r="F366"/>
  <c r="E1477"/>
  <c r="F1477"/>
  <c r="E1432"/>
  <c r="F1432"/>
  <c r="E1243"/>
  <c r="F1243"/>
  <c r="E268"/>
  <c r="F268"/>
  <c r="E565"/>
  <c r="F565"/>
  <c r="E615"/>
  <c r="F615"/>
  <c r="E1807"/>
  <c r="F1807"/>
  <c r="E3176"/>
  <c r="F3176"/>
  <c r="E4718"/>
  <c r="F4718"/>
  <c r="E1374"/>
  <c r="F1374"/>
  <c r="E3817"/>
  <c r="F3817"/>
  <c r="E1266"/>
  <c r="F1266"/>
  <c r="E4680"/>
  <c r="F4680"/>
  <c r="E865"/>
  <c r="F865"/>
  <c r="E2157"/>
  <c r="F2157"/>
  <c r="E1776"/>
  <c r="F1776"/>
  <c r="E2261"/>
  <c r="F2261"/>
  <c r="E2620"/>
  <c r="F2620"/>
  <c r="E994"/>
  <c r="F994"/>
  <c r="E752"/>
  <c r="F752"/>
  <c r="E2076"/>
  <c r="F2076"/>
  <c r="E2745"/>
  <c r="F2745"/>
  <c r="E1899"/>
  <c r="F1899"/>
  <c r="E165"/>
  <c r="F165"/>
  <c r="E4656"/>
  <c r="F4656"/>
  <c r="E3683"/>
  <c r="F3683"/>
  <c r="E2690"/>
  <c r="F2690"/>
  <c r="E2306"/>
  <c r="F2306"/>
  <c r="E2473"/>
  <c r="F2473"/>
  <c r="E4561"/>
  <c r="F4561"/>
  <c r="E4285"/>
  <c r="F4285"/>
  <c r="E2398"/>
  <c r="F2398"/>
  <c r="E2934"/>
  <c r="F2934"/>
  <c r="E3213"/>
  <c r="F3213"/>
  <c r="E1058"/>
  <c r="F1058"/>
  <c r="E336"/>
  <c r="F336"/>
  <c r="E3927"/>
  <c r="F3927"/>
  <c r="E4753"/>
  <c r="F4753"/>
  <c r="E1866"/>
  <c r="F1866"/>
  <c r="E4073"/>
  <c r="F4073"/>
  <c r="E285"/>
  <c r="F285"/>
  <c r="E1351"/>
  <c r="F1351"/>
  <c r="E3211"/>
  <c r="F3211"/>
  <c r="E2136"/>
  <c r="F2136"/>
  <c r="E3153"/>
  <c r="F3153"/>
  <c r="E4157"/>
  <c r="F4157"/>
  <c r="E2297"/>
  <c r="F2297"/>
  <c r="E4151"/>
  <c r="F4151"/>
  <c r="E4267"/>
  <c r="F4267"/>
  <c r="E3633"/>
  <c r="F3633"/>
  <c r="E4308"/>
  <c r="F4308"/>
  <c r="E3736"/>
  <c r="F3736"/>
  <c r="E3648"/>
  <c r="F3648"/>
  <c r="E1460"/>
  <c r="F1460"/>
  <c r="E2682"/>
  <c r="F2682"/>
  <c r="E840"/>
  <c r="F840"/>
  <c r="E4487"/>
  <c r="F4487"/>
  <c r="E475"/>
  <c r="F475"/>
  <c r="E4300"/>
  <c r="F4300"/>
  <c r="E832"/>
  <c r="F832"/>
  <c r="E1193"/>
  <c r="F1193"/>
  <c r="E334"/>
  <c r="F334"/>
  <c r="E2143"/>
  <c r="F2143"/>
  <c r="E2654"/>
  <c r="F2654"/>
  <c r="E3474"/>
  <c r="F3474"/>
  <c r="E1768"/>
  <c r="F1768"/>
  <c r="E1650"/>
  <c r="F1650"/>
  <c r="E584"/>
  <c r="F584"/>
  <c r="E3767"/>
  <c r="F3767"/>
  <c r="E3595"/>
  <c r="F3595"/>
  <c r="E3394"/>
  <c r="F3394"/>
  <c r="E2072"/>
  <c r="F2072"/>
  <c r="E608"/>
  <c r="F608"/>
  <c r="E3100"/>
  <c r="F3100"/>
  <c r="E1726"/>
  <c r="F1726"/>
  <c r="E4284"/>
  <c r="F4284"/>
  <c r="E4161"/>
  <c r="F4161"/>
  <c r="E768"/>
  <c r="F768"/>
  <c r="E2269"/>
  <c r="F2269"/>
  <c r="E3619"/>
  <c r="F3619"/>
  <c r="E1412"/>
  <c r="F1412"/>
  <c r="E1809"/>
  <c r="F1809"/>
  <c r="E3535"/>
  <c r="F3535"/>
  <c r="E3278"/>
  <c r="F3278"/>
  <c r="E554"/>
  <c r="F554"/>
  <c r="E2567"/>
  <c r="F2567"/>
  <c r="E122"/>
  <c r="F122"/>
  <c r="E1371"/>
  <c r="F1371"/>
  <c r="E4510"/>
  <c r="F4510"/>
  <c r="E1328"/>
  <c r="F1328"/>
  <c r="E2582"/>
  <c r="F2582"/>
  <c r="E493"/>
  <c r="F493"/>
  <c r="E4116"/>
  <c r="F4116"/>
  <c r="E2739"/>
  <c r="F2739"/>
  <c r="E2494"/>
  <c r="F2494"/>
  <c r="E522"/>
  <c r="F522"/>
  <c r="E4076"/>
  <c r="F4076"/>
  <c r="E324"/>
  <c r="F324"/>
  <c r="E4044"/>
  <c r="F4044"/>
  <c r="E2705"/>
  <c r="F2705"/>
  <c r="E296"/>
  <c r="F296"/>
  <c r="E220"/>
  <c r="F220"/>
  <c r="E1878"/>
  <c r="F1878"/>
  <c r="E2641"/>
  <c r="F2641"/>
  <c r="E3222"/>
  <c r="F3222"/>
  <c r="E2415"/>
  <c r="F2415"/>
  <c r="E1706"/>
  <c r="F1706"/>
  <c r="E4677"/>
  <c r="F4677"/>
  <c r="E4006"/>
  <c r="F4006"/>
  <c r="E127"/>
  <c r="F127"/>
  <c r="E1330"/>
  <c r="F1330"/>
  <c r="E1913"/>
  <c r="F1913"/>
  <c r="E4741"/>
  <c r="F4741"/>
  <c r="E3586"/>
  <c r="F3586"/>
  <c r="E1861"/>
  <c r="F1861"/>
  <c r="E1021"/>
  <c r="F1021"/>
  <c r="E989"/>
  <c r="F989"/>
  <c r="E152"/>
  <c r="F152"/>
  <c r="E2931"/>
  <c r="F2931"/>
  <c r="E1631"/>
  <c r="F1631"/>
  <c r="E3450"/>
  <c r="F3450"/>
  <c r="E4181"/>
  <c r="F4181"/>
  <c r="E2951"/>
  <c r="F2951"/>
  <c r="E762"/>
  <c r="F762"/>
  <c r="E276"/>
  <c r="F276"/>
  <c r="E25"/>
  <c r="F25"/>
  <c r="E2800"/>
  <c r="F2800"/>
  <c r="E4395"/>
  <c r="F4395"/>
  <c r="E890"/>
  <c r="F890"/>
  <c r="E1514"/>
  <c r="F1514"/>
  <c r="E252"/>
  <c r="F252"/>
  <c r="E311"/>
  <c r="F311"/>
  <c r="E1010"/>
  <c r="F1010"/>
  <c r="E2523"/>
  <c r="F2523"/>
  <c r="E4103"/>
  <c r="F4103"/>
  <c r="E1402"/>
  <c r="F1402"/>
  <c r="E764"/>
  <c r="F764"/>
  <c r="E3185"/>
  <c r="F3185"/>
  <c r="E67"/>
  <c r="F67"/>
  <c r="E4824"/>
  <c r="F4824"/>
  <c r="E2653"/>
  <c r="F2653"/>
  <c r="E1305"/>
  <c r="F1305"/>
  <c r="E3003"/>
  <c r="F3003"/>
  <c r="E2021"/>
  <c r="F2021"/>
  <c r="E1723"/>
  <c r="F1723"/>
  <c r="E2392"/>
  <c r="F2392"/>
  <c r="E1780"/>
  <c r="F1780"/>
  <c r="E4266"/>
  <c r="F4266"/>
  <c r="E3903"/>
  <c r="F3903"/>
  <c r="E2034"/>
  <c r="F2034"/>
  <c r="E793"/>
  <c r="F793"/>
  <c r="E4264"/>
  <c r="F4264"/>
  <c r="E2168"/>
  <c r="F2168"/>
  <c r="E3453"/>
  <c r="F3453"/>
  <c r="E1534"/>
  <c r="F1534"/>
  <c r="E895"/>
  <c r="F895"/>
  <c r="E4565"/>
  <c r="F4565"/>
  <c r="E1284"/>
  <c r="F1284"/>
  <c r="E1221"/>
  <c r="F1221"/>
  <c r="E4563"/>
  <c r="F4563"/>
  <c r="E455"/>
  <c r="F455"/>
  <c r="E3863"/>
  <c r="F3863"/>
  <c r="E4744"/>
  <c r="F4744"/>
  <c r="E1501"/>
  <c r="F1501"/>
  <c r="E367"/>
  <c r="F367"/>
  <c r="E1171"/>
  <c r="F1171"/>
  <c r="E3569"/>
  <c r="F3569"/>
  <c r="E1677"/>
  <c r="F1677"/>
  <c r="E2554"/>
  <c r="F2554"/>
  <c r="E166"/>
  <c r="F166"/>
  <c r="E4521"/>
  <c r="F4521"/>
  <c r="E3069"/>
  <c r="F3069"/>
  <c r="E1753"/>
  <c r="F1753"/>
  <c r="E2978"/>
  <c r="F2978"/>
  <c r="E2341"/>
  <c r="F2341"/>
  <c r="E3915"/>
  <c r="F3915"/>
  <c r="E4731"/>
  <c r="F4731"/>
  <c r="P3303"/>
  <c r="Q3303"/>
  <c r="R3303"/>
  <c r="P2611"/>
  <c r="Q2611"/>
  <c r="R2611"/>
  <c r="P4271"/>
  <c r="Q4271"/>
  <c r="R4271"/>
  <c r="P1426"/>
  <c r="Q1426"/>
  <c r="R1426"/>
  <c r="M2260"/>
  <c r="O2260"/>
  <c r="P3543"/>
  <c r="Q3543"/>
  <c r="R3543"/>
  <c r="M4089"/>
  <c r="O4089"/>
  <c r="P4089"/>
  <c r="Q4089"/>
  <c r="R4089"/>
  <c r="M2631"/>
  <c r="O2631"/>
  <c r="P2631"/>
  <c r="Q2631"/>
  <c r="R2631"/>
  <c r="P2109"/>
  <c r="Q2109"/>
  <c r="R2109"/>
  <c r="P2189"/>
  <c r="Q2189"/>
  <c r="R2189"/>
  <c r="P661"/>
  <c r="Q661"/>
  <c r="R661"/>
  <c r="P3538"/>
  <c r="Q3538"/>
  <c r="R3538"/>
  <c r="P2099"/>
  <c r="Q2099"/>
  <c r="R2099"/>
  <c r="P380"/>
  <c r="Q380"/>
  <c r="R380"/>
  <c r="M1503"/>
  <c r="O1503"/>
  <c r="P1503"/>
  <c r="Q1503"/>
  <c r="R1503"/>
  <c r="M4270"/>
  <c r="O4270"/>
  <c r="P3345"/>
  <c r="Q3345"/>
  <c r="R3345"/>
  <c r="P1822"/>
  <c r="Q1822"/>
  <c r="R1822"/>
  <c r="P3384"/>
  <c r="Q3384"/>
  <c r="R3384"/>
  <c r="M4098"/>
  <c r="O4098"/>
  <c r="M3674"/>
  <c r="O3674"/>
  <c r="P4098"/>
  <c r="Q4098"/>
  <c r="R4098"/>
  <c r="P1619"/>
  <c r="Q1619"/>
  <c r="R1619"/>
  <c r="M2913"/>
  <c r="O2913"/>
  <c r="P2727"/>
  <c r="Q2727"/>
  <c r="R2727"/>
  <c r="M37"/>
  <c r="O37"/>
  <c r="P37"/>
  <c r="Q37"/>
  <c r="R37"/>
  <c r="M3275"/>
  <c r="O3275"/>
  <c r="P3275"/>
  <c r="Q3275"/>
  <c r="R3275"/>
  <c r="P3668"/>
  <c r="Q3668"/>
  <c r="R3668"/>
  <c r="P2911"/>
  <c r="Q2911"/>
  <c r="R2911"/>
  <c r="P4733"/>
  <c r="Q4733"/>
  <c r="R4733"/>
  <c r="M1958"/>
  <c r="O1958"/>
  <c r="P3756"/>
  <c r="Q3756"/>
  <c r="R3756"/>
  <c r="M1113"/>
  <c r="O1113"/>
  <c r="P1113"/>
  <c r="Q1113"/>
  <c r="R1113"/>
  <c r="M871"/>
  <c r="O871"/>
  <c r="P871"/>
  <c r="Q871"/>
  <c r="R871"/>
  <c r="P2656"/>
  <c r="Q2656"/>
  <c r="R2656"/>
  <c r="P3987"/>
  <c r="Q3987"/>
  <c r="R3987"/>
  <c r="P2470"/>
  <c r="Q2470"/>
  <c r="R2470"/>
  <c r="M4088"/>
  <c r="O4088"/>
  <c r="P4088"/>
  <c r="Q4088"/>
  <c r="R4088"/>
  <c r="M2009"/>
  <c r="O2009"/>
  <c r="P2009"/>
  <c r="Q2009"/>
  <c r="R2009"/>
  <c r="M4305"/>
  <c r="O4305"/>
  <c r="P595"/>
  <c r="Q595"/>
  <c r="R595"/>
  <c r="M3700"/>
  <c r="O3700"/>
  <c r="M2097"/>
  <c r="O2097"/>
  <c r="P3700"/>
  <c r="Q3700"/>
  <c r="R3700"/>
  <c r="P2082"/>
  <c r="Q2082"/>
  <c r="R2082"/>
  <c r="P3694"/>
  <c r="Q3694"/>
  <c r="R3694"/>
  <c r="P1105"/>
  <c r="Q1105"/>
  <c r="R1105"/>
  <c r="P4527"/>
  <c r="Q4527"/>
  <c r="R4527"/>
  <c r="M3898"/>
  <c r="O3898"/>
  <c r="P3724"/>
  <c r="Q3724"/>
  <c r="R3724"/>
  <c r="P1637"/>
  <c r="Q1637"/>
  <c r="R1637"/>
  <c r="P4110"/>
  <c r="Q4110"/>
  <c r="R4110"/>
  <c r="M1220"/>
  <c r="O1220"/>
  <c r="P2699"/>
  <c r="Q2699"/>
  <c r="R2699"/>
  <c r="P3942"/>
  <c r="Q3942"/>
  <c r="R3942"/>
  <c r="M2411"/>
  <c r="O2411"/>
  <c r="P2411"/>
  <c r="Q2411"/>
  <c r="R2411"/>
  <c r="M3985"/>
  <c r="O3985"/>
  <c r="P3716"/>
  <c r="Q3716"/>
  <c r="R3716"/>
  <c r="M1013"/>
  <c r="O1013"/>
  <c r="P508"/>
  <c r="Q508"/>
  <c r="R508"/>
  <c r="M4551"/>
  <c r="O4551"/>
  <c r="P4551"/>
  <c r="Q4551"/>
  <c r="R4551"/>
  <c r="P2193"/>
  <c r="Q2193"/>
  <c r="M3749"/>
  <c r="O3749"/>
  <c r="P899"/>
  <c r="Q899"/>
  <c r="R899"/>
  <c r="M849"/>
  <c r="O849"/>
  <c r="P849"/>
  <c r="Q849"/>
  <c r="R849"/>
  <c r="M271"/>
  <c r="O271"/>
  <c r="P271"/>
  <c r="Q271"/>
  <c r="R271"/>
  <c r="M821"/>
  <c r="O821"/>
  <c r="P821"/>
  <c r="Q821"/>
  <c r="R821"/>
  <c r="M3038"/>
  <c r="O3038"/>
  <c r="M715"/>
  <c r="O715"/>
  <c r="P3038"/>
  <c r="Q3038"/>
  <c r="R3038"/>
  <c r="M3614"/>
  <c r="O3614"/>
  <c r="P1978"/>
  <c r="Q1978"/>
  <c r="R1978"/>
  <c r="M3260"/>
  <c r="O3260"/>
  <c r="P3260"/>
  <c r="Q3260"/>
  <c r="R3260"/>
  <c r="M4800"/>
  <c r="O4800"/>
  <c r="P2981"/>
  <c r="Q2981"/>
  <c r="R2981"/>
  <c r="M647"/>
  <c r="O647"/>
  <c r="M47"/>
  <c r="O47"/>
  <c r="P647"/>
  <c r="Q647"/>
  <c r="R647"/>
  <c r="M1202"/>
  <c r="O1202"/>
  <c r="P1095"/>
  <c r="Q1095"/>
  <c r="R1095"/>
  <c r="P4740"/>
  <c r="Q4740"/>
  <c r="R4740"/>
  <c r="P1276"/>
  <c r="Q1276"/>
  <c r="R1276"/>
  <c r="P135"/>
  <c r="Q135"/>
  <c r="R135"/>
  <c r="M477"/>
  <c r="O477"/>
  <c r="P477"/>
  <c r="Q477"/>
  <c r="R477"/>
  <c r="P4828"/>
  <c r="Q4828"/>
  <c r="R4828"/>
  <c r="P3331"/>
  <c r="Q3331"/>
  <c r="R3331"/>
  <c r="P2455"/>
  <c r="Q2455"/>
  <c r="R2455"/>
  <c r="P2382"/>
  <c r="Q2382"/>
  <c r="R2382"/>
  <c r="P3692"/>
  <c r="Q3692"/>
  <c r="R3692"/>
  <c r="P121"/>
  <c r="Q121"/>
  <c r="R121"/>
  <c r="P3934"/>
  <c r="Q3934"/>
  <c r="M1784"/>
  <c r="O1784"/>
  <c r="P1784"/>
  <c r="Q1784"/>
  <c r="R1784"/>
  <c r="M2512"/>
  <c r="O2512"/>
  <c r="P2512"/>
  <c r="Q2512"/>
  <c r="R2512"/>
  <c r="P4311"/>
  <c r="Q4311"/>
  <c r="R4311"/>
  <c r="P1633"/>
  <c r="Q1633"/>
  <c r="R1633"/>
  <c r="P3445"/>
  <c r="Q3445"/>
  <c r="R3445"/>
  <c r="P4570"/>
  <c r="Q4570"/>
  <c r="R4570"/>
  <c r="P4804"/>
  <c r="Q4804"/>
  <c r="R4804"/>
  <c r="M443"/>
  <c r="O443"/>
  <c r="P443"/>
  <c r="Q443"/>
  <c r="R443"/>
  <c r="P4330"/>
  <c r="Q4330"/>
  <c r="R4330"/>
  <c r="M2696"/>
  <c r="O2696"/>
  <c r="P2696"/>
  <c r="Q2696"/>
  <c r="R2696"/>
  <c r="M388"/>
  <c r="O388"/>
  <c r="P388"/>
  <c r="Q388"/>
  <c r="R388"/>
  <c r="P1974"/>
  <c r="Q1974"/>
  <c r="R1974"/>
  <c r="M4749"/>
  <c r="O4749"/>
  <c r="P820"/>
  <c r="Q820"/>
  <c r="R820"/>
  <c r="P2871"/>
  <c r="Q2871"/>
  <c r="R2871"/>
  <c r="M3344"/>
  <c r="O3344"/>
  <c r="P3344"/>
  <c r="Q3344"/>
  <c r="M2742"/>
  <c r="O2742"/>
  <c r="P2742"/>
  <c r="Q2742"/>
  <c r="R2742"/>
  <c r="P3583"/>
  <c r="Q3583"/>
  <c r="R3583"/>
  <c r="P2472"/>
  <c r="Q2472"/>
  <c r="R2472"/>
  <c r="M2349"/>
  <c r="O2349"/>
  <c r="P2349"/>
  <c r="Q2349"/>
  <c r="R2349"/>
  <c r="M1039"/>
  <c r="O1039"/>
  <c r="P1039"/>
  <c r="Q1039"/>
  <c r="R1039"/>
  <c r="P3614"/>
  <c r="Q3614"/>
  <c r="R3614"/>
  <c r="P2475"/>
  <c r="Q2475"/>
  <c r="R2475"/>
  <c r="P1129"/>
  <c r="Q1129"/>
  <c r="R1129"/>
  <c r="P2589"/>
  <c r="Q2589"/>
  <c r="R2589"/>
  <c r="M1663"/>
  <c r="O1663"/>
  <c r="P1663"/>
  <c r="Q1663"/>
  <c r="R1663"/>
  <c r="P2195"/>
  <c r="Q2195"/>
  <c r="R2195"/>
  <c r="P2140"/>
  <c r="Q2140"/>
  <c r="R2140"/>
  <c r="M2126"/>
  <c r="O2126"/>
  <c r="P2126"/>
  <c r="Q2126"/>
  <c r="R2126"/>
  <c r="P3455"/>
  <c r="Q3455"/>
  <c r="R3455"/>
  <c r="M1268"/>
  <c r="O1268"/>
  <c r="P4030"/>
  <c r="Q4030"/>
  <c r="R4030"/>
  <c r="P3503"/>
  <c r="Q3503"/>
  <c r="R3503"/>
  <c r="P3138"/>
  <c r="Q3138"/>
  <c r="P4336"/>
  <c r="Q4336"/>
  <c r="P1216"/>
  <c r="Q1216"/>
  <c r="P4335"/>
  <c r="Q4335"/>
  <c r="M1218"/>
  <c r="O1218"/>
  <c r="P542"/>
  <c r="Q542"/>
  <c r="M4436"/>
  <c r="O4436"/>
  <c r="P4436"/>
  <c r="Q4436"/>
  <c r="M3256"/>
  <c r="O3256"/>
  <c r="P3824"/>
  <c r="Q3824"/>
  <c r="P163"/>
  <c r="Q163"/>
  <c r="P2097"/>
  <c r="Q2097"/>
  <c r="M4474"/>
  <c r="O4474"/>
  <c r="M1134"/>
  <c r="O1134"/>
  <c r="P4474"/>
  <c r="Q4474"/>
  <c r="M4672"/>
  <c r="O4672"/>
  <c r="P4672"/>
  <c r="Q4672"/>
  <c r="P2604"/>
  <c r="Q2604"/>
  <c r="P4207"/>
  <c r="Q4207"/>
  <c r="M2619"/>
  <c r="O2619"/>
  <c r="P2619"/>
  <c r="Q2619"/>
  <c r="P1725"/>
  <c r="Q1725"/>
  <c r="M2120"/>
  <c r="O2120"/>
  <c r="P4537"/>
  <c r="Q4537"/>
  <c r="P2152"/>
  <c r="Q2152"/>
  <c r="M1528"/>
  <c r="O1528"/>
  <c r="P1528"/>
  <c r="Q1528"/>
  <c r="M1050"/>
  <c r="O1050"/>
  <c r="P3093"/>
  <c r="Q3093"/>
  <c r="M620"/>
  <c r="O620"/>
  <c r="M2764"/>
  <c r="O2764"/>
  <c r="P620"/>
  <c r="Q620"/>
  <c r="M2766"/>
  <c r="O2766"/>
  <c r="P4182"/>
  <c r="Q4182"/>
  <c r="M2715"/>
  <c r="O2715"/>
  <c r="M4008"/>
  <c r="O4008"/>
  <c r="P2715"/>
  <c r="Q2715"/>
  <c r="P2757"/>
  <c r="Q2757"/>
  <c r="P113"/>
  <c r="Q113"/>
  <c r="M4277"/>
  <c r="O4277"/>
  <c r="P4555"/>
  <c r="Q4555"/>
  <c r="P2426"/>
  <c r="Q2426"/>
  <c r="M1407"/>
  <c r="O1407"/>
  <c r="P387"/>
  <c r="Q387"/>
  <c r="P2700"/>
  <c r="Q2700"/>
  <c r="P4450"/>
  <c r="Q4450"/>
  <c r="P2366"/>
  <c r="Q2366"/>
  <c r="M3036"/>
  <c r="O3036"/>
  <c r="P2666"/>
  <c r="Q2666"/>
  <c r="M1844"/>
  <c r="O1844"/>
  <c r="P2309"/>
  <c r="Q2309"/>
  <c r="P1529"/>
  <c r="Q1529"/>
  <c r="P901"/>
  <c r="Q901"/>
  <c r="M3803"/>
  <c r="O3803"/>
  <c r="P3803"/>
  <c r="Q3803"/>
  <c r="P1688"/>
  <c r="Q1688"/>
  <c r="P3377"/>
  <c r="Q3377"/>
  <c r="P4154"/>
  <c r="Q4154"/>
  <c r="M4297"/>
  <c r="O4297"/>
  <c r="M2902"/>
  <c r="O2902"/>
  <c r="P4297"/>
  <c r="Q4297"/>
  <c r="M2312"/>
  <c r="O2312"/>
  <c r="P2967"/>
  <c r="Q2967"/>
  <c r="P4171"/>
  <c r="Q4171"/>
  <c r="P2577"/>
  <c r="Q2577"/>
  <c r="M1560"/>
  <c r="O1560"/>
  <c r="P4773"/>
  <c r="Q4773"/>
  <c r="P1973"/>
  <c r="Q1973"/>
  <c r="M3250"/>
  <c r="O3250"/>
  <c r="P601"/>
  <c r="Q601"/>
  <c r="P772"/>
  <c r="Q772"/>
  <c r="P1072"/>
  <c r="Q1072"/>
  <c r="P653"/>
  <c r="Q653"/>
  <c r="M1856"/>
  <c r="O1856"/>
  <c r="P3559"/>
  <c r="Q3559"/>
  <c r="M3234"/>
  <c r="O3234"/>
  <c r="P3234"/>
  <c r="Q3234"/>
  <c r="M1592"/>
  <c r="O1592"/>
  <c r="P503"/>
  <c r="Q503"/>
  <c r="P2487"/>
  <c r="Q2487"/>
  <c r="M3568"/>
  <c r="O3568"/>
  <c r="P3568"/>
  <c r="Q3568"/>
  <c r="P1671"/>
  <c r="Q1671"/>
  <c r="P3872"/>
  <c r="Q3872"/>
  <c r="P2663"/>
  <c r="Q2663"/>
  <c r="P3428"/>
  <c r="Q3428"/>
  <c r="P1527"/>
  <c r="Q1527"/>
  <c r="P2092"/>
  <c r="Q2092"/>
  <c r="P3476"/>
  <c r="Q3476"/>
  <c r="M559"/>
  <c r="O559"/>
  <c r="P559"/>
  <c r="Q559"/>
  <c r="P4600"/>
  <c r="Q4600"/>
  <c r="P3577"/>
  <c r="Q3577"/>
  <c r="M1273"/>
  <c r="O1273"/>
  <c r="P1273"/>
  <c r="Q1273"/>
  <c r="M1300"/>
  <c r="O1300"/>
  <c r="P1300"/>
  <c r="Q1300"/>
  <c r="P1388"/>
  <c r="Q1388"/>
  <c r="M1995"/>
  <c r="O1995"/>
  <c r="M1675"/>
  <c r="O1675"/>
  <c r="P1995"/>
  <c r="Q1995"/>
  <c r="P124"/>
  <c r="Q124"/>
  <c r="M1532"/>
  <c r="O1532"/>
  <c r="P1532"/>
  <c r="Q1532"/>
  <c r="M1623"/>
  <c r="O1623"/>
  <c r="P4327"/>
  <c r="Q4327"/>
  <c r="M4520"/>
  <c r="O4520"/>
  <c r="P1970"/>
  <c r="Q1970"/>
  <c r="P907"/>
  <c r="Q907"/>
  <c r="M405"/>
  <c r="O405"/>
  <c r="P3522"/>
  <c r="Q3522"/>
  <c r="P487"/>
  <c r="Q487"/>
  <c r="M3204"/>
  <c r="O3204"/>
  <c r="P193"/>
  <c r="Q193"/>
  <c r="P1257"/>
  <c r="Q1257"/>
  <c r="P3441"/>
  <c r="Q3441"/>
  <c r="M2977"/>
  <c r="O2977"/>
  <c r="M2363"/>
  <c r="O2363"/>
  <c r="P2977"/>
  <c r="Q2977"/>
  <c r="P3137"/>
  <c r="Q3137"/>
  <c r="P4444"/>
  <c r="Q4444"/>
  <c r="P2430"/>
  <c r="Q2430"/>
  <c r="P4755"/>
  <c r="Q4755"/>
  <c r="M393"/>
  <c r="O393"/>
  <c r="P464"/>
  <c r="Q464"/>
  <c r="P4568"/>
  <c r="Q4568"/>
  <c r="P2301"/>
  <c r="Q2301"/>
  <c r="M825"/>
  <c r="O825"/>
  <c r="P825"/>
  <c r="Q825"/>
  <c r="M2809"/>
  <c r="O2809"/>
  <c r="P2809"/>
  <c r="Q2809"/>
  <c r="M1798"/>
  <c r="O1798"/>
  <c r="M4195"/>
  <c r="O4195"/>
  <c r="P1798"/>
  <c r="Q1798"/>
  <c r="P3593"/>
  <c r="Q3593"/>
  <c r="M4547"/>
  <c r="O4547"/>
  <c r="M2130"/>
  <c r="O2130"/>
  <c r="P4547"/>
  <c r="Q4547"/>
  <c r="P2899"/>
  <c r="Q2899"/>
  <c r="P3908"/>
  <c r="Q3908"/>
  <c r="M1787"/>
  <c r="O1787"/>
  <c r="P1787"/>
  <c r="Q1787"/>
  <c r="M4639"/>
  <c r="O4639"/>
  <c r="P4639"/>
  <c r="Q4639"/>
  <c r="M462"/>
  <c r="O462"/>
  <c r="M422"/>
  <c r="O422"/>
  <c r="P462"/>
  <c r="Q462"/>
  <c r="P683"/>
  <c r="Q683"/>
  <c r="M3712"/>
  <c r="O3712"/>
  <c r="M60"/>
  <c r="O60"/>
  <c r="P3712"/>
  <c r="Q3712"/>
  <c r="M1499"/>
  <c r="O1499"/>
  <c r="P1499"/>
  <c r="Q1499"/>
  <c r="M1904"/>
  <c r="O1904"/>
  <c r="P1904"/>
  <c r="Q1904"/>
  <c r="P2752"/>
  <c r="Q2752"/>
  <c r="P2053"/>
  <c r="Q2053"/>
  <c r="P1708"/>
  <c r="Q1708"/>
  <c r="P3036"/>
  <c r="Q3036"/>
  <c r="M874"/>
  <c r="O874"/>
  <c r="P1435"/>
  <c r="Q1435"/>
  <c r="P3089"/>
  <c r="Q3089"/>
  <c r="M3844"/>
  <c r="O3844"/>
  <c r="P1175"/>
  <c r="Q1175"/>
  <c r="M1287"/>
  <c r="O1287"/>
  <c r="P1287"/>
  <c r="Q1287"/>
  <c r="P3637"/>
  <c r="Q3637"/>
  <c r="N1816"/>
  <c r="N3827"/>
  <c r="N2222"/>
  <c r="N71"/>
  <c r="N2953"/>
  <c r="N3138"/>
  <c r="N1216"/>
  <c r="N4335"/>
  <c r="N513"/>
  <c r="N4436"/>
  <c r="N2496"/>
  <c r="N3824"/>
  <c r="N4632"/>
  <c r="N3303"/>
  <c r="N163"/>
  <c r="N3752"/>
  <c r="N2421"/>
  <c r="N2097"/>
  <c r="N510"/>
  <c r="N4474"/>
  <c r="N3565"/>
  <c r="N3954"/>
  <c r="N2611"/>
  <c r="N4271"/>
  <c r="N143"/>
  <c r="N1426"/>
  <c r="N4672"/>
  <c r="N1745"/>
  <c r="N858"/>
  <c r="N3543"/>
  <c r="N1985"/>
  <c r="N2738"/>
  <c r="N1405"/>
  <c r="N103"/>
  <c r="N3022"/>
  <c r="N1552"/>
  <c r="N4353"/>
  <c r="N4089"/>
  <c r="N4322"/>
  <c r="N2604"/>
  <c r="N1486"/>
  <c r="N4419"/>
  <c r="N2631"/>
  <c r="N253"/>
  <c r="N3390"/>
  <c r="N792"/>
  <c r="N1991"/>
  <c r="N2109"/>
  <c r="N2189"/>
  <c r="N1142"/>
  <c r="N4524"/>
  <c r="N347"/>
  <c r="N654"/>
  <c r="N4207"/>
  <c r="N2213"/>
  <c r="N661"/>
  <c r="N3146"/>
  <c r="N1725"/>
  <c r="N1959"/>
  <c r="N3461"/>
  <c r="N2152"/>
  <c r="N3538"/>
  <c r="N2500"/>
  <c r="N3861"/>
  <c r="N1528"/>
  <c r="N3800"/>
  <c r="N129"/>
  <c r="N4638"/>
  <c r="N558"/>
  <c r="N3961"/>
  <c r="N3093"/>
  <c r="N2099"/>
  <c r="N3427"/>
  <c r="N4342"/>
  <c r="N620"/>
  <c r="N380"/>
  <c r="N3964"/>
  <c r="N1503"/>
  <c r="N4182"/>
  <c r="N1543"/>
  <c r="N2038"/>
  <c r="N3061"/>
  <c r="N3345"/>
  <c r="N2715"/>
  <c r="N1822"/>
  <c r="N3384"/>
  <c r="N4098"/>
  <c r="N3529"/>
  <c r="N1137"/>
  <c r="N3781"/>
  <c r="N1055"/>
  <c r="N2482"/>
  <c r="N786"/>
  <c r="N2851"/>
  <c r="N1619"/>
  <c r="N886"/>
  <c r="N2765"/>
  <c r="N3402"/>
  <c r="N2727"/>
  <c r="N113"/>
  <c r="N4555"/>
  <c r="N1421"/>
  <c r="N368"/>
  <c r="N3136"/>
  <c r="N37"/>
  <c r="N3275"/>
  <c r="N2426"/>
  <c r="N2516"/>
  <c r="N581"/>
  <c r="N1627"/>
  <c r="N2457"/>
  <c r="N3401"/>
  <c r="N387"/>
  <c r="N2700"/>
  <c r="N4450"/>
  <c r="N3668"/>
  <c r="N2366"/>
  <c r="N2911"/>
  <c r="N4205"/>
  <c r="N2666"/>
  <c r="N1554"/>
  <c r="N2309"/>
  <c r="N3381"/>
  <c r="N1312"/>
  <c r="N4733"/>
  <c r="N43"/>
  <c r="N3727"/>
  <c r="N2477"/>
  <c r="N4421"/>
  <c r="N901"/>
  <c r="N301"/>
  <c r="N3803"/>
  <c r="N3756"/>
  <c r="N4637"/>
  <c r="N621"/>
  <c r="N1113"/>
  <c r="N871"/>
  <c r="N2656"/>
  <c r="N1688"/>
  <c r="N3987"/>
  <c r="N2470"/>
  <c r="N3321"/>
  <c r="N1888"/>
  <c r="N2067"/>
  <c r="N4061"/>
  <c r="N4088"/>
  <c r="N3377"/>
  <c r="N803"/>
  <c r="N2909"/>
  <c r="N2009"/>
  <c r="N2606"/>
  <c r="N3048"/>
  <c r="N1471"/>
  <c r="N595"/>
  <c r="N4154"/>
  <c r="N4297"/>
  <c r="N3857"/>
  <c r="N3608"/>
  <c r="N686"/>
  <c r="N4485"/>
  <c r="N2639"/>
  <c r="N94"/>
  <c r="N1064"/>
  <c r="N3700"/>
  <c r="N403"/>
  <c r="N3302"/>
  <c r="N1923"/>
  <c r="N3166"/>
  <c r="N2345"/>
  <c r="N2082"/>
  <c r="N3208"/>
  <c r="N3694"/>
  <c r="N1105"/>
  <c r="N4171"/>
  <c r="N4527"/>
  <c r="N1104"/>
  <c r="N72"/>
  <c r="N697"/>
  <c r="N2577"/>
  <c r="N1096"/>
  <c r="N3621"/>
  <c r="N1727"/>
  <c r="N4364"/>
  <c r="N4773"/>
  <c r="N3724"/>
  <c r="N1637"/>
  <c r="N1973"/>
  <c r="N4110"/>
  <c r="N601"/>
  <c r="N2699"/>
  <c r="N3463"/>
  <c r="N772"/>
  <c r="N2624"/>
  <c r="N4074"/>
  <c r="N3942"/>
  <c r="N2970"/>
  <c r="N653"/>
  <c r="N1154"/>
  <c r="N2411"/>
  <c r="N3559"/>
  <c r="N2779"/>
  <c r="N3716"/>
  <c r="N2170"/>
  <c r="N1348"/>
  <c r="N3234"/>
  <c r="N1140"/>
  <c r="N1962"/>
  <c r="N3686"/>
  <c r="N2146"/>
  <c r="N503"/>
  <c r="N3316"/>
  <c r="N4479"/>
  <c r="N508"/>
  <c r="N1017"/>
  <c r="N2380"/>
  <c r="N3974"/>
  <c r="N2259"/>
  <c r="N4551"/>
  <c r="N2193"/>
  <c r="N2770"/>
  <c r="N518"/>
  <c r="N899"/>
  <c r="N3041"/>
  <c r="N2686"/>
  <c r="N2487"/>
  <c r="N3568"/>
  <c r="N3289"/>
  <c r="N849"/>
  <c r="N3359"/>
  <c r="N271"/>
  <c r="N2042"/>
  <c r="N3483"/>
  <c r="N1366"/>
  <c r="N307"/>
  <c r="N1671"/>
  <c r="N2180"/>
  <c r="N931"/>
  <c r="N691"/>
  <c r="N821"/>
  <c r="N2675"/>
  <c r="N3168"/>
  <c r="N3038"/>
  <c r="N1982"/>
  <c r="N4199"/>
  <c r="N3280"/>
  <c r="N394"/>
  <c r="N2663"/>
  <c r="N1715"/>
  <c r="N1978"/>
  <c r="N3888"/>
  <c r="N84"/>
  <c r="N3260"/>
  <c r="N1470"/>
  <c r="N2275"/>
  <c r="N2566"/>
  <c r="N1703"/>
  <c r="N1343"/>
  <c r="N1527"/>
  <c r="N2981"/>
  <c r="N1079"/>
  <c r="N647"/>
  <c r="N1095"/>
  <c r="N2864"/>
  <c r="N2092"/>
  <c r="N4106"/>
  <c r="N1790"/>
  <c r="N4600"/>
  <c r="N3577"/>
  <c r="N1248"/>
  <c r="N225"/>
  <c r="N1273"/>
  <c r="N4774"/>
  <c r="N4740"/>
  <c r="N3324"/>
  <c r="N4783"/>
  <c r="N2935"/>
  <c r="N1388"/>
  <c r="N1276"/>
  <c r="N135"/>
  <c r="N477"/>
  <c r="N1995"/>
  <c r="N4828"/>
  <c r="N2734"/>
  <c r="N3167"/>
  <c r="N4327"/>
  <c r="N223"/>
  <c r="N2032"/>
  <c r="N2362"/>
  <c r="N3984"/>
  <c r="N2166"/>
  <c r="N1611"/>
  <c r="N2282"/>
  <c r="N1970"/>
  <c r="N1965"/>
  <c r="N907"/>
  <c r="N3331"/>
  <c r="N2786"/>
  <c r="N3001"/>
  <c r="N2455"/>
  <c r="N1198"/>
  <c r="N1664"/>
  <c r="N3522"/>
  <c r="N4560"/>
  <c r="N2382"/>
  <c r="N1541"/>
  <c r="N721"/>
  <c r="N3995"/>
  <c r="N2605"/>
  <c r="N3692"/>
  <c r="N4518"/>
  <c r="N2335"/>
  <c r="N487"/>
  <c r="N3198"/>
  <c r="N121"/>
  <c r="N2921"/>
  <c r="N193"/>
  <c r="N4748"/>
  <c r="N695"/>
  <c r="N4667"/>
  <c r="N1574"/>
  <c r="N1784"/>
  <c r="N2895"/>
  <c r="N320"/>
  <c r="N2179"/>
  <c r="N4194"/>
  <c r="N1257"/>
  <c r="N179"/>
  <c r="N161"/>
  <c r="N452"/>
  <c r="N3441"/>
  <c r="N4084"/>
  <c r="N2923"/>
  <c r="N131"/>
  <c r="N2977"/>
  <c r="N3137"/>
  <c r="N4444"/>
  <c r="N2430"/>
  <c r="N2512"/>
  <c r="N228"/>
  <c r="N4755"/>
  <c r="N2831"/>
  <c r="N4311"/>
  <c r="N464"/>
  <c r="N1633"/>
  <c r="N543"/>
  <c r="N3445"/>
  <c r="N2368"/>
  <c r="N2331"/>
  <c r="N4570"/>
  <c r="N3837"/>
  <c r="N825"/>
  <c r="N4804"/>
  <c r="N4222"/>
  <c r="N3347"/>
  <c r="N443"/>
  <c r="N4330"/>
  <c r="N126"/>
  <c r="N2696"/>
  <c r="N2848"/>
  <c r="N3114"/>
  <c r="N758"/>
  <c r="N2976"/>
  <c r="N770"/>
  <c r="N3128"/>
  <c r="N388"/>
  <c r="N1974"/>
  <c r="N2809"/>
  <c r="N2505"/>
  <c r="N4241"/>
  <c r="N566"/>
  <c r="N1672"/>
  <c r="N1944"/>
  <c r="N820"/>
  <c r="N2871"/>
  <c r="N3344"/>
  <c r="N1986"/>
  <c r="N2742"/>
  <c r="N3593"/>
  <c r="N4547"/>
  <c r="N3583"/>
  <c r="N2547"/>
  <c r="N2472"/>
  <c r="N4750"/>
  <c r="N2643"/>
  <c r="N2893"/>
  <c r="N1382"/>
  <c r="N4372"/>
  <c r="N2899"/>
  <c r="N3415"/>
  <c r="N2349"/>
  <c r="N3908"/>
  <c r="N4639"/>
  <c r="N352"/>
  <c r="N462"/>
  <c r="N935"/>
  <c r="N683"/>
  <c r="N867"/>
  <c r="N3148"/>
  <c r="N2216"/>
  <c r="N2912"/>
  <c r="N1583"/>
  <c r="N1657"/>
  <c r="N2593"/>
  <c r="N3712"/>
  <c r="N1499"/>
  <c r="N704"/>
  <c r="N2065"/>
  <c r="N1488"/>
  <c r="N1904"/>
  <c r="N2752"/>
  <c r="N1719"/>
  <c r="N4641"/>
  <c r="N4644"/>
  <c r="N3299"/>
  <c r="N1708"/>
  <c r="N4265"/>
  <c r="N1039"/>
  <c r="N755"/>
  <c r="N3614"/>
  <c r="N2943"/>
  <c r="N2475"/>
  <c r="N776"/>
  <c r="N2313"/>
  <c r="N3162"/>
  <c r="N3536"/>
  <c r="N1288"/>
  <c r="N1435"/>
  <c r="N1129"/>
  <c r="N2681"/>
  <c r="N4348"/>
  <c r="N3733"/>
  <c r="N4334"/>
  <c r="N3089"/>
  <c r="N1175"/>
  <c r="N1287"/>
  <c r="N2589"/>
  <c r="N315"/>
  <c r="N585"/>
  <c r="N2163"/>
  <c r="N1663"/>
  <c r="N2195"/>
  <c r="N2140"/>
  <c r="N4449"/>
  <c r="N3853"/>
  <c r="N1368"/>
  <c r="N3263"/>
  <c r="N955"/>
  <c r="N2563"/>
  <c r="N2126"/>
  <c r="N2165"/>
  <c r="N3455"/>
  <c r="N419"/>
  <c r="N797"/>
  <c r="N4033"/>
  <c r="N4030"/>
  <c r="N1087"/>
  <c r="N3503"/>
  <c r="E1421"/>
  <c r="F1421"/>
  <c r="E1816"/>
  <c r="F1816"/>
  <c r="E3827"/>
  <c r="F3827"/>
  <c r="E2222"/>
  <c r="F2222"/>
  <c r="E2953"/>
  <c r="F2953"/>
  <c r="E3138"/>
  <c r="F3138"/>
  <c r="E4336"/>
  <c r="F4336"/>
  <c r="E1216"/>
  <c r="F1216"/>
  <c r="E4335"/>
  <c r="F4335"/>
  <c r="E513"/>
  <c r="F513"/>
  <c r="E542"/>
  <c r="F542"/>
  <c r="E4436"/>
  <c r="F4436"/>
  <c r="E2496"/>
  <c r="F2496"/>
  <c r="E3824"/>
  <c r="F3824"/>
  <c r="E4632"/>
  <c r="F4632"/>
  <c r="E163"/>
  <c r="F163"/>
  <c r="E3752"/>
  <c r="F3752"/>
  <c r="E2421"/>
  <c r="F2421"/>
  <c r="E2097"/>
  <c r="F2097"/>
  <c r="E510"/>
  <c r="F510"/>
  <c r="E4474"/>
  <c r="F4474"/>
  <c r="E3565"/>
  <c r="F3565"/>
  <c r="E3328"/>
  <c r="F3328"/>
  <c r="E3954"/>
  <c r="F3954"/>
  <c r="E2611"/>
  <c r="F2611"/>
  <c r="E4271"/>
  <c r="F4271"/>
  <c r="E143"/>
  <c r="F143"/>
  <c r="E1426"/>
  <c r="F1426"/>
  <c r="E4672"/>
  <c r="F4672"/>
  <c r="E1745"/>
  <c r="F1745"/>
  <c r="E858"/>
  <c r="F858"/>
  <c r="E3543"/>
  <c r="F3543"/>
  <c r="E1985"/>
  <c r="F1985"/>
  <c r="E2738"/>
  <c r="F2738"/>
  <c r="E1405"/>
  <c r="F1405"/>
  <c r="E103"/>
  <c r="F103"/>
  <c r="E3022"/>
  <c r="F3022"/>
  <c r="E1552"/>
  <c r="F1552"/>
  <c r="E4353"/>
  <c r="F4353"/>
  <c r="E4322"/>
  <c r="F4322"/>
  <c r="E2604"/>
  <c r="F2604"/>
  <c r="E1486"/>
  <c r="F1486"/>
  <c r="E2631"/>
  <c r="F2631"/>
  <c r="E3390"/>
  <c r="F3390"/>
  <c r="E1991"/>
  <c r="F1991"/>
  <c r="E1158"/>
  <c r="F1158"/>
  <c r="E2109"/>
  <c r="F2109"/>
  <c r="E2189"/>
  <c r="F2189"/>
  <c r="E1142"/>
  <c r="F1142"/>
  <c r="E4524"/>
  <c r="F4524"/>
  <c r="E347"/>
  <c r="F347"/>
  <c r="E654"/>
  <c r="F654"/>
  <c r="E2213"/>
  <c r="F2213"/>
  <c r="E661"/>
  <c r="F661"/>
  <c r="E1546"/>
  <c r="F1546"/>
  <c r="E2619"/>
  <c r="F2619"/>
  <c r="E3146"/>
  <c r="F3146"/>
  <c r="E1725"/>
  <c r="F1725"/>
  <c r="E1959"/>
  <c r="F1959"/>
  <c r="E3461"/>
  <c r="F3461"/>
  <c r="E4537"/>
  <c r="F4537"/>
  <c r="E2152"/>
  <c r="F2152"/>
  <c r="E2500"/>
  <c r="F2500"/>
  <c r="E3861"/>
  <c r="F3861"/>
  <c r="E1528"/>
  <c r="F1528"/>
  <c r="E3800"/>
  <c r="F3800"/>
  <c r="E129"/>
  <c r="F129"/>
  <c r="E558"/>
  <c r="F558"/>
  <c r="E3961"/>
  <c r="F3961"/>
  <c r="E3093"/>
  <c r="F3093"/>
  <c r="E2099"/>
  <c r="F2099"/>
  <c r="E3427"/>
  <c r="F3427"/>
  <c r="E4342"/>
  <c r="F4342"/>
  <c r="E620"/>
  <c r="F620"/>
  <c r="E380"/>
  <c r="F380"/>
  <c r="E3964"/>
  <c r="F3964"/>
  <c r="E1503"/>
  <c r="F1503"/>
  <c r="E2038"/>
  <c r="F2038"/>
  <c r="E3061"/>
  <c r="F3061"/>
  <c r="E3345"/>
  <c r="F3345"/>
  <c r="E2715"/>
  <c r="F2715"/>
  <c r="E1822"/>
  <c r="F1822"/>
  <c r="E3384"/>
  <c r="F3384"/>
  <c r="E4098"/>
  <c r="F4098"/>
  <c r="E3529"/>
  <c r="F3529"/>
  <c r="E1137"/>
  <c r="F1137"/>
  <c r="E3781"/>
  <c r="F3781"/>
  <c r="E1055"/>
  <c r="F1055"/>
  <c r="E2757"/>
  <c r="F2757"/>
  <c r="E3007"/>
  <c r="F3007"/>
  <c r="E2482"/>
  <c r="F2482"/>
  <c r="E786"/>
  <c r="F786"/>
  <c r="E2851"/>
  <c r="F2851"/>
  <c r="E1619"/>
  <c r="F1619"/>
  <c r="E886"/>
  <c r="F886"/>
  <c r="E2765"/>
  <c r="F2765"/>
  <c r="E3402"/>
  <c r="F3402"/>
  <c r="E2727"/>
  <c r="F2727"/>
  <c r="E113"/>
  <c r="F113"/>
  <c r="E4555"/>
  <c r="F4555"/>
  <c r="E368"/>
  <c r="F368"/>
  <c r="E3136"/>
  <c r="F3136"/>
  <c r="E3275"/>
  <c r="F3275"/>
  <c r="E2426"/>
  <c r="F2426"/>
  <c r="E1742"/>
  <c r="F1742"/>
  <c r="E581"/>
  <c r="F581"/>
  <c r="E1627"/>
  <c r="F1627"/>
  <c r="E2457"/>
  <c r="F2457"/>
  <c r="E3401"/>
  <c r="F3401"/>
  <c r="E387"/>
  <c r="F387"/>
  <c r="E2700"/>
  <c r="F2700"/>
  <c r="E3668"/>
  <c r="F3668"/>
  <c r="E2366"/>
  <c r="F2366"/>
  <c r="E4477"/>
  <c r="F4477"/>
  <c r="E2911"/>
  <c r="F2911"/>
  <c r="E2666"/>
  <c r="F2666"/>
  <c r="E1554"/>
  <c r="F1554"/>
  <c r="E2309"/>
  <c r="F2309"/>
  <c r="E3381"/>
  <c r="F3381"/>
  <c r="E1312"/>
  <c r="F1312"/>
  <c r="E4733"/>
  <c r="F4733"/>
  <c r="E43"/>
  <c r="F43"/>
  <c r="E3727"/>
  <c r="F3727"/>
  <c r="E1529"/>
  <c r="F1529"/>
  <c r="E2477"/>
  <c r="F2477"/>
  <c r="E4421"/>
  <c r="F4421"/>
  <c r="E901"/>
  <c r="F901"/>
  <c r="E3803"/>
  <c r="F3803"/>
  <c r="E3756"/>
  <c r="F3756"/>
  <c r="E4637"/>
  <c r="F4637"/>
  <c r="E621"/>
  <c r="F621"/>
  <c r="E2626"/>
  <c r="F2626"/>
  <c r="E1113"/>
  <c r="F1113"/>
  <c r="E871"/>
  <c r="F871"/>
  <c r="E2656"/>
  <c r="F2656"/>
  <c r="E1688"/>
  <c r="F1688"/>
  <c r="E2470"/>
  <c r="F2470"/>
  <c r="E3321"/>
  <c r="F3321"/>
  <c r="E1888"/>
  <c r="F1888"/>
  <c r="E2067"/>
  <c r="F2067"/>
  <c r="E4061"/>
  <c r="F4061"/>
  <c r="E4088"/>
  <c r="F4088"/>
  <c r="E3377"/>
  <c r="F3377"/>
  <c r="E803"/>
  <c r="F803"/>
  <c r="E2909"/>
  <c r="F2909"/>
  <c r="E1591"/>
  <c r="F1591"/>
  <c r="E2009"/>
  <c r="F2009"/>
  <c r="E2606"/>
  <c r="F2606"/>
  <c r="E3048"/>
  <c r="F3048"/>
  <c r="E4409"/>
  <c r="F4409"/>
  <c r="E1471"/>
  <c r="F1471"/>
  <c r="E595"/>
  <c r="F595"/>
  <c r="E4154"/>
  <c r="F4154"/>
  <c r="E4297"/>
  <c r="F4297"/>
  <c r="E3857"/>
  <c r="F3857"/>
  <c r="E3608"/>
  <c r="F3608"/>
  <c r="E686"/>
  <c r="F686"/>
  <c r="E4485"/>
  <c r="F4485"/>
  <c r="E2639"/>
  <c r="F2639"/>
  <c r="E1064"/>
  <c r="F1064"/>
  <c r="E3700"/>
  <c r="F3700"/>
  <c r="E403"/>
  <c r="F403"/>
  <c r="E1923"/>
  <c r="F1923"/>
  <c r="E2280"/>
  <c r="F2280"/>
  <c r="E3166"/>
  <c r="F3166"/>
  <c r="E2967"/>
  <c r="F2967"/>
  <c r="E2345"/>
  <c r="F2345"/>
  <c r="E2082"/>
  <c r="F2082"/>
  <c r="E3208"/>
  <c r="F3208"/>
  <c r="E1105"/>
  <c r="F1105"/>
  <c r="E4171"/>
  <c r="F4171"/>
  <c r="E4527"/>
  <c r="F4527"/>
  <c r="E1104"/>
  <c r="F1104"/>
  <c r="E72"/>
  <c r="F72"/>
  <c r="E697"/>
  <c r="F697"/>
  <c r="E2577"/>
  <c r="F2577"/>
  <c r="E1096"/>
  <c r="F1096"/>
  <c r="E1727"/>
  <c r="F1727"/>
  <c r="E4364"/>
  <c r="F4364"/>
  <c r="E1716"/>
  <c r="F1716"/>
  <c r="E4773"/>
  <c r="F4773"/>
  <c r="E3724"/>
  <c r="F3724"/>
  <c r="E1637"/>
  <c r="F1637"/>
  <c r="E1973"/>
  <c r="F1973"/>
  <c r="E4110"/>
  <c r="F4110"/>
  <c r="E601"/>
  <c r="F601"/>
  <c r="E3463"/>
  <c r="F3463"/>
  <c r="E772"/>
  <c r="F772"/>
  <c r="E2624"/>
  <c r="F2624"/>
  <c r="E4074"/>
  <c r="F4074"/>
  <c r="E3942"/>
  <c r="F3942"/>
  <c r="E2970"/>
  <c r="F2970"/>
  <c r="E1072"/>
  <c r="F1072"/>
  <c r="E653"/>
  <c r="F653"/>
  <c r="E1154"/>
  <c r="F1154"/>
  <c r="E2411"/>
  <c r="F2411"/>
  <c r="E3559"/>
  <c r="F3559"/>
  <c r="E2779"/>
  <c r="F2779"/>
  <c r="E3716"/>
  <c r="F3716"/>
  <c r="E2170"/>
  <c r="F2170"/>
  <c r="E1348"/>
  <c r="F1348"/>
  <c r="E3234"/>
  <c r="F3234"/>
  <c r="E1140"/>
  <c r="F1140"/>
  <c r="E1962"/>
  <c r="F1962"/>
  <c r="E3686"/>
  <c r="F3686"/>
  <c r="E503"/>
  <c r="F503"/>
  <c r="E4479"/>
  <c r="F4479"/>
  <c r="E508"/>
  <c r="F508"/>
  <c r="E1017"/>
  <c r="F1017"/>
  <c r="E2380"/>
  <c r="F2380"/>
  <c r="E3974"/>
  <c r="F3974"/>
  <c r="E2259"/>
  <c r="F2259"/>
  <c r="E4551"/>
  <c r="F4551"/>
  <c r="E2193"/>
  <c r="F2193"/>
  <c r="E2770"/>
  <c r="F2770"/>
  <c r="E518"/>
  <c r="F518"/>
  <c r="E899"/>
  <c r="F899"/>
  <c r="E3041"/>
  <c r="F3041"/>
  <c r="E2686"/>
  <c r="F2686"/>
  <c r="E2487"/>
  <c r="F2487"/>
  <c r="E3568"/>
  <c r="F3568"/>
  <c r="E3289"/>
  <c r="F3289"/>
  <c r="E3359"/>
  <c r="F3359"/>
  <c r="E271"/>
  <c r="F271"/>
  <c r="E3483"/>
  <c r="F3483"/>
  <c r="E1366"/>
  <c r="F1366"/>
  <c r="E307"/>
  <c r="F307"/>
  <c r="E1671"/>
  <c r="F1671"/>
  <c r="E2180"/>
  <c r="F2180"/>
  <c r="E931"/>
  <c r="F931"/>
  <c r="E691"/>
  <c r="F691"/>
  <c r="E821"/>
  <c r="F821"/>
  <c r="E2675"/>
  <c r="F2675"/>
  <c r="E3168"/>
  <c r="F3168"/>
  <c r="E3038"/>
  <c r="F3038"/>
  <c r="E1982"/>
  <c r="F1982"/>
  <c r="E3280"/>
  <c r="F3280"/>
  <c r="E394"/>
  <c r="F394"/>
  <c r="E2663"/>
  <c r="F2663"/>
  <c r="E1715"/>
  <c r="F1715"/>
  <c r="E784"/>
  <c r="F784"/>
  <c r="E1978"/>
  <c r="F1978"/>
  <c r="E3888"/>
  <c r="F3888"/>
  <c r="E3963"/>
  <c r="F3963"/>
  <c r="E84"/>
  <c r="F84"/>
  <c r="E3260"/>
  <c r="F3260"/>
  <c r="E1470"/>
  <c r="F1470"/>
  <c r="E2275"/>
  <c r="F2275"/>
  <c r="E2566"/>
  <c r="F2566"/>
  <c r="E1703"/>
  <c r="F1703"/>
  <c r="E1343"/>
  <c r="F1343"/>
  <c r="E3428"/>
  <c r="F3428"/>
  <c r="E1527"/>
  <c r="F1527"/>
  <c r="E2981"/>
  <c r="F2981"/>
  <c r="E1079"/>
  <c r="F1079"/>
  <c r="E647"/>
  <c r="F647"/>
  <c r="E1095"/>
  <c r="F1095"/>
  <c r="E2864"/>
  <c r="F2864"/>
  <c r="E2092"/>
  <c r="F2092"/>
  <c r="E3476"/>
  <c r="F3476"/>
  <c r="E4106"/>
  <c r="F4106"/>
  <c r="E1790"/>
  <c r="F1790"/>
  <c r="E559"/>
  <c r="F559"/>
  <c r="E4600"/>
  <c r="F4600"/>
  <c r="E3577"/>
  <c r="F3577"/>
  <c r="E2702"/>
  <c r="F2702"/>
  <c r="E1248"/>
  <c r="F1248"/>
  <c r="E225"/>
  <c r="F225"/>
  <c r="E4774"/>
  <c r="F4774"/>
  <c r="E4740"/>
  <c r="F4740"/>
  <c r="E3324"/>
  <c r="F3324"/>
  <c r="E4783"/>
  <c r="F4783"/>
  <c r="E1300"/>
  <c r="F1300"/>
  <c r="E1388"/>
  <c r="F1388"/>
  <c r="E1276"/>
  <c r="F1276"/>
  <c r="E135"/>
  <c r="F135"/>
  <c r="E477"/>
  <c r="F477"/>
  <c r="E4828"/>
  <c r="F4828"/>
  <c r="E124"/>
  <c r="F124"/>
  <c r="E2734"/>
  <c r="F2734"/>
  <c r="E3167"/>
  <c r="F3167"/>
  <c r="E708"/>
  <c r="F708"/>
  <c r="E1532"/>
  <c r="F1532"/>
  <c r="E4327"/>
  <c r="F4327"/>
  <c r="E1992"/>
  <c r="F1992"/>
  <c r="E1208"/>
  <c r="F1208"/>
  <c r="E223"/>
  <c r="F223"/>
  <c r="E2032"/>
  <c r="F2032"/>
  <c r="E2362"/>
  <c r="F2362"/>
  <c r="E2166"/>
  <c r="F2166"/>
  <c r="E1611"/>
  <c r="F1611"/>
  <c r="E2282"/>
  <c r="F2282"/>
  <c r="E1970"/>
  <c r="F1970"/>
  <c r="E1965"/>
  <c r="F1965"/>
  <c r="E907"/>
  <c r="F907"/>
  <c r="E2786"/>
  <c r="F2786"/>
  <c r="E3001"/>
  <c r="F3001"/>
  <c r="E18"/>
  <c r="F18"/>
  <c r="E2455"/>
  <c r="F2455"/>
  <c r="E1198"/>
  <c r="F1198"/>
  <c r="E185"/>
  <c r="F185"/>
  <c r="E1664"/>
  <c r="F1664"/>
  <c r="E4560"/>
  <c r="F4560"/>
  <c r="E721"/>
  <c r="F721"/>
  <c r="E3995"/>
  <c r="F3995"/>
  <c r="E2605"/>
  <c r="F2605"/>
  <c r="E3692"/>
  <c r="F3692"/>
  <c r="E4518"/>
  <c r="F4518"/>
  <c r="E2335"/>
  <c r="F2335"/>
  <c r="E487"/>
  <c r="F487"/>
  <c r="E3198"/>
  <c r="F3198"/>
  <c r="E121"/>
  <c r="F121"/>
  <c r="E2921"/>
  <c r="F2921"/>
  <c r="E193"/>
  <c r="F193"/>
  <c r="E4748"/>
  <c r="F4748"/>
  <c r="E3934"/>
  <c r="F3934"/>
  <c r="E695"/>
  <c r="F695"/>
  <c r="E4667"/>
  <c r="F4667"/>
  <c r="E1574"/>
  <c r="F1574"/>
  <c r="E1784"/>
  <c r="F1784"/>
  <c r="E2895"/>
  <c r="F2895"/>
  <c r="E2179"/>
  <c r="F2179"/>
  <c r="E1257"/>
  <c r="F1257"/>
  <c r="E4488"/>
  <c r="F4488"/>
  <c r="E179"/>
  <c r="F179"/>
  <c r="E161"/>
  <c r="F161"/>
  <c r="E3382"/>
  <c r="F3382"/>
  <c r="E1660"/>
  <c r="F1660"/>
  <c r="E452"/>
  <c r="F452"/>
  <c r="E3441"/>
  <c r="F3441"/>
  <c r="E4084"/>
  <c r="F4084"/>
  <c r="E2923"/>
  <c r="F2923"/>
  <c r="E131"/>
  <c r="F131"/>
  <c r="E2977"/>
  <c r="F2977"/>
  <c r="E3137"/>
  <c r="F3137"/>
  <c r="E4444"/>
  <c r="F4444"/>
  <c r="E2430"/>
  <c r="F2430"/>
  <c r="E228"/>
  <c r="F228"/>
  <c r="E4755"/>
  <c r="F4755"/>
  <c r="E2831"/>
  <c r="F2831"/>
  <c r="E4311"/>
  <c r="F4311"/>
  <c r="E464"/>
  <c r="F464"/>
  <c r="E4568"/>
  <c r="F4568"/>
  <c r="E1633"/>
  <c r="F1633"/>
  <c r="E543"/>
  <c r="F543"/>
  <c r="E3445"/>
  <c r="F3445"/>
  <c r="E2301"/>
  <c r="F2301"/>
  <c r="E2368"/>
  <c r="F2368"/>
  <c r="E2331"/>
  <c r="F2331"/>
  <c r="E4570"/>
  <c r="F4570"/>
  <c r="E3837"/>
  <c r="F3837"/>
  <c r="E825"/>
  <c r="F825"/>
  <c r="E4804"/>
  <c r="F4804"/>
  <c r="E3347"/>
  <c r="F3347"/>
  <c r="E443"/>
  <c r="F443"/>
  <c r="E4330"/>
  <c r="F4330"/>
  <c r="E126"/>
  <c r="F126"/>
  <c r="E2696"/>
  <c r="F2696"/>
  <c r="E2848"/>
  <c r="F2848"/>
  <c r="E3114"/>
  <c r="F3114"/>
  <c r="E758"/>
  <c r="F758"/>
  <c r="E770"/>
  <c r="F770"/>
  <c r="E3128"/>
  <c r="F3128"/>
  <c r="E388"/>
  <c r="F388"/>
  <c r="E2809"/>
  <c r="F2809"/>
  <c r="E2505"/>
  <c r="F2505"/>
  <c r="E4241"/>
  <c r="F4241"/>
  <c r="E566"/>
  <c r="F566"/>
  <c r="E1672"/>
  <c r="F1672"/>
  <c r="E820"/>
  <c r="F820"/>
  <c r="E2871"/>
  <c r="F2871"/>
  <c r="E3344"/>
  <c r="F3344"/>
  <c r="E1986"/>
  <c r="F1986"/>
  <c r="E1798"/>
  <c r="F1798"/>
  <c r="E2742"/>
  <c r="F2742"/>
  <c r="E3593"/>
  <c r="F3593"/>
  <c r="E4547"/>
  <c r="F4547"/>
  <c r="E3583"/>
  <c r="F3583"/>
  <c r="E2547"/>
  <c r="F2547"/>
  <c r="E2472"/>
  <c r="F2472"/>
  <c r="E4750"/>
  <c r="F4750"/>
  <c r="E2643"/>
  <c r="F2643"/>
  <c r="E2893"/>
  <c r="F2893"/>
  <c r="E1382"/>
  <c r="F1382"/>
  <c r="E4372"/>
  <c r="F4372"/>
  <c r="E1884"/>
  <c r="F1884"/>
  <c r="E2899"/>
  <c r="F2899"/>
  <c r="E3415"/>
  <c r="F3415"/>
  <c r="E2349"/>
  <c r="F2349"/>
  <c r="E3908"/>
  <c r="F3908"/>
  <c r="E1787"/>
  <c r="F1787"/>
  <c r="E4639"/>
  <c r="F4639"/>
  <c r="E352"/>
  <c r="F352"/>
  <c r="E462"/>
  <c r="F462"/>
  <c r="E935"/>
  <c r="F935"/>
  <c r="E683"/>
  <c r="F683"/>
  <c r="E867"/>
  <c r="F867"/>
  <c r="E3148"/>
  <c r="F3148"/>
  <c r="E2216"/>
  <c r="F2216"/>
  <c r="E2912"/>
  <c r="F2912"/>
  <c r="E1657"/>
  <c r="F1657"/>
  <c r="E1499"/>
  <c r="F1499"/>
  <c r="E704"/>
  <c r="F704"/>
  <c r="E2065"/>
  <c r="F2065"/>
  <c r="E1488"/>
  <c r="F1488"/>
  <c r="E1904"/>
  <c r="F1904"/>
  <c r="E1719"/>
  <c r="F1719"/>
  <c r="E2053"/>
  <c r="F2053"/>
  <c r="E3935"/>
  <c r="F3935"/>
  <c r="E4641"/>
  <c r="F4641"/>
  <c r="E4644"/>
  <c r="F4644"/>
  <c r="E3299"/>
  <c r="F3299"/>
  <c r="E1708"/>
  <c r="F1708"/>
  <c r="E4265"/>
  <c r="F4265"/>
  <c r="E1039"/>
  <c r="F1039"/>
  <c r="E755"/>
  <c r="F755"/>
  <c r="E3614"/>
  <c r="F3614"/>
  <c r="E2313"/>
  <c r="F2313"/>
  <c r="E3036"/>
  <c r="F3036"/>
  <c r="E3162"/>
  <c r="F3162"/>
  <c r="E3536"/>
  <c r="F3536"/>
  <c r="E1288"/>
  <c r="F1288"/>
  <c r="E1435"/>
  <c r="F1435"/>
  <c r="E1129"/>
  <c r="F1129"/>
  <c r="E2681"/>
  <c r="F2681"/>
  <c r="E3733"/>
  <c r="F3733"/>
  <c r="E4334"/>
  <c r="F4334"/>
  <c r="E3089"/>
  <c r="F3089"/>
  <c r="E1175"/>
  <c r="F1175"/>
  <c r="E1287"/>
  <c r="F1287"/>
  <c r="E315"/>
  <c r="F315"/>
  <c r="E585"/>
  <c r="F585"/>
  <c r="E2163"/>
  <c r="F2163"/>
  <c r="E1663"/>
  <c r="F1663"/>
  <c r="E2195"/>
  <c r="F2195"/>
  <c r="E2140"/>
  <c r="F2140"/>
  <c r="E4449"/>
  <c r="F4449"/>
  <c r="E3853"/>
  <c r="F3853"/>
  <c r="E1368"/>
  <c r="F1368"/>
  <c r="E3263"/>
  <c r="F3263"/>
  <c r="E955"/>
  <c r="F955"/>
  <c r="E2563"/>
  <c r="F2563"/>
  <c r="E2126"/>
  <c r="F2126"/>
  <c r="E2165"/>
  <c r="F2165"/>
  <c r="E3455"/>
  <c r="F3455"/>
  <c r="E419"/>
  <c r="F419"/>
  <c r="E797"/>
  <c r="F797"/>
  <c r="E4033"/>
  <c r="F4033"/>
  <c r="E3637"/>
  <c r="F3637"/>
  <c r="E4030"/>
  <c r="F4030"/>
  <c r="E3503"/>
  <c r="F3503"/>
  <c r="M4603"/>
  <c r="O4603"/>
  <c r="P3693"/>
  <c r="Q3693"/>
  <c r="R3693"/>
  <c r="M53"/>
  <c r="O53"/>
  <c r="P53"/>
  <c r="Q53"/>
  <c r="P2980"/>
  <c r="Q2980"/>
  <c r="R2980"/>
  <c r="P3841"/>
  <c r="Q3841"/>
  <c r="M914"/>
  <c r="O914"/>
  <c r="P914"/>
  <c r="Q914"/>
  <c r="M1921"/>
  <c r="O1921"/>
  <c r="P1921"/>
  <c r="Q1921"/>
  <c r="R1921"/>
  <c r="M507"/>
  <c r="O507"/>
  <c r="P796"/>
  <c r="Q796"/>
  <c r="R796"/>
  <c r="P3523"/>
  <c r="Q3523"/>
  <c r="R3523"/>
  <c r="M3155"/>
  <c r="O3155"/>
  <c r="P318"/>
  <c r="Q318"/>
  <c r="R318"/>
  <c r="M3983"/>
  <c r="O3983"/>
  <c r="P3983"/>
  <c r="Q3983"/>
  <c r="M222"/>
  <c r="O222"/>
  <c r="P1576"/>
  <c r="Q1576"/>
  <c r="P3851"/>
  <c r="Q3851"/>
  <c r="R3851"/>
  <c r="M4123"/>
  <c r="O4123"/>
  <c r="M3325"/>
  <c r="O3325"/>
  <c r="P4123"/>
  <c r="Q4123"/>
  <c r="R4123"/>
  <c r="P3067"/>
  <c r="Q3067"/>
  <c r="M279"/>
  <c r="O279"/>
  <c r="P279"/>
  <c r="Q279"/>
  <c r="M2772"/>
  <c r="O2772"/>
  <c r="P2772"/>
  <c r="Q2772"/>
  <c r="P109"/>
  <c r="Q109"/>
  <c r="P3657"/>
  <c r="Q3657"/>
  <c r="R3657"/>
  <c r="M3914"/>
  <c r="O3914"/>
  <c r="P2370"/>
  <c r="Q2370"/>
  <c r="P2465"/>
  <c r="Q2465"/>
  <c r="R2465"/>
  <c r="P1364"/>
  <c r="Q1364"/>
  <c r="P668"/>
  <c r="Q668"/>
  <c r="P2832"/>
  <c r="Q2832"/>
  <c r="R2832"/>
  <c r="P3891"/>
  <c r="Q3891"/>
  <c r="R3891"/>
  <c r="P2766"/>
  <c r="Q2766"/>
  <c r="R2766"/>
  <c r="P4008"/>
  <c r="Q4008"/>
  <c r="P1908"/>
  <c r="Q1908"/>
  <c r="R1908"/>
  <c r="M1138"/>
  <c r="O1138"/>
  <c r="P1138"/>
  <c r="Q1138"/>
  <c r="R1138"/>
  <c r="P211"/>
  <c r="Q211"/>
  <c r="P2336"/>
  <c r="Q2336"/>
  <c r="M2881"/>
  <c r="O2881"/>
  <c r="P2881"/>
  <c r="Q2881"/>
  <c r="R2881"/>
  <c r="M1277"/>
  <c r="O1277"/>
  <c r="P1990"/>
  <c r="Q1990"/>
  <c r="M270"/>
  <c r="O270"/>
  <c r="P911"/>
  <c r="Q911"/>
  <c r="R911"/>
  <c r="P3750"/>
  <c r="Q3750"/>
  <c r="R3750"/>
  <c r="M2191"/>
  <c r="O2191"/>
  <c r="P2191"/>
  <c r="Q2191"/>
  <c r="R2191"/>
  <c r="P4133"/>
  <c r="Q4133"/>
  <c r="R4133"/>
  <c r="P1668"/>
  <c r="Q1668"/>
  <c r="P1624"/>
  <c r="Q1624"/>
  <c r="P101"/>
  <c r="Q101"/>
  <c r="P4249"/>
  <c r="Q4249"/>
  <c r="P2375"/>
  <c r="Q2375"/>
  <c r="R2375"/>
  <c r="M3149"/>
  <c r="O3149"/>
  <c r="M4669"/>
  <c r="O4669"/>
  <c r="P3149"/>
  <c r="Q3149"/>
  <c r="R3149"/>
  <c r="M1247"/>
  <c r="O1247"/>
  <c r="P1247"/>
  <c r="Q1247"/>
  <c r="P2723"/>
  <c r="Q2723"/>
  <c r="R2723"/>
  <c r="M3417"/>
  <c r="O3417"/>
  <c r="P1613"/>
  <c r="Q1613"/>
  <c r="P4813"/>
  <c r="Q4813"/>
  <c r="P2691"/>
  <c r="Q2691"/>
  <c r="R2691"/>
  <c r="M429"/>
  <c r="O429"/>
  <c r="P1333"/>
  <c r="Q1333"/>
  <c r="R1333"/>
  <c r="P3191"/>
  <c r="Q3191"/>
  <c r="P525"/>
  <c r="Q525"/>
  <c r="R525"/>
  <c r="P3465"/>
  <c r="Q3465"/>
  <c r="R3465"/>
  <c r="M2835"/>
  <c r="O2835"/>
  <c r="P1013"/>
  <c r="Q1013"/>
  <c r="P582"/>
  <c r="Q582"/>
  <c r="P2350"/>
  <c r="Q2350"/>
  <c r="R2350"/>
  <c r="P3449"/>
  <c r="Q3449"/>
  <c r="P3492"/>
  <c r="Q3492"/>
  <c r="R3492"/>
  <c r="M2107"/>
  <c r="O2107"/>
  <c r="P1513"/>
  <c r="Q1513"/>
  <c r="P76"/>
  <c r="Q76"/>
  <c r="R76"/>
  <c r="P2998"/>
  <c r="Q2998"/>
  <c r="R2998"/>
  <c r="P136"/>
  <c r="Q136"/>
  <c r="P4610"/>
  <c r="Q4610"/>
  <c r="M4306"/>
  <c r="O4306"/>
  <c r="P851"/>
  <c r="Q851"/>
  <c r="R851"/>
  <c r="M2290"/>
  <c r="O2290"/>
  <c r="P2290"/>
  <c r="Q2290"/>
  <c r="M4043"/>
  <c r="O4043"/>
  <c r="P4043"/>
  <c r="Q4043"/>
  <c r="M1373"/>
  <c r="O1373"/>
  <c r="P1132"/>
  <c r="Q1132"/>
  <c r="M1336"/>
  <c r="O1336"/>
  <c r="P3250"/>
  <c r="Q3250"/>
  <c r="P1856"/>
  <c r="Q1856"/>
  <c r="R1856"/>
  <c r="M2049"/>
  <c r="O2049"/>
  <c r="P3670"/>
  <c r="Q3670"/>
  <c r="R3670"/>
  <c r="M4687"/>
  <c r="O4687"/>
  <c r="P1214"/>
  <c r="Q1214"/>
  <c r="M485"/>
  <c r="O485"/>
  <c r="P4693"/>
  <c r="Q4693"/>
  <c r="R4693"/>
  <c r="M846"/>
  <c r="O846"/>
  <c r="M471"/>
  <c r="O471"/>
  <c r="P846"/>
  <c r="Q846"/>
  <c r="P1614"/>
  <c r="Q1614"/>
  <c r="P1592"/>
  <c r="Q1592"/>
  <c r="P1518"/>
  <c r="Q1518"/>
  <c r="R1518"/>
  <c r="P4484"/>
  <c r="Q4484"/>
  <c r="P2063"/>
  <c r="Q2063"/>
  <c r="P545"/>
  <c r="Q545"/>
  <c r="R545"/>
  <c r="M2918"/>
  <c r="O2918"/>
  <c r="P2918"/>
  <c r="Q2918"/>
  <c r="P3531"/>
  <c r="Q3531"/>
  <c r="R3531"/>
  <c r="M4414"/>
  <c r="O4414"/>
  <c r="P4674"/>
  <c r="Q4674"/>
  <c r="P2902"/>
  <c r="Q2902"/>
  <c r="R2902"/>
  <c r="P3330"/>
  <c r="Q3330"/>
  <c r="R3330"/>
  <c r="M2315"/>
  <c r="O2315"/>
  <c r="M3839"/>
  <c r="O3839"/>
  <c r="P2315"/>
  <c r="Q2315"/>
  <c r="P190"/>
  <c r="Q190"/>
  <c r="R190"/>
  <c r="P1342"/>
  <c r="Q1342"/>
  <c r="P1936"/>
  <c r="Q1936"/>
  <c r="P4037"/>
  <c r="Q4037"/>
  <c r="P4778"/>
  <c r="Q4778"/>
  <c r="P178"/>
  <c r="Q178"/>
  <c r="R178"/>
  <c r="M3070"/>
  <c r="O3070"/>
  <c r="P270"/>
  <c r="Q270"/>
  <c r="R270"/>
  <c r="P1981"/>
  <c r="Q1981"/>
  <c r="M3257"/>
  <c r="O3257"/>
  <c r="P3257"/>
  <c r="Q3257"/>
  <c r="M4566"/>
  <c r="O4566"/>
  <c r="P4566"/>
  <c r="Q4566"/>
  <c r="R4566"/>
  <c r="P2124"/>
  <c r="Q2124"/>
  <c r="M2343"/>
  <c r="O2343"/>
  <c r="P429"/>
  <c r="Q429"/>
  <c r="R429"/>
  <c r="P1050"/>
  <c r="Q1050"/>
  <c r="P1687"/>
  <c r="Q1687"/>
  <c r="P219"/>
  <c r="Q219"/>
  <c r="R219"/>
  <c r="P4428"/>
  <c r="Q4428"/>
  <c r="M496"/>
  <c r="O496"/>
  <c r="P4462"/>
  <c r="Q4462"/>
  <c r="M4613"/>
  <c r="O4613"/>
  <c r="P148"/>
  <c r="Q148"/>
  <c r="R148"/>
  <c r="M4187"/>
  <c r="O4187"/>
  <c r="M1036"/>
  <c r="O1036"/>
  <c r="P4187"/>
  <c r="Q4187"/>
  <c r="R4187"/>
  <c r="M4262"/>
  <c r="O4262"/>
  <c r="P4262"/>
  <c r="Q4262"/>
  <c r="P3075"/>
  <c r="Q3075"/>
  <c r="R3075"/>
  <c r="P2093"/>
  <c r="Q2093"/>
  <c r="P3444"/>
  <c r="Q3444"/>
  <c r="R3444"/>
  <c r="P1293"/>
  <c r="Q1293"/>
  <c r="P2239"/>
  <c r="Q2239"/>
  <c r="P3369"/>
  <c r="Q3369"/>
  <c r="M3980"/>
  <c r="O3980"/>
  <c r="P4096"/>
  <c r="Q4096"/>
  <c r="R4096"/>
  <c r="M4390"/>
  <c r="O4390"/>
  <c r="P155"/>
  <c r="Q155"/>
  <c r="R155"/>
  <c r="P3064"/>
  <c r="Q3064"/>
  <c r="P1547"/>
  <c r="Q1547"/>
  <c r="R1547"/>
  <c r="P1446"/>
  <c r="Q1446"/>
  <c r="P1882"/>
  <c r="Q1882"/>
  <c r="P3661"/>
  <c r="Q3661"/>
  <c r="P2974"/>
  <c r="Q2974"/>
  <c r="R2974"/>
  <c r="P3467"/>
  <c r="Q3467"/>
  <c r="P77"/>
  <c r="Q77"/>
  <c r="R77"/>
  <c r="P3844"/>
  <c r="Q3844"/>
  <c r="R3844"/>
  <c r="M1414"/>
  <c r="O1414"/>
  <c r="P2769"/>
  <c r="Q2769"/>
  <c r="R2769"/>
  <c r="P2228"/>
  <c r="Q2228"/>
  <c r="P1078"/>
  <c r="Q1078"/>
  <c r="M3242"/>
  <c r="O3242"/>
  <c r="P3242"/>
  <c r="Q3242"/>
  <c r="R3242"/>
  <c r="P1186"/>
  <c r="Q1186"/>
  <c r="R1186"/>
  <c r="P4703"/>
  <c r="Q4703"/>
  <c r="R4703"/>
  <c r="P860"/>
  <c r="Q860"/>
  <c r="P3101"/>
  <c r="Q3101"/>
  <c r="R3101"/>
  <c r="M4017"/>
  <c r="O4017"/>
  <c r="M3871"/>
  <c r="O3871"/>
  <c r="P4017"/>
  <c r="Q4017"/>
  <c r="R4017"/>
  <c r="P2906"/>
  <c r="Q2906"/>
  <c r="M726"/>
  <c r="O726"/>
  <c r="P2006"/>
  <c r="Q2006"/>
  <c r="R2006"/>
  <c r="M3644"/>
  <c r="O3644"/>
  <c r="P3644"/>
  <c r="Q3644"/>
  <c r="P1896"/>
  <c r="Q1896"/>
  <c r="R1896"/>
  <c r="P596"/>
  <c r="Q596"/>
  <c r="P3391"/>
  <c r="Q3391"/>
  <c r="R3391"/>
  <c r="P728"/>
  <c r="Q728"/>
  <c r="P3544"/>
  <c r="Q3544"/>
  <c r="R3544"/>
  <c r="P4780"/>
  <c r="Q4780"/>
  <c r="M4678"/>
  <c r="O4678"/>
  <c r="P4678"/>
  <c r="Q4678"/>
  <c r="P133"/>
  <c r="Q133"/>
  <c r="R133"/>
  <c r="M1439"/>
  <c r="O1439"/>
  <c r="P556"/>
  <c r="Q556"/>
  <c r="M2307"/>
  <c r="O2307"/>
  <c r="P2617"/>
  <c r="Q2617"/>
  <c r="M495"/>
  <c r="O495"/>
  <c r="P3701"/>
  <c r="Q3701"/>
  <c r="P1792"/>
  <c r="Q1792"/>
  <c r="R1792"/>
  <c r="P1665"/>
  <c r="Q1665"/>
  <c r="P4822"/>
  <c r="Q4822"/>
  <c r="M1230"/>
  <c r="O1230"/>
  <c r="P1230"/>
  <c r="Q1230"/>
  <c r="M3642"/>
  <c r="O3642"/>
  <c r="P4036"/>
  <c r="Q4036"/>
  <c r="M2629"/>
  <c r="O2629"/>
  <c r="P2629"/>
  <c r="Q2629"/>
  <c r="R2629"/>
  <c r="P643"/>
  <c r="Q643"/>
  <c r="M4339"/>
  <c r="O4339"/>
  <c r="P2004"/>
  <c r="Q2004"/>
  <c r="P4245"/>
  <c r="Q4245"/>
  <c r="P8"/>
  <c r="Q8"/>
  <c r="M4567"/>
  <c r="O4567"/>
  <c r="P4567"/>
  <c r="Q4567"/>
  <c r="P495"/>
  <c r="Q495"/>
  <c r="R495"/>
  <c r="P483"/>
  <c r="Q483"/>
  <c r="R483"/>
  <c r="M4244"/>
  <c r="O4244"/>
  <c r="M415"/>
  <c r="O415"/>
  <c r="P4244"/>
  <c r="Q4244"/>
  <c r="P1865"/>
  <c r="Q1865"/>
  <c r="P1685"/>
  <c r="Q1685"/>
  <c r="R1685"/>
  <c r="M2091"/>
  <c r="O2091"/>
  <c r="P2091"/>
  <c r="Q2091"/>
  <c r="R2091"/>
  <c r="M1080"/>
  <c r="O1080"/>
  <c r="P1519"/>
  <c r="Q1519"/>
  <c r="P3337"/>
  <c r="Q3337"/>
  <c r="R3337"/>
  <c r="P2845"/>
  <c r="Q2845"/>
  <c r="P3594"/>
  <c r="Q3594"/>
  <c r="P4499"/>
  <c r="Q4499"/>
  <c r="R4499"/>
  <c r="M1925"/>
  <c r="O1925"/>
  <c r="P4538"/>
  <c r="Q4538"/>
  <c r="M22"/>
  <c r="O22"/>
  <c r="P22"/>
  <c r="Q22"/>
  <c r="M355"/>
  <c r="O355"/>
  <c r="P3645"/>
  <c r="Q3645"/>
  <c r="P1035"/>
  <c r="Q1035"/>
  <c r="R1035"/>
  <c r="P4792"/>
  <c r="Q4792"/>
  <c r="R4792"/>
  <c r="P2037"/>
  <c r="Q2037"/>
  <c r="P3802"/>
  <c r="Q3802"/>
  <c r="P3451"/>
  <c r="Q3451"/>
  <c r="R3451"/>
  <c r="P3646"/>
  <c r="Q3646"/>
  <c r="P4195"/>
  <c r="Q4195"/>
  <c r="M3972"/>
  <c r="O3972"/>
  <c r="P3972"/>
  <c r="Q3972"/>
  <c r="P229"/>
  <c r="Q229"/>
  <c r="R229"/>
  <c r="P2933"/>
  <c r="Q2933"/>
  <c r="R2933"/>
  <c r="P2018"/>
  <c r="Q2018"/>
  <c r="P4454"/>
  <c r="Q4454"/>
  <c r="M4490"/>
  <c r="O4490"/>
  <c r="P4490"/>
  <c r="Q4490"/>
  <c r="P2106"/>
  <c r="Q2106"/>
  <c r="R2106"/>
  <c r="P632"/>
  <c r="Q632"/>
  <c r="P1943"/>
  <c r="Q1943"/>
  <c r="R1943"/>
  <c r="P4795"/>
  <c r="Q4795"/>
  <c r="M1337"/>
  <c r="O1337"/>
  <c r="P3539"/>
  <c r="Q3539"/>
  <c r="P2989"/>
  <c r="Q2989"/>
  <c r="M2300"/>
  <c r="O2300"/>
  <c r="P3882"/>
  <c r="Q3882"/>
  <c r="P4633"/>
  <c r="Q4633"/>
  <c r="R4633"/>
  <c r="M1756"/>
  <c r="O1756"/>
  <c r="P1756"/>
  <c r="Q1756"/>
  <c r="R1756"/>
  <c r="P3814"/>
  <c r="Q3814"/>
  <c r="R3814"/>
  <c r="P641"/>
  <c r="Q641"/>
  <c r="P1623"/>
  <c r="Q1623"/>
  <c r="R1623"/>
  <c r="P4388"/>
  <c r="Q4388"/>
  <c r="R4388"/>
  <c r="P3512"/>
  <c r="Q3512"/>
  <c r="R3512"/>
  <c r="M3307"/>
  <c r="O3307"/>
  <c r="P1602"/>
  <c r="Q1602"/>
  <c r="M2322"/>
  <c r="O2322"/>
  <c r="M4012"/>
  <c r="O4012"/>
  <c r="P2322"/>
  <c r="Q2322"/>
  <c r="P3174"/>
  <c r="Q3174"/>
  <c r="P3530"/>
  <c r="Q3530"/>
  <c r="M2057"/>
  <c r="O2057"/>
  <c r="P4745"/>
  <c r="Q4745"/>
  <c r="R4745"/>
  <c r="M288"/>
  <c r="O288"/>
  <c r="P3120"/>
  <c r="Q3120"/>
  <c r="P3688"/>
  <c r="Q3688"/>
  <c r="P1951"/>
  <c r="Q1951"/>
  <c r="R1951"/>
  <c r="M930"/>
  <c r="O930"/>
  <c r="P4027"/>
  <c r="Q4027"/>
  <c r="R4027"/>
  <c r="P4728"/>
  <c r="Q4728"/>
  <c r="M3999"/>
  <c r="O3999"/>
  <c r="P4688"/>
  <c r="Q4688"/>
  <c r="R4688"/>
  <c r="P2944"/>
  <c r="Q2944"/>
  <c r="P266"/>
  <c r="Q266"/>
  <c r="R266"/>
  <c r="M520"/>
  <c r="O520"/>
  <c r="P3641"/>
  <c r="Q3641"/>
  <c r="R3641"/>
  <c r="M3484"/>
  <c r="O3484"/>
  <c r="P3484"/>
  <c r="Q3484"/>
  <c r="P3072"/>
  <c r="Q3072"/>
  <c r="R3072"/>
  <c r="P1211"/>
  <c r="Q1211"/>
  <c r="R1211"/>
  <c r="P2137"/>
  <c r="Q2137"/>
  <c r="R2137"/>
  <c r="P4615"/>
  <c r="Q4615"/>
  <c r="P2120"/>
  <c r="Q2120"/>
  <c r="R2120"/>
  <c r="P350"/>
  <c r="Q350"/>
  <c r="R350"/>
  <c r="M4650"/>
  <c r="O4650"/>
  <c r="P4592"/>
  <c r="Q4592"/>
  <c r="P1927"/>
  <c r="Q1927"/>
  <c r="P3871"/>
  <c r="Q3871"/>
  <c r="M1545"/>
  <c r="O1545"/>
  <c r="P1545"/>
  <c r="Q1545"/>
  <c r="P4197"/>
  <c r="Q4197"/>
  <c r="P2330"/>
  <c r="Q2330"/>
  <c r="P844"/>
  <c r="Q844"/>
  <c r="R844"/>
  <c r="M732"/>
  <c r="O732"/>
  <c r="P2019"/>
  <c r="Q2019"/>
  <c r="R2019"/>
  <c r="P650"/>
  <c r="Q650"/>
  <c r="R650"/>
  <c r="P3528"/>
  <c r="Q3528"/>
  <c r="M3778"/>
  <c r="O3778"/>
  <c r="P1184"/>
  <c r="Q1184"/>
  <c r="P4732"/>
  <c r="Q4732"/>
  <c r="R4732"/>
  <c r="P1466"/>
  <c r="Q1466"/>
  <c r="R1466"/>
  <c r="M4281"/>
  <c r="O4281"/>
  <c r="P3039"/>
  <c r="Q3039"/>
  <c r="M1531"/>
  <c r="O1531"/>
  <c r="P1531"/>
  <c r="Q1531"/>
  <c r="P4102"/>
  <c r="Q4102"/>
  <c r="P4562"/>
  <c r="Q4562"/>
  <c r="N2630"/>
  <c r="N3693"/>
  <c r="N171"/>
  <c r="N4443"/>
  <c r="N53"/>
  <c r="N2980"/>
  <c r="N461"/>
  <c r="N2608"/>
  <c r="N3841"/>
  <c r="N1339"/>
  <c r="N1921"/>
  <c r="N2440"/>
  <c r="N796"/>
  <c r="N3042"/>
  <c r="N3523"/>
  <c r="N318"/>
  <c r="N4494"/>
  <c r="N3983"/>
  <c r="N1576"/>
  <c r="N3851"/>
  <c r="N3293"/>
  <c r="N4123"/>
  <c r="N1551"/>
  <c r="N707"/>
  <c r="N1556"/>
  <c r="N3067"/>
  <c r="N3334"/>
  <c r="N279"/>
  <c r="N1114"/>
  <c r="N2772"/>
  <c r="N4420"/>
  <c r="N3865"/>
  <c r="N4072"/>
  <c r="N3314"/>
  <c r="N2748"/>
  <c r="N109"/>
  <c r="N3657"/>
  <c r="N2370"/>
  <c r="N2465"/>
  <c r="N1364"/>
  <c r="N4646"/>
  <c r="N668"/>
  <c r="N540"/>
  <c r="N2832"/>
  <c r="N1170"/>
  <c r="N3891"/>
  <c r="N2766"/>
  <c r="N1908"/>
  <c r="N616"/>
  <c r="N1138"/>
  <c r="N49"/>
  <c r="N3986"/>
  <c r="N2881"/>
  <c r="N1990"/>
  <c r="N2565"/>
  <c r="N2726"/>
  <c r="N2468"/>
  <c r="N911"/>
  <c r="N3750"/>
  <c r="N2191"/>
  <c r="N430"/>
  <c r="N1639"/>
  <c r="N4133"/>
  <c r="N904"/>
  <c r="N799"/>
  <c r="N1668"/>
  <c r="N2438"/>
  <c r="N4014"/>
  <c r="N1624"/>
  <c r="N3225"/>
  <c r="N2680"/>
  <c r="N2375"/>
  <c r="N3149"/>
  <c r="N4830"/>
  <c r="N3965"/>
  <c r="N2814"/>
  <c r="N1247"/>
  <c r="N2723"/>
  <c r="N4813"/>
  <c r="N2691"/>
  <c r="N1333"/>
  <c r="N1238"/>
  <c r="N952"/>
  <c r="N3191"/>
  <c r="N156"/>
  <c r="N525"/>
  <c r="N1493"/>
  <c r="N3465"/>
  <c r="N2332"/>
  <c r="N1110"/>
  <c r="N2112"/>
  <c r="N16"/>
  <c r="N1013"/>
  <c r="N582"/>
  <c r="N1559"/>
  <c r="N2350"/>
  <c r="N3902"/>
  <c r="N3449"/>
  <c r="N3492"/>
  <c r="N3320"/>
  <c r="N2771"/>
  <c r="N76"/>
  <c r="N1480"/>
  <c r="N2998"/>
  <c r="N1898"/>
  <c r="N136"/>
  <c r="N4399"/>
  <c r="N4610"/>
  <c r="N972"/>
  <c r="N800"/>
  <c r="N651"/>
  <c r="N851"/>
  <c r="N2290"/>
  <c r="N903"/>
  <c r="N4043"/>
  <c r="N3385"/>
  <c r="N1132"/>
  <c r="N3250"/>
  <c r="N1856"/>
  <c r="N291"/>
  <c r="N1043"/>
  <c r="N3670"/>
  <c r="N1214"/>
  <c r="N3555"/>
  <c r="N3235"/>
  <c r="N4693"/>
  <c r="N2079"/>
  <c r="N846"/>
  <c r="N2568"/>
  <c r="N1614"/>
  <c r="N1508"/>
  <c r="N1363"/>
  <c r="N1592"/>
  <c r="N1283"/>
  <c r="N1086"/>
  <c r="N4659"/>
  <c r="N1518"/>
  <c r="N448"/>
  <c r="N1227"/>
  <c r="N4484"/>
  <c r="N2583"/>
  <c r="N1431"/>
  <c r="N2063"/>
  <c r="N545"/>
  <c r="N2918"/>
  <c r="N3531"/>
  <c r="N3071"/>
  <c r="N1121"/>
  <c r="N4674"/>
  <c r="N2394"/>
  <c r="N2902"/>
  <c r="N3379"/>
  <c r="N1961"/>
  <c r="N4408"/>
  <c r="N4658"/>
  <c r="N1916"/>
  <c r="N3330"/>
  <c r="N4478"/>
  <c r="N1212"/>
  <c r="N2315"/>
  <c r="N190"/>
  <c r="N1936"/>
  <c r="N3279"/>
  <c r="N4778"/>
  <c r="N382"/>
  <c r="N178"/>
  <c r="N3620"/>
  <c r="N992"/>
  <c r="N270"/>
  <c r="N1981"/>
  <c r="N3257"/>
  <c r="N4566"/>
  <c r="N1263"/>
  <c r="N4296"/>
  <c r="N3840"/>
  <c r="N1250"/>
  <c r="N2124"/>
  <c r="N429"/>
  <c r="N3864"/>
  <c r="N1880"/>
  <c r="N3546"/>
  <c r="N1686"/>
  <c r="N3580"/>
  <c r="N1050"/>
  <c r="N1687"/>
  <c r="N384"/>
  <c r="N756"/>
  <c r="N219"/>
  <c r="N509"/>
  <c r="N314"/>
  <c r="N4498"/>
  <c r="N4428"/>
  <c r="N4462"/>
  <c r="N4259"/>
  <c r="N148"/>
  <c r="N4187"/>
  <c r="N4058"/>
  <c r="N3075"/>
  <c r="N2093"/>
  <c r="N2571"/>
  <c r="N3444"/>
  <c r="N3097"/>
  <c r="N3922"/>
  <c r="N3025"/>
  <c r="N1293"/>
  <c r="N3805"/>
  <c r="N2319"/>
  <c r="N2987"/>
  <c r="N2239"/>
  <c r="N1557"/>
  <c r="N1794"/>
  <c r="N3764"/>
  <c r="N3369"/>
  <c r="N571"/>
  <c r="N3603"/>
  <c r="N4096"/>
  <c r="N3375"/>
  <c r="N155"/>
  <c r="N1042"/>
  <c r="N3064"/>
  <c r="N1547"/>
  <c r="N1882"/>
  <c r="N2158"/>
  <c r="N2007"/>
  <c r="N2854"/>
  <c r="N4193"/>
  <c r="N3937"/>
  <c r="N3661"/>
  <c r="N2974"/>
  <c r="N4743"/>
  <c r="N3981"/>
  <c r="N794"/>
  <c r="N3467"/>
  <c r="N383"/>
  <c r="N2775"/>
  <c r="N77"/>
  <c r="N1850"/>
  <c r="N3292"/>
  <c r="N3844"/>
  <c r="N2769"/>
  <c r="N2910"/>
  <c r="N1793"/>
  <c r="N3971"/>
  <c r="N2228"/>
  <c r="N1078"/>
  <c r="N3242"/>
  <c r="N3936"/>
  <c r="N1186"/>
  <c r="N4703"/>
  <c r="N1775"/>
  <c r="N583"/>
  <c r="N860"/>
  <c r="N913"/>
  <c r="N3101"/>
  <c r="N4017"/>
  <c r="N3355"/>
  <c r="N4525"/>
  <c r="N2906"/>
  <c r="N2006"/>
  <c r="N1896"/>
  <c r="N2707"/>
  <c r="N2658"/>
  <c r="N4430"/>
  <c r="N2729"/>
  <c r="N596"/>
  <c r="N929"/>
  <c r="N2936"/>
  <c r="N397"/>
  <c r="N4118"/>
  <c r="N745"/>
  <c r="N4100"/>
  <c r="N1207"/>
  <c r="N4504"/>
  <c r="N3391"/>
  <c r="N728"/>
  <c r="N3544"/>
  <c r="N4780"/>
  <c r="N4678"/>
  <c r="N133"/>
  <c r="N3874"/>
  <c r="N533"/>
  <c r="N4016"/>
  <c r="N3080"/>
  <c r="N1969"/>
  <c r="N958"/>
  <c r="N1397"/>
  <c r="N1530"/>
  <c r="N2617"/>
  <c r="N3701"/>
  <c r="N4209"/>
  <c r="N445"/>
  <c r="N2353"/>
  <c r="N4612"/>
  <c r="N847"/>
  <c r="N1792"/>
  <c r="N1536"/>
  <c r="N1665"/>
  <c r="N4822"/>
  <c r="N4363"/>
  <c r="N1656"/>
  <c r="N3524"/>
  <c r="N1385"/>
  <c r="N1230"/>
  <c r="N1378"/>
  <c r="N1210"/>
  <c r="N4036"/>
  <c r="N1857"/>
  <c r="N3989"/>
  <c r="N2629"/>
  <c r="N2887"/>
  <c r="N3836"/>
  <c r="N2432"/>
  <c r="N3119"/>
  <c r="N64"/>
  <c r="N643"/>
  <c r="N2004"/>
  <c r="N3604"/>
  <c r="N4245"/>
  <c r="N969"/>
  <c r="N8"/>
  <c r="N495"/>
  <c r="N990"/>
  <c r="N483"/>
  <c r="N4244"/>
  <c r="N1865"/>
  <c r="N3706"/>
  <c r="N1685"/>
  <c r="N1235"/>
  <c r="N4586"/>
  <c r="N4771"/>
  <c r="N2091"/>
  <c r="N4553"/>
  <c r="N3337"/>
  <c r="N2845"/>
  <c r="N3594"/>
  <c r="N1825"/>
  <c r="N3000"/>
  <c r="N2883"/>
  <c r="N4499"/>
  <c r="N4538"/>
  <c r="N1419"/>
  <c r="N22"/>
  <c r="N3645"/>
  <c r="N2469"/>
  <c r="N1035"/>
  <c r="N4792"/>
  <c r="N4028"/>
  <c r="N2037"/>
  <c r="N3451"/>
  <c r="N3953"/>
  <c r="N2429"/>
  <c r="N436"/>
  <c r="N2506"/>
  <c r="N4257"/>
  <c r="N4195"/>
  <c r="N3972"/>
  <c r="N229"/>
  <c r="N1379"/>
  <c r="N482"/>
  <c r="N2933"/>
  <c r="N4606"/>
  <c r="N4454"/>
  <c r="N4490"/>
  <c r="N4224"/>
  <c r="N2106"/>
  <c r="N3102"/>
  <c r="N3203"/>
  <c r="N2458"/>
  <c r="N2954"/>
  <c r="N80"/>
  <c r="N516"/>
  <c r="N1943"/>
  <c r="N3558"/>
  <c r="N4795"/>
  <c r="N3408"/>
  <c r="N868"/>
  <c r="N3882"/>
  <c r="N4633"/>
  <c r="N3598"/>
  <c r="N4288"/>
  <c r="N2711"/>
  <c r="N4469"/>
  <c r="N4403"/>
  <c r="N1756"/>
  <c r="N3814"/>
  <c r="N2869"/>
  <c r="N641"/>
  <c r="N1623"/>
  <c r="N4388"/>
  <c r="N2719"/>
  <c r="N3512"/>
  <c r="N1602"/>
  <c r="N1232"/>
  <c r="N3791"/>
  <c r="N2322"/>
  <c r="N3388"/>
  <c r="N3124"/>
  <c r="N3065"/>
  <c r="N4448"/>
  <c r="N3530"/>
  <c r="N4745"/>
  <c r="N3120"/>
  <c r="N3688"/>
  <c r="N3360"/>
  <c r="N2451"/>
  <c r="N1951"/>
  <c r="N4071"/>
  <c r="N4027"/>
  <c r="N4597"/>
  <c r="N3046"/>
  <c r="N4728"/>
  <c r="N4688"/>
  <c r="N275"/>
  <c r="N2924"/>
  <c r="N266"/>
  <c r="N3641"/>
  <c r="N3484"/>
  <c r="N3072"/>
  <c r="N3086"/>
  <c r="N1211"/>
  <c r="N2137"/>
  <c r="N75"/>
  <c r="N1869"/>
  <c r="N4615"/>
  <c r="N2120"/>
  <c r="N1842"/>
  <c r="N350"/>
  <c r="N4592"/>
  <c r="N3666"/>
  <c r="N2574"/>
  <c r="N2867"/>
  <c r="N3871"/>
  <c r="N3762"/>
  <c r="N1545"/>
  <c r="N4475"/>
  <c r="N3473"/>
  <c r="N4197"/>
  <c r="N27"/>
  <c r="N1349"/>
  <c r="N1246"/>
  <c r="N2235"/>
  <c r="N2330"/>
  <c r="N2000"/>
  <c r="N844"/>
  <c r="N1526"/>
  <c r="N3795"/>
  <c r="N536"/>
  <c r="N1599"/>
  <c r="N2019"/>
  <c r="N1077"/>
  <c r="N650"/>
  <c r="N4431"/>
  <c r="N273"/>
  <c r="N869"/>
  <c r="N2488"/>
  <c r="N3792"/>
  <c r="N3528"/>
  <c r="N1353"/>
  <c r="N1153"/>
  <c r="N1929"/>
  <c r="N1025"/>
  <c r="N1184"/>
  <c r="N4732"/>
  <c r="N1000"/>
  <c r="N1001"/>
  <c r="N4653"/>
  <c r="N263"/>
  <c r="N1466"/>
  <c r="N4539"/>
  <c r="N4204"/>
  <c r="N3789"/>
  <c r="N4102"/>
  <c r="N3660"/>
  <c r="N4502"/>
  <c r="N3649"/>
  <c r="N4562"/>
  <c r="F3492"/>
  <c r="E3492"/>
  <c r="E2630"/>
  <c r="F2630"/>
  <c r="E3693"/>
  <c r="F3693"/>
  <c r="E171"/>
  <c r="F171"/>
  <c r="E4443"/>
  <c r="F4443"/>
  <c r="E53"/>
  <c r="F53"/>
  <c r="E461"/>
  <c r="F461"/>
  <c r="E2608"/>
  <c r="F2608"/>
  <c r="E1339"/>
  <c r="F1339"/>
  <c r="E914"/>
  <c r="F914"/>
  <c r="E2440"/>
  <c r="F2440"/>
  <c r="E796"/>
  <c r="F796"/>
  <c r="E3042"/>
  <c r="F3042"/>
  <c r="E3523"/>
  <c r="F3523"/>
  <c r="E318"/>
  <c r="F318"/>
  <c r="E4494"/>
  <c r="F4494"/>
  <c r="E3983"/>
  <c r="F3983"/>
  <c r="E1576"/>
  <c r="F1576"/>
  <c r="E3851"/>
  <c r="F3851"/>
  <c r="E3293"/>
  <c r="F3293"/>
  <c r="E4123"/>
  <c r="F4123"/>
  <c r="E1551"/>
  <c r="F1551"/>
  <c r="E707"/>
  <c r="F707"/>
  <c r="E1556"/>
  <c r="F1556"/>
  <c r="E3067"/>
  <c r="F3067"/>
  <c r="E3334"/>
  <c r="F3334"/>
  <c r="E279"/>
  <c r="F279"/>
  <c r="E1114"/>
  <c r="F1114"/>
  <c r="E2772"/>
  <c r="F2772"/>
  <c r="E4420"/>
  <c r="F4420"/>
  <c r="E3865"/>
  <c r="F3865"/>
  <c r="E4072"/>
  <c r="F4072"/>
  <c r="E3314"/>
  <c r="F3314"/>
  <c r="E2748"/>
  <c r="F2748"/>
  <c r="E109"/>
  <c r="F109"/>
  <c r="E3657"/>
  <c r="F3657"/>
  <c r="E2465"/>
  <c r="F2465"/>
  <c r="E1364"/>
  <c r="F1364"/>
  <c r="E4646"/>
  <c r="F4646"/>
  <c r="E668"/>
  <c r="F668"/>
  <c r="E540"/>
  <c r="F540"/>
  <c r="E2832"/>
  <c r="F2832"/>
  <c r="E1170"/>
  <c r="F1170"/>
  <c r="E3891"/>
  <c r="F3891"/>
  <c r="E2766"/>
  <c r="F2766"/>
  <c r="E4008"/>
  <c r="F4008"/>
  <c r="E1908"/>
  <c r="F1908"/>
  <c r="E616"/>
  <c r="F616"/>
  <c r="E1138"/>
  <c r="F1138"/>
  <c r="E211"/>
  <c r="F211"/>
  <c r="E49"/>
  <c r="F49"/>
  <c r="E2336"/>
  <c r="F2336"/>
  <c r="E3986"/>
  <c r="F3986"/>
  <c r="E4666"/>
  <c r="F4666"/>
  <c r="E3420"/>
  <c r="F3420"/>
  <c r="E2881"/>
  <c r="F2881"/>
  <c r="E1990"/>
  <c r="F1990"/>
  <c r="E2565"/>
  <c r="F2565"/>
  <c r="E2726"/>
  <c r="F2726"/>
  <c r="E2468"/>
  <c r="F2468"/>
  <c r="E911"/>
  <c r="F911"/>
  <c r="E3750"/>
  <c r="F3750"/>
  <c r="E2191"/>
  <c r="F2191"/>
  <c r="E430"/>
  <c r="F430"/>
  <c r="E1639"/>
  <c r="F1639"/>
  <c r="E904"/>
  <c r="F904"/>
  <c r="E799"/>
  <c r="F799"/>
  <c r="E1668"/>
  <c r="F1668"/>
  <c r="E2438"/>
  <c r="F2438"/>
  <c r="E4014"/>
  <c r="F4014"/>
  <c r="E1624"/>
  <c r="F1624"/>
  <c r="E3225"/>
  <c r="F3225"/>
  <c r="E101"/>
  <c r="F101"/>
  <c r="E4249"/>
  <c r="F4249"/>
  <c r="E2680"/>
  <c r="F2680"/>
  <c r="E2375"/>
  <c r="F2375"/>
  <c r="E3149"/>
  <c r="F3149"/>
  <c r="E4830"/>
  <c r="F4830"/>
  <c r="E3965"/>
  <c r="F3965"/>
  <c r="E2814"/>
  <c r="F2814"/>
  <c r="E1247"/>
  <c r="F1247"/>
  <c r="E2723"/>
  <c r="F2723"/>
  <c r="E1613"/>
  <c r="F1613"/>
  <c r="E4813"/>
  <c r="F4813"/>
  <c r="E2691"/>
  <c r="F2691"/>
  <c r="E1333"/>
  <c r="F1333"/>
  <c r="E952"/>
  <c r="F952"/>
  <c r="E3191"/>
  <c r="F3191"/>
  <c r="E156"/>
  <c r="F156"/>
  <c r="E525"/>
  <c r="F525"/>
  <c r="E1493"/>
  <c r="F1493"/>
  <c r="E2332"/>
  <c r="F2332"/>
  <c r="E1110"/>
  <c r="F1110"/>
  <c r="E16"/>
  <c r="F16"/>
  <c r="E1013"/>
  <c r="F1013"/>
  <c r="E582"/>
  <c r="F582"/>
  <c r="E1559"/>
  <c r="F1559"/>
  <c r="E2350"/>
  <c r="F2350"/>
  <c r="E3902"/>
  <c r="F3902"/>
  <c r="E3320"/>
  <c r="F3320"/>
  <c r="E2771"/>
  <c r="F2771"/>
  <c r="E1513"/>
  <c r="F1513"/>
  <c r="E2998"/>
  <c r="F2998"/>
  <c r="E1898"/>
  <c r="F1898"/>
  <c r="E136"/>
  <c r="F136"/>
  <c r="E4399"/>
  <c r="F4399"/>
  <c r="E4610"/>
  <c r="F4610"/>
  <c r="E972"/>
  <c r="F972"/>
  <c r="E800"/>
  <c r="F800"/>
  <c r="E651"/>
  <c r="F651"/>
  <c r="E851"/>
  <c r="F851"/>
  <c r="E2290"/>
  <c r="F2290"/>
  <c r="E903"/>
  <c r="F903"/>
  <c r="E4043"/>
  <c r="F4043"/>
  <c r="E3385"/>
  <c r="F3385"/>
  <c r="E1132"/>
  <c r="F1132"/>
  <c r="E3250"/>
  <c r="F3250"/>
  <c r="E1856"/>
  <c r="F1856"/>
  <c r="E291"/>
  <c r="F291"/>
  <c r="E1043"/>
  <c r="F1043"/>
  <c r="E3670"/>
  <c r="F3670"/>
  <c r="E1214"/>
  <c r="F1214"/>
  <c r="E3555"/>
  <c r="F3555"/>
  <c r="E3235"/>
  <c r="F3235"/>
  <c r="E4693"/>
  <c r="F4693"/>
  <c r="E2079"/>
  <c r="F2079"/>
  <c r="E846"/>
  <c r="F846"/>
  <c r="E2568"/>
  <c r="F2568"/>
  <c r="E1614"/>
  <c r="F1614"/>
  <c r="E1508"/>
  <c r="F1508"/>
  <c r="E1363"/>
  <c r="F1363"/>
  <c r="E1592"/>
  <c r="F1592"/>
  <c r="E1086"/>
  <c r="F1086"/>
  <c r="E4659"/>
  <c r="F4659"/>
  <c r="E448"/>
  <c r="F448"/>
  <c r="E1227"/>
  <c r="F1227"/>
  <c r="E4484"/>
  <c r="F4484"/>
  <c r="E2583"/>
  <c r="F2583"/>
  <c r="E1431"/>
  <c r="F1431"/>
  <c r="E545"/>
  <c r="F545"/>
  <c r="E2918"/>
  <c r="F2918"/>
  <c r="E3071"/>
  <c r="F3071"/>
  <c r="E1121"/>
  <c r="F1121"/>
  <c r="E4674"/>
  <c r="F4674"/>
  <c r="E2394"/>
  <c r="F2394"/>
  <c r="E2902"/>
  <c r="F2902"/>
  <c r="E3379"/>
  <c r="F3379"/>
  <c r="E1961"/>
  <c r="F1961"/>
  <c r="E4408"/>
  <c r="F4408"/>
  <c r="E4658"/>
  <c r="F4658"/>
  <c r="E1916"/>
  <c r="F1916"/>
  <c r="E4478"/>
  <c r="F4478"/>
  <c r="E1212"/>
  <c r="F1212"/>
  <c r="E2315"/>
  <c r="F2315"/>
  <c r="E190"/>
  <c r="F190"/>
  <c r="E1342"/>
  <c r="F1342"/>
  <c r="E1936"/>
  <c r="F1936"/>
  <c r="E3279"/>
  <c r="F3279"/>
  <c r="E4037"/>
  <c r="F4037"/>
  <c r="E4778"/>
  <c r="F4778"/>
  <c r="E382"/>
  <c r="F382"/>
  <c r="E178"/>
  <c r="F178"/>
  <c r="E3620"/>
  <c r="F3620"/>
  <c r="E992"/>
  <c r="F992"/>
  <c r="E270"/>
  <c r="F270"/>
  <c r="E1981"/>
  <c r="F1981"/>
  <c r="E3257"/>
  <c r="F3257"/>
  <c r="E4566"/>
  <c r="F4566"/>
  <c r="E1263"/>
  <c r="F1263"/>
  <c r="E4296"/>
  <c r="F4296"/>
  <c r="E3840"/>
  <c r="F3840"/>
  <c r="E1250"/>
  <c r="F1250"/>
  <c r="E2124"/>
  <c r="F2124"/>
  <c r="E429"/>
  <c r="F429"/>
  <c r="E3864"/>
  <c r="F3864"/>
  <c r="E1880"/>
  <c r="F1880"/>
  <c r="E3546"/>
  <c r="F3546"/>
  <c r="E1686"/>
  <c r="F1686"/>
  <c r="E3580"/>
  <c r="F3580"/>
  <c r="E1050"/>
  <c r="F1050"/>
  <c r="E1687"/>
  <c r="F1687"/>
  <c r="E384"/>
  <c r="F384"/>
  <c r="E756"/>
  <c r="F756"/>
  <c r="E219"/>
  <c r="F219"/>
  <c r="E180"/>
  <c r="F180"/>
  <c r="E509"/>
  <c r="F509"/>
  <c r="E4498"/>
  <c r="F4498"/>
  <c r="E4428"/>
  <c r="F4428"/>
  <c r="E4462"/>
  <c r="F4462"/>
  <c r="E4259"/>
  <c r="F4259"/>
  <c r="E148"/>
  <c r="F148"/>
  <c r="E4058"/>
  <c r="F4058"/>
  <c r="E4262"/>
  <c r="F4262"/>
  <c r="E3075"/>
  <c r="F3075"/>
  <c r="E2093"/>
  <c r="F2093"/>
  <c r="E2571"/>
  <c r="F2571"/>
  <c r="E3444"/>
  <c r="F3444"/>
  <c r="E2747"/>
  <c r="F2747"/>
  <c r="E3025"/>
  <c r="F3025"/>
  <c r="E1293"/>
  <c r="F1293"/>
  <c r="E3805"/>
  <c r="F3805"/>
  <c r="E2319"/>
  <c r="F2319"/>
  <c r="E2987"/>
  <c r="F2987"/>
  <c r="E2239"/>
  <c r="F2239"/>
  <c r="E1557"/>
  <c r="F1557"/>
  <c r="E1794"/>
  <c r="F1794"/>
  <c r="E3764"/>
  <c r="F3764"/>
  <c r="E3369"/>
  <c r="F3369"/>
  <c r="E3603"/>
  <c r="F3603"/>
  <c r="E4096"/>
  <c r="F4096"/>
  <c r="E3375"/>
  <c r="F3375"/>
  <c r="E155"/>
  <c r="F155"/>
  <c r="E1042"/>
  <c r="F1042"/>
  <c r="E3064"/>
  <c r="F3064"/>
  <c r="E1547"/>
  <c r="F1547"/>
  <c r="E1446"/>
  <c r="F1446"/>
  <c r="E1882"/>
  <c r="F1882"/>
  <c r="E1504"/>
  <c r="F1504"/>
  <c r="E2158"/>
  <c r="F2158"/>
  <c r="E999"/>
  <c r="F999"/>
  <c r="E2007"/>
  <c r="F2007"/>
  <c r="E937"/>
  <c r="F937"/>
  <c r="E2854"/>
  <c r="F2854"/>
  <c r="E3937"/>
  <c r="F3937"/>
  <c r="E3661"/>
  <c r="F3661"/>
  <c r="E2974"/>
  <c r="F2974"/>
  <c r="E4743"/>
  <c r="F4743"/>
  <c r="E3981"/>
  <c r="F3981"/>
  <c r="E794"/>
  <c r="F794"/>
  <c r="E383"/>
  <c r="F383"/>
  <c r="E2775"/>
  <c r="F2775"/>
  <c r="E1523"/>
  <c r="F1523"/>
  <c r="E1850"/>
  <c r="F1850"/>
  <c r="E3292"/>
  <c r="F3292"/>
  <c r="E3844"/>
  <c r="F3844"/>
  <c r="E2769"/>
  <c r="F2769"/>
  <c r="E2910"/>
  <c r="F2910"/>
  <c r="E1793"/>
  <c r="F1793"/>
  <c r="E3311"/>
  <c r="F3311"/>
  <c r="E3971"/>
  <c r="F3971"/>
  <c r="E2228"/>
  <c r="F2228"/>
  <c r="E3242"/>
  <c r="F3242"/>
  <c r="E3936"/>
  <c r="F3936"/>
  <c r="E1775"/>
  <c r="F1775"/>
  <c r="E583"/>
  <c r="F583"/>
  <c r="E860"/>
  <c r="F860"/>
  <c r="E913"/>
  <c r="F913"/>
  <c r="E3101"/>
  <c r="F3101"/>
  <c r="E4017"/>
  <c r="F4017"/>
  <c r="E3355"/>
  <c r="F3355"/>
  <c r="E4525"/>
  <c r="F4525"/>
  <c r="E2906"/>
  <c r="F2906"/>
  <c r="E2006"/>
  <c r="F2006"/>
  <c r="E2041"/>
  <c r="F2041"/>
  <c r="E3644"/>
  <c r="F3644"/>
  <c r="E1896"/>
  <c r="F1896"/>
  <c r="E2707"/>
  <c r="F2707"/>
  <c r="E2658"/>
  <c r="F2658"/>
  <c r="E4430"/>
  <c r="F4430"/>
  <c r="E2729"/>
  <c r="F2729"/>
  <c r="E596"/>
  <c r="F596"/>
  <c r="E665"/>
  <c r="F665"/>
  <c r="E929"/>
  <c r="F929"/>
  <c r="E397"/>
  <c r="F397"/>
  <c r="E4500"/>
  <c r="F4500"/>
  <c r="E4118"/>
  <c r="F4118"/>
  <c r="E745"/>
  <c r="F745"/>
  <c r="E4100"/>
  <c r="F4100"/>
  <c r="E1207"/>
  <c r="F1207"/>
  <c r="E4504"/>
  <c r="F4504"/>
  <c r="E3391"/>
  <c r="F3391"/>
  <c r="E728"/>
  <c r="F728"/>
  <c r="E3544"/>
  <c r="F3544"/>
  <c r="E4780"/>
  <c r="F4780"/>
  <c r="E4678"/>
  <c r="F4678"/>
  <c r="E133"/>
  <c r="F133"/>
  <c r="E3874"/>
  <c r="F3874"/>
  <c r="E533"/>
  <c r="F533"/>
  <c r="E4016"/>
  <c r="F4016"/>
  <c r="E3080"/>
  <c r="F3080"/>
  <c r="E1969"/>
  <c r="F1969"/>
  <c r="E556"/>
  <c r="F556"/>
  <c r="E958"/>
  <c r="F958"/>
  <c r="E1397"/>
  <c r="F1397"/>
  <c r="E1530"/>
  <c r="F1530"/>
  <c r="E2617"/>
  <c r="F2617"/>
  <c r="E3701"/>
  <c r="F3701"/>
  <c r="E445"/>
  <c r="F445"/>
  <c r="E2353"/>
  <c r="F2353"/>
  <c r="E4612"/>
  <c r="F4612"/>
  <c r="E1792"/>
  <c r="F1792"/>
  <c r="E1536"/>
  <c r="F1536"/>
  <c r="E1665"/>
  <c r="F1665"/>
  <c r="E4822"/>
  <c r="F4822"/>
  <c r="E4363"/>
  <c r="F4363"/>
  <c r="E1656"/>
  <c r="F1656"/>
  <c r="E3524"/>
  <c r="F3524"/>
  <c r="E1385"/>
  <c r="F1385"/>
  <c r="E1230"/>
  <c r="F1230"/>
  <c r="E1378"/>
  <c r="F1378"/>
  <c r="E4036"/>
  <c r="F4036"/>
  <c r="E1857"/>
  <c r="F1857"/>
  <c r="E3989"/>
  <c r="F3989"/>
  <c r="E2629"/>
  <c r="F2629"/>
  <c r="E4634"/>
  <c r="F4634"/>
  <c r="E2887"/>
  <c r="F2887"/>
  <c r="E3836"/>
  <c r="F3836"/>
  <c r="E2432"/>
  <c r="F2432"/>
  <c r="E3119"/>
  <c r="F3119"/>
  <c r="E64"/>
  <c r="F64"/>
  <c r="E643"/>
  <c r="F643"/>
  <c r="E2004"/>
  <c r="F2004"/>
  <c r="E3604"/>
  <c r="F3604"/>
  <c r="E4245"/>
  <c r="F4245"/>
  <c r="E969"/>
  <c r="F969"/>
  <c r="E4567"/>
  <c r="F4567"/>
  <c r="E1791"/>
  <c r="F1791"/>
  <c r="E495"/>
  <c r="F495"/>
  <c r="E990"/>
  <c r="F990"/>
  <c r="E483"/>
  <c r="F483"/>
  <c r="E4244"/>
  <c r="F4244"/>
  <c r="E1865"/>
  <c r="F1865"/>
  <c r="E3706"/>
  <c r="F3706"/>
  <c r="E1685"/>
  <c r="F1685"/>
  <c r="E1235"/>
  <c r="F1235"/>
  <c r="E4586"/>
  <c r="F4586"/>
  <c r="E4771"/>
  <c r="F4771"/>
  <c r="E2091"/>
  <c r="F2091"/>
  <c r="E1519"/>
  <c r="F1519"/>
  <c r="E4553"/>
  <c r="F4553"/>
  <c r="E3337"/>
  <c r="F3337"/>
  <c r="E2845"/>
  <c r="F2845"/>
  <c r="E3594"/>
  <c r="F3594"/>
  <c r="E1825"/>
  <c r="F1825"/>
  <c r="E3000"/>
  <c r="F3000"/>
  <c r="E2883"/>
  <c r="F2883"/>
  <c r="E4499"/>
  <c r="F4499"/>
  <c r="E4538"/>
  <c r="F4538"/>
  <c r="E1419"/>
  <c r="F1419"/>
  <c r="E3645"/>
  <c r="F3645"/>
  <c r="E1100"/>
  <c r="F1100"/>
  <c r="E2469"/>
  <c r="F2469"/>
  <c r="E1035"/>
  <c r="F1035"/>
  <c r="E4792"/>
  <c r="F4792"/>
  <c r="E4028"/>
  <c r="F4028"/>
  <c r="E2037"/>
  <c r="F2037"/>
  <c r="E3802"/>
  <c r="F3802"/>
  <c r="E3451"/>
  <c r="F3451"/>
  <c r="E3953"/>
  <c r="F3953"/>
  <c r="E2429"/>
  <c r="F2429"/>
  <c r="E436"/>
  <c r="F436"/>
  <c r="E2506"/>
  <c r="F2506"/>
  <c r="E3646"/>
  <c r="F3646"/>
  <c r="E4257"/>
  <c r="F4257"/>
  <c r="E3972"/>
  <c r="F3972"/>
  <c r="E229"/>
  <c r="F229"/>
  <c r="E1379"/>
  <c r="F1379"/>
  <c r="E482"/>
  <c r="F482"/>
  <c r="E2933"/>
  <c r="F2933"/>
  <c r="E2018"/>
  <c r="F2018"/>
  <c r="E4606"/>
  <c r="F4606"/>
  <c r="E4454"/>
  <c r="F4454"/>
  <c r="E4490"/>
  <c r="F4490"/>
  <c r="E2106"/>
  <c r="F2106"/>
  <c r="E3102"/>
  <c r="F3102"/>
  <c r="E3203"/>
  <c r="F3203"/>
  <c r="E632"/>
  <c r="F632"/>
  <c r="E2954"/>
  <c r="F2954"/>
  <c r="E516"/>
  <c r="F516"/>
  <c r="E1943"/>
  <c r="F1943"/>
  <c r="E3539"/>
  <c r="F3539"/>
  <c r="E3408"/>
  <c r="F3408"/>
  <c r="E868"/>
  <c r="F868"/>
  <c r="E2989"/>
  <c r="F2989"/>
  <c r="E3882"/>
  <c r="F3882"/>
  <c r="E4288"/>
  <c r="F4288"/>
  <c r="E4469"/>
  <c r="F4469"/>
  <c r="E4403"/>
  <c r="F4403"/>
  <c r="E1756"/>
  <c r="F1756"/>
  <c r="E561"/>
  <c r="F561"/>
  <c r="E3814"/>
  <c r="F3814"/>
  <c r="E2869"/>
  <c r="F2869"/>
  <c r="E641"/>
  <c r="F641"/>
  <c r="E1623"/>
  <c r="F1623"/>
  <c r="E4388"/>
  <c r="F4388"/>
  <c r="E2719"/>
  <c r="F2719"/>
  <c r="E3512"/>
  <c r="F3512"/>
  <c r="E1232"/>
  <c r="F1232"/>
  <c r="E3791"/>
  <c r="F3791"/>
  <c r="E2322"/>
  <c r="F2322"/>
  <c r="E3388"/>
  <c r="F3388"/>
  <c r="E3124"/>
  <c r="F3124"/>
  <c r="E3065"/>
  <c r="F3065"/>
  <c r="E3174"/>
  <c r="F3174"/>
  <c r="E4448"/>
  <c r="F4448"/>
  <c r="E4745"/>
  <c r="F4745"/>
  <c r="E3120"/>
  <c r="F3120"/>
  <c r="E3360"/>
  <c r="F3360"/>
  <c r="E2451"/>
  <c r="F2451"/>
  <c r="E1951"/>
  <c r="F1951"/>
  <c r="E4071"/>
  <c r="F4071"/>
  <c r="E4027"/>
  <c r="F4027"/>
  <c r="E4597"/>
  <c r="F4597"/>
  <c r="E3046"/>
  <c r="F3046"/>
  <c r="E4728"/>
  <c r="F4728"/>
  <c r="E275"/>
  <c r="F275"/>
  <c r="E2924"/>
  <c r="F2924"/>
  <c r="E266"/>
  <c r="F266"/>
  <c r="E3641"/>
  <c r="F3641"/>
  <c r="E3484"/>
  <c r="F3484"/>
  <c r="E3072"/>
  <c r="F3072"/>
  <c r="E3086"/>
  <c r="F3086"/>
  <c r="E1211"/>
  <c r="F1211"/>
  <c r="E1869"/>
  <c r="F1869"/>
  <c r="E4615"/>
  <c r="F4615"/>
  <c r="E2120"/>
  <c r="F2120"/>
  <c r="E2127"/>
  <c r="F2127"/>
  <c r="E1842"/>
  <c r="F1842"/>
  <c r="E350"/>
  <c r="F350"/>
  <c r="E4592"/>
  <c r="F4592"/>
  <c r="E1927"/>
  <c r="F1927"/>
  <c r="E3666"/>
  <c r="F3666"/>
  <c r="E2867"/>
  <c r="F2867"/>
  <c r="E887"/>
  <c r="F887"/>
  <c r="E3762"/>
  <c r="F3762"/>
  <c r="E1545"/>
  <c r="F1545"/>
  <c r="E3473"/>
  <c r="F3473"/>
  <c r="E27"/>
  <c r="F27"/>
  <c r="E1246"/>
  <c r="F1246"/>
  <c r="E2235"/>
  <c r="F2235"/>
  <c r="E2330"/>
  <c r="F2330"/>
  <c r="E2000"/>
  <c r="F2000"/>
  <c r="E844"/>
  <c r="F844"/>
  <c r="E1526"/>
  <c r="F1526"/>
  <c r="E3795"/>
  <c r="F3795"/>
  <c r="E536"/>
  <c r="F536"/>
  <c r="E1599"/>
  <c r="F1599"/>
  <c r="E2019"/>
  <c r="F2019"/>
  <c r="E1077"/>
  <c r="F1077"/>
  <c r="E650"/>
  <c r="F650"/>
  <c r="E4431"/>
  <c r="F4431"/>
  <c r="E273"/>
  <c r="F273"/>
  <c r="E869"/>
  <c r="F869"/>
  <c r="E2488"/>
  <c r="F2488"/>
  <c r="E3792"/>
  <c r="F3792"/>
  <c r="E3528"/>
  <c r="F3528"/>
  <c r="E1153"/>
  <c r="F1153"/>
  <c r="E1929"/>
  <c r="F1929"/>
  <c r="E1025"/>
  <c r="F1025"/>
  <c r="E1184"/>
  <c r="F1184"/>
  <c r="E4732"/>
  <c r="F4732"/>
  <c r="E1000"/>
  <c r="F1000"/>
  <c r="E1001"/>
  <c r="F1001"/>
  <c r="E4653"/>
  <c r="F4653"/>
  <c r="E1466"/>
  <c r="F1466"/>
  <c r="E3039"/>
  <c r="F3039"/>
  <c r="E4539"/>
  <c r="F4539"/>
  <c r="E1531"/>
  <c r="F1531"/>
  <c r="E3789"/>
  <c r="F3789"/>
  <c r="E4102"/>
  <c r="F4102"/>
  <c r="E3660"/>
  <c r="F3660"/>
  <c r="E4502"/>
  <c r="F4502"/>
  <c r="E3649"/>
  <c r="F3649"/>
  <c r="E4562"/>
  <c r="F4562"/>
  <c r="P3143"/>
  <c r="Q3143"/>
  <c r="R3143"/>
  <c r="P4236"/>
  <c r="Q4236"/>
  <c r="N332"/>
  <c r="M564"/>
  <c r="O564"/>
  <c r="P564"/>
  <c r="Q564"/>
  <c r="R564"/>
  <c r="M4349"/>
  <c r="O4349"/>
  <c r="P2103"/>
  <c r="Q2103"/>
  <c r="R2103"/>
  <c r="P1697"/>
  <c r="Q1697"/>
  <c r="P1698"/>
  <c r="Q1698"/>
  <c r="R1698"/>
  <c r="M2134"/>
  <c r="O2134"/>
  <c r="P2378"/>
  <c r="Q2378"/>
  <c r="R2378"/>
  <c r="P1939"/>
  <c r="Q1939"/>
  <c r="M433"/>
  <c r="O433"/>
  <c r="M760"/>
  <c r="O760"/>
  <c r="P433"/>
  <c r="Q433"/>
  <c r="R433"/>
  <c r="M3179"/>
  <c r="O3179"/>
  <c r="P3179"/>
  <c r="Q3179"/>
  <c r="P2818"/>
  <c r="Q2818"/>
  <c r="R2818"/>
  <c r="P3012"/>
  <c r="Q3012"/>
  <c r="R3012"/>
  <c r="P3092"/>
  <c r="Q3092"/>
  <c r="R3092"/>
  <c r="P4155"/>
  <c r="Q4155"/>
  <c r="R4155"/>
  <c r="P1443"/>
  <c r="Q1443"/>
  <c r="P281"/>
  <c r="Q281"/>
  <c r="M2569"/>
  <c r="O2569"/>
  <c r="P2433"/>
  <c r="Q2433"/>
  <c r="P4138"/>
  <c r="Q4138"/>
  <c r="R4138"/>
  <c r="P3723"/>
  <c r="Q3723"/>
  <c r="R3723"/>
  <c r="M2694"/>
  <c r="O2694"/>
  <c r="P2164"/>
  <c r="Q2164"/>
  <c r="R2164"/>
  <c r="P936"/>
  <c r="Q936"/>
  <c r="R936"/>
  <c r="P2503"/>
  <c r="Q2503"/>
  <c r="P316"/>
  <c r="Q316"/>
  <c r="R316"/>
  <c r="P2979"/>
  <c r="Q2979"/>
  <c r="R2979"/>
  <c r="P4167"/>
  <c r="Q4167"/>
  <c r="R4167"/>
  <c r="P3680"/>
  <c r="Q3680"/>
  <c r="P145"/>
  <c r="Q145"/>
  <c r="R145"/>
  <c r="P3527"/>
  <c r="Q3527"/>
  <c r="R3527"/>
  <c r="P4526"/>
  <c r="Q4526"/>
  <c r="R4526"/>
  <c r="P422"/>
  <c r="Q422"/>
  <c r="R422"/>
  <c r="P1323"/>
  <c r="Q1323"/>
  <c r="P1819"/>
  <c r="Q1819"/>
  <c r="R1819"/>
  <c r="P2975"/>
  <c r="Q2975"/>
  <c r="R2975"/>
  <c r="P235"/>
  <c r="Q235"/>
  <c r="R235"/>
  <c r="P3516"/>
  <c r="Q3516"/>
  <c r="R3516"/>
  <c r="P1434"/>
  <c r="Q1434"/>
  <c r="R1434"/>
  <c r="P4114"/>
  <c r="Q4114"/>
  <c r="R4114"/>
  <c r="M4201"/>
  <c r="O4201"/>
  <c r="P898"/>
  <c r="Q898"/>
  <c r="R898"/>
  <c r="M3707"/>
  <c r="O3707"/>
  <c r="M3943"/>
  <c r="O3943"/>
  <c r="P3707"/>
  <c r="Q3707"/>
  <c r="R3707"/>
  <c r="P3414"/>
  <c r="Q3414"/>
  <c r="M3"/>
  <c r="O3"/>
  <c r="P2753"/>
  <c r="Q2753"/>
  <c r="R2753"/>
  <c r="P3878"/>
  <c r="Q3878"/>
  <c r="R3878"/>
  <c r="P4790"/>
  <c r="Q4790"/>
  <c r="R4790"/>
  <c r="P716"/>
  <c r="Q716"/>
  <c r="R716"/>
  <c r="P3899"/>
  <c r="Q3899"/>
  <c r="P3155"/>
  <c r="Q3155"/>
  <c r="R3155"/>
  <c r="P3835"/>
  <c r="Q3835"/>
  <c r="R3835"/>
  <c r="M1953"/>
  <c r="O1953"/>
  <c r="P1953"/>
  <c r="Q1953"/>
  <c r="R1953"/>
  <c r="M3308"/>
  <c r="O3308"/>
  <c r="P3308"/>
  <c r="Q3308"/>
  <c r="R3308"/>
  <c r="M3497"/>
  <c r="O3497"/>
  <c r="P4514"/>
  <c r="Q4514"/>
  <c r="R4514"/>
  <c r="P2185"/>
  <c r="Q2185"/>
  <c r="R2185"/>
  <c r="P4760"/>
  <c r="Q4760"/>
  <c r="R4760"/>
  <c r="M3361"/>
  <c r="O3361"/>
  <c r="P2260"/>
  <c r="Q2260"/>
  <c r="R2260"/>
  <c r="P3471"/>
  <c r="Q3471"/>
  <c r="R3471"/>
  <c r="M3309"/>
  <c r="O3309"/>
  <c r="P1779"/>
  <c r="Q1779"/>
  <c r="R1779"/>
  <c r="M727"/>
  <c r="O727"/>
  <c r="P727"/>
  <c r="Q727"/>
  <c r="R727"/>
  <c r="M3329"/>
  <c r="O3329"/>
  <c r="P3329"/>
  <c r="Q3329"/>
  <c r="R3329"/>
  <c r="P3132"/>
  <c r="Q3132"/>
  <c r="R3132"/>
  <c r="P2784"/>
  <c r="Q2784"/>
  <c r="R2784"/>
  <c r="M906"/>
  <c r="O906"/>
  <c r="P906"/>
  <c r="Q906"/>
  <c r="M3618"/>
  <c r="O3618"/>
  <c r="M1525"/>
  <c r="O1525"/>
  <c r="P3618"/>
  <c r="Q3618"/>
  <c r="R3618"/>
  <c r="P1555"/>
  <c r="Q1555"/>
  <c r="R1555"/>
  <c r="P2483"/>
  <c r="Q2483"/>
  <c r="R2483"/>
  <c r="M177"/>
  <c r="O177"/>
  <c r="P2513"/>
  <c r="Q2513"/>
  <c r="R2513"/>
  <c r="P4811"/>
  <c r="Q4811"/>
  <c r="R4811"/>
  <c r="P9"/>
  <c r="Q9"/>
  <c r="M3681"/>
  <c r="O3681"/>
  <c r="P526"/>
  <c r="Q526"/>
  <c r="R526"/>
  <c r="P372"/>
  <c r="Q372"/>
  <c r="R372"/>
  <c r="M841"/>
  <c r="O841"/>
  <c r="P841"/>
  <c r="Q841"/>
  <c r="R841"/>
  <c r="P816"/>
  <c r="Q816"/>
  <c r="R816"/>
  <c r="P1925"/>
  <c r="Q1925"/>
  <c r="R1925"/>
  <c r="M3776"/>
  <c r="O3776"/>
  <c r="P4529"/>
  <c r="Q4529"/>
  <c r="R4529"/>
  <c r="P1615"/>
  <c r="Q1615"/>
  <c r="R1615"/>
  <c r="P2597"/>
  <c r="Q2597"/>
  <c r="R2597"/>
  <c r="P453"/>
  <c r="Q453"/>
  <c r="P953"/>
  <c r="Q953"/>
  <c r="R953"/>
  <c r="P765"/>
  <c r="Q765"/>
  <c r="P3783"/>
  <c r="Q3783"/>
  <c r="R3783"/>
  <c r="M1316"/>
  <c r="O1316"/>
  <c r="P1316"/>
  <c r="Q1316"/>
  <c r="R1316"/>
  <c r="M3873"/>
  <c r="O3873"/>
  <c r="P2142"/>
  <c r="Q2142"/>
  <c r="R2142"/>
  <c r="P3999"/>
  <c r="Q3999"/>
  <c r="R3999"/>
  <c r="P3019"/>
  <c r="Q3019"/>
  <c r="R3019"/>
  <c r="M1575"/>
  <c r="O1575"/>
  <c r="P1575"/>
  <c r="Q1575"/>
  <c r="R1575"/>
  <c r="P4730"/>
  <c r="Q4730"/>
  <c r="R4730"/>
  <c r="P4706"/>
  <c r="Q4706"/>
  <c r="R4706"/>
  <c r="P3239"/>
  <c r="Q3239"/>
  <c r="R3239"/>
  <c r="P1027"/>
  <c r="Q1027"/>
  <c r="M2459"/>
  <c r="O2459"/>
  <c r="M3227"/>
  <c r="O3227"/>
  <c r="P2459"/>
  <c r="Q2459"/>
  <c r="R2459"/>
  <c r="P815"/>
  <c r="Q815"/>
  <c r="R815"/>
  <c r="P730"/>
  <c r="Q730"/>
  <c r="R730"/>
  <c r="P4679"/>
  <c r="Q4679"/>
  <c r="R4679"/>
  <c r="P1711"/>
  <c r="Q1711"/>
  <c r="P570"/>
  <c r="Q570"/>
  <c r="R570"/>
  <c r="P1738"/>
  <c r="Q1738"/>
  <c r="R1738"/>
  <c r="P375"/>
  <c r="Q375"/>
  <c r="R375"/>
  <c r="M1467"/>
  <c r="O1467"/>
  <c r="P1467"/>
  <c r="Q1467"/>
  <c r="R1467"/>
  <c r="M4596"/>
  <c r="O4596"/>
  <c r="P3489"/>
  <c r="Q3489"/>
  <c r="R3489"/>
  <c r="P3"/>
  <c r="Q3"/>
  <c r="R3"/>
  <c r="P4140"/>
  <c r="Q4140"/>
  <c r="R4140"/>
  <c r="P4126"/>
  <c r="Q4126"/>
  <c r="R4126"/>
  <c r="P3729"/>
  <c r="Q3729"/>
  <c r="R3729"/>
  <c r="P1325"/>
  <c r="Q1325"/>
  <c r="R1325"/>
  <c r="P4520"/>
  <c r="Q4520"/>
  <c r="R4520"/>
  <c r="P1463"/>
  <c r="Q1463"/>
  <c r="R1463"/>
  <c r="M3605"/>
  <c r="O3605"/>
  <c r="P3605"/>
  <c r="Q3605"/>
  <c r="R3605"/>
  <c r="P2123"/>
  <c r="Q2123"/>
  <c r="R2123"/>
  <c r="P3426"/>
  <c r="Q3426"/>
  <c r="R3426"/>
  <c r="P997"/>
  <c r="Q997"/>
  <c r="R997"/>
  <c r="P3601"/>
  <c r="Q3601"/>
  <c r="R3601"/>
  <c r="P224"/>
  <c r="Q224"/>
  <c r="R224"/>
  <c r="M4351"/>
  <c r="O4351"/>
  <c r="P437"/>
  <c r="Q437"/>
  <c r="R437"/>
  <c r="P2307"/>
  <c r="Q2307"/>
  <c r="R2307"/>
  <c r="P290"/>
  <c r="Q290"/>
  <c r="R290"/>
  <c r="M458"/>
  <c r="O458"/>
  <c r="P4422"/>
  <c r="Q4422"/>
  <c r="R4422"/>
  <c r="P1967"/>
  <c r="Q1967"/>
  <c r="R1967"/>
  <c r="P1642"/>
  <c r="Q1642"/>
  <c r="R1642"/>
  <c r="P1569"/>
  <c r="Q1569"/>
  <c r="R1569"/>
  <c r="P2439"/>
  <c r="Q2439"/>
  <c r="R2439"/>
  <c r="P3581"/>
  <c r="Q3581"/>
  <c r="R3581"/>
  <c r="P656"/>
  <c r="Q656"/>
  <c r="M3454"/>
  <c r="O3454"/>
  <c r="P3454"/>
  <c r="Q3454"/>
  <c r="R3454"/>
  <c r="P3129"/>
  <c r="Q3129"/>
  <c r="R3129"/>
  <c r="P985"/>
  <c r="Q985"/>
  <c r="R985"/>
  <c r="M1139"/>
  <c r="O1139"/>
  <c r="P789"/>
  <c r="Q789"/>
  <c r="P3770"/>
  <c r="Q3770"/>
  <c r="R3770"/>
  <c r="P4281"/>
  <c r="Q4281"/>
  <c r="R4281"/>
  <c r="M11"/>
  <c r="O11"/>
  <c r="P1098"/>
  <c r="Q1098"/>
  <c r="R1098"/>
  <c r="P642"/>
  <c r="Q642"/>
  <c r="R642"/>
  <c r="P2797"/>
  <c r="Q2797"/>
  <c r="P3681"/>
  <c r="Q3681"/>
  <c r="R3681"/>
  <c r="P1734"/>
  <c r="Q1734"/>
  <c r="P3493"/>
  <c r="Q3493"/>
  <c r="R3493"/>
  <c r="M4705"/>
  <c r="O4705"/>
  <c r="P4705"/>
  <c r="Q4705"/>
  <c r="R4705"/>
  <c r="M1332"/>
  <c r="O1332"/>
  <c r="P1332"/>
  <c r="Q1332"/>
  <c r="R1332"/>
  <c r="P471"/>
  <c r="Q471"/>
  <c r="R471"/>
  <c r="P597"/>
  <c r="Q597"/>
  <c r="R597"/>
  <c r="M2305"/>
  <c r="O2305"/>
  <c r="M3677"/>
  <c r="O3677"/>
  <c r="P2305"/>
  <c r="Q2305"/>
  <c r="R2305"/>
  <c r="M4279"/>
  <c r="O4279"/>
  <c r="P4757"/>
  <c r="Q4757"/>
  <c r="R4757"/>
  <c r="M3109"/>
  <c r="O3109"/>
  <c r="P3109"/>
  <c r="Q3109"/>
  <c r="R3109"/>
  <c r="P4147"/>
  <c r="Q4147"/>
  <c r="R4147"/>
  <c r="M1918"/>
  <c r="O1918"/>
  <c r="P1918"/>
  <c r="Q1918"/>
  <c r="R1918"/>
  <c r="P2788"/>
  <c r="Q2788"/>
  <c r="R2788"/>
  <c r="M759"/>
  <c r="O759"/>
  <c r="P759"/>
  <c r="Q759"/>
  <c r="P948"/>
  <c r="Q948"/>
  <c r="R948"/>
  <c r="P4313"/>
  <c r="Q4313"/>
  <c r="R4313"/>
  <c r="M1270"/>
  <c r="O1270"/>
  <c r="P1270"/>
  <c r="Q1270"/>
  <c r="R1270"/>
  <c r="M4511"/>
  <c r="O4511"/>
  <c r="P3985"/>
  <c r="Q3985"/>
  <c r="R3985"/>
  <c r="P1049"/>
  <c r="Q1049"/>
  <c r="P1980"/>
  <c r="Q1980"/>
  <c r="R1980"/>
  <c r="P1291"/>
  <c r="Q1291"/>
  <c r="M3973"/>
  <c r="O3973"/>
  <c r="P3973"/>
  <c r="Q3973"/>
  <c r="R3973"/>
  <c r="P696"/>
  <c r="Q696"/>
  <c r="P1652"/>
  <c r="Q1652"/>
  <c r="R1652"/>
  <c r="P3833"/>
  <c r="Q3833"/>
  <c r="R3833"/>
  <c r="M1122"/>
  <c r="O1122"/>
  <c r="P1122"/>
  <c r="Q1122"/>
  <c r="P780"/>
  <c r="Q780"/>
  <c r="R780"/>
  <c r="P1855"/>
  <c r="Q1855"/>
  <c r="R1855"/>
  <c r="P2240"/>
  <c r="Q2240"/>
  <c r="R2240"/>
  <c r="M4276"/>
  <c r="O4276"/>
  <c r="P4276"/>
  <c r="Q4276"/>
  <c r="R4276"/>
  <c r="P3914"/>
  <c r="Q3914"/>
  <c r="P1454"/>
  <c r="Q1454"/>
  <c r="P3170"/>
  <c r="Q3170"/>
  <c r="P1651"/>
  <c r="Q1651"/>
  <c r="P4438"/>
  <c r="Q4438"/>
  <c r="R4438"/>
  <c r="P3540"/>
  <c r="Q3540"/>
  <c r="R3540"/>
  <c r="M1940"/>
  <c r="O1940"/>
  <c r="P1940"/>
  <c r="Q1940"/>
  <c r="M1502"/>
  <c r="O1502"/>
  <c r="P1502"/>
  <c r="Q1502"/>
  <c r="P4466"/>
  <c r="Q4466"/>
  <c r="R4466"/>
  <c r="P3599"/>
  <c r="Q3599"/>
  <c r="P4047"/>
  <c r="Q4047"/>
  <c r="R4047"/>
  <c r="M1195"/>
  <c r="O1195"/>
  <c r="P2393"/>
  <c r="Q2393"/>
  <c r="R2393"/>
  <c r="M1002"/>
  <c r="O1002"/>
  <c r="P2603"/>
  <c r="Q2603"/>
  <c r="R2603"/>
  <c r="P4137"/>
  <c r="Q4137"/>
  <c r="P613"/>
  <c r="Q613"/>
  <c r="R613"/>
  <c r="P4652"/>
  <c r="Q4652"/>
  <c r="R4652"/>
  <c r="P951"/>
  <c r="Q951"/>
  <c r="P3233"/>
  <c r="Q3233"/>
  <c r="R3233"/>
  <c r="M781"/>
  <c r="O781"/>
  <c r="P824"/>
  <c r="Q824"/>
  <c r="R824"/>
  <c r="P3910"/>
  <c r="Q3910"/>
  <c r="R3910"/>
  <c r="M241"/>
  <c r="O241"/>
  <c r="P3772"/>
  <c r="Q3772"/>
  <c r="R3772"/>
  <c r="M3856"/>
  <c r="O3856"/>
  <c r="P3856"/>
  <c r="Q3856"/>
  <c r="P4355"/>
  <c r="Q4355"/>
  <c r="R4355"/>
  <c r="P660"/>
  <c r="Q660"/>
  <c r="P2799"/>
  <c r="Q2799"/>
  <c r="R2799"/>
  <c r="P2291"/>
  <c r="Q2291"/>
  <c r="R2291"/>
  <c r="P2066"/>
  <c r="Q2066"/>
  <c r="P531"/>
  <c r="Q531"/>
  <c r="P781"/>
  <c r="Q781"/>
  <c r="R781"/>
  <c r="M1345"/>
  <c r="O1345"/>
  <c r="P3491"/>
  <c r="Q3491"/>
  <c r="P425"/>
  <c r="Q425"/>
  <c r="P1384"/>
  <c r="Q1384"/>
  <c r="M4238"/>
  <c r="O4238"/>
  <c r="M2227"/>
  <c r="O2227"/>
  <c r="P4238"/>
  <c r="Q4238"/>
  <c r="R4238"/>
  <c r="M431"/>
  <c r="O431"/>
  <c r="P431"/>
  <c r="Q431"/>
  <c r="P2234"/>
  <c r="Q2234"/>
  <c r="P1971"/>
  <c r="Q1971"/>
  <c r="R1971"/>
  <c r="P1313"/>
  <c r="Q1313"/>
  <c r="M578"/>
  <c r="O578"/>
  <c r="P578"/>
  <c r="Q578"/>
  <c r="M3771"/>
  <c r="O3771"/>
  <c r="P629"/>
  <c r="Q629"/>
  <c r="P1628"/>
  <c r="Q1628"/>
  <c r="P1152"/>
  <c r="Q1152"/>
  <c r="M4628"/>
  <c r="O4628"/>
  <c r="P4628"/>
  <c r="Q4628"/>
  <c r="P1525"/>
  <c r="Q1525"/>
  <c r="P3372"/>
  <c r="Q3372"/>
  <c r="P4793"/>
  <c r="Q4793"/>
  <c r="R4793"/>
  <c r="M1048"/>
  <c r="O1048"/>
  <c r="P1048"/>
  <c r="Q1048"/>
  <c r="R1048"/>
  <c r="P1439"/>
  <c r="Q1439"/>
  <c r="R1439"/>
  <c r="P2971"/>
  <c r="Q2971"/>
  <c r="P2416"/>
  <c r="Q2416"/>
  <c r="R2416"/>
  <c r="P893"/>
  <c r="Q893"/>
  <c r="R893"/>
  <c r="M950"/>
  <c r="O950"/>
  <c r="P950"/>
  <c r="Q950"/>
  <c r="P1195"/>
  <c r="Q1195"/>
  <c r="R1195"/>
  <c r="M2266"/>
  <c r="O2266"/>
  <c r="P3078"/>
  <c r="Q3078"/>
  <c r="M4724"/>
  <c r="O4724"/>
  <c r="M1022"/>
  <c r="O1022"/>
  <c r="P4724"/>
  <c r="Q4724"/>
  <c r="R4724"/>
  <c r="P4800"/>
  <c r="Q4800"/>
  <c r="M3395"/>
  <c r="O3395"/>
  <c r="P4380"/>
  <c r="Q4380"/>
  <c r="R4380"/>
  <c r="P4097"/>
  <c r="Q4097"/>
  <c r="P1361"/>
  <c r="Q1361"/>
  <c r="P1915"/>
  <c r="Q1915"/>
  <c r="R1915"/>
  <c r="P2194"/>
  <c r="Q2194"/>
  <c r="R2194"/>
  <c r="M1040"/>
  <c r="O1040"/>
  <c r="M401"/>
  <c r="O401"/>
  <c r="P1040"/>
  <c r="Q1040"/>
  <c r="R1040"/>
  <c r="P4424"/>
  <c r="Q4424"/>
  <c r="R4424"/>
  <c r="P1106"/>
  <c r="Q1106"/>
  <c r="R1106"/>
  <c r="P2601"/>
  <c r="Q2601"/>
  <c r="R2601"/>
  <c r="P1960"/>
  <c r="Q1960"/>
  <c r="R1960"/>
  <c r="P3897"/>
  <c r="Q3897"/>
  <c r="R3897"/>
  <c r="P3217"/>
  <c r="Q3217"/>
  <c r="R3217"/>
  <c r="M3502"/>
  <c r="O3502"/>
  <c r="M4540"/>
  <c r="O4540"/>
  <c r="P3502"/>
  <c r="Q3502"/>
  <c r="R3502"/>
  <c r="M1713"/>
  <c r="O1713"/>
  <c r="P941"/>
  <c r="Q941"/>
  <c r="P3980"/>
  <c r="Q3980"/>
  <c r="P648"/>
  <c r="Q648"/>
  <c r="R648"/>
  <c r="P573"/>
  <c r="Q573"/>
  <c r="R573"/>
  <c r="P529"/>
  <c r="Q529"/>
  <c r="P4398"/>
  <c r="Q4398"/>
  <c r="P4468"/>
  <c r="Q4468"/>
  <c r="R4468"/>
  <c r="P3068"/>
  <c r="Q3068"/>
  <c r="P2257"/>
  <c r="Q2257"/>
  <c r="R2257"/>
  <c r="P4356"/>
  <c r="Q4356"/>
  <c r="P530"/>
  <c r="Q530"/>
  <c r="R530"/>
  <c r="M3952"/>
  <c r="O3952"/>
  <c r="P2369"/>
  <c r="Q2369"/>
  <c r="R2369"/>
  <c r="P416"/>
  <c r="Q416"/>
  <c r="R416"/>
  <c r="P3085"/>
  <c r="Q3085"/>
  <c r="P460"/>
  <c r="Q460"/>
  <c r="R460"/>
  <c r="P2134"/>
  <c r="Q2134"/>
  <c r="R2134"/>
  <c r="P489"/>
  <c r="Q489"/>
  <c r="P2391"/>
  <c r="Q2391"/>
  <c r="P1130"/>
  <c r="Q1130"/>
  <c r="R1130"/>
  <c r="P4765"/>
  <c r="Q4765"/>
  <c r="R4765"/>
  <c r="M1495"/>
  <c r="O1495"/>
  <c r="P1495"/>
  <c r="Q1495"/>
  <c r="P208"/>
  <c r="Q208"/>
  <c r="R208"/>
  <c r="P2130"/>
  <c r="Q2130"/>
  <c r="P4515"/>
  <c r="Q4515"/>
  <c r="R4515"/>
  <c r="P3561"/>
  <c r="Q3561"/>
  <c r="P2277"/>
  <c r="Q2277"/>
  <c r="R2277"/>
  <c r="M1457"/>
  <c r="O1457"/>
  <c r="P3398"/>
  <c r="Q3398"/>
  <c r="R3398"/>
  <c r="P3338"/>
  <c r="Q3338"/>
  <c r="P2755"/>
  <c r="Q2755"/>
  <c r="P3839"/>
  <c r="Q3839"/>
  <c r="P638"/>
  <c r="Q638"/>
  <c r="P1749"/>
  <c r="Q1749"/>
  <c r="R1749"/>
  <c r="P4068"/>
  <c r="Q4068"/>
  <c r="R4068"/>
  <c r="M308"/>
  <c r="O308"/>
  <c r="P490"/>
  <c r="Q490"/>
  <c r="R490"/>
  <c r="P822"/>
  <c r="Q822"/>
  <c r="R822"/>
  <c r="P4041"/>
  <c r="Q4041"/>
  <c r="R4041"/>
  <c r="M2647"/>
  <c r="O2647"/>
  <c r="P2107"/>
  <c r="Q2107"/>
  <c r="P2453"/>
  <c r="Q2453"/>
  <c r="R2453"/>
  <c r="P1191"/>
  <c r="Q1191"/>
  <c r="R1191"/>
  <c r="M4577"/>
  <c r="O4577"/>
  <c r="P3926"/>
  <c r="Q3926"/>
  <c r="R3926"/>
  <c r="M3055"/>
  <c r="O3055"/>
  <c r="P1717"/>
  <c r="Q1717"/>
  <c r="R1717"/>
  <c r="P4480"/>
  <c r="Q4480"/>
  <c r="P4427"/>
  <c r="Q4427"/>
  <c r="P478"/>
  <c r="Q478"/>
  <c r="P1427"/>
  <c r="Q1427"/>
  <c r="R1427"/>
  <c r="M1481"/>
  <c r="O1481"/>
  <c r="P1481"/>
  <c r="Q1481"/>
  <c r="R1481"/>
  <c r="P1458"/>
  <c r="Q1458"/>
  <c r="R1458"/>
  <c r="P4349"/>
  <c r="Q4349"/>
  <c r="R4349"/>
  <c r="M2591"/>
  <c r="O2591"/>
  <c r="P2591"/>
  <c r="Q2591"/>
  <c r="P1173"/>
  <c r="Q1173"/>
  <c r="P3418"/>
  <c r="Q3418"/>
  <c r="R3418"/>
  <c r="P2965"/>
  <c r="Q2965"/>
  <c r="P2728"/>
  <c r="Q2728"/>
  <c r="R2728"/>
  <c r="P627"/>
  <c r="Q627"/>
  <c r="P3642"/>
  <c r="Q3642"/>
  <c r="P2677"/>
  <c r="Q2677"/>
  <c r="P2117"/>
  <c r="Q2117"/>
  <c r="R2117"/>
  <c r="P1690"/>
  <c r="Q1690"/>
  <c r="P2759"/>
  <c r="Q2759"/>
  <c r="M1318"/>
  <c r="O1318"/>
  <c r="P1318"/>
  <c r="Q1318"/>
  <c r="R1318"/>
  <c r="M1764"/>
  <c r="O1764"/>
  <c r="P4446"/>
  <c r="Q4446"/>
  <c r="R4446"/>
  <c r="P1066"/>
  <c r="Q1066"/>
  <c r="P457"/>
  <c r="Q457"/>
  <c r="R457"/>
  <c r="P3517"/>
  <c r="Q3517"/>
  <c r="R3517"/>
  <c r="P594"/>
  <c r="Q594"/>
  <c r="P1201"/>
  <c r="Q1201"/>
  <c r="P3743"/>
  <c r="Q3743"/>
  <c r="P70"/>
  <c r="Q70"/>
  <c r="R70"/>
  <c r="P4651"/>
  <c r="Q4651"/>
  <c r="P241"/>
  <c r="Q241"/>
  <c r="M1785"/>
  <c r="O1785"/>
  <c r="P2852"/>
  <c r="Q2852"/>
  <c r="R2852"/>
  <c r="P2655"/>
  <c r="Q2655"/>
  <c r="P3566"/>
  <c r="Q3566"/>
  <c r="R3566"/>
  <c r="M517"/>
  <c r="O517"/>
  <c r="P2113"/>
  <c r="Q2113"/>
  <c r="R2113"/>
  <c r="P4457"/>
  <c r="Q4457"/>
  <c r="R4457"/>
  <c r="P2744"/>
  <c r="Q2744"/>
  <c r="R2744"/>
  <c r="P4418"/>
  <c r="Q4418"/>
  <c r="R4418"/>
  <c r="M1914"/>
  <c r="O1914"/>
  <c r="P1234"/>
  <c r="Q1234"/>
  <c r="R1234"/>
  <c r="P3868"/>
  <c r="Q3868"/>
  <c r="P1885"/>
  <c r="Q1885"/>
  <c r="P4129"/>
  <c r="Q4129"/>
  <c r="P667"/>
  <c r="Q667"/>
  <c r="P2266"/>
  <c r="Q2266"/>
  <c r="R2266"/>
  <c r="P2022"/>
  <c r="Q2022"/>
  <c r="R2022"/>
  <c r="P885"/>
  <c r="Q885"/>
  <c r="M4368"/>
  <c r="O4368"/>
  <c r="P3776"/>
  <c r="Q3776"/>
  <c r="P3307"/>
  <c r="Q3307"/>
  <c r="R3307"/>
  <c r="P4756"/>
  <c r="Q4756"/>
  <c r="P3220"/>
  <c r="Q3220"/>
  <c r="R3220"/>
  <c r="P2320"/>
  <c r="Q2320"/>
  <c r="M1803"/>
  <c r="O1803"/>
  <c r="P599"/>
  <c r="Q599"/>
  <c r="M3047"/>
  <c r="O3047"/>
  <c r="P3047"/>
  <c r="Q3047"/>
  <c r="M3850"/>
  <c r="O3850"/>
  <c r="P3850"/>
  <c r="Q3850"/>
  <c r="M2406"/>
  <c r="O2406"/>
  <c r="P2406"/>
  <c r="Q2406"/>
  <c r="R2406"/>
  <c r="P720"/>
  <c r="Q720"/>
  <c r="R720"/>
  <c r="P715"/>
  <c r="Q715"/>
  <c r="R715"/>
  <c r="P2590"/>
  <c r="Q2590"/>
  <c r="R2590"/>
  <c r="P2444"/>
  <c r="Q2444"/>
  <c r="P1268"/>
  <c r="Q1268"/>
  <c r="R1268"/>
  <c r="M444"/>
  <c r="O444"/>
  <c r="P444"/>
  <c r="Q444"/>
  <c r="R444"/>
  <c r="P3103"/>
  <c r="Q3103"/>
  <c r="P3055"/>
  <c r="Q3055"/>
  <c r="R3055"/>
  <c r="M1167"/>
  <c r="O1167"/>
  <c r="P1167"/>
  <c r="Q1167"/>
  <c r="M2847"/>
  <c r="O2847"/>
  <c r="P2328"/>
  <c r="Q2328"/>
  <c r="P4687"/>
  <c r="Q4687"/>
  <c r="P1862"/>
  <c r="Q1862"/>
  <c r="R1862"/>
  <c r="P671"/>
  <c r="Q671"/>
  <c r="M2640"/>
  <c r="O2640"/>
  <c r="M362"/>
  <c r="O362"/>
  <c r="P2640"/>
  <c r="Q2640"/>
  <c r="R2640"/>
  <c r="P1022"/>
  <c r="Q1022"/>
  <c r="P3204"/>
  <c r="Q3204"/>
  <c r="R3204"/>
  <c r="M498"/>
  <c r="O498"/>
  <c r="P498"/>
  <c r="Q498"/>
  <c r="M4528"/>
  <c r="O4528"/>
  <c r="P4528"/>
  <c r="Q4528"/>
  <c r="R4528"/>
  <c r="P1958"/>
  <c r="Q1958"/>
  <c r="R1958"/>
  <c r="P1147"/>
  <c r="Q1147"/>
  <c r="R1147"/>
  <c r="P909"/>
  <c r="Q909"/>
  <c r="P3253"/>
  <c r="Q3253"/>
  <c r="R3253"/>
  <c r="P3758"/>
  <c r="Q3758"/>
  <c r="M4827"/>
  <c r="O4827"/>
  <c r="P4368"/>
  <c r="Q4368"/>
  <c r="R4368"/>
  <c r="P777"/>
  <c r="Q777"/>
  <c r="R777"/>
  <c r="P790"/>
  <c r="Q790"/>
  <c r="R790"/>
  <c r="P3244"/>
  <c r="Q3244"/>
  <c r="R3244"/>
  <c r="P186"/>
  <c r="Q186"/>
  <c r="P2919"/>
  <c r="Q2919"/>
  <c r="P1060"/>
  <c r="Q1060"/>
  <c r="R1060"/>
  <c r="P996"/>
  <c r="Q996"/>
  <c r="R996"/>
  <c r="P4726"/>
  <c r="Q4726"/>
  <c r="P998"/>
  <c r="Q998"/>
  <c r="R998"/>
  <c r="P4769"/>
  <c r="Q4769"/>
  <c r="P1336"/>
  <c r="Q1336"/>
  <c r="R1336"/>
  <c r="P4316"/>
  <c r="Q4316"/>
  <c r="R4316"/>
  <c r="P1259"/>
  <c r="Q1259"/>
  <c r="R1259"/>
  <c r="M1088"/>
  <c r="O1088"/>
  <c r="P1088"/>
  <c r="Q1088"/>
  <c r="R1088"/>
  <c r="M1016"/>
  <c r="O1016"/>
  <c r="P2569"/>
  <c r="Q2569"/>
  <c r="R2569"/>
  <c r="P327"/>
  <c r="Q327"/>
  <c r="R327"/>
  <c r="P331"/>
  <c r="Q331"/>
  <c r="R331"/>
  <c r="P1345"/>
  <c r="Q1345"/>
  <c r="P4414"/>
  <c r="Q4414"/>
  <c r="P2116"/>
  <c r="Q2116"/>
  <c r="R2116"/>
  <c r="M3144"/>
  <c r="O3144"/>
  <c r="P3144"/>
  <c r="Q3144"/>
  <c r="R3144"/>
  <c r="P838"/>
  <c r="Q838"/>
  <c r="P2383"/>
  <c r="Q2383"/>
  <c r="P3396"/>
  <c r="Q3396"/>
  <c r="R3396"/>
  <c r="P3004"/>
  <c r="Q3004"/>
  <c r="R3004"/>
  <c r="P4719"/>
  <c r="Q4719"/>
  <c r="M4590"/>
  <c r="O4590"/>
  <c r="P4590"/>
  <c r="Q4590"/>
  <c r="R4590"/>
  <c r="P4010"/>
  <c r="Q4010"/>
  <c r="R4010"/>
  <c r="P4601"/>
  <c r="Q4601"/>
  <c r="R4601"/>
  <c r="P2056"/>
  <c r="Q2056"/>
  <c r="R2056"/>
  <c r="P3325"/>
  <c r="Q3325"/>
  <c r="R3325"/>
  <c r="M669"/>
  <c r="O669"/>
  <c r="P669"/>
  <c r="Q669"/>
  <c r="R669"/>
  <c r="P3151"/>
  <c r="Q3151"/>
  <c r="P4009"/>
  <c r="Q4009"/>
  <c r="M705"/>
  <c r="O705"/>
  <c r="P4329"/>
  <c r="Q4329"/>
  <c r="R4329"/>
  <c r="P1320"/>
  <c r="Q1320"/>
  <c r="R1320"/>
  <c r="P2841"/>
  <c r="Q2841"/>
  <c r="R2841"/>
  <c r="P226"/>
  <c r="Q226"/>
  <c r="P1984"/>
  <c r="Q1984"/>
  <c r="R1984"/>
  <c r="M774"/>
  <c r="O774"/>
  <c r="P3658"/>
  <c r="Q3658"/>
  <c r="M294"/>
  <c r="O294"/>
  <c r="P294"/>
  <c r="Q294"/>
  <c r="M3212"/>
  <c r="O3212"/>
  <c r="P544"/>
  <c r="Q544"/>
  <c r="R544"/>
  <c r="P332"/>
  <c r="Q332"/>
  <c r="M1469"/>
  <c r="O1469"/>
  <c r="P469"/>
  <c r="Q469"/>
  <c r="R469"/>
  <c r="P2806"/>
  <c r="Q2806"/>
  <c r="P1785"/>
  <c r="Q1785"/>
  <c r="P2456"/>
  <c r="Q2456"/>
  <c r="R2456"/>
  <c r="P1414"/>
  <c r="Q1414"/>
  <c r="R1414"/>
  <c r="P3846"/>
  <c r="Q3846"/>
  <c r="R3846"/>
  <c r="M681"/>
  <c r="O681"/>
  <c r="P681"/>
  <c r="Q681"/>
  <c r="R681"/>
  <c r="M91"/>
  <c r="O91"/>
  <c r="M862"/>
  <c r="O862"/>
  <c r="P91"/>
  <c r="Q91"/>
  <c r="P2835"/>
  <c r="Q2835"/>
  <c r="P3356"/>
  <c r="Q3356"/>
  <c r="R3356"/>
  <c r="P2115"/>
  <c r="Q2115"/>
  <c r="P2397"/>
  <c r="Q2397"/>
  <c r="R2397"/>
  <c r="P843"/>
  <c r="Q843"/>
  <c r="R843"/>
  <c r="P4410"/>
  <c r="Q4410"/>
  <c r="P1219"/>
  <c r="Q1219"/>
  <c r="R1219"/>
  <c r="P2580"/>
  <c r="Q2580"/>
  <c r="P1329"/>
  <c r="Q1329"/>
  <c r="P3663"/>
  <c r="Q3663"/>
  <c r="R3663"/>
  <c r="P4650"/>
  <c r="Q4650"/>
  <c r="R4650"/>
  <c r="P3236"/>
  <c r="Q3236"/>
  <c r="P2556"/>
  <c r="Q2556"/>
  <c r="P4240"/>
  <c r="Q4240"/>
  <c r="R4240"/>
  <c r="P2694"/>
  <c r="Q2694"/>
  <c r="P1420"/>
  <c r="Q1420"/>
  <c r="P454"/>
  <c r="Q454"/>
  <c r="P3652"/>
  <c r="Q3652"/>
  <c r="P4814"/>
  <c r="Q4814"/>
  <c r="P3832"/>
  <c r="Q3832"/>
  <c r="P1163"/>
  <c r="Q1163"/>
  <c r="P722"/>
  <c r="Q722"/>
  <c r="R722"/>
  <c r="P568"/>
  <c r="Q568"/>
  <c r="R568"/>
  <c r="P523"/>
  <c r="Q523"/>
  <c r="R523"/>
  <c r="P2647"/>
  <c r="Q2647"/>
  <c r="P3066"/>
  <c r="Q3066"/>
  <c r="M502"/>
  <c r="O502"/>
  <c r="P4794"/>
  <c r="Q4794"/>
  <c r="P562"/>
  <c r="Q562"/>
  <c r="M4045"/>
  <c r="O4045"/>
  <c r="P1977"/>
  <c r="Q1977"/>
  <c r="P4749"/>
  <c r="Q4749"/>
  <c r="P3932"/>
  <c r="Q3932"/>
  <c r="R3932"/>
  <c r="P4511"/>
  <c r="Q4511"/>
  <c r="R4511"/>
  <c r="M3808"/>
  <c r="O3808"/>
  <c r="P2484"/>
  <c r="Q2484"/>
  <c r="P1282"/>
  <c r="Q1282"/>
  <c r="P1712"/>
  <c r="Q1712"/>
  <c r="R1712"/>
  <c r="M4406"/>
  <c r="O4406"/>
  <c r="P3227"/>
  <c r="Q3227"/>
  <c r="P705"/>
  <c r="Q705"/>
  <c r="P4191"/>
  <c r="Q4191"/>
  <c r="R4191"/>
  <c r="P1359"/>
  <c r="Q1359"/>
  <c r="R1359"/>
  <c r="P242"/>
  <c r="Q242"/>
  <c r="P3315"/>
  <c r="Q3315"/>
  <c r="P2312"/>
  <c r="Q2312"/>
  <c r="R2312"/>
  <c r="P1056"/>
  <c r="Q1056"/>
  <c r="R1056"/>
  <c r="P392"/>
  <c r="Q392"/>
  <c r="P4669"/>
  <c r="Q4669"/>
  <c r="R4669"/>
  <c r="P4305"/>
  <c r="Q4305"/>
  <c r="P2751"/>
  <c r="Q2751"/>
  <c r="P3677"/>
  <c r="Q3677"/>
  <c r="R3677"/>
  <c r="P199"/>
  <c r="Q199"/>
  <c r="P3082"/>
  <c r="Q3082"/>
  <c r="P2847"/>
  <c r="Q2847"/>
  <c r="M4579"/>
  <c r="O4579"/>
  <c r="P4579"/>
  <c r="Q4579"/>
  <c r="R4579"/>
  <c r="P4602"/>
  <c r="Q4602"/>
  <c r="P2255"/>
  <c r="Q2255"/>
  <c r="R2255"/>
  <c r="P2904"/>
  <c r="Q2904"/>
  <c r="R2904"/>
  <c r="P3312"/>
  <c r="Q3312"/>
  <c r="P4063"/>
  <c r="Q4063"/>
  <c r="R4063"/>
  <c r="P4622"/>
  <c r="Q4622"/>
  <c r="R4622"/>
  <c r="P1827"/>
  <c r="Q1827"/>
  <c r="R1827"/>
  <c r="P1429"/>
  <c r="Q1429"/>
  <c r="P4558"/>
  <c r="Q4558"/>
  <c r="P26"/>
  <c r="Q26"/>
  <c r="P1512"/>
  <c r="Q1512"/>
  <c r="P1789"/>
  <c r="Q1789"/>
  <c r="R1789"/>
  <c r="P1218"/>
  <c r="Q1218"/>
  <c r="P3212"/>
  <c r="Q3212"/>
  <c r="R3212"/>
  <c r="P2900"/>
  <c r="Q2900"/>
  <c r="P1919"/>
  <c r="Q1919"/>
  <c r="P439"/>
  <c r="Q439"/>
  <c r="P550"/>
  <c r="Q550"/>
  <c r="P2545"/>
  <c r="Q2545"/>
  <c r="M2810"/>
  <c r="O2810"/>
  <c r="P839"/>
  <c r="Q839"/>
  <c r="R839"/>
  <c r="P2258"/>
  <c r="Q2258"/>
  <c r="P1277"/>
  <c r="Q1277"/>
  <c r="R1277"/>
  <c r="M694"/>
  <c r="O694"/>
  <c r="P1469"/>
  <c r="Q1469"/>
  <c r="R1469"/>
  <c r="M344"/>
  <c r="O344"/>
  <c r="P344"/>
  <c r="Q344"/>
  <c r="P4255"/>
  <c r="Q4255"/>
  <c r="R4255"/>
  <c r="P3265"/>
  <c r="Q3265"/>
  <c r="R3265"/>
  <c r="P3417"/>
  <c r="Q3417"/>
  <c r="R3417"/>
  <c r="P917"/>
  <c r="Q917"/>
  <c r="R917"/>
  <c r="P159"/>
  <c r="Q159"/>
  <c r="R159"/>
  <c r="P2868"/>
  <c r="Q2868"/>
  <c r="R2868"/>
  <c r="P1626"/>
  <c r="Q1626"/>
  <c r="R1626"/>
  <c r="P341"/>
  <c r="Q341"/>
  <c r="P1841"/>
  <c r="Q1841"/>
  <c r="R1841"/>
  <c r="P2264"/>
  <c r="Q2264"/>
  <c r="P3997"/>
  <c r="Q3997"/>
  <c r="M1034"/>
  <c r="O1034"/>
  <c r="P725"/>
  <c r="Q725"/>
  <c r="M97"/>
  <c r="O97"/>
  <c r="M974"/>
  <c r="O974"/>
  <c r="P97"/>
  <c r="Q97"/>
  <c r="P1950"/>
  <c r="Q1950"/>
  <c r="R1950"/>
  <c r="M872"/>
  <c r="O872"/>
  <c r="P872"/>
  <c r="Q872"/>
  <c r="M3507"/>
  <c r="O3507"/>
  <c r="P3507"/>
  <c r="Q3507"/>
  <c r="R3507"/>
  <c r="P353"/>
  <c r="Q353"/>
  <c r="P2628"/>
  <c r="Q2628"/>
  <c r="R2628"/>
  <c r="P1713"/>
  <c r="Q1713"/>
  <c r="R1713"/>
  <c r="M4775"/>
  <c r="O4775"/>
  <c r="P4775"/>
  <c r="Q4775"/>
  <c r="R4775"/>
  <c r="M465"/>
  <c r="O465"/>
  <c r="P465"/>
  <c r="Q465"/>
  <c r="R465"/>
  <c r="P4359"/>
  <c r="Q4359"/>
  <c r="R4359"/>
  <c r="P2363"/>
  <c r="Q2363"/>
  <c r="P1836"/>
  <c r="Q1836"/>
  <c r="M3015"/>
  <c r="O3015"/>
  <c r="P24"/>
  <c r="Q24"/>
  <c r="P1515"/>
  <c r="Q1515"/>
  <c r="M1563"/>
  <c r="O1563"/>
  <c r="P4185"/>
  <c r="Q4185"/>
  <c r="R4185"/>
  <c r="P874"/>
  <c r="Q874"/>
  <c r="M3323"/>
  <c r="O3323"/>
  <c r="P3323"/>
  <c r="Q3323"/>
  <c r="R3323"/>
  <c r="P862"/>
  <c r="Q862"/>
  <c r="P749"/>
  <c r="Q749"/>
  <c r="R749"/>
  <c r="P3674"/>
  <c r="Q3674"/>
  <c r="P3281"/>
  <c r="Q3281"/>
  <c r="R3281"/>
  <c r="M3481"/>
  <c r="O3481"/>
  <c r="P3481"/>
  <c r="Q3481"/>
  <c r="P3215"/>
  <c r="Q3215"/>
  <c r="P3632"/>
  <c r="Q3632"/>
  <c r="P3309"/>
  <c r="Q3309"/>
  <c r="P1023"/>
  <c r="Q1023"/>
  <c r="P3346"/>
  <c r="Q3346"/>
  <c r="P3015"/>
  <c r="Q3015"/>
  <c r="R3015"/>
  <c r="P158"/>
  <c r="Q158"/>
  <c r="P3515"/>
  <c r="Q3515"/>
  <c r="R3515"/>
  <c r="P1356"/>
  <c r="Q1356"/>
  <c r="P2371"/>
  <c r="Q2371"/>
  <c r="P3945"/>
  <c r="Q3945"/>
  <c r="R3945"/>
  <c r="P900"/>
  <c r="Q900"/>
  <c r="R900"/>
  <c r="P2227"/>
  <c r="Q2227"/>
  <c r="R2227"/>
  <c r="P1046"/>
  <c r="Q1046"/>
  <c r="P330"/>
  <c r="Q330"/>
  <c r="M3410"/>
  <c r="O3410"/>
  <c r="P3410"/>
  <c r="Q3410"/>
  <c r="R3410"/>
  <c r="P3629"/>
  <c r="Q3629"/>
  <c r="P2049"/>
  <c r="Q2049"/>
  <c r="R2049"/>
  <c r="P2595"/>
  <c r="Q2595"/>
  <c r="P3255"/>
  <c r="Q3255"/>
  <c r="R3255"/>
  <c r="M196"/>
  <c r="O196"/>
  <c r="P196"/>
  <c r="Q196"/>
  <c r="R196"/>
  <c r="M3831"/>
  <c r="O3831"/>
  <c r="P3831"/>
  <c r="Q3831"/>
  <c r="P891"/>
  <c r="Q891"/>
  <c r="R891"/>
  <c r="P4767"/>
  <c r="Q4767"/>
  <c r="M4727"/>
  <c r="O4727"/>
  <c r="P4286"/>
  <c r="Q4286"/>
  <c r="P787"/>
  <c r="Q787"/>
  <c r="P1220"/>
  <c r="Q1220"/>
  <c r="R1220"/>
  <c r="P4766"/>
  <c r="Q4766"/>
  <c r="R4766"/>
  <c r="P2844"/>
  <c r="Q2844"/>
  <c r="R2844"/>
  <c r="M3807"/>
  <c r="O3807"/>
  <c r="P3807"/>
  <c r="Q3807"/>
  <c r="R3807"/>
  <c r="M2884"/>
  <c r="O2884"/>
  <c r="P4715"/>
  <c r="Q4715"/>
  <c r="P2856"/>
  <c r="Q2856"/>
  <c r="R2856"/>
  <c r="M4550"/>
  <c r="O4550"/>
  <c r="P4550"/>
  <c r="Q4550"/>
  <c r="P393"/>
  <c r="Q393"/>
  <c r="P1012"/>
  <c r="Q1012"/>
  <c r="P4234"/>
  <c r="Q4234"/>
  <c r="R4234"/>
  <c r="P4501"/>
  <c r="Q4501"/>
  <c r="R4501"/>
  <c r="M3687"/>
  <c r="O3687"/>
  <c r="P2316"/>
  <c r="Q2316"/>
  <c r="P1189"/>
  <c r="Q1189"/>
  <c r="R1189"/>
  <c r="P802"/>
  <c r="Q802"/>
  <c r="R802"/>
  <c r="P3196"/>
  <c r="Q3196"/>
  <c r="R3196"/>
  <c r="P3719"/>
  <c r="Q3719"/>
  <c r="P3333"/>
  <c r="Q3333"/>
  <c r="P3650"/>
  <c r="Q3650"/>
  <c r="R3650"/>
  <c r="P1607"/>
  <c r="Q1607"/>
  <c r="R1607"/>
  <c r="P637"/>
  <c r="Q637"/>
  <c r="R637"/>
  <c r="M2125"/>
  <c r="O2125"/>
  <c r="P2125"/>
  <c r="Q2125"/>
  <c r="R2125"/>
  <c r="P4066"/>
  <c r="Q4066"/>
  <c r="P4481"/>
  <c r="Q4481"/>
  <c r="R4481"/>
  <c r="P231"/>
  <c r="Q231"/>
  <c r="R231"/>
  <c r="P3480"/>
  <c r="Q3480"/>
  <c r="R3480"/>
  <c r="P2027"/>
  <c r="Q2027"/>
  <c r="R2027"/>
  <c r="P1803"/>
  <c r="Q1803"/>
  <c r="R1803"/>
  <c r="P4712"/>
  <c r="Q4712"/>
  <c r="P3256"/>
  <c r="Q3256"/>
  <c r="P774"/>
  <c r="Q774"/>
  <c r="P2621"/>
  <c r="Q2621"/>
  <c r="R2621"/>
  <c r="P3409"/>
  <c r="Q3409"/>
  <c r="R3409"/>
  <c r="P502"/>
  <c r="Q502"/>
  <c r="M167"/>
  <c r="O167"/>
  <c r="P1172"/>
  <c r="Q1172"/>
  <c r="P1354"/>
  <c r="Q1354"/>
  <c r="R1354"/>
  <c r="P2552"/>
  <c r="Q2552"/>
  <c r="P4390"/>
  <c r="Q4390"/>
  <c r="R4390"/>
  <c r="P4727"/>
  <c r="Q4727"/>
  <c r="P1134"/>
  <c r="Q1134"/>
  <c r="R1134"/>
  <c r="P1044"/>
  <c r="Q1044"/>
  <c r="M1461"/>
  <c r="O1461"/>
  <c r="P1461"/>
  <c r="Q1461"/>
  <c r="R1461"/>
  <c r="P2922"/>
  <c r="Q2922"/>
  <c r="R2922"/>
  <c r="P920"/>
  <c r="Q920"/>
  <c r="R920"/>
  <c r="P4303"/>
  <c r="Q4303"/>
  <c r="P1407"/>
  <c r="Q1407"/>
  <c r="P377"/>
  <c r="Q377"/>
  <c r="R377"/>
  <c r="M1413"/>
  <c r="O1413"/>
  <c r="P3811"/>
  <c r="Q3811"/>
  <c r="P1331"/>
  <c r="Q1331"/>
  <c r="P4764"/>
  <c r="Q4764"/>
  <c r="R4764"/>
  <c r="P4112"/>
  <c r="Q4112"/>
  <c r="R4112"/>
  <c r="P4277"/>
  <c r="Q4277"/>
  <c r="P1485"/>
  <c r="Q1485"/>
  <c r="R1485"/>
  <c r="M1617"/>
  <c r="O1617"/>
  <c r="P1617"/>
  <c r="Q1617"/>
  <c r="R1617"/>
  <c r="P2167"/>
  <c r="Q2167"/>
  <c r="R2167"/>
  <c r="P3748"/>
  <c r="Q3748"/>
  <c r="P2860"/>
  <c r="Q2860"/>
  <c r="R2860"/>
  <c r="P4306"/>
  <c r="Q4306"/>
  <c r="R4306"/>
  <c r="P4031"/>
  <c r="Q4031"/>
  <c r="P4662"/>
  <c r="Q4662"/>
  <c r="P1892"/>
  <c r="Q1892"/>
  <c r="P1691"/>
  <c r="Q1691"/>
  <c r="P1823"/>
  <c r="Q1823"/>
  <c r="P2520"/>
  <c r="Q2520"/>
  <c r="R2520"/>
  <c r="M3313"/>
  <c r="O3313"/>
  <c r="P3313"/>
  <c r="Q3313"/>
  <c r="P1914"/>
  <c r="Q1914"/>
  <c r="R1914"/>
  <c r="P4162"/>
  <c r="Q4162"/>
  <c r="P288"/>
  <c r="Q288"/>
  <c r="R288"/>
  <c r="P119"/>
  <c r="Q119"/>
  <c r="R119"/>
  <c r="P2046"/>
  <c r="Q2046"/>
  <c r="R2046"/>
  <c r="P3370"/>
  <c r="Q3370"/>
  <c r="R3370"/>
  <c r="P2272"/>
  <c r="Q2272"/>
  <c r="M3631"/>
  <c r="O3631"/>
  <c r="P3631"/>
  <c r="Q3631"/>
  <c r="P1582"/>
  <c r="Q1582"/>
  <c r="R1582"/>
  <c r="P2208"/>
  <c r="Q2208"/>
  <c r="P2913"/>
  <c r="Q2913"/>
  <c r="R2913"/>
  <c r="P3062"/>
  <c r="Q3062"/>
  <c r="P3952"/>
  <c r="Q3952"/>
  <c r="R3952"/>
  <c r="P1139"/>
  <c r="Q1139"/>
  <c r="P3037"/>
  <c r="Q3037"/>
  <c r="R3037"/>
  <c r="M451"/>
  <c r="O451"/>
  <c r="P451"/>
  <c r="Q451"/>
  <c r="P563"/>
  <c r="Q563"/>
  <c r="P485"/>
  <c r="Q485"/>
  <c r="P2122"/>
  <c r="Q2122"/>
  <c r="R2122"/>
  <c r="P254"/>
  <c r="Q254"/>
  <c r="P4125"/>
  <c r="Q4125"/>
  <c r="R4125"/>
  <c r="P2598"/>
  <c r="Q2598"/>
  <c r="P1182"/>
  <c r="Q1182"/>
  <c r="P3714"/>
  <c r="Q3714"/>
  <c r="R3714"/>
  <c r="M3588"/>
  <c r="O3588"/>
  <c r="P3588"/>
  <c r="Q3588"/>
  <c r="P2884"/>
  <c r="Q2884"/>
  <c r="P3994"/>
  <c r="Q3994"/>
  <c r="R3994"/>
  <c r="P587"/>
  <c r="Q587"/>
  <c r="P395"/>
  <c r="Q395"/>
  <c r="R395"/>
  <c r="P3063"/>
  <c r="Q3063"/>
  <c r="R3063"/>
  <c r="P2999"/>
  <c r="Q2999"/>
  <c r="R2999"/>
  <c r="P4184"/>
  <c r="Q4184"/>
  <c r="R4184"/>
  <c r="P3161"/>
  <c r="Q3161"/>
  <c r="P4463"/>
  <c r="Q4463"/>
  <c r="R4463"/>
  <c r="P3231"/>
  <c r="Q3231"/>
  <c r="P4354"/>
  <c r="Q4354"/>
  <c r="P517"/>
  <c r="Q517"/>
  <c r="R517"/>
  <c r="M2248"/>
  <c r="O2248"/>
  <c r="P2248"/>
  <c r="Q2248"/>
  <c r="P4396"/>
  <c r="Q4396"/>
  <c r="R4396"/>
  <c r="P760"/>
  <c r="Q760"/>
  <c r="P3687"/>
  <c r="Q3687"/>
  <c r="R3687"/>
  <c r="P1070"/>
  <c r="Q1070"/>
  <c r="R1070"/>
  <c r="P1584"/>
  <c r="Q1584"/>
  <c r="R1584"/>
  <c r="P1298"/>
  <c r="Q1298"/>
  <c r="R1298"/>
  <c r="P4782"/>
  <c r="Q4782"/>
  <c r="P1157"/>
  <c r="Q1157"/>
  <c r="R1157"/>
  <c r="P622"/>
  <c r="Q622"/>
  <c r="P4406"/>
  <c r="Q4406"/>
  <c r="R4406"/>
  <c r="P3294"/>
  <c r="Q3294"/>
  <c r="R3294"/>
  <c r="P1622"/>
  <c r="Q1622"/>
  <c r="R1622"/>
  <c r="P3487"/>
  <c r="Q3487"/>
  <c r="P3742"/>
  <c r="Q3742"/>
  <c r="R3742"/>
  <c r="P3029"/>
  <c r="Q3029"/>
  <c r="P1032"/>
  <c r="Q1032"/>
  <c r="P782"/>
  <c r="Q782"/>
  <c r="P3549"/>
  <c r="Q3549"/>
  <c r="P2131"/>
  <c r="Q2131"/>
  <c r="R2131"/>
  <c r="P1894"/>
  <c r="Q1894"/>
  <c r="R1894"/>
  <c r="P4309"/>
  <c r="Q4309"/>
  <c r="R4309"/>
  <c r="P177"/>
  <c r="Q177"/>
  <c r="P2842"/>
  <c r="Q2842"/>
  <c r="R2842"/>
  <c r="P2384"/>
  <c r="Q2384"/>
  <c r="R2384"/>
  <c r="P3912"/>
  <c r="Q3912"/>
  <c r="M1659"/>
  <c r="O1659"/>
  <c r="P3721"/>
  <c r="Q3721"/>
  <c r="R3721"/>
  <c r="P3505"/>
  <c r="Q3505"/>
  <c r="R3505"/>
  <c r="M1737"/>
  <c r="O1737"/>
  <c r="P4279"/>
  <c r="Q4279"/>
  <c r="R4279"/>
  <c r="P167"/>
  <c r="Q167"/>
  <c r="P520"/>
  <c r="Q520"/>
  <c r="R520"/>
  <c r="P4819"/>
  <c r="Q4819"/>
  <c r="R4819"/>
  <c r="P974"/>
  <c r="Q974"/>
  <c r="R974"/>
  <c r="M2644"/>
  <c r="O2644"/>
  <c r="P458"/>
  <c r="Q458"/>
  <c r="P2594"/>
  <c r="Q2594"/>
  <c r="R2594"/>
  <c r="P1372"/>
  <c r="Q1372"/>
  <c r="P2151"/>
  <c r="Q2151"/>
  <c r="R2151"/>
  <c r="P19"/>
  <c r="Q19"/>
  <c r="M1572"/>
  <c r="O1572"/>
  <c r="P1572"/>
  <c r="Q1572"/>
  <c r="R1572"/>
  <c r="P3016"/>
  <c r="Q3016"/>
  <c r="R3016"/>
  <c r="P1844"/>
  <c r="Q1844"/>
  <c r="R1844"/>
  <c r="M1335"/>
  <c r="O1335"/>
  <c r="P1335"/>
  <c r="Q1335"/>
  <c r="R1335"/>
  <c r="P162"/>
  <c r="Q162"/>
  <c r="R162"/>
  <c r="P1563"/>
  <c r="Q1563"/>
  <c r="P606"/>
  <c r="Q606"/>
  <c r="R606"/>
  <c r="P4099"/>
  <c r="Q4099"/>
  <c r="P3710"/>
  <c r="Q3710"/>
  <c r="R3710"/>
  <c r="P2926"/>
  <c r="Q2926"/>
  <c r="P1145"/>
  <c r="Q1145"/>
  <c r="R1145"/>
  <c r="P202"/>
  <c r="Q202"/>
  <c r="R202"/>
  <c r="P2242"/>
  <c r="Q2242"/>
  <c r="P1080"/>
  <c r="Q1080"/>
  <c r="P4201"/>
  <c r="Q4201"/>
  <c r="P4059"/>
  <c r="Q4059"/>
  <c r="P2947"/>
  <c r="Q2947"/>
  <c r="M4117"/>
  <c r="O4117"/>
  <c r="P2613"/>
  <c r="Q2613"/>
  <c r="P2813"/>
  <c r="Q2813"/>
  <c r="P1568"/>
  <c r="Q1568"/>
  <c r="P932"/>
  <c r="Q932"/>
  <c r="P3788"/>
  <c r="Q3788"/>
  <c r="R3788"/>
  <c r="P634"/>
  <c r="Q634"/>
  <c r="P959"/>
  <c r="Q959"/>
  <c r="M4461"/>
  <c r="O4461"/>
  <c r="P4212"/>
  <c r="Q4212"/>
  <c r="P1373"/>
  <c r="Q1373"/>
  <c r="P2308"/>
  <c r="Q2308"/>
  <c r="P362"/>
  <c r="Q362"/>
  <c r="P1406"/>
  <c r="Q1406"/>
  <c r="R1406"/>
  <c r="M2321"/>
  <c r="O2321"/>
  <c r="P2321"/>
  <c r="Q2321"/>
  <c r="P4111"/>
  <c r="Q4111"/>
  <c r="P1128"/>
  <c r="Q1128"/>
  <c r="P1596"/>
  <c r="Q1596"/>
  <c r="R1596"/>
  <c r="P3969"/>
  <c r="Q3969"/>
  <c r="R3969"/>
  <c r="P1204"/>
  <c r="Q1204"/>
  <c r="R1204"/>
  <c r="P3395"/>
  <c r="Q3395"/>
  <c r="R3395"/>
  <c r="M724"/>
  <c r="O724"/>
  <c r="P724"/>
  <c r="Q724"/>
  <c r="R724"/>
  <c r="P1224"/>
  <c r="Q1224"/>
  <c r="R1224"/>
  <c r="P3262"/>
  <c r="Q3262"/>
  <c r="R3262"/>
  <c r="P3722"/>
  <c r="Q3722"/>
  <c r="R3722"/>
  <c r="P4465"/>
  <c r="Q4465"/>
  <c r="P2372"/>
  <c r="Q2372"/>
  <c r="R2372"/>
  <c r="P1202"/>
  <c r="Q1202"/>
  <c r="P1365"/>
  <c r="Q1365"/>
  <c r="P4571"/>
  <c r="Q4571"/>
  <c r="R4571"/>
  <c r="P3676"/>
  <c r="Q3676"/>
  <c r="P4026"/>
  <c r="Q4026"/>
  <c r="P1897"/>
  <c r="Q1897"/>
  <c r="P1016"/>
  <c r="Q1016"/>
  <c r="M2886"/>
  <c r="O2886"/>
  <c r="M1052"/>
  <c r="O1052"/>
  <c r="P2886"/>
  <c r="Q2886"/>
  <c r="R2886"/>
  <c r="P4172"/>
  <c r="Q4172"/>
  <c r="R4172"/>
  <c r="P2650"/>
  <c r="Q2650"/>
  <c r="P4057"/>
  <c r="Q4057"/>
  <c r="R4057"/>
  <c r="P2492"/>
  <c r="Q2492"/>
  <c r="M4668"/>
  <c r="O4668"/>
  <c r="P3070"/>
  <c r="Q3070"/>
  <c r="R3070"/>
  <c r="P2548"/>
  <c r="Q2548"/>
  <c r="P3525"/>
  <c r="Q3525"/>
  <c r="P2861"/>
  <c r="Q2861"/>
  <c r="P4603"/>
  <c r="Q4603"/>
  <c r="P1597"/>
  <c r="Q1597"/>
  <c r="P2873"/>
  <c r="Q2873"/>
  <c r="P3627"/>
  <c r="Q3627"/>
  <c r="R3627"/>
  <c r="P2798"/>
  <c r="Q2798"/>
  <c r="P112"/>
  <c r="Q112"/>
  <c r="P4575"/>
  <c r="Q4575"/>
  <c r="M10"/>
  <c r="O10"/>
  <c r="P1090"/>
  <c r="Q1090"/>
  <c r="P3873"/>
  <c r="Q3873"/>
  <c r="R3873"/>
  <c r="P1018"/>
  <c r="Q1018"/>
  <c r="P4045"/>
  <c r="Q4045"/>
  <c r="R4045"/>
  <c r="P3698"/>
  <c r="Q3698"/>
  <c r="R3698"/>
  <c r="P2389"/>
  <c r="Q2389"/>
  <c r="P4109"/>
  <c r="Q4109"/>
  <c r="P2942"/>
  <c r="Q2942"/>
  <c r="M4392"/>
  <c r="O4392"/>
  <c r="P4392"/>
  <c r="Q4392"/>
  <c r="R4392"/>
  <c r="P4617"/>
  <c r="Q4617"/>
  <c r="P3456"/>
  <c r="Q3456"/>
  <c r="P239"/>
  <c r="Q239"/>
  <c r="P1560"/>
  <c r="Q1560"/>
  <c r="P10"/>
  <c r="Q10"/>
  <c r="R10"/>
  <c r="P515"/>
  <c r="Q515"/>
  <c r="R515"/>
  <c r="P4163"/>
  <c r="Q4163"/>
  <c r="R4163"/>
  <c r="P2764"/>
  <c r="Q2764"/>
  <c r="R2764"/>
  <c r="P1577"/>
  <c r="Q1577"/>
  <c r="P2830"/>
  <c r="Q2830"/>
  <c r="R2830"/>
  <c r="P4503"/>
  <c r="Q4503"/>
  <c r="P4314"/>
  <c r="Q4314"/>
  <c r="R4314"/>
  <c r="P4247"/>
  <c r="Q4247"/>
  <c r="R4247"/>
  <c r="P4509"/>
  <c r="Q4509"/>
  <c r="R4509"/>
  <c r="P222"/>
  <c r="Q222"/>
  <c r="R222"/>
  <c r="P2209"/>
  <c r="Q2209"/>
  <c r="R2209"/>
  <c r="P2578"/>
  <c r="Q2578"/>
  <c r="R2578"/>
  <c r="P1047"/>
  <c r="Q1047"/>
  <c r="R1047"/>
  <c r="P130"/>
  <c r="Q130"/>
  <c r="R130"/>
  <c r="P873"/>
  <c r="Q873"/>
  <c r="R873"/>
  <c r="M630"/>
  <c r="O630"/>
  <c r="P3361"/>
  <c r="Q3361"/>
  <c r="P2171"/>
  <c r="Q2171"/>
  <c r="P2464"/>
  <c r="Q2464"/>
  <c r="R2464"/>
  <c r="P4505"/>
  <c r="Q4505"/>
  <c r="P1851"/>
  <c r="Q1851"/>
  <c r="R1851"/>
  <c r="P3943"/>
  <c r="Q3943"/>
  <c r="P4827"/>
  <c r="Q4827"/>
  <c r="P3060"/>
  <c r="Q3060"/>
  <c r="P2084"/>
  <c r="Q2084"/>
  <c r="P4808"/>
  <c r="Q4808"/>
  <c r="P3513"/>
  <c r="Q3513"/>
  <c r="R3513"/>
  <c r="P4332"/>
  <c r="Q4332"/>
  <c r="R4332"/>
  <c r="P3905"/>
  <c r="Q3905"/>
  <c r="R3905"/>
  <c r="P1430"/>
  <c r="Q1430"/>
  <c r="P2205"/>
  <c r="Q2205"/>
  <c r="R2205"/>
  <c r="P4461"/>
  <c r="Q4461"/>
  <c r="R4461"/>
  <c r="P1993"/>
  <c r="Q1993"/>
  <c r="R1993"/>
  <c r="P2697"/>
  <c r="Q2697"/>
  <c r="R2697"/>
  <c r="P3653"/>
  <c r="Q3653"/>
  <c r="R3653"/>
  <c r="P2197"/>
  <c r="Q2197"/>
  <c r="R2197"/>
  <c r="P3860"/>
  <c r="Q3860"/>
  <c r="P3340"/>
  <c r="Q3340"/>
  <c r="R3340"/>
  <c r="P1846"/>
  <c r="Q1846"/>
  <c r="R1846"/>
  <c r="P2731"/>
  <c r="Q2731"/>
  <c r="P2145"/>
  <c r="Q2145"/>
  <c r="P4250"/>
  <c r="Q4250"/>
  <c r="M120"/>
  <c r="O120"/>
  <c r="P120"/>
  <c r="Q120"/>
  <c r="R120"/>
  <c r="P1036"/>
  <c r="Q1036"/>
  <c r="R1036"/>
  <c r="P1737"/>
  <c r="Q1737"/>
  <c r="M59"/>
  <c r="O59"/>
  <c r="P59"/>
  <c r="Q59"/>
  <c r="P1587"/>
  <c r="Q1587"/>
  <c r="P2668"/>
  <c r="Q2668"/>
  <c r="R2668"/>
  <c r="P153"/>
  <c r="Q153"/>
  <c r="R153"/>
  <c r="P3749"/>
  <c r="Q3749"/>
  <c r="P1337"/>
  <c r="Q1337"/>
  <c r="P2294"/>
  <c r="Q2294"/>
  <c r="P434"/>
  <c r="Q434"/>
  <c r="R434"/>
  <c r="P2575"/>
  <c r="Q2575"/>
  <c r="P60"/>
  <c r="Q60"/>
  <c r="P4429"/>
  <c r="Q4429"/>
  <c r="R4429"/>
  <c r="P1261"/>
  <c r="Q1261"/>
  <c r="R1261"/>
  <c r="P2822"/>
  <c r="Q2822"/>
  <c r="R2822"/>
  <c r="M3858"/>
  <c r="O3858"/>
  <c r="P4540"/>
  <c r="Q4540"/>
  <c r="R4540"/>
  <c r="P11"/>
  <c r="Q11"/>
  <c r="P726"/>
  <c r="Q726"/>
  <c r="P4352"/>
  <c r="Q4352"/>
  <c r="R4352"/>
  <c r="P2695"/>
  <c r="Q2695"/>
  <c r="P2659"/>
  <c r="Q2659"/>
  <c r="R2659"/>
  <c r="P2644"/>
  <c r="Q2644"/>
  <c r="R2644"/>
  <c r="P2299"/>
  <c r="Q2299"/>
  <c r="P2441"/>
  <c r="Q2441"/>
  <c r="R2441"/>
  <c r="P4668"/>
  <c r="Q4668"/>
  <c r="R4668"/>
  <c r="P3511"/>
  <c r="Q3511"/>
  <c r="P1052"/>
  <c r="Q1052"/>
  <c r="R1052"/>
  <c r="P2517"/>
  <c r="Q2517"/>
  <c r="R2517"/>
  <c r="P930"/>
  <c r="Q930"/>
  <c r="R930"/>
  <c r="P1326"/>
  <c r="Q1326"/>
  <c r="R1326"/>
  <c r="P1083"/>
  <c r="Q1083"/>
  <c r="R1083"/>
  <c r="P2843"/>
  <c r="Q2843"/>
  <c r="P123"/>
  <c r="Q123"/>
  <c r="R123"/>
  <c r="P282"/>
  <c r="Q282"/>
  <c r="R282"/>
  <c r="P1034"/>
  <c r="Q1034"/>
  <c r="P3754"/>
  <c r="Q3754"/>
  <c r="P3180"/>
  <c r="Q3180"/>
  <c r="R3180"/>
  <c r="P3771"/>
  <c r="Q3771"/>
  <c r="P3497"/>
  <c r="Q3497"/>
  <c r="P238"/>
  <c r="Q238"/>
  <c r="R238"/>
  <c r="P2343"/>
  <c r="Q2343"/>
  <c r="P1200"/>
  <c r="Q1200"/>
  <c r="R1200"/>
  <c r="P4596"/>
  <c r="Q4596"/>
  <c r="P401"/>
  <c r="Q401"/>
  <c r="R401"/>
  <c r="P1357"/>
  <c r="Q1357"/>
  <c r="P1696"/>
  <c r="Q1696"/>
  <c r="P1900"/>
  <c r="Q1900"/>
  <c r="P1705"/>
  <c r="Q1705"/>
  <c r="P694"/>
  <c r="Q694"/>
  <c r="R694"/>
  <c r="P4791"/>
  <c r="Q4791"/>
  <c r="R4791"/>
  <c r="P2993"/>
  <c r="Q2993"/>
  <c r="R2993"/>
  <c r="P3655"/>
  <c r="Q3655"/>
  <c r="R3655"/>
  <c r="P977"/>
  <c r="Q977"/>
  <c r="P1272"/>
  <c r="Q1272"/>
  <c r="P2519"/>
  <c r="Q2519"/>
  <c r="R2519"/>
  <c r="P456"/>
  <c r="Q456"/>
  <c r="P1764"/>
  <c r="Q1764"/>
  <c r="P3111"/>
  <c r="Q3111"/>
  <c r="P3407"/>
  <c r="Q3407"/>
  <c r="R3407"/>
  <c r="P4796"/>
  <c r="Q4796"/>
  <c r="R4796"/>
  <c r="P2476"/>
  <c r="Q2476"/>
  <c r="P379"/>
  <c r="Q379"/>
  <c r="P1457"/>
  <c r="Q1457"/>
  <c r="R1457"/>
  <c r="P4608"/>
  <c r="Q4608"/>
  <c r="R4608"/>
  <c r="M2425"/>
  <c r="O2425"/>
  <c r="P2425"/>
  <c r="Q2425"/>
  <c r="P3024"/>
  <c r="Q3024"/>
  <c r="R3024"/>
  <c r="P4131"/>
  <c r="Q4131"/>
  <c r="R4131"/>
  <c r="P507"/>
  <c r="Q507"/>
  <c r="R507"/>
  <c r="P1197"/>
  <c r="Q1197"/>
  <c r="R1197"/>
  <c r="P2011"/>
  <c r="Q2011"/>
  <c r="P1682"/>
  <c r="Q1682"/>
  <c r="R1682"/>
  <c r="M3571"/>
  <c r="O3571"/>
  <c r="P3571"/>
  <c r="Q3571"/>
  <c r="R3571"/>
  <c r="P357"/>
  <c r="Q357"/>
  <c r="R357"/>
  <c r="P4648"/>
  <c r="Q4648"/>
  <c r="R4648"/>
  <c r="P4663"/>
  <c r="Q4663"/>
  <c r="R4663"/>
  <c r="P1983"/>
  <c r="Q1983"/>
  <c r="P4441"/>
  <c r="Q4441"/>
  <c r="P1710"/>
  <c r="Q1710"/>
  <c r="R1710"/>
  <c r="P1635"/>
  <c r="Q1635"/>
  <c r="P277"/>
  <c r="Q277"/>
  <c r="R277"/>
  <c r="P1260"/>
  <c r="Q1260"/>
  <c r="R1260"/>
  <c r="P993"/>
  <c r="Q993"/>
  <c r="R993"/>
  <c r="P1424"/>
  <c r="Q1424"/>
  <c r="P2671"/>
  <c r="Q2671"/>
  <c r="P1394"/>
  <c r="Q1394"/>
  <c r="P2701"/>
  <c r="Q2701"/>
  <c r="P630"/>
  <c r="Q630"/>
  <c r="P3900"/>
  <c r="Q3900"/>
  <c r="R3900"/>
  <c r="P2737"/>
  <c r="Q2737"/>
  <c r="R2737"/>
  <c r="P4647"/>
  <c r="Q4647"/>
  <c r="R4647"/>
  <c r="P1601"/>
  <c r="Q1601"/>
  <c r="P1416"/>
  <c r="Q1416"/>
  <c r="P415"/>
  <c r="Q415"/>
  <c r="P1895"/>
  <c r="Q1895"/>
  <c r="P4489"/>
  <c r="Q4489"/>
  <c r="P3044"/>
  <c r="Q3044"/>
  <c r="P1411"/>
  <c r="Q1411"/>
  <c r="P3098"/>
  <c r="Q3098"/>
  <c r="P4407"/>
  <c r="Q4407"/>
  <c r="P66"/>
  <c r="Q66"/>
  <c r="P4270"/>
  <c r="Q4270"/>
  <c r="P1413"/>
  <c r="Q1413"/>
  <c r="P2826"/>
  <c r="Q2826"/>
  <c r="P2815"/>
  <c r="Q2815"/>
  <c r="P3542"/>
  <c r="Q3542"/>
  <c r="P47"/>
  <c r="Q47"/>
  <c r="P345"/>
  <c r="Q345"/>
  <c r="P626"/>
  <c r="Q626"/>
  <c r="P3640"/>
  <c r="Q3640"/>
  <c r="P4034"/>
  <c r="Q4034"/>
  <c r="P3777"/>
  <c r="Q3777"/>
  <c r="P3043"/>
  <c r="Q3043"/>
  <c r="P2810"/>
  <c r="Q2810"/>
  <c r="P221"/>
  <c r="Q221"/>
  <c r="P3916"/>
  <c r="Q3916"/>
  <c r="P659"/>
  <c r="Q659"/>
  <c r="P4025"/>
  <c r="Q4025"/>
  <c r="P63"/>
  <c r="Q63"/>
  <c r="P1618"/>
  <c r="Q1618"/>
  <c r="P3858"/>
  <c r="Q3858"/>
  <c r="P4361"/>
  <c r="Q4361"/>
  <c r="P3165"/>
  <c r="Q3165"/>
  <c r="P2652"/>
  <c r="Q2652"/>
  <c r="M215"/>
  <c r="O215"/>
  <c r="P215"/>
  <c r="Q215"/>
  <c r="P3431"/>
  <c r="Q3431"/>
  <c r="P308"/>
  <c r="Q308"/>
  <c r="P3495"/>
  <c r="Q3495"/>
  <c r="P2317"/>
  <c r="Q2317"/>
  <c r="P3890"/>
  <c r="Q3890"/>
  <c r="P2560"/>
  <c r="Q2560"/>
  <c r="P2300"/>
  <c r="Q2300"/>
  <c r="P4120"/>
  <c r="Q4120"/>
  <c r="P4117"/>
  <c r="Q4117"/>
  <c r="P405"/>
  <c r="Q405"/>
  <c r="P4190"/>
  <c r="Q4190"/>
  <c r="P1835"/>
  <c r="Q1835"/>
  <c r="P3478"/>
  <c r="Q3478"/>
  <c r="P2946"/>
  <c r="Q2946"/>
  <c r="P1659"/>
  <c r="Q1659"/>
  <c r="P4012"/>
  <c r="Q4012"/>
  <c r="P3501"/>
  <c r="Q3501"/>
  <c r="P3778"/>
  <c r="Q3778"/>
  <c r="P2760"/>
  <c r="Q2760"/>
  <c r="P547"/>
  <c r="Q547"/>
  <c r="P1251"/>
  <c r="Q1251"/>
  <c r="P4577"/>
  <c r="Q4577"/>
  <c r="P3584"/>
  <c r="Q3584"/>
  <c r="P2229"/>
  <c r="Q2229"/>
  <c r="P4339"/>
  <c r="Q4339"/>
  <c r="P902"/>
  <c r="Q902"/>
  <c r="P1675"/>
  <c r="Q1675"/>
  <c r="P2047"/>
  <c r="Q2047"/>
  <c r="P732"/>
  <c r="Q732"/>
  <c r="P333"/>
  <c r="Q333"/>
  <c r="P2930"/>
  <c r="Q2930"/>
  <c r="P2057"/>
  <c r="Q2057"/>
  <c r="P62"/>
  <c r="Q62"/>
  <c r="P4613"/>
  <c r="Q4613"/>
  <c r="P125"/>
  <c r="Q125"/>
  <c r="P3224"/>
  <c r="Q3224"/>
  <c r="P4381"/>
  <c r="Q4381"/>
  <c r="P3793"/>
  <c r="Q3793"/>
  <c r="P3867"/>
  <c r="Q3867"/>
  <c r="P1002"/>
  <c r="Q1002"/>
  <c r="P496"/>
  <c r="Q496"/>
  <c r="P2669"/>
  <c r="Q2669"/>
  <c r="P3804"/>
  <c r="Q3804"/>
  <c r="P2314"/>
  <c r="Q2314"/>
  <c r="P4397"/>
  <c r="Q4397"/>
  <c r="P2333"/>
  <c r="Q2333"/>
  <c r="P73"/>
  <c r="Q73"/>
  <c r="P2874"/>
  <c r="Q2874"/>
  <c r="P3808"/>
  <c r="Q3808"/>
  <c r="P3139"/>
  <c r="Q3139"/>
  <c r="P4152"/>
  <c r="Q4152"/>
  <c r="P2518"/>
  <c r="Q2518"/>
  <c r="P355"/>
  <c r="Q355"/>
  <c r="P3739"/>
  <c r="Q3739"/>
  <c r="P4315"/>
  <c r="Q4315"/>
  <c r="P2478"/>
  <c r="Q2478"/>
  <c r="P3214"/>
  <c r="Q3214"/>
  <c r="P4351"/>
  <c r="Q4351"/>
  <c r="P3393"/>
  <c r="Q3393"/>
  <c r="P3898"/>
  <c r="Q3898"/>
  <c r="P2379"/>
  <c r="Q2379"/>
  <c r="P2778"/>
  <c r="Q2778"/>
  <c r="P35"/>
  <c r="Q35"/>
  <c r="P4717"/>
  <c r="Q4717"/>
  <c r="P1489"/>
  <c r="Q1489"/>
  <c r="N282"/>
  <c r="E2528"/>
  <c r="E934"/>
  <c r="F934"/>
  <c r="E119"/>
  <c r="F119"/>
  <c r="E2046"/>
  <c r="F2046"/>
  <c r="E2008"/>
  <c r="F2008"/>
  <c r="E1567"/>
  <c r="F1567"/>
  <c r="E3370"/>
  <c r="F3370"/>
  <c r="E2272"/>
  <c r="F2272"/>
  <c r="E3631"/>
  <c r="F3631"/>
  <c r="E1582"/>
  <c r="F1582"/>
  <c r="E2208"/>
  <c r="F2208"/>
  <c r="E2913"/>
  <c r="F2913"/>
  <c r="E1490"/>
  <c r="F1490"/>
  <c r="E1643"/>
  <c r="F1643"/>
  <c r="E4493"/>
  <c r="F4493"/>
  <c r="E3062"/>
  <c r="F3062"/>
  <c r="E2188"/>
  <c r="F2188"/>
  <c r="E3880"/>
  <c r="F3880"/>
  <c r="E3419"/>
  <c r="F3419"/>
  <c r="E4486"/>
  <c r="F4486"/>
  <c r="E3952"/>
  <c r="F3952"/>
  <c r="E4003"/>
  <c r="F4003"/>
  <c r="E1139"/>
  <c r="F1139"/>
  <c r="E3037"/>
  <c r="F3037"/>
  <c r="E451"/>
  <c r="F451"/>
  <c r="E563"/>
  <c r="F563"/>
  <c r="E1669"/>
  <c r="F1669"/>
  <c r="E485"/>
  <c r="F485"/>
  <c r="E2122"/>
  <c r="F2122"/>
  <c r="E254"/>
  <c r="F254"/>
  <c r="E4125"/>
  <c r="F4125"/>
  <c r="E3785"/>
  <c r="F3785"/>
  <c r="E2598"/>
  <c r="F2598"/>
  <c r="E1182"/>
  <c r="F1182"/>
  <c r="E3572"/>
  <c r="F3572"/>
  <c r="E3730"/>
  <c r="F3730"/>
  <c r="E3588"/>
  <c r="F3588"/>
  <c r="E2069"/>
  <c r="F2069"/>
  <c r="E587"/>
  <c r="F587"/>
  <c r="E395"/>
  <c r="F395"/>
  <c r="E1579"/>
  <c r="F1579"/>
  <c r="E3063"/>
  <c r="F3063"/>
  <c r="E2999"/>
  <c r="F2999"/>
  <c r="E4256"/>
  <c r="F4256"/>
  <c r="E472"/>
  <c r="F472"/>
  <c r="E4789"/>
  <c r="F4789"/>
  <c r="E4391"/>
  <c r="F4391"/>
  <c r="E2774"/>
  <c r="F2774"/>
  <c r="E3349"/>
  <c r="F3349"/>
  <c r="E4373"/>
  <c r="F4373"/>
  <c r="E3161"/>
  <c r="F3161"/>
  <c r="E4708"/>
  <c r="F4708"/>
  <c r="E4463"/>
  <c r="F4463"/>
  <c r="E4090"/>
  <c r="F4090"/>
  <c r="E2287"/>
  <c r="F2287"/>
  <c r="E3801"/>
  <c r="F3801"/>
  <c r="E3231"/>
  <c r="F3231"/>
  <c r="E4354"/>
  <c r="F4354"/>
  <c r="E517"/>
  <c r="F517"/>
  <c r="E2367"/>
  <c r="F2367"/>
  <c r="E4396"/>
  <c r="F4396"/>
  <c r="E760"/>
  <c r="F760"/>
  <c r="E38"/>
  <c r="F38"/>
  <c r="E3687"/>
  <c r="F3687"/>
  <c r="E4599"/>
  <c r="F4599"/>
  <c r="E1584"/>
  <c r="F1584"/>
  <c r="E140"/>
  <c r="F140"/>
  <c r="E1298"/>
  <c r="F1298"/>
  <c r="E4394"/>
  <c r="F4394"/>
  <c r="E4782"/>
  <c r="F4782"/>
  <c r="E1350"/>
  <c r="F1350"/>
  <c r="E1157"/>
  <c r="F1157"/>
  <c r="E622"/>
  <c r="F622"/>
  <c r="E2573"/>
  <c r="F2573"/>
  <c r="E3294"/>
  <c r="F3294"/>
  <c r="E3742"/>
  <c r="F3742"/>
  <c r="E2532"/>
  <c r="F2532"/>
  <c r="E3029"/>
  <c r="F3029"/>
  <c r="E1867"/>
  <c r="F1867"/>
  <c r="E89"/>
  <c r="F89"/>
  <c r="E4616"/>
  <c r="F4616"/>
  <c r="E4817"/>
  <c r="F4817"/>
  <c r="E1032"/>
  <c r="F1032"/>
  <c r="E1872"/>
  <c r="F1872"/>
  <c r="E1709"/>
  <c r="F1709"/>
  <c r="E407"/>
  <c r="F407"/>
  <c r="E782"/>
  <c r="F782"/>
  <c r="E3549"/>
  <c r="F3549"/>
  <c r="E2131"/>
  <c r="F2131"/>
  <c r="E1894"/>
  <c r="F1894"/>
  <c r="E4309"/>
  <c r="F4309"/>
  <c r="E2390"/>
  <c r="F2390"/>
  <c r="E1399"/>
  <c r="F1399"/>
  <c r="E3404"/>
  <c r="F3404"/>
  <c r="E177"/>
  <c r="F177"/>
  <c r="E1909"/>
  <c r="F1909"/>
  <c r="E877"/>
  <c r="F877"/>
  <c r="E2273"/>
  <c r="F2273"/>
  <c r="E2842"/>
  <c r="F2842"/>
  <c r="E2384"/>
  <c r="F2384"/>
  <c r="E3912"/>
  <c r="F3912"/>
  <c r="E3721"/>
  <c r="F3721"/>
  <c r="E3505"/>
  <c r="F3505"/>
  <c r="E3765"/>
  <c r="F3765"/>
  <c r="E167"/>
  <c r="F167"/>
  <c r="E520"/>
  <c r="F520"/>
  <c r="E4626"/>
  <c r="F4626"/>
  <c r="E2246"/>
  <c r="F2246"/>
  <c r="E1319"/>
  <c r="F1319"/>
  <c r="E4819"/>
  <c r="F4819"/>
  <c r="E3508"/>
  <c r="F3508"/>
  <c r="E458"/>
  <c r="F458"/>
  <c r="F2528"/>
  <c r="E2594"/>
  <c r="F2594"/>
  <c r="E2151"/>
  <c r="F2151"/>
  <c r="E1453"/>
  <c r="F1453"/>
  <c r="E204"/>
  <c r="F204"/>
  <c r="E19"/>
  <c r="F19"/>
  <c r="E1572"/>
  <c r="F1572"/>
  <c r="E3016"/>
  <c r="F3016"/>
  <c r="E3567"/>
  <c r="F3567"/>
  <c r="E1571"/>
  <c r="F1571"/>
  <c r="E1322"/>
  <c r="F1322"/>
  <c r="E162"/>
  <c r="F162"/>
  <c r="E4148"/>
  <c r="F4148"/>
  <c r="E3768"/>
  <c r="F3768"/>
  <c r="E2816"/>
  <c r="F2816"/>
  <c r="E1563"/>
  <c r="F1563"/>
  <c r="E2324"/>
  <c r="F2324"/>
  <c r="E606"/>
  <c r="F606"/>
  <c r="E4099"/>
  <c r="F4099"/>
  <c r="E137"/>
  <c r="F137"/>
  <c r="E690"/>
  <c r="F690"/>
  <c r="E4290"/>
  <c r="F4290"/>
  <c r="E549"/>
  <c r="F549"/>
  <c r="E3246"/>
  <c r="F3246"/>
  <c r="E2214"/>
  <c r="F2214"/>
  <c r="E1123"/>
  <c r="F1123"/>
  <c r="E3173"/>
  <c r="F3173"/>
  <c r="E3710"/>
  <c r="F3710"/>
  <c r="E3264"/>
  <c r="F3264"/>
  <c r="E2926"/>
  <c r="F2926"/>
  <c r="E3823"/>
  <c r="F3823"/>
  <c r="E1145"/>
  <c r="F1145"/>
  <c r="E202"/>
  <c r="F202"/>
  <c r="E4004"/>
  <c r="F4004"/>
  <c r="E2242"/>
  <c r="F2242"/>
  <c r="E3975"/>
  <c r="F3975"/>
  <c r="E1080"/>
  <c r="F1080"/>
  <c r="E2419"/>
  <c r="F2419"/>
  <c r="E1383"/>
  <c r="F1383"/>
  <c r="E4059"/>
  <c r="F4059"/>
  <c r="E2947"/>
  <c r="F2947"/>
  <c r="E232"/>
  <c r="F232"/>
  <c r="E746"/>
  <c r="F746"/>
  <c r="E4122"/>
  <c r="F4122"/>
  <c r="E2613"/>
  <c r="F2613"/>
  <c r="E2490"/>
  <c r="F2490"/>
  <c r="E2813"/>
  <c r="F2813"/>
  <c r="E3759"/>
  <c r="F3759"/>
  <c r="E2401"/>
  <c r="F2401"/>
  <c r="E3894"/>
  <c r="F3894"/>
  <c r="E1679"/>
  <c r="F1679"/>
  <c r="E1568"/>
  <c r="F1568"/>
  <c r="E3734"/>
  <c r="F3734"/>
  <c r="E932"/>
  <c r="F932"/>
  <c r="E2148"/>
  <c r="F2148"/>
  <c r="E2445"/>
  <c r="F2445"/>
  <c r="E3788"/>
  <c r="F3788"/>
  <c r="E2050"/>
  <c r="F2050"/>
  <c r="E4375"/>
  <c r="F4375"/>
  <c r="E3343"/>
  <c r="F3343"/>
  <c r="E634"/>
  <c r="F634"/>
  <c r="E1373"/>
  <c r="F1373"/>
  <c r="E2308"/>
  <c r="F2308"/>
  <c r="E362"/>
  <c r="F362"/>
  <c r="E1406"/>
  <c r="F1406"/>
  <c r="E4682"/>
  <c r="F4682"/>
  <c r="E33"/>
  <c r="F33"/>
  <c r="E916"/>
  <c r="F916"/>
  <c r="E611"/>
  <c r="F611"/>
  <c r="E328"/>
  <c r="F328"/>
  <c r="E1740"/>
  <c r="F1740"/>
  <c r="E322"/>
  <c r="F322"/>
  <c r="E3271"/>
  <c r="F3271"/>
  <c r="E1824"/>
  <c r="F1824"/>
  <c r="E2736"/>
  <c r="F2736"/>
  <c r="E3929"/>
  <c r="F3929"/>
  <c r="E3928"/>
  <c r="F3928"/>
  <c r="E2540"/>
  <c r="F2540"/>
  <c r="E4435"/>
  <c r="F4435"/>
  <c r="E2321"/>
  <c r="F2321"/>
  <c r="E551"/>
  <c r="F551"/>
  <c r="E2025"/>
  <c r="F2025"/>
  <c r="E4111"/>
  <c r="F4111"/>
  <c r="E1472"/>
  <c r="F1472"/>
  <c r="E414"/>
  <c r="F414"/>
  <c r="E1128"/>
  <c r="F1128"/>
  <c r="E1596"/>
  <c r="F1596"/>
  <c r="E4143"/>
  <c r="F4143"/>
  <c r="E3969"/>
  <c r="F3969"/>
  <c r="E1204"/>
  <c r="F1204"/>
  <c r="E3395"/>
  <c r="F3395"/>
  <c r="E2905"/>
  <c r="F2905"/>
  <c r="E724"/>
  <c r="F724"/>
  <c r="E1224"/>
  <c r="F1224"/>
  <c r="E4559"/>
  <c r="F4559"/>
  <c r="E1654"/>
  <c r="F1654"/>
  <c r="E644"/>
  <c r="F644"/>
  <c r="E4042"/>
  <c r="F4042"/>
  <c r="E2785"/>
  <c r="F2785"/>
  <c r="E3262"/>
  <c r="F3262"/>
  <c r="E896"/>
  <c r="F896"/>
  <c r="E3722"/>
  <c r="F3722"/>
  <c r="E378"/>
  <c r="F378"/>
  <c r="E4465"/>
  <c r="F4465"/>
  <c r="E2372"/>
  <c r="F2372"/>
  <c r="E1202"/>
  <c r="F1202"/>
  <c r="E1365"/>
  <c r="F1365"/>
  <c r="E3826"/>
  <c r="F3826"/>
  <c r="E1311"/>
  <c r="F1311"/>
  <c r="E4571"/>
  <c r="F4571"/>
  <c r="E3297"/>
  <c r="F3297"/>
  <c r="E1418"/>
  <c r="F1418"/>
  <c r="E3676"/>
  <c r="F3676"/>
  <c r="E4026"/>
  <c r="F4026"/>
  <c r="E2875"/>
  <c r="F2875"/>
  <c r="E1897"/>
  <c r="F1897"/>
  <c r="E635"/>
  <c r="F635"/>
  <c r="E4507"/>
  <c r="F4507"/>
  <c r="E2662"/>
  <c r="F2662"/>
  <c r="E141"/>
  <c r="F141"/>
  <c r="E3087"/>
  <c r="F3087"/>
  <c r="E1016"/>
  <c r="F1016"/>
  <c r="E4172"/>
  <c r="F4172"/>
  <c r="E2650"/>
  <c r="F2650"/>
  <c r="E1911"/>
  <c r="F1911"/>
  <c r="E4057"/>
  <c r="F4057"/>
  <c r="E1930"/>
  <c r="F1930"/>
  <c r="E2492"/>
  <c r="F2492"/>
  <c r="E2548"/>
  <c r="F2548"/>
  <c r="E3285"/>
  <c r="F3285"/>
  <c r="E3392"/>
  <c r="F3392"/>
  <c r="E2466"/>
  <c r="F2466"/>
  <c r="E3525"/>
  <c r="F3525"/>
  <c r="E2861"/>
  <c r="F2861"/>
  <c r="E4603"/>
  <c r="F4603"/>
  <c r="E4323"/>
  <c r="F4323"/>
  <c r="E3815"/>
  <c r="F3815"/>
  <c r="E4357"/>
  <c r="F4357"/>
  <c r="E1597"/>
  <c r="F1597"/>
  <c r="E3627"/>
  <c r="F3627"/>
  <c r="E2798"/>
  <c r="F2798"/>
  <c r="E1834"/>
  <c r="F1834"/>
  <c r="E2579"/>
  <c r="F2579"/>
  <c r="E4324"/>
  <c r="F4324"/>
  <c r="E4575"/>
  <c r="F4575"/>
  <c r="E1090"/>
  <c r="F1090"/>
  <c r="E438"/>
  <c r="F438"/>
  <c r="E4340"/>
  <c r="F4340"/>
  <c r="E305"/>
  <c r="F305"/>
  <c r="E468"/>
  <c r="F468"/>
  <c r="E3822"/>
  <c r="F3822"/>
  <c r="E3873"/>
  <c r="F3873"/>
  <c r="E1018"/>
  <c r="F1018"/>
  <c r="E2206"/>
  <c r="F2206"/>
  <c r="E4045"/>
  <c r="F4045"/>
  <c r="E4115"/>
  <c r="F4115"/>
  <c r="E3564"/>
  <c r="F3564"/>
  <c r="E2862"/>
  <c r="F2862"/>
  <c r="E246"/>
  <c r="F246"/>
  <c r="E2174"/>
  <c r="F2174"/>
  <c r="E4128"/>
  <c r="F4128"/>
  <c r="E4109"/>
  <c r="F4109"/>
  <c r="E2942"/>
  <c r="F2942"/>
  <c r="E4392"/>
  <c r="F4392"/>
  <c r="E4617"/>
  <c r="F4617"/>
  <c r="E4618"/>
  <c r="F4618"/>
  <c r="E3456"/>
  <c r="F3456"/>
  <c r="E216"/>
  <c r="F216"/>
  <c r="E1560"/>
  <c r="F1560"/>
  <c r="E1620"/>
  <c r="F1620"/>
  <c r="E1621"/>
  <c r="F1621"/>
  <c r="E1593"/>
  <c r="F1593"/>
  <c r="E10"/>
  <c r="F10"/>
  <c r="E738"/>
  <c r="F738"/>
  <c r="E183"/>
  <c r="F183"/>
  <c r="E1638"/>
  <c r="F1638"/>
  <c r="E515"/>
  <c r="F515"/>
  <c r="E4163"/>
  <c r="F4163"/>
  <c r="E306"/>
  <c r="F306"/>
  <c r="F1241"/>
  <c r="E3121"/>
  <c r="F3121"/>
  <c r="E3552"/>
  <c r="F3552"/>
  <c r="E2764"/>
  <c r="F2764"/>
  <c r="E2830"/>
  <c r="F2830"/>
  <c r="E848"/>
  <c r="F848"/>
  <c r="E4503"/>
  <c r="F4503"/>
  <c r="E4821"/>
  <c r="F4821"/>
  <c r="E3020"/>
  <c r="F3020"/>
  <c r="E4314"/>
  <c r="F4314"/>
  <c r="E4247"/>
  <c r="F4247"/>
  <c r="E4085"/>
  <c r="F4085"/>
  <c r="E1073"/>
  <c r="F1073"/>
  <c r="E925"/>
  <c r="F925"/>
  <c r="E1524"/>
  <c r="F1524"/>
  <c r="E4509"/>
  <c r="F4509"/>
  <c r="E222"/>
  <c r="F222"/>
  <c r="E2209"/>
  <c r="F2209"/>
  <c r="E1309"/>
  <c r="F1309"/>
  <c r="E2010"/>
  <c r="F2010"/>
  <c r="E2578"/>
  <c r="F2578"/>
  <c r="E3518"/>
  <c r="F3518"/>
  <c r="E4299"/>
  <c r="F4299"/>
  <c r="E3201"/>
  <c r="F3201"/>
  <c r="E2510"/>
  <c r="F2510"/>
  <c r="E859"/>
  <c r="F859"/>
  <c r="E1047"/>
  <c r="F1047"/>
  <c r="E130"/>
  <c r="F130"/>
  <c r="E534"/>
  <c r="F534"/>
  <c r="E4113"/>
  <c r="F4113"/>
  <c r="E2730"/>
  <c r="F2730"/>
  <c r="E873"/>
  <c r="F873"/>
  <c r="E3361"/>
  <c r="F3361"/>
  <c r="E2171"/>
  <c r="F2171"/>
  <c r="E3319"/>
  <c r="F3319"/>
  <c r="E1510"/>
  <c r="F1510"/>
  <c r="E256"/>
  <c r="F256"/>
  <c r="E2339"/>
  <c r="F2339"/>
  <c r="E2897"/>
  <c r="F2897"/>
  <c r="E2837"/>
  <c r="F2837"/>
  <c r="E2464"/>
  <c r="F2464"/>
  <c r="E4505"/>
  <c r="F4505"/>
  <c r="E55"/>
  <c r="F55"/>
  <c r="E1851"/>
  <c r="F1851"/>
  <c r="E658"/>
  <c r="F658"/>
  <c r="E3943"/>
  <c r="F3943"/>
  <c r="E2507"/>
  <c r="F2507"/>
  <c r="E4827"/>
  <c r="F4827"/>
  <c r="E2374"/>
  <c r="F2374"/>
  <c r="E3578"/>
  <c r="F3578"/>
  <c r="E3060"/>
  <c r="F3060"/>
  <c r="E1759"/>
  <c r="F1759"/>
  <c r="E1051"/>
  <c r="F1051"/>
  <c r="E2084"/>
  <c r="F2084"/>
  <c r="E2252"/>
  <c r="F2252"/>
  <c r="E4737"/>
  <c r="F4737"/>
  <c r="E2068"/>
  <c r="F2068"/>
  <c r="E4082"/>
  <c r="F4082"/>
  <c r="E3513"/>
  <c r="F3513"/>
  <c r="E1169"/>
  <c r="F1169"/>
  <c r="E1581"/>
  <c r="F1581"/>
  <c r="E365"/>
  <c r="F365"/>
  <c r="E3447"/>
  <c r="F3447"/>
  <c r="E3500"/>
  <c r="F3500"/>
  <c r="E826"/>
  <c r="F826"/>
  <c r="E3094"/>
  <c r="F3094"/>
  <c r="E4332"/>
  <c r="F4332"/>
  <c r="E2834"/>
  <c r="F2834"/>
  <c r="E3611"/>
  <c r="F3611"/>
  <c r="E2811"/>
  <c r="F2811"/>
  <c r="E262"/>
  <c r="F262"/>
  <c r="E2205"/>
  <c r="F2205"/>
  <c r="E4461"/>
  <c r="F4461"/>
  <c r="E329"/>
  <c r="F329"/>
  <c r="E3812"/>
  <c r="F3812"/>
  <c r="E2529"/>
  <c r="F2529"/>
  <c r="E818"/>
  <c r="F818"/>
  <c r="E304"/>
  <c r="F304"/>
  <c r="E1993"/>
  <c r="F1993"/>
  <c r="E2697"/>
  <c r="F2697"/>
  <c r="E3820"/>
  <c r="F3820"/>
  <c r="E3653"/>
  <c r="F3653"/>
  <c r="E1733"/>
  <c r="F1733"/>
  <c r="E2197"/>
  <c r="F2197"/>
  <c r="E40"/>
  <c r="F40"/>
  <c r="E3860"/>
  <c r="F3860"/>
  <c r="E823"/>
  <c r="F823"/>
  <c r="E85"/>
  <c r="F85"/>
  <c r="E2959"/>
  <c r="F2959"/>
  <c r="E3430"/>
  <c r="F3430"/>
  <c r="E3340"/>
  <c r="F3340"/>
  <c r="E2731"/>
  <c r="F2731"/>
  <c r="E39"/>
  <c r="F39"/>
  <c r="E1082"/>
  <c r="F1082"/>
  <c r="E4250"/>
  <c r="F4250"/>
  <c r="E2534"/>
  <c r="F2534"/>
  <c r="E120"/>
  <c r="F120"/>
  <c r="E1036"/>
  <c r="F1036"/>
  <c r="E1737"/>
  <c r="F1737"/>
  <c r="E59"/>
  <c r="F59"/>
  <c r="E1587"/>
  <c r="F1587"/>
  <c r="E2270"/>
  <c r="F2270"/>
  <c r="E2668"/>
  <c r="F2668"/>
  <c r="E2434"/>
  <c r="F2434"/>
  <c r="E153"/>
  <c r="F153"/>
  <c r="E3749"/>
  <c r="F3749"/>
  <c r="E1337"/>
  <c r="F1337"/>
  <c r="E2294"/>
  <c r="F2294"/>
  <c r="E2283"/>
  <c r="F2283"/>
  <c r="E434"/>
  <c r="F434"/>
  <c r="E1425"/>
  <c r="F1425"/>
  <c r="E4459"/>
  <c r="F4459"/>
  <c r="E2575"/>
  <c r="F2575"/>
  <c r="E2957"/>
  <c r="F2957"/>
  <c r="E3946"/>
  <c r="F3946"/>
  <c r="E60"/>
  <c r="F60"/>
  <c r="E52"/>
  <c r="F52"/>
  <c r="E1386"/>
  <c r="F1386"/>
  <c r="E3028"/>
  <c r="F3028"/>
  <c r="E4429"/>
  <c r="F4429"/>
  <c r="E4433"/>
  <c r="F4433"/>
  <c r="E3699"/>
  <c r="F3699"/>
  <c r="E3380"/>
  <c r="F3380"/>
  <c r="E11"/>
  <c r="F11"/>
  <c r="E726"/>
  <c r="F726"/>
  <c r="E2695"/>
  <c r="F2695"/>
  <c r="E108"/>
  <c r="F108"/>
  <c r="E2659"/>
  <c r="F2659"/>
  <c r="E4139"/>
  <c r="F4139"/>
  <c r="E4385"/>
  <c r="F4385"/>
  <c r="E2758"/>
  <c r="F2758"/>
  <c r="E351"/>
  <c r="F351"/>
  <c r="E2644"/>
  <c r="F2644"/>
  <c r="E4437"/>
  <c r="F4437"/>
  <c r="E4005"/>
  <c r="F4005"/>
  <c r="E2441"/>
  <c r="F2441"/>
  <c r="E4668"/>
  <c r="F4668"/>
  <c r="E3511"/>
  <c r="F3511"/>
  <c r="E2013"/>
  <c r="F2013"/>
  <c r="E2517"/>
  <c r="F2517"/>
  <c r="E930"/>
  <c r="F930"/>
  <c r="E1326"/>
  <c r="F1326"/>
  <c r="E1083"/>
  <c r="F1083"/>
  <c r="E2843"/>
  <c r="F2843"/>
  <c r="E123"/>
  <c r="F123"/>
  <c r="E282"/>
  <c r="F282"/>
  <c r="E2917"/>
  <c r="F2917"/>
  <c r="E1034"/>
  <c r="F1034"/>
  <c r="E3754"/>
  <c r="F3754"/>
  <c r="E3180"/>
  <c r="F3180"/>
  <c r="E1459"/>
  <c r="F1459"/>
  <c r="E3429"/>
  <c r="F3429"/>
  <c r="E2267"/>
  <c r="F2267"/>
  <c r="E3032"/>
  <c r="F3032"/>
  <c r="E3718"/>
  <c r="F3718"/>
  <c r="E3771"/>
  <c r="F3771"/>
  <c r="E576"/>
  <c r="F576"/>
  <c r="E3497"/>
  <c r="F3497"/>
  <c r="E2002"/>
  <c r="F2002"/>
  <c r="E238"/>
  <c r="F238"/>
  <c r="E2343"/>
  <c r="F2343"/>
  <c r="E1200"/>
  <c r="F1200"/>
  <c r="E142"/>
  <c r="F142"/>
  <c r="E65"/>
  <c r="F65"/>
  <c r="E4596"/>
  <c r="F4596"/>
  <c r="E2562"/>
  <c r="F2562"/>
  <c r="E168"/>
  <c r="F168"/>
  <c r="E401"/>
  <c r="F401"/>
  <c r="E102"/>
  <c r="F102"/>
  <c r="E1357"/>
  <c r="F1357"/>
  <c r="E4180"/>
  <c r="F4180"/>
  <c r="E4476"/>
  <c r="F4476"/>
  <c r="E967"/>
  <c r="F967"/>
  <c r="E1696"/>
  <c r="F1696"/>
  <c r="E4574"/>
  <c r="F4574"/>
  <c r="E299"/>
  <c r="F299"/>
  <c r="E1900"/>
  <c r="F1900"/>
  <c r="E1491"/>
  <c r="F1491"/>
  <c r="E1705"/>
  <c r="F1705"/>
  <c r="E4627"/>
  <c r="F4627"/>
  <c r="E694"/>
  <c r="F694"/>
  <c r="E3582"/>
  <c r="F3582"/>
  <c r="E4791"/>
  <c r="F4791"/>
  <c r="E3378"/>
  <c r="F3378"/>
  <c r="E2001"/>
  <c r="F2001"/>
  <c r="E2993"/>
  <c r="F2993"/>
  <c r="E3655"/>
  <c r="F3655"/>
  <c r="E977"/>
  <c r="F977"/>
  <c r="E2150"/>
  <c r="F2150"/>
  <c r="E1272"/>
  <c r="F1272"/>
  <c r="E2519"/>
  <c r="F2519"/>
  <c r="E1764"/>
  <c r="F1764"/>
  <c r="E3111"/>
  <c r="F3111"/>
  <c r="E2226"/>
  <c r="F2226"/>
  <c r="E4759"/>
  <c r="F4759"/>
  <c r="E20"/>
  <c r="F20"/>
  <c r="E1478"/>
  <c r="F1478"/>
  <c r="E3407"/>
  <c r="F3407"/>
  <c r="E1450"/>
  <c r="F1450"/>
  <c r="E2200"/>
  <c r="F2200"/>
  <c r="E2207"/>
  <c r="F2207"/>
  <c r="E4796"/>
  <c r="F4796"/>
  <c r="E3342"/>
  <c r="F3342"/>
  <c r="E3475"/>
  <c r="F3475"/>
  <c r="E4304"/>
  <c r="F4304"/>
  <c r="E1542"/>
  <c r="F1542"/>
  <c r="E2476"/>
  <c r="F2476"/>
  <c r="E379"/>
  <c r="F379"/>
  <c r="E1457"/>
  <c r="F1457"/>
  <c r="E4608"/>
  <c r="F4608"/>
  <c r="E1955"/>
  <c r="F1955"/>
  <c r="E1117"/>
  <c r="F1117"/>
  <c r="E1750"/>
  <c r="F1750"/>
  <c r="E4158"/>
  <c r="F4158"/>
  <c r="E2425"/>
  <c r="F2425"/>
  <c r="E3024"/>
  <c r="F3024"/>
  <c r="E575"/>
  <c r="F575"/>
  <c r="E4131"/>
  <c r="F4131"/>
  <c r="E1494"/>
  <c r="F1494"/>
  <c r="E507"/>
  <c r="F507"/>
  <c r="E1197"/>
  <c r="F1197"/>
  <c r="E631"/>
  <c r="F631"/>
  <c r="E3735"/>
  <c r="F3735"/>
  <c r="E2011"/>
  <c r="F2011"/>
  <c r="E1682"/>
  <c r="F1682"/>
  <c r="E3571"/>
  <c r="F3571"/>
  <c r="E3466"/>
  <c r="F3466"/>
  <c r="E357"/>
  <c r="F357"/>
  <c r="E4663"/>
  <c r="F4663"/>
  <c r="E548"/>
  <c r="F548"/>
  <c r="E1983"/>
  <c r="F1983"/>
  <c r="E4441"/>
  <c r="F4441"/>
  <c r="E1710"/>
  <c r="F1710"/>
  <c r="E3993"/>
  <c r="F3993"/>
  <c r="E1635"/>
  <c r="F1635"/>
  <c r="E277"/>
  <c r="F277"/>
  <c r="E1260"/>
  <c r="F1260"/>
  <c r="E1832"/>
  <c r="F1832"/>
  <c r="E993"/>
  <c r="F993"/>
  <c r="E57"/>
  <c r="F57"/>
  <c r="E2825"/>
  <c r="F2825"/>
  <c r="E1424"/>
  <c r="F1424"/>
  <c r="E2671"/>
  <c r="F2671"/>
  <c r="E1394"/>
  <c r="F1394"/>
  <c r="E4387"/>
  <c r="F4387"/>
  <c r="E2701"/>
  <c r="F2701"/>
  <c r="E1108"/>
  <c r="F1108"/>
  <c r="E630"/>
  <c r="F630"/>
  <c r="E588"/>
  <c r="F588"/>
  <c r="E3900"/>
  <c r="F3900"/>
  <c r="E2295"/>
  <c r="F2295"/>
  <c r="E2737"/>
  <c r="F2737"/>
  <c r="E1670"/>
  <c r="F1670"/>
  <c r="E4647"/>
  <c r="F4647"/>
  <c r="E1222"/>
  <c r="F1222"/>
  <c r="N934"/>
  <c r="M119"/>
  <c r="N2046"/>
  <c r="N2008"/>
  <c r="N1567"/>
  <c r="N3370"/>
  <c r="N2272"/>
  <c r="N3631"/>
  <c r="N1582"/>
  <c r="N2208"/>
  <c r="N2913"/>
  <c r="N1490"/>
  <c r="N1643"/>
  <c r="N4493"/>
  <c r="N3062"/>
  <c r="N2188"/>
  <c r="N3880"/>
  <c r="N3419"/>
  <c r="N4486"/>
  <c r="N3952"/>
  <c r="N4003"/>
  <c r="N3696"/>
  <c r="N1139"/>
  <c r="N3037"/>
  <c r="N451"/>
  <c r="N1669"/>
  <c r="N485"/>
  <c r="N2122"/>
  <c r="N254"/>
  <c r="N4125"/>
  <c r="N3785"/>
  <c r="N2598"/>
  <c r="M1182"/>
  <c r="N1182"/>
  <c r="N3572"/>
  <c r="N3714"/>
  <c r="M3730"/>
  <c r="N3588"/>
  <c r="N2884"/>
  <c r="N3994"/>
  <c r="N2069"/>
  <c r="N587"/>
  <c r="N395"/>
  <c r="N1579"/>
  <c r="M3063"/>
  <c r="N2999"/>
  <c r="N4184"/>
  <c r="N4256"/>
  <c r="N472"/>
  <c r="N4789"/>
  <c r="N1876"/>
  <c r="N1912"/>
  <c r="N4391"/>
  <c r="N2774"/>
  <c r="N3349"/>
  <c r="N4373"/>
  <c r="N3161"/>
  <c r="N4708"/>
  <c r="N4463"/>
  <c r="N4090"/>
  <c r="N2287"/>
  <c r="N3801"/>
  <c r="N3231"/>
  <c r="M4354"/>
  <c r="N517"/>
  <c r="N2367"/>
  <c r="N2248"/>
  <c r="N4396"/>
  <c r="N760"/>
  <c r="N38"/>
  <c r="N3687"/>
  <c r="N2351"/>
  <c r="N4599"/>
  <c r="N1070"/>
  <c r="N1584"/>
  <c r="N140"/>
  <c r="N1298"/>
  <c r="N4394"/>
  <c r="M4782"/>
  <c r="M1350"/>
  <c r="N1157"/>
  <c r="N622"/>
  <c r="N4406"/>
  <c r="N2573"/>
  <c r="N3294"/>
  <c r="N1622"/>
  <c r="N3487"/>
  <c r="N3742"/>
  <c r="N4692"/>
  <c r="N2532"/>
  <c r="N3485"/>
  <c r="N3029"/>
  <c r="N89"/>
  <c r="N4817"/>
  <c r="M1032"/>
  <c r="N1872"/>
  <c r="N1709"/>
  <c r="N407"/>
  <c r="N782"/>
  <c r="N2570"/>
  <c r="N3549"/>
  <c r="N2131"/>
  <c r="N1894"/>
  <c r="N4309"/>
  <c r="N2390"/>
  <c r="N1399"/>
  <c r="N3404"/>
  <c r="N177"/>
  <c r="N1909"/>
  <c r="N877"/>
  <c r="N2273"/>
  <c r="N2842"/>
  <c r="N1854"/>
  <c r="N2384"/>
  <c r="N3721"/>
  <c r="N3505"/>
  <c r="N3765"/>
  <c r="N4279"/>
  <c r="N167"/>
  <c r="N520"/>
  <c r="N4626"/>
  <c r="N2246"/>
  <c r="N1319"/>
  <c r="M4819"/>
  <c r="N3508"/>
  <c r="N974"/>
  <c r="N458"/>
  <c r="N2528"/>
  <c r="N2594"/>
  <c r="M1372"/>
  <c r="N2151"/>
  <c r="N1453"/>
  <c r="N204"/>
  <c r="N19"/>
  <c r="N1572"/>
  <c r="N3016"/>
  <c r="N3567"/>
  <c r="N1844"/>
  <c r="N1335"/>
  <c r="N1571"/>
  <c r="N1322"/>
  <c r="N162"/>
  <c r="N4148"/>
  <c r="N3768"/>
  <c r="N2816"/>
  <c r="N1563"/>
  <c r="N2324"/>
  <c r="N606"/>
  <c r="N4099"/>
  <c r="N137"/>
  <c r="N690"/>
  <c r="N4290"/>
  <c r="N549"/>
  <c r="N3246"/>
  <c r="N2698"/>
  <c r="N2214"/>
  <c r="N1123"/>
  <c r="N3173"/>
  <c r="N3710"/>
  <c r="N3264"/>
  <c r="N2926"/>
  <c r="N3823"/>
  <c r="N1145"/>
  <c r="N202"/>
  <c r="N4004"/>
  <c r="M2242"/>
  <c r="N3975"/>
  <c r="N1080"/>
  <c r="N2419"/>
  <c r="N1383"/>
  <c r="N4201"/>
  <c r="N4059"/>
  <c r="N2947"/>
  <c r="N232"/>
  <c r="N746"/>
  <c r="N4122"/>
  <c r="M1548"/>
  <c r="N2783"/>
  <c r="N2613"/>
  <c r="M2490"/>
  <c r="N2813"/>
  <c r="N3759"/>
  <c r="N2401"/>
  <c r="N3894"/>
  <c r="N4710"/>
  <c r="N1679"/>
  <c r="N1568"/>
  <c r="N3734"/>
  <c r="N932"/>
  <c r="N2148"/>
  <c r="N2445"/>
  <c r="N3788"/>
  <c r="N2050"/>
  <c r="N4375"/>
  <c r="N3343"/>
  <c r="N634"/>
  <c r="N959"/>
  <c r="M4212"/>
  <c r="N1373"/>
  <c r="N2308"/>
  <c r="N362"/>
  <c r="N1406"/>
  <c r="N4682"/>
  <c r="N33"/>
  <c r="N916"/>
  <c r="N611"/>
  <c r="N328"/>
  <c r="N1740"/>
  <c r="N322"/>
  <c r="N3271"/>
  <c r="N1824"/>
  <c r="N2736"/>
  <c r="N3929"/>
  <c r="N3928"/>
  <c r="N2540"/>
  <c r="M4435"/>
  <c r="N2321"/>
  <c r="N551"/>
  <c r="N2025"/>
  <c r="M4111"/>
  <c r="N1472"/>
  <c r="N414"/>
  <c r="N1128"/>
  <c r="N1596"/>
  <c r="N4143"/>
  <c r="N3969"/>
  <c r="N1204"/>
  <c r="N3395"/>
  <c r="N2905"/>
  <c r="N724"/>
  <c r="N1224"/>
  <c r="N4559"/>
  <c r="N1654"/>
  <c r="N644"/>
  <c r="N4042"/>
  <c r="N2785"/>
  <c r="M3262"/>
  <c r="N896"/>
  <c r="N3722"/>
  <c r="N378"/>
  <c r="N4465"/>
  <c r="N2372"/>
  <c r="N1202"/>
  <c r="N1365"/>
  <c r="N3826"/>
  <c r="N1311"/>
  <c r="N4571"/>
  <c r="N3297"/>
  <c r="N1418"/>
  <c r="N3276"/>
  <c r="N3676"/>
  <c r="N4026"/>
  <c r="N2875"/>
  <c r="N1897"/>
  <c r="N635"/>
  <c r="N4507"/>
  <c r="N2662"/>
  <c r="N141"/>
  <c r="N3087"/>
  <c r="N1016"/>
  <c r="N2886"/>
  <c r="N4172"/>
  <c r="N657"/>
  <c r="N2650"/>
  <c r="N1911"/>
  <c r="N4057"/>
  <c r="N1930"/>
  <c r="N2492"/>
  <c r="N3070"/>
  <c r="N2548"/>
  <c r="N3285"/>
  <c r="N3392"/>
  <c r="M2466"/>
  <c r="N3525"/>
  <c r="N4218"/>
  <c r="M2861"/>
  <c r="N4603"/>
  <c r="M4323"/>
  <c r="N3815"/>
  <c r="N4357"/>
  <c r="N2873"/>
  <c r="N3627"/>
  <c r="N154"/>
  <c r="N2798"/>
  <c r="N1834"/>
  <c r="N2579"/>
  <c r="M4324"/>
  <c r="M112"/>
  <c r="N4575"/>
  <c r="M1090"/>
  <c r="N1090"/>
  <c r="M438"/>
  <c r="N4340"/>
  <c r="N305"/>
  <c r="N468"/>
  <c r="N3822"/>
  <c r="N3873"/>
  <c r="N1018"/>
  <c r="M2206"/>
  <c r="N4045"/>
  <c r="N3731"/>
  <c r="N4115"/>
  <c r="N3564"/>
  <c r="N3698"/>
  <c r="N2389"/>
  <c r="N1245"/>
  <c r="N246"/>
  <c r="N2174"/>
  <c r="N4128"/>
  <c r="N4109"/>
  <c r="N2942"/>
  <c r="N4392"/>
  <c r="N4617"/>
  <c r="N4722"/>
  <c r="N4675"/>
  <c r="N4618"/>
  <c r="M216"/>
  <c r="N239"/>
  <c r="N1560"/>
  <c r="N1620"/>
  <c r="M1621"/>
  <c r="N1593"/>
  <c r="N10"/>
  <c r="N738"/>
  <c r="N183"/>
  <c r="N1638"/>
  <c r="N68"/>
  <c r="N515"/>
  <c r="N4163"/>
  <c r="N306"/>
  <c r="N1241"/>
  <c r="N923"/>
  <c r="N3121"/>
  <c r="N3552"/>
  <c r="N2764"/>
  <c r="N1577"/>
  <c r="M2830"/>
  <c r="N848"/>
  <c r="N4503"/>
  <c r="N4821"/>
  <c r="N3020"/>
  <c r="N4314"/>
  <c r="N4247"/>
  <c r="N4085"/>
  <c r="N1073"/>
  <c r="N925"/>
  <c r="N1524"/>
  <c r="M4509"/>
  <c r="N4509"/>
  <c r="N222"/>
  <c r="N2209"/>
  <c r="M1309"/>
  <c r="N2010"/>
  <c r="N2578"/>
  <c r="N3518"/>
  <c r="N4299"/>
  <c r="M3201"/>
  <c r="N2510"/>
  <c r="N859"/>
  <c r="N1047"/>
  <c r="N130"/>
  <c r="N534"/>
  <c r="N4113"/>
  <c r="N2730"/>
  <c r="N873"/>
  <c r="N3361"/>
  <c r="N2171"/>
  <c r="M3319"/>
  <c r="N1510"/>
  <c r="N256"/>
  <c r="N2339"/>
  <c r="N2897"/>
  <c r="N2837"/>
  <c r="N2464"/>
  <c r="N4505"/>
  <c r="N55"/>
  <c r="N1851"/>
  <c r="N658"/>
  <c r="N3943"/>
  <c r="N2507"/>
  <c r="N4827"/>
  <c r="N2374"/>
  <c r="N3578"/>
  <c r="N3060"/>
  <c r="M1759"/>
  <c r="N1051"/>
  <c r="N2515"/>
  <c r="N2084"/>
  <c r="N2252"/>
  <c r="M4737"/>
  <c r="N4808"/>
  <c r="N2068"/>
  <c r="N4082"/>
  <c r="N3513"/>
  <c r="N1169"/>
  <c r="N3895"/>
  <c r="N1581"/>
  <c r="N365"/>
  <c r="N2100"/>
  <c r="N3447"/>
  <c r="N3500"/>
  <c r="N826"/>
  <c r="N3094"/>
  <c r="N4332"/>
  <c r="N3905"/>
  <c r="N1430"/>
  <c r="N2834"/>
  <c r="N3611"/>
  <c r="N2811"/>
  <c r="M262"/>
  <c r="N2205"/>
  <c r="N4461"/>
  <c r="M329"/>
  <c r="N3812"/>
  <c r="N2529"/>
  <c r="N3510"/>
  <c r="N818"/>
  <c r="N304"/>
  <c r="N1993"/>
  <c r="N2697"/>
  <c r="N3820"/>
  <c r="N3653"/>
  <c r="N1733"/>
  <c r="M2197"/>
  <c r="N4087"/>
  <c r="N40"/>
  <c r="N3860"/>
  <c r="N823"/>
  <c r="N85"/>
  <c r="N2959"/>
  <c r="N3430"/>
  <c r="M3340"/>
  <c r="N1846"/>
  <c r="N39"/>
  <c r="N2145"/>
  <c r="N1082"/>
  <c r="N4250"/>
  <c r="N2534"/>
  <c r="N120"/>
  <c r="N1036"/>
  <c r="N1737"/>
  <c r="N59"/>
  <c r="N4223"/>
  <c r="N1587"/>
  <c r="N4039"/>
  <c r="N2270"/>
  <c r="N2668"/>
  <c r="N2434"/>
  <c r="M153"/>
  <c r="N4219"/>
  <c r="N3749"/>
  <c r="N2060"/>
  <c r="N1337"/>
  <c r="N2294"/>
  <c r="N2283"/>
  <c r="M434"/>
  <c r="N1425"/>
  <c r="N4459"/>
  <c r="N2575"/>
  <c r="N2957"/>
  <c r="N3946"/>
  <c r="N60"/>
  <c r="N52"/>
  <c r="N1386"/>
  <c r="N3028"/>
  <c r="N4429"/>
  <c r="M4433"/>
  <c r="N1261"/>
  <c r="N2822"/>
  <c r="N4540"/>
  <c r="N3699"/>
  <c r="N3380"/>
  <c r="N11"/>
  <c r="N726"/>
  <c r="N4352"/>
  <c r="N2695"/>
  <c r="N108"/>
  <c r="N2659"/>
  <c r="N4139"/>
  <c r="N4385"/>
  <c r="N2758"/>
  <c r="N351"/>
  <c r="N2644"/>
  <c r="N4437"/>
  <c r="N2299"/>
  <c r="N2441"/>
  <c r="N4668"/>
  <c r="N3511"/>
  <c r="N1052"/>
  <c r="N2013"/>
  <c r="N2517"/>
  <c r="N930"/>
  <c r="M1326"/>
  <c r="N1083"/>
  <c r="N2843"/>
  <c r="N123"/>
  <c r="N2917"/>
  <c r="N1034"/>
  <c r="N3754"/>
  <c r="N3180"/>
  <c r="N1459"/>
  <c r="N3429"/>
  <c r="N2267"/>
  <c r="N3032"/>
  <c r="N3718"/>
  <c r="N3771"/>
  <c r="N576"/>
  <c r="N3497"/>
  <c r="M2002"/>
  <c r="N238"/>
  <c r="N2343"/>
  <c r="M323"/>
  <c r="N1200"/>
  <c r="N142"/>
  <c r="N65"/>
  <c r="N4596"/>
  <c r="N2562"/>
  <c r="N168"/>
  <c r="N401"/>
  <c r="N102"/>
  <c r="N1357"/>
  <c r="N4180"/>
  <c r="N4476"/>
  <c r="N967"/>
  <c r="N4574"/>
  <c r="N1900"/>
  <c r="M1491"/>
  <c r="N1705"/>
  <c r="N4627"/>
  <c r="N694"/>
  <c r="N3582"/>
  <c r="M4791"/>
  <c r="N3378"/>
  <c r="N2001"/>
  <c r="N2993"/>
  <c r="N3655"/>
  <c r="N977"/>
  <c r="N2150"/>
  <c r="N1272"/>
  <c r="N4624"/>
  <c r="N2519"/>
  <c r="N3301"/>
  <c r="M456"/>
  <c r="N1764"/>
  <c r="N3111"/>
  <c r="N2226"/>
  <c r="N20"/>
  <c r="N1478"/>
  <c r="N3407"/>
  <c r="N1450"/>
  <c r="N2200"/>
  <c r="N2207"/>
  <c r="N4796"/>
  <c r="N3342"/>
  <c r="N3475"/>
  <c r="N4304"/>
  <c r="N1542"/>
  <c r="N2476"/>
  <c r="N379"/>
  <c r="N1457"/>
  <c r="N4608"/>
  <c r="N1955"/>
  <c r="N1117"/>
  <c r="N1750"/>
  <c r="N4158"/>
  <c r="N3269"/>
  <c r="N2425"/>
  <c r="N3024"/>
  <c r="N575"/>
  <c r="N4131"/>
  <c r="N1494"/>
  <c r="N507"/>
  <c r="N1197"/>
  <c r="N2061"/>
  <c r="N631"/>
  <c r="N3735"/>
  <c r="N2011"/>
  <c r="N1682"/>
  <c r="N3571"/>
  <c r="N357"/>
  <c r="N4648"/>
  <c r="N4663"/>
  <c r="N548"/>
  <c r="N1983"/>
  <c r="N4441"/>
  <c r="N1710"/>
  <c r="N3993"/>
  <c r="N1635"/>
  <c r="N277"/>
  <c r="N4225"/>
  <c r="N1260"/>
  <c r="N1832"/>
  <c r="M993"/>
  <c r="N57"/>
  <c r="N2825"/>
  <c r="N1424"/>
  <c r="N2671"/>
  <c r="N1394"/>
  <c r="N4387"/>
  <c r="N2701"/>
  <c r="N1108"/>
  <c r="N630"/>
  <c r="N588"/>
  <c r="N3900"/>
  <c r="N2295"/>
  <c r="N2737"/>
  <c r="N1670"/>
  <c r="N4647"/>
  <c r="N1222"/>
  <c r="N3634"/>
  <c r="N3143"/>
  <c r="N196"/>
  <c r="N3945"/>
  <c r="N1359"/>
  <c r="N4655"/>
  <c r="N288"/>
  <c r="N3399"/>
  <c r="N4162"/>
  <c r="N1914"/>
  <c r="N2914"/>
  <c r="N2794"/>
  <c r="N3313"/>
  <c r="N1456"/>
  <c r="N2514"/>
  <c r="N2520"/>
  <c r="N1823"/>
  <c r="N2407"/>
  <c r="N1691"/>
  <c r="N1892"/>
  <c r="N4662"/>
  <c r="N4031"/>
  <c r="N4306"/>
  <c r="N245"/>
  <c r="N2860"/>
  <c r="N960"/>
  <c r="M3748"/>
  <c r="N3755"/>
  <c r="N2083"/>
  <c r="N2743"/>
  <c r="N1617"/>
  <c r="N1485"/>
  <c r="N2446"/>
  <c r="N2420"/>
  <c r="N2418"/>
  <c r="N719"/>
  <c r="N2373"/>
  <c r="N3547"/>
  <c r="N4277"/>
  <c r="N1941"/>
  <c r="N3282"/>
  <c r="N1097"/>
  <c r="N1144"/>
  <c r="N1165"/>
  <c r="N1331"/>
  <c r="N3811"/>
  <c r="N679"/>
  <c r="N377"/>
  <c r="N1407"/>
  <c r="N4303"/>
  <c r="N3728"/>
  <c r="N4588"/>
  <c r="N920"/>
  <c r="N2791"/>
  <c r="N2922"/>
  <c r="N1461"/>
  <c r="N4785"/>
  <c r="N1044"/>
  <c r="N2161"/>
  <c r="N1134"/>
  <c r="N4727"/>
  <c r="N3909"/>
  <c r="N4390"/>
  <c r="N3169"/>
  <c r="N2876"/>
  <c r="N2048"/>
  <c r="N1354"/>
  <c r="N426"/>
  <c r="M1172"/>
  <c r="N1172"/>
  <c r="N502"/>
  <c r="N3409"/>
  <c r="N774"/>
  <c r="N342"/>
  <c r="N3256"/>
  <c r="N3052"/>
  <c r="N4806"/>
  <c r="N4712"/>
  <c r="N1803"/>
  <c r="N2027"/>
  <c r="N3480"/>
  <c r="N231"/>
  <c r="N1704"/>
  <c r="N2424"/>
  <c r="N598"/>
  <c r="N3240"/>
  <c r="N1468"/>
  <c r="N729"/>
  <c r="N2263"/>
  <c r="N2377"/>
  <c r="N4481"/>
  <c r="N664"/>
  <c r="N4066"/>
  <c r="N4768"/>
  <c r="N2125"/>
  <c r="N637"/>
  <c r="N1607"/>
  <c r="N4048"/>
  <c r="N3650"/>
  <c r="N2274"/>
  <c r="N3333"/>
  <c r="N938"/>
  <c r="N3719"/>
  <c r="N1256"/>
  <c r="N3140"/>
  <c r="N3196"/>
  <c r="N139"/>
  <c r="N4046"/>
  <c r="N2804"/>
  <c r="N82"/>
  <c r="N1189"/>
  <c r="N4501"/>
  <c r="N771"/>
  <c r="N1875"/>
  <c r="N2101"/>
  <c r="N2956"/>
  <c r="N2928"/>
  <c r="N3628"/>
  <c r="N4234"/>
  <c r="N1012"/>
  <c r="N393"/>
  <c r="N4550"/>
  <c r="N348"/>
  <c r="N2856"/>
  <c r="N4715"/>
  <c r="N3741"/>
  <c r="N3807"/>
  <c r="N2111"/>
  <c r="N4645"/>
  <c r="N2844"/>
  <c r="M4766"/>
  <c r="N1220"/>
  <c r="N1829"/>
  <c r="N787"/>
  <c r="N4254"/>
  <c r="N4286"/>
  <c r="N4767"/>
  <c r="N1295"/>
  <c r="N963"/>
  <c r="N74"/>
  <c r="N524"/>
  <c r="N891"/>
  <c r="N593"/>
  <c r="N3831"/>
  <c r="N1093"/>
  <c r="N1177"/>
  <c r="N3255"/>
  <c r="N2595"/>
  <c r="N2049"/>
  <c r="N3629"/>
  <c r="N3410"/>
  <c r="N1046"/>
  <c r="N2227"/>
  <c r="N900"/>
  <c r="N2371"/>
  <c r="N1356"/>
  <c r="N3515"/>
  <c r="N158"/>
  <c r="N3015"/>
  <c r="N3346"/>
  <c r="N4742"/>
  <c r="N3798"/>
  <c r="N3689"/>
  <c r="N2493"/>
  <c r="N1023"/>
  <c r="N3632"/>
  <c r="N3215"/>
  <c r="N3481"/>
  <c r="N3281"/>
  <c r="N2693"/>
  <c r="N1423"/>
  <c r="N3674"/>
  <c r="N749"/>
  <c r="N862"/>
  <c r="N3323"/>
  <c r="N4573"/>
  <c r="N4233"/>
  <c r="N874"/>
  <c r="N13"/>
  <c r="N4185"/>
  <c r="N1515"/>
  <c r="N24"/>
  <c r="N1836"/>
  <c r="N1148"/>
  <c r="N2363"/>
  <c r="N1979"/>
  <c r="N4359"/>
  <c r="N465"/>
  <c r="N4775"/>
  <c r="N1713"/>
  <c r="N1179"/>
  <c r="N2450"/>
  <c r="N353"/>
  <c r="N3507"/>
  <c r="N872"/>
  <c r="N4455"/>
  <c r="N2485"/>
  <c r="N1950"/>
  <c r="N744"/>
  <c r="N97"/>
  <c r="N725"/>
  <c r="N3556"/>
  <c r="N4024"/>
  <c r="N2304"/>
  <c r="N4231"/>
  <c r="N2264"/>
  <c r="N1841"/>
  <c r="N4587"/>
  <c r="N341"/>
  <c r="N3766"/>
  <c r="N1626"/>
  <c r="N4492"/>
  <c r="N741"/>
  <c r="N2868"/>
  <c r="N432"/>
  <c r="N159"/>
  <c r="N917"/>
  <c r="N3157"/>
  <c r="N3417"/>
  <c r="N3265"/>
  <c r="N218"/>
  <c r="N344"/>
  <c r="N1469"/>
  <c r="N1307"/>
  <c r="N1277"/>
  <c r="N2258"/>
  <c r="N450"/>
  <c r="N3923"/>
  <c r="N839"/>
  <c r="N2545"/>
  <c r="N2279"/>
  <c r="N1919"/>
  <c r="N2900"/>
  <c r="N3212"/>
  <c r="N1770"/>
  <c r="N1218"/>
  <c r="N1789"/>
  <c r="N2074"/>
  <c r="N4260"/>
  <c r="N3251"/>
  <c r="N1512"/>
  <c r="N1395"/>
  <c r="N26"/>
  <c r="N3990"/>
  <c r="N249"/>
  <c r="N4558"/>
  <c r="N1429"/>
  <c r="N2210"/>
  <c r="N1827"/>
  <c r="N809"/>
  <c r="N4635"/>
  <c r="N2904"/>
  <c r="N2255"/>
  <c r="N4602"/>
  <c r="N96"/>
  <c r="N4579"/>
  <c r="N949"/>
  <c r="N1289"/>
  <c r="N2847"/>
  <c r="N3082"/>
  <c r="N199"/>
  <c r="N3677"/>
  <c r="N3576"/>
  <c r="N3541"/>
  <c r="N2751"/>
  <c r="N4305"/>
  <c r="N4669"/>
  <c r="N392"/>
  <c r="N3258"/>
  <c r="N1056"/>
  <c r="N1226"/>
  <c r="N3106"/>
  <c r="N2312"/>
  <c r="N242"/>
  <c r="N3610"/>
  <c r="N4191"/>
  <c r="N763"/>
  <c r="N705"/>
  <c r="N3227"/>
  <c r="N5"/>
  <c r="N4236"/>
  <c r="N1712"/>
  <c r="N3720"/>
  <c r="N1282"/>
  <c r="N2484"/>
  <c r="N3446"/>
  <c r="N4511"/>
  <c r="N3932"/>
  <c r="N494"/>
  <c r="N3353"/>
  <c r="N4746"/>
  <c r="N4749"/>
  <c r="N1630"/>
  <c r="N1977"/>
  <c r="N562"/>
  <c r="N4794"/>
  <c r="N4258"/>
  <c r="N4752"/>
  <c r="N3066"/>
  <c r="N523"/>
  <c r="N568"/>
  <c r="N3887"/>
  <c r="N722"/>
  <c r="N2688"/>
  <c r="N3469"/>
  <c r="N3832"/>
  <c r="N1255"/>
  <c r="N4814"/>
  <c r="N3652"/>
  <c r="N2706"/>
  <c r="N2422"/>
  <c r="N454"/>
  <c r="N1420"/>
  <c r="N2694"/>
  <c r="N2556"/>
  <c r="N3236"/>
  <c r="N4650"/>
  <c r="N2358"/>
  <c r="N1219"/>
  <c r="N4410"/>
  <c r="N4696"/>
  <c r="N843"/>
  <c r="N2397"/>
  <c r="N2115"/>
  <c r="N3356"/>
  <c r="N4229"/>
  <c r="N2835"/>
  <c r="N91"/>
  <c r="N681"/>
  <c r="N3846"/>
  <c r="N1414"/>
  <c r="N1785"/>
  <c r="N897"/>
  <c r="N1314"/>
  <c r="N2806"/>
  <c r="N469"/>
  <c r="N544"/>
  <c r="N3658"/>
  <c r="N1931"/>
  <c r="N2807"/>
  <c r="N1984"/>
  <c r="N1037"/>
  <c r="N2114"/>
  <c r="N226"/>
  <c r="N2177"/>
  <c r="N2841"/>
  <c r="N1188"/>
  <c r="N1320"/>
  <c r="N3709"/>
  <c r="N1762"/>
  <c r="N210"/>
  <c r="N1292"/>
  <c r="N4329"/>
  <c r="N317"/>
  <c r="N4009"/>
  <c r="N3151"/>
  <c r="N669"/>
  <c r="N3325"/>
  <c r="N2056"/>
  <c r="N4601"/>
  <c r="N4807"/>
  <c r="N4714"/>
  <c r="N4681"/>
  <c r="N4010"/>
  <c r="N4590"/>
  <c r="N4719"/>
  <c r="N4079"/>
  <c r="N488"/>
  <c r="N3436"/>
  <c r="N3004"/>
  <c r="N2927"/>
  <c r="N3396"/>
  <c r="N2481"/>
  <c r="N2383"/>
  <c r="N2664"/>
  <c r="N838"/>
  <c r="N3144"/>
  <c r="N2116"/>
  <c r="N283"/>
  <c r="N4177"/>
  <c r="N3955"/>
  <c r="N4414"/>
  <c r="N3779"/>
  <c r="N1345"/>
  <c r="N327"/>
  <c r="N2732"/>
  <c r="N2569"/>
  <c r="N1088"/>
  <c r="N1259"/>
  <c r="N2427"/>
  <c r="N4316"/>
  <c r="N1674"/>
  <c r="N4069"/>
  <c r="N1336"/>
  <c r="N2149"/>
  <c r="N361"/>
  <c r="N4769"/>
  <c r="N998"/>
  <c r="N4726"/>
  <c r="N996"/>
  <c r="N3930"/>
  <c r="N1060"/>
  <c r="N2919"/>
  <c r="N186"/>
  <c r="N3244"/>
  <c r="N790"/>
  <c r="N777"/>
  <c r="N4368"/>
  <c r="N693"/>
  <c r="N2808"/>
  <c r="N3758"/>
  <c r="N3253"/>
  <c r="N909"/>
  <c r="N604"/>
  <c r="N3053"/>
  <c r="N1265"/>
  <c r="N2894"/>
  <c r="N1958"/>
  <c r="N4528"/>
  <c r="N1838"/>
  <c r="N498"/>
  <c r="N3204"/>
  <c r="N4208"/>
  <c r="N1262"/>
  <c r="N1022"/>
  <c r="N2740"/>
  <c r="N2640"/>
  <c r="N1550"/>
  <c r="N3496"/>
  <c r="N2289"/>
  <c r="N671"/>
  <c r="N1862"/>
  <c r="N1859"/>
  <c r="N4687"/>
  <c r="N2328"/>
  <c r="N1167"/>
  <c r="N3055"/>
  <c r="N2838"/>
  <c r="N3103"/>
  <c r="N444"/>
  <c r="N346"/>
  <c r="N4094"/>
  <c r="N189"/>
  <c r="N1268"/>
  <c r="N2444"/>
  <c r="N4556"/>
  <c r="N2590"/>
  <c r="N4310"/>
  <c r="N715"/>
  <c r="N2546"/>
  <c r="N720"/>
  <c r="N3175"/>
  <c r="N511"/>
  <c r="N2406"/>
  <c r="N3850"/>
  <c r="N3047"/>
  <c r="N599"/>
  <c r="N2320"/>
  <c r="N2991"/>
  <c r="N3220"/>
  <c r="N4756"/>
  <c r="N3307"/>
  <c r="N3776"/>
  <c r="N201"/>
  <c r="N2940"/>
  <c r="N2022"/>
  <c r="N980"/>
  <c r="N2266"/>
  <c r="N667"/>
  <c r="N107"/>
  <c r="N4129"/>
  <c r="N1885"/>
  <c r="N3868"/>
  <c r="N4221"/>
  <c r="N1234"/>
  <c r="N4418"/>
  <c r="N2744"/>
  <c r="N4457"/>
  <c r="N2113"/>
  <c r="N3566"/>
  <c r="N577"/>
  <c r="N1452"/>
  <c r="N3472"/>
  <c r="N3317"/>
  <c r="N2852"/>
  <c r="N3200"/>
  <c r="N2489"/>
  <c r="N1449"/>
  <c r="N241"/>
  <c r="N2043"/>
  <c r="N4651"/>
  <c r="N4772"/>
  <c r="N1968"/>
  <c r="N70"/>
  <c r="N564"/>
  <c r="N3743"/>
  <c r="N1201"/>
  <c r="N4734"/>
  <c r="N594"/>
  <c r="N3517"/>
  <c r="N676"/>
  <c r="N457"/>
  <c r="N4446"/>
  <c r="N1318"/>
  <c r="N2759"/>
  <c r="N3254"/>
  <c r="N1690"/>
  <c r="N1702"/>
  <c r="N2117"/>
  <c r="N1223"/>
  <c r="N3273"/>
  <c r="N2677"/>
  <c r="N3642"/>
  <c r="N627"/>
  <c r="N1641"/>
  <c r="N2728"/>
  <c r="N2965"/>
  <c r="N3418"/>
  <c r="N1173"/>
  <c r="N2591"/>
  <c r="N4349"/>
  <c r="N591"/>
  <c r="N1458"/>
  <c r="N1481"/>
  <c r="N1427"/>
  <c r="N478"/>
  <c r="N4427"/>
  <c r="N4480"/>
  <c r="N1717"/>
  <c r="N3926"/>
  <c r="N1191"/>
  <c r="N560"/>
  <c r="N3665"/>
  <c r="N2107"/>
  <c r="N822"/>
  <c r="N4041"/>
  <c r="N490"/>
  <c r="N2865"/>
  <c r="N3358"/>
  <c r="N4068"/>
  <c r="N1749"/>
  <c r="N638"/>
  <c r="N2221"/>
  <c r="N2614"/>
  <c r="N3839"/>
  <c r="N2755"/>
  <c r="N1030"/>
  <c r="N3338"/>
  <c r="N497"/>
  <c r="N3398"/>
  <c r="N4471"/>
  <c r="N2277"/>
  <c r="N3561"/>
  <c r="N4515"/>
  <c r="N2130"/>
  <c r="N208"/>
  <c r="N46"/>
  <c r="N1495"/>
  <c r="N4765"/>
  <c r="N2961"/>
  <c r="N4176"/>
  <c r="N1130"/>
  <c r="N2086"/>
  <c r="N4683"/>
  <c r="N805"/>
  <c r="N489"/>
  <c r="N2134"/>
  <c r="N460"/>
  <c r="N1644"/>
  <c r="N3085"/>
  <c r="N416"/>
  <c r="N2369"/>
  <c r="N521"/>
  <c r="N3606"/>
  <c r="N3477"/>
  <c r="N530"/>
  <c r="N2"/>
  <c r="N2773"/>
  <c r="N4356"/>
  <c r="N2257"/>
  <c r="N757"/>
  <c r="N3761"/>
  <c r="N3005"/>
  <c r="N3068"/>
  <c r="N4056"/>
  <c r="N4468"/>
  <c r="N4398"/>
  <c r="N1692"/>
  <c r="N529"/>
  <c r="N2781"/>
  <c r="N573"/>
  <c r="N648"/>
  <c r="N4801"/>
  <c r="N4320"/>
  <c r="N3570"/>
  <c r="N3980"/>
  <c r="N2796"/>
  <c r="N3502"/>
  <c r="N3217"/>
  <c r="N3897"/>
  <c r="N1960"/>
  <c r="N2601"/>
  <c r="N1106"/>
  <c r="N4424"/>
  <c r="N1040"/>
  <c r="N2194"/>
  <c r="N1915"/>
  <c r="N1361"/>
  <c r="N2879"/>
  <c r="N4380"/>
  <c r="N4800"/>
  <c r="N206"/>
  <c r="N4724"/>
  <c r="N3078"/>
  <c r="N1195"/>
  <c r="N933"/>
  <c r="N950"/>
  <c r="N2416"/>
  <c r="N2971"/>
  <c r="N1439"/>
  <c r="N1048"/>
  <c r="N4793"/>
  <c r="N1525"/>
  <c r="N1676"/>
  <c r="N4628"/>
  <c r="N692"/>
  <c r="N1152"/>
  <c r="N2725"/>
  <c r="N1628"/>
  <c r="N1462"/>
  <c r="N629"/>
  <c r="N578"/>
  <c r="N1313"/>
  <c r="N1971"/>
  <c r="N3711"/>
  <c r="N3027"/>
  <c r="N78"/>
  <c r="N4825"/>
  <c r="N1765"/>
  <c r="N2234"/>
  <c r="N431"/>
  <c r="N4238"/>
  <c r="N2538"/>
  <c r="N1384"/>
  <c r="N425"/>
  <c r="N781"/>
  <c r="N2066"/>
  <c r="N2291"/>
  <c r="N2799"/>
  <c r="N660"/>
  <c r="N3406"/>
  <c r="N4355"/>
  <c r="N3856"/>
  <c r="N399"/>
  <c r="N3772"/>
  <c r="N3241"/>
  <c r="N2878"/>
  <c r="N3910"/>
  <c r="N824"/>
  <c r="N1107"/>
  <c r="N105"/>
  <c r="N1988"/>
  <c r="N951"/>
  <c r="N2555"/>
  <c r="N4652"/>
  <c r="N613"/>
  <c r="N4137"/>
  <c r="N2603"/>
  <c r="N2393"/>
  <c r="N2385"/>
  <c r="N4047"/>
  <c r="N3599"/>
  <c r="N4466"/>
  <c r="N1502"/>
  <c r="N1393"/>
  <c r="N1940"/>
  <c r="N3540"/>
  <c r="N4438"/>
  <c r="N1651"/>
  <c r="N3920"/>
  <c r="N3979"/>
  <c r="N3170"/>
  <c r="N4546"/>
  <c r="N3914"/>
  <c r="N3305"/>
  <c r="N1558"/>
  <c r="N4276"/>
  <c r="N2240"/>
  <c r="N1855"/>
  <c r="N780"/>
  <c r="N1122"/>
  <c r="N3833"/>
  <c r="N1652"/>
  <c r="N696"/>
  <c r="N618"/>
  <c r="N3973"/>
  <c r="N1291"/>
  <c r="N1398"/>
  <c r="N733"/>
  <c r="N1980"/>
  <c r="N1049"/>
  <c r="N3985"/>
  <c r="N506"/>
  <c r="N4307"/>
  <c r="N1270"/>
  <c r="N834"/>
  <c r="N3326"/>
  <c r="N4313"/>
  <c r="N948"/>
  <c r="N759"/>
  <c r="N2788"/>
  <c r="N1918"/>
  <c r="N1489"/>
  <c r="N4717"/>
  <c r="N4147"/>
  <c r="N1391"/>
  <c r="N4078"/>
  <c r="N3109"/>
  <c r="N35"/>
  <c r="N3193"/>
  <c r="N4343"/>
  <c r="N1441"/>
  <c r="N3834"/>
  <c r="N919"/>
  <c r="N4757"/>
  <c r="N2305"/>
  <c r="N2225"/>
  <c r="N2379"/>
  <c r="N408"/>
  <c r="N4685"/>
  <c r="N3393"/>
  <c r="N3186"/>
  <c r="N406"/>
  <c r="N4351"/>
  <c r="N597"/>
  <c r="N471"/>
  <c r="N1332"/>
  <c r="N4705"/>
  <c r="N3214"/>
  <c r="N2888"/>
  <c r="N3460"/>
  <c r="N441"/>
  <c r="N2767"/>
  <c r="N343"/>
  <c r="N2632"/>
  <c r="N1734"/>
  <c r="N3681"/>
  <c r="N4384"/>
  <c r="N2478"/>
  <c r="N417"/>
  <c r="N2236"/>
  <c r="N4315"/>
  <c r="N2461"/>
  <c r="N3226"/>
  <c r="N1448"/>
  <c r="N3739"/>
  <c r="N355"/>
  <c r="N2518"/>
  <c r="N4541"/>
  <c r="N642"/>
  <c r="N1098"/>
  <c r="N2026"/>
  <c r="N4152"/>
  <c r="N4281"/>
  <c r="N3770"/>
  <c r="N789"/>
  <c r="N1754"/>
  <c r="N985"/>
  <c r="N3139"/>
  <c r="N1586"/>
  <c r="N2303"/>
  <c r="N3454"/>
  <c r="N656"/>
  <c r="N3581"/>
  <c r="N3808"/>
  <c r="N2828"/>
  <c r="N2874"/>
  <c r="N2223"/>
  <c r="N2439"/>
  <c r="N4032"/>
  <c r="N73"/>
  <c r="N1569"/>
  <c r="N1642"/>
  <c r="N2333"/>
  <c r="N670"/>
  <c r="N1967"/>
  <c r="N4422"/>
  <c r="N290"/>
  <c r="N4397"/>
  <c r="N2307"/>
  <c r="N773"/>
  <c r="N437"/>
  <c r="N2992"/>
  <c r="N3459"/>
  <c r="N2414"/>
  <c r="N3804"/>
  <c r="N3486"/>
  <c r="N337"/>
  <c r="M2669"/>
  <c r="N2669"/>
  <c r="N496"/>
  <c r="N3601"/>
  <c r="N997"/>
  <c r="N3026"/>
  <c r="N359"/>
  <c r="N3931"/>
  <c r="N3879"/>
  <c r="N3426"/>
  <c r="N1002"/>
  <c r="N2123"/>
  <c r="N3605"/>
  <c r="N1463"/>
  <c r="N4520"/>
  <c r="N2827"/>
  <c r="N1325"/>
  <c r="N3729"/>
  <c r="N4126"/>
  <c r="N3867"/>
  <c r="N4140"/>
  <c r="N3"/>
  <c r="N3489"/>
  <c r="N1467"/>
  <c r="N375"/>
  <c r="N1738"/>
  <c r="N164"/>
  <c r="N2138"/>
  <c r="N1465"/>
  <c r="N1608"/>
  <c r="N3793"/>
  <c r="N4381"/>
  <c r="N2880"/>
  <c r="N1538"/>
  <c r="N4797"/>
  <c r="N2286"/>
  <c r="N3224"/>
  <c r="N125"/>
  <c r="N4613"/>
  <c r="N62"/>
  <c r="N945"/>
  <c r="N4183"/>
  <c r="N2057"/>
  <c r="N570"/>
  <c r="N4679"/>
  <c r="N730"/>
  <c r="N815"/>
  <c r="N3127"/>
  <c r="N2459"/>
  <c r="N333"/>
  <c r="N1027"/>
  <c r="N3239"/>
  <c r="N4706"/>
  <c r="N3118"/>
  <c r="N4470"/>
  <c r="N4730"/>
  <c r="N4040"/>
  <c r="N732"/>
  <c r="N1575"/>
  <c r="N3019"/>
  <c r="N3999"/>
  <c r="N2047"/>
  <c r="N2142"/>
  <c r="N3869"/>
  <c r="N1675"/>
  <c r="N1782"/>
  <c r="N1181"/>
  <c r="N902"/>
  <c r="N1071"/>
  <c r="N2356"/>
  <c r="N4268"/>
  <c r="N195"/>
  <c r="N4762"/>
  <c r="N3287"/>
  <c r="N567"/>
  <c r="N2387"/>
  <c r="N4213"/>
  <c r="N3875"/>
  <c r="N4339"/>
  <c r="N1316"/>
  <c r="N3783"/>
  <c r="N765"/>
  <c r="N4786"/>
  <c r="N2460"/>
  <c r="N1141"/>
  <c r="N453"/>
  <c r="N675"/>
  <c r="N943"/>
  <c r="N398"/>
  <c r="N2597"/>
  <c r="N1455"/>
  <c r="N213"/>
  <c r="N3732"/>
  <c r="N4529"/>
  <c r="N1925"/>
  <c r="N3150"/>
  <c r="N816"/>
  <c r="N4379"/>
  <c r="N841"/>
  <c r="N372"/>
  <c r="N264"/>
  <c r="N526"/>
  <c r="N9"/>
  <c r="N4723"/>
  <c r="N87"/>
  <c r="N4811"/>
  <c r="M2652"/>
  <c r="N3584"/>
  <c r="N4577"/>
  <c r="N1251"/>
  <c r="N547"/>
  <c r="N356"/>
  <c r="N3574"/>
  <c r="N1683"/>
  <c r="N2513"/>
  <c r="N2760"/>
  <c r="N4532"/>
  <c r="N3906"/>
  <c r="N3216"/>
  <c r="N2483"/>
  <c r="N1555"/>
  <c r="N2405"/>
  <c r="N3618"/>
  <c r="N1812"/>
  <c r="N906"/>
  <c r="N2784"/>
  <c r="N3329"/>
  <c r="N519"/>
  <c r="N806"/>
  <c r="N3685"/>
  <c r="N727"/>
  <c r="N3778"/>
  <c r="N3501"/>
  <c r="N4012"/>
  <c r="N1659"/>
  <c r="N1131"/>
  <c r="N1779"/>
  <c r="N3116"/>
  <c r="N2946"/>
  <c r="N209"/>
  <c r="N3471"/>
  <c r="N3017"/>
  <c r="N3478"/>
  <c r="N1814"/>
  <c r="N4552"/>
  <c r="N1835"/>
  <c r="N4190"/>
  <c r="N2260"/>
  <c r="N4760"/>
  <c r="N2185"/>
  <c r="N376"/>
  <c r="N405"/>
  <c r="N4117"/>
  <c r="N4120"/>
  <c r="N4514"/>
  <c r="N3308"/>
  <c r="N474"/>
  <c r="N2300"/>
  <c r="N1953"/>
  <c r="N4691"/>
  <c r="N962"/>
  <c r="N3835"/>
  <c r="N2045"/>
  <c r="N2560"/>
  <c r="N2708"/>
  <c r="N2417"/>
  <c r="N176"/>
  <c r="N272"/>
  <c r="N3890"/>
  <c r="N2317"/>
  <c r="N610"/>
  <c r="N3155"/>
  <c r="N3899"/>
  <c r="N308"/>
  <c r="N3526"/>
  <c r="N716"/>
  <c r="N4802"/>
  <c r="N4790"/>
  <c r="N3878"/>
  <c r="N2753"/>
  <c r="N3414"/>
  <c r="N3707"/>
  <c r="N4242"/>
  <c r="N2024"/>
  <c r="N4178"/>
  <c r="N898"/>
  <c r="N1877"/>
  <c r="N4114"/>
  <c r="N1434"/>
  <c r="N3516"/>
  <c r="N1217"/>
  <c r="N235"/>
  <c r="N2975"/>
  <c r="N3877"/>
  <c r="N3431"/>
  <c r="N1819"/>
  <c r="N215"/>
  <c r="N1323"/>
  <c r="N298"/>
  <c r="N2198"/>
  <c r="N3165"/>
  <c r="N422"/>
  <c r="N4526"/>
  <c r="N1662"/>
  <c r="N4361"/>
  <c r="N3858"/>
  <c r="N1618"/>
  <c r="N2224"/>
  <c r="N63"/>
  <c r="N4025"/>
  <c r="N191"/>
  <c r="N3596"/>
  <c r="N894"/>
  <c r="N3527"/>
  <c r="N145"/>
  <c r="N3376"/>
  <c r="N3680"/>
  <c r="N4167"/>
  <c r="N3014"/>
  <c r="N659"/>
  <c r="N2979"/>
  <c r="N316"/>
  <c r="N1267"/>
  <c r="N3916"/>
  <c r="M423"/>
  <c r="N423"/>
  <c r="N2810"/>
  <c r="N325"/>
  <c r="N2452"/>
  <c r="N2531"/>
  <c r="N3043"/>
  <c r="N1192"/>
  <c r="N3777"/>
  <c r="N116"/>
  <c r="N2966"/>
  <c r="N2503"/>
  <c r="N4049"/>
  <c r="N2882"/>
  <c r="N3181"/>
  <c r="N4034"/>
  <c r="N936"/>
  <c r="N4282"/>
  <c r="N1422"/>
  <c r="N3866"/>
  <c r="N2164"/>
  <c r="N4439"/>
  <c r="N4374"/>
  <c r="N2003"/>
  <c r="N4472"/>
  <c r="N3640"/>
  <c r="N626"/>
  <c r="N1600"/>
  <c r="N3635"/>
  <c r="N345"/>
  <c r="N3723"/>
  <c r="N3773"/>
  <c r="N197"/>
  <c r="N4138"/>
  <c r="N528"/>
  <c r="N2433"/>
  <c r="N1099"/>
  <c r="N47"/>
  <c r="N281"/>
  <c r="N1565"/>
  <c r="N3542"/>
  <c r="N2815"/>
  <c r="N3892"/>
  <c r="N2714"/>
  <c r="N4054"/>
  <c r="N2826"/>
  <c r="N1443"/>
  <c r="N1413"/>
  <c r="N4270"/>
  <c r="N3859"/>
  <c r="N2449"/>
  <c r="N66"/>
  <c r="N1720"/>
  <c r="N4407"/>
  <c r="N3098"/>
  <c r="N4155"/>
  <c r="N3092"/>
  <c r="N3012"/>
  <c r="N714"/>
  <c r="N2818"/>
  <c r="N3179"/>
  <c r="N433"/>
  <c r="N2997"/>
  <c r="N3195"/>
  <c r="N1411"/>
  <c r="N4595"/>
  <c r="N360"/>
  <c r="N3221"/>
  <c r="N1939"/>
  <c r="N2378"/>
  <c r="N1698"/>
  <c r="N3044"/>
  <c r="N4489"/>
  <c r="N1697"/>
  <c r="N731"/>
  <c r="N2103"/>
  <c r="N415"/>
  <c r="N983"/>
  <c r="N2805"/>
  <c r="N1416"/>
  <c r="N1601"/>
  <c r="M1895"/>
  <c r="M1989"/>
  <c r="M2284"/>
  <c r="M4432"/>
  <c r="M1474"/>
  <c r="M221"/>
  <c r="M1994"/>
  <c r="M3132"/>
  <c r="M2229"/>
  <c r="M1615"/>
  <c r="M4393"/>
  <c r="M953"/>
  <c r="M2186"/>
  <c r="M2930"/>
  <c r="M1711"/>
  <c r="M224"/>
  <c r="M2314"/>
  <c r="M810"/>
  <c r="M3129"/>
  <c r="M2564"/>
  <c r="M2797"/>
  <c r="M3493"/>
  <c r="M2945"/>
  <c r="M2778"/>
  <c r="M1632"/>
  <c r="M1454"/>
  <c r="M3233"/>
  <c r="M531"/>
  <c r="M3491"/>
  <c r="M3372"/>
  <c r="M893"/>
  <c r="M4097"/>
  <c r="M941"/>
  <c r="M2391"/>
  <c r="M4160"/>
  <c r="M2005"/>
  <c r="M3876"/>
  <c r="M1341"/>
  <c r="M3643"/>
  <c r="M680"/>
  <c r="M3135"/>
  <c r="M1066"/>
  <c r="M2655"/>
  <c r="M885"/>
  <c r="M3002"/>
  <c r="M4251"/>
  <c r="M1081"/>
  <c r="M1147"/>
  <c r="M331"/>
  <c r="M2456"/>
  <c r="M2580"/>
  <c r="M1329"/>
  <c r="M3663"/>
  <c r="M4240"/>
  <c r="M1163"/>
  <c r="M538"/>
  <c r="M1612"/>
  <c r="M3312"/>
  <c r="M4063"/>
  <c r="M4622"/>
  <c r="M439"/>
  <c r="M1590"/>
  <c r="M4255"/>
  <c r="M3997"/>
  <c r="M2628"/>
  <c r="M4081"/>
  <c r="M2704"/>
  <c r="M4302"/>
  <c r="M4619"/>
  <c r="M330"/>
  <c r="M802"/>
  <c r="M2665"/>
  <c r="M4217"/>
  <c r="M2621"/>
  <c r="M2075"/>
  <c r="M2552"/>
  <c r="M4729"/>
  <c r="M4764"/>
  <c r="M4112"/>
  <c r="M2167"/>
  <c r="M3350"/>
  <c r="F3776"/>
  <c r="F201"/>
  <c r="E4651"/>
  <c r="F4651"/>
  <c r="E2043"/>
  <c r="F2043"/>
  <c r="E241"/>
  <c r="F241"/>
  <c r="E1449"/>
  <c r="F1449"/>
  <c r="E2489"/>
  <c r="F2489"/>
  <c r="E3200"/>
  <c r="F3200"/>
  <c r="E2852"/>
  <c r="F2852"/>
  <c r="E3317"/>
  <c r="F3317"/>
  <c r="E2655"/>
  <c r="F2655"/>
  <c r="E1452"/>
  <c r="F1452"/>
  <c r="E577"/>
  <c r="F577"/>
  <c r="E3566"/>
  <c r="F3566"/>
  <c r="E2113"/>
  <c r="F2113"/>
  <c r="E4457"/>
  <c r="F4457"/>
  <c r="E2744"/>
  <c r="F2744"/>
  <c r="E4418"/>
  <c r="F4418"/>
  <c r="E1234"/>
  <c r="F1234"/>
  <c r="E3868"/>
  <c r="F3868"/>
  <c r="E1885"/>
  <c r="F1885"/>
  <c r="E4129"/>
  <c r="F4129"/>
  <c r="E107"/>
  <c r="F107"/>
  <c r="E667"/>
  <c r="F667"/>
  <c r="E2266"/>
  <c r="F2266"/>
  <c r="E980"/>
  <c r="F980"/>
  <c r="E2022"/>
  <c r="F2022"/>
  <c r="E885"/>
  <c r="F885"/>
  <c r="E201"/>
  <c r="E3776"/>
  <c r="E3307"/>
  <c r="F3307"/>
  <c r="E4756"/>
  <c r="F4756"/>
  <c r="E3220"/>
  <c r="F3220"/>
  <c r="E2991"/>
  <c r="F2991"/>
  <c r="E3002"/>
  <c r="F3002"/>
  <c r="E2320"/>
  <c r="F2320"/>
  <c r="E599"/>
  <c r="F599"/>
  <c r="E3047"/>
  <c r="F3047"/>
  <c r="E3850"/>
  <c r="F3850"/>
  <c r="E2406"/>
  <c r="F2406"/>
  <c r="E511"/>
  <c r="F511"/>
  <c r="E3175"/>
  <c r="F3175"/>
  <c r="E720"/>
  <c r="F720"/>
  <c r="E2546"/>
  <c r="F2546"/>
  <c r="E715"/>
  <c r="F715"/>
  <c r="E4310"/>
  <c r="F4310"/>
  <c r="E4556"/>
  <c r="F4556"/>
  <c r="E1268"/>
  <c r="F1268"/>
  <c r="E189"/>
  <c r="F189"/>
  <c r="E4094"/>
  <c r="F4094"/>
  <c r="E346"/>
  <c r="F346"/>
  <c r="E444"/>
  <c r="F444"/>
  <c r="E3103"/>
  <c r="F3103"/>
  <c r="E2838"/>
  <c r="F2838"/>
  <c r="E4251"/>
  <c r="F4251"/>
  <c r="E3055"/>
  <c r="F3055"/>
  <c r="E1167"/>
  <c r="F1167"/>
  <c r="E2328"/>
  <c r="F2328"/>
  <c r="E4687"/>
  <c r="F4687"/>
  <c r="E1859"/>
  <c r="F1859"/>
  <c r="E1862"/>
  <c r="F1862"/>
  <c r="E671"/>
  <c r="F671"/>
  <c r="E2289"/>
  <c r="F2289"/>
  <c r="E3496"/>
  <c r="F3496"/>
  <c r="E1550"/>
  <c r="F1550"/>
  <c r="E2640"/>
  <c r="F2640"/>
  <c r="E2740"/>
  <c r="F2740"/>
  <c r="E1022"/>
  <c r="F1022"/>
  <c r="E1262"/>
  <c r="F1262"/>
  <c r="E3204"/>
  <c r="F3204"/>
  <c r="E498"/>
  <c r="F498"/>
  <c r="E1838"/>
  <c r="F1838"/>
  <c r="E1081"/>
  <c r="F1081"/>
  <c r="E4528"/>
  <c r="F4528"/>
  <c r="E1958"/>
  <c r="F1958"/>
  <c r="E1147"/>
  <c r="F1147"/>
  <c r="E2894"/>
  <c r="F2894"/>
  <c r="E1265"/>
  <c r="F1265"/>
  <c r="E3053"/>
  <c r="F3053"/>
  <c r="E604"/>
  <c r="F604"/>
  <c r="E909"/>
  <c r="F909"/>
  <c r="E3253"/>
  <c r="F3253"/>
  <c r="E3758"/>
  <c r="F3758"/>
  <c r="E2808"/>
  <c r="F2808"/>
  <c r="E693"/>
  <c r="F693"/>
  <c r="E4368"/>
  <c r="F4368"/>
  <c r="E186"/>
  <c r="F186"/>
  <c r="E2919"/>
  <c r="F2919"/>
  <c r="E3930"/>
  <c r="F3930"/>
  <c r="E996"/>
  <c r="F996"/>
  <c r="E4726"/>
  <c r="F4726"/>
  <c r="E998"/>
  <c r="F998"/>
  <c r="E4769"/>
  <c r="F4769"/>
  <c r="E361"/>
  <c r="F361"/>
  <c r="E2149"/>
  <c r="F2149"/>
  <c r="E1336"/>
  <c r="F1336"/>
  <c r="E4069"/>
  <c r="F4069"/>
  <c r="E1674"/>
  <c r="F1674"/>
  <c r="E4316"/>
  <c r="F4316"/>
  <c r="E1259"/>
  <c r="F1259"/>
  <c r="E1088"/>
  <c r="F1088"/>
  <c r="E2569"/>
  <c r="F2569"/>
  <c r="E2732"/>
  <c r="F2732"/>
  <c r="E327"/>
  <c r="F327"/>
  <c r="E331"/>
  <c r="F331"/>
  <c r="E1345"/>
  <c r="F1345"/>
  <c r="E3779"/>
  <c r="F3779"/>
  <c r="E4414"/>
  <c r="F4414"/>
  <c r="E3955"/>
  <c r="F3955"/>
  <c r="E4177"/>
  <c r="F4177"/>
  <c r="E283"/>
  <c r="F283"/>
  <c r="E2116"/>
  <c r="F2116"/>
  <c r="E3144"/>
  <c r="F3144"/>
  <c r="E2664"/>
  <c r="F2664"/>
  <c r="E2383"/>
  <c r="F2383"/>
  <c r="E2481"/>
  <c r="F2481"/>
  <c r="E3396"/>
  <c r="F3396"/>
  <c r="E2927"/>
  <c r="F2927"/>
  <c r="E3004"/>
  <c r="F3004"/>
  <c r="E3436"/>
  <c r="F3436"/>
  <c r="E488"/>
  <c r="F488"/>
  <c r="E4079"/>
  <c r="F4079"/>
  <c r="E4719"/>
  <c r="F4719"/>
  <c r="E4590"/>
  <c r="F4590"/>
  <c r="E4010"/>
  <c r="F4010"/>
  <c r="E4714"/>
  <c r="F4714"/>
  <c r="E4807"/>
  <c r="F4807"/>
  <c r="E4601"/>
  <c r="F4601"/>
  <c r="E3325"/>
  <c r="F3325"/>
  <c r="E4655"/>
  <c r="F4655"/>
  <c r="E669"/>
  <c r="F669"/>
  <c r="E3151"/>
  <c r="F3151"/>
  <c r="E4009"/>
  <c r="F4009"/>
  <c r="E317"/>
  <c r="F317"/>
  <c r="E4329"/>
  <c r="F4329"/>
  <c r="E1292"/>
  <c r="F1292"/>
  <c r="E210"/>
  <c r="F210"/>
  <c r="E1762"/>
  <c r="F1762"/>
  <c r="E3709"/>
  <c r="F3709"/>
  <c r="E2841"/>
  <c r="F2841"/>
  <c r="E2177"/>
  <c r="F2177"/>
  <c r="E226"/>
  <c r="F226"/>
  <c r="E2114"/>
  <c r="F2114"/>
  <c r="E1037"/>
  <c r="F1037"/>
  <c r="E1984"/>
  <c r="F1984"/>
  <c r="E4784"/>
  <c r="F4784"/>
  <c r="E2807"/>
  <c r="F2807"/>
  <c r="E1931"/>
  <c r="F1931"/>
  <c r="E3658"/>
  <c r="F3658"/>
  <c r="E294"/>
  <c r="F294"/>
  <c r="E544"/>
  <c r="F544"/>
  <c r="E469"/>
  <c r="F469"/>
  <c r="E2806"/>
  <c r="F2806"/>
  <c r="E1314"/>
  <c r="F1314"/>
  <c r="E897"/>
  <c r="F897"/>
  <c r="E1785"/>
  <c r="F1785"/>
  <c r="E2456"/>
  <c r="F2456"/>
  <c r="E1414"/>
  <c r="F1414"/>
  <c r="E3846"/>
  <c r="F3846"/>
  <c r="E681"/>
  <c r="F681"/>
  <c r="E91"/>
  <c r="F91"/>
  <c r="E2835"/>
  <c r="F2835"/>
  <c r="E3356"/>
  <c r="F3356"/>
  <c r="E2115"/>
  <c r="F2115"/>
  <c r="E2397"/>
  <c r="F2397"/>
  <c r="E843"/>
  <c r="F843"/>
  <c r="E4696"/>
  <c r="F4696"/>
  <c r="E1219"/>
  <c r="F1219"/>
  <c r="E2580"/>
  <c r="F2580"/>
  <c r="E1329"/>
  <c r="F1329"/>
  <c r="E4650"/>
  <c r="F4650"/>
  <c r="E3236"/>
  <c r="F3236"/>
  <c r="E2556"/>
  <c r="F2556"/>
  <c r="E4240"/>
  <c r="F4240"/>
  <c r="E2694"/>
  <c r="F2694"/>
  <c r="E1420"/>
  <c r="F1420"/>
  <c r="E454"/>
  <c r="F454"/>
  <c r="E2706"/>
  <c r="F2706"/>
  <c r="E3652"/>
  <c r="F3652"/>
  <c r="E4814"/>
  <c r="F4814"/>
  <c r="E1255"/>
  <c r="F1255"/>
  <c r="E3832"/>
  <c r="F3832"/>
  <c r="E3469"/>
  <c r="F3469"/>
  <c r="E1163"/>
  <c r="F1163"/>
  <c r="E2688"/>
  <c r="F2688"/>
  <c r="E722"/>
  <c r="F722"/>
  <c r="E3887"/>
  <c r="F3887"/>
  <c r="E568"/>
  <c r="F568"/>
  <c r="E523"/>
  <c r="F523"/>
  <c r="E2647"/>
  <c r="F2647"/>
  <c r="E3066"/>
  <c r="F3066"/>
  <c r="E4752"/>
  <c r="F4752"/>
  <c r="E4258"/>
  <c r="F4258"/>
  <c r="E4794"/>
  <c r="F4794"/>
  <c r="E562"/>
  <c r="F562"/>
  <c r="E1977"/>
  <c r="F1977"/>
  <c r="E1630"/>
  <c r="F1630"/>
  <c r="E4749"/>
  <c r="F4749"/>
  <c r="E4746"/>
  <c r="F4746"/>
  <c r="E3353"/>
  <c r="F3353"/>
  <c r="E494"/>
  <c r="F494"/>
  <c r="E3932"/>
  <c r="F3932"/>
  <c r="E4511"/>
  <c r="F4511"/>
  <c r="E538"/>
  <c r="F538"/>
  <c r="E2484"/>
  <c r="F2484"/>
  <c r="E3720"/>
  <c r="F3720"/>
  <c r="E1712"/>
  <c r="F1712"/>
  <c r="E4236"/>
  <c r="F4236"/>
  <c r="E5"/>
  <c r="F5"/>
  <c r="E3227"/>
  <c r="F3227"/>
  <c r="E705"/>
  <c r="F705"/>
  <c r="E763"/>
  <c r="F763"/>
  <c r="E1359"/>
  <c r="F1359"/>
  <c r="E3610"/>
  <c r="F3610"/>
  <c r="E242"/>
  <c r="F242"/>
  <c r="E3315"/>
  <c r="F3315"/>
  <c r="E2312"/>
  <c r="F2312"/>
  <c r="E3106"/>
  <c r="F3106"/>
  <c r="E1226"/>
  <c r="F1226"/>
  <c r="E1056"/>
  <c r="F1056"/>
  <c r="E3258"/>
  <c r="F3258"/>
  <c r="E392"/>
  <c r="F392"/>
  <c r="E4669"/>
  <c r="F4669"/>
  <c r="E4305"/>
  <c r="F4305"/>
  <c r="E2751"/>
  <c r="F2751"/>
  <c r="E3541"/>
  <c r="F3541"/>
  <c r="E3576"/>
  <c r="F3576"/>
  <c r="E3677"/>
  <c r="F3677"/>
  <c r="E199"/>
  <c r="F199"/>
  <c r="E3082"/>
  <c r="F3082"/>
  <c r="E2847"/>
  <c r="F2847"/>
  <c r="E1289"/>
  <c r="F1289"/>
  <c r="E1612"/>
  <c r="F1612"/>
  <c r="E949"/>
  <c r="F949"/>
  <c r="E4579"/>
  <c r="F4579"/>
  <c r="E4602"/>
  <c r="F4602"/>
  <c r="E2255"/>
  <c r="F2255"/>
  <c r="E2904"/>
  <c r="F2904"/>
  <c r="E4635"/>
  <c r="F4635"/>
  <c r="E3312"/>
  <c r="F3312"/>
  <c r="E4063"/>
  <c r="F4063"/>
  <c r="E809"/>
  <c r="F809"/>
  <c r="E1827"/>
  <c r="F1827"/>
  <c r="E2210"/>
  <c r="F2210"/>
  <c r="E1429"/>
  <c r="F1429"/>
  <c r="E249"/>
  <c r="F249"/>
  <c r="E3990"/>
  <c r="F3990"/>
  <c r="E26"/>
  <c r="F26"/>
  <c r="E1395"/>
  <c r="F1395"/>
  <c r="E1512"/>
  <c r="F1512"/>
  <c r="E3251"/>
  <c r="F3251"/>
  <c r="E4260"/>
  <c r="F4260"/>
  <c r="E2074"/>
  <c r="F2074"/>
  <c r="E1789"/>
  <c r="F1789"/>
  <c r="E1218"/>
  <c r="F1218"/>
  <c r="E1770"/>
  <c r="F1770"/>
  <c r="E3212"/>
  <c r="F3212"/>
  <c r="E2900"/>
  <c r="F2900"/>
  <c r="E1919"/>
  <c r="F1919"/>
  <c r="E439"/>
  <c r="F439"/>
  <c r="E550"/>
  <c r="F550"/>
  <c r="E2279"/>
  <c r="F2279"/>
  <c r="E2545"/>
  <c r="F2545"/>
  <c r="E839"/>
  <c r="F839"/>
  <c r="E3923"/>
  <c r="F3923"/>
  <c r="E1590"/>
  <c r="F1590"/>
  <c r="E2258"/>
  <c r="F2258"/>
  <c r="E1277"/>
  <c r="F1277"/>
  <c r="E1469"/>
  <c r="F1469"/>
  <c r="E344"/>
  <c r="F344"/>
  <c r="E218"/>
  <c r="F218"/>
  <c r="E4255"/>
  <c r="F4255"/>
  <c r="E3265"/>
  <c r="F3265"/>
  <c r="E3417"/>
  <c r="F3417"/>
  <c r="E3157"/>
  <c r="F3157"/>
  <c r="E917"/>
  <c r="F917"/>
  <c r="E159"/>
  <c r="F159"/>
  <c r="E432"/>
  <c r="F432"/>
  <c r="E2868"/>
  <c r="F2868"/>
  <c r="E741"/>
  <c r="F741"/>
  <c r="E4492"/>
  <c r="F4492"/>
  <c r="E1626"/>
  <c r="F1626"/>
  <c r="E3766"/>
  <c r="F3766"/>
  <c r="E341"/>
  <c r="F341"/>
  <c r="E4587"/>
  <c r="F4587"/>
  <c r="E1841"/>
  <c r="F1841"/>
  <c r="E2264"/>
  <c r="F2264"/>
  <c r="E4231"/>
  <c r="F4231"/>
  <c r="E2304"/>
  <c r="F2304"/>
  <c r="E3997"/>
  <c r="F3997"/>
  <c r="E4024"/>
  <c r="F4024"/>
  <c r="E3556"/>
  <c r="F3556"/>
  <c r="E725"/>
  <c r="F725"/>
  <c r="E744"/>
  <c r="F744"/>
  <c r="E1950"/>
  <c r="F1950"/>
  <c r="E2485"/>
  <c r="F2485"/>
  <c r="E4455"/>
  <c r="F4455"/>
  <c r="E872"/>
  <c r="F872"/>
  <c r="E3507"/>
  <c r="F3507"/>
  <c r="E353"/>
  <c r="F353"/>
  <c r="E2450"/>
  <c r="F2450"/>
  <c r="E1179"/>
  <c r="F1179"/>
  <c r="E2628"/>
  <c r="F2628"/>
  <c r="E1713"/>
  <c r="F1713"/>
  <c r="E4775"/>
  <c r="F4775"/>
  <c r="E465"/>
  <c r="F465"/>
  <c r="E4359"/>
  <c r="F4359"/>
  <c r="E1979"/>
  <c r="F1979"/>
  <c r="E2363"/>
  <c r="F2363"/>
  <c r="E1148"/>
  <c r="F1148"/>
  <c r="E1836"/>
  <c r="F1836"/>
  <c r="E24"/>
  <c r="F24"/>
  <c r="E1515"/>
  <c r="F1515"/>
  <c r="E13"/>
  <c r="F13"/>
  <c r="E874"/>
  <c r="F874"/>
  <c r="E4573"/>
  <c r="F4573"/>
  <c r="E3323"/>
  <c r="F3323"/>
  <c r="E862"/>
  <c r="F862"/>
  <c r="E4081"/>
  <c r="F4081"/>
  <c r="E749"/>
  <c r="F749"/>
  <c r="E3674"/>
  <c r="F3674"/>
  <c r="E1423"/>
  <c r="F1423"/>
  <c r="E2693"/>
  <c r="F2693"/>
  <c r="E3281"/>
  <c r="F3281"/>
  <c r="E2704"/>
  <c r="F2704"/>
  <c r="E4302"/>
  <c r="F4302"/>
  <c r="E3215"/>
  <c r="F3215"/>
  <c r="E3632"/>
  <c r="F3632"/>
  <c r="E3309"/>
  <c r="F3309"/>
  <c r="E1023"/>
  <c r="F1023"/>
  <c r="E2493"/>
  <c r="F2493"/>
  <c r="E3689"/>
  <c r="F3689"/>
  <c r="E3798"/>
  <c r="F3798"/>
  <c r="E4742"/>
  <c r="F4742"/>
  <c r="E3346"/>
  <c r="F3346"/>
  <c r="E158"/>
  <c r="F158"/>
  <c r="E3515"/>
  <c r="F3515"/>
  <c r="E1356"/>
  <c r="F1356"/>
  <c r="E2371"/>
  <c r="F2371"/>
  <c r="E3945"/>
  <c r="F3945"/>
  <c r="E900"/>
  <c r="F900"/>
  <c r="E4619"/>
  <c r="F4619"/>
  <c r="E2227"/>
  <c r="F2227"/>
  <c r="E1046"/>
  <c r="F1046"/>
  <c r="E330"/>
  <c r="F330"/>
  <c r="E3410"/>
  <c r="F3410"/>
  <c r="E3629"/>
  <c r="F3629"/>
  <c r="E2049"/>
  <c r="F2049"/>
  <c r="E2595"/>
  <c r="F2595"/>
  <c r="E3255"/>
  <c r="F3255"/>
  <c r="E1177"/>
  <c r="F1177"/>
  <c r="E196"/>
  <c r="F196"/>
  <c r="E1093"/>
  <c r="F1093"/>
  <c r="E3831"/>
  <c r="F3831"/>
  <c r="E593"/>
  <c r="F593"/>
  <c r="E891"/>
  <c r="F891"/>
  <c r="E524"/>
  <c r="F524"/>
  <c r="E74"/>
  <c r="F74"/>
  <c r="E963"/>
  <c r="F963"/>
  <c r="E1295"/>
  <c r="F1295"/>
  <c r="E4767"/>
  <c r="F4767"/>
  <c r="E4286"/>
  <c r="F4286"/>
  <c r="E4254"/>
  <c r="F4254"/>
  <c r="E787"/>
  <c r="F787"/>
  <c r="E1829"/>
  <c r="F1829"/>
  <c r="E1220"/>
  <c r="F1220"/>
  <c r="E4766"/>
  <c r="F4766"/>
  <c r="E2844"/>
  <c r="F2844"/>
  <c r="E4645"/>
  <c r="F4645"/>
  <c r="E2111"/>
  <c r="F2111"/>
  <c r="E3807"/>
  <c r="F3807"/>
  <c r="E3741"/>
  <c r="F3741"/>
  <c r="E2856"/>
  <c r="F2856"/>
  <c r="E348"/>
  <c r="F348"/>
  <c r="E4550"/>
  <c r="F4550"/>
  <c r="E393"/>
  <c r="F393"/>
  <c r="E1012"/>
  <c r="F1012"/>
  <c r="E4234"/>
  <c r="F4234"/>
  <c r="E3628"/>
  <c r="F3628"/>
  <c r="E2928"/>
  <c r="F2928"/>
  <c r="E2956"/>
  <c r="F2956"/>
  <c r="E2101"/>
  <c r="F2101"/>
  <c r="E1875"/>
  <c r="F1875"/>
  <c r="E771"/>
  <c r="F771"/>
  <c r="E4501"/>
  <c r="F4501"/>
  <c r="E2316"/>
  <c r="F2316"/>
  <c r="E1189"/>
  <c r="F1189"/>
  <c r="E2804"/>
  <c r="F2804"/>
  <c r="E4046"/>
  <c r="F4046"/>
  <c r="E139"/>
  <c r="F139"/>
  <c r="E802"/>
  <c r="F802"/>
  <c r="E3196"/>
  <c r="F3196"/>
  <c r="E3140"/>
  <c r="F3140"/>
  <c r="E1256"/>
  <c r="F1256"/>
  <c r="E2665"/>
  <c r="F2665"/>
  <c r="E3719"/>
  <c r="F3719"/>
  <c r="E938"/>
  <c r="F938"/>
  <c r="E3333"/>
  <c r="F3333"/>
  <c r="E2274"/>
  <c r="F2274"/>
  <c r="E3650"/>
  <c r="F3650"/>
  <c r="E637"/>
  <c r="F637"/>
  <c r="E2125"/>
  <c r="F2125"/>
  <c r="E4768"/>
  <c r="F4768"/>
  <c r="E4066"/>
  <c r="F4066"/>
  <c r="E664"/>
  <c r="F664"/>
  <c r="E4481"/>
  <c r="F4481"/>
  <c r="E2377"/>
  <c r="F2377"/>
  <c r="E2263"/>
  <c r="F2263"/>
  <c r="E729"/>
  <c r="F729"/>
  <c r="E1468"/>
  <c r="F1468"/>
  <c r="E3240"/>
  <c r="F3240"/>
  <c r="E598"/>
  <c r="F598"/>
  <c r="E2424"/>
  <c r="F2424"/>
  <c r="E1704"/>
  <c r="F1704"/>
  <c r="E231"/>
  <c r="F231"/>
  <c r="E3480"/>
  <c r="F3480"/>
  <c r="E2027"/>
  <c r="F2027"/>
  <c r="E4712"/>
  <c r="F4712"/>
  <c r="E4806"/>
  <c r="F4806"/>
  <c r="E3052"/>
  <c r="F3052"/>
  <c r="E342"/>
  <c r="F342"/>
  <c r="E2621"/>
  <c r="F2621"/>
  <c r="E3409"/>
  <c r="F3409"/>
  <c r="E2075"/>
  <c r="F2075"/>
  <c r="E1172"/>
  <c r="F1172"/>
  <c r="E426"/>
  <c r="F426"/>
  <c r="E1354"/>
  <c r="F1354"/>
  <c r="E2048"/>
  <c r="F2048"/>
  <c r="E2876"/>
  <c r="F2876"/>
  <c r="E2552"/>
  <c r="F2552"/>
  <c r="E4390"/>
  <c r="F4390"/>
  <c r="E3909"/>
  <c r="F3909"/>
  <c r="E4727"/>
  <c r="F4727"/>
  <c r="E3143"/>
  <c r="F3143"/>
  <c r="E1134"/>
  <c r="F1134"/>
  <c r="E2161"/>
  <c r="F2161"/>
  <c r="E1044"/>
  <c r="F1044"/>
  <c r="E4785"/>
  <c r="F4785"/>
  <c r="E1461"/>
  <c r="F1461"/>
  <c r="E2922"/>
  <c r="F2922"/>
  <c r="E2791"/>
  <c r="F2791"/>
  <c r="E920"/>
  <c r="F920"/>
  <c r="E4588"/>
  <c r="F4588"/>
  <c r="E3634"/>
  <c r="F3634"/>
  <c r="E3728"/>
  <c r="F3728"/>
  <c r="E4303"/>
  <c r="F4303"/>
  <c r="E1407"/>
  <c r="F1407"/>
  <c r="E377"/>
  <c r="F377"/>
  <c r="E679"/>
  <c r="F679"/>
  <c r="E3811"/>
  <c r="F3811"/>
  <c r="E4729"/>
  <c r="F4729"/>
  <c r="E1331"/>
  <c r="F1331"/>
  <c r="E4764"/>
  <c r="F4764"/>
  <c r="E4112"/>
  <c r="F4112"/>
  <c r="E1165"/>
  <c r="F1165"/>
  <c r="E1144"/>
  <c r="F1144"/>
  <c r="E1097"/>
  <c r="F1097"/>
  <c r="E1941"/>
  <c r="F1941"/>
  <c r="E4277"/>
  <c r="F4277"/>
  <c r="E3547"/>
  <c r="F3547"/>
  <c r="E2373"/>
  <c r="F2373"/>
  <c r="E719"/>
  <c r="F719"/>
  <c r="E2418"/>
  <c r="F2418"/>
  <c r="E2420"/>
  <c r="F2420"/>
  <c r="E2446"/>
  <c r="F2446"/>
  <c r="E1485"/>
  <c r="F1485"/>
  <c r="E1617"/>
  <c r="F1617"/>
  <c r="E2083"/>
  <c r="F2083"/>
  <c r="E3755"/>
  <c r="F3755"/>
  <c r="E3748"/>
  <c r="F3748"/>
  <c r="E960"/>
  <c r="F960"/>
  <c r="E2860"/>
  <c r="F2860"/>
  <c r="E245"/>
  <c r="F245"/>
  <c r="E4306"/>
  <c r="F4306"/>
  <c r="E4031"/>
  <c r="F4031"/>
  <c r="E1892"/>
  <c r="F1892"/>
  <c r="E1691"/>
  <c r="F1691"/>
  <c r="E2407"/>
  <c r="F2407"/>
  <c r="E1823"/>
  <c r="F1823"/>
  <c r="E2520"/>
  <c r="F2520"/>
  <c r="E2514"/>
  <c r="F2514"/>
  <c r="E3313"/>
  <c r="F3313"/>
  <c r="E2794"/>
  <c r="F2794"/>
  <c r="E2914"/>
  <c r="F2914"/>
  <c r="E947"/>
  <c r="F947"/>
  <c r="E1914"/>
  <c r="F1914"/>
  <c r="E4162"/>
  <c r="F4162"/>
  <c r="E288"/>
  <c r="F288"/>
  <c r="F4772"/>
  <c r="F1968"/>
  <c r="F564"/>
  <c r="F3743"/>
  <c r="F1201"/>
  <c r="F4734"/>
  <c r="F594"/>
  <c r="F3517"/>
  <c r="F676"/>
  <c r="F1066"/>
  <c r="F4446"/>
  <c r="F1318"/>
  <c r="F2759"/>
  <c r="F3254"/>
  <c r="F1690"/>
  <c r="F3135"/>
  <c r="F1702"/>
  <c r="F2117"/>
  <c r="F1223"/>
  <c r="F3273"/>
  <c r="F2677"/>
  <c r="F3642"/>
  <c r="F627"/>
  <c r="F1641"/>
  <c r="F2965"/>
  <c r="F3418"/>
  <c r="F1173"/>
  <c r="F591"/>
  <c r="F1458"/>
  <c r="F1481"/>
  <c r="F478"/>
  <c r="F4427"/>
  <c r="F4480"/>
  <c r="F1717"/>
  <c r="F3926"/>
  <c r="F560"/>
  <c r="F2453"/>
  <c r="F2107"/>
  <c r="F4041"/>
  <c r="F822"/>
  <c r="F490"/>
  <c r="F2865"/>
  <c r="F3358"/>
  <c r="F4068"/>
  <c r="F1749"/>
  <c r="F638"/>
  <c r="F2221"/>
  <c r="F2614"/>
  <c r="F2755"/>
  <c r="F680"/>
  <c r="F1030"/>
  <c r="F3338"/>
  <c r="F497"/>
  <c r="F3643"/>
  <c r="F3398"/>
  <c r="F4471"/>
  <c r="F2277"/>
  <c r="F3561"/>
  <c r="F4515"/>
  <c r="F1341"/>
  <c r="F2130"/>
  <c r="F208"/>
  <c r="F3876"/>
  <c r="F46"/>
  <c r="F4765"/>
  <c r="F2961"/>
  <c r="F4176"/>
  <c r="F2005"/>
  <c r="F1130"/>
  <c r="F4160"/>
  <c r="F2086"/>
  <c r="F805"/>
  <c r="F489"/>
  <c r="F460"/>
  <c r="F1644"/>
  <c r="F416"/>
  <c r="F2369"/>
  <c r="F521"/>
  <c r="F3606"/>
  <c r="F3477"/>
  <c r="F530"/>
  <c r="F2"/>
  <c r="F2773"/>
  <c r="F4356"/>
  <c r="F2257"/>
  <c r="F757"/>
  <c r="F3761"/>
  <c r="F3005"/>
  <c r="F3068"/>
  <c r="F4056"/>
  <c r="F4468"/>
  <c r="F4398"/>
  <c r="F1692"/>
  <c r="F529"/>
  <c r="F2781"/>
  <c r="F573"/>
  <c r="F4320"/>
  <c r="F3570"/>
  <c r="F3980"/>
  <c r="F2796"/>
  <c r="F941"/>
  <c r="F3217"/>
  <c r="F3897"/>
  <c r="F1960"/>
  <c r="F1106"/>
  <c r="F4424"/>
  <c r="F1040"/>
  <c r="F2194"/>
  <c r="F1915"/>
  <c r="F1361"/>
  <c r="F4097"/>
  <c r="F2879"/>
  <c r="F4380"/>
  <c r="F4800"/>
  <c r="F206"/>
  <c r="F4724"/>
  <c r="F3078"/>
  <c r="F1195"/>
  <c r="F933"/>
  <c r="F950"/>
  <c r="F893"/>
  <c r="F2971"/>
  <c r="F1048"/>
  <c r="F4793"/>
  <c r="F3372"/>
  <c r="F1525"/>
  <c r="F1676"/>
  <c r="F4628"/>
  <c r="F692"/>
  <c r="F1152"/>
  <c r="F2725"/>
  <c r="F1628"/>
  <c r="F1462"/>
  <c r="F629"/>
  <c r="F578"/>
  <c r="F1313"/>
  <c r="F1971"/>
  <c r="F3027"/>
  <c r="F4825"/>
  <c r="F1765"/>
  <c r="F2234"/>
  <c r="F431"/>
  <c r="F4238"/>
  <c r="F2538"/>
  <c r="F425"/>
  <c r="F3491"/>
  <c r="F781"/>
  <c r="F531"/>
  <c r="F2066"/>
  <c r="F2291"/>
  <c r="F2799"/>
  <c r="F660"/>
  <c r="F3406"/>
  <c r="F4355"/>
  <c r="F3856"/>
  <c r="F399"/>
  <c r="F3772"/>
  <c r="F3241"/>
  <c r="F2878"/>
  <c r="F3910"/>
  <c r="F824"/>
  <c r="F3233"/>
  <c r="F1107"/>
  <c r="F105"/>
  <c r="F1988"/>
  <c r="F951"/>
  <c r="F613"/>
  <c r="F4137"/>
  <c r="F2603"/>
  <c r="F2393"/>
  <c r="F2385"/>
  <c r="F4047"/>
  <c r="F3599"/>
  <c r="F4466"/>
  <c r="F1502"/>
  <c r="F1393"/>
  <c r="F1940"/>
  <c r="F4438"/>
  <c r="F1651"/>
  <c r="F3920"/>
  <c r="F3979"/>
  <c r="F3170"/>
  <c r="F1454"/>
  <c r="F4546"/>
  <c r="F3914"/>
  <c r="F3305"/>
  <c r="F1558"/>
  <c r="F4276"/>
  <c r="F2240"/>
  <c r="F1855"/>
  <c r="F780"/>
  <c r="F1122"/>
  <c r="F3833"/>
  <c r="F1652"/>
  <c r="F696"/>
  <c r="F618"/>
  <c r="F3973"/>
  <c r="F1291"/>
  <c r="F1632"/>
  <c r="F1398"/>
  <c r="F733"/>
  <c r="F1980"/>
  <c r="F3985"/>
  <c r="F506"/>
  <c r="F4307"/>
  <c r="F1270"/>
  <c r="F834"/>
  <c r="F3326"/>
  <c r="F4313"/>
  <c r="F948"/>
  <c r="F759"/>
  <c r="F2788"/>
  <c r="F1489"/>
  <c r="F4147"/>
  <c r="F1391"/>
  <c r="F3109"/>
  <c r="F35"/>
  <c r="F3193"/>
  <c r="F4343"/>
  <c r="F1441"/>
  <c r="F3834"/>
  <c r="F2778"/>
  <c r="F919"/>
  <c r="F4757"/>
  <c r="F2305"/>
  <c r="F2225"/>
  <c r="F2379"/>
  <c r="F408"/>
  <c r="F3393"/>
  <c r="F3186"/>
  <c r="F406"/>
  <c r="F597"/>
  <c r="F471"/>
  <c r="F4705"/>
  <c r="F3493"/>
  <c r="F3214"/>
  <c r="F3460"/>
  <c r="F441"/>
  <c r="F2767"/>
  <c r="F2632"/>
  <c r="F1734"/>
  <c r="F3681"/>
  <c r="F4384"/>
  <c r="F2478"/>
  <c r="F417"/>
  <c r="F2797"/>
  <c r="F2236"/>
  <c r="F4315"/>
  <c r="F2461"/>
  <c r="F3226"/>
  <c r="F355"/>
  <c r="F2518"/>
  <c r="F642"/>
  <c r="F1098"/>
  <c r="F2026"/>
  <c r="F4152"/>
  <c r="F2564"/>
  <c r="F4281"/>
  <c r="F3770"/>
  <c r="F789"/>
  <c r="F1754"/>
  <c r="F3139"/>
  <c r="F985"/>
  <c r="F2303"/>
  <c r="E2303"/>
  <c r="F3129"/>
  <c r="F3454"/>
  <c r="F3581"/>
  <c r="F3808"/>
  <c r="F2874"/>
  <c r="F2223"/>
  <c r="F810"/>
  <c r="F2439"/>
  <c r="F4032"/>
  <c r="F73"/>
  <c r="F1569"/>
  <c r="F1642"/>
  <c r="F2333"/>
  <c r="F670"/>
  <c r="F1967"/>
  <c r="F4422"/>
  <c r="F290"/>
  <c r="F4397"/>
  <c r="F2307"/>
  <c r="F2314"/>
  <c r="F773"/>
  <c r="F437"/>
  <c r="F2992"/>
  <c r="F3459"/>
  <c r="F224"/>
  <c r="F3804"/>
  <c r="F337"/>
  <c r="F2669"/>
  <c r="F496"/>
  <c r="F3601"/>
  <c r="F997"/>
  <c r="F359"/>
  <c r="F3931"/>
  <c r="F3879"/>
  <c r="F3426"/>
  <c r="F2123"/>
  <c r="F3605"/>
  <c r="F2827"/>
  <c r="F1325"/>
  <c r="F3729"/>
  <c r="F4126"/>
  <c r="F3"/>
  <c r="F1467"/>
  <c r="F375"/>
  <c r="F164"/>
  <c r="F2138"/>
  <c r="F1465"/>
  <c r="F1608"/>
  <c r="F3793"/>
  <c r="F4381"/>
  <c r="F2880"/>
  <c r="F4797"/>
  <c r="F2286"/>
  <c r="F3224"/>
  <c r="F125"/>
  <c r="F4613"/>
  <c r="F62"/>
  <c r="F945"/>
  <c r="F570"/>
  <c r="F1711"/>
  <c r="F4679"/>
  <c r="F730"/>
  <c r="F2930"/>
  <c r="F3127"/>
  <c r="F2459"/>
  <c r="F333"/>
  <c r="F1027"/>
  <c r="F3239"/>
  <c r="F4706"/>
  <c r="F3118"/>
  <c r="F4470"/>
  <c r="F4730"/>
  <c r="F4040"/>
  <c r="F732"/>
  <c r="F1575"/>
  <c r="F3019"/>
  <c r="F3999"/>
  <c r="F2047"/>
  <c r="F3869"/>
  <c r="F1675"/>
  <c r="F1782"/>
  <c r="F1181"/>
  <c r="F2186"/>
  <c r="F902"/>
  <c r="F1071"/>
  <c r="F4268"/>
  <c r="F4762"/>
  <c r="F3287"/>
  <c r="F567"/>
  <c r="F2387"/>
  <c r="F3875"/>
  <c r="F4339"/>
  <c r="F1316"/>
  <c r="F3783"/>
  <c r="F765"/>
  <c r="F4786"/>
  <c r="F953"/>
  <c r="F4393"/>
  <c r="F2460"/>
  <c r="F1141"/>
  <c r="F675"/>
  <c r="F943"/>
  <c r="F398"/>
  <c r="F2597"/>
  <c r="F1615"/>
  <c r="F213"/>
  <c r="F3732"/>
  <c r="F4529"/>
  <c r="F1925"/>
  <c r="F3150"/>
  <c r="F816"/>
  <c r="F2229"/>
  <c r="F4379"/>
  <c r="F841"/>
  <c r="F264"/>
  <c r="F526"/>
  <c r="F9"/>
  <c r="F4723"/>
  <c r="F87"/>
  <c r="F4811"/>
  <c r="F3584"/>
  <c r="F4577"/>
  <c r="F1251"/>
  <c r="F547"/>
  <c r="F356"/>
  <c r="F1683"/>
  <c r="F2513"/>
  <c r="F2760"/>
  <c r="F4532"/>
  <c r="F3906"/>
  <c r="F3216"/>
  <c r="F2483"/>
  <c r="F1555"/>
  <c r="F2405"/>
  <c r="F1812"/>
  <c r="F906"/>
  <c r="F3132"/>
  <c r="F3329"/>
  <c r="F519"/>
  <c r="F3685"/>
  <c r="F727"/>
  <c r="F3778"/>
  <c r="F3501"/>
  <c r="F4012"/>
  <c r="F1659"/>
  <c r="F1131"/>
  <c r="F1779"/>
  <c r="F3116"/>
  <c r="F209"/>
  <c r="F1994"/>
  <c r="F3471"/>
  <c r="F3478"/>
  <c r="F1814"/>
  <c r="F4552"/>
  <c r="F1835"/>
  <c r="F376"/>
  <c r="F405"/>
  <c r="F4117"/>
  <c r="F4120"/>
  <c r="F4514"/>
  <c r="F3308"/>
  <c r="F474"/>
  <c r="F2300"/>
  <c r="F1953"/>
  <c r="F962"/>
  <c r="F3835"/>
  <c r="F2045"/>
  <c r="F2560"/>
  <c r="F2708"/>
  <c r="F2417"/>
  <c r="F176"/>
  <c r="F3890"/>
  <c r="F2317"/>
  <c r="F610"/>
  <c r="F3495"/>
  <c r="F308"/>
  <c r="F3526"/>
  <c r="F716"/>
  <c r="F4802"/>
  <c r="F4790"/>
  <c r="F2753"/>
  <c r="F3414"/>
  <c r="F3707"/>
  <c r="F4242"/>
  <c r="F2024"/>
  <c r="F4178"/>
  <c r="F898"/>
  <c r="F1877"/>
  <c r="F4114"/>
  <c r="F1434"/>
  <c r="F3516"/>
  <c r="F1217"/>
  <c r="F2975"/>
  <c r="F3431"/>
  <c r="F1819"/>
  <c r="F215"/>
  <c r="F2652"/>
  <c r="F1323"/>
  <c r="F298"/>
  <c r="F2198"/>
  <c r="F3165"/>
  <c r="F422"/>
  <c r="F4526"/>
  <c r="F1662"/>
  <c r="F4361"/>
  <c r="F3858"/>
  <c r="F1618"/>
  <c r="F2224"/>
  <c r="F4025"/>
  <c r="F191"/>
  <c r="F3596"/>
  <c r="F894"/>
  <c r="F3527"/>
  <c r="F145"/>
  <c r="F3376"/>
  <c r="F3680"/>
  <c r="F4167"/>
  <c r="F3014"/>
  <c r="F2979"/>
  <c r="F316"/>
  <c r="F1267"/>
  <c r="F3916"/>
  <c r="F423"/>
  <c r="F2810"/>
  <c r="F325"/>
  <c r="F2452"/>
  <c r="F2531"/>
  <c r="F3043"/>
  <c r="F3777"/>
  <c r="F116"/>
  <c r="F2966"/>
  <c r="F2503"/>
  <c r="F3181"/>
  <c r="F4034"/>
  <c r="F936"/>
  <c r="F281"/>
  <c r="F47"/>
  <c r="F1099"/>
  <c r="F2433"/>
  <c r="F528"/>
  <c r="F4138"/>
  <c r="F197"/>
  <c r="F3773"/>
  <c r="F3723"/>
  <c r="F345"/>
  <c r="F3635"/>
  <c r="F1600"/>
  <c r="F626"/>
  <c r="F3640"/>
  <c r="F4472"/>
  <c r="F2003"/>
  <c r="F4374"/>
  <c r="F4439"/>
  <c r="F1474"/>
  <c r="F2164"/>
  <c r="F3866"/>
  <c r="F1422"/>
  <c r="F1601"/>
  <c r="F1416"/>
  <c r="F2805"/>
  <c r="F983"/>
  <c r="F415"/>
  <c r="F2103"/>
  <c r="F731"/>
  <c r="F1697"/>
  <c r="F1895"/>
  <c r="F4489"/>
  <c r="F3044"/>
  <c r="F1698"/>
  <c r="F2378"/>
  <c r="F1939"/>
  <c r="F3221"/>
  <c r="F1989"/>
  <c r="F2284"/>
  <c r="F360"/>
  <c r="F4595"/>
  <c r="F1411"/>
  <c r="F3195"/>
  <c r="F2997"/>
  <c r="F433"/>
  <c r="F4576"/>
  <c r="F3179"/>
  <c r="F2818"/>
  <c r="F4432"/>
  <c r="F714"/>
  <c r="F3012"/>
  <c r="F3092"/>
  <c r="F4155"/>
  <c r="F3098"/>
  <c r="F4407"/>
  <c r="F1720"/>
  <c r="F66"/>
  <c r="F2449"/>
  <c r="F3859"/>
  <c r="F4270"/>
  <c r="F1413"/>
  <c r="F1443"/>
  <c r="F2826"/>
  <c r="F4054"/>
  <c r="F2714"/>
  <c r="F3892"/>
  <c r="F2815"/>
  <c r="F3542"/>
  <c r="F1565"/>
  <c r="F3350"/>
  <c r="E1601"/>
  <c r="E1416"/>
  <c r="E2805"/>
  <c r="E983"/>
  <c r="E415"/>
  <c r="E2103"/>
  <c r="E731"/>
  <c r="E1697"/>
  <c r="E1895"/>
  <c r="E4489"/>
  <c r="E3044"/>
  <c r="E1698"/>
  <c r="E2378"/>
  <c r="E1939"/>
  <c r="E3221"/>
  <c r="E1989"/>
  <c r="E2284"/>
  <c r="E360"/>
  <c r="E4595"/>
  <c r="E1411"/>
  <c r="E3195"/>
  <c r="E2997"/>
  <c r="E433"/>
  <c r="E4576"/>
  <c r="E3179"/>
  <c r="E2818"/>
  <c r="E4432"/>
  <c r="E714"/>
  <c r="E3012"/>
  <c r="E3092"/>
  <c r="E4155"/>
  <c r="E3098"/>
  <c r="E4407"/>
  <c r="E1720"/>
  <c r="E66"/>
  <c r="E2449"/>
  <c r="E3859"/>
  <c r="E4270"/>
  <c r="E1413"/>
  <c r="E1443"/>
  <c r="E2826"/>
  <c r="E4054"/>
  <c r="E2714"/>
  <c r="E2815"/>
  <c r="E3542"/>
  <c r="E1565"/>
  <c r="E281"/>
  <c r="E1099"/>
  <c r="E2433"/>
  <c r="E528"/>
  <c r="E4138"/>
  <c r="E197"/>
  <c r="E3773"/>
  <c r="E3723"/>
  <c r="E345"/>
  <c r="E3635"/>
  <c r="E1600"/>
  <c r="E626"/>
  <c r="E3640"/>
  <c r="E4472"/>
  <c r="E2003"/>
  <c r="E4374"/>
  <c r="E4439"/>
  <c r="E1474"/>
  <c r="E2164"/>
  <c r="E3866"/>
  <c r="E1422"/>
  <c r="E936"/>
  <c r="E4034"/>
  <c r="E3181"/>
  <c r="E2503"/>
  <c r="E2966"/>
  <c r="E116"/>
  <c r="E3777"/>
  <c r="E3043"/>
  <c r="E2531"/>
  <c r="E2452"/>
  <c r="E325"/>
  <c r="E2810"/>
  <c r="E423"/>
  <c r="E3916"/>
  <c r="E1267"/>
  <c r="E316"/>
  <c r="E2979"/>
  <c r="E659"/>
  <c r="F659"/>
  <c r="E3014"/>
  <c r="E4167"/>
  <c r="E3680"/>
  <c r="E3376"/>
  <c r="E145"/>
  <c r="E3527"/>
  <c r="E894"/>
  <c r="E3596"/>
  <c r="E191"/>
  <c r="E4025"/>
  <c r="E2224"/>
  <c r="E1618"/>
  <c r="E3858"/>
  <c r="E4361"/>
  <c r="E1662"/>
  <c r="E4526"/>
  <c r="E422"/>
  <c r="E3165"/>
  <c r="E2198"/>
  <c r="E298"/>
  <c r="E1323"/>
  <c r="E2652"/>
  <c r="E215"/>
  <c r="E1819"/>
  <c r="E3431"/>
  <c r="E2975"/>
  <c r="E1217"/>
  <c r="E3516"/>
  <c r="E1434"/>
  <c r="E4114"/>
  <c r="E1877"/>
  <c r="E898"/>
  <c r="E4178"/>
  <c r="E2024"/>
  <c r="E4242"/>
  <c r="E3707"/>
  <c r="E3414"/>
  <c r="E2753"/>
  <c r="E4790"/>
  <c r="E4802"/>
  <c r="E716"/>
  <c r="E3526"/>
  <c r="E308"/>
  <c r="E3495"/>
  <c r="E610"/>
  <c r="E2317"/>
  <c r="E3890"/>
  <c r="E176"/>
  <c r="E2417"/>
  <c r="E2708"/>
  <c r="E2560"/>
  <c r="E2045"/>
  <c r="E3835"/>
  <c r="E962"/>
  <c r="E1953"/>
  <c r="E2300"/>
  <c r="E474"/>
  <c r="E3308"/>
  <c r="E4514"/>
  <c r="E4120"/>
  <c r="E4117"/>
  <c r="E405"/>
  <c r="E376"/>
  <c r="E1835"/>
  <c r="E4552"/>
  <c r="E1814"/>
  <c r="E3478"/>
  <c r="E3471"/>
  <c r="E1994"/>
  <c r="E209"/>
  <c r="E3116"/>
  <c r="E1779"/>
  <c r="E1131"/>
  <c r="E1659"/>
  <c r="E4012"/>
  <c r="E3501"/>
  <c r="E3778"/>
  <c r="E727"/>
  <c r="E3685"/>
  <c r="E519"/>
  <c r="E3329"/>
  <c r="E3132"/>
  <c r="E906"/>
  <c r="E1812"/>
  <c r="E2405"/>
  <c r="E1555"/>
  <c r="E2483"/>
  <c r="E3216"/>
  <c r="E3906"/>
  <c r="E4532"/>
  <c r="E2760"/>
  <c r="E2513"/>
  <c r="E1683"/>
  <c r="E356"/>
  <c r="E547"/>
  <c r="E1251"/>
  <c r="E4577"/>
  <c r="E3584"/>
  <c r="E4811"/>
  <c r="E87"/>
  <c r="E4723"/>
  <c r="E9"/>
  <c r="E526"/>
  <c r="E264"/>
  <c r="E841"/>
  <c r="E4379"/>
  <c r="E2229"/>
  <c r="E816"/>
  <c r="E3150"/>
  <c r="E1925"/>
  <c r="E4529"/>
  <c r="E3732"/>
  <c r="E213"/>
  <c r="E1615"/>
  <c r="E2597"/>
  <c r="E398"/>
  <c r="E943"/>
  <c r="E675"/>
  <c r="E1141"/>
  <c r="E2460"/>
  <c r="E4393"/>
  <c r="E953"/>
  <c r="E4786"/>
  <c r="E765"/>
  <c r="E3783"/>
  <c r="E1316"/>
  <c r="E4339"/>
  <c r="E3875"/>
  <c r="E2387"/>
  <c r="E567"/>
  <c r="E3287"/>
  <c r="E4762"/>
  <c r="E4268"/>
  <c r="E1071"/>
  <c r="E902"/>
  <c r="E2186"/>
  <c r="E1181"/>
  <c r="E1782"/>
  <c r="E1675"/>
  <c r="E3869"/>
  <c r="E2047"/>
  <c r="E3999"/>
  <c r="E3019"/>
  <c r="E1575"/>
  <c r="E732"/>
  <c r="E4040"/>
  <c r="E4730"/>
  <c r="E4470"/>
  <c r="E3118"/>
  <c r="E4706"/>
  <c r="E3239"/>
  <c r="E1027"/>
  <c r="E333"/>
  <c r="E2459"/>
  <c r="E3127"/>
  <c r="E2930"/>
  <c r="E730"/>
  <c r="E4679"/>
  <c r="E1711"/>
  <c r="E570"/>
  <c r="E945"/>
  <c r="E62"/>
  <c r="E4613"/>
  <c r="E125"/>
  <c r="E3224"/>
  <c r="E2286"/>
  <c r="E4797"/>
  <c r="E2880"/>
  <c r="E4381"/>
  <c r="E3793"/>
  <c r="E1608"/>
  <c r="E1465"/>
  <c r="E2138"/>
  <c r="E164"/>
  <c r="E375"/>
  <c r="E1467"/>
  <c r="E3"/>
  <c r="E4126"/>
  <c r="E3729"/>
  <c r="E1325"/>
  <c r="E2827"/>
  <c r="E3605"/>
  <c r="E2123"/>
  <c r="E3426"/>
  <c r="E3879"/>
  <c r="E3931"/>
  <c r="E359"/>
  <c r="E997"/>
  <c r="E3601"/>
  <c r="E496"/>
  <c r="E2669"/>
  <c r="E337"/>
  <c r="E3804"/>
  <c r="E224"/>
  <c r="E3459"/>
  <c r="E2992"/>
  <c r="E437"/>
  <c r="E773"/>
  <c r="E2314"/>
  <c r="E2307"/>
  <c r="E4397"/>
  <c r="E290"/>
  <c r="E4422"/>
  <c r="E1967"/>
  <c r="E670"/>
  <c r="E2333"/>
  <c r="E1642"/>
  <c r="E1569"/>
  <c r="E73"/>
  <c r="E4032"/>
  <c r="E2439"/>
  <c r="E810"/>
  <c r="E2223"/>
  <c r="E2874"/>
  <c r="E3808"/>
  <c r="E3581"/>
  <c r="E3454"/>
  <c r="E3129"/>
  <c r="E3139"/>
  <c r="E985"/>
  <c r="E1754"/>
  <c r="E789"/>
  <c r="E3770"/>
  <c r="E4281"/>
  <c r="E2564"/>
  <c r="E4152"/>
  <c r="E2026"/>
  <c r="E1098"/>
  <c r="E642"/>
  <c r="E2518"/>
  <c r="E355"/>
  <c r="E3226"/>
  <c r="E2461"/>
  <c r="E4315"/>
  <c r="E2236"/>
  <c r="E2797"/>
  <c r="E417"/>
  <c r="E2478"/>
  <c r="E4384"/>
  <c r="E3681"/>
  <c r="E1734"/>
  <c r="E2632"/>
  <c r="E2767"/>
  <c r="E441"/>
  <c r="E3460"/>
  <c r="E3214"/>
  <c r="E3493"/>
  <c r="E4705"/>
  <c r="E471"/>
  <c r="E597"/>
  <c r="E406"/>
  <c r="E3186"/>
  <c r="E3393"/>
  <c r="E408"/>
  <c r="E2379"/>
  <c r="E2225"/>
  <c r="E2305"/>
  <c r="E4757"/>
  <c r="E919"/>
  <c r="E2778"/>
  <c r="E3834"/>
  <c r="E1441"/>
  <c r="E4343"/>
  <c r="E3193"/>
  <c r="E35"/>
  <c r="E3109"/>
  <c r="E1391"/>
  <c r="E4147"/>
  <c r="E1489"/>
  <c r="E2788"/>
  <c r="E759"/>
  <c r="E948"/>
  <c r="E4313"/>
  <c r="E3326"/>
  <c r="E834"/>
  <c r="E1270"/>
  <c r="E4307"/>
  <c r="E506"/>
  <c r="E3985"/>
  <c r="E1980"/>
  <c r="E733"/>
  <c r="E1398"/>
  <c r="E1632"/>
  <c r="E1291"/>
  <c r="E3973"/>
  <c r="E618"/>
  <c r="E696"/>
  <c r="E1652"/>
  <c r="E3833"/>
  <c r="E1122"/>
  <c r="E780"/>
  <c r="E1855"/>
  <c r="E2240"/>
  <c r="E4276"/>
  <c r="E1558"/>
  <c r="E3305"/>
  <c r="E3914"/>
  <c r="E4546"/>
  <c r="E1454"/>
  <c r="E3170"/>
  <c r="E3979"/>
  <c r="E3920"/>
  <c r="E1651"/>
  <c r="E4438"/>
  <c r="E1940"/>
  <c r="E1393"/>
  <c r="E1502"/>
  <c r="E4466"/>
  <c r="E3599"/>
  <c r="E4047"/>
  <c r="E2385"/>
  <c r="E2393"/>
  <c r="E2603"/>
  <c r="E4137"/>
  <c r="E613"/>
  <c r="E951"/>
  <c r="E1988"/>
  <c r="E105"/>
  <c r="E1107"/>
  <c r="E3233"/>
  <c r="E824"/>
  <c r="E3910"/>
  <c r="E2878"/>
  <c r="E3241"/>
  <c r="E3772"/>
  <c r="E399"/>
  <c r="E3856"/>
  <c r="E4355"/>
  <c r="E3406"/>
  <c r="E660"/>
  <c r="E2799"/>
  <c r="E2291"/>
  <c r="E2066"/>
  <c r="E531"/>
  <c r="E781"/>
  <c r="E3491"/>
  <c r="E425"/>
  <c r="E2538"/>
  <c r="E4238"/>
  <c r="E431"/>
  <c r="E2234"/>
  <c r="E1765"/>
  <c r="E4825"/>
  <c r="E3027"/>
  <c r="E1971"/>
  <c r="E1313"/>
  <c r="E578"/>
  <c r="E629"/>
  <c r="E1462"/>
  <c r="E1628"/>
  <c r="E2725"/>
  <c r="E1152"/>
  <c r="E692"/>
  <c r="E4628"/>
  <c r="E1676"/>
  <c r="E1525"/>
  <c r="E3372"/>
  <c r="E4793"/>
  <c r="E1048"/>
  <c r="E2971"/>
  <c r="E893"/>
  <c r="E950"/>
  <c r="E933"/>
  <c r="E1195"/>
  <c r="E3078"/>
  <c r="E4724"/>
  <c r="E206"/>
  <c r="E4800"/>
  <c r="E4380"/>
  <c r="E2879"/>
  <c r="E4097"/>
  <c r="E1361"/>
  <c r="E1915"/>
  <c r="E2194"/>
  <c r="E1040"/>
  <c r="E4424"/>
  <c r="E1106"/>
  <c r="E1960"/>
  <c r="E3897"/>
  <c r="E3217"/>
  <c r="E941"/>
  <c r="E2796"/>
  <c r="E3980"/>
  <c r="E3570"/>
  <c r="E4320"/>
  <c r="E573"/>
  <c r="E2781"/>
  <c r="E529"/>
  <c r="E1692"/>
  <c r="E4398"/>
  <c r="E4468"/>
  <c r="E4056"/>
  <c r="E3068"/>
  <c r="E3005"/>
  <c r="E3761"/>
  <c r="E757"/>
  <c r="E2257"/>
  <c r="E4356"/>
  <c r="E2773"/>
  <c r="E2"/>
  <c r="E530"/>
  <c r="E3477"/>
  <c r="E3606"/>
  <c r="E521"/>
  <c r="E2369"/>
  <c r="E416"/>
  <c r="E1644"/>
  <c r="E460"/>
  <c r="E489"/>
  <c r="E805"/>
  <c r="E2086"/>
  <c r="E4160"/>
  <c r="E1130"/>
  <c r="E2005"/>
  <c r="E4176"/>
  <c r="E2961"/>
  <c r="E4765"/>
  <c r="E46"/>
  <c r="E3876"/>
  <c r="E208"/>
  <c r="E2130"/>
  <c r="E1341"/>
  <c r="E4515"/>
  <c r="E3561"/>
  <c r="E2277"/>
  <c r="E4471"/>
  <c r="E3398"/>
  <c r="E3643"/>
  <c r="E497"/>
  <c r="E3338"/>
  <c r="E1030"/>
  <c r="E680"/>
  <c r="E2755"/>
  <c r="E2614"/>
  <c r="E2221"/>
  <c r="E638"/>
  <c r="E1749"/>
  <c r="E4068"/>
  <c r="E3358"/>
  <c r="E2865"/>
  <c r="E490"/>
  <c r="E822"/>
  <c r="E4041"/>
  <c r="E2107"/>
  <c r="E2453"/>
  <c r="E560"/>
  <c r="E3926"/>
  <c r="E1717"/>
  <c r="E4480"/>
  <c r="E4427"/>
  <c r="E478"/>
  <c r="E1481"/>
  <c r="E1458"/>
  <c r="E591"/>
  <c r="E1173"/>
  <c r="E3418"/>
  <c r="E2965"/>
  <c r="E1641"/>
  <c r="E627"/>
  <c r="E3642"/>
  <c r="E2677"/>
  <c r="E3273"/>
  <c r="E1223"/>
  <c r="E2117"/>
  <c r="E1702"/>
  <c r="E3135"/>
  <c r="E1690"/>
  <c r="E3254"/>
  <c r="E2759"/>
  <c r="E1318"/>
  <c r="E4446"/>
  <c r="E1066"/>
  <c r="E676"/>
  <c r="E3517"/>
  <c r="E594"/>
  <c r="E4734"/>
  <c r="E1201"/>
  <c r="E3743"/>
  <c r="E564"/>
  <c r="E1968"/>
  <c r="E4772"/>
  <c r="E3350"/>
</calcChain>
</file>

<file path=xl/connections.xml><?xml version="1.0" encoding="utf-8"?>
<connections xmlns="http://schemas.openxmlformats.org/spreadsheetml/2006/main">
  <connection id="1" name="death" type="6" refreshedVersion="3" background="1" saveData="1">
    <textPr sourceFile="C:\Users\raddick\Dropbox\zipcar\death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<sst xmlns="http://schemas.openxmlformats.org/spreadsheetml/2006/main" count="17147" uniqueCount="16025">
  <si>
    <t>https://en.wikipedia.org/w/index.php?title=Special:WhatLinksHere/Prince_(musician)&amp;limit=500</t>
  </si>
  <si>
    <t>famefreeresponses</t>
    <phoneticPr fontId="1" type="noConversion"/>
  </si>
  <si>
    <t>famecheckboxes</t>
    <phoneticPr fontId="1" type="noConversion"/>
  </si>
  <si>
    <t>pastor and bishop</t>
    <phoneticPr fontId="1" type="noConversion"/>
  </si>
  <si>
    <t>Boyce F.</t>
    <phoneticPr fontId="1" type="noConversion"/>
  </si>
  <si>
    <t>football player and manager</t>
    <phoneticPr fontId="1" type="noConversion"/>
  </si>
  <si>
    <t>(Strasbourg)</t>
    <phoneticPr fontId="1" type="noConversion"/>
  </si>
  <si>
    <t>(Leicester)</t>
    <phoneticPr fontId="1" type="noConversion"/>
  </si>
  <si>
    <t>boxer</t>
    <phoneticPr fontId="1" type="noConversion"/>
  </si>
  <si>
    <t>injuries sustained in a bout</t>
    <phoneticPr fontId="1" type="noConversion"/>
  </si>
  <si>
    <t>Mayer of Guelph Ontario (1994-2000)</t>
    <phoneticPr fontId="1" type="noConversion"/>
  </si>
  <si>
    <t>baseball player</t>
    <phoneticPr fontId="1" type="noConversion"/>
  </si>
  <si>
    <t>(Baltimore Elite Giants)</t>
    <phoneticPr fontId="1" type="noConversion"/>
  </si>
  <si>
    <t>https://en.wikipedia.org/wiki/Akhlaqur_Rahman_Kidwai</t>
  </si>
  <si>
    <t>https://tools.wmflabs.org/xtools-articleinfo/?article=Akhlaqur_Rahman_Kidwai&amp;project=en.wikipedia.org</t>
  </si>
  <si>
    <t>economist and public policy analyst</t>
    <phoneticPr fontId="1" type="noConversion"/>
  </si>
  <si>
    <t>complications from sepsis</t>
    <phoneticPr fontId="1" type="noConversion"/>
  </si>
  <si>
    <t>cancer</t>
    <phoneticPr fontId="1" type="noConversion"/>
  </si>
  <si>
    <t>(Al-Khor)</t>
    <phoneticPr fontId="1" type="noConversion"/>
  </si>
  <si>
    <t>(Quartz)</t>
    <phoneticPr fontId="1" type="noConversion"/>
  </si>
  <si>
    <t>sports journalist</t>
    <phoneticPr fontId="1" type="noConversion"/>
  </si>
  <si>
    <t>https://en.wikipedia.org/w/index.php?title=Special:WhatLinksHere/Marion_Christopher_Barry&amp;limit=500</t>
  </si>
  <si>
    <t>https://en.wikipedia.org/wiki/Wesley_A._Clark</t>
  </si>
  <si>
    <t>https://tools.wmflabs.org/xtools-articleinfo/?article=Wesley_A._Clark&amp;project=en.wikipedia.org</t>
  </si>
  <si>
    <t>https://en.wikipedia.org/wiki/Chyna</t>
    <phoneticPr fontId="1" type="noConversion"/>
  </si>
  <si>
    <t>https://tools.wmflabs.org/xtools-articleinfo/?article=Chyna&amp;project=en.wikipedia.org</t>
    <phoneticPr fontId="1" type="noConversion"/>
  </si>
  <si>
    <t>https://en.wikipedia.org/w/index.php?title=Special:WhatLinksHere/Chyna&amp;limit=500</t>
    <phoneticPr fontId="1" type="noConversion"/>
  </si>
  <si>
    <t>https://en.wikipedia.org/wiki/Miss_Cleo</t>
  </si>
  <si>
    <t>https://en.wikipedia.org/wiki/Reginald_Palmer</t>
  </si>
  <si>
    <t>https://tools.wmflabs.org/xtools-articleinfo/?article=Reginald_Palmer&amp;project=en.wikipedia.org</t>
  </si>
  <si>
    <t>https://en.wikipedia.org/wiki/Special:WhatLinksHere/Reginald_Palmer</t>
  </si>
  <si>
    <t>https://en.wikipedia.org/wiki/Armando_Le%C3%B3n_Bejarano</t>
  </si>
  <si>
    <t>(Notts County Sheffield Wednesday Aston Villa)</t>
  </si>
  <si>
    <t>Prime Minister (1977–1978) Minister of Finance (1965–1974)</t>
    <phoneticPr fontId="1" type="noConversion"/>
  </si>
  <si>
    <t>Minster of Transport (2000-2001)</t>
    <phoneticPr fontId="1" type="noConversion"/>
  </si>
  <si>
    <t>co-holder of the world's longest marriage</t>
    <phoneticPr fontId="1" type="noConversion"/>
  </si>
  <si>
    <t>lawyer and politician</t>
    <phoneticPr fontId="1" type="noConversion"/>
  </si>
  <si>
    <t>Vice President of Fiji (2004–2006) Chief Justice of the Supreme Court of Nauru (since 2014)</t>
    <phoneticPr fontId="1" type="noConversion"/>
  </si>
  <si>
    <t>broadcaster</t>
    <phoneticPr fontId="1" type="noConversion"/>
  </si>
  <si>
    <t>Vice President (1989-1993)</t>
    <phoneticPr fontId="1" type="noConversion"/>
  </si>
  <si>
    <t>folk singer</t>
    <phoneticPr fontId="1" type="noConversion"/>
  </si>
  <si>
    <t>cancer</t>
    <phoneticPr fontId="1" type="noConversion"/>
  </si>
  <si>
    <t>Martin Jr.</t>
    <phoneticPr fontId="1" type="noConversion"/>
  </si>
  <si>
    <t>brain cancer</t>
    <phoneticPr fontId="1" type="noConversion"/>
  </si>
  <si>
    <t>Roman Catholic prelate</t>
    <phoneticPr fontId="1" type="noConversion"/>
  </si>
  <si>
    <t>French-born American</t>
    <phoneticPr fontId="1" type="noConversion"/>
  </si>
  <si>
    <t>complications from a stroke</t>
    <phoneticPr fontId="1" type="noConversion"/>
  </si>
  <si>
    <t>newer_id</t>
    <phoneticPr fontId="1" type="noConversion"/>
  </si>
  <si>
    <t>checkbox_form</t>
    <phoneticPr fontId="1" type="noConversion"/>
  </si>
  <si>
    <t>https://en.wikipedia.org/wiki/George_Curry_(American_football)</t>
  </si>
  <si>
    <t>https://tools.wmflabs.org/xtools-articleinfo/?article=George_Curry_(American_football)&amp;project=en.wikipedia.org</t>
  </si>
  <si>
    <t>https://en.wikipedia.org/wiki/Special:WhatLinksHere/George_Curry_(American_football)</t>
  </si>
  <si>
    <t>https://en.wikipedia.org/wiki/Marion_Christopher_Barry</t>
  </si>
  <si>
    <t>https://en.wikipedia.org/w/index.php?title=Special:WhatLinksHere/Abu_Ali_al-Anbari&amp;limit=500</t>
  </si>
  <si>
    <t>(Chow Tai Fook)</t>
    <phoneticPr fontId="1" type="noConversion"/>
  </si>
  <si>
    <t>politician and judge</t>
    <phoneticPr fontId="1" type="noConversion"/>
  </si>
  <si>
    <t>https://tools.wmflabs.org/xtools-articleinfo/?article=Armando_Le%C3%B3n%20Bejarano&amp;project=en.wikipedia.org</t>
  </si>
  <si>
    <t>https://en.wikipedia.org/w/index.php?title=Special:WhatLinksHere/Armando_Le%C3%B3n%20Bejarano&amp;limit=500</t>
  </si>
  <si>
    <t>https://en.wikipedia.org/wiki/Thomas_W._Libous</t>
  </si>
  <si>
    <t>https://en.wikipedia.org/wiki/Prince_(musician)</t>
  </si>
  <si>
    <t>(Four Files on Grey Velvet)</t>
    <phoneticPr fontId="1" type="noConversion"/>
  </si>
  <si>
    <t>cancer</t>
    <phoneticPr fontId="1" type="noConversion"/>
  </si>
  <si>
    <t>(Marilyn Monroe)</t>
    <phoneticPr fontId="1" type="noConversion"/>
  </si>
  <si>
    <t>Member of the Ohio House of Representatives (1993–2000)</t>
    <phoneticPr fontId="1" type="noConversion"/>
  </si>
  <si>
    <t>folk singer-songwriter author and radio broacaster</t>
    <phoneticPr fontId="1" type="noConversion"/>
  </si>
  <si>
    <t>(WNYC-AM)</t>
    <phoneticPr fontId="1" type="noConversion"/>
  </si>
  <si>
    <t xml:space="preserve"> American baseball player (Baltimore Elite Giants).[36]</t>
  </si>
  <si>
    <t xml:space="preserve"> Moroccan businessman and vintner.[37]</t>
  </si>
  <si>
    <t>South Korean</t>
    <phoneticPr fontId="1" type="noConversion"/>
  </si>
  <si>
    <t>Northern Irish</t>
    <phoneticPr fontId="1" type="noConversion"/>
  </si>
  <si>
    <t>Russian-born Azeri</t>
    <phoneticPr fontId="1" type="noConversion"/>
  </si>
  <si>
    <t>Polish-born Israeli</t>
    <phoneticPr fontId="1" type="noConversion"/>
  </si>
  <si>
    <t>Hong Kong</t>
    <phoneticPr fontId="1" type="noConversion"/>
  </si>
  <si>
    <t>Canadian-born American</t>
    <phoneticPr fontId="1" type="noConversion"/>
  </si>
  <si>
    <t>https://tools.wmflabs.org/xtools-articleinfo/?article=Prince_(musician)&amp;project=en.wikipedia.org</t>
  </si>
  <si>
    <t>American football player</t>
    <phoneticPr fontId="1" type="noConversion"/>
  </si>
  <si>
    <t xml:space="preserve"> Fijian lawyer and politician Vice President of Fiji (2004–2006) Chief Justice of the Supreme Court of Nauru (since 2014).[73]</t>
  </si>
  <si>
    <t>(The Guardian)</t>
    <phoneticPr fontId="1" type="noConversion"/>
  </si>
  <si>
    <t>freestlye wrestler and ISIS terrorist</t>
    <phoneticPr fontId="1" type="noConversion"/>
  </si>
  <si>
    <t>air strike</t>
    <phoneticPr fontId="1" type="noConversion"/>
  </si>
  <si>
    <t>(Luton Town national team)</t>
    <phoneticPr fontId="1" type="noConversion"/>
  </si>
  <si>
    <t>(GDR national team)</t>
    <phoneticPr fontId="1" type="noConversion"/>
  </si>
  <si>
    <t>https://en.wikipedia.org/wiki/Leovigildo_L%C3%B3pez_Fitoria</t>
  </si>
  <si>
    <t>https://tools.wmflabs.org/xtools-articleinfo/?article=Leovigildo_L%C3%B3pez_Fitoria&amp;project=en.wikipedia.org</t>
  </si>
  <si>
    <t>https://en.wikipedia.org/wiki/Special:WhatLinksHere/Leovigildo_L%C3%B3pez_Fitoria</t>
  </si>
  <si>
    <t>https://en.wikipedia.org/wiki/Rub%C3%A9n_H%C3%A9ctor_di_Monte</t>
  </si>
  <si>
    <t>(One Life to Live All My Children Guiding Light)</t>
    <phoneticPr fontId="1" type="noConversion"/>
  </si>
  <si>
    <t>statesman</t>
    <phoneticPr fontId="1" type="noConversion"/>
  </si>
  <si>
    <t>President (2007–2014) Prime Minister (1977 1984–1986 1995–1996) Nobel Laureate (1994)</t>
    <phoneticPr fontId="1" type="noConversion"/>
  </si>
  <si>
    <t>cricketer and footballer</t>
    <phoneticPr fontId="1" type="noConversion"/>
  </si>
  <si>
    <t>myeloma</t>
    <phoneticPr fontId="1" type="noConversion"/>
  </si>
  <si>
    <t>https://tools.wmflabs.org/xtools-articleinfo/?article=Miss_Cleo&amp;project=en.wikipedia.org</t>
  </si>
  <si>
    <t>https://en.wikipedia.org/w/index.php?title=Special:WhatLinksHere/Miss_Cleo&amp;limit=500</t>
  </si>
  <si>
    <t>https://tools.wmflabs.org/xtools-articleinfo/?article=Rub%C3%A9n_H%C3%A9ctor_di_Monte&amp;project=en.wikipedia.org</t>
  </si>
  <si>
    <t>https://en.wikipedia.org/wiki/Special:WhatLinksHere/Rub%C3%A9n_H%C3%A9ctor_di_Monte</t>
  </si>
  <si>
    <t>film director</t>
    <phoneticPr fontId="1" type="noConversion"/>
  </si>
  <si>
    <t>(Blood Feast and Two Thousand Maniacs!)</t>
    <phoneticPr fontId="1" type="noConversion"/>
  </si>
  <si>
    <t>heart attack</t>
    <phoneticPr fontId="1" type="noConversion"/>
  </si>
  <si>
    <t>jazz pianist</t>
    <phoneticPr fontId="1" type="noConversion"/>
  </si>
  <si>
    <t>Anděl Award winner (1993)</t>
    <phoneticPr fontId="1" type="noConversion"/>
  </si>
  <si>
    <t xml:space="preserve"> English footballer (Notts County Sheffield Wednesday Aston Villa).[100]</t>
    <phoneticPr fontId="1" type="noConversion"/>
  </si>
  <si>
    <t xml:space="preserve"> Swedish singer.[65] (death announced on this date)</t>
  </si>
  <si>
    <t xml:space="preserve"> Australian Test cricketer and football player myeloma.[66]</t>
  </si>
  <si>
    <t xml:space="preserve"> British writer and actor.[38]</t>
  </si>
  <si>
    <t xml:space="preserve"> American gospel singer pulmonary embolism.[39]</t>
  </si>
  <si>
    <t xml:space="preserve"> Hong Kong businessman (Chow Tai Fook).[40]</t>
  </si>
  <si>
    <t xml:space="preserve"> Jamaican singer.[41]</t>
  </si>
  <si>
    <t>radio journalist</t>
    <phoneticPr fontId="1" type="noConversion"/>
  </si>
  <si>
    <t>shot</t>
    <phoneticPr fontId="1" type="noConversion"/>
  </si>
  <si>
    <t>gridiron football player and lawyer</t>
    <phoneticPr fontId="1" type="noConversion"/>
  </si>
  <si>
    <t>(Shabelle Media Network)</t>
    <phoneticPr fontId="1" type="noConversion"/>
  </si>
  <si>
    <t>Ioan Gyuri</t>
    <phoneticPr fontId="1" type="noConversion"/>
  </si>
  <si>
    <t>Lewis</t>
    <phoneticPr fontId="1" type="noConversion"/>
  </si>
  <si>
    <t>Syed Shamsul</t>
    <phoneticPr fontId="1" type="noConversion"/>
  </si>
  <si>
    <t>Haque</t>
    <phoneticPr fontId="1" type="noConversion"/>
  </si>
  <si>
    <t>Olympic athlete</t>
    <phoneticPr fontId="1" type="noConversion"/>
  </si>
  <si>
    <t>(1964 1968 1972)</t>
    <phoneticPr fontId="1" type="noConversion"/>
  </si>
  <si>
    <t xml:space="preserve"> British actress (Billy Elliot Julia Jekyll and Harriet Hyde).[43]</t>
  </si>
  <si>
    <t>https://en.wikipedia.org/w/index.php?title=Special:WhatLinksHere/Akhlaqur_Rahman_Kidwai&amp;limit=500</t>
  </si>
  <si>
    <t>https://en.wikipedia.org/wiki/John_Bradshaw_(author)</t>
  </si>
  <si>
    <t>https://en.wikipedia.org/w/index.php?title=Special:WhatLinksHere/John_Bradshaw_(author)&amp;limit=500</t>
  </si>
  <si>
    <t>https://tools.wmflabs.org/xtools-articleinfo/?article=Abu_Ali_al-Anbari&amp;project=en.wikipedia.org</t>
  </si>
  <si>
    <t xml:space="preserve"> American soul music singer (Little Royal and The Swingmasters).[51]</t>
  </si>
  <si>
    <t xml:space="preserve"> Italian actress (Four Flies on Grey Velvet) singer and model.[52]</t>
  </si>
  <si>
    <t xml:space="preserve"> American businessman cancer.[53]</t>
  </si>
  <si>
    <t xml:space="preserve"> American photographer (Marilyn Monroe).[24]</t>
  </si>
  <si>
    <t>Senator (1995–2001 2004–2016) International Criminal Court Judge (2012–2014)</t>
    <phoneticPr fontId="1" type="noConversion"/>
  </si>
  <si>
    <t>lung cancer</t>
    <phoneticPr fontId="1" type="noConversion"/>
  </si>
  <si>
    <t>(1. FC Saarbrücken Saarland national team)</t>
    <phoneticPr fontId="1" type="noConversion"/>
  </si>
  <si>
    <t>cardiac arrest</t>
    <phoneticPr fontId="1" type="noConversion"/>
  </si>
  <si>
    <t>Lieutenant Governor of Idaho (2006–2007) and State Senator (1979–1994)</t>
    <phoneticPr fontId="1" type="noConversion"/>
  </si>
  <si>
    <t>soul music singer</t>
    <phoneticPr fontId="1" type="noConversion"/>
  </si>
  <si>
    <t>(Little Royal and The Swingmasters)</t>
    <phoneticPr fontId="1" type="noConversion"/>
  </si>
  <si>
    <t>actress singer and model</t>
    <phoneticPr fontId="1" type="noConversion"/>
  </si>
  <si>
    <t xml:space="preserve"> Indonesian journalist.[30]</t>
  </si>
  <si>
    <t xml:space="preserve"> French football player and manager (Strasbourg).[31]</t>
  </si>
  <si>
    <t xml:space="preserve"> American oilman and arts philanthropist.[32]</t>
  </si>
  <si>
    <t xml:space="preserve"> English cricketer (Leicestershire).[33] (death announced on this date)</t>
  </si>
  <si>
    <t xml:space="preserve"> Scottish professional boxer injuries sustained in a bout.[34]</t>
  </si>
  <si>
    <t xml:space="preserve"> Canadian politician Mayor of Guelph Ontario (1994-2000).[35]</t>
  </si>
  <si>
    <t>https://en.wikipedia.org/w/index.php?title=Special:WhatLinksHere/Cyril_C._Perera&amp;limit=500</t>
  </si>
  <si>
    <t>Taz Anderson</t>
  </si>
  <si>
    <t>Richard Bishop</t>
  </si>
  <si>
    <t>Joe Clay</t>
  </si>
  <si>
    <t>Jack Cotton</t>
  </si>
  <si>
    <t>Mark Dvoretsky</t>
  </si>
  <si>
    <t xml:space="preserve"> American football player (St. Louis Cardinals Atlanta Falcons).[86]</t>
    <phoneticPr fontId="1" type="noConversion"/>
  </si>
  <si>
    <t>(St. Louis Cardinals Atlanta Falcons)</t>
  </si>
  <si>
    <t>Ioan Gyuri Pascu</t>
  </si>
  <si>
    <t>Curtis Roosevelt</t>
  </si>
  <si>
    <t>Jamshid Amouzegar</t>
  </si>
  <si>
    <t>Karam Chand</t>
  </si>
  <si>
    <t>Randy Duncan</t>
  </si>
  <si>
    <t>Abdiaziz Mohamed Ali Haji</t>
  </si>
  <si>
    <t>Syed Shamsul Haque</t>
  </si>
  <si>
    <t>Joni Madraiwiwi</t>
  </si>
  <si>
    <t>Paddy O'Flaherty</t>
  </si>
  <si>
    <t xml:space="preserve"> Northern Irish broadcaster.[74]</t>
  </si>
  <si>
    <t xml:space="preserve"> Bolivian politician Vice President (1989–1993).[75]</t>
  </si>
  <si>
    <t xml:space="preserve"> Romanian film and television actor.[76]</t>
  </si>
  <si>
    <t>(NCIS Crossing Jordan Bones)</t>
    <phoneticPr fontId="1" type="noConversion"/>
  </si>
  <si>
    <t>television producer and writer</t>
    <phoneticPr fontId="1" type="noConversion"/>
  </si>
  <si>
    <t>Chief Justice of the California Supreme Court (1987–1996) U.S. District Court Judge for the Central District of California (1971–1984)</t>
    <phoneticPr fontId="1" type="noConversion"/>
  </si>
  <si>
    <t>actor and announcer</t>
    <phoneticPr fontId="1" type="noConversion"/>
  </si>
  <si>
    <t>(The Edge of Night Guiding Light All My Children)</t>
    <phoneticPr fontId="1" type="noConversion"/>
  </si>
  <si>
    <t>complications from a heart attack</t>
    <phoneticPr fontId="1" type="noConversion"/>
  </si>
  <si>
    <t xml:space="preserve"> Russian-born Azeri freestyle wrestler and ISIS terrorist air strike.[54]</t>
  </si>
  <si>
    <t xml:space="preserve"> Irish footballer (Luton Town national team).[55]</t>
  </si>
  <si>
    <t xml:space="preserve"> German footballer (GDR national team).[56]</t>
  </si>
  <si>
    <t>writer and actor</t>
    <phoneticPr fontId="1" type="noConversion"/>
  </si>
  <si>
    <t>gospel singer</t>
    <phoneticPr fontId="1" type="noConversion"/>
  </si>
  <si>
    <t>pulmonary embolism</t>
    <phoneticPr fontId="1" type="noConversion"/>
  </si>
  <si>
    <t>businessman</t>
    <phoneticPr fontId="1" type="noConversion"/>
  </si>
  <si>
    <t>(New England Patriots)</t>
    <phoneticPr fontId="1" type="noConversion"/>
  </si>
  <si>
    <t>basketball player</t>
    <phoneticPr fontId="1" type="noConversion"/>
  </si>
  <si>
    <t>(Denver Nuggets)</t>
    <phoneticPr fontId="1" type="noConversion"/>
  </si>
  <si>
    <t>racing cyclist</t>
    <phoneticPr fontId="1" type="noConversion"/>
  </si>
  <si>
    <t>Olympic gold medalist (1960)</t>
    <phoneticPr fontId="1" type="noConversion"/>
  </si>
  <si>
    <t>Jewish partisan fighter</t>
    <phoneticPr fontId="1" type="noConversion"/>
  </si>
  <si>
    <t>football player and manager</t>
    <phoneticPr fontId="1" type="noConversion"/>
  </si>
  <si>
    <t xml:space="preserve"> American actor (The Edge of Night Guiding Light All My Children) and announcer complications from a heart attack.[60]</t>
  </si>
  <si>
    <t xml:space="preserve"> Serbian boxer.[61]</t>
  </si>
  <si>
    <t xml:space="preserve"> American television writer and producer (One Life to Live All My Children Guiding Light).[62]</t>
  </si>
  <si>
    <t xml:space="preserve"> Polish-born Israeli statesman President (2007–2014) Prime Minister (1977 1984–1986 1995–1996) Nobel Laureate (1994) stroke.[63]</t>
  </si>
  <si>
    <t xml:space="preserve"> American politician.[64]</t>
  </si>
  <si>
    <t>(Die Ärzte)</t>
  </si>
  <si>
    <t>(Lille Nice)</t>
  </si>
  <si>
    <t>President (1978–1979)</t>
  </si>
  <si>
    <t xml:space="preserve">("A Dear John Letter" "Slippin' Away") </t>
  </si>
  <si>
    <t>Bishop of Taizhou (since 2010)</t>
  </si>
  <si>
    <t xml:space="preserve"> Filipino politician and judge Senator (1995–2001 2004–2016) International Criminal Court Judge (2012–2014) lung cancer.[42]</t>
  </si>
  <si>
    <t>Giovanni Alvarez</t>
    <phoneticPr fontId="1" type="noConversion"/>
  </si>
  <si>
    <t>Jacob Buksti</t>
    <phoneticPr fontId="1" type="noConversion"/>
  </si>
  <si>
    <t>Herschell Gordon</t>
    <phoneticPr fontId="1" type="noConversion"/>
  </si>
  <si>
    <t xml:space="preserve">(Sugarloaf) </t>
  </si>
  <si>
    <t>CEO of the International Culinary Center traffic collision</t>
  </si>
  <si>
    <t xml:space="preserve">(Shoeless Joe) </t>
  </si>
  <si>
    <t xml:space="preserve">(2 June Movement) </t>
  </si>
  <si>
    <t>(Louis Dreyfus Company)</t>
  </si>
  <si>
    <t>President (1991–2001)</t>
  </si>
  <si>
    <t xml:space="preserve">(Force MDs) </t>
  </si>
  <si>
    <t xml:space="preserve">(Ax Men) </t>
  </si>
  <si>
    <t>Aurelian Preda</t>
    <phoneticPr fontId="1" type="noConversion"/>
  </si>
  <si>
    <t>Malcolm M.</t>
    <phoneticPr fontId="1" type="noConversion"/>
  </si>
  <si>
    <t>Lucas</t>
    <phoneticPr fontId="1" type="noConversion"/>
  </si>
  <si>
    <t>Märta Schéle</t>
    <phoneticPr fontId="1" type="noConversion"/>
  </si>
  <si>
    <t>Joseph Verner</t>
    <phoneticPr fontId="1" type="noConversion"/>
  </si>
  <si>
    <t xml:space="preserve"> American painter and sculptor.[45]</t>
  </si>
  <si>
    <t xml:space="preserve"> American sport-sailor and maxi yacht racer.[46]</t>
  </si>
  <si>
    <t xml:space="preserve"> German footballer (1. FC Saarbrücken Saarland national team).[47]</t>
  </si>
  <si>
    <t xml:space="preserve"> Indian psychiatrist and film producer cardiac arrest.[48]</t>
  </si>
  <si>
    <t xml:space="preserve"> American banker and diplomat.[49]</t>
  </si>
  <si>
    <t xml:space="preserve"> American politician Lieutenant Governor of Idaho (2006–2007) and State Senator (1979–1994).[50]</t>
  </si>
  <si>
    <t xml:space="preserve"> Lithuanian World War II Jewish partisan fighter and anti-Nazi avenger.[92]</t>
  </si>
  <si>
    <t xml:space="preserve"> Nigerian policeman.[93]</t>
  </si>
  <si>
    <t xml:space="preserve"> South Korean football player and coach leukemia.[94]</t>
  </si>
  <si>
    <t xml:space="preserve"> American film director (Blood Feast Two Thousand Maniacs!).[95]</t>
  </si>
  <si>
    <t xml:space="preserve"> French comics artist and graphic novelist.[25]</t>
  </si>
  <si>
    <t xml:space="preserve"> English lawyer and life peer.[26]</t>
  </si>
  <si>
    <t xml:space="preserve"> American politician Member of the Ohio House of Representatives (1993–2000).[27]</t>
  </si>
  <si>
    <t xml:space="preserve"> Canadian-born American folk singer-songwriter author and radio broadcaster (WNYC-AM).[28]</t>
  </si>
  <si>
    <t xml:space="preserve"> English guitarist.[29]</t>
  </si>
  <si>
    <t xml:space="preserve"> British supercentenarian co-holder of the world's longest marriage.[69]</t>
  </si>
  <si>
    <t xml:space="preserve"> American gridiron football player and lawyer.[70]</t>
  </si>
  <si>
    <t xml:space="preserve"> Somali radio journalist (Shabelle Media Network) shot.[71]</t>
  </si>
  <si>
    <t xml:space="preserve"> Bangladeshi poet and writer.[72]</t>
  </si>
  <si>
    <t>https://tools.wmflabs.org/xtools-articleinfo/?article=Cyril_C._Perera&amp;project=en.wikipedia.org</t>
  </si>
  <si>
    <t>member of National Assembly (1983–1993)</t>
  </si>
  <si>
    <t>(The Jamaica Observer)</t>
  </si>
  <si>
    <t>(USA Hockey)</t>
  </si>
  <si>
    <t>bishop of Mopti (since 1999)</t>
  </si>
  <si>
    <t>(national team) and (Wales national team)</t>
  </si>
  <si>
    <t>(Third Lanark Manchester City)</t>
  </si>
  <si>
    <t>Giacomo Fornoni</t>
  </si>
  <si>
    <t>Joseph Harmatz</t>
  </si>
  <si>
    <t>Etim Inyang</t>
  </si>
  <si>
    <t>Lee Kwang-jong</t>
  </si>
  <si>
    <t>Herschell Gordon Lewis</t>
  </si>
  <si>
    <t>Wilhelm Mohr</t>
  </si>
  <si>
    <t>Karel Růžička</t>
  </si>
  <si>
    <t>Jackie Sewell</t>
  </si>
  <si>
    <t>(Lancer The Adventures of Ozzie and Harriet Something Wicked This Way Comes)</t>
  </si>
  <si>
    <t xml:space="preserve">CEO of AT&amp;T (1988–1997) </t>
  </si>
  <si>
    <t>(Crazy Eddie)</t>
  </si>
  <si>
    <t>(The Case of the Bloody Iris)</t>
  </si>
  <si>
    <t>(Johnson &amp; Johnson) and (Assassination of Pim Fortuyn)</t>
  </si>
  <si>
    <t>Luis Ossio</t>
  </si>
  <si>
    <t>Sebastian Papaiani</t>
  </si>
  <si>
    <t>Jean-Louis Ravelomanantsoa</t>
  </si>
  <si>
    <t>Charles Schultze</t>
  </si>
  <si>
    <t xml:space="preserve"> Romanian folk singer cancer.[77]</t>
  </si>
  <si>
    <t xml:space="preserve"> Malagasy Olympic athlete (19641968 1972).[78]</t>
  </si>
  <si>
    <t xml:space="preserve"> American economist and public policy analyst complications from sepsis.[79]</t>
  </si>
  <si>
    <t xml:space="preserve"> Bangladeshi politician and army officer.[80]</t>
  </si>
  <si>
    <t xml:space="preserve"> Qatari footballer (Al-Khor) cancer.[81]</t>
  </si>
  <si>
    <t xml:space="preserve"> British vocalist (Quartz).[82]</t>
  </si>
  <si>
    <t xml:space="preserve"> British sports journalist (The Guardian).[83]</t>
  </si>
  <si>
    <t xml:space="preserve"> Japanese historian.[84]</t>
  </si>
  <si>
    <t>Ann Emery</t>
  </si>
  <si>
    <t>Shirley Jaffe</t>
  </si>
  <si>
    <t>Jim Kilroy</t>
  </si>
  <si>
    <t>Herbert Martin</t>
  </si>
  <si>
    <t>Ashok Pai</t>
  </si>
  <si>
    <t>Joseph Verner Reed Jr.</t>
    <phoneticPr fontId="1" type="noConversion"/>
  </si>
  <si>
    <t>Mark Ricks</t>
  </si>
  <si>
    <t>Royal Torrence</t>
  </si>
  <si>
    <t>Laura Troschel</t>
  </si>
  <si>
    <t>Ralph V. Whitworth</t>
  </si>
  <si>
    <t xml:space="preserve"> American television producer and writer (NCIS Crossing Jordan Bones).[57]</t>
  </si>
  <si>
    <t xml:space="preserve"> English football player and manager.[58]</t>
  </si>
  <si>
    <t xml:space="preserve"> American judge Chief Justice of the California Supreme Court (1987–1996) U.S. District Court Judge for the Central District of California (1971–1984).[59]</t>
  </si>
  <si>
    <t>(The Lord of the Rings: The Fellowship of the Ring King Kong)</t>
  </si>
  <si>
    <t>Bishop of Malang (1989–2016)</t>
  </si>
  <si>
    <t xml:space="preserve">(Halifax Mooseheads) </t>
  </si>
  <si>
    <t>(Swansea Arsenal national team)</t>
  </si>
  <si>
    <t>MP (1977–1985)</t>
  </si>
  <si>
    <t>MP (1973–1975 1977–2001) Transport Minister (1982–86)</t>
  </si>
  <si>
    <t xml:space="preserve">(Do the Right Thing Spider-Man Sister Act) </t>
  </si>
  <si>
    <t xml:space="preserve">(Miami Marlins) </t>
  </si>
  <si>
    <t>(Calgary Stampeders Michigan State Spartans)</t>
  </si>
  <si>
    <t>(B.T. Express)</t>
  </si>
  <si>
    <t>(Who's Afraid of Virginia Woolf? A Delicate Balance The Goat or Who Is Sylvia?) Tony (1963 2002) and Pulitzer Prize winner (19671975 1994)</t>
  </si>
  <si>
    <t xml:space="preserve">(CWA) </t>
  </si>
  <si>
    <t>(Tuskegee Airmen) and (Martin Luther King Jr)</t>
  </si>
  <si>
    <t>new_id</t>
    <phoneticPr fontId="1" type="noConversion"/>
  </si>
  <si>
    <t>table_of_contents</t>
    <phoneticPr fontId="1" type="noConversion"/>
  </si>
  <si>
    <t>images</t>
    <phoneticPr fontId="1" type="noConversion"/>
  </si>
  <si>
    <t>(Danger Bay Bordertown)</t>
  </si>
  <si>
    <t>Bishop of Durham (1984–1994)</t>
  </si>
  <si>
    <t>President (1999–2006) and Prime Minister (1993–1994)</t>
  </si>
  <si>
    <t>member of the New York State Assembly (1973–1995)</t>
  </si>
  <si>
    <t>speaker at the Parliament of Serbia and Montenegro</t>
  </si>
  <si>
    <t>Bharatiya Janta Party leader</t>
  </si>
  <si>
    <t>chief rabbi of Haifa</t>
  </si>
  <si>
    <t xml:space="preserve">member of the Iowa House of Representatives (2001–2003) and Senate (since 2003) </t>
  </si>
  <si>
    <t>Reed Jr.</t>
    <phoneticPr fontId="1" type="noConversion"/>
  </si>
  <si>
    <t>Ralph V.</t>
    <phoneticPr fontId="1" type="noConversion"/>
  </si>
  <si>
    <t>Whitworth</t>
    <phoneticPr fontId="1" type="noConversion"/>
  </si>
  <si>
    <t>Frederic C.</t>
    <phoneticPr fontId="1" type="noConversion"/>
  </si>
  <si>
    <t>Hamilton</t>
    <phoneticPr fontId="1" type="noConversion"/>
  </si>
  <si>
    <t xml:space="preserve"> Swedish boxer.[85]</t>
  </si>
  <si>
    <t xml:space="preserve"> American football player (New England Patriots)[87]</t>
  </si>
  <si>
    <t xml:space="preserve"> American rockabilly musician.[88]</t>
  </si>
  <si>
    <t xml:space="preserve"> American basketball player (Denver Nuggets).[89]</t>
  </si>
  <si>
    <t xml:space="preserve"> Russian chess player and trainer.[90]</t>
  </si>
  <si>
    <t xml:space="preserve"> Italian racing cyclist Olympic gold medalist (1960).[91] ⋅</t>
  </si>
  <si>
    <t>https://tools.wmflabs.org/xtools-articleinfo/?article=Hector+A.+Cafferata+Jr.&amp;project=en.wikipedia.org</t>
  </si>
  <si>
    <t xml:space="preserve"> Norwegian aviation officer.[96]</t>
  </si>
  <si>
    <t xml:space="preserve"> Romanian singer producer actor and comedian heart attack.[97]</t>
  </si>
  <si>
    <t xml:space="preserve"> American writer heart attack.[98]</t>
  </si>
  <si>
    <t xml:space="preserve"> Czech jazz pianist Anděl Award winner (1993).[99]</t>
  </si>
  <si>
    <t xml:space="preserve"> Iranian politician Prime Minister (1977–1978) Minister of Finance (1965–1974).[67]</t>
  </si>
  <si>
    <t xml:space="preserve"> Danish politician Minister of Transport (2000–2001).[68]</t>
  </si>
  <si>
    <t>(L.A. Confidential 8 Mile Wonder Boys) Oscar winner (1998)</t>
  </si>
  <si>
    <t>(Jones Pharma)</t>
  </si>
  <si>
    <t>CEO of Vollrath (since 1982)</t>
  </si>
  <si>
    <t>owner of Venezia F.C..[119]</t>
  </si>
  <si>
    <t xml:space="preserve">(Lokeren Chunnam Xiamen and national team) </t>
  </si>
  <si>
    <t>President of Sicily (1998)</t>
  </si>
  <si>
    <t>(Sandefjord Skeid national team)</t>
  </si>
  <si>
    <t xml:space="preserve">(D4L) </t>
  </si>
  <si>
    <t>("Tobacco Road" "Then You Can Tell Me Goodbye" "Indian Reservation")</t>
  </si>
  <si>
    <t>(The Hurricane Malcolm X Law &amp; Order)</t>
  </si>
  <si>
    <t>(Phuture)</t>
  </si>
  <si>
    <t xml:space="preserve">(Sveriges Radio) </t>
  </si>
  <si>
    <t>("One Step Beyond" "Al Capone")</t>
  </si>
  <si>
    <t>MP for Slough (1983–1997)</t>
  </si>
  <si>
    <t>(National Football League)</t>
  </si>
  <si>
    <t>(Manchester United Luton Town)</t>
  </si>
  <si>
    <t>(Torquay)</t>
  </si>
  <si>
    <t>MP (1991-2010)</t>
  </si>
  <si>
    <t>(Philadelphia Athletics)</t>
  </si>
  <si>
    <t xml:space="preserve">member of the New York State Assembly (since 2013) </t>
  </si>
  <si>
    <t xml:space="preserve">(Gor Mahia national team) </t>
  </si>
  <si>
    <t>world champion (1962) and Olympic silver medalist (1964)</t>
  </si>
  <si>
    <t>(The Monster of Florence: A True Story)</t>
  </si>
  <si>
    <t>(Georgia Southern Eagles)</t>
  </si>
  <si>
    <t xml:space="preserve">CEO of MGIC (1987–1999) </t>
  </si>
  <si>
    <t>MP (1992–2010)</t>
  </si>
  <si>
    <t>Governor of Madhya Pradesh (1993–1998) Uttar Pradesh (1996 1998) and Bihar (1991–1993)</t>
  </si>
  <si>
    <t>Justice of the Washington Supreme Court (1988–2002)</t>
  </si>
  <si>
    <t xml:space="preserve">(Ice Road Truckers) </t>
  </si>
  <si>
    <t>European championship bronze medalist (1950)</t>
  </si>
  <si>
    <t>Hannan Shah</t>
  </si>
  <si>
    <t>Serigne Abdou Thiam</t>
  </si>
  <si>
    <t>Mike Taylor</t>
  </si>
  <si>
    <t>Martin Thorpe</t>
  </si>
  <si>
    <t>Haruko Wakita</t>
  </si>
  <si>
    <t>Chamsulvara Chamsulvarayev</t>
  </si>
  <si>
    <t>Seamus Dunne</t>
  </si>
  <si>
    <t>Werner Friese</t>
  </si>
  <si>
    <t>Gary Glasberg</t>
  </si>
  <si>
    <t>Graham Hawkins</t>
  </si>
  <si>
    <t>Malcolm M. Lucas</t>
  </si>
  <si>
    <t>Larkin Malloy</t>
  </si>
  <si>
    <t>Sreten Mirković</t>
  </si>
  <si>
    <t>Agnes Nixon</t>
  </si>
  <si>
    <t>Shimon Peres</t>
  </si>
  <si>
    <t>Timothy Pesci</t>
  </si>
  <si>
    <t>Max Walker</t>
  </si>
  <si>
    <t>Terence Brady</t>
  </si>
  <si>
    <t>Lecresia Campbell</t>
  </si>
  <si>
    <t>Cheng Yu-tung</t>
  </si>
  <si>
    <t>Nora Dean</t>
  </si>
  <si>
    <t>Miriam Defensor Santiago</t>
  </si>
  <si>
    <t>(Tennessee State Lady Tigers women's Olympic team)</t>
  </si>
  <si>
    <t>(Monaco Marseille)</t>
  </si>
  <si>
    <t>George Barris</t>
  </si>
  <si>
    <t>Ted Benoit</t>
  </si>
  <si>
    <t>Gordon Borrie Baron Borrie</t>
    <phoneticPr fontId="1" type="noConversion"/>
  </si>
  <si>
    <t>Charles Brading</t>
  </si>
  <si>
    <t>Oscar Brand</t>
  </si>
  <si>
    <t>Michael Casswell</t>
  </si>
  <si>
    <t>Herawati Diah</t>
  </si>
  <si>
    <t>Paul Frantz</t>
  </si>
  <si>
    <t>Frederic C. Hamilton</t>
  </si>
  <si>
    <t>Victor Munden</t>
  </si>
  <si>
    <t>Mike Towell</t>
  </si>
  <si>
    <t>Joe Young</t>
  </si>
  <si>
    <t>Jim Zapp</t>
  </si>
  <si>
    <t>Brahim Zniber</t>
  </si>
  <si>
    <t>Pascu</t>
    <phoneticPr fontId="1" type="noConversion"/>
  </si>
  <si>
    <t xml:space="preserve">(Spartak Moscow) </t>
  </si>
  <si>
    <t>(Napoli Inter Milan)</t>
  </si>
  <si>
    <t xml:space="preserve">(Happy Land fire) </t>
  </si>
  <si>
    <t>(The Elephant Man)</t>
  </si>
  <si>
    <t>Viareggio Prize and Premio Campiello recipient</t>
  </si>
  <si>
    <t xml:space="preserve">(New Mexico Lobos) </t>
  </si>
  <si>
    <t>MP (1999–2011)</t>
  </si>
  <si>
    <t xml:space="preserve">(Cry-Baby) </t>
  </si>
  <si>
    <t>(Turner &amp; Hooch Pale Rider)</t>
  </si>
  <si>
    <t>(Veronika Voss)</t>
  </si>
  <si>
    <t>(The Monroes)</t>
  </si>
  <si>
    <t xml:space="preserve">spiritual leader of PAS (since 2014) </t>
  </si>
  <si>
    <t>Governor of Arizona (1988–1991)</t>
  </si>
  <si>
    <t xml:space="preserve">(Velho Chico) </t>
  </si>
  <si>
    <t>(Johns Hopkins Blue Jays)</t>
  </si>
  <si>
    <t xml:space="preserve">(Countdown) </t>
  </si>
  <si>
    <t xml:space="preserve">(The Village Voice) </t>
  </si>
  <si>
    <t xml:space="preserve">(Yol) </t>
  </si>
  <si>
    <t>(Calgary Stampeders Edmonton Eskimos) and Lieutenant Governor of Alberta (2005–2010)</t>
  </si>
  <si>
    <t>(Batman: The Movie CHiPs Fantasy Island)</t>
  </si>
  <si>
    <t>(Fredrikstad FK national team)</t>
  </si>
  <si>
    <t xml:space="preserve">(Hull Olympiques Acadie–Bathurst Titan) and (Québec Capitales) </t>
  </si>
  <si>
    <t>(Vojvodina Sochaux RC Paris)</t>
  </si>
  <si>
    <t>Olympic silver medalist (1972)</t>
  </si>
  <si>
    <t>(Oz)</t>
  </si>
  <si>
    <t>CEO of Caesars Palace</t>
  </si>
  <si>
    <t>Chief of General Staff (1987–1989) director of the New Zealand Security Intelligence Service (1991–1999)</t>
  </si>
  <si>
    <t xml:space="preserve">President (1999–2011) </t>
  </si>
  <si>
    <t>(Topaze)</t>
  </si>
  <si>
    <t>(Pittsburgh Pirates California Angels)</t>
  </si>
  <si>
    <t>(Gong)</t>
  </si>
  <si>
    <t>(Man Bites Harmonica!)</t>
  </si>
  <si>
    <t xml:space="preserve">(Milwaukee Brewers) </t>
  </si>
  <si>
    <t>(Queen Nova Today)</t>
  </si>
  <si>
    <t>(Mission: Impossible Law &amp; Order The Firm)</t>
  </si>
  <si>
    <t xml:space="preserve">founder of Hineni </t>
  </si>
  <si>
    <t>(Gremlins)</t>
  </si>
  <si>
    <t>(Slavia Prague)</t>
  </si>
  <si>
    <t>Archbishop of Istanbul (1967–2015)</t>
  </si>
  <si>
    <t xml:space="preserve">(The Sound of Music) </t>
  </si>
  <si>
    <t xml:space="preserve">(2012 2016) </t>
  </si>
  <si>
    <t>Archbishop of Zamboanga (1994–2006)</t>
  </si>
  <si>
    <t>(Djurgården) World Cup silver medalist (1958)</t>
  </si>
  <si>
    <t>(Countryman)</t>
  </si>
  <si>
    <t>(Space Ghost Coast to Coast Aqua Teen Hunger Force The Brak Show)</t>
  </si>
  <si>
    <t>High Commissioner to India (1991–1996)</t>
  </si>
  <si>
    <t>(CNN)</t>
  </si>
  <si>
    <t>Olympics 1992</t>
  </si>
  <si>
    <t>member of the National Assembly for Bouches-du-Rhône (2007–2012)</t>
  </si>
  <si>
    <t>member of the U.S. House of Representatives (1991–2001)</t>
  </si>
  <si>
    <t>Archbishop of Perpignan-Elne (1982–1996)</t>
  </si>
  <si>
    <t>https://en.wikipedia.org/w/index.php?title=Special:WhatLinksHere/Hector_A._Cafferata%20Jr.&amp;limit=500</t>
  </si>
  <si>
    <t>(Buffalo Sabres Calgary Flames Hartford Whalers)</t>
  </si>
  <si>
    <t>key figure in the Apollo 11 mission bone marrow cancer</t>
  </si>
  <si>
    <t>Bishop of Portland (1969–1974) and Archbishop of Newark (1974–1986) world's oldest living Catholic bishop</t>
  </si>
  <si>
    <t>(Silent Action The Night Evelyn Came Out of the Grave)</t>
  </si>
  <si>
    <t>creator of Canada Reads</t>
  </si>
  <si>
    <t>mayor of Reims (1999–2008)</t>
  </si>
  <si>
    <t>Catholic prelate Bishop of Yongjia (since 2007)</t>
  </si>
  <si>
    <t xml:space="preserve">world champion (2008) </t>
  </si>
  <si>
    <t>subject in V-J Day in Times Square photo</t>
  </si>
  <si>
    <t xml:space="preserve">(Midnight in the Garden of Good and Evil) </t>
  </si>
  <si>
    <t>(Crewe Port Vale Wigan)</t>
  </si>
  <si>
    <t>(Toronto Police Service)</t>
  </si>
  <si>
    <t>(CBC)</t>
  </si>
  <si>
    <t>Archbishop of Sant'Angelo dei Lombardi-Conza-Nusco-Bisaccia (1981–1988) and Teramo-Atri (1988–2002)</t>
  </si>
  <si>
    <t>Prime Minister of Yugoslavia (2001–2003)</t>
  </si>
  <si>
    <t>(Washington Senators) and (State College of Florida Manatee–Sarasota)</t>
  </si>
  <si>
    <t>MEP (1989–2004)</t>
  </si>
  <si>
    <t>(Dallas Cowboys)</t>
  </si>
  <si>
    <t>Ambassador to Italy (1979–1983)</t>
  </si>
  <si>
    <t xml:space="preserve">member of the Knesset (1984–2014) Defense Minister (2001–2002) </t>
  </si>
  <si>
    <t>President of FIFA (1974–1998)</t>
  </si>
  <si>
    <t>(The McLaughlin Group)</t>
  </si>
  <si>
    <t>President of Santos FC (2010–2014)</t>
  </si>
  <si>
    <t xml:space="preserve">Bishop of Saint Nicholas of Chicago (since 2003) </t>
  </si>
  <si>
    <t>(Parramatta Eels national team Leeds)</t>
  </si>
  <si>
    <t xml:space="preserve">chief of Miami Police Department (2003–2010) Commissioner of the Philadelphia Police Department (1998–2002) </t>
  </si>
  <si>
    <t>(San Diego Padres Cleveland Indians)</t>
  </si>
  <si>
    <t>(U.S. Air Force Academy)</t>
  </si>
  <si>
    <t>President of the Federal Constitutional Court (1994–2002)</t>
  </si>
  <si>
    <t xml:space="preserve">(19801984 1988) </t>
  </si>
  <si>
    <t>(Winnipeg Blue Bombers)</t>
  </si>
  <si>
    <t xml:space="preserve">(Alarko Holding) </t>
  </si>
  <si>
    <t xml:space="preserve">(The Wedding Singer Pulp Fiction Lords of Dogtown) </t>
  </si>
  <si>
    <t xml:space="preserve">(H-E-B) </t>
  </si>
  <si>
    <t>Mayor of St. Paul Minnesota (1972–1976)</t>
  </si>
  <si>
    <t xml:space="preserve">(Sheriff Tiraspol CA Bastia) </t>
  </si>
  <si>
    <t>U.S. Court of Appeals for the Third Circuit (1973–1986) U.S. District Court for the District of New Jersey (1969–1973)</t>
  </si>
  <si>
    <t>MP (1975–1981)</t>
  </si>
  <si>
    <t>Senator (1981–1983 1985–1987)</t>
  </si>
  <si>
    <t>Dutch national champion (1946 1947)</t>
  </si>
  <si>
    <t xml:space="preserve">(Colchester United) </t>
  </si>
  <si>
    <t>Olympic silver medalist (1956) world champion (1954 1955)</t>
  </si>
  <si>
    <t>(San Francisco 49ers) NFL champion (1981 1984)</t>
  </si>
  <si>
    <t>Bishop of Macau (1976–1988)</t>
  </si>
  <si>
    <t xml:space="preserve">(IFK Norrköping national team) </t>
  </si>
  <si>
    <t>member of the Rhode Island House of Representatives (1993–2015)</t>
  </si>
  <si>
    <t>(Bradford City)</t>
  </si>
  <si>
    <t>Bishop of Arua (1986–2009)</t>
  </si>
  <si>
    <t>(The Weavers)</t>
  </si>
  <si>
    <t>("I'm the One Mama Warned You About")</t>
  </si>
  <si>
    <t>(Pakistan Observer)</t>
  </si>
  <si>
    <t xml:space="preserve">(Miller's Crossing The Rocketeer Homicide: Life on the Street) </t>
  </si>
  <si>
    <t>(Scotland)</t>
  </si>
  <si>
    <t>(N.W.A.)</t>
  </si>
  <si>
    <t>(Murphy Brown G.I. Joe Heartbreak Ridge)</t>
  </si>
  <si>
    <t xml:space="preserve">President (since 1990) </t>
  </si>
  <si>
    <t>Vice President of Cultural Affairs at Robert Mondavi Winery</t>
  </si>
  <si>
    <t>(1976)</t>
  </si>
  <si>
    <t>CEO of Bridas</t>
  </si>
  <si>
    <t>(Cagliari)</t>
  </si>
  <si>
    <t>member of the South Carolina Senate (1966–2008)</t>
  </si>
  <si>
    <t xml:space="preserve">mayor of Minneapolis (1974–1975 1978–1979) </t>
  </si>
  <si>
    <t>(Dunfermline Athletic Motherwell Falkirk)</t>
  </si>
  <si>
    <t xml:space="preserve">(La Salle San Diego Clippers Indiana Pacers) </t>
  </si>
  <si>
    <t>Bishop of Civitavecchia-Tarquinia (1983–2006)</t>
  </si>
  <si>
    <t>(El Camino College Saint Mary's)</t>
  </si>
  <si>
    <t>(EastEnders Star Wars Doctor Who)</t>
  </si>
  <si>
    <t xml:space="preserve">member of the Louisiana State Legislature (1968–2000) </t>
  </si>
  <si>
    <t>(Captain Noah and His Magical Ark)</t>
  </si>
  <si>
    <t xml:space="preserve">Chief Minister of Arunachal Pradesh (2016) and MLA for Hayuliang (since 1995) </t>
  </si>
  <si>
    <t>MLY for Keelung (1996–2008) complications of a heart attack</t>
  </si>
  <si>
    <t>(Philadelphia Eagles) and (Edmonton Eskimos Chicago Bears)</t>
  </si>
  <si>
    <t>mayor of Biloxi Mississippi (1973–1981)</t>
  </si>
  <si>
    <t>("Show Me Love" "Don't Wanna Go Home")</t>
  </si>
  <si>
    <t>(Rangers West Bromwich Albion)</t>
  </si>
  <si>
    <t>(The Life and Legend of Wyatt Earp The Shootist Twins)</t>
  </si>
  <si>
    <t>U.S. District Court Judge for the Eastern District of Wisconsin (since 1992)</t>
  </si>
  <si>
    <t xml:space="preserve">(The Constant Gardener Central Station City of God) </t>
  </si>
  <si>
    <t>Minister for International Development Cooperation Migration and Asylum Policy (2002–2003)</t>
  </si>
  <si>
    <t xml:space="preserve">(Eastern Suburbs Parramatta Cronulla) namesake of Ron Massey Cup </t>
  </si>
  <si>
    <t>(Living Blues)</t>
  </si>
  <si>
    <t>member of the U.S. House of Representatives (1979–1983)</t>
  </si>
  <si>
    <t>(Ibru Organization)</t>
  </si>
  <si>
    <t>(Dundee Hibernian Falkirk)</t>
  </si>
  <si>
    <t xml:space="preserve">(Black Lives Matter) </t>
  </si>
  <si>
    <t>Olympic bronze medalist (1976)</t>
  </si>
  <si>
    <t>(The Baltimore Sun) and (The Nightingale's Song)</t>
  </si>
  <si>
    <t xml:space="preserve">world champion (1974–1975 1982–1983) </t>
  </si>
  <si>
    <t>("She Shot a Hole in My Soul")</t>
  </si>
  <si>
    <t xml:space="preserve">(Vancouver Canucks Philadelphia Flyers) </t>
  </si>
  <si>
    <t xml:space="preserve">(Cleveland Indians San Diego Padres) </t>
  </si>
  <si>
    <t>(1968 1972)</t>
  </si>
  <si>
    <t>(It's a Mad Mad Mad Mad World Alice The Great Race)</t>
  </si>
  <si>
    <t>member of the Senate (2001–2007)</t>
  </si>
  <si>
    <t>European champion (1978)</t>
  </si>
  <si>
    <t>Minister for Foreign Affairs (1982–1987) Tánaiste (1987) TD (1969–1997)</t>
  </si>
  <si>
    <t xml:space="preserve">President of the Chamber of Deputies (1979–1982) </t>
  </si>
  <si>
    <t>(Philadelphia/Kansas City Athletics New York Yankees)</t>
  </si>
  <si>
    <t>Mayor of Pawtucket Rhode Island (1997-2011)</t>
  </si>
  <si>
    <t xml:space="preserve">(Rutt/Etra Video Synthesizer) </t>
  </si>
  <si>
    <t>Premier of the Eastern Cape (1997–2004) Minister of Sport and Recreation (2004–2010) Ambassador to Germany (since 2011)</t>
  </si>
  <si>
    <t>(Rowan Profs)</t>
  </si>
  <si>
    <t xml:space="preserve">MP for Ottawa—Vanier (since 1995) </t>
  </si>
  <si>
    <t xml:space="preserve">(Ajax national team) </t>
  </si>
  <si>
    <t xml:space="preserve">member of the House of Keys (2001–2011) </t>
  </si>
  <si>
    <t>(Another Mother)</t>
  </si>
  <si>
    <t xml:space="preserve">(Grêmio) </t>
  </si>
  <si>
    <t>Vicar Apostolic of Tierradentro (1989–2003)</t>
  </si>
  <si>
    <t>member of the People's Consultative Assembly (1978–1988)</t>
  </si>
  <si>
    <t>(Tonnerre Yaoundé national team)</t>
  </si>
  <si>
    <t>(University of Oldenburg)</t>
  </si>
  <si>
    <t xml:space="preserve">Secretary of State of Alabama (1993–2003 2013–2015) </t>
  </si>
  <si>
    <t xml:space="preserve">coach (Crispa Great Taste Purefoods) </t>
  </si>
  <si>
    <t>MP for Marlborough (1975–1978) and High Commissioner to Canada (1980–1985)</t>
  </si>
  <si>
    <t>(Reims Lazio Trani)</t>
  </si>
  <si>
    <t>(Reptilicus)</t>
  </si>
  <si>
    <t xml:space="preserve">(ISIL in Syria) </t>
  </si>
  <si>
    <t>(The Cake)</t>
  </si>
  <si>
    <t xml:space="preserve">First Lady of Nevada (1983–1989) </t>
  </si>
  <si>
    <t xml:space="preserve">Olympic champion (1964 1968) </t>
  </si>
  <si>
    <t>member of the National Assembly (1983–2004) Mayor of Rufisque (1987–2002)</t>
  </si>
  <si>
    <t>(Nuts and Bolts)</t>
  </si>
  <si>
    <t>(Hampton)</t>
  </si>
  <si>
    <t xml:space="preserve">(Y&amp;T) </t>
  </si>
  <si>
    <t>(Once Upon a Dog)</t>
  </si>
  <si>
    <t>MP (1982–1994) municipal commissioner for Kiruna (1994–1998)</t>
  </si>
  <si>
    <t>(Sheffield United Fulham)</t>
  </si>
  <si>
    <t>last fluent speaker of the Wichita language</t>
  </si>
  <si>
    <t>chief designer of the Boeing 747</t>
  </si>
  <si>
    <t xml:space="preserve">CEO of Travelers </t>
  </si>
  <si>
    <t xml:space="preserve">member of the Michigan House of Representatives (since 2011) </t>
  </si>
  <si>
    <t xml:space="preserve">(Manchester City Everton) </t>
  </si>
  <si>
    <t>(Beverly Hills90210 Wizards of Waverly Place Dallas)</t>
  </si>
  <si>
    <t xml:space="preserve">(The Denver Post) </t>
  </si>
  <si>
    <t>member of the Maryland House of Delegates (1999–2003 2007–2011)</t>
  </si>
  <si>
    <t>Bishop of Rockford (1994–2012)</t>
  </si>
  <si>
    <t>(Douglas Pharmaceuticals)</t>
  </si>
  <si>
    <t>(Washington Redskins Detroit Lions)</t>
  </si>
  <si>
    <t>member of the European Parliament (1979–1989) and the National Assembly (1967–1968 1973–1978)</t>
  </si>
  <si>
    <t>member of the New Jersey Senate (1989–2008)</t>
  </si>
  <si>
    <t>(And the Same to You) and (Mencap)</t>
  </si>
  <si>
    <t xml:space="preserve">(Architects) </t>
  </si>
  <si>
    <t>(The Slingshot)</t>
  </si>
  <si>
    <t>Governor of Ōita Prefecture (1979–2003)</t>
  </si>
  <si>
    <t>(Yes Minister)</t>
  </si>
  <si>
    <t>MP (1958–1965)</t>
  </si>
  <si>
    <t>(Mad Max 2 "Crocodile" Dundee Patriot Games)</t>
  </si>
  <si>
    <t>(Creditanstalt)</t>
  </si>
  <si>
    <t>(North Carolina Tar Heels Virginia Tech Hokies Wake Forest Demon Deacons)</t>
  </si>
  <si>
    <t>(Slap the Monster on Page One)</t>
  </si>
  <si>
    <t xml:space="preserve">Olympic champion (1972) </t>
  </si>
  <si>
    <t xml:space="preserve">(Star Trek: Deep Space Nine Dallas Family Matters) </t>
  </si>
  <si>
    <t>President (1968–1969)</t>
  </si>
  <si>
    <t>President of ERC (1996–2004)</t>
  </si>
  <si>
    <t>member of the Louisiana State Legislature (1956–1980)</t>
  </si>
  <si>
    <t>Governor of the State Bank of Pakistan (1978–1986)</t>
  </si>
  <si>
    <t>(Neighbours The Sullivans Prisoner)</t>
  </si>
  <si>
    <t>member of the Louisiana Senate (1972–1992)</t>
  </si>
  <si>
    <t>(Chicago Cardinals)</t>
  </si>
  <si>
    <t>winner of the Nobel Memorial Prize in Economic Sciences (1994)</t>
  </si>
  <si>
    <t>member of the Senate (2003–2011)</t>
  </si>
  <si>
    <t>MP from Saint John (1993–2004)</t>
  </si>
  <si>
    <t>Bishop of Teixeira de Freitas-Caravelas (1983–2005)</t>
  </si>
  <si>
    <t>(Austria Wien Sturm Graz Rapid Wien)</t>
  </si>
  <si>
    <t>(Xavier University of Louisiana)</t>
  </si>
  <si>
    <t>(Indianapolis Colts New York Jets)</t>
  </si>
  <si>
    <t xml:space="preserve">(Haverford College) </t>
  </si>
  <si>
    <t>(Swansea Aberavon national team)</t>
  </si>
  <si>
    <t>(Detroit Tigers St. Louis Browns)</t>
  </si>
  <si>
    <t>(In Praise of Older Women)</t>
  </si>
  <si>
    <t>Governor of Haryana (2004–2009) Rajasthan (2007) West Bengal (1998–1999) and Bihar (1979–1985 1993–1998)</t>
  </si>
  <si>
    <t xml:space="preserve">(Sutton United Malmö Viking) </t>
  </si>
  <si>
    <t>(1980 1984)</t>
  </si>
  <si>
    <t>(Star Wars Time Bandits Flash Gordon)</t>
  </si>
  <si>
    <t>(The Gun Runners)</t>
  </si>
  <si>
    <t xml:space="preserve">(Van Morrison) </t>
  </si>
  <si>
    <t>(Luton Town)</t>
  </si>
  <si>
    <t>President of West Germany (1974–1979) Minister for Foreign Affairs (1969–1974) and Vice-Chancellor (1969–1974)</t>
  </si>
  <si>
    <t>Mayor of Hamburg (1988–1997)</t>
  </si>
  <si>
    <t>world champion (1959)</t>
  </si>
  <si>
    <t>Director-General of the UN Office in Vienna (1987–1992)</t>
  </si>
  <si>
    <t>laureate of the Nobel Prize in Physics (1980)</t>
  </si>
  <si>
    <t xml:space="preserve">world champion (1985) </t>
  </si>
  <si>
    <t xml:space="preserve">(Saitama Seibu Lions Tokyo Yakult Swallows) </t>
  </si>
  <si>
    <t>(Nine Inch Nails 2wo) Grammy winner (1993)</t>
  </si>
  <si>
    <t>MP for Nyakach (1969–1973 1992–1997)</t>
  </si>
  <si>
    <t xml:space="preserve">(Ipswich Town Aston Villa) </t>
  </si>
  <si>
    <t xml:space="preserve">(New York Mets Philadelphia Phillies) </t>
  </si>
  <si>
    <t xml:space="preserve">Olympic silver medalist (2004) </t>
  </si>
  <si>
    <t>member of the Estates of Curaçao (2010–2015)</t>
  </si>
  <si>
    <t>(Perumazhakkalam)</t>
  </si>
  <si>
    <t xml:space="preserve">founder of Slingbox </t>
  </si>
  <si>
    <t>member of the U.S. House of Representatives for Ohio's 14th district (1995–2013)</t>
  </si>
  <si>
    <t xml:space="preserve">Miss Jamaica Universe (2011) </t>
  </si>
  <si>
    <t>chairman of C-SPAN</t>
  </si>
  <si>
    <t xml:space="preserve">(Taking Woodstock: A True Story of a Riot a Concert and a Life) </t>
  </si>
  <si>
    <t xml:space="preserve">(Gustavus Adolphus College) </t>
  </si>
  <si>
    <t xml:space="preserve">subject of The Three Faces of Eve </t>
  </si>
  <si>
    <t>(AWA AJW CSW)</t>
  </si>
  <si>
    <t>member of the U.S. District Court for the Northern District of Ohio (1982–1996)</t>
  </si>
  <si>
    <t xml:space="preserve">(Seattle Mariners) </t>
  </si>
  <si>
    <t>(Superman vs. Muhammad Ali Arkham Asylum)</t>
  </si>
  <si>
    <t>Paralympic champion (1960 1964)</t>
  </si>
  <si>
    <t>recipient of the Israel Prize (2009)</t>
  </si>
  <si>
    <t>(Love Story The Hospital The In-Laws) President of AMPAS (1993–1997)</t>
  </si>
  <si>
    <t>Bishop of Calgary (1999–2005)</t>
  </si>
  <si>
    <t xml:space="preserve">Madhya Pradesh MLA for Raghogarh (1985–1989 2008–2013) </t>
  </si>
  <si>
    <t xml:space="preserve">MP for Cooch Behar (since 2014) </t>
  </si>
  <si>
    <t xml:space="preserve">member of the South Dakota House of Representatives (since 2011) </t>
  </si>
  <si>
    <t>(Blackpool Chester City)</t>
  </si>
  <si>
    <t>MP (1979–1988)</t>
  </si>
  <si>
    <t>(Buffy the Vampire Slayer)</t>
  </si>
  <si>
    <t>(1952 1956) silver medalist at 1954 European Championship</t>
  </si>
  <si>
    <t>of the Malawi Electoral Commission</t>
  </si>
  <si>
    <t>Bishop of Inongo (1954–1967)</t>
  </si>
  <si>
    <t>Chairman of the Joint Chiefs of Staff (1982–1985)</t>
  </si>
  <si>
    <t>Bishop of Dédougou (since 2005)</t>
  </si>
  <si>
    <t>(Good Vibrations) Butterfly vibrator inventor author and feminist sex educator</t>
  </si>
  <si>
    <t>headmaster of University College School</t>
  </si>
  <si>
    <t xml:space="preserve">world champion (1965) </t>
  </si>
  <si>
    <t xml:space="preserve">smallpox eradication program director </t>
  </si>
  <si>
    <t>(Backstreet Boys NSYNC)</t>
  </si>
  <si>
    <t>Olympic champion (1952 1960)</t>
  </si>
  <si>
    <t>(Pornografia)</t>
  </si>
  <si>
    <t xml:space="preserve">(The Bob Newhart Show Rugrats Spaceballs) </t>
  </si>
  <si>
    <t>Prime Minister (1987–1990)</t>
  </si>
  <si>
    <t>(Parada)</t>
  </si>
  <si>
    <t>MLA (1976–1979)</t>
  </si>
  <si>
    <t>MP (2007–2014)</t>
  </si>
  <si>
    <t>(Shake Rattle &amp; Roll Brokedown Palace Six Degrees of Separation from Lilia Cuntapay)</t>
  </si>
  <si>
    <t>world champion (1963)</t>
  </si>
  <si>
    <t>(St. Elsewhere Homicide: Life on the Street)</t>
  </si>
  <si>
    <t>(Crystal Palace Millwall Portsmouth)</t>
  </si>
  <si>
    <t xml:space="preserve">("Vitamin L") </t>
  </si>
  <si>
    <t>("Make Love to Me" "I Will")</t>
  </si>
  <si>
    <t>(1972)</t>
  </si>
  <si>
    <t>Bishop of Derry (1974–1993)</t>
  </si>
  <si>
    <t>(Tampa Bay Buccaneers Atlanta Falcons Houston Oilers)</t>
  </si>
  <si>
    <t>(Kazhugu Paayum Puli) and (Manamagale Vaa)</t>
  </si>
  <si>
    <t>Bishop of Tarazona (1990–1995) and Vitoria (1995–2016)</t>
  </si>
  <si>
    <t>(VfB Stuttgart)</t>
  </si>
  <si>
    <t>member of the U.S. Court of Appeals for the First Circuit (1989–1997) and the District Court for the District of Maine (1981–1989)</t>
  </si>
  <si>
    <t xml:space="preserve">(Hajar Churashir Maa) </t>
  </si>
  <si>
    <t>(Southland Canterbury national team)</t>
  </si>
  <si>
    <t xml:space="preserve">Olympic champion (1980) </t>
  </si>
  <si>
    <t>(Miami Dolphins BC Lions)</t>
  </si>
  <si>
    <t>(Postman Pat)</t>
  </si>
  <si>
    <t>leader of the Castilian Left</t>
  </si>
  <si>
    <t>Ambassador to Lesotho (1982–1983) and Denmark (1989–1992)</t>
  </si>
  <si>
    <t xml:space="preserve">(Arena Stage) </t>
  </si>
  <si>
    <t xml:space="preserve">(Chiller Theater Night of the Living Dead Studio Wrestling) </t>
  </si>
  <si>
    <t>MP for Bukit Timah (1966–1984)</t>
  </si>
  <si>
    <t xml:space="preserve">Miss Tibet 2006 </t>
  </si>
  <si>
    <t>Bishop of Plymouth (1996–2005)</t>
  </si>
  <si>
    <t>member of the Delaware House of Representatives (since 2011)</t>
  </si>
  <si>
    <t>(Omaha World-Herald)</t>
  </si>
  <si>
    <t>(ESPN The Sports Reporters) and (ESPN on ABC)</t>
  </si>
  <si>
    <t>(Kunjikoonan)</t>
  </si>
  <si>
    <t xml:space="preserve">(Seinfeld Curb Your Enthusiasm) </t>
  </si>
  <si>
    <t>(Texas A&amp;M Aggies)</t>
  </si>
  <si>
    <t>Petroleum Minister (1991–1999)</t>
  </si>
  <si>
    <t>(San Francisco 49ers Dallas Cowboys)</t>
  </si>
  <si>
    <t xml:space="preserve">(Baltimore Orioles Philadelphia Phillies Milwaukee Brewers) </t>
  </si>
  <si>
    <t>(The Mirage)</t>
  </si>
  <si>
    <t>member of the South Dakota Senate (1973–2000)</t>
  </si>
  <si>
    <t>Bishop of Cefalù (2000–2009)</t>
  </si>
  <si>
    <t>Administrator of Antigua (1958–1964) and Grenada (1964-1967)</t>
  </si>
  <si>
    <t>("Baby the Rain Must Fall" "It's Gonna Be Fine" "San Francisco Bay Blues")</t>
  </si>
  <si>
    <t>Minister of Economic Affairs (1971–1973)</t>
  </si>
  <si>
    <t>(CGTA)</t>
  </si>
  <si>
    <t>lieutenant general</t>
  </si>
  <si>
    <t>President of Marche (1978–1990)</t>
  </si>
  <si>
    <t>Minister of Cooperatives and Small Businesses (1998–1999)</t>
  </si>
  <si>
    <t>(Shamrock Rovers Newcastle United national team)</t>
  </si>
  <si>
    <t>(Picket Fences Boston Public A Serious Man) Emmy winner (1994)</t>
  </si>
  <si>
    <t>President of Zanzibar (1972–1984)</t>
  </si>
  <si>
    <t>(Minnesota Vikings Wisconsin Badgers) MVP of the 1963 Rose Bowl</t>
  </si>
  <si>
    <t xml:space="preserve">(The Big Lebowski Blazing Saddles Santa Claus: The Movie) </t>
  </si>
  <si>
    <t>Archbishop of Kraków (1979–2005)</t>
  </si>
  <si>
    <t>member of the National Congress (1984–1986 1996–2002) Mayor of Quito (1978–1982)</t>
  </si>
  <si>
    <t>(Houston Oilers)</t>
  </si>
  <si>
    <t>(Blackburn Rovers Port Vale Crewe Alexandra)</t>
  </si>
  <si>
    <t>laureate of the Nobel Prize in Chemistry (1999)</t>
  </si>
  <si>
    <t>Bishop of Volterra (2000–2006) and Pistoia (2006–2014)</t>
  </si>
  <si>
    <t xml:space="preserve">(Carlisle Plymouth Swansea) </t>
  </si>
  <si>
    <t>(Portland Trail Blazers Dallas Mavericks)</t>
  </si>
  <si>
    <t>MLA from the Northwest Territories (1983–1987)</t>
  </si>
  <si>
    <t>(Pittsburgh Pirates Washington Senators)</t>
  </si>
  <si>
    <t>(The King and I West Side Story) and (The Sound of Music)</t>
  </si>
  <si>
    <t>chairman of the National Crime Authority</t>
  </si>
  <si>
    <t xml:space="preserve">Ambassador to Russia (2006–2010) and Ukraine (1997–2001) Director of the National Security Bureau (2005) </t>
  </si>
  <si>
    <t>(The Blackbyrds)</t>
  </si>
  <si>
    <t xml:space="preserve">developed Case–Shiller index model </t>
  </si>
  <si>
    <t>Bishop of Mississippi (1974–1993)</t>
  </si>
  <si>
    <t>Bishop of Obala (1987–2009)</t>
  </si>
  <si>
    <t>MP (1990–1994)</t>
  </si>
  <si>
    <t xml:space="preserve">(The Browns) </t>
  </si>
  <si>
    <t>(Loonie)</t>
  </si>
  <si>
    <t>(LDS Church)</t>
  </si>
  <si>
    <t>(Providence Reds)</t>
  </si>
  <si>
    <t>member of the Oregon House of Representatives (2001–2005) and Senate (since 2005)</t>
  </si>
  <si>
    <t>MP for Londonderry (1955–1974)</t>
  </si>
  <si>
    <t>(Hibernian Carlisle United)</t>
  </si>
  <si>
    <t>member of the Federal Council (1983–1989)</t>
  </si>
  <si>
    <t xml:space="preserve">Minister of Defence (since 2011) </t>
  </si>
  <si>
    <t>Bishop of Granada (1972–2003)</t>
  </si>
  <si>
    <t>Chief Executive of the National Health Service (1986–1989)</t>
  </si>
  <si>
    <t>Director of Tax Administration (1976–1982)</t>
  </si>
  <si>
    <t>(Tuskegee Airmen)</t>
  </si>
  <si>
    <t>Auxiliary Bishop of Lipa (1979–2002)</t>
  </si>
  <si>
    <t>co-founder of Rainbow Foods</t>
  </si>
  <si>
    <t>bantamweight world champion (1959-1960)</t>
  </si>
  <si>
    <t>member of the U.S. House of Representatives for Maryland's 2nd district (1985–1995)</t>
  </si>
  <si>
    <t>Olympic bronze medalist (1964)</t>
  </si>
  <si>
    <t>Bishop of Lungro (1987–2010)</t>
  </si>
  <si>
    <t>(Southend United Cambridge United)</t>
  </si>
  <si>
    <t>(Lean on Me Bajour My Dog Tulip)</t>
  </si>
  <si>
    <t>world champion (1985)</t>
  </si>
  <si>
    <t>(Volvo)</t>
  </si>
  <si>
    <t>member of the Florida House of Representatives (1972–1992)</t>
  </si>
  <si>
    <t xml:space="preserve">Justice of the Connecticut Supreme Court (1990–2007) </t>
  </si>
  <si>
    <t>(Los Angeles Rams)</t>
  </si>
  <si>
    <t>(Tales from the Crypt The Vault of Horror Georgia Bulldogs) co-founder of Mad</t>
  </si>
  <si>
    <t>(Babylon 5) founder of EpicTimes</t>
  </si>
  <si>
    <t>Auxiliary Bishop of Bratislava-Trnava (1992–1996) and Apostolic Nuncio to Belarus (1996–2001)</t>
  </si>
  <si>
    <t>Minister of Defence (1963–1967) Prime Minister (1967–1971)</t>
  </si>
  <si>
    <t xml:space="preserve">(Elbow Room) awarded Pulitzer Prize (1978) </t>
  </si>
  <si>
    <t xml:space="preserve">(Cul de Sac) </t>
  </si>
  <si>
    <t>Minister of Foreign Affairs (1988–1989)</t>
  </si>
  <si>
    <t>(Providence Steamrollers Denver Nuggets)</t>
  </si>
  <si>
    <t>Mayor of Bethlehem Pennsylvania (1974–1978 1987)</t>
  </si>
  <si>
    <t xml:space="preserve">(Omega Locomotiv GT) </t>
  </si>
  <si>
    <t>(Massey University)</t>
  </si>
  <si>
    <t xml:space="preserve">(Chicago Tribune) and (University of Illinois) awarded Pulitzer Prize (1976 1988) </t>
  </si>
  <si>
    <t>(E. A. Juffali and Brothers)</t>
  </si>
  <si>
    <t>member of the U.S. House of Representatives for Hawaii's 1st district (since 2015) and the Hawaii House of Representatives (1994–2015)</t>
  </si>
  <si>
    <t>24th Presiding Bishop of the Episcopal Church (1985-1997)</t>
  </si>
  <si>
    <t xml:space="preserve">(The Glass Ceiling Voyage to Nowhere The Grandfather) </t>
  </si>
  <si>
    <t>Bishop of Jhansi (1977–2012)</t>
  </si>
  <si>
    <t>(Baba Yaga)</t>
  </si>
  <si>
    <t>(Laois) and TD (1961-1981) MEP (1979-1994)</t>
  </si>
  <si>
    <t>(Toronto Argonauts)</t>
  </si>
  <si>
    <t>(Chicago White Sox)</t>
  </si>
  <si>
    <t>of Mongol studies</t>
  </si>
  <si>
    <t xml:space="preserve">(Summer Stock Mary Hartman Mary Hartman Out to Sea) </t>
  </si>
  <si>
    <t>(Outlandos d'Amour)</t>
  </si>
  <si>
    <t>Bishop of Funing (since 2005)</t>
  </si>
  <si>
    <t xml:space="preserve">(The Weather Channel) </t>
  </si>
  <si>
    <t xml:space="preserve">(Time of Roses) </t>
  </si>
  <si>
    <t>(Yorkshire)</t>
  </si>
  <si>
    <t>(Alborada Amorcito corazón Juro Que Te Amo)</t>
  </si>
  <si>
    <t>Quebec MNA for Lotbinière and Arthabaska (since 2003)</t>
  </si>
  <si>
    <t>queen consort of King Michael</t>
  </si>
  <si>
    <t>(FC Spartak Varna)</t>
  </si>
  <si>
    <t>(Tel Aviv University Bar-Ilan University)</t>
  </si>
  <si>
    <t>Prime Minister of Bunyoro (2009–2012)</t>
  </si>
  <si>
    <t>(Face/Off Look Who's Talking Michael)</t>
  </si>
  <si>
    <t>(Auburn Tigers)</t>
  </si>
  <si>
    <t>and Islamic jihad hostage</t>
  </si>
  <si>
    <t>Permanent Secretary of the Lord Chancellor's Department and Clerk of the Crown in Chancery (1982–1989)</t>
  </si>
  <si>
    <t>Archbishop of Cuttack-Bhubaneswar (1985–2011)</t>
  </si>
  <si>
    <t>(Monty Python's Life of Brian Time Bandits Harry Potter and the Philosopher's Stone)</t>
  </si>
  <si>
    <t>Archbishop of Halifax (1967–1990)</t>
  </si>
  <si>
    <t>and diplomat High Commissioner to the UK (2000–2002) and India (1995–2000 2002–2005)</t>
  </si>
  <si>
    <t>(Juventus Chelsea AmaZulu)</t>
  </si>
  <si>
    <t xml:space="preserve">(Quantum Leap The X-Files) and assistant director (The Untouchables Scarface) </t>
  </si>
  <si>
    <t>member of the US District Court for Southern Iowa (1979–2016) stroke</t>
  </si>
  <si>
    <t xml:space="preserve">(Lashkar-e-Islam) </t>
  </si>
  <si>
    <t xml:space="preserve">Chief of Staff for UNAMSIL (2001) </t>
  </si>
  <si>
    <t xml:space="preserve">(Audience Stackridge Pasadena Roof Orchestra) </t>
  </si>
  <si>
    <t xml:space="preserve">(national team Salgaocar) </t>
  </si>
  <si>
    <t>(Leicester City F.C.)</t>
  </si>
  <si>
    <t xml:space="preserve">perpetrator of 2016 Nice attack </t>
  </si>
  <si>
    <t>president of the Norwegian Handball Federation (1985–1999)</t>
  </si>
  <si>
    <t xml:space="preserve">member of the Wyoming House of Representatives (2014–2015) </t>
  </si>
  <si>
    <t xml:space="preserve">member of the California State Assembly (2002–2008) and Senate (2011–2012 2015–2016) </t>
  </si>
  <si>
    <t>(Los Angeles Dodgers Detroit Tigers)</t>
  </si>
  <si>
    <t>Bishop of Makurdi (1989–2015)</t>
  </si>
  <si>
    <t xml:space="preserve">(Auckland national team) </t>
  </si>
  <si>
    <t>Governor of American Samoa (1976–1977)</t>
  </si>
  <si>
    <t>(Faber)</t>
  </si>
  <si>
    <t>Governor of Morelos (1976–1982)</t>
  </si>
  <si>
    <t xml:space="preserve">(Sweet Charity Kinsey Law &amp; Order) </t>
  </si>
  <si>
    <t>(Middle Tennessee State Blue Raiders Houston Oilers)</t>
  </si>
  <si>
    <t>(Galatasaray)</t>
  </si>
  <si>
    <t xml:space="preserve">(Rebecca's Tale The Landscape of Love) </t>
  </si>
  <si>
    <t>founder of Overnite Transportation</t>
  </si>
  <si>
    <t xml:space="preserve">(Benfica Sporting national team) </t>
  </si>
  <si>
    <t>(Galatasaray) and (national team)</t>
  </si>
  <si>
    <t>member of the Senate for Loir-et-Cher (1992–2011)</t>
  </si>
  <si>
    <t xml:space="preserve">ambassador to the UN-Geneva South Korea and Egypt </t>
  </si>
  <si>
    <t>(Atlanta Hawks Chicago Bulls Houston Rockets) Olympic silver medalist (1972)</t>
  </si>
  <si>
    <t xml:space="preserve">(Left Behind) </t>
  </si>
  <si>
    <t>(Nederlander Organization)</t>
  </si>
  <si>
    <t>member of the United States Court of Appeals for the Third Circuit (since 2004)</t>
  </si>
  <si>
    <t xml:space="preserve">member of the US District Court for Northern Ohio (since 1994) </t>
  </si>
  <si>
    <t>(Ayyam El Sadat Mr Karate Before the Summer Crowds)</t>
  </si>
  <si>
    <t xml:space="preserve">general authority of The Church of Jesus Christ of Latter-day Saints </t>
  </si>
  <si>
    <t xml:space="preserve">(Mars Incorporated) </t>
  </si>
  <si>
    <t xml:space="preserve">(Blue Öyster Cult The Clash Black Sabbath) </t>
  </si>
  <si>
    <t>(Lo's Diary)</t>
  </si>
  <si>
    <t>(BBC TV)</t>
  </si>
  <si>
    <t>member of the Oklahoma Senate (1965–1987)</t>
  </si>
  <si>
    <t>expert in Inuit studies and language</t>
  </si>
  <si>
    <t>member of the Nebraska Senate (1989–2000)</t>
  </si>
  <si>
    <t>Apostolic Administrator of Kyrgyzstan (since 2006)</t>
  </si>
  <si>
    <t xml:space="preserve">(Andy Warhol) </t>
  </si>
  <si>
    <t>President of the International Tribunal for the Law of the Sea (2002-2005)</t>
  </si>
  <si>
    <t>founder of Tiggywinkles</t>
  </si>
  <si>
    <t xml:space="preserve">leader (Mujahidin Indonesia Timur) </t>
  </si>
  <si>
    <t>(Otago national team)</t>
  </si>
  <si>
    <t>co-founder of the Neocatechumenal Way</t>
  </si>
  <si>
    <t>Queensland MP for Mackenzie (1956–1972) and Auburn (1972–1980)</t>
  </si>
  <si>
    <t>(Happy Days Pretty Woman Murphy Brown)</t>
  </si>
  <si>
    <t>(Wimbledon F.C.)</t>
  </si>
  <si>
    <t>Olympic bronze medalist (1956)</t>
  </si>
  <si>
    <t>Bishop of Irinjalakuda (1978–2010)</t>
  </si>
  <si>
    <t>(Chelsea)</t>
  </si>
  <si>
    <t>(1952)</t>
  </si>
  <si>
    <t>(University of Glasgow) Regius Professor of Zoology (1984–1998)</t>
  </si>
  <si>
    <t>Apostolic Nuncio to Bahrain Kuwait and Yemen (2001–2005) Qatar (2003–2005)</t>
  </si>
  <si>
    <t>MP (1958–1973)</t>
  </si>
  <si>
    <t>Széchenyi Prize winner (2013)</t>
  </si>
  <si>
    <t>member of the U.S. House of Representatives for Indiana's 3rd district (1959–1981) President of N.Y.U. (1981–1991)</t>
  </si>
  <si>
    <t xml:space="preserve">(David Grisman Quintet RatDog Lou Reed) </t>
  </si>
  <si>
    <t>Governor of Jiangsu (1977–1979)</t>
  </si>
  <si>
    <t>Deputy Premier (1989–1992)</t>
  </si>
  <si>
    <t>Mayor of Binghamton New York (1969–1981)</t>
  </si>
  <si>
    <t xml:space="preserve">Governor of Sulu (1984–1996) </t>
  </si>
  <si>
    <t xml:space="preserve">member (since 1987) and President (2003–2011) of the Minnesota Senate and House of Representatives (1975–1987) </t>
  </si>
  <si>
    <t>(Minnesota Vikings Arizona Cardinals Northwestern Wildcats)</t>
  </si>
  <si>
    <t>member of the Connecticut Senate (1960–1970) mayor of Stamford (1963)</t>
  </si>
  <si>
    <t>co-founder of the World Wildlife Fund</t>
  </si>
  <si>
    <t>chairman of Lincoln College Council (1980–1985)</t>
  </si>
  <si>
    <t>member of the Knesset (1967–1969 1973–1988)</t>
  </si>
  <si>
    <t xml:space="preserve">(General Quarters) </t>
  </si>
  <si>
    <t xml:space="preserve">Lieutenant Governor (1987–1995) </t>
  </si>
  <si>
    <t>Archbishop of New York</t>
  </si>
  <si>
    <t>Governor of Carabobo (1985–1989)</t>
  </si>
  <si>
    <t>flyweight</t>
  </si>
  <si>
    <t>High Commissioner to India (1987–1991)</t>
  </si>
  <si>
    <t>member of the Sejm for Łódź (2005–2007)</t>
  </si>
  <si>
    <t xml:space="preserve">member of the South Carolina House of Representatives (1994–2008) </t>
  </si>
  <si>
    <t>nation's oldest living man</t>
  </si>
  <si>
    <t>Prime Minister (1976–1978 1979–1982)</t>
  </si>
  <si>
    <t>(Sussex) and (Brighton &amp; Hove Albion)</t>
  </si>
  <si>
    <t xml:space="preserve">member of the Arkansas House of Representatives (since 2011) </t>
  </si>
  <si>
    <t>Judge of the Federal Court (1997–2010)</t>
  </si>
  <si>
    <t>Governor of Rio de Janeiro (1961–1962)</t>
  </si>
  <si>
    <t xml:space="preserve">head of the Corleonesi Mafia faction </t>
  </si>
  <si>
    <t>(Pittsburgh Penguins)</t>
  </si>
  <si>
    <t xml:space="preserve">Bishop of Radom (2002–2009) President of the PCPCHCW (since 2009) </t>
  </si>
  <si>
    <t>Senator (1967–1972)</t>
  </si>
  <si>
    <t xml:space="preserve">(The Elephant Man Frances) </t>
  </si>
  <si>
    <t>(St. Louis Rams Cleveland Browns Jacksonville Jaguars)</t>
  </si>
  <si>
    <t xml:space="preserve">(Time Newsweek The Economist) </t>
  </si>
  <si>
    <t>(Rock Around the Clock Drums Across the River)</t>
  </si>
  <si>
    <t xml:space="preserve">MP (since 2005) Governor of Herat Province (2005–2009) </t>
  </si>
  <si>
    <t xml:space="preserve">Senator from Colorado (1979–1991) </t>
  </si>
  <si>
    <t>(The Smurfs)</t>
  </si>
  <si>
    <t>(Kerry)</t>
  </si>
  <si>
    <t xml:space="preserve">(Torpan Pojat) </t>
  </si>
  <si>
    <t>member of the States of Guernsey (since 2000)</t>
  </si>
  <si>
    <t>(Casino In the Heat of the Night Bewitched)</t>
  </si>
  <si>
    <t xml:space="preserve">(The Stanley Brothers) Grammy winner (2002) </t>
  </si>
  <si>
    <t>(Waikato national team)</t>
  </si>
  <si>
    <t>MP (1997–2005)</t>
  </si>
  <si>
    <t>(Mother of George)</t>
  </si>
  <si>
    <t>member of the California Senate (1984–1995)</t>
  </si>
  <si>
    <t>Archbishop of Dijon (1989–2004)</t>
  </si>
  <si>
    <t>and captain (Cronulla Sharks national team) cancer</t>
  </si>
  <si>
    <t xml:space="preserve">(Parliament-Funkadelic) </t>
  </si>
  <si>
    <t>New Jersey state senator (1968–1978)</t>
  </si>
  <si>
    <t>(Rendezvous in July Sundays and Cybele)</t>
  </si>
  <si>
    <t>world champion (1975)</t>
  </si>
  <si>
    <t>("Sukiyaki")</t>
  </si>
  <si>
    <t>(The Two Ronnies Last of the Summer Wine)</t>
  </si>
  <si>
    <t>member of the U.S. Senate for North Carolina (1975–1981) N.C. Senate (1955–1969) and Attorney General (1969–1974)</t>
  </si>
  <si>
    <t>a developer of the Nautilus nuclear-powered submarine</t>
  </si>
  <si>
    <t>(Dinamo Brest)</t>
  </si>
  <si>
    <t xml:space="preserve">(Golden State Warriors Chicago Bulls Cleveland Cavaliers) </t>
  </si>
  <si>
    <t xml:space="preserve">co-founder of Christmas Tree Shops </t>
  </si>
  <si>
    <t>member of the Massachusetts House of Representatives (1981–1991)</t>
  </si>
  <si>
    <t>MP (1963–1985) leader of the Left Party-Communists (1964–1975)</t>
  </si>
  <si>
    <t>Texas Railroad Commissioner</t>
  </si>
  <si>
    <t>Prince Gong (1936–1945)</t>
  </si>
  <si>
    <t>("Monster Mash") and (Skip &amp; Flip The Hollywood Argyles)</t>
  </si>
  <si>
    <t>MP for Bouches-du-Rhône (1945–1951)</t>
  </si>
  <si>
    <t>(The Two Ronnies Monty Python's Flying Circus) and ("The Lumberjack Song")</t>
  </si>
  <si>
    <t>founder of Batshaw Youth and Family Centres</t>
  </si>
  <si>
    <t>(Ajax Amsterdam)</t>
  </si>
  <si>
    <t>(1980) and (1988 1992 1996)</t>
  </si>
  <si>
    <t>(Swindon Mansfield Peterborough)</t>
  </si>
  <si>
    <t>(The New York Times) winner of the Pulitzer Prize for International Reporting (1976)</t>
  </si>
  <si>
    <t>world champion (19491951 1953) Olympic bronze medalist (1948)</t>
  </si>
  <si>
    <t>(Darlington Torquay United)</t>
  </si>
  <si>
    <t>(Mister Roger's Neighbourhood)</t>
  </si>
  <si>
    <t xml:space="preserve">(Saturday Night Live) </t>
  </si>
  <si>
    <t>member of the Tennessee Supreme Court (1974–1990) and Court of Appeals (1960–1974)</t>
  </si>
  <si>
    <t>founder of the Africa Research Bulletin</t>
  </si>
  <si>
    <t>Olympic champion (1956)</t>
  </si>
  <si>
    <t>Bishop of Hiroshima (1985–2011)</t>
  </si>
  <si>
    <t>(Elvis Presley)</t>
  </si>
  <si>
    <t>Miss Universo Brasil 2004</t>
  </si>
  <si>
    <t>(Philadelphia Eagles Arizona Cardinals) and defensive coordinator (Chicago Bears Houston Oilers)</t>
  </si>
  <si>
    <t xml:space="preserve">(Tennessee Lady Volunteers) </t>
  </si>
  <si>
    <t>(Indianapolis Colts)</t>
  </si>
  <si>
    <t>Auxiliary Bishop of Cochabamba (1985–2013)</t>
  </si>
  <si>
    <t>CEO of Rubbermaid and Goodyear</t>
  </si>
  <si>
    <t>Bishop of Kabale (1996–2003)</t>
  </si>
  <si>
    <t>Minister of Foreign Affairs (2007–2010)</t>
  </si>
  <si>
    <t>Bishop of South Carolina (1990–2008)</t>
  </si>
  <si>
    <t xml:space="preserve">(Varsity Blues Popular Good Burger) </t>
  </si>
  <si>
    <t>(Morgenthaler Ventures)</t>
  </si>
  <si>
    <t xml:space="preserve">(My First Wife A Woman's Tale Exile) </t>
  </si>
  <si>
    <t>Miss World winner (1955)</t>
  </si>
  <si>
    <t>(Trumpton Camberwick Green Chigley)</t>
  </si>
  <si>
    <t xml:space="preserve">(CMLL) </t>
  </si>
  <si>
    <t>(The Wicker Man)</t>
  </si>
  <si>
    <t>(Dynasty The Colbys)</t>
  </si>
  <si>
    <t>Attorney-General of Barbados (1966–1971)</t>
  </si>
  <si>
    <t>World Cup bronze medalist (1950)</t>
  </si>
  <si>
    <t>Bishop of Székesfehérvár (1991–2003)</t>
  </si>
  <si>
    <t>member of the U.S. District Court for Western Missouri (since 1979)</t>
  </si>
  <si>
    <t>(national team) European champion (1963)</t>
  </si>
  <si>
    <t>(Booker T. &amp; the M.G.'s)</t>
  </si>
  <si>
    <t>(WPLG)</t>
  </si>
  <si>
    <t>(Where Is Freedom? Poverty and Nobility Man Beast and Virtue)</t>
  </si>
  <si>
    <t xml:space="preserve">(Tuskegee Airmen) recipient of the Congressional Gold Medal </t>
  </si>
  <si>
    <t>Governor of Jalisco (1977–1983)</t>
  </si>
  <si>
    <t>Bishop of Garanhuns (1998–2007) and Joinville (since 2007)</t>
  </si>
  <si>
    <t>member of the U.S. District Court for Eastern Pennsylvania (since 1978)</t>
  </si>
  <si>
    <t>Chairman and CEO of Drummond Company</t>
  </si>
  <si>
    <t>CEO of Continental Airlines (1990–1991) and Air Canada (1992–1996) President of Delta Airlines (1987–1990)</t>
  </si>
  <si>
    <t xml:space="preserve">Minister of Regional Integration member of the East African Legislative Assembly (since 2012) </t>
  </si>
  <si>
    <t>(Cuando quiero llorar no lloro Españolas en París)</t>
  </si>
  <si>
    <t>(Zündels Abgang)</t>
  </si>
  <si>
    <t>(Communist Party of India) President of the World Peace Council (1977–1990)</t>
  </si>
  <si>
    <t xml:space="preserve">(Close-Up Taste of Cherry Certified Copy) </t>
  </si>
  <si>
    <t>member of the U.S. House of Representatives from Illinois (1969–1973 1975–1979) U.S. Court of Appeals for the D.C. Circuit (1979–1994)</t>
  </si>
  <si>
    <t xml:space="preserve">Governor of Minas Gerais (1971–1975) </t>
  </si>
  <si>
    <t>(Hydrozagadka)</t>
  </si>
  <si>
    <t>Olympic bronze medalist (1952)</t>
  </si>
  <si>
    <t>(Reilly Ace of Spies) and (Chariots of Fire Cats)</t>
  </si>
  <si>
    <t>(Hungry Generation)</t>
  </si>
  <si>
    <t>(6WF) and MP for Stirling (1993-1996)</t>
  </si>
  <si>
    <t>(Dispatches) and (Full Metal Jacket Apocalypse Now)</t>
  </si>
  <si>
    <t xml:space="preserve">(You and Me) </t>
  </si>
  <si>
    <t>(FC Zenit Saint Petersburg)</t>
  </si>
  <si>
    <t>Olympic gold medalist (1948)</t>
  </si>
  <si>
    <t>Ambassador to Sweden Haiti and Cuba</t>
  </si>
  <si>
    <t>(1980) and (VidWrx Inc.)</t>
  </si>
  <si>
    <t>of the Boston Hasidic dynasty</t>
  </si>
  <si>
    <t>Governor of Antwerp (1967–1993)</t>
  </si>
  <si>
    <t>Senator from Ohio (1999–2011) Governor of Ohio (1991–1998) Mayor of Cleveland (1980–1989)</t>
  </si>
  <si>
    <t>and voice artist (The Jetsons The Flintstones Wacky Races)</t>
  </si>
  <si>
    <t>Olympic gold medalist (1956)</t>
  </si>
  <si>
    <t>(The New York Times)</t>
  </si>
  <si>
    <t>(Lee Valley Tools)</t>
  </si>
  <si>
    <t xml:space="preserve">(WCBM) </t>
  </si>
  <si>
    <t xml:space="preserve">(Middlesbrough Ipswich Town) </t>
  </si>
  <si>
    <t>(Essex)</t>
  </si>
  <si>
    <t xml:space="preserve">(Dancing at Lughnasa Little Gem) </t>
  </si>
  <si>
    <t>(Bristow)</t>
  </si>
  <si>
    <t>founder of the Edhi Foundation</t>
  </si>
  <si>
    <t>(St. Louis Browns Chicago White Sox)</t>
  </si>
  <si>
    <t>Gujarat MLA for Gandhinagar (1980–1990)</t>
  </si>
  <si>
    <t>(Suicide)</t>
  </si>
  <si>
    <t xml:space="preserve">Governor of Minnesota (1971–1976) Senator for Minnesota (1976–1978) Olympic silver medalist in ice hockey (1956) </t>
  </si>
  <si>
    <t>Mayor of Sabaneta (since 2004)</t>
  </si>
  <si>
    <t>Olympic gold medalist (1960)</t>
  </si>
  <si>
    <t>Ontario MPP (1990–1995)</t>
  </si>
  <si>
    <t>President of Southern Utah University (1982–1997)</t>
  </si>
  <si>
    <t xml:space="preserve">Ambassador to Croatia (since 2016) </t>
  </si>
  <si>
    <t>(Leave It to Beaver Welcome Back Kotter The Jack Benny Program)</t>
  </si>
  <si>
    <t>Minister of Agrarian Affairs (1998–1999) Governor of West Sumatra (1987–1997) Mayor of Padang (1971–1983)</t>
  </si>
  <si>
    <t>(Baseball Hall of Fame New York Yankees Pittsburgh Pirates)</t>
  </si>
  <si>
    <t>(Ilves)</t>
  </si>
  <si>
    <t xml:space="preserve">(A Most Dangerous Method) </t>
  </si>
  <si>
    <t>Archbishop of Florence (1983–2001)</t>
  </si>
  <si>
    <t xml:space="preserve">(The Mummy Fiddler on the Roof Alias) </t>
  </si>
  <si>
    <t xml:space="preserve">Olympic champion (2006) </t>
  </si>
  <si>
    <t xml:space="preserve">("Mustang Sally" "Respect Yourself") and singer </t>
  </si>
  <si>
    <t>(They Call Me Trinity Watch Out We're Mad! Who Finds a Friend Finds a Treasure)</t>
  </si>
  <si>
    <t>(Future Shock The Third Wave)</t>
  </si>
  <si>
    <t>bantamweight Olympic bronze medalist (1956)</t>
  </si>
  <si>
    <t>(Carlton St Kilda)</t>
  </si>
  <si>
    <t>(Formula One)</t>
  </si>
  <si>
    <t>(Iru Malargal Deiva Magan Adhey Kangal)</t>
  </si>
  <si>
    <t>MP (1987–2003)</t>
  </si>
  <si>
    <t xml:space="preserve">MP for Batley and Spen (since 2015) </t>
  </si>
  <si>
    <t>(Kaa)</t>
  </si>
  <si>
    <t xml:space="preserve">member of the Arkansas Senate (1978–2000) </t>
  </si>
  <si>
    <t>Olympic gold medalist (1980)</t>
  </si>
  <si>
    <t>member of the Kansas House of Representatives (1993-2009)</t>
  </si>
  <si>
    <t xml:space="preserve">(El Chavo del Ocho El Chapulín Colorado Chespirito) </t>
  </si>
  <si>
    <t>(P.M. Dawn)</t>
  </si>
  <si>
    <t>President of the College of William &amp; Mary (1971–1985)</t>
  </si>
  <si>
    <t>(Cleveland Indians New York Mets)</t>
  </si>
  <si>
    <t>Mayor of Southwark (1983) co-founder of the Notting Hill Carnival</t>
  </si>
  <si>
    <t>(national anthem)</t>
  </si>
  <si>
    <t>(Anderlecht Strasbourg) and (national team)</t>
  </si>
  <si>
    <t>(Kleiner Perkins Caufield &amp; Byers)</t>
  </si>
  <si>
    <t>Olympic silver medalist (1976)</t>
  </si>
  <si>
    <t xml:space="preserve">(Chicago Cubs Milwaukee Brewers) </t>
  </si>
  <si>
    <t>(La Voz... México)</t>
  </si>
  <si>
    <t>Mayor of Hamilton Bermuda (1972–1988)</t>
  </si>
  <si>
    <t xml:space="preserve">(The Royle Family The Mrs Merton Show The Fast Show) </t>
  </si>
  <si>
    <t>World War II veteran member of the Tuskegee Airmen</t>
  </si>
  <si>
    <t>Chairman of the State Planning Commission (1993–1998)</t>
  </si>
  <si>
    <t>(This Is Not a Test Deliverance Perry Mason)</t>
  </si>
  <si>
    <t xml:space="preserve">President of Krajina (1992–1994) </t>
  </si>
  <si>
    <t xml:space="preserve">founded FLAVORx </t>
  </si>
  <si>
    <t>co-founder of Christians for Biblical Equality</t>
  </si>
  <si>
    <t>(Das falsche Buch)</t>
  </si>
  <si>
    <t>(Birmingham City)</t>
  </si>
  <si>
    <t xml:space="preserve">(Kiss of the Spider Woman Ironweed Carandiru) </t>
  </si>
  <si>
    <t>(Philadelphia Eagles Atlanta Falcons)</t>
  </si>
  <si>
    <t>(Kalman filter)</t>
  </si>
  <si>
    <t>(The Wild Geese The Sea Wolves)</t>
  </si>
  <si>
    <t xml:space="preserve">Prime Minister (1991–1995 2001–2010) </t>
  </si>
  <si>
    <t>founder of Enterprise Rent-A-Car</t>
  </si>
  <si>
    <t>(Easy Rider)</t>
  </si>
  <si>
    <t>(Night) and Nobel Laureate (1986)</t>
  </si>
  <si>
    <t>Seigneur of Sark (since 1974)</t>
  </si>
  <si>
    <t xml:space="preserve">(Blackwater Elite) </t>
  </si>
  <si>
    <t>judge of the Louisiana Court of Appeal for the Second Circuit (1981–2002)</t>
  </si>
  <si>
    <t>(New York Rangers Montreal Canadiens)</t>
  </si>
  <si>
    <t>(Derby County Nottingham Forest)</t>
  </si>
  <si>
    <t>(Superman)</t>
  </si>
  <si>
    <t>(Stand and Deliver Zorro)</t>
  </si>
  <si>
    <t>(WMCA WYNY WCBS)</t>
  </si>
  <si>
    <t xml:space="preserve">(Tribune Publishing) </t>
  </si>
  <si>
    <t xml:space="preserve">(The Mar-Keys The Memphis Horns) </t>
  </si>
  <si>
    <t>(Boston Museum of Fine Arts) and (Museum of Art Fort Lauderdale)</t>
  </si>
  <si>
    <t xml:space="preserve">President of the United Nations General Assembly (2013–2014) </t>
  </si>
  <si>
    <t>(Kingdom Heirs)</t>
  </si>
  <si>
    <t>Bishop of Segovia (1995–2007)</t>
  </si>
  <si>
    <t>(A Long Ride from Hell Hercules and the Conquest of Atlantis Hercules Unchained)</t>
  </si>
  <si>
    <t>(Fiorentina national team)</t>
  </si>
  <si>
    <t xml:space="preserve">winner of the 1962 Vuelta a España world champion (1966) </t>
  </si>
  <si>
    <t xml:space="preserve">(1973–2007) </t>
  </si>
  <si>
    <t xml:space="preserve">(Detroit Tigers) </t>
  </si>
  <si>
    <t>post-Keynsian</t>
  </si>
  <si>
    <t>(The Guardian) and (The Statesman The Times of India) and (The Indian Express)</t>
  </si>
  <si>
    <t>(Chicago Bears Cincinnati Bengals Arizona Cardinals)</t>
  </si>
  <si>
    <t>(San Diego Chargers)</t>
  </si>
  <si>
    <t>(NRK)</t>
  </si>
  <si>
    <t>(New York Jets) Super Bowl winner (1969)</t>
  </si>
  <si>
    <t xml:space="preserve">(2016 Orlando nightclub shooting) </t>
  </si>
  <si>
    <t>(Derbyshire Oxford University national team) and (MCC TCCB)</t>
  </si>
  <si>
    <t>Bishop of Dunedin (1983–2005)</t>
  </si>
  <si>
    <t>(PepsiCo DreamWorks)</t>
  </si>
  <si>
    <t xml:space="preserve">(Baadshah Hello Brother Akhiyon Se Goli Maare) </t>
  </si>
  <si>
    <t>(Jagiellonian University University of Warsaw)</t>
  </si>
  <si>
    <t xml:space="preserve">(Hearts of Oak) </t>
  </si>
  <si>
    <t>(Hereford Southampton)</t>
  </si>
  <si>
    <t>(The Moro Affair One Hundred Days in Palermo Giovanni Falcone)</t>
  </si>
  <si>
    <t>(Montreal Alouettes)</t>
  </si>
  <si>
    <t>(New York Mets Chicago Cubs)</t>
  </si>
  <si>
    <t>Chief of General Staff (1991-1994)</t>
  </si>
  <si>
    <t>(Temple University)</t>
  </si>
  <si>
    <t>Secretary of State for Northern Ireland (1992–1997)</t>
  </si>
  <si>
    <t>(Chicago Cubs Chicago White Sox Cincinnati Reds)</t>
  </si>
  <si>
    <t>(The Adventures of Black Beauty)</t>
  </si>
  <si>
    <t>(Kilmarnock Motherwell Hamilton Academical)</t>
  </si>
  <si>
    <t>nation's oldest living person</t>
  </si>
  <si>
    <t xml:space="preserve">acting Governor-General (2004 2010) </t>
  </si>
  <si>
    <t>(Church of God in Christ)</t>
  </si>
  <si>
    <t>President of the Region of Murcia (1982–1984)</t>
  </si>
  <si>
    <t>MHA for Gander (1979–1985) Mayor of Gander (1973–1977)</t>
  </si>
  <si>
    <t>New York state senator (1968–1976)</t>
  </si>
  <si>
    <t>(Toronto Huskies)</t>
  </si>
  <si>
    <t>People's Artist of the USSR (1978)</t>
  </si>
  <si>
    <t>(Port Melbourne South Melbourne)</t>
  </si>
  <si>
    <t>(Alvorada)</t>
  </si>
  <si>
    <t>Speaker of the Hawaii House of Representatives (1959–1967) Mayor of Maui (1969–1979)</t>
  </si>
  <si>
    <t>Archbishop of Calcutta (1986–2002)</t>
  </si>
  <si>
    <t>(Titan)</t>
  </si>
  <si>
    <t>(University of Auckland)</t>
  </si>
  <si>
    <t>(University of Bath)</t>
  </si>
  <si>
    <t>(Calgary Stampeders)</t>
  </si>
  <si>
    <t>(Selo gori a baba se češlja Pretty Village Pretty Flame Klopka)</t>
  </si>
  <si>
    <t>world champion (1967 1969)</t>
  </si>
  <si>
    <t>Minister of Labour (2000–2001) Governor of Western Province (2002–2015)</t>
  </si>
  <si>
    <t>(Worcestershire)</t>
  </si>
  <si>
    <t>acting President (1984)</t>
  </si>
  <si>
    <t>(San Diego Chargers Baltimore Ravens)</t>
  </si>
  <si>
    <t>(The Carol Burnett Show The Nutty Professor Three's Company)</t>
  </si>
  <si>
    <t>(Ponsonby national team)</t>
  </si>
  <si>
    <t>Mr. Universe (1952)</t>
  </si>
  <si>
    <t xml:space="preserve">MEP (since 2014) </t>
  </si>
  <si>
    <t>(Los Angeles Times)</t>
  </si>
  <si>
    <t>Minister of Justice (1990–1992) Senate President (1981–1983) Governor of Pará (1964–1966)</t>
  </si>
  <si>
    <t>Governor of Minas Gerais (1984–1987 1991–1995)</t>
  </si>
  <si>
    <t>(Bellator UFC) and (Merry Christmas Drake &amp; Josh)</t>
  </si>
  <si>
    <t>(AaB)</t>
  </si>
  <si>
    <t>(Tottenham Hotspur Chelsea Brentford)</t>
  </si>
  <si>
    <t>(Amadeus Equus Black Comedy) and screenwriter Tony (1975 1981) and Oscar winner (1985)</t>
  </si>
  <si>
    <t xml:space="preserve">(The Pink Panther Last of the Summer Wine Goldfinger) </t>
  </si>
  <si>
    <t>(Dallas Mavericks Minnesota Timberwolves Los Angeles Lakers)</t>
  </si>
  <si>
    <t xml:space="preserve">(Miami Dolphins Cleveland Browns NFL Management Council) </t>
  </si>
  <si>
    <t xml:space="preserve">member of the North Dakota House of Representatives (since 2006) </t>
  </si>
  <si>
    <t>founder and chancellor of Sathyabama University</t>
  </si>
  <si>
    <t>(The Pussycats)</t>
  </si>
  <si>
    <t>founder of Indesit Company</t>
  </si>
  <si>
    <t>member of the Wisconsin State Assembly (1999–2011)</t>
  </si>
  <si>
    <t xml:space="preserve">(Chicago Cubs Cleveland Indians) </t>
  </si>
  <si>
    <t xml:space="preserve">Ambassador to France and the Netherlands (1998–2003) </t>
  </si>
  <si>
    <t>(The Deer Hunter Thunderbolt and Lightfoot Heaven's Gate)</t>
  </si>
  <si>
    <t>(That Man from Rio Le Concert The First Day of the Rest of Your Life)</t>
  </si>
  <si>
    <t>Associate Justice of the Supreme Court (2002–2010)</t>
  </si>
  <si>
    <t>Prime Minister (1988–1991)</t>
  </si>
  <si>
    <t>member of the Mississippi House of Representatives (1984–1999)</t>
  </si>
  <si>
    <t>(ZZ Top)</t>
  </si>
  <si>
    <t>Senate President (1996–1998) Senator (1971–1972 1987–1998)</t>
  </si>
  <si>
    <t xml:space="preserve">member of the Iowa Senate (2007–2011) </t>
  </si>
  <si>
    <t>philosopher and writer President of the Arab World Institute (1988–1995) High Commissioner of New Caledonia (1985) Minister of Agriculture (1961–1966)</t>
  </si>
  <si>
    <t>member of the Senate (1980–1987) and Council of State (1987–2002)</t>
  </si>
  <si>
    <t>(Nigeria national football team)</t>
  </si>
  <si>
    <t>(Plymouth Argyle Birmingham City)</t>
  </si>
  <si>
    <t>(Find Me) and (The Voice)</t>
  </si>
  <si>
    <t>creator of the beehive hairstyle</t>
  </si>
  <si>
    <t>(Offaly GAA)</t>
  </si>
  <si>
    <t>(Detroit Red Wings Hartford Whalers) four-time Stanley Cup winner</t>
  </si>
  <si>
    <t>President of Svensk Filmindustri (1963–1980)</t>
  </si>
  <si>
    <t>President of Virginia Tech (1962–1974)</t>
  </si>
  <si>
    <t xml:space="preserve">co-founder of Food Lion </t>
  </si>
  <si>
    <t>member of the National Assembly (1967–1968)</t>
  </si>
  <si>
    <t>(Fredrikstad)</t>
  </si>
  <si>
    <t>Bishop of Incheon (since 2002)</t>
  </si>
  <si>
    <t xml:space="preserve">(Atlanta Flames Chicago Blackhawks) </t>
  </si>
  <si>
    <t>(Philadelphia Flyers)</t>
  </si>
  <si>
    <t xml:space="preserve">President (since 1976) </t>
  </si>
  <si>
    <t>("Net als toen") Eurovision Song Contest 1957 winner</t>
  </si>
  <si>
    <t>Minister of Industry (1979–1981)</t>
  </si>
  <si>
    <t>(New Straits Times)</t>
  </si>
  <si>
    <t xml:space="preserve">(Erotas) </t>
  </si>
  <si>
    <t>(Jin Ping Mei)</t>
  </si>
  <si>
    <t>First Lady (1982–1986)</t>
  </si>
  <si>
    <t xml:space="preserve">(Beastie Boys) </t>
  </si>
  <si>
    <t xml:space="preserve">Chief Judge of the United States Court of Appeals for the Sixth Circuit (1996–2003) </t>
  </si>
  <si>
    <t>world champion (1994)</t>
  </si>
  <si>
    <t xml:space="preserve">(Bangkok Bank) </t>
  </si>
  <si>
    <t xml:space="preserve">MP for Shahdol (2004–2009) </t>
  </si>
  <si>
    <t>Foreign Minister (1971–1973) Ambassador to the United Nations (1986–1988)</t>
  </si>
  <si>
    <t>(Chet Baker Dave Brubeck Maynard Ferguson)</t>
  </si>
  <si>
    <t>(Michigan State)</t>
  </si>
  <si>
    <t>(ALF)</t>
  </si>
  <si>
    <t>("(Hey Won't You Play) Another Somebody Done Somebody Wrong Song") and Grammy Winner (1976)</t>
  </si>
  <si>
    <t>(Hopscotch)</t>
  </si>
  <si>
    <t>(Eat Pray Love Casanova Rome)</t>
  </si>
  <si>
    <t xml:space="preserve">member of the Michigan House of Representatives (since 2015) </t>
  </si>
  <si>
    <t xml:space="preserve">(Aliens Snatch Children of Men) </t>
  </si>
  <si>
    <t>(The Polished Hoe)</t>
  </si>
  <si>
    <t xml:space="preserve">(UFC MFC) </t>
  </si>
  <si>
    <t xml:space="preserve">(Miss Mermaid) </t>
  </si>
  <si>
    <t>(women's national team)</t>
  </si>
  <si>
    <t xml:space="preserve">member of the House of Representatives (2002–2006) </t>
  </si>
  <si>
    <t>(Spooky Tooth Wings The Grease Band)</t>
  </si>
  <si>
    <t>national deputy (1995–2005)</t>
  </si>
  <si>
    <t>(Rodan The Mysterians The H-Man)</t>
  </si>
  <si>
    <t xml:space="preserve">leader of Janatha Vimukthi Peramuna (1994–2014) </t>
  </si>
  <si>
    <t>(I Know What You Did Last Summer Hotel for Dogs Who Killed My Daughter?)</t>
  </si>
  <si>
    <t>(WWC CWA AJPW)</t>
  </si>
  <si>
    <t>editor-in-chief of The Jakarta Post (1983–1991) Ambassador to Australia (1991–1994)</t>
  </si>
  <si>
    <t>(Dagbladet)</t>
  </si>
  <si>
    <t xml:space="preserve">(Fairport Convention) </t>
  </si>
  <si>
    <t>President of the Armed Forces of Cabinda</t>
  </si>
  <si>
    <t>(Tatabánya Vasas national team)</t>
  </si>
  <si>
    <t>MP (1969–1981)</t>
  </si>
  <si>
    <t>(Portsmouth Exeter City)</t>
  </si>
  <si>
    <t>private secretary to the Duke of Edinburgh</t>
  </si>
  <si>
    <t xml:space="preserve">(Los Beverly de Peralvillo) </t>
  </si>
  <si>
    <t xml:space="preserve">(Walter Defends Sarajevo) </t>
  </si>
  <si>
    <t>(Birmingham Bulls Toronto Maple Leafs Hampton Roads Admirals) namesake of John Brophy Award</t>
  </si>
  <si>
    <t>(Troma Entertainment Late Show with David Letterman) heart attack</t>
  </si>
  <si>
    <t xml:space="preserve">Mayor of Mascouche (1992–2012) </t>
  </si>
  <si>
    <t>(Cleveland Thunderbolts Tampa Bay Storm)</t>
  </si>
  <si>
    <t>Governor-General (1992–1996)</t>
  </si>
  <si>
    <t>founder of the Mothers of the Plaza de Mayo</t>
  </si>
  <si>
    <t>Bishop of the Evangelical Methodist Church of Argentina</t>
  </si>
  <si>
    <t xml:space="preserve">(Raging Bull The Commish I Wanna Hold Your Hand) </t>
  </si>
  <si>
    <t xml:space="preserve">MP (since 2013) </t>
  </si>
  <si>
    <t>(University of New Hampshire)</t>
  </si>
  <si>
    <t xml:space="preserve">(Catwoman The Spirit DC: The New Frontier) </t>
  </si>
  <si>
    <t>(Dundee United)</t>
  </si>
  <si>
    <t xml:space="preserve">(Minnesota Twins) </t>
  </si>
  <si>
    <t>(Miss Peach Momma)</t>
  </si>
  <si>
    <t>(Ilves Frölunda HC)</t>
  </si>
  <si>
    <t>MP from Malava (since 1997)</t>
  </si>
  <si>
    <t>Bishop of Ventimiglia-San Remo (1988–2004)</t>
  </si>
  <si>
    <t>Senator for Manitoba (2005–2013)</t>
  </si>
  <si>
    <t>President (1983 1987)</t>
  </si>
  <si>
    <t>(Bayer Leverkusen Union Berlin)</t>
  </si>
  <si>
    <t>President (1990–1991)</t>
  </si>
  <si>
    <t>(The Night Evelyn Came Out of the Grave The Red Queen Kills Seven Times Black Killer)</t>
  </si>
  <si>
    <t xml:space="preserve">(Hampshire) </t>
  </si>
  <si>
    <t>(Church of the Universe) and (Marijuana Party)</t>
  </si>
  <si>
    <t>(Campbell Soup Company)</t>
  </si>
  <si>
    <t>Governor of Córdoba (1973–1974)</t>
  </si>
  <si>
    <t>Minister of National Defence</t>
  </si>
  <si>
    <t>MLA (1960–1979) and Senator for New Brunswick (1979–1996)</t>
  </si>
  <si>
    <t xml:space="preserve">(Star Trek Alpha Dog Fright Night) </t>
  </si>
  <si>
    <t>Olympic silver medalist (1960 1972)</t>
  </si>
  <si>
    <t>chairman of the Kerala Congress</t>
  </si>
  <si>
    <t>member of the Indiana Senate (1974–1978 1986–2010) and House of Representatives (1970–1972)</t>
  </si>
  <si>
    <t>(The Sun News of the World)</t>
  </si>
  <si>
    <t>(Orlando Magic) and (UTSA Roadrunners)</t>
  </si>
  <si>
    <t>President of the Northwest Nazarene College (1983–1992)</t>
  </si>
  <si>
    <t xml:space="preserve">(Rebar) </t>
  </si>
  <si>
    <t>(Last Year at Marinebad)</t>
  </si>
  <si>
    <t>(The National News)</t>
  </si>
  <si>
    <t xml:space="preserve">(New Orleans Pelicans) </t>
  </si>
  <si>
    <t>Mayor of Lowell Massachusetts (1982–1984)</t>
  </si>
  <si>
    <t>(ConAgra Foods)</t>
  </si>
  <si>
    <t>member of the House of Representatives (2003–2006)</t>
  </si>
  <si>
    <t>MP for Knowsley South (1990–2010)</t>
  </si>
  <si>
    <t>(Yuppi du Brancaleone at the Crusades) and singer</t>
  </si>
  <si>
    <t>TD (1997–2011)</t>
  </si>
  <si>
    <t xml:space="preserve">("Desperados Waiting for a Train" "Workbench Songs" "My Favorite Picture of You") Grammy winner (2014) </t>
  </si>
  <si>
    <t>Speaker of the National Assembly (1988–1990)</t>
  </si>
  <si>
    <t>(Associated Press)</t>
  </si>
  <si>
    <t>mayor of Dej (1991) MP (1992–1994) and Minister of Agriculture (1992–1996)</t>
  </si>
  <si>
    <t>member of the District Court for the E.D. of Pennsylvania (since 1985)</t>
  </si>
  <si>
    <t xml:space="preserve">(Digimon Black Jack Tenchi Muyo!) </t>
  </si>
  <si>
    <t xml:space="preserve">(Trinity Broadcasting Network) </t>
  </si>
  <si>
    <t>Bishop of Bossangoa (1978–1995)</t>
  </si>
  <si>
    <t>President (1965)</t>
  </si>
  <si>
    <t>(The Liver Birds Butterflies Bread)</t>
  </si>
  <si>
    <t>(Cap Anamur)</t>
  </si>
  <si>
    <t>world champion (1949)</t>
  </si>
  <si>
    <t>(Braindead Sleeping Dogs Charlotte's Web)</t>
  </si>
  <si>
    <t xml:space="preserve">(Hezbollah Syrian Civil War) convicted planner of 1983 Kuwait bombings </t>
  </si>
  <si>
    <t>owner of Bauhaus AG</t>
  </si>
  <si>
    <t>member of the Lok Sabha for Mandsaur (1971–1979 1989–2009)</t>
  </si>
  <si>
    <t>(Christine Wiseguy ER)</t>
  </si>
  <si>
    <t>Golden Bell winner (19911997 2014)</t>
  </si>
  <si>
    <t>Ambassador to Ireland (1975–1977) and France (1989–1993)</t>
  </si>
  <si>
    <t xml:space="preserve">(Vanderbilt Commodores) </t>
  </si>
  <si>
    <t>during World War II surviving member of The Few</t>
  </si>
  <si>
    <t>(USM Alger)</t>
  </si>
  <si>
    <t>European champion (2003 2005)</t>
  </si>
  <si>
    <t>(Brooklyn Dodgers) and (Wheaton College)</t>
  </si>
  <si>
    <t>(Pinocchio Bambi Mr. Magoo)</t>
  </si>
  <si>
    <t>(The Waltons The Dead Pool Designing Women)</t>
  </si>
  <si>
    <t xml:space="preserve">(The Dick Van Dyke Show The Nanny Grumpier Old Men) </t>
  </si>
  <si>
    <t xml:space="preserve">(O'Hare International Airport) </t>
  </si>
  <si>
    <t>Lieutenant Governor of Quebec (1984–1990) MP (1977–1984) Mayor of Quebec City (1965–1977)</t>
  </si>
  <si>
    <t>world champion (1959 1961)</t>
  </si>
  <si>
    <t>Minister of Environment (1976 1977–1979) Senator (1984–1998) first Aboriginal federal cabinet minister</t>
  </si>
  <si>
    <t>(War of the Buttons)</t>
  </si>
  <si>
    <t>President of the Belgian Chamber of Representatives (1980–1981) Minister of the Interior (1974–1977 1986–1988)</t>
  </si>
  <si>
    <t xml:space="preserve">(Soft Ballet) </t>
  </si>
  <si>
    <t>(Reading Derby County Peterborough United)</t>
  </si>
  <si>
    <t xml:space="preserve">Minister of the Emirate for Aviation and Tourism (1996–2001) leader of the Taliban (since 2015) </t>
  </si>
  <si>
    <t xml:space="preserve">(Megadeth) </t>
  </si>
  <si>
    <t>Vice President (1990–1994)</t>
  </si>
  <si>
    <t>Olympic gold medalist (1936)</t>
  </si>
  <si>
    <t>Bishop of Sapë (since 2006)</t>
  </si>
  <si>
    <t>(WANFL)</t>
  </si>
  <si>
    <t>(Cleveland Browns Cincinnati Bengals)</t>
  </si>
  <si>
    <t xml:space="preserve">Governor of Nueva Esparta (2000–2004) Ambassador to Russia (2005–2008) </t>
  </si>
  <si>
    <t>(McCann Erickson) and ("I'd Like to Teach the World to Sing (In Perfect Harmony)")</t>
  </si>
  <si>
    <t xml:space="preserve">member of the National Council (2016) </t>
  </si>
  <si>
    <t>member of the Bundestag (1972–1976 1980–1990)</t>
  </si>
  <si>
    <t>(Cincinnati Reds)</t>
  </si>
  <si>
    <t>(Nueva Chicago)</t>
  </si>
  <si>
    <t>(Akira Spirited Away My Neighbour Totoro)</t>
  </si>
  <si>
    <t>Senator (1992–1996)</t>
  </si>
  <si>
    <t>(Cincinnati Bengals New Orleans Saints)</t>
  </si>
  <si>
    <t>MP for North Karelia (1999–2011)</t>
  </si>
  <si>
    <t xml:space="preserve">(Pride and Prejudice Who Can Kill a Child? Bangkok Hilton) </t>
  </si>
  <si>
    <t>(Planet of the Apes Cool Hand Luke The Rock)</t>
  </si>
  <si>
    <t>(The Beatles)</t>
  </si>
  <si>
    <t>(Detroit Tigers) World Series winner (1968)</t>
  </si>
  <si>
    <t>Bishop of Western Michigan (1984–1988)</t>
  </si>
  <si>
    <t xml:space="preserve">President of Hofstra University (1976–2001) </t>
  </si>
  <si>
    <t>U.S. Senator from Utah (1993–2011)</t>
  </si>
  <si>
    <t>(HC Villars)</t>
  </si>
  <si>
    <t>(Ann Summers)</t>
  </si>
  <si>
    <t>Auxiliary Bishop of Buenos Aires (1999–2008)</t>
  </si>
  <si>
    <t>(The Ice House)</t>
  </si>
  <si>
    <t>(Cardiff City Coventry City Middlesbrough)</t>
  </si>
  <si>
    <t>Bishop of Oradea Mare (1990–2008)</t>
  </si>
  <si>
    <t>Prelate of Loreto (1971–1988)</t>
  </si>
  <si>
    <t>(FK Sloga Jugomagnat)</t>
  </si>
  <si>
    <t xml:space="preserve">(Kaizer Chiefs Mamelodi Sundowns New York Apollo) </t>
  </si>
  <si>
    <t xml:space="preserve">(International Solidarity Movement) </t>
  </si>
  <si>
    <t>(Philadelphia Phillies)</t>
  </si>
  <si>
    <t xml:space="preserve">(Groundhog Day American Wedding Lolita) </t>
  </si>
  <si>
    <t>member of the Nevada Senate (1966–1974)</t>
  </si>
  <si>
    <t>Territorial Prelate of Itacoatiara (since 2000)</t>
  </si>
  <si>
    <t>(Sodingen national team)</t>
  </si>
  <si>
    <t>(Vinmonopolet)</t>
  </si>
  <si>
    <t>(Happy Ghost)</t>
  </si>
  <si>
    <t xml:space="preserve">Archbishop of Kyiv-Zhytomyr (since 2011) </t>
  </si>
  <si>
    <t>member of the House of Representatives (1982–1986)</t>
  </si>
  <si>
    <t>(The New Yorker)</t>
  </si>
  <si>
    <t>(All-American Girls Professional Baseball League)</t>
  </si>
  <si>
    <t>Apostolic Nuncio (1968–1997)</t>
  </si>
  <si>
    <t xml:space="preserve">(Rizzuto crime family) </t>
  </si>
  <si>
    <t>(Chinese Academy of Sciences) Father of Chinese nuclear medicine</t>
  </si>
  <si>
    <t>Superior of Funafuti (1986–2010)</t>
  </si>
  <si>
    <t>Lieutenant Governor of Louisiana (1980–1988)</t>
  </si>
  <si>
    <t>(Parliament House Canberra)</t>
  </si>
  <si>
    <t>member of the House of Representatives (1967–1973) State Secretary of Finance (1973–1977) member of the European Parliament (1979–1984)</t>
  </si>
  <si>
    <t>(Angélique Marquise des Anges The Discreet Charm of the Bourgeoisie)</t>
  </si>
  <si>
    <t>(Los Angeles Lakers Buffalo Braves New York Knicks) NBA champion (1972)</t>
  </si>
  <si>
    <t>(The Ed Sullivan Show Pillow Talk)</t>
  </si>
  <si>
    <t>(Foal's Bread)</t>
  </si>
  <si>
    <t xml:space="preserve">(Life Is Good) </t>
  </si>
  <si>
    <t xml:space="preserve">MP for Newbury (1993–2005) </t>
  </si>
  <si>
    <t>(Cleveland Browns Chicago Bears)</t>
  </si>
  <si>
    <t>(Only Fools and Horses)</t>
  </si>
  <si>
    <t xml:space="preserve">(Girls In Time The Last Song) </t>
  </si>
  <si>
    <t>(Fellini Satyricon)</t>
  </si>
  <si>
    <t>(The Patty Duke Show The Many Loves of Dobie Gillis In the Heat of the Night) President of SAG (1979–1981)</t>
  </si>
  <si>
    <t>(Krylya Sovetov Moscow HC Dynamo Moscow national team)</t>
  </si>
  <si>
    <t>President of the National Action Party (1987–1993)</t>
  </si>
  <si>
    <t>(University of Texas at Arlington)</t>
  </si>
  <si>
    <t>Attorney General (1998–1999) Ambassador to India (2008–2013)</t>
  </si>
  <si>
    <t>member of the Bundestag (1965–1976 1980–1982)</t>
  </si>
  <si>
    <t>(Two's Company)</t>
  </si>
  <si>
    <t>(Birmingham City Walsall)</t>
  </si>
  <si>
    <t>(Harvard University) co-founder of the Library of America</t>
  </si>
  <si>
    <t>President of the Gaelic Athletic Association (1994–1997)</t>
  </si>
  <si>
    <t xml:space="preserve">(Elle) </t>
  </si>
  <si>
    <t>MEP (1979–2009)</t>
  </si>
  <si>
    <t xml:space="preserve">(60 Minutes) </t>
  </si>
  <si>
    <t>Bishop of Hull (1981–1994)</t>
  </si>
  <si>
    <t>(Mister Ed The Time Machine DuckTales)</t>
  </si>
  <si>
    <t>(PSV Ajax)</t>
  </si>
  <si>
    <t xml:space="preserve">Senator (2000–2004) </t>
  </si>
  <si>
    <t>Archbishop of the Russian Orthodox Church</t>
  </si>
  <si>
    <t xml:space="preserve">ambassador to East Germany and Zaire </t>
  </si>
  <si>
    <t xml:space="preserve">(Babe Oliver &amp; Company Murder She Wrote) </t>
  </si>
  <si>
    <t>Foreign Minister (2007)</t>
  </si>
  <si>
    <t>President of the Gaelic Athletic Association (1997–200</t>
  </si>
  <si>
    <t>Commonwealth (1978) and Pan American Games (1971 1975) gold medalist</t>
  </si>
  <si>
    <t>Chief Justice of the Nova Scotia Supreme Court (1985–1998)</t>
  </si>
  <si>
    <t>Bishop of Velletri-Segni (1988–2006)</t>
  </si>
  <si>
    <t>at Bletchley Park during World War II key figure in the sinking of the Bismarck</t>
  </si>
  <si>
    <t>chairman of ICI (1987–1995)</t>
  </si>
  <si>
    <t>(Auckland national team)</t>
  </si>
  <si>
    <t xml:space="preserve">(Jazz at Lincoln Center Orchestra) </t>
  </si>
  <si>
    <t>Commonwealth Games gold medalist (1954)</t>
  </si>
  <si>
    <t>Vice President of the National Assembly of Quebec (1970–1973)</t>
  </si>
  <si>
    <t>world's oldest living person</t>
  </si>
  <si>
    <t>Olympic bronze medalist (1960)</t>
  </si>
  <si>
    <t>("Anywhere I Wander" "Eh Cumpari!") and (Another World)</t>
  </si>
  <si>
    <t>member of the United States House of Representatives from Ohio (1959–1989)</t>
  </si>
  <si>
    <t>President of Temple University (1981–2000)</t>
  </si>
  <si>
    <t>Captain Regent (1955-1956 1982)</t>
  </si>
  <si>
    <t>Olympic gold medalist (1952)</t>
  </si>
  <si>
    <t>Vicar Apostolic of Awasa (since 2009)</t>
  </si>
  <si>
    <t>(Washington Redskins)</t>
  </si>
  <si>
    <t>nation's oldest World War II veteran</t>
  </si>
  <si>
    <t xml:space="preserve">member of the New York State Senate (1989–2015) </t>
  </si>
  <si>
    <t>(St. Peter's Umbrella)</t>
  </si>
  <si>
    <t xml:space="preserve">(Secrets of the Titanic) </t>
  </si>
  <si>
    <t xml:space="preserve">(Non-Violence) </t>
  </si>
  <si>
    <t xml:space="preserve">(Ghost Whisperer Profiler I'll Fly Away) </t>
  </si>
  <si>
    <t>member of the House of Peoples of the Federal Assembly of Czechoslovakia (1992)</t>
  </si>
  <si>
    <t>(Kickers Offenbach)</t>
  </si>
  <si>
    <t>Minister for Women's Affairs (1998–1999)</t>
  </si>
  <si>
    <t>(What Have I Done to Deserve This? 800 Bullets Taxi)</t>
  </si>
  <si>
    <t xml:space="preserve">(WEC) </t>
  </si>
  <si>
    <t>President (1976–1987)</t>
  </si>
  <si>
    <t xml:space="preserve">Prime Minister (1995–1996) </t>
  </si>
  <si>
    <t>Archbishop of Osaka (1978–1997)</t>
  </si>
  <si>
    <t>(Burnt by the Sun)</t>
  </si>
  <si>
    <t>(Michigan Stadium)</t>
  </si>
  <si>
    <t xml:space="preserve">(Bellator) </t>
  </si>
  <si>
    <t>(Cher Dolly Parton Carol Burnett)</t>
  </si>
  <si>
    <t>Olympic silver medalist (1988)</t>
  </si>
  <si>
    <t>justice of the Constitutional Court (1986–1992) and director of the Bank of Spain (1994–2001)</t>
  </si>
  <si>
    <t xml:space="preserve">("Laiskotellen") </t>
  </si>
  <si>
    <t>Minister of Culture (since 2014)</t>
  </si>
  <si>
    <t>member of the House of Representatives (1991–1994)</t>
  </si>
  <si>
    <t>Ambassador to Greece (1981–1985) and Ivory Coast (1976–1979)</t>
  </si>
  <si>
    <t>Mayor of Istanbul (1980–1981)</t>
  </si>
  <si>
    <t xml:space="preserve">discovered rings of Neptune </t>
  </si>
  <si>
    <t>(Atlanta Symphony Orchestra)</t>
  </si>
  <si>
    <t>(Armed Forces Revolutionary Council) convicted of war crimes and crimes against humanity during the Civil War</t>
  </si>
  <si>
    <t>(Racine Belles Rockford Peaches)</t>
  </si>
  <si>
    <t>Chief of Chaplains of the United States Army (1999–2003)</t>
  </si>
  <si>
    <t>Lord Mayor of London (2002–2003)</t>
  </si>
  <si>
    <t>(La Reine Margot)</t>
  </si>
  <si>
    <t>Apostolic Nuncio (1979–2001)</t>
  </si>
  <si>
    <t>commander of the 67th Army of the People's Liberation Army (1981–1983)</t>
  </si>
  <si>
    <t xml:space="preserve">(Queen of the South Clyde) </t>
  </si>
  <si>
    <t>(Sport Club Internacional)</t>
  </si>
  <si>
    <t>(The Expulsion from Paradise)</t>
  </si>
  <si>
    <t>(ISIL) and (Camp Bucca)</t>
  </si>
  <si>
    <t>(Dynamo Kyiv)</t>
  </si>
  <si>
    <t>President of the Congress of Deputies (1977–1979)</t>
  </si>
  <si>
    <t xml:space="preserve">member of the Arizona Senate (1990–2000) </t>
  </si>
  <si>
    <t>Vicar Apostolic of San Miguel de Sucumbíos (1970–2010)</t>
  </si>
  <si>
    <t>(São Paulo)</t>
  </si>
  <si>
    <t>(Skënderbeu Newcastle Jets IFK Mariehamn)</t>
  </si>
  <si>
    <t>(Preston North End)</t>
  </si>
  <si>
    <t xml:space="preserve">(Government Issue) </t>
  </si>
  <si>
    <t xml:space="preserve">(Dads Funny People The Book of Life) </t>
  </si>
  <si>
    <t>Lord Justice of Appeal (1985–1995)</t>
  </si>
  <si>
    <t>(Washington Bullets)</t>
  </si>
  <si>
    <t xml:space="preserve">(Nothing Natural Rainforest London Review of Books) </t>
  </si>
  <si>
    <t>(Baltimore Orioles St. Louis Cardinals)</t>
  </si>
  <si>
    <t>(MGIMO)</t>
  </si>
  <si>
    <t>Bishop of Sør-Hålogaland (1982–1992)</t>
  </si>
  <si>
    <t xml:space="preserve">(Hi-de-Hi!) </t>
  </si>
  <si>
    <t xml:space="preserve">member of the Lok Sabha (2009–2014) </t>
  </si>
  <si>
    <t>(Detroit Tigers) founder of Reviving Baseball in Inner Cities</t>
  </si>
  <si>
    <t>Bishop of Jixian (since 1981)</t>
  </si>
  <si>
    <t>(You Can with Beakman and Jax)</t>
  </si>
  <si>
    <t xml:space="preserve">Chief Justice of the Supreme Court (2010–2012) </t>
  </si>
  <si>
    <t>Oba of Benin (since 1979)</t>
  </si>
  <si>
    <t>Bishop of Pangkal-Pinang (since 1987)</t>
  </si>
  <si>
    <t>Prix Nadar winner (1956)</t>
  </si>
  <si>
    <t>Olympic champion (1968)</t>
  </si>
  <si>
    <t>minister of Public Security</t>
  </si>
  <si>
    <t>(Catonsville Nine)</t>
  </si>
  <si>
    <t>(Valley Girl Jake Speed)</t>
  </si>
  <si>
    <t xml:space="preserve">Bishop of Raiganj (since 1987) </t>
  </si>
  <si>
    <t>(Faust Schwarz Rot Gold Sesamstraße)</t>
  </si>
  <si>
    <t>Second Vice President (1990–1992)</t>
  </si>
  <si>
    <t xml:space="preserve">(The Pianist The Fearless Vampire Killers Cul-de-sac) </t>
  </si>
  <si>
    <t>Prime Minister (1988–1990)</t>
  </si>
  <si>
    <t xml:space="preserve">(Rush to Judgment) </t>
  </si>
  <si>
    <t>(The Social Construction of Reality)</t>
  </si>
  <si>
    <t>(Hongdu JL-8) and (Chinese Academy of Engineering)</t>
  </si>
  <si>
    <t xml:space="preserve">("Reggae OK") </t>
  </si>
  <si>
    <t xml:space="preserve">(Trio) </t>
  </si>
  <si>
    <t>(Celtic)</t>
  </si>
  <si>
    <t xml:space="preserve">(Geek Love) </t>
  </si>
  <si>
    <t>Senator (1997–2001)</t>
  </si>
  <si>
    <t xml:space="preserve">(All-American Girls Professional Baseball League) </t>
  </si>
  <si>
    <t xml:space="preserve">Olympic gold medalist (1960) three-time WBC world heavyweight champion (19641974 1978) </t>
  </si>
  <si>
    <t>(Minnesota Twins Minnesota North Stars Minnesota Vikings)</t>
  </si>
  <si>
    <t>(The Silent Hedonist)</t>
  </si>
  <si>
    <t xml:space="preserve">won right of habeas corpus for Guantanamo Bay detainees </t>
  </si>
  <si>
    <t>Bishop of Bunbury (1969–1982)</t>
  </si>
  <si>
    <t>(Hull Kingston Rovers Castleford Tigers national team)</t>
  </si>
  <si>
    <t>(Tupac Amaru Shakur Center for the Arts Amaru Entertainment Makaveli Branded) and political activist (Black Panthers)</t>
  </si>
  <si>
    <t>(Baltimore Orioles)</t>
  </si>
  <si>
    <t>Socialist Workers candidate for U.S. Vice President (1968)</t>
  </si>
  <si>
    <t xml:space="preserve">MP (1980–1986) </t>
  </si>
  <si>
    <t>(Brookside Hollyoaks)</t>
  </si>
  <si>
    <t>(The Untouchables Pork Chop Hill)</t>
  </si>
  <si>
    <t>(Missile to the Moon The Choppers The Beverly Hillbillies)</t>
  </si>
  <si>
    <t>(Chinese Academy of Science)</t>
  </si>
  <si>
    <t xml:space="preserve">Archbishop of Gdańsk (1992–2008) </t>
  </si>
  <si>
    <t xml:space="preserve">(Maharashtra) </t>
  </si>
  <si>
    <t>World War II</t>
  </si>
  <si>
    <t>member of the House of Lords (since 1989)</t>
  </si>
  <si>
    <t>(Sky Kingdom)</t>
  </si>
  <si>
    <t xml:space="preserve">(Adaptation The Walking Dead Brütal Legend) </t>
  </si>
  <si>
    <t xml:space="preserve">member of the Khyber Pakhtunkhwa Assembly (since 2013) </t>
  </si>
  <si>
    <t>(Boston College New England Patriots)</t>
  </si>
  <si>
    <t>Secretary of Foreign Affairs (1995–2001) ambassador to Austria and Japan</t>
  </si>
  <si>
    <t>mayor of West Chester Pennsylvania (2002–2010)</t>
  </si>
  <si>
    <t>member of the House of Lords (since 1987)</t>
  </si>
  <si>
    <t>Bishop of Lismore (1971–2001)</t>
  </si>
  <si>
    <t>(Cat on a Hot Tin Roof The Flying Nun)</t>
  </si>
  <si>
    <t>(Rajshahi University)</t>
  </si>
  <si>
    <t>(University of Cambridge)</t>
  </si>
  <si>
    <t xml:space="preserve">(The Standard) </t>
  </si>
  <si>
    <t>(Chinese Academy of Sciences) vice-governor of Guizhou</t>
  </si>
  <si>
    <t>(Milwaukee Brewers)</t>
  </si>
  <si>
    <t>Chief Justice of the Supreme Court of Alabama (1995–2001)</t>
  </si>
  <si>
    <t xml:space="preserve">(KPCC) </t>
  </si>
  <si>
    <t xml:space="preserve">MP (since 2013) Chairman of Malaysian Palm Oil Board </t>
  </si>
  <si>
    <t>Archbishop of Modena-Nonantola (1996–2010)</t>
  </si>
  <si>
    <t>(Dart National Bank)</t>
  </si>
  <si>
    <t xml:space="preserve">MP (since 2004) </t>
  </si>
  <si>
    <t xml:space="preserve">(Inside Llewyn Davis Witness Predator 2) </t>
  </si>
  <si>
    <t>Archbishop of Yangon (1971–2002)</t>
  </si>
  <si>
    <t xml:space="preserve">(Snowflakes Are Dancing) </t>
  </si>
  <si>
    <t>Deputy MP (1993–1997)</t>
  </si>
  <si>
    <t>(N.E.C. Anderlecht)</t>
  </si>
  <si>
    <t xml:space="preserve">Ambassador of the Arab League to the United Nations (1979–1990) and the United States (1979–1990) </t>
  </si>
  <si>
    <t>(Chicago Bears)</t>
  </si>
  <si>
    <t>(CBS)</t>
  </si>
  <si>
    <t>CEO of JCDecaux</t>
  </si>
  <si>
    <t>Minister of Defense (1989–1990)</t>
  </si>
  <si>
    <t xml:space="preserve">member of the Virginia House of Delegates (1976–1983 1998–2016) and Senate (1984–1992) </t>
  </si>
  <si>
    <t>(New York Jets) Super Bowl winner (1968)</t>
  </si>
  <si>
    <t xml:space="preserve">(JKLF) </t>
  </si>
  <si>
    <t>First Lady (2002–2013)</t>
  </si>
  <si>
    <t>(Spirits of St. Louis)</t>
  </si>
  <si>
    <t>(Los Angeles Philadelphia)</t>
  </si>
  <si>
    <t>founder of the Laogai Research Foundation</t>
  </si>
  <si>
    <t>(Wind at My Back Red Dead Redemption Death to Smoochy)</t>
  </si>
  <si>
    <t>(AARON)</t>
  </si>
  <si>
    <t>founder of K-tel</t>
  </si>
  <si>
    <t>territorial prelate of Infanta (1966–2003)</t>
  </si>
  <si>
    <t>made the first ascent of Muztagh Ata</t>
  </si>
  <si>
    <t>co-founder of Radio Hauraki</t>
  </si>
  <si>
    <t>Mayor of El Paso Texas (1977–1979)</t>
  </si>
  <si>
    <t>(Boban and Molly)</t>
  </si>
  <si>
    <t>(Panathinaikos)</t>
  </si>
  <si>
    <t>First Sea Lord (1974-1977)</t>
  </si>
  <si>
    <t>Senator from Montana (1989–2007)</t>
  </si>
  <si>
    <t>(Apple) and (Columbia University)</t>
  </si>
  <si>
    <t>European champion (1958 1962)</t>
  </si>
  <si>
    <t>Archbishop of Mercedes-Luján (2000–2007)</t>
  </si>
  <si>
    <t>Minister of Agriculture (1980–1984) and Minister of State for the Occupied Territory Affairs (1986–1988)</t>
  </si>
  <si>
    <t>MP for Peterborough (1965–1979)</t>
  </si>
  <si>
    <t>Mayor of Munich (1972–1978 1984–1993)</t>
  </si>
  <si>
    <t>musical director of Bangarra Dance Theatre</t>
  </si>
  <si>
    <t>Ambassador to Finland (2000–2002)</t>
  </si>
  <si>
    <t xml:space="preserve">(White Deer Plain) </t>
  </si>
  <si>
    <t>member of the European Parliament (1979–1984)</t>
  </si>
  <si>
    <t>(Bulldozer Exhibition)</t>
  </si>
  <si>
    <t>Ambassador to Mexico (1986–1989)</t>
  </si>
  <si>
    <t>Detroit City Councilman (1965–1993)</t>
  </si>
  <si>
    <t>Catholic prelate Bishop of Obuasi (1995–2008) and Archbishop of Kumasi (2008–2012)</t>
  </si>
  <si>
    <t>amateur World Champion (1978)</t>
  </si>
  <si>
    <t>Minister for National Defense (1993–1996) and National Education and Religious Affairs (1996–2000)</t>
  </si>
  <si>
    <t>laureate of the Nobel Prize in Chemistry (1996)</t>
  </si>
  <si>
    <t>member of the Quebec National Assembly (1989–2007)</t>
  </si>
  <si>
    <t>(Man)</t>
  </si>
  <si>
    <t xml:space="preserve">(Her Concussion Garden State) </t>
  </si>
  <si>
    <t>(Nova Forensic Files)</t>
  </si>
  <si>
    <t>Ambassador to the Soviet Union Netherlands Cameroon the Bahamas and the United States</t>
  </si>
  <si>
    <t>Archdeacon of Totnes (1996–2005)</t>
  </si>
  <si>
    <t>(The Commissar Vanishes)</t>
  </si>
  <si>
    <t>President of the National Council (1973–1974)</t>
  </si>
  <si>
    <t>member of the Madhya Pradesh Legislative Assembly</t>
  </si>
  <si>
    <t>(Denver Broncos Kansas City Chiefs)</t>
  </si>
  <si>
    <t>President of Bharatiya Jana Sangh (1966–1967)</t>
  </si>
  <si>
    <t>(Listen to Me Girls. I Am Your Father! Mayoi Neko Overrun!)</t>
  </si>
  <si>
    <t>(The Temperance Seven)</t>
  </si>
  <si>
    <t xml:space="preserve">(New Jersey Nets Miami Heat Syracuse University) </t>
  </si>
  <si>
    <t xml:space="preserve">(New Faces Victoria Wood As Seen on TV Dinnerladies) </t>
  </si>
  <si>
    <t>(Chinese Academy of Engineering)</t>
  </si>
  <si>
    <t>member of Romanian Academy</t>
  </si>
  <si>
    <t>Bremen Senate president and mayor (1967–1985) President of the Bundesrat (1970–1971 1981–1982) MP (1987–1998)</t>
  </si>
  <si>
    <t>(Black Holiday Al piacere di rivederla)</t>
  </si>
  <si>
    <t>(The Wham of that Memphis Man)</t>
  </si>
  <si>
    <t>(Welikathara)</t>
  </si>
  <si>
    <t>(1976 1980) world record holder (1980–1983)</t>
  </si>
  <si>
    <t>("Purple Rain" "Little Red Corvette") and Oscar (1984) and Grammy (198419862004 2007) winner</t>
  </si>
  <si>
    <t>MP (1989–2014)</t>
  </si>
  <si>
    <t>member of the United States House of Representatives from Arkansas (1973–1979 1991–1997)</t>
  </si>
  <si>
    <t>Hall of Fame</t>
  </si>
  <si>
    <t>member of the Illinois House of Representatives (1965–1974)</t>
  </si>
  <si>
    <t>(Filofax)</t>
  </si>
  <si>
    <t>(1956 Olympics)</t>
  </si>
  <si>
    <t>(Norwich City)</t>
  </si>
  <si>
    <t>Hungarian Rally champion (1976–19821985 1990)</t>
  </si>
  <si>
    <t>(Winnipeg Blue Bombers Edmonton Eskimos)</t>
  </si>
  <si>
    <t>Ambassador to Hungary Spain and Sweden</t>
  </si>
  <si>
    <t>(Last of the Renegades The Golden Years Marshal Tito's Spirit)</t>
  </si>
  <si>
    <t>principal of Christchurch Teachers' College (1986–1995)</t>
  </si>
  <si>
    <t>(Chinese Academy of Sciences) vice-president of the International Astronautical Federation</t>
  </si>
  <si>
    <t>member of the U.S. House of Representatives (1953–1957) Nevada Senate (1966–1980) and Supreme Court (1985–2002)</t>
  </si>
  <si>
    <t>(Cincinnati Royals Detroit Pistons)</t>
  </si>
  <si>
    <t>member of the Missouri Senate (2003–2011) pancreatic cancer</t>
  </si>
  <si>
    <t xml:space="preserve">Olympic champion (1952 1956) world champion (1953–1959) </t>
  </si>
  <si>
    <t xml:space="preserve">(Himalaya) </t>
  </si>
  <si>
    <t xml:space="preserve">Islands politician Lieutenant Governor (1990–1994) </t>
  </si>
  <si>
    <t xml:space="preserve">Mayor of Teaneck New Jersey (since 2014) </t>
  </si>
  <si>
    <t>("Me and Mrs. Jones")</t>
  </si>
  <si>
    <t>world champion (1978 1979) Olympic silver medalist (1980)</t>
  </si>
  <si>
    <t>(Farul Constanța)</t>
  </si>
  <si>
    <t xml:space="preserve">(Le Mans Dinamo București national team) </t>
  </si>
  <si>
    <t>(The Radio Reader)</t>
  </si>
  <si>
    <t>(Oldham Athletic)</t>
  </si>
  <si>
    <t xml:space="preserve">(Houston Astros) </t>
  </si>
  <si>
    <t>(The New Addams Family Elf Hot Tub Time Machine)</t>
  </si>
  <si>
    <t>Minister of People's Education (1963–1989) First Lady (1976–1989)</t>
  </si>
  <si>
    <t>Miss Malaysia (1991) pancreatic cancer</t>
  </si>
  <si>
    <t xml:space="preserve">(Grange Hill Minder Johnny Jarvis) </t>
  </si>
  <si>
    <t>Bishop of Saint George's in Grenada (since 2002)</t>
  </si>
  <si>
    <t>(Raiders of the Lost Ark Dragonheart Enemy at the Gates) Oscar winner (1982)</t>
  </si>
  <si>
    <t>MP for Henty (1975–1980) Bruce (1983–1990) and Deakin (1990–1996)</t>
  </si>
  <si>
    <t>(University of Arkansas at Little Rock) and (NAEYC)</t>
  </si>
  <si>
    <t>MP for La Trobe (1990–2004)</t>
  </si>
  <si>
    <t>CEO of Exxon (1975–1986)</t>
  </si>
  <si>
    <t>Vicar Apostolic of Puerto Gaitán (2014–2016)</t>
  </si>
  <si>
    <t>(1968)</t>
  </si>
  <si>
    <t xml:space="preserve">pioneer of Japanese cuisine in Lima </t>
  </si>
  <si>
    <t>(FC Kaluga)</t>
  </si>
  <si>
    <t/>
  </si>
  <si>
    <t xml:space="preserve">(Hannibal Once Upon a Time X-Men) </t>
  </si>
  <si>
    <t xml:space="preserve">(Everybody Loves Raymond Remington Steele Christmas Vacation) </t>
  </si>
  <si>
    <t xml:space="preserve">(Long An U23 national team) </t>
  </si>
  <si>
    <t>President (1980–1984) and Director General (1986–2004) of the CFSA</t>
  </si>
  <si>
    <t>(Los Angles Rams)</t>
  </si>
  <si>
    <t>(Blondie)</t>
  </si>
  <si>
    <t>MP for Bow and Poplar (1987–1997)</t>
  </si>
  <si>
    <t>("Great Balls of Fire")</t>
  </si>
  <si>
    <t>(Carlton)</t>
  </si>
  <si>
    <t>(Rot-Weiss Essen)</t>
  </si>
  <si>
    <t>(The House of Clocks Time for Loving Voices from Beyond)</t>
  </si>
  <si>
    <t>(Philadelphia Eagles New York Giants)</t>
  </si>
  <si>
    <t>(Drop the Dead Donkey)</t>
  </si>
  <si>
    <t>founder of the Chung Tai Shan</t>
  </si>
  <si>
    <t>(Courage the Cowardly Dog Midnight Cowboy) voice of Lucky Charms leprechaun</t>
  </si>
  <si>
    <t>(CIA Eclipse Group)</t>
  </si>
  <si>
    <t>President of Latvian Academy of Sciences (2004–2012)</t>
  </si>
  <si>
    <t>(Gloucester Rugby)</t>
  </si>
  <si>
    <t>MP for South East St Elizabeth (1972–1980 1989–2002) member of the Senate (1980–1983)</t>
  </si>
  <si>
    <t>(New Orleans Saints) Super Bowl champion (2010)</t>
  </si>
  <si>
    <t xml:space="preserve">(The Color Purple) </t>
  </si>
  <si>
    <t>(San Francisco 49ers Philadelphia Eagles) NFL champion (1960)</t>
  </si>
  <si>
    <t xml:space="preserve">(The Doug Banks Radio Show) </t>
  </si>
  <si>
    <t>President (1990–1994)</t>
  </si>
  <si>
    <t xml:space="preserve">world champion (2015 2016) </t>
  </si>
  <si>
    <t>(Queensland)</t>
  </si>
  <si>
    <t>member of the North Carolina General Assembly (1980–1984)</t>
  </si>
  <si>
    <t xml:space="preserve">(Gett: The Trial of Viviane Amsalem) </t>
  </si>
  <si>
    <t>Nobel laureate (1998)</t>
  </si>
  <si>
    <t xml:space="preserve">(Negativland) </t>
  </si>
  <si>
    <t>Mayor of Caen (1970–2001)</t>
  </si>
  <si>
    <t>(Casablanca 8½)</t>
  </si>
  <si>
    <t xml:space="preserve">leader of Jamaat (since 2000) MP for Pabna (1991–1996 2001–2006) </t>
  </si>
  <si>
    <t>(Northern Virginia Sun)</t>
  </si>
  <si>
    <t>(Western Province national team)</t>
  </si>
  <si>
    <t>member of the New South Wales Legislative Council (since 2007) cancer</t>
  </si>
  <si>
    <t>(WWF) and (1 Night in China 3rd Rock from the Sun Cougar Club)</t>
  </si>
  <si>
    <t>(James Bond Battle of Britain Evil Under the Sun)</t>
  </si>
  <si>
    <t>(The Shining Folks! Dirty Dingus Magee)</t>
  </si>
  <si>
    <t>President of the Pennsylvania State University (1983–1990)</t>
  </si>
  <si>
    <t>(Royal Philharmonic Orchestra Academy of St Martin in the Fields)</t>
  </si>
  <si>
    <t>(ECW WWE SMW)</t>
  </si>
  <si>
    <t>Bishop of Popokabaka (1979–1993)</t>
  </si>
  <si>
    <t>(Super Sentai One Piece)</t>
  </si>
  <si>
    <t>(Houston Astros)</t>
  </si>
  <si>
    <t>(The Adventures of Juan Quin Quin)</t>
  </si>
  <si>
    <t xml:space="preserve">(Auckland Blues) </t>
  </si>
  <si>
    <t>Bishop of Dodoma (1972–2005)</t>
  </si>
  <si>
    <t>(Tektronix)</t>
  </si>
  <si>
    <t>MP for Dawson (1966–1975)</t>
  </si>
  <si>
    <t>(Blake's 7 Children of the Stones Star Maidens)</t>
  </si>
  <si>
    <t>National Poet (2006–2008)</t>
  </si>
  <si>
    <t>Director of Immigration of Hong Kong (1983–1989)</t>
  </si>
  <si>
    <t>(Walmart)</t>
  </si>
  <si>
    <t xml:space="preserve">member of Sejm (since 2005) </t>
  </si>
  <si>
    <t>(Uni-President Enterprises Corporation)</t>
  </si>
  <si>
    <t>(Cambridge University Northamptonshire)</t>
  </si>
  <si>
    <t>(Giorgio Beverly Hills) and entrepreneur helped develop Rodeo Drive</t>
  </si>
  <si>
    <t>and director (Jolene The Whole Wide World Mrs</t>
  </si>
  <si>
    <t>(Nagorno-Karabakh Defense Army)</t>
  </si>
  <si>
    <t>(Special Forces)</t>
  </si>
  <si>
    <t>(KPFA) and (Star Wars A.I. Artificial Intelligence Crimson Peak)</t>
  </si>
  <si>
    <t>member of the Tennessee Senate (1985–2007)</t>
  </si>
  <si>
    <t>(Newsfront My First Wife)</t>
  </si>
  <si>
    <t>Paralympic bronze medalist (2004)</t>
  </si>
  <si>
    <t xml:space="preserve">(La Femme Nikita Inspector Gadget I'm Not There) </t>
  </si>
  <si>
    <t xml:space="preserve">(Clue City Slickers White Men Can't Jump) </t>
  </si>
  <si>
    <t>professional and Olympic (2004)</t>
  </si>
  <si>
    <t xml:space="preserve">Bishop of Ballarat (1971–1997) </t>
  </si>
  <si>
    <t xml:space="preserve">world champion (2011 2012) </t>
  </si>
  <si>
    <t xml:space="preserve">("Butter-Fly" "All of My Mind") </t>
  </si>
  <si>
    <t>(Grimsby Town)</t>
  </si>
  <si>
    <t>Olympic silver medalist (1968)</t>
  </si>
  <si>
    <t>(Belle Époque Volver)</t>
  </si>
  <si>
    <t xml:space="preserve">member of the National Assembly (since 2008) Mayor of Thionville (since 2014) </t>
  </si>
  <si>
    <t xml:space="preserve">Cook County Circuit Court judge (2010–2014) Illinois Appellate Court judge (since 2014) </t>
  </si>
  <si>
    <t>(OSS)</t>
  </si>
  <si>
    <t xml:space="preserve">(Emmerdale Memphis Belle Casualty) </t>
  </si>
  <si>
    <t xml:space="preserve">developed the synthetic drumhead (Remo) </t>
  </si>
  <si>
    <t>(Minnesota Vikings)</t>
  </si>
  <si>
    <t>twice interim president of the University of Missouri</t>
  </si>
  <si>
    <t>(Reg Grundy Organisation)</t>
  </si>
  <si>
    <t xml:space="preserve">Governor of Oklahoma (1971–1975) </t>
  </si>
  <si>
    <t>Deputy Premier (1983–1989)</t>
  </si>
  <si>
    <t>member of the New South Wales Legislative Council (1976–1984)</t>
  </si>
  <si>
    <t>(Fola Esch Standard Liège Royal Antwerp) and (national team)</t>
  </si>
  <si>
    <t xml:space="preserve">("Okie from Muskogee" "The Fightin' Side of Me" "Carolyn") Grammy winner (19841998 1999) </t>
  </si>
  <si>
    <t>(Pittsburgh Steelers)</t>
  </si>
  <si>
    <t>President of the American Bar Association (1987–1988)</t>
  </si>
  <si>
    <t>(Tri-Cities Blackhawks Waterloo Hawks)</t>
  </si>
  <si>
    <t>(FIDE ICCF)</t>
  </si>
  <si>
    <t>Senior Australian of the Year (2000)</t>
  </si>
  <si>
    <t>member of the House of Representatives from South Dakota (1971–1975)</t>
  </si>
  <si>
    <t xml:space="preserve">(In aller Freundschaft) </t>
  </si>
  <si>
    <t>(WWWF JCP CWF)</t>
  </si>
  <si>
    <t>(Boston Red Sox)</t>
  </si>
  <si>
    <t>(Washington Redskins Pittsburgh Steelers)</t>
  </si>
  <si>
    <t xml:space="preserve">(Benson10 Archie: To Riverdale and Back Again) </t>
  </si>
  <si>
    <t>Chief Justice of the Iowa Supreme Court (1978–1987)</t>
  </si>
  <si>
    <t>Executive Director of UNEP (1975–1992) President of Egyptian Olympic Committee (1971–1972)</t>
  </si>
  <si>
    <t>Air Force</t>
  </si>
  <si>
    <t>(Lincoln City)</t>
  </si>
  <si>
    <t>during World War II</t>
  </si>
  <si>
    <t>founder of the Louisiana Association of Business and Industry</t>
  </si>
  <si>
    <t xml:space="preserve">(The Miracle Worker The Patty Duke Show Valley of the Dolls) President of SAG (1985–1988) Oscar winner (1962) </t>
  </si>
  <si>
    <t>(Audrey Rose)</t>
  </si>
  <si>
    <t>(Detroit Red Wings)</t>
  </si>
  <si>
    <t>(Mana Voori Pandavulu)</t>
  </si>
  <si>
    <t xml:space="preserve">Minister of Transport (2004–2006) and broadcaster (CKAC) </t>
  </si>
  <si>
    <t>Bishop of San Pedro (1978–1993) and Alto Paraná (1993–2000)</t>
  </si>
  <si>
    <t>President of the University at Buffalo (1982–1991) and the University of Southern California (1991–2010)</t>
  </si>
  <si>
    <t>Governor of the Bangko Sentral (1993–1999)</t>
  </si>
  <si>
    <t>President of Michigan State University (1992–1993)</t>
  </si>
  <si>
    <t>("What Do You Want to Make Those Eyes at Me For?")</t>
  </si>
  <si>
    <t>(New Orleans Saints)</t>
  </si>
  <si>
    <t>(65th Airborne Special Forces Brigade)</t>
  </si>
  <si>
    <t>Chief Minister (1967-1972) and national anthem</t>
  </si>
  <si>
    <t>founder of the Pilchuck Glass School</t>
  </si>
  <si>
    <t>(Allegheny General Hospital)</t>
  </si>
  <si>
    <t>(Milwaukee Hawks Northwestern State)</t>
  </si>
  <si>
    <t xml:space="preserve">(Malavan) </t>
  </si>
  <si>
    <t>(Baltimore Orioles Cincinnati Reds Chicago Cubs)</t>
  </si>
  <si>
    <t>(Steeleye Span Richard Thompson The Albion Band) cancer</t>
  </si>
  <si>
    <t xml:space="preserve">(Daily Mail) </t>
  </si>
  <si>
    <t>(St. Louis Hawks Chicago Zephyrs)</t>
  </si>
  <si>
    <t>(Michael Jackson: 30th Anniversary Special) and (I'm a Celebrity...Get Me Out of Here!)</t>
  </si>
  <si>
    <t>(Real Madrid Espanyol)</t>
  </si>
  <si>
    <t>(The Flying Burrito Brothers) and (Boxcar Bertha)</t>
  </si>
  <si>
    <t xml:space="preserve">Minister of the Interior (1969–1974) and Foreign Affairs (1974–1982; 1982–1992) Vice Chancellor (1974–1982; 1982–1992) </t>
  </si>
  <si>
    <t xml:space="preserve">laureate of the Nobel Prize in Literature (2002) </t>
  </si>
  <si>
    <t xml:space="preserve">Governor of Mountain Province (1998–2001 since 2010) </t>
  </si>
  <si>
    <t>(Sporting CP)</t>
  </si>
  <si>
    <t xml:space="preserve">(This Morning) </t>
  </si>
  <si>
    <t>(Dundee Leeds United)</t>
  </si>
  <si>
    <t>designer of the coat of arms seal of Chișinău and the leu</t>
  </si>
  <si>
    <t>(Sherlock Holmes Octopussy Jason and the Argonauts)</t>
  </si>
  <si>
    <t>(1948 and 1952 Olympics)</t>
  </si>
  <si>
    <t>(1776 The White Shadow J. EdgarCrossing Jordan) President of SAG/SAG-AFTRA (2009–2016) Emmy winner (1981 2009)</t>
  </si>
  <si>
    <t xml:space="preserve">member of the Washington House of Representatives (1974–1978) </t>
  </si>
  <si>
    <t>Littlewoods chairman (1977–1980)</t>
  </si>
  <si>
    <t>(West Indies national team)</t>
  </si>
  <si>
    <t>(Zagor Mister No)</t>
  </si>
  <si>
    <t>(Zamalek)</t>
  </si>
  <si>
    <t>Bishop of Yujiang (1988–2012)</t>
  </si>
  <si>
    <t>(WJTN)</t>
  </si>
  <si>
    <t>and politician member of the Senate for Mexico City (1994–2000) Secretary of Foreign Affairs (1988–1993) negotiated NAFTA</t>
  </si>
  <si>
    <t>(The Golden Girls The Electric Company Alice)</t>
  </si>
  <si>
    <t>(New England Patriots)</t>
  </si>
  <si>
    <t xml:space="preserve">(The Italian Job) </t>
  </si>
  <si>
    <t>(AFC Ajax FC Barcelona Feyenoord national team)</t>
  </si>
  <si>
    <t xml:space="preserve">(Falcon Crest The Waltons The Twilight Zone) </t>
  </si>
  <si>
    <t>Ambassador to Denmark (1966–1971) country's first female ambassador</t>
  </si>
  <si>
    <t>first woman elected to the Legislative Assembly of Quebec</t>
  </si>
  <si>
    <t>Bishop of Franceville (since 1996)</t>
  </si>
  <si>
    <t>(The Belmonts)</t>
  </si>
  <si>
    <t>member of the Virginia Senate (since 2008)</t>
  </si>
  <si>
    <t>(D'Oyly Carte Opera Company)</t>
  </si>
  <si>
    <t>(Brooklyn Dodgers)</t>
  </si>
  <si>
    <t>(Preston North End Rotherham United)</t>
  </si>
  <si>
    <t>Minister of Finance (2006 2007) Deputy Prime Minister (2006 2007)</t>
  </si>
  <si>
    <t>Mayor of Detroit (1970–1974)</t>
  </si>
  <si>
    <t>chairman of Communist Party of Belgium (1972–1989)</t>
  </si>
  <si>
    <t>(Boston Celtics Indiana Pacers) NBA champion (1965 1966)</t>
  </si>
  <si>
    <t>(Bonnier Group) and (Expressen)</t>
  </si>
  <si>
    <t>Premier of New South Wales (1975–1976)</t>
  </si>
  <si>
    <t>mayor of Pașcani (1981–2008)</t>
  </si>
  <si>
    <t xml:space="preserve">(Calgary Herald) businessman (Petro-Canada) and Abu Sayyaf hostage </t>
  </si>
  <si>
    <t>Archbishop of Beira (1976–2012)</t>
  </si>
  <si>
    <t>(Miami Dolphins Baltimore Ravens) NFL champion (2000)</t>
  </si>
  <si>
    <t xml:space="preserve">(David Bowie Stevie Wonder) </t>
  </si>
  <si>
    <t>Poor Clare nun founder of the Eternal Word Television Network</t>
  </si>
  <si>
    <t>Olympic bronze medallist (1948)</t>
  </si>
  <si>
    <t>member of the Académie française</t>
  </si>
  <si>
    <t xml:space="preserve">(Puebla) </t>
  </si>
  <si>
    <t>member (1981–1998) and Speaker (1997–1998) of the Michigan House of Representatives</t>
  </si>
  <si>
    <t>(Merrill's Marauders)</t>
  </si>
  <si>
    <t xml:space="preserve">1992 Labatt Brier champion </t>
  </si>
  <si>
    <t>Hero of Socialist Labour</t>
  </si>
  <si>
    <t xml:space="preserve">(Country Calendar Top Town) </t>
  </si>
  <si>
    <t>(CFRB)</t>
  </si>
  <si>
    <t>(Paddington Bear)</t>
  </si>
  <si>
    <t xml:space="preserve">(The Lego Movie Atlantis: The Lost Empire Brother Bear) </t>
  </si>
  <si>
    <t xml:space="preserve">member of the National Assembly (2005–2009) </t>
  </si>
  <si>
    <t>permanent representative to the UN in Geneva (1987–1990) High Commissioner to Australia (1994–1999)</t>
  </si>
  <si>
    <t>(Lancashire Gloucestershire)</t>
  </si>
  <si>
    <t>(St. George Dragons Cronulla-Sutherland Sharks)</t>
  </si>
  <si>
    <t>world champion (1958 1962)</t>
  </si>
  <si>
    <t>member of the Senate (1982–1996) and European Parliament (1986–1987)</t>
  </si>
  <si>
    <t>member of the Arkansas House of Representatives (2001–2005) and Senate (2005–2012) Mayor</t>
  </si>
  <si>
    <t>unofficial member of the Legislative Council of Hong Kong (1976–1985)</t>
  </si>
  <si>
    <t>(Bristol City Coventry City)</t>
  </si>
  <si>
    <t xml:space="preserve">European champion (1973) </t>
  </si>
  <si>
    <t>member of the States for Saint Helier No 1 (1978–1987) chairman of Jersey Heritage</t>
  </si>
  <si>
    <t>(1964)</t>
  </si>
  <si>
    <t>Prime Minister (1972–1973 1975–1982)</t>
  </si>
  <si>
    <t xml:space="preserve">member of the Kufuor government (2001–2007) </t>
  </si>
  <si>
    <t>Bishop of Senigallia (1971–1997)</t>
  </si>
  <si>
    <t>(Cork)</t>
  </si>
  <si>
    <t>CEO of Scotiabank</t>
  </si>
  <si>
    <t>(Saskatoon Blades Arizona Sundogs Hull Stingrays)</t>
  </si>
  <si>
    <t>Secretary of Education (1979–1981)</t>
  </si>
  <si>
    <t>(Tranmere)</t>
  </si>
  <si>
    <t>CEO of Lavalin (1962–1991)</t>
  </si>
  <si>
    <t>Tony winner (1966)</t>
  </si>
  <si>
    <t>Commissioner of Federal Trade Commission (2006–2013</t>
  </si>
  <si>
    <t xml:space="preserve">member of the Los Angeles City Council (2005–2013) </t>
  </si>
  <si>
    <t>Mayor of El Paso Texas (1961–1963)</t>
  </si>
  <si>
    <t>Director of the Wrens (1966–1970)</t>
  </si>
  <si>
    <t>(York Featherstone)</t>
  </si>
  <si>
    <t>(Hickory Farms)</t>
  </si>
  <si>
    <t xml:space="preserve">(Comcast Spectacor Philadelphia Flyers Philadelphia 76ers) </t>
  </si>
  <si>
    <t>U.S. District Court for South Carolina (since 1971)</t>
  </si>
  <si>
    <t>Matron-in-Chief of the Queen Alexandra's Royal Naval Nursing Service (1973–1976)</t>
  </si>
  <si>
    <t>co-founder of Five Star Movement</t>
  </si>
  <si>
    <t>(The Two Ronnies The Frost Report Casino Royale)</t>
  </si>
  <si>
    <t>(São Paulo F.C. Deportivo Toluca F.C.)</t>
  </si>
  <si>
    <t>Lord Mayor of London (2003)</t>
  </si>
  <si>
    <t>(Philippine Sports Commission)</t>
  </si>
  <si>
    <t>(Boston Bruins Chicago Blackhawks)</t>
  </si>
  <si>
    <t xml:space="preserve">(A Tribe Called Quest) </t>
  </si>
  <si>
    <t xml:space="preserve">(Sesame Street The Preacher's Wife The Cosby Show) </t>
  </si>
  <si>
    <t>(Chengdu J-10) and (Chinese Academy of Engineering)</t>
  </si>
  <si>
    <t xml:space="preserve">MP for Tezpur (2009–2014) Assam MLA for Sonitpur (1996–2009) </t>
  </si>
  <si>
    <t>(Cardinals Cubs Pirates) and (MLB GOTW) World Series champion (1946)</t>
  </si>
  <si>
    <t>(Weetabix Limited)</t>
  </si>
  <si>
    <t>MP for Medicine Hat—Cardston—Warner (since 2011)</t>
  </si>
  <si>
    <t>(Rockford Peaches)</t>
  </si>
  <si>
    <t>world champion in motor-paced racing (1951)</t>
  </si>
  <si>
    <t xml:space="preserve">(national team Leicester Tigers) </t>
  </si>
  <si>
    <t>(FC Torpedo Moscow)</t>
  </si>
  <si>
    <t xml:space="preserve">President of Arizona State University (1981–1989) </t>
  </si>
  <si>
    <t>Assistant Secretary of State for Educational and Cultural Affairs (1999–2001)</t>
  </si>
  <si>
    <t>member of the Supreme Soviet of the Lithuanian SSR (1985–1990) Seimas for Kėdainiai (1990–1992)</t>
  </si>
  <si>
    <t>(Edmonton Eskimos)</t>
  </si>
  <si>
    <t>(The National)</t>
  </si>
  <si>
    <t>(Seattle SuperSonics New York Knicks) bronze medalist at the 1974 FIBA World Championship</t>
  </si>
  <si>
    <t>(That Face! Hollywood Homicide)</t>
  </si>
  <si>
    <t>(Meath)</t>
  </si>
  <si>
    <t>(Preston North End Dundalk)</t>
  </si>
  <si>
    <t xml:space="preserve">member of the Georgia House of Representatives (1988–1992) and State Senate (1992–1998) </t>
  </si>
  <si>
    <t>Olympic silver medalist (1952) bronze medalist (1948)</t>
  </si>
  <si>
    <t>member of the Mississippi House of Representatives (1956–1972)</t>
  </si>
  <si>
    <t xml:space="preserve">(East Bengal national team) </t>
  </si>
  <si>
    <t>New York City Fire Commissioner (2002–2009)</t>
  </si>
  <si>
    <t>(The Larry Sanders Show Iron Man 2 Over the Hedge)</t>
  </si>
  <si>
    <t>(Down)</t>
  </si>
  <si>
    <t>(New England Patriots Philadelphia Eagles)</t>
  </si>
  <si>
    <t xml:space="preserve">commander of ISIL </t>
  </si>
  <si>
    <t xml:space="preserve">(The Trap Door) </t>
  </si>
  <si>
    <t>MP (1996–2009)</t>
  </si>
  <si>
    <t>(The Dirty Dozen)</t>
  </si>
  <si>
    <t>(Wigan) world champion (1954 1960)</t>
  </si>
  <si>
    <t>leader of al-Gama'a al-Islamiyya</t>
  </si>
  <si>
    <t xml:space="preserve">(Teen Wolf K-9 WKRP in Cincinnati) </t>
  </si>
  <si>
    <t>Communist Party Chief of Hubei</t>
  </si>
  <si>
    <t>(Montreal Canadiens Vancouver Canucks) NHL champion (19561958195919601965 1966)</t>
  </si>
  <si>
    <t>(Soldier Blue) and (Georgia Pollack The Company)</t>
  </si>
  <si>
    <t>(1994 1998) 1990 World Juniors champion</t>
  </si>
  <si>
    <t>Bishop of Amboina (1965–1994)</t>
  </si>
  <si>
    <t>ambassador to Sweden (1984-1987)</t>
  </si>
  <si>
    <t>Senator (1977–1981) and MP (1981–1998) Consul-General in Los Angeles</t>
  </si>
  <si>
    <t xml:space="preserve">(The Rockford Files The Sopranos The Last Boy Scout) </t>
  </si>
  <si>
    <t xml:space="preserve">Minister President of Baden-Württemberg (1978–1991) </t>
  </si>
  <si>
    <t>MP (1990–2007)</t>
  </si>
  <si>
    <t>(Baltimore Ravens)</t>
  </si>
  <si>
    <t xml:space="preserve">Minister for Foreign Affairs (2009–2013) and Vice-Chancellor (2009–2011) </t>
  </si>
  <si>
    <t>(African-American Civil Rights Movement)</t>
  </si>
  <si>
    <t>CEO of Vale S.A. (2001–2011)</t>
  </si>
  <si>
    <t>(Athletic Bilbao)</t>
  </si>
  <si>
    <t xml:space="preserve">(national team) </t>
  </si>
  <si>
    <t>president of the College of the Holy Cross (1994–1998)</t>
  </si>
  <si>
    <t>(Rangers Partick Thistle)</t>
  </si>
  <si>
    <t>(Pistol Packin' Mama)</t>
  </si>
  <si>
    <t xml:space="preserve">(The New York Times) </t>
  </si>
  <si>
    <t>(Derbyshire)</t>
  </si>
  <si>
    <t>Governor of Delta State (1992–1993)</t>
  </si>
  <si>
    <t>Minister of State for Finance and Industry Affairs (1997–2007)</t>
  </si>
  <si>
    <t>U.S. Court of Appeals for the Sixth Circuit (1972–1989)</t>
  </si>
  <si>
    <t>laureate of the Nobel Memorial Prize in Economic Sciences (2012)</t>
  </si>
  <si>
    <t>(Minnesota Twins)</t>
  </si>
  <si>
    <t>(Brisbane Bandits)</t>
  </si>
  <si>
    <t>(Edmonton Oilers Boston Bruins) Olympic bronze medallist (1968)</t>
  </si>
  <si>
    <t xml:space="preserve">(Doctor Zhivago A Clockwork Orange Doctor Who) </t>
  </si>
  <si>
    <t>(Station to Heaven Baruto no Gakuen)</t>
  </si>
  <si>
    <t xml:space="preserve">commander-in-chief of DKBA </t>
  </si>
  <si>
    <t>Commander Maritime Command (1970–1971)</t>
  </si>
  <si>
    <t>member of the U.S. House of Representatives for Minnesota's 5th district (1979–2007)</t>
  </si>
  <si>
    <t xml:space="preserve">member of the Missouri House of Representatives (1979–1986) </t>
  </si>
  <si>
    <t>(Lawman Laredo Foxy Brown)</t>
  </si>
  <si>
    <t>Bishop of Kimbe (2003-2008)</t>
  </si>
  <si>
    <t>(R.S.C. Anderlecht)</t>
  </si>
  <si>
    <t xml:space="preserve">CEO and chairman of Intel Corporation </t>
  </si>
  <si>
    <t>(The Frontier)</t>
  </si>
  <si>
    <t>Archbishop of Malta (1976–2006)</t>
  </si>
  <si>
    <t xml:space="preserve">(Los Angeles Dodgers California Angels) </t>
  </si>
  <si>
    <t>Minister of the Interior (1957–1961)</t>
  </si>
  <si>
    <t>(Chelsea Blackpool Burney) and (Nelson)</t>
  </si>
  <si>
    <t>(Duke Blue Devils) and (Pittsburgh Pirates)</t>
  </si>
  <si>
    <t>President's Counsel (2004)</t>
  </si>
  <si>
    <t>(Skid Row Auto Da Fé Grand Slam)</t>
  </si>
  <si>
    <t>(Detroit Tigers)</t>
  </si>
  <si>
    <t>(2016 Brussels bombings)</t>
  </si>
  <si>
    <t>(Man in a Suitcase The Untouchables Cagney &amp; Lacey)</t>
  </si>
  <si>
    <t>Medal of Honor recipient</t>
  </si>
  <si>
    <t xml:space="preserve">Mayor of Toronto (2010–2014) </t>
  </si>
  <si>
    <t>(The Thief Klute No Exit)</t>
  </si>
  <si>
    <t>(The Irish R.M. Glenroe)</t>
  </si>
  <si>
    <t>member of the Chamber of Representatives (1965–1974 1977–1989) and Senate (1974–1977)</t>
  </si>
  <si>
    <t xml:space="preserve">member of the North Carolina House of Representatives (since 2015) </t>
  </si>
  <si>
    <t>founder and chairman of Capgemini</t>
  </si>
  <si>
    <t>Olympic champion (1960)</t>
  </si>
  <si>
    <t>Environment and National Service minister and MP for St Ann's East</t>
  </si>
  <si>
    <t>member of the North Carolina House of Representatives (2002–2012) and Senate (2012–2015)</t>
  </si>
  <si>
    <t xml:space="preserve">leader of the Caravan of Death </t>
  </si>
  <si>
    <t>Mahanayaka of the Asgiriya Chapter of Siyam Nikaya (since 2015)</t>
  </si>
  <si>
    <t>member of the New York State Assembly (1983–1994)</t>
  </si>
  <si>
    <t>Foreign Minister (1990–1993) MP for Kisumu (1992–1997)</t>
  </si>
  <si>
    <t xml:space="preserve">(Salomon Brothers) </t>
  </si>
  <si>
    <t>(Wagon Train)</t>
  </si>
  <si>
    <t>and academic president of Universidad Francisco Marroquín (2003–2013)</t>
  </si>
  <si>
    <t>(Los Angeles Rams New York Giants)</t>
  </si>
  <si>
    <t xml:space="preserve">CEO and Chairman of Johnson &amp; Johnson </t>
  </si>
  <si>
    <t>(Minneapolis Lakers St. Louis Hawks Boston Celtics) NBA champion (19541963 1964) Olympic champion (1952)</t>
  </si>
  <si>
    <t>M50 10000 metre world record holder (1989–1991)</t>
  </si>
  <si>
    <t>member of the Mississippi House of Representatives (1975–1992)</t>
  </si>
  <si>
    <t>President of Carlton Football Club (1974–1977)</t>
  </si>
  <si>
    <t>(Big Nickel)</t>
  </si>
  <si>
    <t>eight-time Grammy Award winner lung cancer</t>
  </si>
  <si>
    <t>(Smithsonian Institution)</t>
  </si>
  <si>
    <t xml:space="preserve">Director of Mossad (2002–2011) </t>
  </si>
  <si>
    <t xml:space="preserve">(The Paul Daniels Magic Show) </t>
  </si>
  <si>
    <t>(L.A. Law Johnny Bravo Darkman) Emmy winner (1988 1989)</t>
  </si>
  <si>
    <t>(Flamengo)</t>
  </si>
  <si>
    <t xml:space="preserve">(Mannes College of Music) </t>
  </si>
  <si>
    <t>(Paths of Death and Angels)</t>
  </si>
  <si>
    <t>(My Friends Julia and Julia Come Have Coffee with Us)</t>
  </si>
  <si>
    <t xml:space="preserve">(Police Ten 7 Melody Rules) </t>
  </si>
  <si>
    <t>MP (1983–1994)</t>
  </si>
  <si>
    <t>(Zacatepec) and (Cruz Azul national team)</t>
  </si>
  <si>
    <t xml:space="preserve">(19681972 1976) 1975 Pan American Games champion </t>
  </si>
  <si>
    <t>(London Wasps)</t>
  </si>
  <si>
    <t>(Legends of the Fall Wolf)</t>
  </si>
  <si>
    <t xml:space="preserve">chairman of the FSC (2004–2006) </t>
  </si>
  <si>
    <t xml:space="preserve">(A Kestrel for a Knave) </t>
  </si>
  <si>
    <t>(A Report on the Party and the Guests)</t>
  </si>
  <si>
    <t xml:space="preserve">founding director of the Vancouver Aquarium (1955–1993) </t>
  </si>
  <si>
    <t>(Chicago Cubs)</t>
  </si>
  <si>
    <t xml:space="preserve">Senate President (1987–1992) </t>
  </si>
  <si>
    <t xml:space="preserve">Olympic champion (1960 1964) director of the FRA (1988–2005) </t>
  </si>
  <si>
    <t>(Auckland national team) and (Auckland)</t>
  </si>
  <si>
    <t>(The Hills Have Eyes High Tension)</t>
  </si>
  <si>
    <t>Ambassador to Laos founder of Citystate Savings Bank</t>
  </si>
  <si>
    <t>(The Dead Pool Broken City Law &amp; Order)</t>
  </si>
  <si>
    <t xml:space="preserve">co-founder of South by Southwest director of Folk Alliance International </t>
  </si>
  <si>
    <t>(Planet B-Boy Anvil! The Story of Anvil Rampart)</t>
  </si>
  <si>
    <t>(Kansas City Chiefs) Super Bowl winner (1970)</t>
  </si>
  <si>
    <t>(Geelong)</t>
  </si>
  <si>
    <t>(As the World Turns Peyton Place G.I. Blues)</t>
  </si>
  <si>
    <t>MP for Newton (1974–1983) and St Helens North (1983–1997)</t>
  </si>
  <si>
    <t>(Racine Belles)</t>
  </si>
  <si>
    <t>(Iowa State)</t>
  </si>
  <si>
    <t>(Gant)</t>
  </si>
  <si>
    <t>and cellist (Vienna Symphony) founder of Concentus Musicus Wien</t>
  </si>
  <si>
    <t>(Seeds of Change: Five Plants That Transformed Mankind)</t>
  </si>
  <si>
    <t xml:space="preserve">(Dave Matthews Phish) </t>
  </si>
  <si>
    <t xml:space="preserve">invented system to send first email and assigned use of @ sign </t>
  </si>
  <si>
    <t>(Philadelphia Eagles Michigan Wolverines) NFL Champion (1948 1949)</t>
  </si>
  <si>
    <t>(Brentford)</t>
  </si>
  <si>
    <t>(The Navigators)</t>
  </si>
  <si>
    <t xml:space="preserve">president of Cornell University (since 2015) </t>
  </si>
  <si>
    <t>and diplomat Apostolic nuncio (1986–2002)</t>
  </si>
  <si>
    <t>Bishop of Bokungu–Ikela (1982–1991) and Archbishop of Mbandaka-Bikoro (since 1991)</t>
  </si>
  <si>
    <t>(On the Wings of Love) heart attack</t>
  </si>
  <si>
    <t>(Il Divo Crime in Formula One)</t>
  </si>
  <si>
    <t xml:space="preserve">member of the Chamber of Deputies (2006–2009) </t>
  </si>
  <si>
    <t xml:space="preserve">awarded National Medal of Science (1998) namesake of Cahn–Hilliard equation </t>
  </si>
  <si>
    <t>(Detroit Lions)</t>
  </si>
  <si>
    <t>Master of the Queen's Music (2004–2014) l</t>
  </si>
  <si>
    <t>Governor of the Central Province (2015–2016)</t>
  </si>
  <si>
    <t>member of the Constitutional Court (2006–2015)</t>
  </si>
  <si>
    <t>member of the Montana Senate (2002–2010) and House of Representatives (2010–2014)</t>
  </si>
  <si>
    <t>Ambassador to Algeria (1986–1990) Zaire (1990–1991) United States (1994–1998) Permanent Representative to the United Nations (1998–2001) injuries sustained in Brussels Airport b</t>
  </si>
  <si>
    <t>(Thunderbirds)</t>
  </si>
  <si>
    <t>co-chairman of the Eurotunnel</t>
  </si>
  <si>
    <t>member of the Dáil Éireann for Dublin County South and Dublin West European Commissioner (1977–1980 1982–1984)</t>
  </si>
  <si>
    <t xml:space="preserve">(Monty Python and the Holy Grail The Rocky Horror Picture Show) Tony winner (1971) </t>
  </si>
  <si>
    <t>Paralympic champion (1996 2000)</t>
  </si>
  <si>
    <t>(Brescia Calcio A.C. Milan Bologna)</t>
  </si>
  <si>
    <t>(Cool Hand Luke East of Eden Kelly's Heroes)</t>
  </si>
  <si>
    <t xml:space="preserve">(Daddy Cool) </t>
  </si>
  <si>
    <t>co-creator of American Top 40</t>
  </si>
  <si>
    <t>(1952 1956)</t>
  </si>
  <si>
    <t>(The Beatles) and six-time Grammy Award winner.</t>
  </si>
  <si>
    <t>awarded Order of Vytautas the Great for service to Lithuania</t>
  </si>
  <si>
    <t xml:space="preserve">(Davis Cup) </t>
  </si>
  <si>
    <t>president of SOAS University of London (2006–2015) cancer</t>
  </si>
  <si>
    <t>(Viacom)</t>
  </si>
  <si>
    <t>member of the West Virginia Senate (1995–1998)</t>
  </si>
  <si>
    <t xml:space="preserve">(Against the Wind) </t>
  </si>
  <si>
    <t xml:space="preserve">("If I Let Her Come In") and songwriter ("Canadian Pacific") </t>
  </si>
  <si>
    <t xml:space="preserve">Bishop of Jackson (1984–2003) </t>
  </si>
  <si>
    <t xml:space="preserve">member of the National Assembly for Corrèze's 1st Constituency (since 2012) </t>
  </si>
  <si>
    <t xml:space="preserve">General Secretary of All India Forward Bloc (since 1946) </t>
  </si>
  <si>
    <t>President of the Constitutional Council (2000–2004) High Commissioner of Ivory Coast (1960)</t>
  </si>
  <si>
    <t xml:space="preserve">(Frontier Martial-Arts Wrestling) </t>
  </si>
  <si>
    <t>member of the Delaware Supreme Court (1978–1994)</t>
  </si>
  <si>
    <t>Foreign Minister (1959–1971)</t>
  </si>
  <si>
    <t xml:space="preserve">member of the Arizona House of Representatives (1995–2006) </t>
  </si>
  <si>
    <t xml:space="preserve">(Ivan Vasilievich: Back to the Future) </t>
  </si>
  <si>
    <t>(Los Angeles Sharks)</t>
  </si>
  <si>
    <t xml:space="preserve">Chief of Police for Miami (1998–2000) resigned after Elián González custody battle raid </t>
  </si>
  <si>
    <t xml:space="preserve">world champion (2005) Olympic silver medallist (2012) </t>
  </si>
  <si>
    <t xml:space="preserve">negotiated Atlantic Accord (1985) </t>
  </si>
  <si>
    <t>(Los Angeles Rams Chicago Bears) NFL Champion (1963)</t>
  </si>
  <si>
    <t>(Dr. Strangelove James Bond The Madness of King George) Oscar winner (1975 1994)</t>
  </si>
  <si>
    <t>Sealand</t>
  </si>
  <si>
    <t>(Hotel du Lac) and Man Booker Prize winner (1984).[204]</t>
  </si>
  <si>
    <t>(How I Unleashed World War II)</t>
  </si>
  <si>
    <t xml:space="preserve">Moderator of the General Assembly of the Church of Scotland (1997–1998) </t>
  </si>
  <si>
    <t>(Lancashire)</t>
  </si>
  <si>
    <t>member of the Knesset (1974–1977)</t>
  </si>
  <si>
    <t>MP for Cambridge (1988–1993)</t>
  </si>
  <si>
    <t>("Seven Bridges Road")</t>
  </si>
  <si>
    <t>President of the Senate (1981–1992)</t>
  </si>
  <si>
    <t>(Jornal do Brasil)</t>
  </si>
  <si>
    <t>(Memphis Red Sox)</t>
  </si>
  <si>
    <t>("The Wayward Wind")</t>
  </si>
  <si>
    <t>Bishop of Tanjungkarang (1976–2012)</t>
  </si>
  <si>
    <t xml:space="preserve">Uttar Pradesh MLA for Bilari (since 2012) </t>
  </si>
  <si>
    <t>(Air Canada TD Bank)</t>
  </si>
  <si>
    <t xml:space="preserve">(Racing Club Cruzeiro national team) </t>
  </si>
  <si>
    <t>member of the U.S. House of Representatives from Illinois's 3rd congressional district (1971–1981)</t>
  </si>
  <si>
    <t>6th MCPON (1985–1988)</t>
  </si>
  <si>
    <t>Minister of Foreign Affairs (1993–1995) Ambassador to Zambia</t>
  </si>
  <si>
    <t xml:space="preserve">Speaker of the Lok Sabha (1996–1998) Chief Minister of Meghalaya (1988–1990) </t>
  </si>
  <si>
    <t xml:space="preserve">Grand Imam of Ali al-Ridha mosque (since 1979) </t>
  </si>
  <si>
    <t xml:space="preserve">Olympic champion (1976) </t>
  </si>
  <si>
    <t>member of the National Assembly</t>
  </si>
  <si>
    <t>(Pinocchio)</t>
  </si>
  <si>
    <t>Minister of Interior (1993–1994)</t>
  </si>
  <si>
    <t>(Cincinnati Benglas New England Patriots)</t>
  </si>
  <si>
    <t>Olympic silver medalist (1952)</t>
  </si>
  <si>
    <t>(Odd national team)</t>
  </si>
  <si>
    <t>MLA (1959–1965) MP (1965–1984) ambassador to Japan South Korea Indonesia and Egypt</t>
  </si>
  <si>
    <t>Attorney General of New Jersey (1989–1990)</t>
  </si>
  <si>
    <t>(Traffic)</t>
  </si>
  <si>
    <t>(Autumn)</t>
  </si>
  <si>
    <t>(Kansas City Athletics)</t>
  </si>
  <si>
    <t>MP (2004–2010)</t>
  </si>
  <si>
    <t>(Baltimore Colts)</t>
  </si>
  <si>
    <t>CEO of Belgacom</t>
  </si>
  <si>
    <t>(Spanish Civil War) last known American member of XV International Brigade</t>
  </si>
  <si>
    <t>Archbishop of Salta (1984–1999)</t>
  </si>
  <si>
    <t>(The Best Exotic Marigold Hotel)</t>
  </si>
  <si>
    <t>(University of Toronto)</t>
  </si>
  <si>
    <t>(Fates of Nations)</t>
  </si>
  <si>
    <t>(Pan Am Flight 103 bombing trial) Senator of the College of Justice (1987–1992)</t>
  </si>
  <si>
    <t>CEO and Chairman of City National Bank philanthropist</t>
  </si>
  <si>
    <t>(New York Giants)</t>
  </si>
  <si>
    <t>(Father Ted Emmerdale Evelyn)</t>
  </si>
  <si>
    <t>(Cool Hand Luke The Naked Gun Airport)</t>
  </si>
  <si>
    <t>President of Disneyland (1990–1993)</t>
  </si>
  <si>
    <t>(Mob Wives Big Ang)</t>
  </si>
  <si>
    <t>(1981–1989) and (Hellcats of the Navy Donovan's Brain The Next Voice You Hear...)</t>
  </si>
  <si>
    <t>(Fantastic Four Superman Iron Man)</t>
  </si>
  <si>
    <t xml:space="preserve">Christian and relationship author </t>
  </si>
  <si>
    <t>(La Dolce Vita The Yellow Rolls-Royce Swordsman of Siena)</t>
  </si>
  <si>
    <t>member of the Wisconsin State Assembly (2004–2012)</t>
  </si>
  <si>
    <t>Ambassador to the United States (1964–1966) Permanent Representative to the United Nations (1964–1966)</t>
  </si>
  <si>
    <t>(Kalamazoo Lassies)</t>
  </si>
  <si>
    <t>MP (1994–2004)</t>
  </si>
  <si>
    <t>member of the National Assembly (since 2010)</t>
  </si>
  <si>
    <t>(New York Yankees) World Series Champion (1953)</t>
  </si>
  <si>
    <t>(Újpesti Dózsa)</t>
  </si>
  <si>
    <t>(Chinese Academy of Sciences and Engineering)</t>
  </si>
  <si>
    <t xml:space="preserve">(Gohine Shobdo) </t>
  </si>
  <si>
    <t>Minister of Foreign Affairs (1986–1988) ambassador to Morocco Poland the Soviet Union and the Vatican</t>
  </si>
  <si>
    <t>(Sydney Roosters)</t>
  </si>
  <si>
    <t>(South Pacific The Sound of Music Goodyear Television Playhouse)</t>
  </si>
  <si>
    <t>Apostolic nuncio (1989–2013)</t>
  </si>
  <si>
    <t>New Jersey Attorney General (1990–1993)</t>
  </si>
  <si>
    <t>(R2-D2)</t>
  </si>
  <si>
    <t>winner of the Sydney to Hobart Yacht Race (Handicap 2014)</t>
  </si>
  <si>
    <t>member of the Wisconsin State Assembly (1988–1994)</t>
  </si>
  <si>
    <t>Bishop of Egypt (1984–2000)</t>
  </si>
  <si>
    <t>CEO of Chesapeake Energy part-owner of the Oklahoma City Thunder</t>
  </si>
  <si>
    <t>Mayor of Scranton Pennsylvania (1982-1986)</t>
  </si>
  <si>
    <t>(Collingwood)</t>
  </si>
  <si>
    <t>European champion (2002)</t>
  </si>
  <si>
    <t>Mayor of Portsmouth New Hampshire (1968–1971 1984–1985 1988–1997) seven-term member of the New Hampshire Senate</t>
  </si>
  <si>
    <t>(Miss America 1951)</t>
  </si>
  <si>
    <t>(Houston Rockets Golden State Warriors Detroit Pistons)</t>
  </si>
  <si>
    <t>("Young Love")</t>
  </si>
  <si>
    <t>Miss New Jersey (2013)</t>
  </si>
  <si>
    <t>(Indiana Jones The Lion in Winter Julia)</t>
  </si>
  <si>
    <t>Rebbe of Erlau</t>
  </si>
  <si>
    <t>(Punjab)</t>
  </si>
  <si>
    <t>President of Madeira (1976–1978)</t>
  </si>
  <si>
    <t>(Cuban Revolution)</t>
  </si>
  <si>
    <t>(San Angelo Stampede Express LSFL CIF)</t>
  </si>
  <si>
    <t>member of the Senate of Virginia (1973–2002)</t>
  </si>
  <si>
    <t>(Kenosha Comets Springfield Sallies)</t>
  </si>
  <si>
    <t>member of Parliament (since 2008) Foreign Minister (2015–2016) Deputy Speaker (since 2016)</t>
  </si>
  <si>
    <t>(Get Smart)</t>
  </si>
  <si>
    <t>Governor of Bangladesh Bank (1974–1976) Ambassador to Japan and South Korea stroke</t>
  </si>
  <si>
    <t>(Sha Na Na)</t>
  </si>
  <si>
    <t>Senator (2007–2011)</t>
  </si>
  <si>
    <t>(Four Steps in the Clouds Teresa Venerdì Before the Postman)</t>
  </si>
  <si>
    <t>Bishop of Khulna (1970–2005)</t>
  </si>
  <si>
    <t>and teacher Secretary of the New Mexico Department of Health (since 2013)</t>
  </si>
  <si>
    <t xml:space="preserve">mayor of Madison Wisconsin (1969–1973) </t>
  </si>
  <si>
    <t xml:space="preserve">(The Nice; Emerson Lake &amp; Palmer) </t>
  </si>
  <si>
    <t>member of the National Assembly for Paris (1967–1968 1981–1986) MEP for France (1979–1981)</t>
  </si>
  <si>
    <t>(Detroit Red Wings Chicago Blackhawks New York Rangers)</t>
  </si>
  <si>
    <t>founder of Filinvest</t>
  </si>
  <si>
    <t>Bishop of Tursi-Lagonegro (1974–1981) and Archbishop of Otranto (1981–1993)</t>
  </si>
  <si>
    <t>(Eye of the Cat Lobster for Breakfast The Cat)</t>
  </si>
  <si>
    <t>MP (1985–1993)</t>
  </si>
  <si>
    <t>(Neftchi)</t>
  </si>
  <si>
    <t>member of the Senate (2000–2004)</t>
  </si>
  <si>
    <t>(UTEP 1977-1981)</t>
  </si>
  <si>
    <t>member of the U.S. House of Representatives for New Mexico's at-large district (1959–1969) and New Mexico House (1953–1958)</t>
  </si>
  <si>
    <t>(New York Rangers Toronto Maple Leafs Detroit Red Wings)</t>
  </si>
  <si>
    <t>(West Coast national team)</t>
  </si>
  <si>
    <t>(Edmonton Eskimos) and politician Premier of Alberta (1985–1992)</t>
  </si>
  <si>
    <t>(Tom Jones Fiddler on the Roof Dune)</t>
  </si>
  <si>
    <t>(Nordlys)</t>
  </si>
  <si>
    <t>Ambassador to Guatemala and South Africa (1990–1996)</t>
  </si>
  <si>
    <t>(Cambridge University)</t>
  </si>
  <si>
    <t>Bishop of Chulucanas (1988–2000)</t>
  </si>
  <si>
    <t>member of the Utah Court of Appeals (1993–2015)</t>
  </si>
  <si>
    <t>Secretary-General of the United Nations (1992–1996)</t>
  </si>
  <si>
    <t>POW during the Vietnam War</t>
  </si>
  <si>
    <t>handball player (Dinamo București national team) and coach (Algeria Portugal) world champion (1961 1964)</t>
  </si>
  <si>
    <t>(Mark Trail)</t>
  </si>
  <si>
    <t>Bishop of Villavicencio (1969–1994)</t>
  </si>
  <si>
    <t>(Chicago Bears British Columbia Lions) Grey Cup champion (1964)</t>
  </si>
  <si>
    <t>(Glamorgan)</t>
  </si>
  <si>
    <t>Master Chief Petty Officer of the Navy (1975–1979)</t>
  </si>
  <si>
    <t>(Kongsberg Våpenfabrikk)</t>
  </si>
  <si>
    <t>(Saint Seiya)</t>
  </si>
  <si>
    <t>involved in the Watergate scandal</t>
  </si>
  <si>
    <t>(West Indies)</t>
  </si>
  <si>
    <t>(Journey Back to Youth)</t>
  </si>
  <si>
    <t>(Dallas General Hospital)</t>
  </si>
  <si>
    <t>(New York Mets)</t>
  </si>
  <si>
    <t>(Oakland Athletics Detroit Tigers Chicago White Sox) World Series champion (1989) heart attack</t>
  </si>
  <si>
    <t>(Star Wars Star Trek II: The Wrath of Khan Caddyshack) Oscar winner (1978)</t>
  </si>
  <si>
    <t>(San Francisco Giants)</t>
  </si>
  <si>
    <t>MP (1974–1997)</t>
  </si>
  <si>
    <t>(1970-1972)</t>
  </si>
  <si>
    <t>(New Radicals The B-52's)</t>
  </si>
  <si>
    <t>(Ipswich)</t>
  </si>
  <si>
    <t>(Finding Forrester)</t>
  </si>
  <si>
    <t>(National Public Radio) pulmonary embolism</t>
  </si>
  <si>
    <t xml:space="preserve">(WASP) recipient of two Congressional Gold Medals </t>
  </si>
  <si>
    <t xml:space="preserve">(Arabian horses) </t>
  </si>
  <si>
    <t>Bishop of Townsville (1984–2000)</t>
  </si>
  <si>
    <t xml:space="preserve">a liberator of Bergen-Belsen </t>
  </si>
  <si>
    <t>member of the Supreme Court (since 2000)</t>
  </si>
  <si>
    <t>(NASCAR Indianapolis 500)</t>
  </si>
  <si>
    <t>(American Gladiators Star Trek Into Darkness Last Action Hero)</t>
  </si>
  <si>
    <t>(Angus Thongs and Full-Frontal Snogging)</t>
  </si>
  <si>
    <t>MLA for Burrows (1981–1988) Broadway (1990–1999) and Wellington (1999–2007)</t>
  </si>
  <si>
    <t>(Asahi Shimbun)</t>
  </si>
  <si>
    <t>Maharashtra MLA (1960–1999) mayor of Malegaon</t>
  </si>
  <si>
    <t>(Toluca)</t>
  </si>
  <si>
    <t>co-founder of AOL</t>
  </si>
  <si>
    <t>(Smith)</t>
  </si>
  <si>
    <t>(Mamma Mia! EastEnders Families)</t>
  </si>
  <si>
    <t>(Coronation Street)</t>
  </si>
  <si>
    <t>(The Avengers Coronation Street Doctor Who)</t>
  </si>
  <si>
    <t>(A Storm in Summer) Emmy-winner (2001)</t>
  </si>
  <si>
    <t>(Chinese Academy of Sciences)</t>
  </si>
  <si>
    <t>(Racing de Santander)</t>
  </si>
  <si>
    <t>(El Chavo del Ocho Dr. Cándido Pérez Esmeralda)</t>
  </si>
  <si>
    <t>(Mad)</t>
  </si>
  <si>
    <t>(Pinky and Perky)</t>
  </si>
  <si>
    <t>(The Ernie Game)</t>
  </si>
  <si>
    <t>member of the Nevada Senate (since 2012)</t>
  </si>
  <si>
    <t>member of the New York State Assembly (since 1987)</t>
  </si>
  <si>
    <t>(Tarzan and the Lost City)</t>
  </si>
  <si>
    <t>Secretary of Transportation (1981-1983)</t>
  </si>
  <si>
    <t>(national team Club Atlético River Plate)</t>
  </si>
  <si>
    <t>chairman of Barclays (1981–1987)</t>
  </si>
  <si>
    <t>(One Tree Hill The Punisher Jeepers Creepers)</t>
  </si>
  <si>
    <t>Bishop of Mbarara (1969–1991)</t>
  </si>
  <si>
    <t>(Hamilton Tiger-Cats Toronto Argonauts)</t>
  </si>
  <si>
    <t>(Perfect Crime)</t>
  </si>
  <si>
    <t>UFC Heavyweight Champion (1999-2000)</t>
  </si>
  <si>
    <t>(Ferencvárosi TC)</t>
  </si>
  <si>
    <t>(2nd Battalion 28th Marines)</t>
  </si>
  <si>
    <t>("Three Wooden Crosses")</t>
  </si>
  <si>
    <t>(Tianjin national team)</t>
  </si>
  <si>
    <t>(Boston Bruins)</t>
  </si>
  <si>
    <t>Minister of Defense (1993–1996) Foreign Minister (1981)</t>
  </si>
  <si>
    <t>and "man with half a body" due to sacral agenesis</t>
  </si>
  <si>
    <t>Secretary of the Army (1971–1973)</t>
  </si>
  <si>
    <t>(Hotel Cæsar)</t>
  </si>
  <si>
    <t>(Murray State University Washington Generals)</t>
  </si>
  <si>
    <t>dramatized in The Wire</t>
  </si>
  <si>
    <t>GOC Northern Command (1977–1981)</t>
  </si>
  <si>
    <t>Bishop of Christchurch (since 2007)</t>
  </si>
  <si>
    <t>recipient of the Jnanpith Award (2007)</t>
  </si>
  <si>
    <t>(TVS CBS Sports Sportsvision) (Chicago White Sox)</t>
  </si>
  <si>
    <t>(Wellington national team)</t>
  </si>
  <si>
    <t>(Universe)</t>
  </si>
  <si>
    <t>(Montreal Alouettes Ottawa Rough Riders) Grey Cup Champion (1970 1974)</t>
  </si>
  <si>
    <t>president of the British Boxing Board of Control and Welsh Sports Hall of Fame</t>
  </si>
  <si>
    <t xml:space="preserve">(The Prince of Tides The Great Santini The Lords of Discipline) </t>
  </si>
  <si>
    <t xml:space="preserve">(Joey + Rory) </t>
  </si>
  <si>
    <t>(The World Is Not Enough The Killing Fields Marathon Man) Oscar winner (1985)</t>
  </si>
  <si>
    <t>(The Officers' Ward)</t>
  </si>
  <si>
    <t>signatory and spokesperson of Charter 77</t>
  </si>
  <si>
    <t>(Jain Irrigation Systems)</t>
  </si>
  <si>
    <t>Paralympic silver medallist (1976)</t>
  </si>
  <si>
    <t>(IKEA)</t>
  </si>
  <si>
    <t>(CovertAction Quarterly)</t>
  </si>
  <si>
    <t>(WWE)</t>
  </si>
  <si>
    <t>Chief Justice of Nova Scotia (1998–2004)</t>
  </si>
  <si>
    <t>member of the House of Representatives (2007–2013)</t>
  </si>
  <si>
    <t>(Boston Braves/Milwaukee Braves)</t>
  </si>
  <si>
    <t>world champion (1966)</t>
  </si>
  <si>
    <t>(2008)</t>
  </si>
  <si>
    <t>Archbishop of Hermosillo (1968–1996)</t>
  </si>
  <si>
    <t>(Feyenoord N.E.C.)</t>
  </si>
  <si>
    <t>(The Umbrellas of Cherbourg)</t>
  </si>
  <si>
    <t>(Nkana Red Devils national team)</t>
  </si>
  <si>
    <t>(Vanity 6 The Last Dragon)</t>
  </si>
  <si>
    <t>creator of House of Style</t>
  </si>
  <si>
    <t>(Reading)</t>
  </si>
  <si>
    <t>(Scunthorpe United Oxford United Walsall)</t>
  </si>
  <si>
    <t>member of Florida House of Representatives for the 21st district (1971–1974)</t>
  </si>
  <si>
    <t>District Court for the Southern District of New York (1986–1998)</t>
  </si>
  <si>
    <t>(Boy Meets World The Facts of Life Dinosaurs)</t>
  </si>
  <si>
    <t>Minnesota State Senator (1997–2011)</t>
  </si>
  <si>
    <t>(national team British and Irish Lions London Scottish)</t>
  </si>
  <si>
    <t>Ambassador to Norway (2000–2001)</t>
  </si>
  <si>
    <t>(Chicago Packers Philadelphia Warriors New York Nets)</t>
  </si>
  <si>
    <t>First Lady (1971–2000)</t>
  </si>
  <si>
    <t>(Newark Eagles)</t>
  </si>
  <si>
    <t>(NFL Films)</t>
  </si>
  <si>
    <t>(Super Tuscans)</t>
  </si>
  <si>
    <t>(The Gaucho War A Sangre Fría Alfonsina)</t>
  </si>
  <si>
    <t>(The Delo and Daly Show)</t>
  </si>
  <si>
    <t>Olympic bronze medalist (1952) and co-founder of the London Marathon</t>
  </si>
  <si>
    <t>(Batman and Robin)</t>
  </si>
  <si>
    <t>International Court of Justice (1995–1997)</t>
  </si>
  <si>
    <t>(Georgy Girl)</t>
  </si>
  <si>
    <t>(Carry On)</t>
  </si>
  <si>
    <t>(The Adventures of Tom Sawyer Peck's Bad Boy with the Circus)</t>
  </si>
  <si>
    <t>United States Ambassador to Nigeria (1971–1975)</t>
  </si>
  <si>
    <t>Head of North Ossetia-Alania (since 2015)</t>
  </si>
  <si>
    <t>(Dark Shadows)</t>
  </si>
  <si>
    <t>(Silkwood The Weight of Water)</t>
  </si>
  <si>
    <t>Ambassador to the United Nations for Palau (2003–2013)</t>
  </si>
  <si>
    <t>WWII</t>
  </si>
  <si>
    <t>(Beverly Hills Cop Detroit City Council)</t>
  </si>
  <si>
    <t>(Espanyol)</t>
  </si>
  <si>
    <t>Bishop of Sendai (2000–2004) and Takamatsu (2004–2011)</t>
  </si>
  <si>
    <t>(Salmaan Taseer)</t>
  </si>
  <si>
    <t>Minister of Education (1984–1990)</t>
  </si>
  <si>
    <t>(New York Mets Montreal Expos Detroit Tigers)</t>
  </si>
  <si>
    <t>(Star Trek Battlestar Galactica Defiance)</t>
  </si>
  <si>
    <t>member of the National Parliament (since 2008)</t>
  </si>
  <si>
    <t>(Green Bay Packers)</t>
  </si>
  <si>
    <t>(Star Wars: Episode II – Attack of the Clones Prisoner Knowing)</t>
  </si>
  <si>
    <t>(Charlton Athletic Cardiff City)</t>
  </si>
  <si>
    <t>DIPG</t>
  </si>
  <si>
    <t>MPP for London South (1985-1990)</t>
  </si>
  <si>
    <t>(Tango &amp; Cash Purple Rain Scent of a Woman)</t>
  </si>
  <si>
    <t>Senator (1969–1991)</t>
  </si>
  <si>
    <t>(Romanian Academy)</t>
  </si>
  <si>
    <t>MP (1965–1985)</t>
  </si>
  <si>
    <t>Olympic bronze medallist (1956)</t>
  </si>
  <si>
    <t>world record holder (1983–1986)</t>
  </si>
  <si>
    <t>(Roda JC)</t>
  </si>
  <si>
    <t>(Bolton Wanderers)</t>
  </si>
  <si>
    <t>(Spartak Moscow) Olympic champion (1956)</t>
  </si>
  <si>
    <t>(Murray State Ole Miss)</t>
  </si>
  <si>
    <t>first female and African-American member of the Kentucky State Senate (1968–1989)</t>
  </si>
  <si>
    <t>(LINC)</t>
  </si>
  <si>
    <t>(Mayo)</t>
  </si>
  <si>
    <t>(University of Wyoming Providence Steamrollers)</t>
  </si>
  <si>
    <t>Commander-in-Chief of the Army (2000–2005)</t>
  </si>
  <si>
    <t>Federal Railroad Administrator (1989-1993)</t>
  </si>
  <si>
    <t>Mayor of Zalău (1992–1996)</t>
  </si>
  <si>
    <t>(Richmond)</t>
  </si>
  <si>
    <t>(Xavier University)</t>
  </si>
  <si>
    <t>(BBC)</t>
  </si>
  <si>
    <t>(Buckley's)</t>
  </si>
  <si>
    <t>(Sense Field Further Seems Forever)</t>
  </si>
  <si>
    <t>(Club Atlas)</t>
  </si>
  <si>
    <t>President (1983–1986)</t>
  </si>
  <si>
    <t>member of the House of Lords (1985–1999)</t>
  </si>
  <si>
    <t>member of the Senate for Drôme (1996–2014) Mayor of Bourg-lès-Valence (2001–2014) cancer</t>
  </si>
  <si>
    <t>member of the Pennsylvania House of Representatives (1981–2006)</t>
  </si>
  <si>
    <t>(Evergreen Group)</t>
  </si>
  <si>
    <t>(Stoke City)</t>
  </si>
  <si>
    <t>(Zardoz The Dead War of the Buttons)</t>
  </si>
  <si>
    <t>MEP for Yorkshire South (1979-1984)</t>
  </si>
  <si>
    <t>in the Royal Marines Lieutenant Governor of Jersey (1979–1984)</t>
  </si>
  <si>
    <t>(Notre Dame Pittsburgh Steelers)</t>
  </si>
  <si>
    <t>Governor of Puebla (1969–1972) Secretary of Health (1964–1968)</t>
  </si>
  <si>
    <t>(Yugoslavia)</t>
  </si>
  <si>
    <t>(Kilmarnock Heart of Midlothian)</t>
  </si>
  <si>
    <t>member of the Missouri House of Representatives (1962–1988)</t>
  </si>
  <si>
    <t>Chairperson of the National Assembly (1997–2001)</t>
  </si>
  <si>
    <t>(Blackberry Farm)</t>
  </si>
  <si>
    <t>member of the Georgia House of Representatives (since 2005)</t>
  </si>
  <si>
    <t>(Rocky Assault on Precinct 13 The Shining)</t>
  </si>
  <si>
    <t>(Carlisle United Cork City)</t>
  </si>
  <si>
    <t>Governor of Sergipe (1971–1975)</t>
  </si>
  <si>
    <t>Prime Minister (1978–1981 1984–1986)</t>
  </si>
  <si>
    <t>(Police Academy Punky Brewster Tootsie)</t>
  </si>
  <si>
    <t>recipient of the Pulitzer Prize for Music (1966)</t>
  </si>
  <si>
    <t>(Women of the Sun Storm Boy)</t>
  </si>
  <si>
    <t>Senator from Kentucky (1968-1974)</t>
  </si>
  <si>
    <t>("Wooden Heart")</t>
  </si>
  <si>
    <t>(Clyde)</t>
  </si>
  <si>
    <t>MP for Sheffield Brightside and Hillsborough</t>
  </si>
  <si>
    <t>(The Color Purple Big Land of the Lost)</t>
  </si>
  <si>
    <t>Olympic champion (1968 1972)</t>
  </si>
  <si>
    <t>(I Walk Alone Jungle Patrol Too Late for Tears)</t>
  </si>
  <si>
    <t>X Games winner (199719992000200120022004 2005)</t>
  </si>
  <si>
    <t>(Apollo 14)</t>
  </si>
  <si>
    <t>(ECW)</t>
  </si>
  <si>
    <t>(Kahl)</t>
  </si>
  <si>
    <t>rugby union (Auckland national team) and rugby league (Wigan Keighley) player.[519]</t>
  </si>
  <si>
    <t>(Montreal Expos)</t>
  </si>
  <si>
    <t>member of the Vermont House of Representatives (1967)</t>
  </si>
  <si>
    <t>Governor of Indiana (1969–1973)</t>
  </si>
  <si>
    <t>member of the Congress of Deputies (1989–2000) and Senate (2000–2015)</t>
  </si>
  <si>
    <t>(RinneRadio)</t>
  </si>
  <si>
    <t>member of Maine House of Representatives (1996–2004) and Senate (2004–2012)</t>
  </si>
  <si>
    <t>(Manchster City Stockport County)</t>
  </si>
  <si>
    <t>member of Parliament (2004-2009)</t>
  </si>
  <si>
    <t>(Thanichalla Njan)</t>
  </si>
  <si>
    <t>(Petticoat Junction All My Children The Beverly Hillbillies)</t>
  </si>
  <si>
    <t>Inspector-general of police (1981–1983)</t>
  </si>
  <si>
    <t>("Wonderful Life")</t>
  </si>
  <si>
    <t>(Malheur National Wildlife Refuge Occupation)</t>
  </si>
  <si>
    <t>(Motor Racing Network)</t>
  </si>
  <si>
    <t>member of the Hawaii Senate (since 2011)</t>
  </si>
  <si>
    <t>(Chicago Bears) NFL champion (1963)</t>
  </si>
  <si>
    <t>member of the Verkhovna Rada (2012–2014)</t>
  </si>
  <si>
    <t>(Real Madrid Rayo Vallecano Málaga) winner of the 1965–66 European Cup</t>
  </si>
  <si>
    <t>(Virginia Cavaliers)</t>
  </si>
  <si>
    <t>member of the Washington House of Representatives (1950–1963) and Senate (1963–1978)</t>
  </si>
  <si>
    <t>member of the Pennsylvania House of Representatives (1971–1984)</t>
  </si>
  <si>
    <t>(Rathmore East Kerry)</t>
  </si>
  <si>
    <t>(The Name of the Rose Foucault's Pendulum Numero Zero)</t>
  </si>
  <si>
    <t>(Manchester Leeds United Birmingham)</t>
  </si>
  <si>
    <t>(To Kill a Mockingbird)</t>
  </si>
  <si>
    <t>(Mobile Suit Gundam SEED)</t>
  </si>
  <si>
    <t>Naval Secretary (1964–1966)</t>
  </si>
  <si>
    <t>(Poison Girls)</t>
  </si>
  <si>
    <t>last survivor of the Treblinka extermination camp prisoners' revolt</t>
  </si>
  <si>
    <t>Olympic bronze medalist (1948 1952) and Asian Games champion (1954)</t>
  </si>
  <si>
    <t>(Kinsey Reversal of Fortune)</t>
  </si>
  <si>
    <t>(Dunfermline Athletic Queen of the South)</t>
  </si>
  <si>
    <t>Deputy Prime Minister (1974–1975)</t>
  </si>
  <si>
    <t>(Inter Bratislava)</t>
  </si>
  <si>
    <t>Prime Minister (2010)</t>
  </si>
  <si>
    <t>(Great Train Robbery)</t>
  </si>
  <si>
    <t>inspiration for the name Linus Van Pelt</t>
  </si>
  <si>
    <t>Director-General of NEDA (2010-2012)</t>
  </si>
  <si>
    <t>(La Belle Noiseuse Celine and Julie Go Boating Out 1 and Cahiers du cinéma)</t>
  </si>
  <si>
    <t>President of the Illinois Senate (1979–1993)</t>
  </si>
  <si>
    <t>member of the Legislature of Guam</t>
  </si>
  <si>
    <t>(Othello The Pianist Bouquet of Barbed Wire)</t>
  </si>
  <si>
    <t>President (1999-2004)</t>
  </si>
  <si>
    <t>(The Tiger and the Pussycat Kaputt Mundi Nel sole)</t>
  </si>
  <si>
    <t>(Friday or The Other Island The Erl-King)</t>
  </si>
  <si>
    <t>Ambassador to South Africa (1975–1978)</t>
  </si>
  <si>
    <t>(1936)</t>
  </si>
  <si>
    <t>(Los Angeles Dons)</t>
  </si>
  <si>
    <t>Minister of Land (since 2015)</t>
  </si>
  <si>
    <t>world's oldest living man</t>
  </si>
  <si>
    <t>Mayor of Laval Quebec (1981–1989)</t>
  </si>
  <si>
    <t>co-founder of Save the Bay</t>
  </si>
  <si>
    <t>(Flashdance What Lies Beneath The Client)</t>
  </si>
  <si>
    <t>(Los Angeles Rams Pittsburgh Steelers Baltimore Colts)</t>
  </si>
  <si>
    <t>Olubadan of Ibadan (since 2007)</t>
  </si>
  <si>
    <t>(We All Loved Each Other So Much A Special Day Le Bal)</t>
  </si>
  <si>
    <t>(A Canterbury Tale Pandora and the Flying Dutchman West of Zanzibar)</t>
  </si>
  <si>
    <t>(Boston Red Sox Philadelphia Phillies Minnesota Twins)</t>
  </si>
  <si>
    <t>(Maryland)</t>
  </si>
  <si>
    <t>member of the Politburo of the CPSU Central Committee</t>
  </si>
  <si>
    <t>(Bedknobs and Broomsticks Tron The Apple Dumpling Gang)</t>
  </si>
  <si>
    <t>(Ghostbusters The Sopranos Conversations with My Father)</t>
  </si>
  <si>
    <t>(Tampa Bay Bandits)</t>
  </si>
  <si>
    <t>Ambassador to the United States (1962–1967)</t>
  </si>
  <si>
    <t>(Bohlen-Pierce scale)</t>
  </si>
  <si>
    <t>(1956)</t>
  </si>
  <si>
    <t>(Bob and Ray Get a Life)</t>
  </si>
  <si>
    <t>Associate Justice of the Supreme Court (since 1986)</t>
  </si>
  <si>
    <t>Olympics (1956)</t>
  </si>
  <si>
    <t>MP for Orpington (1962-1970)</t>
  </si>
  <si>
    <t>(Empresas 1BC)</t>
  </si>
  <si>
    <t>(Middlesborough F.C. on BBC Tees)</t>
  </si>
  <si>
    <t>member of the Alaska House of Representatives (1985–1993 since 2003)</t>
  </si>
  <si>
    <t>(Star Wars Hell Boats When Dinosaurs Ruled the Earth)</t>
  </si>
  <si>
    <t>member of the Tuskegee Airmen</t>
  </si>
  <si>
    <t>(Murder She Wrote Full House Taxi)</t>
  </si>
  <si>
    <t>President of the University of Miami (1981–2001)</t>
  </si>
  <si>
    <t>(Earth Wind &amp; Fire)</t>
  </si>
  <si>
    <t>Speaker of Kerala Legislature (1982) member of Parliament (1996–1997 1998–2004)</t>
  </si>
  <si>
    <t>(AAGBPL)</t>
  </si>
  <si>
    <t>(1982)</t>
  </si>
  <si>
    <t>(Chicago Stags Boston Celtics St. Louis Bombers)</t>
  </si>
  <si>
    <t>President of the Spanish Council of State (2004–2012)</t>
  </si>
  <si>
    <t>(Cincinnati Bengals New York Giants Atlanta Falcons)</t>
  </si>
  <si>
    <t>(Sagan Tosu)</t>
  </si>
  <si>
    <t>(Rochester/Cincinnati Royals) NBA Champion (1951)</t>
  </si>
  <si>
    <t>(Chicago White Sox Cleveland Indians New York Yankees)</t>
  </si>
  <si>
    <t>member of the Chamber of Deputies</t>
  </si>
  <si>
    <t>Chief Justice of the Arkansas Supreme Court (2005–2015)</t>
  </si>
  <si>
    <t>(KCBS KNBR WOBT)</t>
  </si>
  <si>
    <t>(Harry Potter Die Hard Love Actually)</t>
  </si>
  <si>
    <t>(Doctor Who Bergerac Shoestring)</t>
  </si>
  <si>
    <t>(Lagaan)</t>
  </si>
  <si>
    <t>Olympic champion (1964 1968)</t>
  </si>
  <si>
    <t>(The Girls on the Beach Gidget Goes to Rome Bachelor Father)</t>
  </si>
  <si>
    <t>(The Cage)</t>
  </si>
  <si>
    <t>Olympic bronze medallist (1952)</t>
  </si>
  <si>
    <t>(Kora Kagaz Tapasya)</t>
  </si>
  <si>
    <t>first woman to serve on the New Jersey Supreme Court</t>
  </si>
  <si>
    <t>(The Life and Times of Grizzly Adams)</t>
  </si>
  <si>
    <t>(John Denver LeAnn Rimes)</t>
  </si>
  <si>
    <t xml:space="preserve"> Australian football player (East Fremantle Hawthorn Brisbane Bears) and coach (Hawthorn West Coast Eagles)</t>
  </si>
  <si>
    <t>(Olympics 40)</t>
  </si>
  <si>
    <t>Senator (1977–1981 1982–1983)</t>
  </si>
  <si>
    <t>(Boston Celtics)</t>
  </si>
  <si>
    <t>President of Ball State University (1968–1978)</t>
  </si>
  <si>
    <t>("Tryin' to Live My Life Without You" "The Only Way Is Up")</t>
  </si>
  <si>
    <t>first woman to race in Formula One (Maserati Behra-Porsche)</t>
  </si>
  <si>
    <t>President of Sardinia (1979–1980)</t>
  </si>
  <si>
    <t>Minister of Foreign Affairs (1982–1991 1996–1997) Ambassador to the United States (1973–1979)</t>
  </si>
  <si>
    <t>(Jackson State Baltimore Colts Miami Dolphins)</t>
  </si>
  <si>
    <t>Ambassador to the United Arab Emirates (1994–1998)</t>
  </si>
  <si>
    <t>District Court for the Southern District of Illinois (1986–1996)</t>
  </si>
  <si>
    <t>Olympic champion (1964)</t>
  </si>
  <si>
    <t>in the Bosnian War</t>
  </si>
  <si>
    <t>(Magic: The Gathering)</t>
  </si>
  <si>
    <t>Speaker of the House of Representatives (1996–1998) MP (1984–1998)</t>
  </si>
  <si>
    <t>(Hamelen De rode zwaan Lifespan) two-time winner of the Louis d'Or</t>
  </si>
  <si>
    <t>Prime Minister (2014–2015) President of Congress (since 2010)</t>
  </si>
  <si>
    <t>Olympic bronze medalist (1948)</t>
  </si>
  <si>
    <t>President of Assembly of the Republic (1995–2002)</t>
  </si>
  <si>
    <t>(Boston Celtics) and coach (Fordham University Penn State Chicago Bulls)</t>
  </si>
  <si>
    <t>(Eagles) and actor (Jerry Maguire)</t>
  </si>
  <si>
    <t>designer of many The The record sleeves</t>
  </si>
  <si>
    <t>Minister of Culture and Science (1982–1986)</t>
  </si>
  <si>
    <t>Foreign Minister (2005–2006)</t>
  </si>
  <si>
    <t>(The Catcher in the Rye)</t>
  </si>
  <si>
    <t>(Immigrants The King's Jester La Fornarina)</t>
  </si>
  <si>
    <t>(Cooper)</t>
  </si>
  <si>
    <t>Deputy of the Landtag of North Rhine-Westphalia (since 2010)</t>
  </si>
  <si>
    <t>Archbishop of Anchorage (1976–2001) Bishop of Juneau (1971–1976)</t>
  </si>
  <si>
    <t>and academic Lord Prior of the Order of St John (2008–2014)</t>
  </si>
  <si>
    <t>yachtsman (Wild Oats XI) and winemaker (Rosemount)</t>
  </si>
  <si>
    <t>Chief of the Defence Staff (1995–1998)</t>
  </si>
  <si>
    <t>(Dick's Drive-In)</t>
  </si>
  <si>
    <t>(WWWF)</t>
  </si>
  <si>
    <t>Prime Minister (1965 1966–1968)</t>
  </si>
  <si>
    <t>(Opera Van Java)</t>
  </si>
  <si>
    <t>MP (1957–1988)</t>
  </si>
  <si>
    <t xml:space="preserve">inventor of the Corfield Periflex </t>
  </si>
  <si>
    <t>World Championship silver medallist (1973)</t>
  </si>
  <si>
    <t>(Newark Eagles New York Giants Chicago Cubs) winner of the 1954 World Series</t>
  </si>
  <si>
    <t>(Dynamo Moscow)</t>
  </si>
  <si>
    <t>Bishop of Kindu (1966–1978)</t>
  </si>
  <si>
    <t>(The Collector Conan the Destroyer Firestarter)</t>
  </si>
  <si>
    <t>Accountant General (1967–1987) namesake of the A. O. Shirley Recreation Ground</t>
  </si>
  <si>
    <t>member of the Puerto Rico Senate (2009–2011)</t>
  </si>
  <si>
    <t>band manager (Bee Gees Cream) and film producer (Grease Saturday Night Fever Evita)</t>
  </si>
  <si>
    <t xml:space="preserve">(Selamat Datang Monument) </t>
  </si>
  <si>
    <t>(Philadelphia Warriors)</t>
  </si>
  <si>
    <t>First Lady (1983–1989)</t>
  </si>
  <si>
    <t>Olympic champion (1984)</t>
  </si>
  <si>
    <t>world champion (195919601962 1963)</t>
  </si>
  <si>
    <t>(Toronto Star)</t>
  </si>
  <si>
    <t>Minister of External Relations (1995–2001)</t>
  </si>
  <si>
    <t>(Four Flies on Grey Velvet The Magliari The Bandit of Tacca Del Lupo)</t>
  </si>
  <si>
    <t>(Kamen Rider Kabuto Hellboy Soulcalibur)</t>
  </si>
  <si>
    <t>President of the Latin American Jewish Congress (1978–2007)</t>
  </si>
  <si>
    <t>(Looney Tunes Rugrats Casper)</t>
  </si>
  <si>
    <t>(Tunnel)</t>
  </si>
  <si>
    <t>(Derry City)</t>
  </si>
  <si>
    <t>Speaker of the Lok Sabha (1980–1989)</t>
  </si>
  <si>
    <t>(D.O.A. Avengers)</t>
  </si>
  <si>
    <t>(national team) and coach (1960 Olympic Champions US national team)</t>
  </si>
  <si>
    <t>Leader of the Ontario Liberal Party (1964–1966)</t>
  </si>
  <si>
    <t>filmmaker (La Collectionneuse) impresario band manager (The Rolling Stones The Yardbirds) songwriter and record producer</t>
  </si>
  <si>
    <t>MP for East Aberdeenshire (1979–1983) and Banff and Buchan (1983–1987)</t>
  </si>
  <si>
    <t>(The Adventures of William Tell)</t>
  </si>
  <si>
    <t>(NBC Sports)</t>
  </si>
  <si>
    <t>Acting President of the National Assembly (2012)</t>
  </si>
  <si>
    <t>(Celine Dion)</t>
  </si>
  <si>
    <t>Mayor of Richmond California (1964–1965)</t>
  </si>
  <si>
    <t>(The Godfather Accattone The Decameron)</t>
  </si>
  <si>
    <t>member of the South Carolina Senate (since 1989)</t>
  </si>
  <si>
    <t>President of the Women's Organization of Iran (1967–1979)</t>
  </si>
  <si>
    <t>Chief Minister of Jammu and Kashmir (2002–2005 since 2015) Minister of Home Affairs (1989–1990)</t>
  </si>
  <si>
    <t>Archbishop of Regina (since 2005)</t>
  </si>
  <si>
    <t>football player (Torpedo Moscow) and manager (Solyaris Moscow)</t>
  </si>
  <si>
    <t>(HC Lipetsk)</t>
  </si>
  <si>
    <t>(The 300 Spartans)</t>
  </si>
  <si>
    <t>Commandant Royal College of Defence Studies (2001–2005)</t>
  </si>
  <si>
    <t>Secretary of Italian Liberal Party (1976–1985) and Mayor of Turin (1990–1991)</t>
  </si>
  <si>
    <t>(Al-Kahira 30 Al-Ard Al Asfour)</t>
  </si>
  <si>
    <t>member of the United States House of Representatives from Ohio's 4th congressional district (1981–2007) lung cancer</t>
  </si>
  <si>
    <t>(Cambridge University Cricket Club)</t>
  </si>
  <si>
    <t>(New York Rangers)</t>
  </si>
  <si>
    <t>(Close Encounters of the Third Kind The Deer Hunter The Black Dahlia) Oscar winner (1978)</t>
  </si>
  <si>
    <t>member of the House of Representatives</t>
  </si>
  <si>
    <t>General Secretary of the Communist Party of India (1996–2012)</t>
  </si>
  <si>
    <t>(That's Entertainment Walang Tulugan with the Master Showman GMA Supershow) and actor</t>
  </si>
  <si>
    <t>("I'm a Truck")</t>
  </si>
  <si>
    <t>Olympic champion (1952)</t>
  </si>
  <si>
    <t>(USAC)</t>
  </si>
  <si>
    <t>(Remembering Arthur)</t>
  </si>
  <si>
    <t>(Burnley Coventry Portsmouth)</t>
  </si>
  <si>
    <t>(The Godfather Barney Miller Late Night with Conan O'Brien)</t>
  </si>
  <si>
    <t>(Tottenham Hotspur)</t>
  </si>
  <si>
    <t>(AAGPBL)</t>
  </si>
  <si>
    <t>bronze medalist at the 1954 FIBA World Championship</t>
  </si>
  <si>
    <t>(Jefferson Airplane)</t>
  </si>
  <si>
    <t>Mayor of Providence Rhode Island (1975–1984 1991–2002)</t>
  </si>
  <si>
    <t>(1984)</t>
  </si>
  <si>
    <t>Vicar Apostolic of Phnom Penh (2001–2010)</t>
  </si>
  <si>
    <t>(Gloria Dirty Harry Bird)</t>
  </si>
  <si>
    <t>(Mannina Maga)</t>
  </si>
  <si>
    <t>(Tower of Power)</t>
  </si>
  <si>
    <t>(Mott the Hoople)</t>
  </si>
  <si>
    <t>(Jefferson Airplane Jefferson Starship and "Wooden Ships")</t>
  </si>
  <si>
    <t>(Queen of the South Washington Diplomats Motherwell)</t>
  </si>
  <si>
    <t>(Cheshire)</t>
  </si>
  <si>
    <t>(The Tin Syndrome)</t>
  </si>
  <si>
    <t>(The Thomas Crown Affair The November Man Laws of Attraction)</t>
  </si>
  <si>
    <t>(Top of the Pops Crackerjack)</t>
  </si>
  <si>
    <t>(Ajax national team)</t>
  </si>
  <si>
    <t>("Space Oddity" "Heroes" "Starman") and actor (Labyrinth Zoolander)</t>
  </si>
  <si>
    <t>(Washington Senators)</t>
  </si>
  <si>
    <t>Deputy Director of the NSA (1980-1982)</t>
  </si>
  <si>
    <t>(Rapid București)</t>
  </si>
  <si>
    <t>(The Jersey)</t>
  </si>
  <si>
    <t>(Serenata Guayanesa)</t>
  </si>
  <si>
    <t>(Mary Poppins Lady and the Tramp The Jungle Book)</t>
  </si>
  <si>
    <t>(Yellow Submarine Heavy Metal The Jackson 5ive)</t>
  </si>
  <si>
    <t>(Valencia CF)</t>
  </si>
  <si>
    <t>Ambassador to South Korea (1997–2001)</t>
  </si>
  <si>
    <t>(The Judge and the Assassin La Cage aux Folles Belle Époque)</t>
  </si>
  <si>
    <t>Chief Justice (2010–2012)</t>
  </si>
  <si>
    <t>(Beloved Sisters)</t>
  </si>
  <si>
    <t>(The Citadel Clemson Ole Miss)</t>
  </si>
  <si>
    <t>Bishop of Quincy (1973–1988)</t>
  </si>
  <si>
    <t>(Arsenal Birmingham Wrexham)</t>
  </si>
  <si>
    <t>silver medalist at the 2015 Pan American Games traffic collision</t>
  </si>
  <si>
    <t>(San Francisco 49ers)</t>
  </si>
  <si>
    <t>leukemia</t>
    <phoneticPr fontId="1" type="noConversion"/>
  </si>
  <si>
    <t>novelist</t>
    <phoneticPr fontId="1" type="noConversion"/>
  </si>
  <si>
    <t>fiddle player</t>
    <phoneticPr fontId="1" type="noConversion"/>
  </si>
  <si>
    <t>academic and television historian</t>
    <phoneticPr fontId="1" type="noConversion"/>
  </si>
  <si>
    <t>inorganic chemist</t>
    <phoneticPr fontId="1" type="noConversion"/>
  </si>
  <si>
    <t>aeronautical engineer</t>
    <phoneticPr fontId="1" type="noConversion"/>
  </si>
  <si>
    <t>struck by train</t>
    <phoneticPr fontId="1" type="noConversion"/>
  </si>
  <si>
    <t>political journalist</t>
    <phoneticPr fontId="1" type="noConversion"/>
  </si>
  <si>
    <t>pneumonia</t>
    <phoneticPr fontId="1" type="noConversion"/>
  </si>
  <si>
    <t>beaten</t>
    <phoneticPr fontId="1" type="noConversion"/>
  </si>
  <si>
    <t>speed skater</t>
    <phoneticPr fontId="1" type="noConversion"/>
  </si>
  <si>
    <t>baseball player and collge president</t>
    <phoneticPr fontId="1" type="noConversion"/>
  </si>
  <si>
    <t>(The Whispers)</t>
  </si>
  <si>
    <t>(Aladdin The Lion King Lilo &amp; Stitch)</t>
  </si>
  <si>
    <t>(Lincoln City West Bromwich Albion Reading)</t>
  </si>
  <si>
    <t>(Kwik Save)</t>
  </si>
  <si>
    <t>(ATCO)</t>
  </si>
  <si>
    <t>(Shahin Paykan national team) and coach (Persepolis) Asian Champion (1968 1972)</t>
  </si>
  <si>
    <t>(Boston Patriots)</t>
  </si>
  <si>
    <t>(St. Mirren Norwich Oldham)</t>
  </si>
  <si>
    <t>(Jacksonville Jaguars)</t>
  </si>
  <si>
    <t>(Fulham Celtic)</t>
  </si>
  <si>
    <t>member of the Grand National Assembly (1987–2015)</t>
  </si>
  <si>
    <t>(Casa Ley)</t>
  </si>
  <si>
    <t>Bishop of Argyll and the Isles (1999–2008)</t>
  </si>
  <si>
    <t>(1948)</t>
  </si>
  <si>
    <t>cabinet minister</t>
  </si>
  <si>
    <t>(Galatasaray national team)</t>
  </si>
  <si>
    <t>(The Trapp Family)</t>
  </si>
  <si>
    <t>(Southampton)</t>
  </si>
  <si>
    <t>(Fatal Attraction All My Children Ordinary People)</t>
  </si>
  <si>
    <t>(The Box Prisoner)</t>
  </si>
  <si>
    <t>MEP (since 2004)</t>
  </si>
  <si>
    <t>(The Optimists of Nine Elms Black Joy)</t>
  </si>
  <si>
    <t>(Rainbow Dio)</t>
  </si>
  <si>
    <t>Governor of Presidente Hayes Department (since 2013)</t>
  </si>
  <si>
    <t>Vice President of Parliament (2008–2011)</t>
  </si>
  <si>
    <t>Marshal of West Pomeranian Voivodeship (1999–2000)</t>
  </si>
  <si>
    <t>(Rutgers Utah Duke South Carolina)</t>
  </si>
  <si>
    <t>Bishop of Morombe (1989–2000)</t>
  </si>
  <si>
    <t>(Cleveland Cavaliers Houston Rockets Seattle SuperSonics) NBA Champion (1979)</t>
  </si>
  <si>
    <t>("Little Things Mean a Lot")</t>
  </si>
  <si>
    <t>Chief Judge of the New York Court of Appeals (1993–2008)</t>
  </si>
  <si>
    <t>MP (1994–1998)</t>
  </si>
  <si>
    <t>(Fletch All of Me)</t>
  </si>
  <si>
    <t>Mayor of Arad (1992–1996)</t>
  </si>
  <si>
    <t>Governor of Arkansas (1971–1975) Senator from Arkansas (1975–1999)</t>
  </si>
  <si>
    <t>managing director of the Australian Broadcasting Corporation (1995–2000) cancer</t>
  </si>
  <si>
    <t>(Rolling Stone)</t>
  </si>
  <si>
    <t>hip-hop</t>
  </si>
  <si>
    <t>designer and architect</t>
    <phoneticPr fontId="1" type="noConversion"/>
  </si>
  <si>
    <t>writer</t>
    <phoneticPr fontId="1" type="noConversion"/>
  </si>
  <si>
    <t>colon cancer</t>
    <phoneticPr fontId="1" type="noConversion"/>
  </si>
  <si>
    <t>journalist and editor</t>
    <phoneticPr fontId="1" type="noConversion"/>
  </si>
  <si>
    <t>religious leader</t>
    <phoneticPr fontId="1" type="noConversion"/>
  </si>
  <si>
    <t>pneumonia</t>
    <phoneticPr fontId="1" type="noConversion"/>
  </si>
  <si>
    <t>cross-country skier</t>
    <phoneticPr fontId="1" type="noConversion"/>
  </si>
  <si>
    <t>pneumonia</t>
    <phoneticPr fontId="1" type="noConversion"/>
  </si>
  <si>
    <t>pilot ace and politician</t>
    <phoneticPr fontId="1" type="noConversion"/>
  </si>
  <si>
    <t>kidney illness</t>
    <phoneticPr fontId="1" type="noConversion"/>
  </si>
  <si>
    <t>film director</t>
    <phoneticPr fontId="1" type="noConversion"/>
  </si>
  <si>
    <t>aspiration pneumonia</t>
    <phoneticPr fontId="1" type="noConversion"/>
  </si>
  <si>
    <t>martial artist</t>
    <phoneticPr fontId="1" type="noConversion"/>
  </si>
  <si>
    <t>brain tumor</t>
    <phoneticPr fontId="1" type="noConversion"/>
  </si>
  <si>
    <t>basketball player</t>
    <phoneticPr fontId="1" type="noConversion"/>
  </si>
  <si>
    <t>cancer</t>
    <phoneticPr fontId="1" type="noConversion"/>
  </si>
  <si>
    <t>Olympic middle-distance runner</t>
    <phoneticPr fontId="1" type="noConversion"/>
  </si>
  <si>
    <t>colorectal cancer</t>
    <phoneticPr fontId="1" type="noConversion"/>
  </si>
  <si>
    <t>football executive</t>
    <phoneticPr fontId="1" type="noConversion"/>
  </si>
  <si>
    <t>political commentator and television personality</t>
    <phoneticPr fontId="1" type="noConversion"/>
  </si>
  <si>
    <t>Ukrainian Catholic hierarch</t>
    <phoneticPr fontId="1" type="noConversion"/>
  </si>
  <si>
    <t>rugby league player</t>
    <phoneticPr fontId="1" type="noConversion"/>
  </si>
  <si>
    <t>member of the Marianas Political Status Commission</t>
  </si>
  <si>
    <t>(Buffalo Bills)</t>
  </si>
  <si>
    <t>(The American Breed)</t>
  </si>
  <si>
    <t xml:space="preserve"> American football player (Pittsburgh Steelers Chicago Cardinals) and coach (Baltimore Colts Baltimore Ravens)</t>
  </si>
  <si>
    <t>(Toronto Maple Leafs)</t>
  </si>
  <si>
    <t>pioneer of Haitian Creole radio in South Florida</t>
  </si>
  <si>
    <t>CEO of Swiss Post</t>
  </si>
  <si>
    <t>Mayor of Richmond Virginia (1994–1996)</t>
  </si>
  <si>
    <t>Prime Minister (1998-2001)</t>
  </si>
  <si>
    <t>(Zamalek SC)</t>
  </si>
  <si>
    <t>(Canterbury national team)</t>
  </si>
  <si>
    <t>(BCM Gravelines)</t>
  </si>
  <si>
    <t>Olympic bronze medalist (1968)</t>
  </si>
  <si>
    <t>Governor of Sikkim (2002–2007)</t>
  </si>
  <si>
    <t>(WXRL)</t>
  </si>
  <si>
    <t>Archbishop of New Orleans (1988–2001)</t>
  </si>
  <si>
    <t>(WWF)</t>
  </si>
  <si>
    <t>(VVV Fortuna Sittard)</t>
  </si>
  <si>
    <t>Minister of Agriculture and Food (1980–1989)</t>
  </si>
  <si>
    <t>Bishop of Saint-Étienne (1971–1987)</t>
  </si>
  <si>
    <t>(Phantasm Alias John Dies at the End)</t>
  </si>
  <si>
    <t>(East Carolina University)</t>
  </si>
  <si>
    <t>Bishop of Kabale (1969–1994)</t>
  </si>
  <si>
    <t>Auxiliary Bishop of Madrid (1972–1998)</t>
  </si>
  <si>
    <t>Bishop of Savannah (1973–1995)</t>
  </si>
  <si>
    <t>(Atlanta Falcons Minnesota Vikings Denver Broncos)</t>
  </si>
  <si>
    <t>computer science pioneer Turing Award winner</t>
  </si>
  <si>
    <t>(St. Louis Blues)</t>
  </si>
  <si>
    <t>(Leigh Widnes)</t>
  </si>
  <si>
    <t>Director of the GRU (since 2011)</t>
  </si>
  <si>
    <t>(Danbury Mint)</t>
  </si>
  <si>
    <t>(Warwickshire)</t>
  </si>
  <si>
    <t>folk singer</t>
    <phoneticPr fontId="1" type="noConversion"/>
  </si>
  <si>
    <t>football coach</t>
    <phoneticPr fontId="1" type="noConversion"/>
  </si>
  <si>
    <t>Olympic handball player</t>
    <phoneticPr fontId="1" type="noConversion"/>
  </si>
  <si>
    <t>brain cancer</t>
    <phoneticPr fontId="1" type="noConversion"/>
  </si>
  <si>
    <t>heart attack</t>
    <phoneticPr fontId="1" type="noConversion"/>
  </si>
  <si>
    <t>cancer</t>
    <phoneticPr fontId="1" type="noConversion"/>
  </si>
  <si>
    <t>jazz pianist</t>
    <phoneticPr fontId="1" type="noConversion"/>
  </si>
  <si>
    <t>football player and manager</t>
    <phoneticPr fontId="1" type="noConversion"/>
  </si>
  <si>
    <t>construction company owner</t>
    <phoneticPr fontId="1" type="noConversion"/>
  </si>
  <si>
    <t>drug overdose</t>
    <phoneticPr fontId="1" type="noConversion"/>
  </si>
  <si>
    <t>bone marrow cancer</t>
    <phoneticPr fontId="1" type="noConversion"/>
  </si>
  <si>
    <t>hip hop musician</t>
    <phoneticPr fontId="1" type="noConversion"/>
  </si>
  <si>
    <t>jaundice</t>
    <phoneticPr fontId="1" type="noConversion"/>
  </si>
  <si>
    <t>squash player</t>
    <phoneticPr fontId="1" type="noConversion"/>
  </si>
  <si>
    <t>pneumonia</t>
    <phoneticPr fontId="1" type="noConversion"/>
  </si>
  <si>
    <t>tased</t>
    <phoneticPr fontId="1" type="noConversion"/>
  </si>
  <si>
    <t>cancer</t>
    <phoneticPr fontId="1" type="noConversion"/>
  </si>
  <si>
    <t>canoeist and coach</t>
    <phoneticPr fontId="1" type="noConversion"/>
  </si>
  <si>
    <t>jazz musician</t>
    <phoneticPr fontId="1" type="noConversion"/>
  </si>
  <si>
    <t>emphysema</t>
    <phoneticPr fontId="1" type="noConversion"/>
  </si>
  <si>
    <t>journalist and magazine editor</t>
    <phoneticPr fontId="1" type="noConversion"/>
  </si>
  <si>
    <t>politician and diplomat</t>
    <phoneticPr fontId="1" type="noConversion"/>
  </si>
  <si>
    <t>American football and basketball coach</t>
    <phoneticPr fontId="1" type="noConversion"/>
  </si>
  <si>
    <t>amyothropic lateral sclerosis</t>
    <phoneticPr fontId="1" type="noConversion"/>
  </si>
  <si>
    <t>tennis player</t>
    <phoneticPr fontId="1" type="noConversion"/>
  </si>
  <si>
    <t>leukemia</t>
    <phoneticPr fontId="1" type="noConversion"/>
  </si>
  <si>
    <t>actor and dramatist</t>
    <phoneticPr fontId="1" type="noConversion"/>
  </si>
  <si>
    <t>heart failure</t>
    <phoneticPr fontId="1" type="noConversion"/>
  </si>
  <si>
    <t>biblical scholar</t>
    <phoneticPr fontId="1" type="noConversion"/>
  </si>
  <si>
    <t>ice dancer</t>
    <phoneticPr fontId="1" type="noConversion"/>
  </si>
  <si>
    <t>Mayor of Mesa Arizona (1980–1984) member of the Arizona House of Representatives (1987–1988) complications from a fall</t>
  </si>
  <si>
    <t>(In Search of Lost Time)</t>
  </si>
  <si>
    <t>Deputy Minister for Hospitals Prisons and Social Welfare (1963–1964)</t>
  </si>
  <si>
    <t>(St. George Warrington)</t>
  </si>
  <si>
    <t>(Roscommon)</t>
  </si>
  <si>
    <t>Olympic silver medalist (1960)</t>
  </si>
  <si>
    <t>(Butler Bulldogs Neptūnas)</t>
  </si>
  <si>
    <t>(Flames over Treasures)</t>
  </si>
  <si>
    <t>(St. Louis Cardinals Pittsburgh Pirates New York Yankees) winner of the 1961 World Series</t>
  </si>
  <si>
    <t>(Robin Hood Nixon Much Ado About Nothing)</t>
  </si>
  <si>
    <t>Speaker at the Arkansas House of Representatives (1969–1970)</t>
  </si>
  <si>
    <t>(The Road a Year Long The City Stands Trial A Husband for Anna)</t>
  </si>
  <si>
    <t>MP for Pieria (1985–1989)</t>
  </si>
  <si>
    <t>Ambassador to Bulgaria (1987–1990)</t>
  </si>
  <si>
    <t>complications of Alzheimer's disease</t>
    <phoneticPr fontId="1" type="noConversion"/>
  </si>
  <si>
    <t>musician and guitarist</t>
    <phoneticPr fontId="1" type="noConversion"/>
  </si>
  <si>
    <t>actress</t>
    <phoneticPr fontId="1" type="noConversion"/>
  </si>
  <si>
    <t>philanthropy consultant</t>
    <phoneticPr fontId="1" type="noConversion"/>
  </si>
  <si>
    <t>esophegal cancer</t>
    <phoneticPr fontId="1" type="noConversion"/>
  </si>
  <si>
    <t>more_info</t>
  </si>
  <si>
    <t>silver and bronze medalist at the 1987 Pan American Games</t>
  </si>
  <si>
    <t>theater and film</t>
  </si>
  <si>
    <t>(Gone with the Wind Mighty Joe Young A Star is Born)</t>
  </si>
  <si>
    <t>Australian footballer</t>
    <phoneticPr fontId="1" type="noConversion"/>
  </si>
  <si>
    <t>stage and film producer</t>
    <phoneticPr fontId="1" type="noConversion"/>
  </si>
  <si>
    <t>automobile designer</t>
    <phoneticPr fontId="1" type="noConversion"/>
  </si>
  <si>
    <t>cyclist</t>
    <phoneticPr fontId="1" type="noConversion"/>
  </si>
  <si>
    <t>racing driver</t>
    <phoneticPr fontId="1" type="noConversion"/>
  </si>
  <si>
    <t>race collision</t>
    <phoneticPr fontId="1" type="noConversion"/>
  </si>
  <si>
    <t>cancer</t>
    <phoneticPr fontId="1" type="noConversion"/>
  </si>
  <si>
    <t>sports administrator</t>
    <phoneticPr fontId="1" type="noConversion"/>
  </si>
  <si>
    <t>complications of leukemia</t>
    <phoneticPr fontId="1" type="noConversion"/>
  </si>
  <si>
    <t>soul singer</t>
    <phoneticPr fontId="1" type="noConversion"/>
  </si>
  <si>
    <t>Olympic triple jumper</t>
    <phoneticPr fontId="1" type="noConversion"/>
  </si>
  <si>
    <t>political activist</t>
    <phoneticPr fontId="1" type="noConversion"/>
  </si>
  <si>
    <t>Roman Catholic prelate</t>
    <phoneticPr fontId="1" type="noConversion"/>
  </si>
  <si>
    <t>composer and educator</t>
    <phoneticPr fontId="1" type="noConversion"/>
  </si>
  <si>
    <t>film producer</t>
    <phoneticPr fontId="1" type="noConversion"/>
  </si>
  <si>
    <t>Ojibwe writer</t>
    <phoneticPr fontId="1" type="noConversion"/>
  </si>
  <si>
    <t>union leader</t>
    <phoneticPr fontId="1" type="noConversion"/>
  </si>
  <si>
    <t>civil servant</t>
    <phoneticPr fontId="1" type="noConversion"/>
  </si>
  <si>
    <t>actor</t>
    <phoneticPr fontId="1" type="noConversion"/>
  </si>
  <si>
    <t>heart and kidney disease</t>
    <phoneticPr fontId="1" type="noConversion"/>
  </si>
  <si>
    <t>Roman Catholic cardinal</t>
    <phoneticPr fontId="1" type="noConversion"/>
  </si>
  <si>
    <t>actor and activist</t>
    <phoneticPr fontId="1" type="noConversion"/>
  </si>
  <si>
    <t>American football player and coach</t>
    <phoneticPr fontId="1" type="noConversion"/>
  </si>
  <si>
    <t>police officer</t>
    <phoneticPr fontId="1" type="noConversion"/>
  </si>
  <si>
    <t>lung cancer</t>
    <phoneticPr fontId="1" type="noConversion"/>
  </si>
  <si>
    <t>farmer and landowner</t>
    <phoneticPr fontId="1" type="noConversion"/>
  </si>
  <si>
    <t>complications after surgery</t>
    <phoneticPr fontId="1" type="noConversion"/>
  </si>
  <si>
    <t>pianist and composer</t>
    <phoneticPr fontId="1" type="noConversion"/>
  </si>
  <si>
    <t>stroke</t>
    <phoneticPr fontId="1" type="noConversion"/>
  </si>
  <si>
    <t>Ambassador to the United States (1988–1991) Administrator of Tokelau (1984–1988) cancer</t>
  </si>
  <si>
    <t>President of the Senate (1983–1991)</t>
  </si>
  <si>
    <t>Bishop of San Juan Bautista de las Misiones (1978–1999)</t>
  </si>
  <si>
    <t>(Mac and Me The Office)</t>
  </si>
  <si>
    <t>(Three Tall Women 8mm)</t>
  </si>
  <si>
    <t>(The NeverEnding Story II The Old Fox Waller's Last Trip)</t>
  </si>
  <si>
    <t>(The Bird with the Crystal Plumage The Last Man on Earth Superfantagenio)</t>
  </si>
  <si>
    <t>(Los Angeles Dodgers Milwaukee Brewers)</t>
  </si>
  <si>
    <t>(national team)</t>
  </si>
  <si>
    <t>founder of the Turin Film Festival</t>
  </si>
  <si>
    <t xml:space="preserve">Secretary-General of the National Security Council (1988–1990) </t>
  </si>
  <si>
    <t>(Ajax)</t>
  </si>
  <si>
    <t xml:space="preserve">(Morgan Stanley) </t>
  </si>
  <si>
    <t>member of the Minnesota House of Representatives (1963–1973)</t>
  </si>
  <si>
    <t>(Sunderland Hartlepool Cork Celtic) and manager (Cork Hibernians Galway Rovers)</t>
  </si>
  <si>
    <t>(Rutgers University)</t>
  </si>
  <si>
    <t xml:space="preserve"> American actor (The Producers Willy Wonka &amp; the Chocolate Factory Young Frankenstein) screenwriter and author complications of Alzheimer's disease.[465]</t>
    <phoneticPr fontId="1" type="noConversion"/>
  </si>
  <si>
    <t>bombing</t>
    <phoneticPr fontId="1" type="noConversion"/>
  </si>
  <si>
    <t>(The Producers Willy Wonka &amp; the Chocolate Factory Young Frankenstein)</t>
  </si>
  <si>
    <t>rock musician</t>
    <phoneticPr fontId="1" type="noConversion"/>
  </si>
  <si>
    <t>Islamist leader</t>
    <phoneticPr fontId="1" type="noConversion"/>
  </si>
  <si>
    <t>cricketer</t>
    <phoneticPr fontId="1" type="noConversion"/>
  </si>
  <si>
    <t>sports journalist</t>
    <phoneticPr fontId="1" type="noConversion"/>
  </si>
  <si>
    <t>ornithologist and conservationist</t>
    <phoneticPr fontId="1" type="noConversion"/>
  </si>
  <si>
    <t>racehorse trainer and owner</t>
    <phoneticPr fontId="1" type="noConversion"/>
  </si>
  <si>
    <t>chief and actor</t>
    <phoneticPr fontId="1" type="noConversion"/>
  </si>
  <si>
    <t>scientist and academic</t>
    <phoneticPr fontId="1" type="noConversion"/>
  </si>
  <si>
    <t>cricketer and footballer</t>
    <phoneticPr fontId="1" type="noConversion"/>
  </si>
  <si>
    <t>physician and fundraiser</t>
    <phoneticPr fontId="1" type="noConversion"/>
  </si>
  <si>
    <t>Lutheran clergyman and politician</t>
    <phoneticPr fontId="1" type="noConversion"/>
  </si>
  <si>
    <t>actor and singer</t>
    <phoneticPr fontId="1" type="noConversion"/>
  </si>
  <si>
    <t>athlete</t>
    <phoneticPr fontId="1" type="noConversion"/>
  </si>
  <si>
    <t>mathematician and politician</t>
    <phoneticPr fontId="1" type="noConversion"/>
  </si>
  <si>
    <t>artist and designer</t>
    <phoneticPr fontId="1" type="noConversion"/>
  </si>
  <si>
    <t>biographer and religious leader</t>
    <phoneticPr fontId="1" type="noConversion"/>
  </si>
  <si>
    <t>singer and musician</t>
    <phoneticPr fontId="1" type="noConversion"/>
  </si>
  <si>
    <t>record producer and singer-songwriter</t>
    <phoneticPr fontId="1" type="noConversion"/>
  </si>
  <si>
    <t>singer composer and critic</t>
    <phoneticPr fontId="1" type="noConversion"/>
  </si>
  <si>
    <t>prostate cancer</t>
    <phoneticPr fontId="1" type="noConversion"/>
  </si>
  <si>
    <t>stomach cancer</t>
    <phoneticPr fontId="1" type="noConversion"/>
  </si>
  <si>
    <t>race car driver</t>
    <phoneticPr fontId="1" type="noConversion"/>
  </si>
  <si>
    <t>crane accident</t>
    <phoneticPr fontId="1" type="noConversion"/>
  </si>
  <si>
    <t>cardiac arrest</t>
    <phoneticPr fontId="1" type="noConversion"/>
  </si>
  <si>
    <t>film writer and director</t>
    <phoneticPr fontId="1" type="noConversion"/>
  </si>
  <si>
    <t>transportation executive</t>
    <phoneticPr fontId="1" type="noConversion"/>
  </si>
  <si>
    <t>cancer</t>
    <phoneticPr fontId="1" type="noConversion"/>
  </si>
  <si>
    <t>footballer</t>
    <phoneticPr fontId="1" type="noConversion"/>
  </si>
  <si>
    <t>kidney failure</t>
    <phoneticPr fontId="1" type="noConversion"/>
  </si>
  <si>
    <t>diabetes</t>
    <phoneticPr fontId="1" type="noConversion"/>
  </si>
  <si>
    <t>amyotrophic lateral sclerosis</t>
    <phoneticPr fontId="1" type="noConversion"/>
  </si>
  <si>
    <t>injuries sustained in a fall</t>
    <phoneticPr fontId="1" type="noConversion"/>
  </si>
  <si>
    <t>member of the National Assembly of Quebec (1970–1976) Mayor of Quebec City (1989–2005)</t>
  </si>
  <si>
    <t>(Vanderbilt)</t>
  </si>
  <si>
    <t>Olympic champion (1972)</t>
  </si>
  <si>
    <t>(Runaways)</t>
  </si>
  <si>
    <t>WW2</t>
  </si>
  <si>
    <t>(1985-2013)</t>
  </si>
  <si>
    <t>(Acland's Video Atlas of Human Anatomy)</t>
  </si>
  <si>
    <t>(Our Gang)</t>
  </si>
  <si>
    <t>(One Day at a Time Captain Caveman and the Teen Angels The Inspector)</t>
  </si>
  <si>
    <t>sports broadcaster</t>
    <phoneticPr fontId="1" type="noConversion"/>
  </si>
  <si>
    <t>respiratory failure</t>
    <phoneticPr fontId="1" type="noConversion"/>
  </si>
  <si>
    <t>kidney disease</t>
    <phoneticPr fontId="1" type="noConversion"/>
  </si>
  <si>
    <t>reality television personality</t>
    <phoneticPr fontId="1" type="noConversion"/>
  </si>
  <si>
    <t>plane crash</t>
    <phoneticPr fontId="1" type="noConversion"/>
  </si>
  <si>
    <t>nuclear physicist</t>
    <phoneticPr fontId="1" type="noConversion"/>
  </si>
  <si>
    <t>Persian scholar</t>
    <phoneticPr fontId="1" type="noConversion"/>
  </si>
  <si>
    <t>military officer politician and diplomat</t>
    <phoneticPr fontId="1" type="noConversion"/>
  </si>
  <si>
    <t>Attorney General (1982)</t>
  </si>
  <si>
    <t>leukemia</t>
    <phoneticPr fontId="1" type="noConversion"/>
  </si>
  <si>
    <t>architect</t>
    <phoneticPr fontId="1" type="noConversion"/>
  </si>
  <si>
    <t>songwriter and musician</t>
    <phoneticPr fontId="1" type="noConversion"/>
  </si>
  <si>
    <t>liver cancer</t>
    <phoneticPr fontId="1" type="noConversion"/>
  </si>
  <si>
    <t>heart failure</t>
    <phoneticPr fontId="1" type="noConversion"/>
  </si>
  <si>
    <t>respiratory problems</t>
    <phoneticPr fontId="1" type="noConversion"/>
  </si>
  <si>
    <t>biochemist</t>
    <phoneticPr fontId="1" type="noConversion"/>
  </si>
  <si>
    <t>pneumonia</t>
    <phoneticPr fontId="1" type="noConversion"/>
  </si>
  <si>
    <t>thyroid cancer</t>
    <phoneticPr fontId="1" type="noConversion"/>
  </si>
  <si>
    <t>Catholic hierarch</t>
    <phoneticPr fontId="1" type="noConversion"/>
  </si>
  <si>
    <t>activist and news editor</t>
    <phoneticPr fontId="1" type="noConversion"/>
  </si>
  <si>
    <t>complications from bladder cancer</t>
    <phoneticPr fontId="1" type="noConversion"/>
  </si>
  <si>
    <t>espophegal cancer</t>
    <phoneticPr fontId="1" type="noConversion"/>
  </si>
  <si>
    <t>author and lyricist</t>
    <phoneticPr fontId="1" type="noConversion"/>
  </si>
  <si>
    <t>billionaire businessman and diplomat</t>
    <phoneticPr fontId="1" type="noConversion"/>
  </si>
  <si>
    <t>public relations executive</t>
    <phoneticPr fontId="1" type="noConversion"/>
  </si>
  <si>
    <t>complications from diabetes</t>
    <phoneticPr fontId="1" type="noConversion"/>
  </si>
  <si>
    <t>barrister and politician</t>
    <phoneticPr fontId="1" type="noConversion"/>
  </si>
  <si>
    <t>actor and stuntman</t>
    <phoneticPr fontId="1" type="noConversion"/>
  </si>
  <si>
    <t>complications from a stroke</t>
    <phoneticPr fontId="1" type="noConversion"/>
  </si>
  <si>
    <t>footballer referee and manager</t>
    <phoneticPr fontId="1" type="noConversion"/>
  </si>
  <si>
    <t>lawyer and politician</t>
    <phoneticPr fontId="1" type="noConversion"/>
  </si>
  <si>
    <t>film and stage actor</t>
    <phoneticPr fontId="1" type="noConversion"/>
  </si>
  <si>
    <t>complications of Alzheimer's disease</t>
    <phoneticPr fontId="1" type="noConversion"/>
  </si>
  <si>
    <t>actor and swimmer</t>
    <phoneticPr fontId="1" type="noConversion"/>
  </si>
  <si>
    <t>writer and futurist</t>
    <phoneticPr fontId="1" type="noConversion"/>
  </si>
  <si>
    <t>Roman Catholic prelate</t>
    <phoneticPr fontId="1" type="noConversion"/>
  </si>
  <si>
    <t>writer and war photographer</t>
    <phoneticPr fontId="1" type="noConversion"/>
  </si>
  <si>
    <t>chronic obstructive pulmonary disease</t>
    <phoneticPr fontId="1" type="noConversion"/>
  </si>
  <si>
    <t>diplomat</t>
    <phoneticPr fontId="1" type="noConversion"/>
  </si>
  <si>
    <t>pancreatic cancer</t>
    <phoneticPr fontId="1" type="noConversion"/>
  </si>
  <si>
    <t>model and beauty queen</t>
    <phoneticPr fontId="1" type="noConversion"/>
  </si>
  <si>
    <t>composer</t>
    <phoneticPr fontId="1" type="noConversion"/>
  </si>
  <si>
    <t>film director</t>
    <phoneticPr fontId="1" type="noConversion"/>
  </si>
  <si>
    <t>Anglican prelate</t>
    <phoneticPr fontId="1" type="noConversion"/>
  </si>
  <si>
    <t>pilot</t>
    <phoneticPr fontId="1" type="noConversion"/>
  </si>
  <si>
    <t>(Marble Madness Tetris Blasteroids) Director of Engineering for Atari (1993–1996) pancreatic cancer</t>
  </si>
  <si>
    <t>(Sussex)</t>
  </si>
  <si>
    <t>Lieutenant Governor of Manitoba (2004–2009)</t>
  </si>
  <si>
    <t>(Coventry City)</t>
  </si>
  <si>
    <t>Mayor of Temixco (2016) member of the Chamber of Deputies (2012–2015) shot</t>
  </si>
  <si>
    <t>Bishop of South Sydney (1972–1993)</t>
  </si>
  <si>
    <t>(The Avengers Armchair Theatre)</t>
  </si>
  <si>
    <t>record producer music manager and convicted criminal</t>
    <phoneticPr fontId="1" type="noConversion"/>
  </si>
  <si>
    <t>discus thrower</t>
    <phoneticPr fontId="1" type="noConversion"/>
  </si>
  <si>
    <t>jockey</t>
    <phoneticPr fontId="1" type="noConversion"/>
  </si>
  <si>
    <t>bowel cancer</t>
    <phoneticPr fontId="1" type="noConversion"/>
  </si>
  <si>
    <t>politician and author</t>
    <phoneticPr fontId="1" type="noConversion"/>
  </si>
  <si>
    <t>opera singer</t>
    <phoneticPr fontId="1" type="noConversion"/>
  </si>
  <si>
    <t>cancer</t>
    <phoneticPr fontId="1" type="noConversion"/>
  </si>
  <si>
    <t>double pneumonia</t>
    <phoneticPr fontId="1" type="noConversion"/>
  </si>
  <si>
    <t>Finance Minister (1975–1981)</t>
  </si>
  <si>
    <t>voice actor and singer</t>
    <phoneticPr fontId="1" type="noConversion"/>
  </si>
  <si>
    <t>businessman and diplomat</t>
    <phoneticPr fontId="1" type="noConversion"/>
  </si>
  <si>
    <t>stage producer and director</t>
    <phoneticPr fontId="1" type="noConversion"/>
  </si>
  <si>
    <t>hurler and politician</t>
    <phoneticPr fontId="1" type="noConversion"/>
  </si>
  <si>
    <t>fall</t>
    <phoneticPr fontId="1" type="noConversion"/>
  </si>
  <si>
    <t>mathematician computer scientist and educator</t>
    <phoneticPr fontId="1" type="noConversion"/>
  </si>
  <si>
    <t>royal</t>
    <phoneticPr fontId="1" type="noConversion"/>
  </si>
  <si>
    <t>Old Catholic prelate</t>
    <phoneticPr fontId="1" type="noConversion"/>
  </si>
  <si>
    <t>boxer</t>
    <phoneticPr fontId="1" type="noConversion"/>
  </si>
  <si>
    <t>television personality</t>
    <phoneticPr fontId="1" type="noConversion"/>
  </si>
  <si>
    <t>suicide by hanging</t>
    <phoneticPr fontId="1" type="noConversion"/>
  </si>
  <si>
    <t>actor screenwriter and author</t>
    <phoneticPr fontId="1" type="noConversion"/>
  </si>
  <si>
    <t>Canadian football player</t>
    <phoneticPr fontId="1" type="noConversion"/>
  </si>
  <si>
    <t>actress and politician</t>
    <phoneticPr fontId="1" type="noConversion"/>
  </si>
  <si>
    <t>stroke</t>
    <phoneticPr fontId="1" type="noConversion"/>
  </si>
  <si>
    <t>academic and community worker</t>
    <phoneticPr fontId="1" type="noConversion"/>
  </si>
  <si>
    <t>poet and art critic</t>
    <phoneticPr fontId="1" type="noConversion"/>
  </si>
  <si>
    <t>pianist composer and piano teacher</t>
    <phoneticPr fontId="1" type="noConversion"/>
  </si>
  <si>
    <t>mixed martial artist boxer and actor</t>
    <phoneticPr fontId="1" type="noConversion"/>
  </si>
  <si>
    <t>musician and composer</t>
    <phoneticPr fontId="1" type="noConversion"/>
  </si>
  <si>
    <t>footballer and football manager</t>
    <phoneticPr fontId="1" type="noConversion"/>
  </si>
  <si>
    <t>television producer</t>
    <phoneticPr fontId="1" type="noConversion"/>
  </si>
  <si>
    <t>philanthropist social activist ascetic and humanitarian</t>
    <phoneticPr fontId="1" type="noConversion"/>
  </si>
  <si>
    <t>calligrapher and imperial prince</t>
    <phoneticPr fontId="1" type="noConversion"/>
  </si>
  <si>
    <t>football manager</t>
    <phoneticPr fontId="1" type="noConversion"/>
  </si>
  <si>
    <t>singer-songwriter and talent show participant</t>
    <phoneticPr fontId="1" type="noConversion"/>
  </si>
  <si>
    <t>architect and environmentalist</t>
    <phoneticPr fontId="1" type="noConversion"/>
  </si>
  <si>
    <t>Olympic gymnast and long jumper</t>
    <phoneticPr fontId="1" type="noConversion"/>
  </si>
  <si>
    <t>editor and author</t>
    <phoneticPr fontId="1" type="noConversion"/>
  </si>
  <si>
    <t>socialite and philanthropist</t>
    <phoneticPr fontId="1" type="noConversion"/>
  </si>
  <si>
    <t>musician and singer</t>
    <phoneticPr fontId="1" type="noConversion"/>
  </si>
  <si>
    <t>heart attack</t>
    <phoneticPr fontId="1" type="noConversion"/>
  </si>
  <si>
    <t>American football coach</t>
    <phoneticPr fontId="1" type="noConversion"/>
  </si>
  <si>
    <t>slalom canoeist</t>
    <phoneticPr fontId="1" type="noConversion"/>
  </si>
  <si>
    <t>acute myeloid leukemia</t>
    <phoneticPr fontId="1" type="noConversion"/>
  </si>
  <si>
    <t>Alzheimer's disease</t>
    <phoneticPr fontId="1" type="noConversion"/>
  </si>
  <si>
    <t>American football coach</t>
    <phoneticPr fontId="1" type="noConversion"/>
  </si>
  <si>
    <t>diplomat and businessman</t>
    <phoneticPr fontId="1" type="noConversion"/>
  </si>
  <si>
    <t>politician</t>
    <phoneticPr fontId="1" type="noConversion"/>
  </si>
  <si>
    <t>kidney disease</t>
    <phoneticPr fontId="1" type="noConversion"/>
  </si>
  <si>
    <t>(Boston Red Sox Atlanta Braves Cincinnati Reds)</t>
  </si>
  <si>
    <t>professional wrestler and manager</t>
    <phoneticPr fontId="1" type="noConversion"/>
  </si>
  <si>
    <t>ice hockey player</t>
    <phoneticPr fontId="1" type="noConversion"/>
  </si>
  <si>
    <t>costume designer</t>
    <phoneticPr fontId="1" type="noConversion"/>
  </si>
  <si>
    <t>stroke</t>
    <phoneticPr fontId="1" type="noConversion"/>
  </si>
  <si>
    <t>Roman Catholic prelate</t>
    <phoneticPr fontId="1" type="noConversion"/>
  </si>
  <si>
    <t>college basketball coach</t>
    <phoneticPr fontId="1" type="noConversion"/>
  </si>
  <si>
    <t>military officer</t>
    <phoneticPr fontId="1" type="noConversion"/>
  </si>
  <si>
    <t>jazz guitarist whistler and harmonica player</t>
    <phoneticPr fontId="1" type="noConversion"/>
  </si>
  <si>
    <t>film director</t>
    <phoneticPr fontId="1" type="noConversion"/>
  </si>
  <si>
    <t>idiopathic pulmonary fibrosis</t>
    <phoneticPr fontId="1" type="noConversion"/>
  </si>
  <si>
    <t>Erdheim-Chester disease</t>
    <phoneticPr fontId="1" type="noConversion"/>
  </si>
  <si>
    <t>poet and publisher</t>
    <phoneticPr fontId="1" type="noConversion"/>
  </si>
  <si>
    <t>brain hemorrhage</t>
    <phoneticPr fontId="1" type="noConversion"/>
  </si>
  <si>
    <t>ice hockey player and executive</t>
    <phoneticPr fontId="1" type="noConversion"/>
  </si>
  <si>
    <t>pancreatic cancer</t>
    <phoneticPr fontId="1" type="noConversion"/>
  </si>
  <si>
    <t>politician and educator</t>
    <phoneticPr fontId="1" type="noConversion"/>
  </si>
  <si>
    <t>journalist and magazine editor</t>
    <phoneticPr fontId="1" type="noConversion"/>
  </si>
  <si>
    <t>actress singer and dancer</t>
    <phoneticPr fontId="1" type="noConversion"/>
  </si>
  <si>
    <t>Roman Catholic prelate</t>
    <phoneticPr fontId="1" type="noConversion"/>
  </si>
  <si>
    <t>model and social media celebrity</t>
    <phoneticPr fontId="1" type="noConversion"/>
  </si>
  <si>
    <t>economist and academic</t>
    <phoneticPr fontId="1" type="noConversion"/>
  </si>
  <si>
    <t>screenwriter and director</t>
    <phoneticPr fontId="1" type="noConversion"/>
  </si>
  <si>
    <t>boxer</t>
    <phoneticPr fontId="1" type="noConversion"/>
  </si>
  <si>
    <t>stomach cancer</t>
    <phoneticPr fontId="1" type="noConversion"/>
  </si>
  <si>
    <t>writer political activist and Holocaust survivor</t>
    <phoneticPr fontId="1" type="noConversion"/>
  </si>
  <si>
    <t>heart attack</t>
    <phoneticPr fontId="1" type="noConversion"/>
  </si>
  <si>
    <t>billionaire and businessman</t>
    <phoneticPr fontId="1" type="noConversion"/>
  </si>
  <si>
    <t>writer and magazine editor</t>
    <phoneticPr fontId="1" type="noConversion"/>
  </si>
  <si>
    <t>lawyer and author</t>
    <phoneticPr fontId="1" type="noConversion"/>
  </si>
  <si>
    <t>politician and convicted war criminal</t>
    <phoneticPr fontId="1" type="noConversion"/>
  </si>
  <si>
    <t>journalist and publisher</t>
    <phoneticPr fontId="1" type="noConversion"/>
  </si>
  <si>
    <t>film and theater director</t>
    <phoneticPr fontId="1" type="noConversion"/>
  </si>
  <si>
    <t>advertising executive and songwriter</t>
    <phoneticPr fontId="1" type="noConversion"/>
  </si>
  <si>
    <t>farmer and politician</t>
    <phoneticPr fontId="1" type="noConversion"/>
  </si>
  <si>
    <t>historian and politician</t>
    <phoneticPr fontId="1" type="noConversion"/>
  </si>
  <si>
    <t>physician and politician</t>
    <phoneticPr fontId="1" type="noConversion"/>
  </si>
  <si>
    <t>academic administrator</t>
    <phoneticPr fontId="1" type="noConversion"/>
  </si>
  <si>
    <t>sociologist and professor</t>
    <phoneticPr fontId="1" type="noConversion"/>
  </si>
  <si>
    <t>lung cancer</t>
    <phoneticPr fontId="1" type="noConversion"/>
  </si>
  <si>
    <t>journalist foreign affairs writer and teacher</t>
    <phoneticPr fontId="1" type="noConversion"/>
  </si>
  <si>
    <t>harmonica player</t>
    <phoneticPr fontId="1" type="noConversion"/>
  </si>
  <si>
    <t>cyclist and rally driver</t>
    <phoneticPr fontId="1" type="noConversion"/>
  </si>
  <si>
    <t>shot</t>
    <phoneticPr fontId="1" type="noConversion"/>
  </si>
  <si>
    <t>politician and dissident</t>
    <phoneticPr fontId="1" type="noConversion"/>
  </si>
  <si>
    <t>puppeteer and television producer</t>
    <phoneticPr fontId="1" type="noConversion"/>
  </si>
  <si>
    <t>stomach cancer</t>
    <phoneticPr fontId="1" type="noConversion"/>
  </si>
  <si>
    <t>sickle-cell disease</t>
    <phoneticPr fontId="1" type="noConversion"/>
  </si>
  <si>
    <t>artist and writer</t>
    <phoneticPr fontId="1" type="noConversion"/>
  </si>
  <si>
    <t>liver and lung cancer</t>
    <phoneticPr fontId="1" type="noConversion"/>
  </si>
  <si>
    <t>professional wrestler</t>
    <phoneticPr fontId="1" type="noConversion"/>
  </si>
  <si>
    <t>Olympic sprinter</t>
    <phoneticPr fontId="1" type="noConversion"/>
  </si>
  <si>
    <t>shot</t>
    <phoneticPr fontId="1" type="noConversion"/>
  </si>
  <si>
    <t>judge and chairperson</t>
    <phoneticPr fontId="1" type="noConversion"/>
  </si>
  <si>
    <t>military officer</t>
    <phoneticPr fontId="1" type="noConversion"/>
  </si>
  <si>
    <t>business executive</t>
    <phoneticPr fontId="1" type="noConversion"/>
  </si>
  <si>
    <t>broken hip complications</t>
    <phoneticPr fontId="1" type="noConversion"/>
  </si>
  <si>
    <t>advocate for the homeless and mentally ill</t>
    <phoneticPr fontId="1" type="noConversion"/>
  </si>
  <si>
    <t>Broadway theater owner and producer</t>
    <phoneticPr fontId="1" type="noConversion"/>
  </si>
  <si>
    <t>retailer and television personality</t>
    <phoneticPr fontId="1" type="noConversion"/>
  </si>
  <si>
    <t>Roman Catholic priest</t>
    <phoneticPr fontId="1" type="noConversion"/>
  </si>
  <si>
    <t>continuity announcer and actress</t>
    <phoneticPr fontId="1" type="noConversion"/>
  </si>
  <si>
    <t>brain tumor</t>
    <phoneticPr fontId="1" type="noConversion"/>
  </si>
  <si>
    <t>cartoonist and illustrator</t>
    <phoneticPr fontId="1" type="noConversion"/>
  </si>
  <si>
    <t>talk show host and actor</t>
    <phoneticPr fontId="1" type="noConversion"/>
  </si>
  <si>
    <t>politician and naval officer</t>
    <phoneticPr fontId="1" type="noConversion"/>
  </si>
  <si>
    <t>diplomat historian and writer</t>
    <phoneticPr fontId="1" type="noConversion"/>
  </si>
  <si>
    <t>radio presenter and politician</t>
    <phoneticPr fontId="1" type="noConversion"/>
  </si>
  <si>
    <t>Chasidic rabbi</t>
    <phoneticPr fontId="1" type="noConversion"/>
  </si>
  <si>
    <t>journalist editor and columnist</t>
    <phoneticPr fontId="1" type="noConversion"/>
  </si>
  <si>
    <t>newspaper editor journalist and politician</t>
    <phoneticPr fontId="1" type="noConversion"/>
  </si>
  <si>
    <t>cricketer and cricket administrator</t>
    <phoneticPr fontId="1" type="noConversion"/>
  </si>
  <si>
    <t>actor comedian and producer</t>
    <phoneticPr fontId="1" type="noConversion"/>
  </si>
  <si>
    <t>ice hockey coach and university administrator</t>
    <phoneticPr fontId="1" type="noConversion"/>
  </si>
  <si>
    <t>American football player and coach</t>
    <phoneticPr fontId="1" type="noConversion"/>
  </si>
  <si>
    <t>lung cancer</t>
    <phoneticPr fontId="1" type="noConversion"/>
  </si>
  <si>
    <t>liver cancer</t>
    <phoneticPr fontId="1" type="noConversion"/>
  </si>
  <si>
    <t>lawyer and politician</t>
    <phoneticPr fontId="1" type="noConversion"/>
  </si>
  <si>
    <t>diplomat and politician</t>
    <phoneticPr fontId="1" type="noConversion"/>
  </si>
  <si>
    <t>publisher and author</t>
    <phoneticPr fontId="1" type="noConversion"/>
  </si>
  <si>
    <t>brain cancer</t>
    <phoneticPr fontId="1" type="noConversion"/>
  </si>
  <si>
    <t>actress and television personality</t>
    <phoneticPr fontId="1" type="noConversion"/>
  </si>
  <si>
    <t>journalist and politician</t>
    <phoneticPr fontId="1" type="noConversion"/>
  </si>
  <si>
    <t>business executive and diplomat</t>
    <phoneticPr fontId="1" type="noConversion"/>
  </si>
  <si>
    <t>geochemist and professor</t>
    <phoneticPr fontId="1" type="noConversion"/>
  </si>
  <si>
    <t>actress and film director</t>
    <phoneticPr fontId="1" type="noConversion"/>
  </si>
  <si>
    <t>professional wrestler and actress</t>
    <phoneticPr fontId="1" type="noConversion"/>
  </si>
  <si>
    <t>television producer and reality show contestant</t>
    <phoneticPr fontId="1" type="noConversion"/>
  </si>
  <si>
    <t>musician and composer</t>
    <phoneticPr fontId="1" type="noConversion"/>
  </si>
  <si>
    <t>poet and academic</t>
    <phoneticPr fontId="1" type="noConversion"/>
  </si>
  <si>
    <t>attorney and politician</t>
    <phoneticPr fontId="1" type="noConversion"/>
  </si>
  <si>
    <t>singer and actress</t>
    <phoneticPr fontId="1" type="noConversion"/>
  </si>
  <si>
    <t>actor and film director</t>
    <phoneticPr fontId="1" type="noConversion"/>
  </si>
  <si>
    <t>businessman and philanthropist</t>
    <phoneticPr fontId="1" type="noConversion"/>
  </si>
  <si>
    <t>businessman and politician</t>
    <phoneticPr fontId="1" type="noConversion"/>
  </si>
  <si>
    <t>journalist and humanitarian</t>
    <phoneticPr fontId="1" type="noConversion"/>
  </si>
  <si>
    <t>American football player</t>
    <phoneticPr fontId="1" type="noConversion"/>
  </si>
  <si>
    <t>execution by hanging</t>
    <phoneticPr fontId="1" type="noConversion"/>
  </si>
  <si>
    <t>nuclear scientist</t>
    <phoneticPr fontId="1" type="noConversion"/>
  </si>
  <si>
    <t>marine biologist</t>
    <phoneticPr fontId="1" type="noConversion"/>
  </si>
  <si>
    <t>bile duct cancer</t>
    <phoneticPr fontId="1" type="noConversion"/>
  </si>
  <si>
    <t>public transport planner</t>
    <phoneticPr fontId="1" type="noConversion"/>
  </si>
  <si>
    <t>broadcaster director and writer</t>
    <phoneticPr fontId="1" type="noConversion"/>
  </si>
  <si>
    <t>Lutheran bishop and politician</t>
    <phoneticPr fontId="1" type="noConversion"/>
  </si>
  <si>
    <t>businessman and entrepreneur</t>
    <phoneticPr fontId="1" type="noConversion"/>
  </si>
  <si>
    <t>heart attack</t>
    <phoneticPr fontId="1" type="noConversion"/>
  </si>
  <si>
    <t>Catholic hierarch</t>
    <phoneticPr fontId="1" type="noConversion"/>
  </si>
  <si>
    <t>politician and educator</t>
    <phoneticPr fontId="1" type="noConversion"/>
  </si>
  <si>
    <t>film director screenwriter and novelist</t>
    <phoneticPr fontId="1" type="noConversion"/>
  </si>
  <si>
    <t>sports journalist and broadcaster</t>
    <phoneticPr fontId="1" type="noConversion"/>
  </si>
  <si>
    <t>academic and Christian woman's advocate</t>
    <phoneticPr fontId="1" type="noConversion"/>
  </si>
  <si>
    <t>television host and politician</t>
    <phoneticPr fontId="1" type="noConversion"/>
  </si>
  <si>
    <t>film director producer and screenwriter</t>
    <phoneticPr fontId="1" type="noConversion"/>
  </si>
  <si>
    <t>coal executive</t>
    <phoneticPr fontId="1" type="noConversion"/>
  </si>
  <si>
    <t>doctor and educator</t>
    <phoneticPr fontId="1" type="noConversion"/>
  </si>
  <si>
    <t>ovarian cancer</t>
    <phoneticPr fontId="1" type="noConversion"/>
  </si>
  <si>
    <t>film director screenwriter actor and cinematographer</t>
    <phoneticPr fontId="1" type="noConversion"/>
  </si>
  <si>
    <t>music composer and conductor</t>
    <phoneticPr fontId="1" type="noConversion"/>
  </si>
  <si>
    <t>shot</t>
    <phoneticPr fontId="1" type="noConversion"/>
  </si>
  <si>
    <t>politician and diplomat</t>
    <phoneticPr fontId="1" type="noConversion"/>
  </si>
  <si>
    <t>ice hockey player and coach</t>
    <phoneticPr fontId="1" type="noConversion"/>
  </si>
  <si>
    <t>actress and model</t>
    <phoneticPr fontId="1" type="noConversion"/>
  </si>
  <si>
    <t>Holocaust survivor and political activist</t>
    <phoneticPr fontId="1" type="noConversion"/>
  </si>
  <si>
    <t>baseball player and businessman</t>
    <phoneticPr fontId="1" type="noConversion"/>
  </si>
  <si>
    <t>billionaire businessman</t>
    <phoneticPr fontId="1" type="noConversion"/>
  </si>
  <si>
    <t>punk singer</t>
    <phoneticPr fontId="1" type="noConversion"/>
  </si>
  <si>
    <t>playwright and screenwriter</t>
    <phoneticPr fontId="1" type="noConversion"/>
  </si>
  <si>
    <t>writer and producer</t>
    <phoneticPr fontId="1" type="noConversion"/>
  </si>
  <si>
    <t>business executive and college football coach</t>
    <phoneticPr fontId="1" type="noConversion"/>
  </si>
  <si>
    <t>cancer</t>
    <phoneticPr fontId="1" type="noConversion"/>
  </si>
  <si>
    <t>militant</t>
    <phoneticPr fontId="1" type="noConversion"/>
  </si>
  <si>
    <t>throat and lung cancer</t>
    <phoneticPr fontId="1" type="noConversion"/>
  </si>
  <si>
    <t>footballer and football manager</t>
    <phoneticPr fontId="1" type="noConversion"/>
  </si>
  <si>
    <t>author and screenwriter</t>
    <phoneticPr fontId="1" type="noConversion"/>
  </si>
  <si>
    <t>swimmer and journalist</t>
    <phoneticPr fontId="1" type="noConversion"/>
  </si>
  <si>
    <t>soldier and code talker</t>
    <phoneticPr fontId="1" type="noConversion"/>
  </si>
  <si>
    <t>television presenter and producer</t>
    <phoneticPr fontId="1" type="noConversion"/>
  </si>
  <si>
    <t>author and screenwriter</t>
    <phoneticPr fontId="1" type="noConversion"/>
  </si>
  <si>
    <t>lawyer and judge</t>
    <phoneticPr fontId="1" type="noConversion"/>
  </si>
  <si>
    <t>soil mechanics engineer and businessman</t>
    <phoneticPr fontId="1" type="noConversion"/>
  </si>
  <si>
    <t>actor and singer</t>
    <phoneticPr fontId="1" type="noConversion"/>
  </si>
  <si>
    <t>complications from a heart attack</t>
    <phoneticPr fontId="1" type="noConversion"/>
  </si>
  <si>
    <t>complications from a stroke</t>
    <phoneticPr fontId="1" type="noConversion"/>
  </si>
  <si>
    <t>paramilitary and politician</t>
    <phoneticPr fontId="1" type="noConversion"/>
  </si>
  <si>
    <t>sect leader and political candidate</t>
    <phoneticPr fontId="1" type="noConversion"/>
  </si>
  <si>
    <t>traffic collision</t>
    <phoneticPr fontId="1" type="noConversion"/>
  </si>
  <si>
    <t>comedian actress and writer</t>
    <phoneticPr fontId="1" type="noConversion"/>
  </si>
  <si>
    <t>baseball player</t>
    <phoneticPr fontId="1" type="noConversion"/>
  </si>
  <si>
    <t>liver and kidney failure</t>
    <phoneticPr fontId="1" type="noConversion"/>
  </si>
  <si>
    <t>liver cancer</t>
    <phoneticPr fontId="1" type="noConversion"/>
  </si>
  <si>
    <t>writer and artist</t>
    <phoneticPr fontId="1" type="noConversion"/>
  </si>
  <si>
    <t>federal judge</t>
    <phoneticPr fontId="1" type="noConversion"/>
  </si>
  <si>
    <t>seizure</t>
    <phoneticPr fontId="1" type="noConversion"/>
  </si>
  <si>
    <t>singer-songwriter</t>
    <phoneticPr fontId="1" type="noConversion"/>
  </si>
  <si>
    <t>comic letterer</t>
    <phoneticPr fontId="1" type="noConversion"/>
  </si>
  <si>
    <t>general and politician</t>
    <phoneticPr fontId="1" type="noConversion"/>
  </si>
  <si>
    <t>cancer</t>
    <phoneticPr fontId="1" type="noConversion"/>
  </si>
  <si>
    <t>producer and director</t>
    <phoneticPr fontId="1" type="noConversion"/>
  </si>
  <si>
    <t>band manager</t>
    <phoneticPr fontId="1" type="noConversion"/>
  </si>
  <si>
    <t>politician and columnist</t>
    <phoneticPr fontId="1" type="noConversion"/>
  </si>
  <si>
    <t>folk singer and actress</t>
    <phoneticPr fontId="1" type="noConversion"/>
  </si>
  <si>
    <t>record producer and band manager</t>
    <phoneticPr fontId="1" type="noConversion"/>
  </si>
  <si>
    <t xml:space="preserve"> American journalist (Chicago Tribune) and academic (University of Illinois) awarded Pulitzer Prize (1976 1988) Parkinson's disease.[309]</t>
    <phoneticPr fontId="1" type="noConversion"/>
  </si>
  <si>
    <t>slalom and sprint canoeist</t>
    <phoneticPr fontId="1" type="noConversion"/>
  </si>
  <si>
    <t>singer and voice actress</t>
    <phoneticPr fontId="1" type="noConversion"/>
  </si>
  <si>
    <t>biathlon athlete and coach</t>
    <phoneticPr fontId="1" type="noConversion"/>
  </si>
  <si>
    <t>artist and conservationist</t>
    <phoneticPr fontId="1" type="noConversion"/>
  </si>
  <si>
    <t>bronchospasm</t>
    <phoneticPr fontId="1" type="noConversion"/>
  </si>
  <si>
    <t>actress and beauty queen</t>
    <phoneticPr fontId="1" type="noConversion"/>
  </si>
  <si>
    <t>teacher and socialite</t>
    <phoneticPr fontId="1" type="noConversion"/>
  </si>
  <si>
    <t>police commissioner</t>
    <phoneticPr fontId="1" type="noConversion"/>
  </si>
  <si>
    <t>marketing entrepreneur</t>
    <phoneticPr fontId="1" type="noConversion"/>
  </si>
  <si>
    <t>fall</t>
    <phoneticPr fontId="1" type="noConversion"/>
  </si>
  <si>
    <t>educator and child-development campaigner</t>
    <phoneticPr fontId="1" type="noConversion"/>
  </si>
  <si>
    <t>cancer</t>
    <phoneticPr fontId="1" type="noConversion"/>
  </si>
  <si>
    <t>radio and television personality</t>
    <phoneticPr fontId="1" type="noConversion"/>
  </si>
  <si>
    <t>songwriter and record producer</t>
    <phoneticPr fontId="1" type="noConversion"/>
  </si>
  <si>
    <t>organic chemist and academician</t>
    <phoneticPr fontId="1" type="noConversion"/>
  </si>
  <si>
    <t>long-distance swimmer and politician</t>
    <phoneticPr fontId="1" type="noConversion"/>
  </si>
  <si>
    <t>mathematician and economist</t>
    <phoneticPr fontId="1" type="noConversion"/>
  </si>
  <si>
    <t>suspected suicide by poison</t>
    <phoneticPr fontId="1" type="noConversion"/>
  </si>
  <si>
    <t>footballer and football manager</t>
    <phoneticPr fontId="1" type="noConversion"/>
  </si>
  <si>
    <t>Sir Peter</t>
    <phoneticPr fontId="1" type="noConversion"/>
  </si>
  <si>
    <t>Maxwell Davies</t>
    <phoneticPr fontId="1" type="noConversion"/>
  </si>
  <si>
    <t>leukemia</t>
    <phoneticPr fontId="1" type="noConversion"/>
  </si>
  <si>
    <t>composer and conductor</t>
    <phoneticPr fontId="1" type="noConversion"/>
  </si>
  <si>
    <t>Roman Cathoic priest and theologian</t>
    <phoneticPr fontId="1" type="noConversion"/>
  </si>
  <si>
    <t>politician and diplomat</t>
    <phoneticPr fontId="1" type="noConversion"/>
  </si>
  <si>
    <t>politician and minister</t>
    <phoneticPr fontId="1" type="noConversion"/>
  </si>
  <si>
    <t>politician and academic</t>
    <phoneticPr fontId="1" type="noConversion"/>
  </si>
  <si>
    <t>television producer and voice actress</t>
    <phoneticPr fontId="1" type="noConversion"/>
  </si>
  <si>
    <t>oil and transit executive</t>
    <phoneticPr fontId="1" type="noConversion"/>
  </si>
  <si>
    <t>Wilson Ndolo</t>
    <phoneticPr fontId="1" type="noConversion"/>
  </si>
  <si>
    <t>comedian actor and writer (The Larry Sanders Show Iron Man 2 Over the Hedge)</t>
    <phoneticPr fontId="1" type="noConversion"/>
  </si>
  <si>
    <t>boxer politician and civil servant</t>
    <phoneticPr fontId="1" type="noConversion"/>
  </si>
  <si>
    <t>New Zealand</t>
    <phoneticPr fontId="1" type="noConversion"/>
  </si>
  <si>
    <t>educationalist</t>
    <phoneticPr fontId="1" type="noConversion"/>
  </si>
  <si>
    <t>baseball player college baseball and basketball coach</t>
    <phoneticPr fontId="1" type="noConversion"/>
  </si>
  <si>
    <t xml:space="preserve"> English-born Australian radio presenter (2JJ 105.7 ABC Darwin).[37]</t>
    <phoneticPr fontId="1" type="noConversion"/>
  </si>
  <si>
    <t>media proprietor journalist and author</t>
    <phoneticPr fontId="1" type="noConversion"/>
  </si>
  <si>
    <t>publisher and political activist</t>
    <phoneticPr fontId="1" type="noConversion"/>
  </si>
  <si>
    <t>pneumonia</t>
    <phoneticPr fontId="1" type="noConversion"/>
  </si>
  <si>
    <t>(2JJ 105.7 ABC Darwin)</t>
  </si>
  <si>
    <t>musician and composer</t>
    <phoneticPr fontId="1" type="noConversion"/>
  </si>
  <si>
    <t>journalist and writer</t>
    <phoneticPr fontId="1" type="noConversion"/>
  </si>
  <si>
    <t>folk musician and singer-songwriter</t>
    <phoneticPr fontId="1" type="noConversion"/>
  </si>
  <si>
    <t>American football player and coach</t>
    <phoneticPr fontId="1" type="noConversion"/>
  </si>
  <si>
    <t>lung cancer</t>
    <phoneticPr fontId="1" type="noConversion"/>
  </si>
  <si>
    <t>sepsis</t>
    <phoneticPr fontId="1" type="noConversion"/>
  </si>
  <si>
    <t>cardiovascular and renal disease</t>
    <phoneticPr fontId="1" type="noConversion"/>
  </si>
  <si>
    <t>scenographer and painter</t>
    <phoneticPr fontId="1" type="noConversion"/>
  </si>
  <si>
    <t>military officer and politician</t>
    <phoneticPr fontId="1" type="noConversion"/>
  </si>
  <si>
    <t>country and Tejano singer</t>
    <phoneticPr fontId="1" type="noConversion"/>
  </si>
  <si>
    <t>elder and nurse</t>
    <phoneticPr fontId="1" type="noConversion"/>
  </si>
  <si>
    <t>industrialist and politician</t>
    <phoneticPr fontId="1" type="noConversion"/>
  </si>
  <si>
    <t>college sports administrator and baseball player</t>
    <phoneticPr fontId="1" type="noConversion"/>
  </si>
  <si>
    <t>writer and television broadcaster</t>
    <phoneticPr fontId="1" type="noConversion"/>
  </si>
  <si>
    <t>business executive and convicted fraudster</t>
    <phoneticPr fontId="1" type="noConversion"/>
  </si>
  <si>
    <t>ice hockey referee</t>
    <phoneticPr fontId="1" type="noConversion"/>
  </si>
  <si>
    <t>soldier</t>
    <phoneticPr fontId="1" type="noConversion"/>
  </si>
  <si>
    <t>poet and sculptor</t>
    <phoneticPr fontId="1" type="noConversion"/>
  </si>
  <si>
    <t>radio dramatist and voice actor</t>
    <phoneticPr fontId="1" type="noConversion"/>
  </si>
  <si>
    <t>writer and journalist</t>
    <phoneticPr fontId="1" type="noConversion"/>
  </si>
  <si>
    <t>jazz vocalist and actor</t>
    <phoneticPr fontId="1" type="noConversion"/>
  </si>
  <si>
    <t>field commander and prison escapee</t>
    <phoneticPr fontId="1" type="noConversion"/>
  </si>
  <si>
    <t>bassist and doo-wop singer</t>
    <phoneticPr fontId="1" type="noConversion"/>
  </si>
  <si>
    <t>angiosarcoma</t>
    <phoneticPr fontId="1" type="noConversion"/>
  </si>
  <si>
    <t>traffic collision</t>
    <phoneticPr fontId="1" type="noConversion"/>
  </si>
  <si>
    <t>stroke</t>
    <phoneticPr fontId="1" type="noConversion"/>
  </si>
  <si>
    <t>artist and academic</t>
    <phoneticPr fontId="1" type="noConversion"/>
  </si>
  <si>
    <t xml:space="preserve"> Canadian lawyer negotiated Atlantic Accord (1985) amyotrophic lateral sclerosis.[61]</t>
    <phoneticPr fontId="1" type="noConversion"/>
  </si>
  <si>
    <t>amyotrophic lateral sclerosis</t>
  </si>
  <si>
    <t>politician and boxing executive</t>
    <phoneticPr fontId="1" type="noConversion"/>
  </si>
  <si>
    <t>journalist and beauty queen</t>
    <phoneticPr fontId="1" type="noConversion"/>
  </si>
  <si>
    <t>architect and designer</t>
    <phoneticPr fontId="1" type="noConversion"/>
  </si>
  <si>
    <t>civil engineer and politician</t>
    <phoneticPr fontId="1" type="noConversion"/>
  </si>
  <si>
    <t>Ayah</t>
    <phoneticPr fontId="1" type="noConversion"/>
  </si>
  <si>
    <t>diplomat and politician</t>
    <phoneticPr fontId="1" type="noConversion"/>
  </si>
  <si>
    <t>musician and actor</t>
    <phoneticPr fontId="1" type="noConversion"/>
  </si>
  <si>
    <t>actress and singer</t>
    <phoneticPr fontId="1" type="noConversion"/>
  </si>
  <si>
    <t>Roman Catholic prelate and diplomat</t>
    <phoneticPr fontId="1" type="noConversion"/>
  </si>
  <si>
    <t>politician and diplomat</t>
    <phoneticPr fontId="1" type="noConversion"/>
  </si>
  <si>
    <t>actress and filmmaker</t>
    <phoneticPr fontId="1" type="noConversion"/>
  </si>
  <si>
    <t>ice hockey player and coach</t>
    <phoneticPr fontId="1" type="noConversion"/>
  </si>
  <si>
    <t>writer and politician</t>
    <phoneticPr fontId="1" type="noConversion"/>
  </si>
  <si>
    <t>aircraft designer and academic</t>
    <phoneticPr fontId="1" type="noConversion"/>
  </si>
  <si>
    <t>choral conductor and Baroque music specialist</t>
    <phoneticPr fontId="1" type="noConversion"/>
  </si>
  <si>
    <t>basketball player and coach</t>
    <phoneticPr fontId="1" type="noConversion"/>
  </si>
  <si>
    <t>television writer and producer</t>
    <phoneticPr fontId="1" type="noConversion"/>
  </si>
  <si>
    <t>diplomat and politician</t>
    <phoneticPr fontId="1" type="noConversion"/>
  </si>
  <si>
    <t>politician and judge</t>
    <phoneticPr fontId="1" type="noConversion"/>
  </si>
  <si>
    <t>bridge structural engineer and academician</t>
    <phoneticPr fontId="1" type="noConversion"/>
  </si>
  <si>
    <t>model and actress</t>
    <phoneticPr fontId="1" type="noConversion"/>
  </si>
  <si>
    <t>geochemist and academician</t>
    <phoneticPr fontId="1" type="noConversion"/>
  </si>
  <si>
    <t>art curator museum director and writer</t>
    <phoneticPr fontId="1" type="noConversion"/>
  </si>
  <si>
    <t>actress and politician</t>
    <phoneticPr fontId="1" type="noConversion"/>
  </si>
  <si>
    <t>basketball player</t>
    <phoneticPr fontId="1" type="noConversion"/>
  </si>
  <si>
    <t>comedian and actress</t>
    <phoneticPr fontId="1" type="noConversion"/>
  </si>
  <si>
    <t>film and television director</t>
    <phoneticPr fontId="1" type="noConversion"/>
  </si>
  <si>
    <t>musician songwriter and actor</t>
    <phoneticPr fontId="1" type="noConversion"/>
  </si>
  <si>
    <t>shot</t>
    <phoneticPr fontId="1" type="noConversion"/>
  </si>
  <si>
    <t>apparent heart attack</t>
    <phoneticPr fontId="1" type="noConversion"/>
  </si>
  <si>
    <t>economist and politician</t>
    <phoneticPr fontId="1" type="noConversion"/>
  </si>
  <si>
    <t>film and stage actress</t>
    <phoneticPr fontId="1" type="noConversion"/>
  </si>
  <si>
    <t>golfer and instructor</t>
    <phoneticPr fontId="1" type="noConversion"/>
  </si>
  <si>
    <t>stroke diabetes and kidney failure</t>
    <phoneticPr fontId="1" type="noConversion"/>
  </si>
  <si>
    <t>film director and screenwriter</t>
    <phoneticPr fontId="1" type="noConversion"/>
  </si>
  <si>
    <t>curator and zoologist</t>
    <phoneticPr fontId="1" type="noConversion"/>
  </si>
  <si>
    <t>theatre and film director and politician</t>
    <phoneticPr fontId="1" type="noConversion"/>
  </si>
  <si>
    <t>bank and mining executive</t>
    <phoneticPr fontId="1" type="noConversion"/>
  </si>
  <si>
    <t>suspected heart attack</t>
    <phoneticPr fontId="1" type="noConversion"/>
  </si>
  <si>
    <t>diplomat and public servant</t>
    <phoneticPr fontId="1" type="noConversion"/>
  </si>
  <si>
    <t>footballer and football manager</t>
    <phoneticPr fontId="1" type="noConversion"/>
  </si>
  <si>
    <t>prostate cancer</t>
    <phoneticPr fontId="1" type="noConversion"/>
  </si>
  <si>
    <t>artist and politician</t>
    <phoneticPr fontId="1" type="noConversion"/>
  </si>
  <si>
    <t>complications of a stroke</t>
    <phoneticPr fontId="1" type="noConversion"/>
  </si>
  <si>
    <t>cinematographer and cameraman</t>
    <phoneticPr fontId="1" type="noConversion"/>
  </si>
  <si>
    <t>Jesuit priest and academic</t>
    <phoneticPr fontId="1" type="noConversion"/>
  </si>
  <si>
    <t>singer and actress</t>
    <phoneticPr fontId="1" type="noConversion"/>
  </si>
  <si>
    <t>ice hockey player and coach</t>
    <phoneticPr fontId="1" type="noConversion"/>
  </si>
  <si>
    <t>songwriter and musician</t>
    <phoneticPr fontId="1" type="noConversion"/>
  </si>
  <si>
    <t>composer and orchestrator</t>
    <phoneticPr fontId="1" type="noConversion"/>
  </si>
  <si>
    <t>singer and actress</t>
    <phoneticPr fontId="1" type="noConversion"/>
  </si>
  <si>
    <t>politician and diplomat</t>
    <phoneticPr fontId="1" type="noConversion"/>
  </si>
  <si>
    <t>handball player and coach</t>
    <phoneticPr fontId="1" type="noConversion"/>
  </si>
  <si>
    <t>film director and critic</t>
    <phoneticPr fontId="1" type="noConversion"/>
  </si>
  <si>
    <t>American football player and investment management executive</t>
    <phoneticPr fontId="1" type="noConversion"/>
  </si>
  <si>
    <t>actor and voice actor</t>
    <phoneticPr fontId="1" type="noConversion"/>
  </si>
  <si>
    <t>journalist and activist</t>
    <phoneticPr fontId="1" type="noConversion"/>
  </si>
  <si>
    <t>film director and writer</t>
    <phoneticPr fontId="1" type="noConversion"/>
  </si>
  <si>
    <t>writer and essayist First Lady</t>
    <phoneticPr fontId="1" type="noConversion"/>
  </si>
  <si>
    <t>actor and musician</t>
    <phoneticPr fontId="1" type="noConversion"/>
  </si>
  <si>
    <t>jazz percussionist and vocalist</t>
    <phoneticPr fontId="1" type="noConversion"/>
  </si>
  <si>
    <t>novelist and art historian</t>
    <phoneticPr fontId="1" type="noConversion"/>
  </si>
  <si>
    <t>progressive rock and rock keyboardist</t>
    <phoneticPr fontId="1" type="noConversion"/>
  </si>
  <si>
    <t>missile control scientist and academician</t>
    <phoneticPr fontId="1" type="noConversion"/>
  </si>
  <si>
    <t>broadcast executive and journalist</t>
    <phoneticPr fontId="1" type="noConversion"/>
  </si>
  <si>
    <t>rugby league player and cricketer</t>
    <phoneticPr fontId="1" type="noConversion"/>
  </si>
  <si>
    <t>real estate financial executive and diplomat</t>
    <phoneticPr fontId="1" type="noConversion"/>
  </si>
  <si>
    <t>singer and actor</t>
    <phoneticPr fontId="1" type="noConversion"/>
  </si>
  <si>
    <t>complications from a heart attack</t>
    <phoneticPr fontId="1" type="noConversion"/>
  </si>
  <si>
    <t>ice hockey player and scout</t>
    <phoneticPr fontId="1" type="noConversion"/>
  </si>
  <si>
    <t>professor and child protection expert</t>
    <phoneticPr fontId="1" type="noConversion"/>
  </si>
  <si>
    <t>screenwriter and producer</t>
    <phoneticPr fontId="1" type="noConversion"/>
  </si>
  <si>
    <t>war correspondent and journalist</t>
    <phoneticPr fontId="1" type="noConversion"/>
  </si>
  <si>
    <t>writer and actress</t>
    <phoneticPr fontId="1" type="noConversion"/>
  </si>
  <si>
    <t>lobbyist and fundraiser</t>
    <phoneticPr fontId="1" type="noConversion"/>
  </si>
  <si>
    <t>politician and trade unionist</t>
    <phoneticPr fontId="1" type="noConversion"/>
  </si>
  <si>
    <t>politician and civil rights activist</t>
    <phoneticPr fontId="1" type="noConversion"/>
  </si>
  <si>
    <t>singer and sound engineer</t>
    <phoneticPr fontId="1" type="noConversion"/>
  </si>
  <si>
    <t>American football player and broadcaster</t>
    <phoneticPr fontId="1" type="noConversion"/>
  </si>
  <si>
    <t>politician and lyricist</t>
    <phoneticPr fontId="1" type="noConversion"/>
  </si>
  <si>
    <t>naval officer</t>
    <phoneticPr fontId="1" type="noConversion"/>
  </si>
  <si>
    <t>politician and businessman</t>
    <phoneticPr fontId="1" type="noConversion"/>
  </si>
  <si>
    <t>historian and academic</t>
    <phoneticPr fontId="1" type="noConversion"/>
  </si>
  <si>
    <t>rugby league player and coach</t>
    <phoneticPr fontId="1" type="noConversion"/>
  </si>
  <si>
    <t>Gaelic footballer and hurler</t>
    <phoneticPr fontId="1" type="noConversion"/>
  </si>
  <si>
    <t>military officer and intelligence official</t>
    <phoneticPr fontId="1" type="noConversion"/>
  </si>
  <si>
    <t>economist and diplomat</t>
    <phoneticPr fontId="1" type="noConversion"/>
  </si>
  <si>
    <t>musician and singer</t>
    <phoneticPr fontId="1" type="noConversion"/>
  </si>
  <si>
    <t>politician and historian</t>
    <phoneticPr fontId="1" type="noConversion"/>
  </si>
  <si>
    <t>jazz vocalist and actor</t>
    <phoneticPr fontId="1" type="noConversion"/>
  </si>
  <si>
    <t>basketball player</t>
    <phoneticPr fontId="1" type="noConversion"/>
  </si>
  <si>
    <t xml:space="preserve"> American broadcasting (TVS CBS Sports Sportsvision) and baseball (Chicago White Sox) executive complications from a stroke.[431]</t>
    <phoneticPr fontId="1" type="noConversion"/>
  </si>
  <si>
    <t>broadcaster and baseball executive</t>
    <phoneticPr fontId="1" type="noConversion"/>
  </si>
  <si>
    <t>restauranteur and resort executive</t>
    <phoneticPr fontId="1" type="noConversion"/>
  </si>
  <si>
    <t>politician and civil servant</t>
    <phoneticPr fontId="1" type="noConversion"/>
  </si>
  <si>
    <t>writer and indigenous rights advocate</t>
    <phoneticPr fontId="1" type="noConversion"/>
  </si>
  <si>
    <t>civil rights activist and politician</t>
    <phoneticPr fontId="1" type="noConversion"/>
  </si>
  <si>
    <t>politician and real estate developer</t>
    <phoneticPr fontId="1" type="noConversion"/>
  </si>
  <si>
    <t>military officer and politician</t>
    <phoneticPr fontId="1" type="noConversion"/>
  </si>
  <si>
    <t>rugby union and rugby league player</t>
    <phoneticPr fontId="1" type="noConversion"/>
  </si>
  <si>
    <t>cognitive scientist and pioneer in artificial intelligence</t>
    <phoneticPr fontId="1" type="noConversion"/>
  </si>
  <si>
    <t>drummer and songwriter</t>
    <phoneticPr fontId="1" type="noConversion"/>
  </si>
  <si>
    <t>writer and translator</t>
    <phoneticPr fontId="1" type="noConversion"/>
  </si>
  <si>
    <t>film actress</t>
    <phoneticPr fontId="1" type="noConversion"/>
  </si>
  <si>
    <t>sprinter and ophthalmologist</t>
    <phoneticPr fontId="1" type="noConversion"/>
  </si>
  <si>
    <t>stage and film actress</t>
    <phoneticPr fontId="1" type="noConversion"/>
  </si>
  <si>
    <t>film director and actor</t>
    <phoneticPr fontId="1" type="noConversion"/>
  </si>
  <si>
    <t>ecologist and author</t>
    <phoneticPr fontId="1" type="noConversion"/>
  </si>
  <si>
    <t>athletics and football trainer</t>
    <phoneticPr fontId="1" type="noConversion"/>
  </si>
  <si>
    <t>child actor and theme park executive</t>
    <phoneticPr fontId="1" type="noConversion"/>
  </si>
  <si>
    <t>baseball player and sportscaster</t>
    <phoneticPr fontId="1" type="noConversion"/>
  </si>
  <si>
    <t>footballer and football manager</t>
    <phoneticPr fontId="1" type="noConversion"/>
  </si>
  <si>
    <t>lung cancer</t>
    <phoneticPr fontId="1" type="noConversion"/>
  </si>
  <si>
    <t>newspaper publisher and philanthropist</t>
    <phoneticPr fontId="1" type="noConversion"/>
  </si>
  <si>
    <t>visual effects supervisor</t>
    <phoneticPr fontId="1" type="noConversion"/>
  </si>
  <si>
    <t>journalist and news anchor</t>
    <phoneticPr fontId="1" type="noConversion"/>
  </si>
  <si>
    <t>academic and politician</t>
    <phoneticPr fontId="1" type="noConversion"/>
  </si>
  <si>
    <t>Roman Catholic prelate</t>
    <phoneticPr fontId="1" type="noConversion"/>
  </si>
  <si>
    <t>helicopter crash</t>
    <phoneticPr fontId="1" type="noConversion"/>
  </si>
  <si>
    <t>author and translator</t>
    <phoneticPr fontId="1" type="noConversion"/>
  </si>
  <si>
    <t>actor and writer</t>
    <phoneticPr fontId="1" type="noConversion"/>
  </si>
  <si>
    <t>figure skating competitor judge and official</t>
    <phoneticPr fontId="1" type="noConversion"/>
  </si>
  <si>
    <t>footballer and football manager</t>
    <phoneticPr fontId="1" type="noConversion"/>
  </si>
  <si>
    <t>brain cancer</t>
    <phoneticPr fontId="1" type="noConversion"/>
  </si>
  <si>
    <t>motor neuron disease</t>
    <phoneticPr fontId="1" type="noConversion"/>
  </si>
  <si>
    <t>outlaw country music singer-songwriter</t>
    <phoneticPr fontId="1" type="noConversion"/>
  </si>
  <si>
    <t xml:space="preserve"> American outlaw country music singer-songwriter ("Seven Bridges Road").[361]</t>
    <phoneticPr fontId="1" type="noConversion"/>
  </si>
  <si>
    <t>(Monsters Inc. Big Hero 6 Chicken Little)</t>
  </si>
  <si>
    <t>lawyer author and publisher</t>
    <phoneticPr fontId="1" type="noConversion"/>
  </si>
  <si>
    <t>mathematician and oceanographer</t>
    <phoneticPr fontId="1" type="noConversion"/>
  </si>
  <si>
    <t>comedy magician and actor</t>
    <phoneticPr fontId="1" type="noConversion"/>
  </si>
  <si>
    <t>lung and throat cancer</t>
    <phoneticPr fontId="1" type="noConversion"/>
  </si>
  <si>
    <t>philosopher and novelist</t>
    <phoneticPr fontId="1" type="noConversion"/>
  </si>
  <si>
    <t>sculptor and painter</t>
    <phoneticPr fontId="1" type="noConversion"/>
  </si>
  <si>
    <t>designer and businesswoman</t>
    <phoneticPr fontId="1" type="noConversion"/>
  </si>
  <si>
    <t>actor and opera singer</t>
    <phoneticPr fontId="1" type="noConversion"/>
  </si>
  <si>
    <t>film and television producer</t>
    <phoneticPr fontId="1" type="noConversion"/>
  </si>
  <si>
    <t>physicist and academician</t>
    <phoneticPr fontId="1" type="noConversion"/>
  </si>
  <si>
    <t>sports commentator and cyclist</t>
    <phoneticPr fontId="1" type="noConversion"/>
  </si>
  <si>
    <t>beauty queen and operatic soprano</t>
    <phoneticPr fontId="1" type="noConversion"/>
  </si>
  <si>
    <t>scientist jurist and politician</t>
    <phoneticPr fontId="1" type="noConversion"/>
  </si>
  <si>
    <t>stage and film actor</t>
    <phoneticPr fontId="1" type="noConversion"/>
  </si>
  <si>
    <t>racecar driver</t>
    <phoneticPr fontId="1" type="noConversion"/>
  </si>
  <si>
    <t>squash player and cricketer</t>
    <phoneticPr fontId="1" type="noConversion"/>
  </si>
  <si>
    <t>political scientist and diplomat</t>
    <phoneticPr fontId="1" type="noConversion"/>
  </si>
  <si>
    <t>composer and conductor</t>
    <phoneticPr fontId="1" type="noConversion"/>
  </si>
  <si>
    <t>American football player and coach</t>
    <phoneticPr fontId="1" type="noConversion"/>
  </si>
  <si>
    <t>author and radio host</t>
    <phoneticPr fontId="1" type="noConversion"/>
  </si>
  <si>
    <t>Hungarian-born Canadian</t>
    <phoneticPr fontId="1" type="noConversion"/>
  </si>
  <si>
    <t>Irish-born British</t>
    <phoneticPr fontId="1" type="noConversion"/>
  </si>
  <si>
    <t>Iraqi-born Israeli</t>
    <phoneticPr fontId="1" type="noConversion"/>
  </si>
  <si>
    <t>Algerian-born French</t>
    <phoneticPr fontId="1" type="noConversion"/>
  </si>
  <si>
    <t>French-born Romanian</t>
    <phoneticPr fontId="1" type="noConversion"/>
  </si>
  <si>
    <t>businessman and football chairman</t>
    <phoneticPr fontId="1" type="noConversion"/>
  </si>
  <si>
    <t>business executive and politician</t>
    <phoneticPr fontId="1" type="noConversion"/>
  </si>
  <si>
    <t>strangled</t>
    <phoneticPr fontId="1" type="noConversion"/>
  </si>
  <si>
    <t>footballer and football manager)</t>
    <phoneticPr fontId="1" type="noConversion"/>
  </si>
  <si>
    <t>politician and journalist</t>
    <phoneticPr fontId="1" type="noConversion"/>
  </si>
  <si>
    <t>real estate and financial sector executive</t>
    <phoneticPr fontId="1" type="noConversion"/>
  </si>
  <si>
    <t>complications from a gastric disorder</t>
    <phoneticPr fontId="1" type="noConversion"/>
  </si>
  <si>
    <t>footballer and football manager</t>
    <phoneticPr fontId="1" type="noConversion"/>
  </si>
  <si>
    <t>cattle rancher and militant</t>
    <phoneticPr fontId="1" type="noConversion"/>
  </si>
  <si>
    <t>politician and diplomat</t>
    <phoneticPr fontId="1" type="noConversion"/>
  </si>
  <si>
    <t>writer and academic</t>
    <phoneticPr fontId="1" type="noConversion"/>
  </si>
  <si>
    <t>actor writer and producer</t>
    <phoneticPr fontId="1" type="noConversion"/>
  </si>
  <si>
    <t>musician and songwriter</t>
    <phoneticPr fontId="1" type="noConversion"/>
  </si>
  <si>
    <t>American football player</t>
    <phoneticPr fontId="1" type="noConversion"/>
  </si>
  <si>
    <t>evangelical Christian author speaker and administrator</t>
    <phoneticPr fontId="1" type="noConversion"/>
  </si>
  <si>
    <t>First Lady and actress</t>
    <phoneticPr fontId="1" type="noConversion"/>
  </si>
  <si>
    <t>chemist and academician</t>
    <phoneticPr fontId="1" type="noConversion"/>
  </si>
  <si>
    <t>film and theatre producer</t>
    <phoneticPr fontId="1" type="noConversion"/>
  </si>
  <si>
    <t>bathroom furnishings and football executive</t>
    <phoneticPr fontId="1" type="noConversion"/>
  </si>
  <si>
    <t>record producer composer arranger and engineer</t>
    <phoneticPr fontId="1" type="noConversion"/>
  </si>
  <si>
    <t>microwave electronics and communications engineer</t>
    <phoneticPr fontId="1" type="noConversion"/>
  </si>
  <si>
    <t>comedian and actor</t>
    <phoneticPr fontId="1" type="noConversion"/>
  </si>
  <si>
    <t>concept designer and illustrator</t>
    <phoneticPr fontId="1" type="noConversion"/>
  </si>
  <si>
    <t>singer and Dansband artist</t>
    <phoneticPr fontId="1" type="noConversion"/>
  </si>
  <si>
    <t>country musician and radio broadcaster</t>
    <phoneticPr fontId="1" type="noConversion"/>
  </si>
  <si>
    <t>artist and photographer</t>
    <phoneticPr fontId="1" type="noConversion"/>
  </si>
  <si>
    <t>basketball player and coach</t>
    <phoneticPr fontId="1" type="noConversion"/>
  </si>
  <si>
    <t>songwriter musician and actor</t>
    <phoneticPr fontId="1" type="noConversion"/>
  </si>
  <si>
    <t xml:space="preserve"> American football player (University of Nebraska St. Louis Rams) and convicted felon suicide.[284]</t>
    <phoneticPr fontId="1" type="noConversion"/>
  </si>
  <si>
    <t>(University of Nebraska St. Louis Rams)</t>
  </si>
  <si>
    <t>John J.</t>
    <phoneticPr fontId="1" type="noConversion"/>
  </si>
  <si>
    <t>McGlynn</t>
    <phoneticPr fontId="1" type="noConversion"/>
  </si>
  <si>
    <t>Peñaherrera Bermeo</t>
    <phoneticPr fontId="1" type="noConversion"/>
  </si>
  <si>
    <t>R&amp;B and soul singer</t>
    <phoneticPr fontId="1" type="noConversion"/>
  </si>
  <si>
    <t>lawyer and political blogger</t>
    <phoneticPr fontId="1" type="noConversion"/>
  </si>
  <si>
    <t>academic and unviersity chancellor</t>
    <phoneticPr fontId="1" type="noConversion"/>
  </si>
  <si>
    <t>stroke</t>
    <phoneticPr fontId="1" type="noConversion"/>
  </si>
  <si>
    <t>philanthropist and businessman</t>
    <phoneticPr fontId="1" type="noConversion"/>
  </si>
  <si>
    <t>painter and animator</t>
    <phoneticPr fontId="1" type="noConversion"/>
  </si>
  <si>
    <t>computer scientist and mathematician</t>
    <phoneticPr fontId="1" type="noConversion"/>
  </si>
  <si>
    <t>diplomat and politician</t>
    <phoneticPr fontId="1" type="noConversion"/>
  </si>
  <si>
    <t>civil servant and cricketer</t>
    <phoneticPr fontId="1" type="noConversion"/>
  </si>
  <si>
    <t>band manager and film producer</t>
    <phoneticPr fontId="1" type="noConversion"/>
  </si>
  <si>
    <t>Asurmendi Aramendía</t>
    <phoneticPr fontId="1" type="noConversion"/>
  </si>
  <si>
    <t>Miguel José</t>
    <phoneticPr fontId="1" type="noConversion"/>
  </si>
  <si>
    <t xml:space="preserve"> Puerto Rican baseball player (St. Louis Cardinals Pittsburgh Pirates New York Yankees) winner of the 1961 World Series cancer.[276]</t>
    <phoneticPr fontId="1" type="noConversion"/>
  </si>
  <si>
    <t>filmmaker</t>
    <phoneticPr fontId="1" type="noConversion"/>
  </si>
  <si>
    <t>politician and radio host</t>
    <phoneticPr fontId="1" type="noConversion"/>
  </si>
  <si>
    <t>film and television director</t>
    <phoneticPr fontId="1" type="noConversion"/>
  </si>
  <si>
    <t>police officer and politician</t>
    <phoneticPr fontId="1" type="noConversion"/>
  </si>
  <si>
    <t>footballer and football manager</t>
    <phoneticPr fontId="1" type="noConversion"/>
  </si>
  <si>
    <t>filmmaker impresario band manager songwriter and record producer</t>
    <phoneticPr fontId="1" type="noConversion"/>
  </si>
  <si>
    <t>basketball player and tennis coach</t>
    <phoneticPr fontId="1" type="noConversion"/>
  </si>
  <si>
    <t>art dealer and author</t>
    <phoneticPr fontId="1" type="noConversion"/>
  </si>
  <si>
    <t>singer-songwriter and guitarist</t>
    <phoneticPr fontId="1" type="noConversion"/>
  </si>
  <si>
    <t>McCluskey</t>
    <phoneticPr fontId="1" type="noConversion"/>
  </si>
  <si>
    <t>electrical engineer</t>
    <phoneticPr fontId="1" type="noConversion"/>
  </si>
  <si>
    <t>military physician and politician</t>
    <phoneticPr fontId="1" type="noConversion"/>
  </si>
  <si>
    <t>footballer and football manager</t>
    <phoneticPr fontId="1" type="noConversion"/>
  </si>
  <si>
    <t>ice hockey player and cricketer</t>
    <phoneticPr fontId="1" type="noConversion"/>
  </si>
  <si>
    <t>television screenwriter and producer</t>
    <phoneticPr fontId="1" type="noConversion"/>
  </si>
  <si>
    <t>farmer and quartermaster</t>
    <phoneticPr fontId="1" type="noConversion"/>
  </si>
  <si>
    <t>indoor football team owner and league commissioner</t>
    <phoneticPr fontId="1" type="noConversion"/>
  </si>
  <si>
    <t>lawyer and politician</t>
    <phoneticPr fontId="1" type="noConversion"/>
  </si>
  <si>
    <t>poet and novelist</t>
    <phoneticPr fontId="1" type="noConversion"/>
  </si>
  <si>
    <t>organist and composer</t>
    <phoneticPr fontId="1" type="noConversion"/>
  </si>
  <si>
    <t>trade union leader and politician</t>
    <phoneticPr fontId="1" type="noConversion"/>
  </si>
  <si>
    <t>film director and screenwriter</t>
    <phoneticPr fontId="1" type="noConversion"/>
  </si>
  <si>
    <t>footballer and football manager</t>
    <phoneticPr fontId="1" type="noConversion"/>
  </si>
  <si>
    <t>writer and priest</t>
    <phoneticPr fontId="1" type="noConversion"/>
  </si>
  <si>
    <t>politician and actress</t>
    <phoneticPr fontId="1" type="noConversion"/>
  </si>
  <si>
    <t>American football player and convicted felon</t>
    <phoneticPr fontId="1" type="noConversion"/>
  </si>
  <si>
    <t>priest and politician</t>
    <phoneticPr fontId="1" type="noConversion"/>
  </si>
  <si>
    <t>academic administrator and field hockey player</t>
    <phoneticPr fontId="1" type="noConversion"/>
  </si>
  <si>
    <t>Australian football player and coach</t>
    <phoneticPr fontId="1" type="noConversion"/>
  </si>
  <si>
    <t>David H.</t>
    <phoneticPr fontId="1" type="noConversion"/>
  </si>
  <si>
    <t>Moshe Wertheim</t>
    <phoneticPr fontId="1" type="noConversion"/>
  </si>
  <si>
    <t>Zakir</t>
    <phoneticPr fontId="1" type="noConversion"/>
  </si>
  <si>
    <t>Kashmiri Lal</t>
    <phoneticPr fontId="1" type="noConversion"/>
  </si>
  <si>
    <t>Hungarian-born Israeli</t>
    <phoneticPr fontId="1" type="noConversion"/>
  </si>
  <si>
    <t>New Zealand</t>
    <phoneticPr fontId="1" type="noConversion"/>
  </si>
  <si>
    <t>American-born Jamaican</t>
    <phoneticPr fontId="1" type="noConversion"/>
  </si>
  <si>
    <t>Austrian-born American</t>
    <phoneticPr fontId="1" type="noConversion"/>
  </si>
  <si>
    <t>Norwegian-born Swedish</t>
    <phoneticPr fontId="1" type="noConversion"/>
  </si>
  <si>
    <t>Colombian-born Venezuelan</t>
    <phoneticPr fontId="1" type="noConversion"/>
  </si>
  <si>
    <t>Northern Irish</t>
    <phoneticPr fontId="1" type="noConversion"/>
  </si>
  <si>
    <t>Sri Lankan</t>
    <phoneticPr fontId="1" type="noConversion"/>
  </si>
  <si>
    <t>American-born Canadian</t>
    <phoneticPr fontId="1" type="noConversion"/>
  </si>
  <si>
    <t>Brennan</t>
    <phoneticPr fontId="1" type="noConversion"/>
  </si>
  <si>
    <t>Jonathan D.</t>
    <phoneticPr fontId="1" type="noConversion"/>
  </si>
  <si>
    <t>Krane</t>
    <phoneticPr fontId="1" type="noConversion"/>
  </si>
  <si>
    <t>Allen K.</t>
    <phoneticPr fontId="1" type="noConversion"/>
  </si>
  <si>
    <t>Ono</t>
    <phoneticPr fontId="1" type="noConversion"/>
  </si>
  <si>
    <t>Sir Derek</t>
    <phoneticPr fontId="1" type="noConversion"/>
  </si>
  <si>
    <t>Oulton</t>
    <phoneticPr fontId="1" type="noConversion"/>
  </si>
  <si>
    <t xml:space="preserve"> Costa Rican swimmer silver and bronze medalist at the 1987 Pan American Games complications of a stroke.[1]</t>
    <phoneticPr fontId="1" type="noConversion"/>
  </si>
  <si>
    <t>educator and historian</t>
    <phoneticPr fontId="1" type="noConversion"/>
  </si>
  <si>
    <t>businessman and politician</t>
    <phoneticPr fontId="1" type="noConversion"/>
  </si>
  <si>
    <t>singer-songwriter and actor</t>
    <phoneticPr fontId="1" type="noConversion"/>
  </si>
  <si>
    <t>film director and producer</t>
    <phoneticPr fontId="1" type="noConversion"/>
  </si>
  <si>
    <t>Hawaii soverignty activist and professor of medicine</t>
    <phoneticPr fontId="1" type="noConversion"/>
  </si>
  <si>
    <t>lawyer and diplomat</t>
    <phoneticPr fontId="1" type="noConversion"/>
  </si>
  <si>
    <t xml:space="preserve"> American naval non-commissioned officer 6th MCPON (1985–1988).[89]</t>
    <phoneticPr fontId="1" type="noConversion"/>
  </si>
  <si>
    <t>naval non-commissioned officer</t>
  </si>
  <si>
    <t>comedian and actor</t>
    <phoneticPr fontId="1" type="noConversion"/>
  </si>
  <si>
    <t xml:space="preserve"> American screenwriter (Monsters Inc. Big Hero 6 Chicken Little) brain cancer.[99]</t>
    <phoneticPr fontId="1" type="noConversion"/>
  </si>
  <si>
    <t>convicted serial killer</t>
    <phoneticPr fontId="1" type="noConversion"/>
  </si>
  <si>
    <t>writer and political refugee</t>
    <phoneticPr fontId="1" type="noConversion"/>
  </si>
  <si>
    <t>dermatologist and leprosy researcher</t>
    <phoneticPr fontId="1" type="noConversion"/>
  </si>
  <si>
    <t>(Tishman Realty &amp; Construction)</t>
  </si>
  <si>
    <t>academic and judge</t>
    <phoneticPr fontId="1" type="noConversion"/>
  </si>
  <si>
    <t>historian archaeologist and academician</t>
    <phoneticPr fontId="1" type="noConversion"/>
  </si>
  <si>
    <t>Latvian-born Israeli</t>
    <phoneticPr fontId="1" type="noConversion"/>
  </si>
  <si>
    <t>Polish-born Swedish</t>
    <phoneticPr fontId="1" type="noConversion"/>
  </si>
  <si>
    <t>Canadian-born Israeli</t>
    <phoneticPr fontId="1" type="noConversion"/>
  </si>
  <si>
    <t>Hungarian-born American</t>
    <phoneticPr fontId="1" type="noConversion"/>
  </si>
  <si>
    <t>Charti Lal</t>
    <phoneticPr fontId="1" type="noConversion"/>
  </si>
  <si>
    <t>de Oliveira Ribeiro</t>
    <phoneticPr fontId="1" type="noConversion"/>
  </si>
  <si>
    <t>Luis Álvaro</t>
    <phoneticPr fontId="1" type="noConversion"/>
  </si>
  <si>
    <t>Thomas P. G.</t>
    <phoneticPr fontId="1" type="noConversion"/>
  </si>
  <si>
    <t>Cholmondeley</t>
    <phoneticPr fontId="1" type="noConversion"/>
  </si>
  <si>
    <t>Gebbie</t>
    <phoneticPr fontId="1" type="noConversion"/>
  </si>
  <si>
    <t>Steelplan musician and arranger</t>
    <phoneticPr fontId="1" type="noConversion"/>
  </si>
  <si>
    <t>Jay S.</t>
    <phoneticPr fontId="1" type="noConversion"/>
  </si>
  <si>
    <t>marine geologist and climate skeptic</t>
    <phoneticPr fontId="1" type="noConversion"/>
  </si>
  <si>
    <t>Edward T.</t>
    <phoneticPr fontId="1" type="noConversion"/>
  </si>
  <si>
    <t>Maloney</t>
    <phoneticPr fontId="1" type="noConversion"/>
  </si>
  <si>
    <t>George E.</t>
    <phoneticPr fontId="1" type="noConversion"/>
  </si>
  <si>
    <t>Curry</t>
    <phoneticPr fontId="1" type="noConversion"/>
  </si>
  <si>
    <t>Malkowski</t>
    <phoneticPr fontId="1" type="noConversion"/>
  </si>
  <si>
    <t>Eugeniusz Geno</t>
    <phoneticPr fontId="1" type="noConversion"/>
  </si>
  <si>
    <t>Gregory P.</t>
    <phoneticPr fontId="1" type="noConversion"/>
  </si>
  <si>
    <t>Chester-Clark</t>
    <phoneticPr fontId="1" type="noConversion"/>
  </si>
  <si>
    <t>George E.</t>
    <phoneticPr fontId="1" type="noConversion"/>
  </si>
  <si>
    <t>Mendenhall</t>
    <phoneticPr fontId="1" type="noConversion"/>
  </si>
  <si>
    <t>Sir Leonard</t>
    <phoneticPr fontId="1" type="noConversion"/>
  </si>
  <si>
    <t>Peach</t>
    <phoneticPr fontId="1" type="noConversion"/>
  </si>
  <si>
    <t>John Alan</t>
    <phoneticPr fontId="1" type="noConversion"/>
  </si>
  <si>
    <t>Robinson</t>
    <phoneticPr fontId="1" type="noConversion"/>
  </si>
  <si>
    <t>Helen Delich</t>
    <phoneticPr fontId="1" type="noConversion"/>
  </si>
  <si>
    <t>Bentley</t>
    <phoneticPr fontId="1" type="noConversion"/>
  </si>
  <si>
    <t>Samuel Robin</t>
    <phoneticPr fontId="1" type="noConversion"/>
  </si>
  <si>
    <t>Spark</t>
    <phoneticPr fontId="1" type="noConversion"/>
  </si>
  <si>
    <t>Vietnam Veedu</t>
    <phoneticPr fontId="1" type="noConversion"/>
  </si>
  <si>
    <t>Sundaram</t>
    <phoneticPr fontId="1" type="noConversion"/>
  </si>
  <si>
    <t>Walter C.</t>
    <phoneticPr fontId="1" type="noConversion"/>
  </si>
  <si>
    <t>Young</t>
    <phoneticPr fontId="1" type="noConversion"/>
  </si>
  <si>
    <t>David M.</t>
    <phoneticPr fontId="1" type="noConversion"/>
  </si>
  <si>
    <t>Borden</t>
    <phoneticPr fontId="1" type="noConversion"/>
  </si>
  <si>
    <t>H. F.</t>
    <phoneticPr fontId="1" type="noConversion"/>
  </si>
  <si>
    <t>Gierke III</t>
    <phoneticPr fontId="1" type="noConversion"/>
  </si>
  <si>
    <t>Sir Ronald</t>
    <phoneticPr fontId="1" type="noConversion"/>
  </si>
  <si>
    <t>Jimmy D.</t>
    <phoneticPr fontId="1" type="noConversion"/>
  </si>
  <si>
    <t>Long</t>
    <phoneticPr fontId="1" type="noConversion"/>
  </si>
  <si>
    <t>W. Carter</t>
    <phoneticPr fontId="1" type="noConversion"/>
  </si>
  <si>
    <t>Merbreier</t>
    <phoneticPr fontId="1" type="noConversion"/>
  </si>
  <si>
    <t>C. Welborn</t>
    <phoneticPr fontId="1" type="noConversion"/>
  </si>
  <si>
    <t>Daniel</t>
    <phoneticPr fontId="1" type="noConversion"/>
  </si>
  <si>
    <t>John H.</t>
    <phoneticPr fontId="1" type="noConversion"/>
  </si>
  <si>
    <t>Moore</t>
    <phoneticPr fontId="1" type="noConversion"/>
  </si>
  <si>
    <t>James J.</t>
    <phoneticPr fontId="1" type="noConversion"/>
  </si>
  <si>
    <t>Tietjen</t>
    <phoneticPr fontId="1" type="noConversion"/>
  </si>
  <si>
    <t>James B.</t>
    <phoneticPr fontId="1" type="noConversion"/>
  </si>
  <si>
    <t>musician and songwriter</t>
    <phoneticPr fontId="1" type="noConversion"/>
  </si>
  <si>
    <t>editor publisher and critic</t>
    <phoneticPr fontId="1" type="noConversion"/>
  </si>
  <si>
    <t>Maharaj</t>
    <phoneticPr fontId="1" type="noConversion"/>
  </si>
  <si>
    <t>Pramukh Swami</t>
    <phoneticPr fontId="1" type="noConversion"/>
  </si>
  <si>
    <t>conductor and businessman</t>
    <phoneticPr fontId="1" type="noConversion"/>
  </si>
  <si>
    <t>Thomas</t>
    <phoneticPr fontId="1" type="noConversion"/>
  </si>
  <si>
    <t>television and film actor</t>
    <phoneticPr fontId="1" type="noConversion"/>
  </si>
  <si>
    <t>playwright and lyricist</t>
    <phoneticPr fontId="1" type="noConversion"/>
  </si>
  <si>
    <t>heroin dealer</t>
    <phoneticPr fontId="1" type="noConversion"/>
  </si>
  <si>
    <t>cricketer and coach</t>
    <phoneticPr fontId="1" type="noConversion"/>
  </si>
  <si>
    <t>Edward J.</t>
    <phoneticPr fontId="1" type="noConversion"/>
  </si>
  <si>
    <t>socialite and kidnapping victim</t>
    <phoneticPr fontId="1" type="noConversion"/>
  </si>
  <si>
    <t>chess Woman Grandmaster and International Arbiter</t>
    <phoneticPr fontId="1" type="noConversion"/>
  </si>
  <si>
    <t>activist and radio broadcaster</t>
    <phoneticPr fontId="1" type="noConversion"/>
  </si>
  <si>
    <t>musician and producer</t>
    <phoneticPr fontId="1" type="noConversion"/>
  </si>
  <si>
    <t>actor and comedian</t>
    <phoneticPr fontId="1" type="noConversion"/>
  </si>
  <si>
    <t>camera engineer</t>
    <phoneticPr fontId="1" type="noConversion"/>
  </si>
  <si>
    <t>tightrope walker and base jumper</t>
    <phoneticPr fontId="1" type="noConversion"/>
  </si>
  <si>
    <t>composer and writer</t>
    <phoneticPr fontId="1" type="noConversion"/>
  </si>
  <si>
    <t>psychiatrist and author</t>
    <phoneticPr fontId="1" type="noConversion"/>
  </si>
  <si>
    <t>television producer and actor</t>
    <phoneticPr fontId="1" type="noConversion"/>
  </si>
  <si>
    <t>complications of a stroke</t>
    <phoneticPr fontId="1" type="noConversion"/>
  </si>
  <si>
    <t>footballer and football manager</t>
    <phoneticPr fontId="1" type="noConversion"/>
  </si>
  <si>
    <t>Schmidt</t>
    <phoneticPr fontId="1" type="noConversion"/>
  </si>
  <si>
    <t>Dame Margaret</t>
    <phoneticPr fontId="1" type="noConversion"/>
  </si>
  <si>
    <t>Anstee</t>
    <phoneticPr fontId="1" type="noConversion"/>
  </si>
  <si>
    <t>J. Alec</t>
    <phoneticPr fontId="1" type="noConversion"/>
  </si>
  <si>
    <t>Motyer</t>
    <phoneticPr fontId="1" type="noConversion"/>
  </si>
  <si>
    <t>Thomas</t>
    <phoneticPr fontId="1" type="noConversion"/>
  </si>
  <si>
    <t>William H.</t>
    <phoneticPr fontId="1" type="noConversion"/>
  </si>
  <si>
    <t>Lacy</t>
    <phoneticPr fontId="1" type="noConversion"/>
  </si>
  <si>
    <t>Telugu poet</t>
    <phoneticPr fontId="1" type="noConversion"/>
  </si>
  <si>
    <t>lawyer and politician</t>
    <phoneticPr fontId="1" type="noConversion"/>
  </si>
  <si>
    <t>attorney</t>
    <phoneticPr fontId="1" type="noConversion"/>
  </si>
  <si>
    <t>Mohammad Shafi</t>
    <phoneticPr fontId="1" type="noConversion"/>
  </si>
  <si>
    <t>al-Adnani</t>
    <phoneticPr fontId="1" type="noConversion"/>
  </si>
  <si>
    <t>Abu Mohammad</t>
    <phoneticPr fontId="1" type="noConversion"/>
  </si>
  <si>
    <t>Samo Hubad</t>
    <phoneticPr fontId="1" type="noConversion"/>
  </si>
  <si>
    <t>Ken Rhodes</t>
    <phoneticPr fontId="1" type="noConversion"/>
  </si>
  <si>
    <t>B. Daniel</t>
    <phoneticPr fontId="1" type="noConversion"/>
  </si>
  <si>
    <t xml:space="preserve"> Slovenian conductor.[485]</t>
  </si>
  <si>
    <t xml:space="preserve"> American photographer.[486]</t>
  </si>
  <si>
    <t xml:space="preserve"> American journalist (The Denver Post) traffic collision.[487]</t>
  </si>
  <si>
    <t xml:space="preserve"> American jazz pianist.[488]</t>
  </si>
  <si>
    <t xml:space="preserve"> American politician member of the Maryland House of Delegates (1999–2003 2007–2011).[489]</t>
  </si>
  <si>
    <t xml:space="preserve"> British archaeologist.[490]</t>
  </si>
  <si>
    <t xml:space="preserve"> Israeli businessman.[491]</t>
  </si>
  <si>
    <t xml:space="preserve"> English painter and children's book illustrator.[492]</t>
  </si>
  <si>
    <t xml:space="preserve"> Indian poet and novelist.[493]</t>
  </si>
  <si>
    <t>Peter Paul</t>
    <phoneticPr fontId="1" type="noConversion"/>
  </si>
  <si>
    <t xml:space="preserve"> Argentine-American artist.[433]</t>
  </si>
  <si>
    <t>George Brigars</t>
    <phoneticPr fontId="1" type="noConversion"/>
  </si>
  <si>
    <t>Williams</t>
    <phoneticPr fontId="1" type="noConversion"/>
  </si>
  <si>
    <t>James Martin</t>
    <phoneticPr fontId="1" type="noConversion"/>
  </si>
  <si>
    <t>Hayes</t>
    <phoneticPr fontId="1" type="noConversion"/>
  </si>
  <si>
    <t>Juan Carlos</t>
    <phoneticPr fontId="1" type="noConversion"/>
  </si>
  <si>
    <t>Mesa</t>
    <phoneticPr fontId="1" type="noConversion"/>
  </si>
  <si>
    <t>David Dudley</t>
    <phoneticPr fontId="1" type="noConversion"/>
  </si>
  <si>
    <t>Dowd Jr.</t>
    <phoneticPr fontId="1" type="noConversion"/>
  </si>
  <si>
    <t>Craven C.</t>
    <phoneticPr fontId="1" type="noConversion"/>
  </si>
  <si>
    <t>Rogers Jr.</t>
    <phoneticPr fontId="1" type="noConversion"/>
  </si>
  <si>
    <t>Shia religious leader</t>
    <phoneticPr fontId="1" type="noConversion"/>
  </si>
  <si>
    <t>Anglican prelate</t>
    <phoneticPr fontId="1" type="noConversion"/>
  </si>
  <si>
    <t>television host and actor</t>
    <phoneticPr fontId="1" type="noConversion"/>
  </si>
  <si>
    <t>Michael Napier</t>
    <phoneticPr fontId="1" type="noConversion"/>
  </si>
  <si>
    <t>John William</t>
    <phoneticPr fontId="1" type="noConversion"/>
  </si>
  <si>
    <t>Vessey Jr.</t>
    <phoneticPr fontId="1" type="noConversion"/>
  </si>
  <si>
    <t>rugby union and league player</t>
    <phoneticPr fontId="1" type="noConversion"/>
  </si>
  <si>
    <t>singer actress and politician</t>
    <phoneticPr fontId="1" type="noConversion"/>
  </si>
  <si>
    <t>film and television composer</t>
    <phoneticPr fontId="1" type="noConversion"/>
  </si>
  <si>
    <t>social advocate and diplomat</t>
    <phoneticPr fontId="1" type="noConversion"/>
  </si>
  <si>
    <t>singer-songwriter and actor</t>
    <phoneticPr fontId="1" type="noConversion"/>
  </si>
  <si>
    <t>yachtsman and winemaker</t>
    <phoneticPr fontId="1" type="noConversion"/>
  </si>
  <si>
    <t>cancer</t>
    <phoneticPr fontId="1" type="noConversion"/>
  </si>
  <si>
    <t>enterepeneur and philanthropist</t>
    <phoneticPr fontId="1" type="noConversion"/>
  </si>
  <si>
    <t>Canadian-born American</t>
    <phoneticPr fontId="1" type="noConversion"/>
  </si>
  <si>
    <t>Chilean-born Israeli</t>
    <phoneticPr fontId="1" type="noConversion"/>
  </si>
  <si>
    <t>South African</t>
    <phoneticPr fontId="1" type="noConversion"/>
  </si>
  <si>
    <t>Belgian-born American</t>
    <phoneticPr fontId="1" type="noConversion"/>
  </si>
  <si>
    <t xml:space="preserve"> American social activist.[445]</t>
  </si>
  <si>
    <t xml:space="preserve"> American sports broadcaster (Georgia Southern Eagles).[446]</t>
  </si>
  <si>
    <t>Luis Rodolfo</t>
    <phoneticPr fontId="1" type="noConversion"/>
  </si>
  <si>
    <t>Fakhri</t>
    <phoneticPr fontId="1" type="noConversion"/>
  </si>
  <si>
    <t>Abd al-Rahman</t>
    <phoneticPr fontId="1" type="noConversion"/>
  </si>
  <si>
    <t>Sir Antony</t>
    <phoneticPr fontId="1" type="noConversion"/>
  </si>
  <si>
    <t>Jay</t>
    <phoneticPr fontId="1" type="noConversion"/>
  </si>
  <si>
    <t>Jackson B.</t>
    <phoneticPr fontId="1" type="noConversion"/>
  </si>
  <si>
    <t>Davis</t>
    <phoneticPr fontId="1" type="noConversion"/>
  </si>
  <si>
    <t>V. S.</t>
    <phoneticPr fontId="1" type="noConversion"/>
  </si>
  <si>
    <t>Mani</t>
    <phoneticPr fontId="1" type="noConversion"/>
  </si>
  <si>
    <t>S. R.</t>
    <phoneticPr fontId="1" type="noConversion"/>
  </si>
  <si>
    <t>O'Keefe</t>
    <phoneticPr fontId="1" type="noConversion"/>
  </si>
  <si>
    <t>Jeremiah Joseph</t>
    <phoneticPr fontId="1" type="noConversion"/>
  </si>
  <si>
    <t>Gerald J.</t>
    <phoneticPr fontId="1" type="noConversion"/>
  </si>
  <si>
    <t>Fishman</t>
    <phoneticPr fontId="1" type="noConversion"/>
  </si>
  <si>
    <t>Hohenlohe-Langenburg</t>
    <phoneticPr fontId="1" type="noConversion"/>
  </si>
  <si>
    <t>Prince Marco of</t>
    <phoneticPr fontId="1" type="noConversion"/>
  </si>
  <si>
    <t>Joseph Chilton</t>
    <phoneticPr fontId="1" type="noConversion"/>
  </si>
  <si>
    <t>Pearce</t>
    <phoneticPr fontId="1" type="noConversion"/>
  </si>
  <si>
    <t>Aaron W.</t>
    <phoneticPr fontId="1" type="noConversion"/>
  </si>
  <si>
    <t>Plyler</t>
    <phoneticPr fontId="1" type="noConversion"/>
  </si>
  <si>
    <t>Kidwai</t>
    <phoneticPr fontId="1" type="noConversion"/>
  </si>
  <si>
    <t>Akhlaqur Rahman</t>
    <phoneticPr fontId="1" type="noConversion"/>
  </si>
  <si>
    <t>Roger Y.</t>
    <phoneticPr fontId="1" type="noConversion"/>
  </si>
  <si>
    <t>Tsien</t>
    <phoneticPr fontId="1" type="noConversion"/>
  </si>
  <si>
    <t xml:space="preserve"> New Zealand military officer politician MP for Marlborough (1975–1978) and diplomat High Commissioner to Canada (1980–1985).[461]</t>
  </si>
  <si>
    <t xml:space="preserve"> Irish footballer (Reims Lazio Trani).[462]</t>
  </si>
  <si>
    <t xml:space="preserve"> Indian painter and art historian.[463]</t>
  </si>
  <si>
    <t xml:space="preserve"> Danish actress (Reptilicus).[464]</t>
  </si>
  <si>
    <t xml:space="preserve"> American actor (It's a Mad Mad Mad Mad World Alice The Great Race).[399]</t>
  </si>
  <si>
    <t xml:space="preserve"> Polish politician member of the Senate (2001–2007).[400]</t>
  </si>
  <si>
    <t xml:space="preserve"> Russian speed skater European champion (1978).[401]</t>
  </si>
  <si>
    <t xml:space="preserve"> Canadian painter and teacher.[402]</t>
  </si>
  <si>
    <t>Scott</t>
    <phoneticPr fontId="1" type="noConversion"/>
  </si>
  <si>
    <t>B. E.</t>
    <phoneticPr fontId="1" type="noConversion"/>
  </si>
  <si>
    <t>Taylor</t>
    <phoneticPr fontId="1" type="noConversion"/>
  </si>
  <si>
    <t xml:space="preserve"> Syrian Islamist leader (ISIL in Syria) bombing.[466]</t>
  </si>
  <si>
    <t xml:space="preserve"> American rock musician (The Cake).[467]</t>
  </si>
  <si>
    <t xml:space="preserve"> American activist First Lady of Nevada (1983–1989) leukemia.[468]</t>
  </si>
  <si>
    <t xml:space="preserve"> Bosnian footballer.[469]</t>
  </si>
  <si>
    <t xml:space="preserve"> Czech gymnast Olympic champion (1964 1968) pancreatic cancer.[470]</t>
  </si>
  <si>
    <t>Dunn</t>
    <phoneticPr fontId="1" type="noConversion"/>
  </si>
  <si>
    <t>Sir Ian</t>
    <phoneticPr fontId="1" type="noConversion"/>
  </si>
  <si>
    <t>Turbott</t>
    <phoneticPr fontId="1" type="noConversion"/>
  </si>
  <si>
    <t>screenwriter and film director</t>
    <phoneticPr fontId="1" type="noConversion"/>
  </si>
  <si>
    <t>cricket player and commentator</t>
    <phoneticPr fontId="1" type="noConversion"/>
  </si>
  <si>
    <t>doctor and politician</t>
    <phoneticPr fontId="1" type="noConversion"/>
  </si>
  <si>
    <t>T. A.</t>
    <phoneticPr fontId="1" type="noConversion"/>
  </si>
  <si>
    <t>Razzaq</t>
    <phoneticPr fontId="1" type="noConversion"/>
  </si>
  <si>
    <t xml:space="preserve"> British scientist.[408]</t>
  </si>
  <si>
    <t>Goel</t>
    <phoneticPr fontId="1" type="noConversion"/>
  </si>
  <si>
    <t xml:space="preserve"> American politician member of the South Dakota House of Representatives (since 2011) cancer.[471]</t>
  </si>
  <si>
    <t xml:space="preserve"> English footballer (Blackpool Chester City).[472]</t>
  </si>
  <si>
    <t xml:space="preserve"> Algerian-born French novelist.[473]</t>
  </si>
  <si>
    <t xml:space="preserve"> American fiddle player cancer.[474]</t>
  </si>
  <si>
    <t>sports shooter and army officer</t>
    <phoneticPr fontId="1" type="noConversion"/>
  </si>
  <si>
    <t xml:space="preserve"> Canadian politician MP (1979–1988).[475]</t>
  </si>
  <si>
    <t xml:space="preserve"> American academic and television historian (Buffy the Vampire Slayer).[476]</t>
  </si>
  <si>
    <t xml:space="preserve"> English footballer (Sheffield United Fulham).[477]</t>
  </si>
  <si>
    <t xml:space="preserve"> American teacher last fluent speaker of the Wichita language.[478]</t>
  </si>
  <si>
    <t>E. Parry</t>
    <phoneticPr fontId="1" type="noConversion"/>
  </si>
  <si>
    <t xml:space="preserve"> New Zealand inorganic chemist.[480]</t>
  </si>
  <si>
    <t>Charles Z.</t>
    <phoneticPr fontId="1" type="noConversion"/>
  </si>
  <si>
    <t>Smith</t>
    <phoneticPr fontId="1" type="noConversion"/>
  </si>
  <si>
    <t>Qureshi</t>
    <phoneticPr fontId="1" type="noConversion"/>
  </si>
  <si>
    <t xml:space="preserve"> American aeronautical engineer chief designer of the Boeing 747.[481]</t>
  </si>
  <si>
    <t xml:space="preserve"> English footballer (Manchester City Everton) struck by train.[482]</t>
  </si>
  <si>
    <t xml:space="preserve"> Spanish businessman.[483]</t>
  </si>
  <si>
    <t xml:space="preserve"> American cinematographer (Beverly Hills90210 Wizards of Waverly Place Dallas).[484]</t>
  </si>
  <si>
    <t xml:space="preserve"> British pharmacologist.[432]</t>
  </si>
  <si>
    <t xml:space="preserve"> American author.[367]</t>
  </si>
  <si>
    <t xml:space="preserve"> American politician.[368]</t>
  </si>
  <si>
    <t xml:space="preserve"> Venezuelan politician and diplomat.[369]</t>
  </si>
  <si>
    <t xml:space="preserve"> American physician.[370]</t>
  </si>
  <si>
    <t xml:space="preserve"> German economist winner of the Nobel Memorial Prize in Economic Sciences (1994).[371]</t>
  </si>
  <si>
    <t xml:space="preserve"> French journalist and screenwriter.[372]</t>
  </si>
  <si>
    <t xml:space="preserve"> Dutch politician member of the Senate (2003–2011).[373]</t>
  </si>
  <si>
    <t xml:space="preserve"> Italian actor.[434]</t>
  </si>
  <si>
    <t xml:space="preserve"> American football player (New England Patriots) brain cancer.[435]</t>
  </si>
  <si>
    <t xml:space="preserve"> Japanese screenwriter and director.[436]</t>
  </si>
  <si>
    <t xml:space="preserve"> English footballer (Torquay).[437]</t>
  </si>
  <si>
    <t xml:space="preserve"> Swedish politician MP (1991-2010).[438]</t>
  </si>
  <si>
    <t xml:space="preserve"> American football coach (Dallas Cowboys).[439]</t>
  </si>
  <si>
    <t xml:space="preserve"> Brazilian Roman Catholic prelate Bishop of Teixeira de Freitas-Caravelas (1983–2005).[375]</t>
  </si>
  <si>
    <t>Sir Robin</t>
    <phoneticPr fontId="1" type="noConversion"/>
  </si>
  <si>
    <t>Katharine Blodgett</t>
    <phoneticPr fontId="1" type="noConversion"/>
  </si>
  <si>
    <t>Brown</t>
    <phoneticPr fontId="1" type="noConversion"/>
  </si>
  <si>
    <t xml:space="preserve"> American architect (The Mirage).[377]</t>
  </si>
  <si>
    <t>film critic and historian</t>
    <phoneticPr fontId="1" type="noConversion"/>
  </si>
  <si>
    <t>Roman Catholic prelate</t>
    <phoneticPr fontId="1" type="noConversion"/>
  </si>
  <si>
    <t>mathematician and professor</t>
    <phoneticPr fontId="1" type="noConversion"/>
  </si>
  <si>
    <t xml:space="preserve"> American Roman Catholic priest.[382]</t>
  </si>
  <si>
    <t xml:space="preserve"> Iraqi-born Israeli politician member of the Knesset (1984–2014) Defense Minister (2001–2002) kidney disease.[441]</t>
  </si>
  <si>
    <t xml:space="preserve"> American professional wrestler and manager (WWF).[442]</t>
  </si>
  <si>
    <t xml:space="preserve"> Mexican singer and songwriter heart attack.[443]</t>
  </si>
  <si>
    <t xml:space="preserve"> Swedish ice hockey player world champion (1962) and Olympic silver medalist (1964).[444]</t>
  </si>
  <si>
    <t xml:space="preserve"> Indian politician Governor of Madhya Pradesh (1993–1998) Uttar Pradesh (1996 1998) and Bihar (1991–1993).[451]</t>
  </si>
  <si>
    <t xml:space="preserve"> American judge Justice of the Washington Supreme Court (1988–2002).[452]</t>
  </si>
  <si>
    <t xml:space="preserve"> American reality television personality (Ice Road Truckers) plane crash.[453]</t>
  </si>
  <si>
    <t>Nathan</t>
    <phoneticPr fontId="1" type="noConversion"/>
  </si>
  <si>
    <t xml:space="preserve"> Canadian politician.[455]</t>
  </si>
  <si>
    <t>Oppenheimer</t>
    <phoneticPr fontId="1" type="noConversion"/>
  </si>
  <si>
    <t xml:space="preserve"> American football player (U.S. Air Force Academy) traffic collision.[456]</t>
  </si>
  <si>
    <t xml:space="preserve"> Northern Irish nuclear physicist.[457]</t>
  </si>
  <si>
    <t xml:space="preserve"> Indian Persian scholar.[458]</t>
  </si>
  <si>
    <t xml:space="preserve"> English rugby league administrator.[459]</t>
  </si>
  <si>
    <t xml:space="preserve"> Italian writer.[460]</t>
  </si>
  <si>
    <t xml:space="preserve"> Portuguese actress.[396]</t>
  </si>
  <si>
    <t xml:space="preserve"> American political journalist pneumonia.[397]</t>
  </si>
  <si>
    <t xml:space="preserve"> Bolivian politician beaten.[398]</t>
  </si>
  <si>
    <t xml:space="preserve"> Austrian banker (Creditanstalt).[335]</t>
  </si>
  <si>
    <t xml:space="preserve"> Scottish footballer (Dunfermline Athletic Motherwell Falkirk).[336]</t>
  </si>
  <si>
    <t xml:space="preserve"> Bangladeshi actor.[337]</t>
  </si>
  <si>
    <t xml:space="preserve"> American basketball player (La Salle San Diego Clippers Indiana Pacers) stroke.[338]</t>
  </si>
  <si>
    <t xml:space="preserve"> French fashion designer.[403]</t>
  </si>
  <si>
    <t xml:space="preserve"> Indonesian singer.[404]</t>
  </si>
  <si>
    <t xml:space="preserve"> English polymath.[405]</t>
  </si>
  <si>
    <t xml:space="preserve"> American recording engineer.[406]</t>
  </si>
  <si>
    <t xml:space="preserve"> Italian Roman Catholic prelate Bishop of Civitavecchia-Tarquinia (1983–2006).[341]</t>
  </si>
  <si>
    <t xml:space="preserve"> American college basketball coach (El Camino College Saint Mary's)[342]</t>
  </si>
  <si>
    <t xml:space="preserve"> British actor (EastEnders Star Wars Doctor Who).[343]</t>
  </si>
  <si>
    <t xml:space="preserve"> Irish politician Minister for Foreign Affairs (1982–1987) Tánaiste (1987) TD (1969–1997).[407]</t>
  </si>
  <si>
    <t xml:space="preserve"> Singaporean politician President (1999–2011) stroke.[347]</t>
  </si>
  <si>
    <t xml:space="preserve"> Brazilian writer and journalist aortic aneurysm.[348]</t>
  </si>
  <si>
    <t>Juan Pedro</t>
    <phoneticPr fontId="1" type="noConversion"/>
  </si>
  <si>
    <t>de Miguel</t>
    <phoneticPr fontId="1" type="noConversion"/>
  </si>
  <si>
    <t>Marion Christopher</t>
    <phoneticPr fontId="1" type="noConversion"/>
  </si>
  <si>
    <t>Barry</t>
    <phoneticPr fontId="1" type="noConversion"/>
  </si>
  <si>
    <t xml:space="preserve"> Norwegian cross-country skier Olympic champion (1968).[414]</t>
  </si>
  <si>
    <t>S. P.</t>
    <phoneticPr fontId="1" type="noConversion"/>
  </si>
  <si>
    <t>Sarguna Pandian</t>
    <phoneticPr fontId="1" type="noConversion"/>
  </si>
  <si>
    <t>Joyce Carol</t>
    <phoneticPr fontId="1" type="noConversion"/>
  </si>
  <si>
    <t xml:space="preserve"> American baseball player (Philadelphia/Kansas City Athletics New York Yankees).[411]</t>
  </si>
  <si>
    <t xml:space="preserve"> American politician Mayor of Pawtucket Rhode Island (1997-2011).[412]</t>
  </si>
  <si>
    <t xml:space="preserve"> American inventor (Rutt/Etra Video Synthesizer) heart failure.[413]</t>
  </si>
  <si>
    <t xml:space="preserve"> British ice dancer.[419] (death announced on this date)</t>
  </si>
  <si>
    <t xml:space="preserve"> Dutch footballer (Ajax national team) amyotrophic lateral sclerosis.[420]</t>
  </si>
  <si>
    <t xml:space="preserve"> Manx politician member of the House of Keys (2001–2011) injuries sustained in a fall.[421]</t>
  </si>
  <si>
    <t xml:space="preserve"> Iranian actor.[422]</t>
  </si>
  <si>
    <t xml:space="preserve"> French photographer.[479]</t>
  </si>
  <si>
    <t xml:space="preserve"> American banker and businessman.[424]</t>
  </si>
  <si>
    <t xml:space="preserve"> Czech football player.[425]</t>
  </si>
  <si>
    <t xml:space="preserve"> Argentine actress kidney failure.[426]</t>
  </si>
  <si>
    <t xml:space="preserve"> Brazilian footballer (Grêmio) diabetes.[427]</t>
  </si>
  <si>
    <t xml:space="preserve"> American talk show host.[428]</t>
  </si>
  <si>
    <t xml:space="preserve"> English football player and manager (Manchester United Luton Town).[429]</t>
  </si>
  <si>
    <t xml:space="preserve"> Bangladeshi-Canadian emir of ISIL in Bangladesh shot.[430]</t>
  </si>
  <si>
    <t xml:space="preserve"> Hungarian-born American religious leader founder of Hineni pneumonia.[360]</t>
  </si>
  <si>
    <t xml:space="preserve"> Canadian academic.[361]</t>
  </si>
  <si>
    <t xml:space="preserve"> Norwegian cross-country skier Olympic champion (1968).[362]</t>
  </si>
  <si>
    <t xml:space="preserve"> Mexican actress pneumonia.[363]</t>
  </si>
  <si>
    <t xml:space="preserve"> American World War II pilot ace and politician mayor of Biloxi Mississippi (1973–1981).[364]</t>
  </si>
  <si>
    <t xml:space="preserve"> Canadian politician MP from Saint John (1993–2004).[374]</t>
  </si>
  <si>
    <t xml:space="preserve"> German Esperantist.[305]</t>
  </si>
  <si>
    <t xml:space="preserve"> Filipino actress (Shake Rattle &amp; Roll Brokedown Palace Six Degrees of Separation from Lilia Cuntapay).[306]</t>
  </si>
  <si>
    <t xml:space="preserve"> American journalist.[307]</t>
  </si>
  <si>
    <t xml:space="preserve"> Italian opera singer cancer.[308]</t>
  </si>
  <si>
    <t xml:space="preserve"> American pianist.[309]</t>
  </si>
  <si>
    <t xml:space="preserve"> French writer.[379]</t>
  </si>
  <si>
    <t xml:space="preserve"> American businessman and politician.[380]</t>
  </si>
  <si>
    <t xml:space="preserve"> Dominican baseball player (Baltimore Orioles Philadelphia Phillies Milwaukee Brewers) kidney illness.[376]</t>
  </si>
  <si>
    <t xml:space="preserve"> French analytic philosopher.[381]</t>
  </si>
  <si>
    <t xml:space="preserve"> British diplomat and businessman Ambassador to Italy (1979–1983).[440]</t>
  </si>
  <si>
    <t xml:space="preserve"> Canadian politician and author MLA (1976–1979).[304]</t>
  </si>
  <si>
    <t xml:space="preserve"> French politician member of the European Parliament (1979–1989) and the National Assembly (1967–1968 1973–1978).[312]</t>
  </si>
  <si>
    <t xml:space="preserve"> Polish artist.[313]</t>
  </si>
  <si>
    <t xml:space="preserve"> Hungarian-born Canadian film director (In Praise of Older Women).[383]</t>
  </si>
  <si>
    <t xml:space="preserve"> American businessman CEO of MGIC (1987–1999) respiratory failure.[447]</t>
  </si>
  <si>
    <t xml:space="preserve"> Ukrainian artist.[448]</t>
  </si>
  <si>
    <t xml:space="preserve"> British politician MP (1992–2010).[449]</t>
  </si>
  <si>
    <t xml:space="preserve"> Bangladeshi poet kidney disease.[450]</t>
  </si>
  <si>
    <t xml:space="preserve"> German politician President of West Germany (1974–1979) Minister for Foreign Affairs (1969–1974) and Vice-Chancellor (1969–1974).[386]</t>
  </si>
  <si>
    <t xml:space="preserve"> American politician cancer.[387]</t>
  </si>
  <si>
    <t xml:space="preserve"> Polish philosopher.[454]</t>
  </si>
  <si>
    <t xml:space="preserve"> German politician Mayor of Hamburg (1988–1997) brain tumor.[390]</t>
  </si>
  <si>
    <t xml:space="preserve"> Russian basketball player world champion (1959).[391]</t>
  </si>
  <si>
    <t xml:space="preserve"> British diplomat Director-General of the UN Office in Vienna (1987–1992).[392]</t>
  </si>
  <si>
    <t xml:space="preserve"> American physicist laureate of the Nobel Prize in Physics (1980).[393]</t>
  </si>
  <si>
    <t xml:space="preserve"> American baseball player (Cleveland Indians San Diego Padres) cancer.[394]</t>
  </si>
  <si>
    <t xml:space="preserve"> Belgian Olympic middle-distance runner (1968 1972).[395]</t>
  </si>
  <si>
    <t xml:space="preserve"> Polish-born Swedish actress (The Slingshot).[326]</t>
  </si>
  <si>
    <t xml:space="preserve"> American philanthropy consultant esophageal cancer.[327]</t>
  </si>
  <si>
    <t xml:space="preserve"> Japanese politician Governor of Ōita Prefecture (1979–2003).[328]</t>
  </si>
  <si>
    <t xml:space="preserve"> English broadcaster director and writer (Yes Minister).[329]</t>
  </si>
  <si>
    <t xml:space="preserve"> Spanish politician President of ERC (1996–2004).[339]</t>
  </si>
  <si>
    <t xml:space="preserve"> American politician member of the Louisiana State Legislature (1956–1980).[340]</t>
  </si>
  <si>
    <t xml:space="preserve"> Scottish sculptor.[269]</t>
  </si>
  <si>
    <t xml:space="preserve"> Spanish comic book writer.[270]</t>
  </si>
  <si>
    <t xml:space="preserve"> British advertising filmmaker.[271]</t>
  </si>
  <si>
    <t xml:space="preserve"> Indian politician Madhya Pradesh MLA for Raghogarh (1985–1989 2008–2013) heart attack.[272]</t>
  </si>
  <si>
    <t xml:space="preserve"> American history professor.[344]</t>
  </si>
  <si>
    <t xml:space="preserve"> American actor.[409]</t>
  </si>
  <si>
    <t xml:space="preserve"> Dominican politician President of the Chamber of Deputies (1979–1982) cancer.[410]</t>
  </si>
  <si>
    <t xml:space="preserve"> British computer scientist.[263]</t>
  </si>
  <si>
    <t xml:space="preserve"> New Zealand military officer Chief of General Staff (1987–1989) director of the New Zealand Security Intelligence Service (1991–1999).[346]</t>
  </si>
  <si>
    <t xml:space="preserve"> Indian politician MP for Cooch Behar (since 2014) heart attack.[273]</t>
  </si>
  <si>
    <t xml:space="preserve"> American cycling advocate.[415]</t>
  </si>
  <si>
    <t xml:space="preserve"> American baseball player (Washington Senators) and college president (State College of Florida Manatee–Sarasota) heart failure.[416]</t>
  </si>
  <si>
    <t xml:space="preserve"> German politician MEP (1989–2004).[417]</t>
  </si>
  <si>
    <t xml:space="preserve"> Irish-born British biblical scholar.[418]</t>
  </si>
  <si>
    <t xml:space="preserve"> Malawian judge and chairperson of the Malawi Electoral Commission.[278]</t>
  </si>
  <si>
    <t xml:space="preserve"> French political advisor.[279]</t>
  </si>
  <si>
    <t xml:space="preserve"> French actress (Topaze).[349]</t>
  </si>
  <si>
    <t xml:space="preserve"> Latvian actor (Another Mother).[423]</t>
  </si>
  <si>
    <t xml:space="preserve"> English singer (Gong).[351]</t>
  </si>
  <si>
    <t xml:space="preserve"> Belgian jazz guitarist whistler and harmonica player (Man Bites Harmonica!).[352]</t>
  </si>
  <si>
    <t xml:space="preserve"> American designer and architect cancer.[353]</t>
  </si>
  <si>
    <t xml:space="preserve"> Greek actor.[354]</t>
  </si>
  <si>
    <t xml:space="preserve"> Canadian-born Israeli writer.[355]</t>
  </si>
  <si>
    <t xml:space="preserve"> American baseball player (Milwaukee Brewers) colon cancer.[356]</t>
  </si>
  <si>
    <t xml:space="preserve"> British journalist and editor (Queen Nova Today).[357]</t>
  </si>
  <si>
    <t xml:space="preserve"> Iranian musician and songwriter cancer.[358]</t>
  </si>
  <si>
    <t xml:space="preserve"> American actor (Mission: Impossible Law &amp; Order The Firm).[359]</t>
  </si>
  <si>
    <t xml:space="preserve"> American business executive CEO of Travelers amyotrophic lateral sclerosis.[289]</t>
  </si>
  <si>
    <t xml:space="preserve"> American physician smallpox eradication program director broken hip complications.[290]</t>
  </si>
  <si>
    <t xml:space="preserve"> Spanish nobleman.[291]</t>
  </si>
  <si>
    <t xml:space="preserve"> American aviation historian.[292]</t>
  </si>
  <si>
    <t xml:space="preserve"> British photographer.[293]</t>
  </si>
  <si>
    <t xml:space="preserve"> American librarian and academic.[365]</t>
  </si>
  <si>
    <t xml:space="preserve"> American football player (Chicago Cardinals).[366]</t>
  </si>
  <si>
    <t xml:space="preserve"> American actor (The Bob Newhart Show Rugrats Spaceballs) pneumonia.[297]</t>
  </si>
  <si>
    <t xml:space="preserve"> Argentine tango musician.[298]</t>
  </si>
  <si>
    <t xml:space="preserve"> Somali politician Prime Minister (1987–1990).[299]</t>
  </si>
  <si>
    <t xml:space="preserve"> New Zealand jockey bowel cancer.[300]</t>
  </si>
  <si>
    <t xml:space="preserve"> Scottish politician.[301]</t>
  </si>
  <si>
    <t xml:space="preserve"> British jazz pianist.[302]</t>
  </si>
  <si>
    <t xml:space="preserve"> Serbian actress (Parada).[303]</t>
  </si>
  <si>
    <t xml:space="preserve"> Polish cinematographer (Pornografia).[296]</t>
  </si>
  <si>
    <t xml:space="preserve"> American baseball player (Detroit Tigers St. Louis Browns).[378]</t>
  </si>
  <si>
    <t xml:space="preserve"> American football player (Detroit Lions) double pneumonia.[310]</t>
  </si>
  <si>
    <t xml:space="preserve"> American football player (Washington Redskins Detroit Lions).[311]</t>
  </si>
  <si>
    <t xml:space="preserve"> American politician.[314]</t>
  </si>
  <si>
    <t xml:space="preserve"> Indian politician Governor of Haryana (2004–2009) Rajasthan (2007) West Bengal (1998–1999) and Bihar (1979–1985 1993–1998).[384]</t>
  </si>
  <si>
    <t xml:space="preserve"> Japanese martial artist aspiration pneumonia.[385]</t>
  </si>
  <si>
    <t xml:space="preserve"> Canadian politician MP for Ottawa—Vanier (since 1995) amyotrophic lateral sclerosis.[247]</t>
  </si>
  <si>
    <t xml:space="preserve"> Australian tennis player colorectal cancer.[248]</t>
  </si>
  <si>
    <t xml:space="preserve"> Colombian Roman Catholic prelate Vicar Apostolic of Tierradentro (1989–2003).[249]</t>
  </si>
  <si>
    <t xml:space="preserve"> American biochemist Nobel Prize laureate (2008).[388]</t>
  </si>
  <si>
    <t xml:space="preserve"> Filipino businessman.[389]</t>
  </si>
  <si>
    <t xml:space="preserve"> American politician member of the New Jersey Senate (1989–2008).[316]</t>
  </si>
  <si>
    <t xml:space="preserve"> Ecuadorian artist.[317]</t>
  </si>
  <si>
    <t xml:space="preserve"> British actor (And the Same to You) and activist (Mencap).[318]</t>
  </si>
  <si>
    <t xml:space="preserve"> American film producer.[319]</t>
  </si>
  <si>
    <t xml:space="preserve"> American jazz trumpeter.[320]</t>
  </si>
  <si>
    <t xml:space="preserve"> Irish jazz guitarist.[321]</t>
  </si>
  <si>
    <t xml:space="preserve"> American pediatrician.[322]</t>
  </si>
  <si>
    <t xml:space="preserve"> British musician and guitarist (Architects) cancer. [323]</t>
  </si>
  <si>
    <t xml:space="preserve"> Jamaican saxophonist.[324]</t>
  </si>
  <si>
    <t xml:space="preserve"> Yemeni poet and literary critic.[325]</t>
  </si>
  <si>
    <t xml:space="preserve"> American Ukrainian Catholic hierarch Bishop of Saint Nicholas of Chicago (since 2003) cancer.[254]</t>
  </si>
  <si>
    <t xml:space="preserve"> Indian writer.[255]</t>
  </si>
  <si>
    <t xml:space="preserve"> Australian rugby league player (Parramatta Eels national team Leeds).[256]</t>
  </si>
  <si>
    <t xml:space="preserve"> Irish-born American police officer chief of Miami Police Department (2003–2010) Commissioner of the Philadelphia Police Department (1998–2002) lung cancer.[257]</t>
  </si>
  <si>
    <t xml:space="preserve"> American journalist cardiac arrest.[258]</t>
  </si>
  <si>
    <t xml:space="preserve"> American baseball player (San Diego Padres Cleveland Indians).[259]</t>
  </si>
  <si>
    <t xml:space="preserve"> Norwegian Lutheran bishop and politician MP (1958–1965).[330]</t>
  </si>
  <si>
    <t xml:space="preserve"> Romanian actor.[331]</t>
  </si>
  <si>
    <t xml:space="preserve"> Australian costume designer (Mad Max 2 "Crocodile" Dundee Patriot Games).[332]</t>
  </si>
  <si>
    <t xml:space="preserve"> Italian actor.[333]</t>
  </si>
  <si>
    <t xml:space="preserve"> Spanish artist.[334]</t>
  </si>
  <si>
    <t xml:space="preserve"> Filipino basketball coach (Crispa Great Taste Purefoods) pneumonia.[262]</t>
  </si>
  <si>
    <t xml:space="preserve"> Belgian-born American pianist and composer stroke.[264]</t>
  </si>
  <si>
    <t xml:space="preserve"> American astrophysicist.[265]</t>
  </si>
  <si>
    <t xml:space="preserve"> Latvian-born Israeli composer recipient of the Israel Prize (2009).[266]</t>
  </si>
  <si>
    <t xml:space="preserve"> Indian legal scholar.[345]</t>
  </si>
  <si>
    <t xml:space="preserve"> Canadian Anglican prelate Bishop of Calgary (1999–2005).[268]</t>
  </si>
  <si>
    <t xml:space="preserve"> French-born American chef complications from a stroke.[209]</t>
  </si>
  <si>
    <t xml:space="preserve"> American World War II pilot (Tuskegee Airmen).[274]</t>
  </si>
  <si>
    <t xml:space="preserve"> French Olympic sprinter (1952 1956) silver medalist at 1954 European Championship.[275]</t>
  </si>
  <si>
    <t xml:space="preserve"> Azerbaijani-Russian criminal shot.[276]</t>
  </si>
  <si>
    <t xml:space="preserve"> English oboist.[215]</t>
  </si>
  <si>
    <t xml:space="preserve"> Indian Roman Catholic prelate Archbishop of Cuttack-Bhubaneswar (1985–2011).[216]</t>
  </si>
  <si>
    <t xml:space="preserve"> American baseball player (Pittsburgh Pirates California Angels).[350]</t>
  </si>
  <si>
    <t xml:space="preserve"> British actor theatre director and playwright.[280]</t>
  </si>
  <si>
    <t xml:space="preserve"> German historian.[281]</t>
  </si>
  <si>
    <t xml:space="preserve"> Belgian-Congolese Roman Catholic prelate Bishop of Inongo (1954–1967).[282]</t>
  </si>
  <si>
    <t xml:space="preserve"> American military officer Chairman of the Joint Chiefs of Staff (1982–1985).[283]</t>
  </si>
  <si>
    <t xml:space="preserve"> British meteorologist.[284]</t>
  </si>
  <si>
    <t xml:space="preserve"> Indian cricket umpire.[285]</t>
  </si>
  <si>
    <t xml:space="preserve"> Burkinabe Roman Catholic prelate Bishop of Dédougou (since 2005).[286]</t>
  </si>
  <si>
    <t xml:space="preserve"> British architect and architectural historian.[287]</t>
  </si>
  <si>
    <t xml:space="preserve"> Romanian composer.[288]</t>
  </si>
  <si>
    <t xml:space="preserve"> American actor (Picket Fences Boston Public A Serious Man) Emmy winner (1994).[218]</t>
  </si>
  <si>
    <t xml:space="preserve"> British judge and law lord.[219]</t>
  </si>
  <si>
    <t xml:space="preserve"> Tanzanian politician President of Zanzibar (1972–1984).[220]</t>
  </si>
  <si>
    <t xml:space="preserve"> German writer.[221]</t>
  </si>
  <si>
    <t xml:space="preserve"> American football player (Minnesota Vikings Wisconsin Badgers) MVP of the 1963 Rose Bowl.[222]</t>
  </si>
  <si>
    <t xml:space="preserve"> Swiss physicist.[223]</t>
  </si>
  <si>
    <t xml:space="preserve"> American football coach (San Francisco 49ers).[224]</t>
  </si>
  <si>
    <t xml:space="preserve"> Indian lyricist jaundice.[225]</t>
  </si>
  <si>
    <t xml:space="preserve"> Italian singer and songwriter.[226]</t>
  </si>
  <si>
    <t xml:space="preserve"> Pakistani squash player world champion (1985) cancer.[227]</t>
  </si>
  <si>
    <t xml:space="preserve"> American record producer music manager (Backstreet Boys NSYNC) and convicted criminal.[294]</t>
  </si>
  <si>
    <t xml:space="preserve"> Russian discus thrower Olympic champion (1952 1960).[295]</t>
  </si>
  <si>
    <t xml:space="preserve"> Kenyan politician MP for Nyakach (1969–1973 1992–1997).[231]</t>
  </si>
  <si>
    <t xml:space="preserve"> Canadian gas station manager.[232]</t>
  </si>
  <si>
    <t xml:space="preserve"> American baseball player (New York Mets Philadelphia Phillies) cancer.[234]</t>
  </si>
  <si>
    <t xml:space="preserve"> Sri Lankan judge.[235]</t>
  </si>
  <si>
    <t xml:space="preserve"> French writer.[236]</t>
  </si>
  <si>
    <t xml:space="preserve"> German canoeist and coach Olympic silver medalist (2004) traffic collision.[237]</t>
  </si>
  <si>
    <t xml:space="preserve"> Chilean-born Israeli journalist and magazine editor cancer.[243]</t>
  </si>
  <si>
    <t xml:space="preserve"> American politician.[240]</t>
  </si>
  <si>
    <t xml:space="preserve"> South African politician and diplomat Premier of the Eastern Cape (1997–2004) Minister of Sport and Recreation (2004–2010) Ambassador to Germany (since 2011).[244]</t>
  </si>
  <si>
    <t xml:space="preserve"> American football and basketball coach (Rowan Profs).[245]</t>
  </si>
  <si>
    <t xml:space="preserve"> Canadian journalist and author.[246]</t>
  </si>
  <si>
    <t xml:space="preserve"> Indian politician.[250]</t>
  </si>
  <si>
    <t xml:space="preserve"> Mexican writer traffic collision.[315]</t>
  </si>
  <si>
    <t xml:space="preserve"> Egyptian businessman and politician Petroleum Minister (1991–1999).[179]</t>
  </si>
  <si>
    <t xml:space="preserve"> English priest and clown.[180]</t>
  </si>
  <si>
    <t xml:space="preserve"> British Mongolist.[181]</t>
  </si>
  <si>
    <t xml:space="preserve"> American football player (San Francisco 49ers Dallas Cowboys).[182]</t>
  </si>
  <si>
    <t xml:space="preserve"> American politician member of the South Dakota Senate (1973–2000).[183]</t>
  </si>
  <si>
    <t xml:space="preserve"> Brazilian football executive President of FIFA (1974–1998).[251]</t>
  </si>
  <si>
    <t xml:space="preserve"> American political commentator and television personality (The McLaughlin Group).[252]</t>
  </si>
  <si>
    <t xml:space="preserve"> Brazilian businessman President of Santos FC (2010–2014).[253]</t>
  </si>
  <si>
    <t xml:space="preserve"> Colombian-born Venezuelan cyclist shot.[115]</t>
  </si>
  <si>
    <t xml:space="preserve"> American racing driver race collision.[116]</t>
  </si>
  <si>
    <t xml:space="preserve"> Aruban politician.[117]</t>
  </si>
  <si>
    <t xml:space="preserve"> American anthropologist and linguist.[184]</t>
  </si>
  <si>
    <t xml:space="preserve"> Pakistani cricketer (national team).[185]</t>
  </si>
  <si>
    <t xml:space="preserve"> Norwegian politician.[186]</t>
  </si>
  <si>
    <t xml:space="preserve"> Italian Roman Catholic prelate Bishop of Cefalù (2000–2009).[187]</t>
  </si>
  <si>
    <t xml:space="preserve"> American photographer illustrator and filmmaker.[188]</t>
  </si>
  <si>
    <t xml:space="preserve"> American writer and war photographer chronic obstructive pulmonary disease.[189]</t>
  </si>
  <si>
    <t xml:space="preserve"> New Zealand diplomat Administrator of Antigua (1958–1964) and Grenada (1964-1967).[190]</t>
  </si>
  <si>
    <t xml:space="preserve"> American politician Secretary of State of Alabama (1993–2003 2013–2015) cancer.[260]</t>
  </si>
  <si>
    <t xml:space="preserve"> Kenyan farmer and landowner complications after surgery.[261]</t>
  </si>
  <si>
    <t xml:space="preserve"> English football coach (Sutton United Malmö Viking) cancer.[192]</t>
  </si>
  <si>
    <t xml:space="preserve"> British actor (Star Wars Time Bandits Flash Gordon).[198]</t>
  </si>
  <si>
    <t xml:space="preserve"> Italian television director and producer.[199]</t>
  </si>
  <si>
    <t xml:space="preserve"> Mexican politician cancer.[200]</t>
  </si>
  <si>
    <t xml:space="preserve"> American jazz pianist cancer.[201]</t>
  </si>
  <si>
    <t xml:space="preserve"> British actress.[202]</t>
  </si>
  <si>
    <t xml:space="preserve"> Indonesian politician Minister of Cooperatives and Small Businesses (1998–1999).[210]</t>
  </si>
  <si>
    <t xml:space="preserve"> American poet playwright motivational speaker and author.[211]</t>
  </si>
  <si>
    <t xml:space="preserve"> Irish football player and manager (Shamrock Rovers Newcastle United national team).[212]</t>
  </si>
  <si>
    <t xml:space="preserve"> Norwegian physician.[213]</t>
  </si>
  <si>
    <t xml:space="preserve"> American construction company owner drug overdose.[214]</t>
  </si>
  <si>
    <t xml:space="preserve"> Indian politician.[208]</t>
  </si>
  <si>
    <t xml:space="preserve"> American hip hop musician bone marrow cancer.[217]</t>
  </si>
  <si>
    <t xml:space="preserve"> Spanish Roman Catholic prelate Bishop of Tarazona (1990–1995) and Vitoria (1995–2016).[146]</t>
  </si>
  <si>
    <t xml:space="preserve"> American transportation executive cancer.[147]</t>
  </si>
  <si>
    <t xml:space="preserve"> German football player and coach (VfB Stuttgart).[148]</t>
  </si>
  <si>
    <t xml:space="preserve"> Indian journalist.[149]</t>
  </si>
  <si>
    <t xml:space="preserve"> American football coach (North Carolina Tar Heels Virginia Tech Hokies Wake Forest Demon Deacons).[150]</t>
  </si>
  <si>
    <t xml:space="preserve"> British billionaire property developer.[151]</t>
  </si>
  <si>
    <t xml:space="preserve"> Italian actor (Slap the Monster on Page One).[152]</t>
  </si>
  <si>
    <t xml:space="preserve"> German slalom canoeist Olympic champion (1972) cancer.[153]</t>
  </si>
  <si>
    <t xml:space="preserve"> Filipino Roman Catholic prelate Auxiliary Bishop of Lipa (1979–2002).[81]</t>
  </si>
  <si>
    <t xml:space="preserve"> American actor (Star Trek: Deep Space Nine Dallas Family Matters) acute myeloid leukemia.[154]</t>
  </si>
  <si>
    <t xml:space="preserve"> Pakistani politician Governor of the State Bank of Pakistan (1978–1986).[155]</t>
  </si>
  <si>
    <t xml:space="preserve"> American public transport planner Alzheimer's disease.[156]</t>
  </si>
  <si>
    <t xml:space="preserve"> American politician member of the Louisiana State Legislature (1968–2000) traffic collision.[157]</t>
  </si>
  <si>
    <t xml:space="preserve"> American television personality (Captain Noah and His Magical Ark).[158]</t>
  </si>
  <si>
    <t xml:space="preserve"> Russian-American sculptor.[159]</t>
  </si>
  <si>
    <t xml:space="preserve"> Japanese baseball player (Saitama Seibu Lions Tokyo Yakult Swallows) pneumonia.[228]</t>
  </si>
  <si>
    <t xml:space="preserve"> American keyboardist (Nine Inch Nails 2wo) Grammy winner (1993).[229]</t>
  </si>
  <si>
    <t xml:space="preserve"> Japanese pornographic actress.[230]</t>
  </si>
  <si>
    <t xml:space="preserve"> Indian politician Chief Minister of Arunachal Pradesh (2016) and MLA for Hayuliang (since 1995) suicide by hanging.[160]</t>
  </si>
  <si>
    <t xml:space="preserve"> English footballer (Ipswich Town Aston Villa) tased.[233]</t>
  </si>
  <si>
    <t xml:space="preserve"> American politician and judge.[166]</t>
  </si>
  <si>
    <t xml:space="preserve"> South African cricketer.[167]</t>
  </si>
  <si>
    <t xml:space="preserve"> American anthropologist.[168]</t>
  </si>
  <si>
    <t xml:space="preserve"> Curaçaoan politician member of the Estates of Curaçao (2010–2015).[241]</t>
  </si>
  <si>
    <t xml:space="preserve"> American actress (Seinfeld Curb Your Enthusiasm) idiopathic pulmonary fibrosis.[174]</t>
  </si>
  <si>
    <t xml:space="preserve"> American scientist and businessman.[175]</t>
  </si>
  <si>
    <t xml:space="preserve"> Argentine politician.[176]</t>
  </si>
  <si>
    <t xml:space="preserve"> Austrian actor.[177]</t>
  </si>
  <si>
    <t xml:space="preserve"> American football player and coach (Texas A&amp;M Aggies) cancer.[178]</t>
  </si>
  <si>
    <t xml:space="preserve"> Canadian-born American sports journalist (ESPN The Sports Reporters) and broadcaster (ESPN on ABC).[172]</t>
  </si>
  <si>
    <t xml:space="preserve"> Indian film director (Kunjikoonan).[173]</t>
  </si>
  <si>
    <t xml:space="preserve"> Norwegian-born Swedish automobile designer (Volvo).[108]</t>
  </si>
  <si>
    <t xml:space="preserve"> American politician member of the Florida House of Representatives (1972–1992).[109]</t>
  </si>
  <si>
    <t xml:space="preserve"> American jurist Justice of the Connecticut Supreme Court (1990–2007) pancreatic cancer.[110]</t>
  </si>
  <si>
    <t xml:space="preserve"> Northern Irish loyalist activist shot.[111]</t>
  </si>
  <si>
    <t xml:space="preserve"> Russian historian.[112]</t>
  </si>
  <si>
    <t xml:space="preserve"> American football player (Los Angeles Rams).[113]</t>
  </si>
  <si>
    <t xml:space="preserve"> Spanish philosopher.[114]</t>
  </si>
  <si>
    <t xml:space="preserve"> American artist and writer (Taking Woodstock: A True Story of a Riot a Concert and a Life) stroke.[46]</t>
  </si>
  <si>
    <t xml:space="preserve"> American professional wrestler (AWA AJW CSW).[47]</t>
  </si>
  <si>
    <t xml:space="preserve"> American sailor world champion (1963).[118]</t>
  </si>
  <si>
    <t xml:space="preserve"> American judge.[119]</t>
  </si>
  <si>
    <t xml:space="preserve"> Swiss gymnast Olympic champion (1952).[120]</t>
  </si>
  <si>
    <t xml:space="preserve"> Croatian composer and organist.[121]</t>
  </si>
  <si>
    <t xml:space="preserve"> American actress (St. Elsewhere Homicide: Life on the Street) cancer.[122]</t>
  </si>
  <si>
    <t xml:space="preserve"> Swedish judge and academic.[123]</t>
  </si>
  <si>
    <t xml:space="preserve"> New Zealand sports administrator.[124]</t>
  </si>
  <si>
    <t xml:space="preserve"> British race and rally driver.[125]</t>
  </si>
  <si>
    <t xml:space="preserve"> British legal scholar.[126]</t>
  </si>
  <si>
    <t xml:space="preserve"> English footballer (Crystal Palace Millwall Portsmouth).[127]</t>
  </si>
  <si>
    <t xml:space="preserve"> American folk singer ("Baby the Rain Must Fall" "It's Gonna Be Fine" "San Francisco Bay Blues").[191]</t>
  </si>
  <si>
    <t xml:space="preserve"> Slovenian philosopher.[129]</t>
  </si>
  <si>
    <t xml:space="preserve"> Dutch marathon runner.[130]</t>
  </si>
  <si>
    <t xml:space="preserve"> Spanish singer complications of leukemia.[131]</t>
  </si>
  <si>
    <t xml:space="preserve"> American politician member of the Washington House of Representatives (1971–1975) subdural hematoma.[193]</t>
  </si>
  <si>
    <t xml:space="preserve"> Spanish Olympic handball player (1980 1984).[194]</t>
  </si>
  <si>
    <t xml:space="preserve"> American writer brain cancer.[195]</t>
  </si>
  <si>
    <t xml:space="preserve"> Serbian painter.[196]</t>
  </si>
  <si>
    <t xml:space="preserve"> Canadian-born American film director (Love Story The Hospital The In-Laws) President of AMPAS (1993–1997).[267]</t>
  </si>
  <si>
    <t xml:space="preserve"> Swedish-American actress (The Gun Runners).[203]</t>
  </si>
  <si>
    <t xml:space="preserve"> American basketball player Olympic champion (1960).[204]</t>
  </si>
  <si>
    <t xml:space="preserve"> Indian religious leader.[205]</t>
  </si>
  <si>
    <t xml:space="preserve"> Belgian writer.[206]</t>
  </si>
  <si>
    <t xml:space="preserve"> Italian politician President of Marche (1978–1990).[207]</t>
  </si>
  <si>
    <t xml:space="preserve"> Indian film writer (Kazhugu Paayum Puli) and director (Manamagale Vaa) cardiac arrest.[145]</t>
  </si>
  <si>
    <t xml:space="preserve"> Uruguayan politician Minister of Defence (since 2011) respiratory problems.[73]</t>
  </si>
  <si>
    <t xml:space="preserve"> Brazilian singer-songwriter.[74]</t>
  </si>
  <si>
    <t xml:space="preserve"> Nicaraguan Roman Catholic prelate Bishop of Granada (1972–2003).[75]</t>
  </si>
  <si>
    <t xml:space="preserve"> Austrian-born American biochemist.[76]</t>
  </si>
  <si>
    <t xml:space="preserve"> American Biblical scholar.[77]</t>
  </si>
  <si>
    <t xml:space="preserve"> Dutch actress.[78]</t>
  </si>
  <si>
    <t xml:space="preserve"> British civil servant Chief Executive of the National Health Service (1986–1989).[79]</t>
  </si>
  <si>
    <t xml:space="preserve"> Norwegian civil servant Director of Tax Administration (1976–1982).[80]</t>
  </si>
  <si>
    <t xml:space="preserve"> British civil servant Permanent Secretary of the Lord Chancellor's Department and Clerk of the Crown in Chancery (1982–1989).[14]</t>
  </si>
  <si>
    <t xml:space="preserve"> Ghanaian actor.[15]</t>
  </si>
  <si>
    <t xml:space="preserve"> New Zealand actor (Monty Python's Life of Brian Time Bandits Harry Potter and the Philosopher's Stone).[16]</t>
  </si>
  <si>
    <t xml:space="preserve"> Scottish mathematician.[17]</t>
  </si>
  <si>
    <t xml:space="preserve"> British philosopher mathematician and computer scientist.[82]</t>
  </si>
  <si>
    <t xml:space="preserve"> American biochemist pneumonia.[83]</t>
  </si>
  <si>
    <t xml:space="preserve"> Honduran singer thyroid cancer.[84]</t>
  </si>
  <si>
    <t xml:space="preserve"> American businessman co-founder of Rainbow Foods.[85]</t>
  </si>
  <si>
    <t xml:space="preserve"> Mexican bantamweight boxer world champion (1959–1960).[86]</t>
  </si>
  <si>
    <t xml:space="preserve"> Polish Holocaust survivor and resistance fighter.[87]</t>
  </si>
  <si>
    <t xml:space="preserve"> Chinese Baptist minister and theologian.[88]</t>
  </si>
  <si>
    <t xml:space="preserve"> American entrepreneur (Good Vibrations) Butterfly vibrator inventor author and feminist sex educator.[90]</t>
  </si>
  <si>
    <t xml:space="preserve"> Belgian art historian.[161]</t>
  </si>
  <si>
    <t xml:space="preserve"> Taiwanese writer and politician MLY for Keelung (1996–2008) complications of a heart attack.[162]</t>
  </si>
  <si>
    <t xml:space="preserve"> American football player (Philadelphia Eagles) and coach (Edmonton Eskimos Chicago Bears).[163]</t>
  </si>
  <si>
    <t xml:space="preserve"> American politician member of the Louisiana Senate (1972–1992).[169]</t>
  </si>
  <si>
    <t xml:space="preserve"> Irish spy writer.[238]</t>
  </si>
  <si>
    <t xml:space="preserve"> American jazz musician emphysema.[239]</t>
  </si>
  <si>
    <t xml:space="preserve"> American politician member of the Delaware House of Representatives (since 2011).[170]</t>
  </si>
  <si>
    <t xml:space="preserve"> American sports journalist (Omaha World-Herald).[171]</t>
  </si>
  <si>
    <t xml:space="preserve"> Indian screenwriter (Perumazhakkalam).[242]</t>
  </si>
  <si>
    <t xml:space="preserve"> Scottish artist.[103]</t>
  </si>
  <si>
    <t xml:space="preserve"> American stage and film producer (Lean on Me Bajour My Dog Tulip).[105]</t>
  </si>
  <si>
    <t xml:space="preserve"> German luger world champion (1985).[106]</t>
  </si>
  <si>
    <t xml:space="preserve"> American poet and academic.[107]</t>
  </si>
  <si>
    <t xml:space="preserve"> American politician member of the U.S. House of Representatives for Ohio's 14th district (1995–2013) pancreatic cancer.[41]</t>
  </si>
  <si>
    <t xml:space="preserve"> American musician.[42]</t>
  </si>
  <si>
    <t xml:space="preserve"> American-born Jamaican model and beauty queen Miss Jamaica Universe (2011) sickle-cell disease.[43]</t>
  </si>
  <si>
    <t xml:space="preserve"> American businessman chairman of C-SPAN.[44]</t>
  </si>
  <si>
    <t xml:space="preserve"> American diplomat.[45]</t>
  </si>
  <si>
    <t>Binyamin Ben-Eliezer</t>
  </si>
  <si>
    <t>Mr. Fuji</t>
  </si>
  <si>
    <t>Juan Gabriel</t>
  </si>
  <si>
    <t>Lennart Häggroth</t>
  </si>
  <si>
    <t>Joe R. Hicks</t>
  </si>
  <si>
    <t>Nate Hirsch</t>
  </si>
  <si>
    <t>William H. Lacy</t>
  </si>
  <si>
    <t>Volodymyr Patyk</t>
  </si>
  <si>
    <t>Ken Purchase</t>
  </si>
  <si>
    <t>Shahid Qadri</t>
  </si>
  <si>
    <t>Mohammad Shafi Qureshi</t>
  </si>
  <si>
    <t>Charles Z. Smith</t>
  </si>
  <si>
    <t xml:space="preserve"> Australian murderer liver and lung cancer.[48]</t>
  </si>
  <si>
    <t xml:space="preserve"> American federal judge member of the U.S. District Court for the Northern District of Ohio (1982–1996).[49]</t>
  </si>
  <si>
    <t xml:space="preserve"> American coloratura soprano.[50]</t>
  </si>
  <si>
    <t xml:space="preserve"> American businessman and philanthropist.[51]</t>
  </si>
  <si>
    <t xml:space="preserve"> American baseball player (Seattle Mariners) seizure.[52]</t>
  </si>
  <si>
    <t xml:space="preserve"> Filipino singer and songwriter lung cancer.[53]</t>
  </si>
  <si>
    <t xml:space="preserve"> American air force lieutenant general.[54]</t>
  </si>
  <si>
    <t xml:space="preserve"> American musician ("Vitamin L") brain cancer.[128]</t>
  </si>
  <si>
    <t xml:space="preserve"> Indonesian politician member of the People's Consultative Assembly (1978–1988).[57]</t>
  </si>
  <si>
    <t xml:space="preserve"> American soul singer ("Make Love to Me" "I Will").[132]</t>
  </si>
  <si>
    <t xml:space="preserve"> Bulgarian actor.[133]</t>
  </si>
  <si>
    <t xml:space="preserve"> Pakistani writer.[134]</t>
  </si>
  <si>
    <t xml:space="preserve"> American blues soul and gospel singer heart attack.[197]</t>
  </si>
  <si>
    <t xml:space="preserve"> Northern Irish Roman Catholic prelate Bishop of Derry (1974–1993).[138]</t>
  </si>
  <si>
    <t xml:space="preserve"> Bosnian newspaper editor.[139]</t>
  </si>
  <si>
    <t xml:space="preserve"> Indian actress leukemia.[140]</t>
  </si>
  <si>
    <t xml:space="preserve"> Sri Lankan actor and dramatist.[141]</t>
  </si>
  <si>
    <t xml:space="preserve"> German biologist.[142]</t>
  </si>
  <si>
    <t xml:space="preserve"> American football player (Tampa Bay Buccaneers Atlanta Falcons Houston Oilers) stomach cancer.[143]</t>
  </si>
  <si>
    <t xml:space="preserve"> British politician MP for Londonderry (1955–1974).[67]</t>
  </si>
  <si>
    <t xml:space="preserve"> American race car driver crane accident.[144]</t>
  </si>
  <si>
    <t xml:space="preserve"> New Zealand architect.[69]</t>
  </si>
  <si>
    <t xml:space="preserve"> Swiss politician member of the Federal Council (1983–1989).[70]</t>
  </si>
  <si>
    <t xml:space="preserve"> American songwriter and musician liver cancer.[71]</t>
  </si>
  <si>
    <t xml:space="preserve"> British scientist heart failure.[72]</t>
  </si>
  <si>
    <t xml:space="preserve"> Dutch politician Minister of Economic Affairs (1971–1973).[10]</t>
  </si>
  <si>
    <t xml:space="preserve"> American Ojibwe writer kidney cancer.[11]</t>
  </si>
  <si>
    <t xml:space="preserve"> Argentine union leader (CGTA).[12]</t>
  </si>
  <si>
    <t xml:space="preserve"> American army lieutenant general.[13]</t>
  </si>
  <si>
    <t>Steven Hill</t>
  </si>
  <si>
    <t>Esther Jungreis</t>
  </si>
  <si>
    <t>William McAllister-Johnson</t>
  </si>
  <si>
    <t xml:space="preserve"> British newspaper editor and communist activist.[18]</t>
  </si>
  <si>
    <t xml:space="preserve"> Australian swimming coach and modern pentathlete.[19]</t>
  </si>
  <si>
    <t xml:space="preserve"> American physicist and inventor.[20]</t>
  </si>
  <si>
    <t xml:space="preserve"> English cricketer.[21]</t>
  </si>
  <si>
    <t xml:space="preserve"> Canadian Roman Catholic prelate Archbishop of Halifax (1967–1990).[22]</t>
  </si>
  <si>
    <t xml:space="preserve"> American actor (The Big Lebowski Blazing Saddles Santa Claus: The Movie) heart and kidney disease.[23]</t>
  </si>
  <si>
    <t xml:space="preserve"> Canadian politician.[24]</t>
  </si>
  <si>
    <t xml:space="preserve"> Egyptian economist.[25]</t>
  </si>
  <si>
    <t xml:space="preserve"> Polish Roman Catholic cardinal Archbishop of Kraków (1979–2005).[26]</t>
  </si>
  <si>
    <t xml:space="preserve"> Argentine humorist.[27]</t>
  </si>
  <si>
    <t xml:space="preserve"> Ecuadorian politician member of the National Congress (1984–1986 1996–2002) Mayor of Quito (1978–1982).[28]</t>
  </si>
  <si>
    <t xml:space="preserve"> American politician member of the U.S. House of Representatives for Maryland's 2nd district (1985–1995) brain cancer.[89]</t>
  </si>
  <si>
    <t xml:space="preserve"> American football player (Houston Oilers) heart attack.[29]</t>
  </si>
  <si>
    <t xml:space="preserve"> English footballer (Blackburn Rovers Port Vale Crewe Alexandra).[30]</t>
  </si>
  <si>
    <t xml:space="preserve"> Honduran herbalist.[91]</t>
  </si>
  <si>
    <t xml:space="preserve"> Irish hurler (Cork).[164]</t>
  </si>
  <si>
    <t xml:space="preserve"> American-born Canadian football player (Calgary Stampeders).[165]</t>
  </si>
  <si>
    <t xml:space="preserve"> American Egyptologist.[97]</t>
  </si>
  <si>
    <t xml:space="preserve"> Italian Catholic hierarch Bishop of Lungro (1987–2010).[98]</t>
  </si>
  <si>
    <t xml:space="preserve"> American harpsichordist and organist.[99]</t>
  </si>
  <si>
    <t xml:space="preserve"> Brazilian plastic surgeon.[100]</t>
  </si>
  <si>
    <t xml:space="preserve"> Australian footballer (Richmond).[101]</t>
  </si>
  <si>
    <t xml:space="preserve"> English footballer (Southend United Cambridge United).[102]</t>
  </si>
  <si>
    <t xml:space="preserve"> Welsh footballer (Carlisle Plymouth Swansea) traffic collision.[36]</t>
  </si>
  <si>
    <t xml:space="preserve"> American marine biologist bile duct cancer.[37]</t>
  </si>
  <si>
    <t xml:space="preserve"> Indian screenwriter and film director.[104]</t>
  </si>
  <si>
    <t xml:space="preserve"> American basketball player (Portland Trail Blazers Dallas Mavericks).[39]</t>
  </si>
  <si>
    <t xml:space="preserve"> American businessman and entrepreneur founder of Slingbox heart attack.[40]</t>
  </si>
  <si>
    <t>Alcindo</t>
  </si>
  <si>
    <t>Joy Browne</t>
  </si>
  <si>
    <t>Ronnie Cope</t>
  </si>
  <si>
    <t>Tamim Chowdhury</t>
  </si>
  <si>
    <t>Alan Cuthbert</t>
  </si>
  <si>
    <t>Jaime Davidovich</t>
  </si>
  <si>
    <t>Cesare Gelli</t>
  </si>
  <si>
    <t>Bill Lenkaitis</t>
  </si>
  <si>
    <t>Zenzo Matsuyama</t>
  </si>
  <si>
    <t>Alan Smith</t>
  </si>
  <si>
    <t>Hans Stenberg</t>
  </si>
  <si>
    <t>Hubbard Alexander</t>
  </si>
  <si>
    <t>Sir Ronald Arculus</t>
  </si>
  <si>
    <t>Dee Dowis</t>
  </si>
  <si>
    <t>Erwin Gabathuler</t>
  </si>
  <si>
    <t>Yunus Jaffery</t>
  </si>
  <si>
    <t>Harry Jepson</t>
  </si>
  <si>
    <t>Tommaso Labranca</t>
  </si>
  <si>
    <t>Edward Latter</t>
  </si>
  <si>
    <t>Anne O'Brien</t>
  </si>
  <si>
    <t>Dinanath Pathy</t>
  </si>
  <si>
    <t>Ann Smyrner</t>
  </si>
  <si>
    <t>Gene Wilder</t>
  </si>
  <si>
    <t>Abu Mohammad al-Adnani</t>
  </si>
  <si>
    <t>Eleanor Barooshian</t>
  </si>
  <si>
    <t>Bonnie Bryan</t>
  </si>
  <si>
    <t>Josip Bukal</t>
  </si>
  <si>
    <t>Věra Čáslavská</t>
  </si>
  <si>
    <t>Dan Dryden</t>
  </si>
  <si>
    <t>Dave Durie</t>
  </si>
  <si>
    <t>Nabile Farès</t>
  </si>
  <si>
    <t>Hoot Hester</t>
  </si>
  <si>
    <t>Frederick King</t>
  </si>
  <si>
    <t>David Lavery</t>
  </si>
  <si>
    <t>Reg Matthewson</t>
  </si>
  <si>
    <t>Doris McLemore</t>
  </si>
  <si>
    <t>Marc Riboud</t>
  </si>
  <si>
    <t>Brian Robinson</t>
  </si>
  <si>
    <t>Joe Sutter</t>
  </si>
  <si>
    <t>Zoe Tynan</t>
  </si>
  <si>
    <t>Antonino Fernández Rodríguez</t>
  </si>
  <si>
    <t>Rick F. Gunter</t>
  </si>
  <si>
    <t>Nathan Lyons</t>
  </si>
  <si>
    <t>Colleen O'Connor</t>
  </si>
  <si>
    <t>B. Daniel Riley</t>
  </si>
  <si>
    <t>David H. Trump</t>
  </si>
  <si>
    <t>Brian Wildsmith</t>
  </si>
  <si>
    <t>Kashmiri Lal Zakir</t>
  </si>
  <si>
    <t xml:space="preserve"> American comic letterer (Superman vs. Muhammad Ali Arkham Asylum).[55]</t>
  </si>
  <si>
    <t xml:space="preserve"> Russian stage actress.[56]</t>
  </si>
  <si>
    <t>George E. Curry</t>
  </si>
  <si>
    <t>Daniela Dessì</t>
  </si>
  <si>
    <t>Irving Fields</t>
  </si>
  <si>
    <t>Jim Gibbons</t>
  </si>
  <si>
    <t xml:space="preserve"> French-born Romanian royal queen consort of King Michael.[1]</t>
  </si>
  <si>
    <t xml:space="preserve"> Guamanian politician Lieutenant Governor (1987–1995) cancer.[2]</t>
  </si>
  <si>
    <t xml:space="preserve"> Cameroonian footballer (Tonnerre Yaoundé national team).[58]</t>
  </si>
  <si>
    <t xml:space="preserve"> Irish handball player.[59]</t>
  </si>
  <si>
    <t xml:space="preserve"> Russian Olympic triple jumper (1972).[135]</t>
  </si>
  <si>
    <t xml:space="preserve"> American baseball player (Washington Senators).[136]</t>
  </si>
  <si>
    <t xml:space="preserve"> Trinidad and Tobago political activist.[137]</t>
  </si>
  <si>
    <t xml:space="preserve"> American physician and politician member of the Oregon House of Representatives (2001–2005) and Senate (since 2005).[63]</t>
  </si>
  <si>
    <t xml:space="preserve"> Indian writer brain haemorrhage.[64]</t>
  </si>
  <si>
    <t xml:space="preserve"> American historian leukemia.[65]</t>
  </si>
  <si>
    <t xml:space="preserve"> Belgian physician and civil servant.[66]</t>
  </si>
  <si>
    <t xml:space="preserve"> Ugandan politician Prime Minister of Bunyoro (2009–2012).[8]</t>
  </si>
  <si>
    <t xml:space="preserve"> American film producer (Face/Off Look Who's Talking Michael).[9]</t>
  </si>
  <si>
    <t>Mario Novelli</t>
  </si>
  <si>
    <t xml:space="preserve"> Scottish footballer (Hibernian Carlisle United).[68]</t>
  </si>
  <si>
    <t>Jordi Carbonell</t>
  </si>
  <si>
    <t>Michael Leader</t>
  </si>
  <si>
    <t>Edward Malefakis</t>
  </si>
  <si>
    <t>V. S. Mani</t>
  </si>
  <si>
    <t>Don McIver</t>
  </si>
  <si>
    <t>S. R. Nathan</t>
  </si>
  <si>
    <t>Geneton Moraes Neto</t>
  </si>
  <si>
    <t>Jacqueline Pagnol</t>
  </si>
  <si>
    <t>Charlie Sands</t>
  </si>
  <si>
    <t>Gilli Smyth</t>
  </si>
  <si>
    <t>Toots Thielemans</t>
  </si>
  <si>
    <t>Jane Thompson</t>
  </si>
  <si>
    <t>Andreas Barkoulis</t>
  </si>
  <si>
    <t>Barry Chamish</t>
  </si>
  <si>
    <t>Bryan Clutterbuck</t>
  </si>
  <si>
    <t>Dennis Hackett</t>
  </si>
  <si>
    <t>Mohammad Heydari</t>
  </si>
  <si>
    <t>Tony Pasquesi</t>
  </si>
  <si>
    <t>Joseph Chilton Pearce</t>
  </si>
  <si>
    <t>Aaron W. Plyler</t>
  </si>
  <si>
    <t>Mercedes Pulido</t>
  </si>
  <si>
    <t>Edgar Schoen</t>
  </si>
  <si>
    <t>Reinhard Selten</t>
  </si>
  <si>
    <t>Henri de Turenne</t>
  </si>
  <si>
    <t>Ria Vedder-Wubben</t>
  </si>
  <si>
    <t>Elsie Wayne</t>
  </si>
  <si>
    <t>Antônio Eliseu Zuqueto</t>
  </si>
  <si>
    <t>Juan Bell</t>
  </si>
  <si>
    <t>Joel Bergman</t>
  </si>
  <si>
    <t>Neil Berry</t>
  </si>
  <si>
    <t>Michel Butor</t>
  </si>
  <si>
    <t>Tom Ganley</t>
  </si>
  <si>
    <t>Gilles-Gaston Granger</t>
  </si>
  <si>
    <t>Laurence Higgins</t>
  </si>
  <si>
    <t>George Kaczender</t>
  </si>
  <si>
    <t>Akhlaqur Rahman Kidwai</t>
  </si>
  <si>
    <t>Shūgorō Nakazato</t>
  </si>
  <si>
    <t>Walter Scheel</t>
  </si>
  <si>
    <t>Gregory P. Schmidt</t>
  </si>
  <si>
    <t>Roger Y. Tsien</t>
  </si>
  <si>
    <t>Miguel Varela</t>
  </si>
  <si>
    <t>Henning Voscherau</t>
  </si>
  <si>
    <t>Nina Yeryomina</t>
  </si>
  <si>
    <t>Dame Margaret Anstee</t>
  </si>
  <si>
    <t>James Cronin</t>
  </si>
  <si>
    <t>Paul Dade</t>
  </si>
  <si>
    <t>André Dehertoghe</t>
  </si>
  <si>
    <t>Maria Eugénia</t>
  </si>
  <si>
    <t>Warren Hinckle</t>
  </si>
  <si>
    <t>Fyvush Finkel</t>
  </si>
  <si>
    <t>Robert Goff Baron Goff of Chieveley</t>
    <phoneticPr fontId="1" type="noConversion"/>
  </si>
  <si>
    <t>Rodolfo Illanes</t>
  </si>
  <si>
    <t>Marvin Kaplan</t>
  </si>
  <si>
    <t>Anna Kurska</t>
  </si>
  <si>
    <t>Sergey Marchuk</t>
  </si>
  <si>
    <t>Wynona Mulcaster</t>
  </si>
  <si>
    <t>Sonia Rykiel</t>
  </si>
  <si>
    <t>Eddy Silitonga</t>
  </si>
  <si>
    <t xml:space="preserve"> Egyptian-American scientist laureate of the Nobel Prize in Chemistry (1999).[31]</t>
  </si>
  <si>
    <t xml:space="preserve"> Iranian nuclear scientist execution by hanging.[32]</t>
  </si>
  <si>
    <t xml:space="preserve"> New Zealand motor racing driver cancer.[33]</t>
  </si>
  <si>
    <t xml:space="preserve"> American football official.[92]</t>
  </si>
  <si>
    <t xml:space="preserve"> British theatre director.[93]</t>
  </si>
  <si>
    <t xml:space="preserve"> British educationalist headmaster of University College School.[94]</t>
  </si>
  <si>
    <t xml:space="preserve"> Australian surfer world champion (1965) stomach cancer.[95]</t>
  </si>
  <si>
    <t xml:space="preserve"> American clarinetist.[96]</t>
  </si>
  <si>
    <t xml:space="preserve"> Italian Roman Catholic prelate Bishop of Volterra (2000–2006) and Pistoia (2006–2014).[34]</t>
  </si>
  <si>
    <t xml:space="preserve"> American social anthropologist.[35]</t>
  </si>
  <si>
    <t>T. A. Razzaq</t>
  </si>
  <si>
    <t>Bambi Sheleg</t>
  </si>
  <si>
    <t xml:space="preserve"> Canadian publisher and political activist pneumonia.[38]</t>
  </si>
  <si>
    <t>Andrew Florent</t>
  </si>
  <si>
    <t>Jorge García Isaza</t>
  </si>
  <si>
    <t>Charti Lal Goel</t>
  </si>
  <si>
    <t>Luis Álvaro de Oliveira Ribeiro</t>
  </si>
  <si>
    <t>Richard Seminack</t>
  </si>
  <si>
    <t>Gurdial Singh</t>
  </si>
  <si>
    <t>Ken Thornett</t>
  </si>
  <si>
    <t>John Timoney</t>
  </si>
  <si>
    <t>George Anthan</t>
  </si>
  <si>
    <t>Steve Arlin</t>
  </si>
  <si>
    <t>James R. Bennett</t>
  </si>
  <si>
    <t>Thomas P. G. Cholmondeley</t>
  </si>
  <si>
    <t>Baby Dalupan</t>
  </si>
  <si>
    <t>John Ellenby</t>
  </si>
  <si>
    <t>John Fischer</t>
  </si>
  <si>
    <t>Katharine Blodgett Gebbie</t>
  </si>
  <si>
    <t>Nachum Heiman</t>
  </si>
  <si>
    <t>Arthur Hiller</t>
  </si>
  <si>
    <t>Barry Hollowell</t>
  </si>
  <si>
    <t>Darrell Ward</t>
  </si>
  <si>
    <t>Bronisław Baczko</t>
  </si>
  <si>
    <t>Ken Black</t>
  </si>
  <si>
    <t>Maxon Mbendera</t>
  </si>
  <si>
    <t>Jérôme Monod</t>
  </si>
  <si>
    <t>Michael Napier Brown</t>
  </si>
  <si>
    <t>Ernst Nolte</t>
  </si>
  <si>
    <t>Jan van Cauwelaert</t>
  </si>
  <si>
    <t>John William Vessey Jr.</t>
  </si>
  <si>
    <t>Trevor Baker</t>
  </si>
  <si>
    <t>Subrata Banerjee</t>
  </si>
  <si>
    <t>Judes Bicaba</t>
  </si>
  <si>
    <t>Peter Blundell Jones</t>
  </si>
  <si>
    <t>Adrian Enescu</t>
  </si>
  <si>
    <t>Jay S. Fishman</t>
  </si>
  <si>
    <t>Donald Henderson</t>
  </si>
  <si>
    <t>Prince Marco of Hohenlohe-Langenburg</t>
  </si>
  <si>
    <t>Edward T. Maloney</t>
  </si>
  <si>
    <t>Colin O'Brien</t>
  </si>
  <si>
    <t>Lou Pearlman</t>
  </si>
  <si>
    <t>Nina Ponomaryova</t>
  </si>
  <si>
    <t>Krzysztof Ptak</t>
  </si>
  <si>
    <t>Horacio Salgán</t>
  </si>
  <si>
    <t>Mohammad Ali Samatar</t>
  </si>
  <si>
    <t>Bob Skelton</t>
  </si>
  <si>
    <t>Danus Skene</t>
  </si>
  <si>
    <t>Derek Smith</t>
  </si>
  <si>
    <t>Mira Stupica</t>
  </si>
  <si>
    <t>Sam Bawlf</t>
  </si>
  <si>
    <t>Detlev Blanke</t>
  </si>
  <si>
    <t>Lilia Cuntapay</t>
  </si>
  <si>
    <t>Peter Stein</t>
  </si>
  <si>
    <t>Harry Gilmer</t>
  </si>
  <si>
    <t>Charles-Émile Loo</t>
  </si>
  <si>
    <t>Eugeniusz Geno Malkowski</t>
  </si>
  <si>
    <t>John J. McGlynn</t>
  </si>
  <si>
    <t>Ignacio Padilla</t>
  </si>
  <si>
    <t>Joseph A. Palaia</t>
  </si>
  <si>
    <t>Luis Rodolfo Peñaherrera Bermeo</t>
  </si>
  <si>
    <t>Klaus Weber</t>
  </si>
  <si>
    <t xml:space="preserve"> American Old Catholic prelate Archbishop of New York.[3]</t>
  </si>
  <si>
    <t xml:space="preserve"> Venezuelan politician Governor of Carabobo (1985–1989).[4]</t>
  </si>
  <si>
    <t>Brian Rix Baron Rix</t>
    <phoneticPr fontId="1" type="noConversion"/>
  </si>
  <si>
    <t>Morton Schindel</t>
  </si>
  <si>
    <t>Louis Smith</t>
  </si>
  <si>
    <t xml:space="preserve"> German educator (University of Oldenburg).[60]</t>
  </si>
  <si>
    <t xml:space="preserve"> British poet and publisher Erdheim–Chester disease.[61]</t>
  </si>
  <si>
    <t xml:space="preserve"> Pakistani actress and director.[62]</t>
  </si>
  <si>
    <t xml:space="preserve"> Welsh flyweight boxer.[5]</t>
  </si>
  <si>
    <t xml:space="preserve"> Bulgarian football player and manager (FC Spartak Varna).[6]</t>
  </si>
  <si>
    <t xml:space="preserve"> Hungarian-born Israeli composer and educator (Tel Aviv University Bar-Ilan University).[7]</t>
  </si>
  <si>
    <t>Farid Ali</t>
  </si>
  <si>
    <t>Michael Brooks</t>
  </si>
  <si>
    <t>W. Carter Merbreier</t>
  </si>
  <si>
    <t>Ernst Neizvestny</t>
  </si>
  <si>
    <t>Kalikho Pul</t>
  </si>
  <si>
    <t>Jackson B. Davis</t>
  </si>
  <si>
    <t>Girolamo Grillo</t>
  </si>
  <si>
    <t>Paul Landreaux</t>
  </si>
  <si>
    <t>John Bennett</t>
  </si>
  <si>
    <t>Lovell Coleman</t>
  </si>
  <si>
    <t>C. Welborn Daniel</t>
  </si>
  <si>
    <t>Donald Lee</t>
  </si>
  <si>
    <t>John H. Moore</t>
  </si>
  <si>
    <t>Kenneth Osterberger</t>
  </si>
  <si>
    <t>Harold Peterman</t>
  </si>
  <si>
    <t>Steve Pivovar</t>
  </si>
  <si>
    <t>John Saunders</t>
  </si>
  <si>
    <t>Sasi Shanker</t>
  </si>
  <si>
    <t>Cynthia Szigeti</t>
  </si>
  <si>
    <t>James J. Tietjen</t>
  </si>
  <si>
    <t>Ideler Tonelli</t>
  </si>
  <si>
    <t>Gerhard Tötschinger</t>
  </si>
  <si>
    <t>Tom Wilson</t>
  </si>
  <si>
    <t>Hamdi Al Banbi</t>
  </si>
  <si>
    <t>Roly Bain</t>
  </si>
  <si>
    <t>Berit Mørdre</t>
  </si>
  <si>
    <t>Evita Muñoz</t>
  </si>
  <si>
    <t>Jeremiah Joseph O'Keefe</t>
  </si>
  <si>
    <t>Gerald J. Oppenheimer</t>
  </si>
  <si>
    <t>Thomas Steinbeck</t>
  </si>
  <si>
    <t>Sir Ian Turbott</t>
  </si>
  <si>
    <t>Glenn Yarbrough</t>
  </si>
  <si>
    <t>Keith Blunt</t>
  </si>
  <si>
    <t>Paul Kraabel</t>
  </si>
  <si>
    <t>Juan Pedro de Miguel</t>
  </si>
  <si>
    <t>Alison Piepmeier</t>
  </si>
  <si>
    <t>Ljubomir Popović</t>
  </si>
  <si>
    <t>Ruby Wilson</t>
  </si>
  <si>
    <t>Kenny Baker</t>
  </si>
  <si>
    <t>Ettore Bernabei</t>
  </si>
  <si>
    <t>Miguel Bortolini</t>
  </si>
  <si>
    <t>Connie Crothers</t>
  </si>
  <si>
    <t>Patricia English</t>
  </si>
  <si>
    <t>Gita Hall</t>
  </si>
  <si>
    <t>Allen Kelley</t>
  </si>
  <si>
    <t>Pramukh Swami Maharaj</t>
  </si>
  <si>
    <t>Françoise Mallet-Joris</t>
  </si>
  <si>
    <t>Emidio Massi</t>
  </si>
  <si>
    <t>S. P. Sarguna Pandian</t>
  </si>
  <si>
    <t>Michel Richard</t>
  </si>
  <si>
    <t>Adi Sasono</t>
  </si>
  <si>
    <t>Joyce Carol Thomas</t>
  </si>
  <si>
    <t>Liam Tuohy</t>
  </si>
  <si>
    <t>Holger Ursin</t>
  </si>
  <si>
    <t>Marion Christopher Barry</t>
  </si>
  <si>
    <t>Neil Black</t>
  </si>
  <si>
    <t>Raphael Cheenath</t>
  </si>
  <si>
    <t>DJ Official</t>
  </si>
  <si>
    <t>Álvaro Pérez Intriago</t>
  </si>
  <si>
    <t>Aboud Jumbe</t>
  </si>
  <si>
    <t>Hermann Kant</t>
  </si>
  <si>
    <t>Ron Vander Kelen</t>
  </si>
  <si>
    <t>Horst Meyer</t>
  </si>
  <si>
    <t>Ken Meyer</t>
  </si>
  <si>
    <t>Na. Muthukumar</t>
  </si>
  <si>
    <t>Lorenzo Piani</t>
  </si>
  <si>
    <t>Sohail Qaiser</t>
  </si>
  <si>
    <t>Yasumitsu Toyoda</t>
  </si>
  <si>
    <t>G. Spencer-Brown</t>
  </si>
  <si>
    <t>Rudy Van Gelder</t>
  </si>
  <si>
    <t>Peter Barry</t>
  </si>
  <si>
    <t>Graham Cairns-Smith</t>
  </si>
  <si>
    <t>Paul Comi</t>
  </si>
  <si>
    <t>James Woolley</t>
  </si>
  <si>
    <t>Hotaru Akane</t>
  </si>
  <si>
    <t>Dennis Akumu</t>
  </si>
  <si>
    <t>Dick Assman</t>
  </si>
  <si>
    <t>Dalian Atkinson</t>
  </si>
  <si>
    <t>Hatuey de Camps</t>
  </si>
  <si>
    <t>Joe DeMaestri</t>
  </si>
  <si>
    <t>James Doyle</t>
  </si>
  <si>
    <t>Bill Etra</t>
  </si>
  <si>
    <t>Harald Grønningen</t>
  </si>
  <si>
    <t>Phyllis Harmon</t>
  </si>
  <si>
    <t>Steve Korcheck</t>
  </si>
  <si>
    <t>Winfried Menrad</t>
  </si>
  <si>
    <t>J. Alec Motyer</t>
  </si>
  <si>
    <t>Michael Phillips</t>
  </si>
  <si>
    <t>Anton Pronk</t>
  </si>
  <si>
    <t>Martyn Quayle</t>
  </si>
  <si>
    <t>Davoud Rashidi</t>
  </si>
  <si>
    <t>Monique Koeyers-Felida</t>
  </si>
  <si>
    <t>Alphons Egli</t>
  </si>
  <si>
    <t>Richard Fagan</t>
  </si>
  <si>
    <t>Harold Hillman</t>
  </si>
  <si>
    <t>Eleuterio Fernández Huidobro</t>
  </si>
  <si>
    <t>João Havelange</t>
  </si>
  <si>
    <t>John McLaughlin</t>
  </si>
  <si>
    <t>George E. Mendenhall</t>
  </si>
  <si>
    <t>Annet Nieuwenhuyzen</t>
  </si>
  <si>
    <t>Sir Leonard Peach</t>
  </si>
  <si>
    <t>Erling Ree-Pedersen</t>
  </si>
  <si>
    <t>Salvador Q. Quizon</t>
  </si>
  <si>
    <t>John Alan Robinson</t>
  </si>
  <si>
    <t>Howard Schachman</t>
  </si>
  <si>
    <t>Guillermo Anderson</t>
  </si>
  <si>
    <t>Sid Applebaum</t>
  </si>
  <si>
    <t>José Becerra</t>
  </si>
  <si>
    <t>Philip Bialowitz</t>
  </si>
  <si>
    <t>Chow Lien-hwa</t>
  </si>
  <si>
    <t>Helen Delich Bentley</t>
  </si>
  <si>
    <t>William Landles</t>
  </si>
  <si>
    <t>Víctor Mora</t>
  </si>
  <si>
    <t>Barry Myers</t>
  </si>
  <si>
    <t>Mool Singh</t>
  </si>
  <si>
    <t>Renuka Sinha</t>
  </si>
  <si>
    <t>Shelby Westbrook</t>
  </si>
  <si>
    <t>René Bonino</t>
  </si>
  <si>
    <t>Rovshan Janiyev</t>
  </si>
  <si>
    <t>Midget Farrelly</t>
  </si>
  <si>
    <t>Pete Fountain</t>
  </si>
  <si>
    <t>Sally Katary</t>
  </si>
  <si>
    <t>Ercole Lupinacci</t>
  </si>
  <si>
    <t>Temple Painter</t>
  </si>
  <si>
    <t>Ivo Pitanguy</t>
  </si>
  <si>
    <t>Brian Roberts</t>
  </si>
  <si>
    <t>Mel Slack</t>
  </si>
  <si>
    <t>Samuel Robin Spark</t>
  </si>
  <si>
    <t>Vietnam Veedu Sundaram</t>
  </si>
  <si>
    <t>Norman Twain</t>
  </si>
  <si>
    <t>Michael Walter</t>
  </si>
  <si>
    <t>Don Welch</t>
  </si>
  <si>
    <t>Jan Wilsgaard</t>
  </si>
  <si>
    <t>Walter C. Young</t>
  </si>
  <si>
    <t>David M. Borden</t>
  </si>
  <si>
    <t>John Boreland</t>
  </si>
  <si>
    <t>Yuri Bregel</t>
  </si>
  <si>
    <t>Larry Brink</t>
  </si>
  <si>
    <t>Gustavo Bueno</t>
  </si>
  <si>
    <t>Rodolfo Camacho</t>
  </si>
  <si>
    <t>Bryan Clauson</t>
  </si>
  <si>
    <t>Mito Croes</t>
  </si>
  <si>
    <t>Joe Duplin</t>
  </si>
  <si>
    <t>H. F. Gierke III</t>
  </si>
  <si>
    <t>Jack Günthard</t>
  </si>
  <si>
    <t>Anđelko Klobučar</t>
  </si>
  <si>
    <t>Sagan Lewis</t>
  </si>
  <si>
    <t>Hans Ragnemalm</t>
  </si>
  <si>
    <t>Sir Ronald Scott</t>
  </si>
  <si>
    <t>Jack Sears</t>
  </si>
  <si>
    <t>Roy Summersby</t>
  </si>
  <si>
    <t>B. E. Taylor</t>
  </si>
  <si>
    <t>Ivo Urbančič</t>
  </si>
  <si>
    <t>Janus van der Zande</t>
  </si>
  <si>
    <t>Dolores Vargas</t>
  </si>
  <si>
    <t>Ruby Winters</t>
  </si>
  <si>
    <t>Nikola Anastasov</t>
  </si>
  <si>
    <t>Ali Baba</t>
  </si>
  <si>
    <t>Mikhail Bariban</t>
  </si>
  <si>
    <t>George Yarno</t>
  </si>
  <si>
    <t>Bill Alsup</t>
  </si>
  <si>
    <t>Panchu Arunachalam</t>
  </si>
  <si>
    <t>Miguel José Asurmendi Aramendía</t>
  </si>
  <si>
    <t>Susan Baer</t>
  </si>
  <si>
    <t>Karl Bögelein</t>
  </si>
  <si>
    <t>Barendra Krushna Dhal</t>
  </si>
  <si>
    <t>Bill Dooley</t>
  </si>
  <si>
    <t>Edward D.</t>
    <phoneticPr fontId="1" type="noConversion"/>
  </si>
  <si>
    <t>Louis Stewart</t>
  </si>
  <si>
    <t>Morris A. Wessel</t>
  </si>
  <si>
    <t>Tom Searle</t>
  </si>
  <si>
    <t>Headley Bennett</t>
  </si>
  <si>
    <t>Abd al-Rahman Fakhri</t>
  </si>
  <si>
    <t>Basia Frydman</t>
  </si>
  <si>
    <t>Peter deCourcy Hero</t>
  </si>
  <si>
    <t>Morihiko Hiramatsu</t>
  </si>
  <si>
    <t>Sir Antony Jay</t>
  </si>
  <si>
    <t>Per Lønning</t>
  </si>
  <si>
    <t>Marin Moraru</t>
  </si>
  <si>
    <t>Gerald Grosvenor 6th Duke of Westminster</t>
    <phoneticPr fontId="1" type="noConversion"/>
  </si>
  <si>
    <t>Benet Rosell</t>
  </si>
  <si>
    <t>Norma Moriceau</t>
  </si>
  <si>
    <t>Russian-born Swiss</t>
    <phoneticPr fontId="1" type="noConversion"/>
  </si>
  <si>
    <t>Greek-born American</t>
    <phoneticPr fontId="1" type="noConversion"/>
  </si>
  <si>
    <t>Philippe Roberts-Jones</t>
  </si>
  <si>
    <t>Wang Tuoh</t>
  </si>
  <si>
    <t>Neill Armstrong</t>
  </si>
  <si>
    <t>Italian-born Brazilian</t>
    <phoneticPr fontId="1" type="noConversion"/>
  </si>
  <si>
    <t>Jamaican-born American</t>
    <phoneticPr fontId="1" type="noConversion"/>
  </si>
  <si>
    <t>Soviet Russian</t>
    <phoneticPr fontId="1" type="noConversion"/>
  </si>
  <si>
    <t>Puerto Rican</t>
    <phoneticPr fontId="1" type="noConversion"/>
  </si>
  <si>
    <t>Soviet Russian</t>
    <phoneticPr fontId="1" type="noConversion"/>
  </si>
  <si>
    <t>British-born American</t>
    <phoneticPr fontId="1" type="noConversion"/>
  </si>
  <si>
    <t>Hungarian-born American</t>
    <phoneticPr fontId="1" type="noConversion"/>
  </si>
  <si>
    <t>Northern Irish</t>
    <phoneticPr fontId="1" type="noConversion"/>
  </si>
  <si>
    <t>Anne of Romania</t>
  </si>
  <si>
    <t>Frank Blas</t>
  </si>
  <si>
    <t>Charles Bawden</t>
  </si>
  <si>
    <t>Leon Donohue</t>
  </si>
  <si>
    <t>James B. Dunn</t>
  </si>
  <si>
    <t>Paul Friedrich</t>
  </si>
  <si>
    <t>Hanif Mohammad</t>
  </si>
  <si>
    <t>Sigbjørn Ravnåsen</t>
  </si>
  <si>
    <t>Francesco Sgalambro</t>
  </si>
  <si>
    <t>Len Steckler</t>
  </si>
  <si>
    <t xml:space="preserve"> American politician member of the Michigan House of Representatives (since 2015) heart attack.[402]</t>
  </si>
  <si>
    <t>Peter Paul Brennan</t>
  </si>
  <si>
    <t>Oscar Celli Gerbasi</t>
  </si>
  <si>
    <t>Dai Dower</t>
  </si>
  <si>
    <t>Trayan Dyankov</t>
  </si>
  <si>
    <t>Andre Hajdu</t>
  </si>
  <si>
    <t>Yabezi Kiiza</t>
  </si>
  <si>
    <t>Jonathan D. Krane</t>
  </si>
  <si>
    <t>Harrie Langman</t>
  </si>
  <si>
    <t>Jim Northrup</t>
  </si>
  <si>
    <t>Raimundo Ongaro</t>
  </si>
  <si>
    <t>Allen K. Ono</t>
  </si>
  <si>
    <t>Sir Derek Oulton</t>
  </si>
  <si>
    <t>George Brigars Williams</t>
  </si>
  <si>
    <t>Terence Bayler</t>
  </si>
  <si>
    <t>Jonathan Borwein</t>
  </si>
  <si>
    <t>Tony Chater</t>
  </si>
  <si>
    <t>Forbes Carlile</t>
  </si>
  <si>
    <t>Gordon Danby</t>
  </si>
  <si>
    <t>John Fox</t>
  </si>
  <si>
    <t>James Martin Hayes</t>
  </si>
  <si>
    <t>David Huddleston</t>
  </si>
  <si>
    <t>René Landry</t>
  </si>
  <si>
    <t>Robert Mabro</t>
  </si>
  <si>
    <t>Franciszek Macharski</t>
  </si>
  <si>
    <t>Juan Carlos Mesa</t>
  </si>
  <si>
    <t>Shahram Amiri</t>
  </si>
  <si>
    <t>Chris Amon</t>
  </si>
  <si>
    <t>Mansueto Bianchi</t>
  </si>
  <si>
    <t>Elizabeth Colson</t>
  </si>
  <si>
    <t>Russell Coughlin</t>
  </si>
  <si>
    <t>Louis Herman</t>
  </si>
  <si>
    <t>Mel Hurtig</t>
  </si>
  <si>
    <t>Abdul Jeelani</t>
  </si>
  <si>
    <t>Blake Krikorian</t>
  </si>
  <si>
    <t>Robert Ramsay</t>
  </si>
  <si>
    <t>Snaffu Rigor</t>
  </si>
  <si>
    <t>Craven C. Rogers Jr.</t>
  </si>
  <si>
    <t>Gaspar Saladino</t>
  </si>
  <si>
    <t>Zinaida Sharko</t>
  </si>
  <si>
    <t>Likas Tarigan</t>
  </si>
  <si>
    <t xml:space="preserve"> Swedish cross-country skier Olympic champion (1948).[490]</t>
  </si>
  <si>
    <t>Choo-Choo Coleman</t>
  </si>
  <si>
    <t>Sarath de Abrew</t>
  </si>
  <si>
    <t>Solange Fasquelle</t>
  </si>
  <si>
    <t>Stefan Henze</t>
  </si>
  <si>
    <t>Joseph Hone</t>
  </si>
  <si>
    <t>Bobby Hutcherson</t>
  </si>
  <si>
    <t>Harold Kalina</t>
  </si>
  <si>
    <t>Charles Toubé</t>
  </si>
  <si>
    <t>Ducksy Walsh</t>
  </si>
  <si>
    <t>Hans-Jürgen Appelrath</t>
  </si>
  <si>
    <t>David Attwooll</t>
  </si>
  <si>
    <t>Shamim Ara</t>
  </si>
  <si>
    <t>Alan Bates</t>
  </si>
  <si>
    <t>Mahim Bora</t>
  </si>
  <si>
    <t>Leslie Brown</t>
  </si>
  <si>
    <t>Jānis Reinis</t>
  </si>
  <si>
    <t>E. Parry Thomas</t>
  </si>
  <si>
    <t>Jiří Tichý</t>
  </si>
  <si>
    <t>Don Donnithorne</t>
  </si>
  <si>
    <t>Erika Wallner</t>
  </si>
  <si>
    <t xml:space="preserve"> Polish basketball player (national team) and coach.[496]</t>
  </si>
  <si>
    <t>Vander Lee</t>
  </si>
  <si>
    <t>Leovigildo López Fitoria</t>
  </si>
  <si>
    <t>Ines Mandl</t>
  </si>
  <si>
    <t>William Harrison</t>
    <phoneticPr fontId="1" type="noConversion"/>
  </si>
  <si>
    <t>Bell</t>
    <phoneticPr fontId="1" type="noConversion"/>
  </si>
  <si>
    <t>Sir Tom</t>
    <phoneticPr fontId="1" type="noConversion"/>
  </si>
  <si>
    <t>Kibble</t>
    <phoneticPr fontId="1" type="noConversion"/>
  </si>
  <si>
    <t>Sir John</t>
    <phoneticPr fontId="1" type="noConversion"/>
  </si>
  <si>
    <t>Pidgeon</t>
    <phoneticPr fontId="1" type="noConversion"/>
  </si>
  <si>
    <t>van Bruggen</t>
    <phoneticPr fontId="1" type="noConversion"/>
  </si>
  <si>
    <t xml:space="preserve"> Moroccan-born Israeli actor (The Mummy Fiddler on the Roof Alias) cancer.[434]</t>
  </si>
  <si>
    <t xml:space="preserve"> Brazilian footballer.[435]</t>
  </si>
  <si>
    <t xml:space="preserve"> American federal judge.[436]</t>
  </si>
  <si>
    <t>Sri Lankan</t>
    <phoneticPr fontId="1" type="noConversion"/>
  </si>
  <si>
    <t>British-born New Zealand</t>
    <phoneticPr fontId="1" type="noConversion"/>
  </si>
  <si>
    <t>Joani Blank</t>
  </si>
  <si>
    <t>Alfredo Bowman</t>
  </si>
  <si>
    <t>Art Demmas</t>
  </si>
  <si>
    <t>Alan Dossor</t>
  </si>
  <si>
    <t>Kenneth Durham</t>
  </si>
  <si>
    <t xml:space="preserve"> New Zealand community leader.[433]</t>
  </si>
  <si>
    <t xml:space="preserve"> American bluegrass musician (The Stanley Brothers) Grammy winner (2002) skin cancer.[368]</t>
  </si>
  <si>
    <t xml:space="preserve"> English cricketer.[369]</t>
  </si>
  <si>
    <t>Italian-born Bolivian</t>
    <phoneticPr fontId="1" type="noConversion"/>
  </si>
  <si>
    <t>German-born British</t>
    <phoneticPr fontId="1" type="noConversion"/>
  </si>
  <si>
    <t>Jamaican-born British</t>
    <phoneticPr fontId="1" type="noConversion"/>
  </si>
  <si>
    <t>Dutch-born Australian</t>
    <phoneticPr fontId="1" type="noConversion"/>
  </si>
  <si>
    <t>Romanian-born French</t>
    <phoneticPr fontId="1" type="noConversion"/>
  </si>
  <si>
    <t>Australian-born American</t>
    <phoneticPr fontId="1" type="noConversion"/>
  </si>
  <si>
    <t>British-born Australian</t>
    <phoneticPr fontId="1" type="noConversion"/>
  </si>
  <si>
    <t>Soviet-born American</t>
    <phoneticPr fontId="1" type="noConversion"/>
  </si>
  <si>
    <t>Mexican-born American</t>
    <phoneticPr fontId="1" type="noConversion"/>
  </si>
  <si>
    <t>British-born American</t>
    <phoneticPr fontId="1" type="noConversion"/>
  </si>
  <si>
    <t>German-born British</t>
    <phoneticPr fontId="1" type="noConversion"/>
  </si>
  <si>
    <t>South African</t>
    <phoneticPr fontId="1" type="noConversion"/>
  </si>
  <si>
    <t>Chilean-born Belarusian</t>
    <phoneticPr fontId="1" type="noConversion"/>
  </si>
  <si>
    <t>Polish-born American</t>
    <phoneticPr fontId="1" type="noConversion"/>
  </si>
  <si>
    <t>Italian-born American</t>
    <phoneticPr fontId="1" type="noConversion"/>
  </si>
  <si>
    <t>French-born American</t>
    <phoneticPr fontId="1" type="noConversion"/>
  </si>
  <si>
    <t>Adolph Cornelis</t>
    <phoneticPr fontId="1" type="noConversion"/>
  </si>
  <si>
    <t>Sir Brian</t>
    <phoneticPr fontId="1" type="noConversion"/>
  </si>
  <si>
    <t>McGrath</t>
    <phoneticPr fontId="1" type="noConversion"/>
  </si>
  <si>
    <t>John Charles</t>
    <phoneticPr fontId="1" type="noConversion"/>
  </si>
  <si>
    <t>Mike Brumley</t>
  </si>
  <si>
    <t>Makandal Daaga</t>
  </si>
  <si>
    <t>Edward Daly</t>
  </si>
  <si>
    <t>Željko Kopanja</t>
  </si>
  <si>
    <t>Jyothi Lakshmi</t>
  </si>
  <si>
    <t>Vijaya Nandasiri</t>
  </si>
  <si>
    <t>Lewis</t>
    <phoneticPr fontId="1" type="noConversion"/>
  </si>
  <si>
    <t>Miah</t>
    <phoneticPr fontId="1" type="noConversion"/>
  </si>
  <si>
    <t>Mohammad Moniruzzaman</t>
    <phoneticPr fontId="1" type="noConversion"/>
  </si>
  <si>
    <t>A. C.</t>
    <phoneticPr fontId="1" type="noConversion"/>
  </si>
  <si>
    <t>Sheafer Jr.</t>
    <phoneticPr fontId="1" type="noConversion"/>
  </si>
  <si>
    <t>K. G.</t>
    <phoneticPr fontId="1" type="noConversion"/>
  </si>
  <si>
    <t>Subramayan</t>
    <phoneticPr fontId="1" type="noConversion"/>
  </si>
  <si>
    <t>Sir Geoffrey</t>
    <phoneticPr fontId="1" type="noConversion"/>
  </si>
  <si>
    <t>Hill</t>
    <phoneticPr fontId="1" type="noConversion"/>
  </si>
  <si>
    <t>New Zealand</t>
    <phoneticPr fontId="1" type="noConversion"/>
  </si>
  <si>
    <t>Austrian-born American</t>
    <phoneticPr fontId="1" type="noConversion"/>
  </si>
  <si>
    <t>Guido Schmidt-Chiari</t>
  </si>
  <si>
    <t>Rab Stewart</t>
  </si>
  <si>
    <t>Bob Kiley</t>
  </si>
  <si>
    <t>Jimmy D. Long</t>
  </si>
  <si>
    <t>Uzbek-born Russian</t>
    <phoneticPr fontId="1" type="noConversion"/>
  </si>
  <si>
    <t>Fabio Garriba</t>
  </si>
  <si>
    <t>Siegbert Horn</t>
  </si>
  <si>
    <t>New Zealand</t>
    <phoneticPr fontId="1" type="noConversion"/>
  </si>
  <si>
    <t>English-born Australian</t>
    <phoneticPr fontId="1" type="noConversion"/>
  </si>
  <si>
    <t>British-born American</t>
    <phoneticPr fontId="1" type="noConversion"/>
  </si>
  <si>
    <t xml:space="preserve"> New Zealand Māori</t>
    <phoneticPr fontId="1" type="noConversion"/>
  </si>
  <si>
    <t xml:space="preserve"> British zoologist (University of Glasgow) Regius Professor of Zoology (1984–1998).[458]</t>
  </si>
  <si>
    <t xml:space="preserve"> Nigerian writer.[459]</t>
  </si>
  <si>
    <t xml:space="preserve"> South African author.[460]</t>
  </si>
  <si>
    <t xml:space="preserve"> Venezuelan composer.[461]</t>
  </si>
  <si>
    <t xml:space="preserve"> Italian-born American Roman Catholic prelate Apostolic Nuncio to Bahrain Kuwait and Yemen (2001–2005) Qatar (2003–2005).[462]</t>
  </si>
  <si>
    <t xml:space="preserve"> Australian journalist.[463]</t>
  </si>
  <si>
    <t xml:space="preserve"> Norwegian politician MP (1958–1973).[464]</t>
  </si>
  <si>
    <t xml:space="preserve"> American businessman CEO of Rubbermaid and Goodyear.[465]</t>
  </si>
  <si>
    <t xml:space="preserve"> American artist and musician.[401]</t>
  </si>
  <si>
    <t xml:space="preserve"> American radio personality (WMCA WYNY WCBS).[334]</t>
  </si>
  <si>
    <t xml:space="preserve"> Canadian-born Ugandan Roman Catholic prelate Bishop of Kabale (1996–2003).[466]</t>
  </si>
  <si>
    <t xml:space="preserve"> American psychologist.[467]</t>
  </si>
  <si>
    <t xml:space="preserve"> American car racing team owner.[468]</t>
  </si>
  <si>
    <t xml:space="preserve"> American virtuoso harmonica player</t>
  </si>
  <si>
    <t xml:space="preserve"> South African cyclist and rally driver shot.[469]</t>
  </si>
  <si>
    <t xml:space="preserve"> Nigerian politician Minister of Foreign Affairs (2007–2010).[470]</t>
  </si>
  <si>
    <t xml:space="preserve"> Norwegian diplomat.[471]</t>
  </si>
  <si>
    <t xml:space="preserve"> French-born American artist cancer.[472]</t>
  </si>
  <si>
    <t xml:space="preserve"> Indian singer and composer.[473]</t>
  </si>
  <si>
    <t xml:space="preserve"> American Episcopal prelate Bishop of South Carolina (1990–2008).[474]</t>
  </si>
  <si>
    <t xml:space="preserve"> American archaeologist.[475]</t>
  </si>
  <si>
    <t>Greg Stemrick</t>
  </si>
  <si>
    <t>Neil Wilkinson</t>
  </si>
  <si>
    <t>Ahmed Zewail</t>
  </si>
  <si>
    <t xml:space="preserve"> American musician (David Grisman Quintet RatDog Lou Reed) cancer.[479]</t>
  </si>
  <si>
    <t xml:space="preserve"> Chinese politician and dissident Governor of Jiangsu (1977–1979).[480]</t>
  </si>
  <si>
    <t xml:space="preserve"> Austrian composer.[481]</t>
  </si>
  <si>
    <t>Steve LaTourette</t>
  </si>
  <si>
    <t>Ricci Martin</t>
  </si>
  <si>
    <t>Shakira Martin</t>
  </si>
  <si>
    <t>Robert Rosencrans</t>
  </si>
  <si>
    <t>Irving Sablosky</t>
    <phoneticPr fontId="1" type="noConversion"/>
  </si>
  <si>
    <t>Elliot Tiber</t>
  </si>
  <si>
    <t>Jean Antone</t>
  </si>
  <si>
    <t>Bruce Burrell</t>
  </si>
  <si>
    <t xml:space="preserve"> British puppeteer and television producer (Trumpton Camberwick Green Chigley).[491]</t>
  </si>
  <si>
    <t xml:space="preserve"> Italian WWII partisan.[492]</t>
  </si>
  <si>
    <t xml:space="preserve"> American football player (New York Giants).[493]</t>
  </si>
  <si>
    <t xml:space="preserve"> British admiral.[494]</t>
  </si>
  <si>
    <t>Makhenkesi Stofile</t>
  </si>
  <si>
    <t>Richard Wackar</t>
  </si>
  <si>
    <t>Joe Davis</t>
  </si>
  <si>
    <t>Jean-Guy Allard</t>
  </si>
  <si>
    <t>Mauril Bélanger</t>
  </si>
  <si>
    <t xml:space="preserve"> Australian professional wrestler (CMLL) stomach cancer.[495]</t>
  </si>
  <si>
    <t>Sir Robin Chichester-Clark</t>
  </si>
  <si>
    <t xml:space="preserve"> American lawyer and politician New York state senator (1968–1976).[422]</t>
  </si>
  <si>
    <t xml:space="preserve"> Canadian basketball player (Toronto Huskies).[423]</t>
  </si>
  <si>
    <t xml:space="preserve"> Belarusian film and stage actor People's Artist of the USSR (1978).[425]</t>
  </si>
  <si>
    <t xml:space="preserve"> Brazilian biologist.[426]</t>
  </si>
  <si>
    <t xml:space="preserve"> American politician Speaker of the Hawaii House of Representatives (1959–1967) Mayor of Maui (1969–1979).[427]</t>
  </si>
  <si>
    <t xml:space="preserve"> Indian Roman Catholic prelate Archbishop of Calcutta (1986–2002).[428]</t>
  </si>
  <si>
    <t xml:space="preserve"> Indian executive (Titan).[429]⋅</t>
  </si>
  <si>
    <t xml:space="preserve"> Danish composer cancer.[430]</t>
  </si>
  <si>
    <t xml:space="preserve"> Belgian musicologist.[431]</t>
  </si>
  <si>
    <t xml:space="preserve"> American photographer.[432]</t>
  </si>
  <si>
    <t xml:space="preserve"> Romanian historian.[302]</t>
  </si>
  <si>
    <t xml:space="preserve"> Brazilian billionaire businessman.[370]</t>
  </si>
  <si>
    <t xml:space="preserve"> South Korean short track speed skater Olympic champion (2006) traffic collision.[437]</t>
  </si>
  <si>
    <t xml:space="preserve"> American engineer businessman and author.[438]</t>
  </si>
  <si>
    <t xml:space="preserve"> American songwriter ("Mustang Sally" "Respect Yourself") and singer complications of Alzheimer's disease.[439]</t>
  </si>
  <si>
    <t xml:space="preserve"> American naval officer.[440]</t>
  </si>
  <si>
    <t xml:space="preserve"> Italian actor (They Call Me Trinity Watch Out We're Mad! Who Finds a Friend Finds a Treasure) and swimmer.[441]</t>
  </si>
  <si>
    <t xml:space="preserve"> Armenian mixed martial artist stomach cancer.[442]</t>
  </si>
  <si>
    <t>South Korean</t>
    <phoneticPr fontId="1" type="noConversion"/>
  </si>
  <si>
    <t>Moldovan-born Ukranian</t>
    <phoneticPr fontId="1" type="noConversion"/>
  </si>
  <si>
    <t>Moroccan-born Israeli</t>
    <phoneticPr fontId="1" type="noConversion"/>
  </si>
  <si>
    <t>Northern Irish</t>
    <phoneticPr fontId="1" type="noConversion"/>
  </si>
  <si>
    <t xml:space="preserve"> American writer and futurist (Future Shock The Third Wave).[443]</t>
  </si>
  <si>
    <t xml:space="preserve"> Irish poet novelist and playwright.[444]</t>
  </si>
  <si>
    <t xml:space="preserve"> Belgian basketball player and businessman.[445]</t>
  </si>
  <si>
    <t xml:space="preserve"> Swedish businessman drowning.[446]</t>
  </si>
  <si>
    <t>Harding 2nd Baron Harding of Petherton</t>
    <phoneticPr fontId="1" type="noConversion"/>
  </si>
  <si>
    <t>Sir Peter</t>
    <phoneticPr fontId="1" type="noConversion"/>
  </si>
  <si>
    <t>Shaffer</t>
    <phoneticPr fontId="1" type="noConversion"/>
  </si>
  <si>
    <t>Sir Graham</t>
    <phoneticPr fontId="1" type="noConversion"/>
  </si>
  <si>
    <t>Lattimer</t>
    <phoneticPr fontId="1" type="noConversion"/>
  </si>
  <si>
    <t>T. S.</t>
    <phoneticPr fontId="1" type="noConversion"/>
  </si>
  <si>
    <t>Tirulokchandar</t>
    <phoneticPr fontId="1" type="noConversion"/>
  </si>
  <si>
    <t>J. V.</t>
    <phoneticPr fontId="1" type="noConversion"/>
  </si>
  <si>
    <t>Ramana Murthi</t>
    <phoneticPr fontId="1" type="noConversion"/>
  </si>
  <si>
    <t xml:space="preserve"> French physicist.[455]</t>
  </si>
  <si>
    <t xml:space="preserve"> American basketball coach (Tennessee Lady Volunteers) dementia.[456]</t>
  </si>
  <si>
    <t xml:space="preserve"> American football player (Indianapolis Colts) shot.[457]</t>
  </si>
  <si>
    <t>Barry Jenner</t>
  </si>
  <si>
    <t>Aftab Ghulam Nabi Kazi</t>
  </si>
  <si>
    <t>New Zealand-born British</t>
    <phoneticPr fontId="1" type="noConversion"/>
  </si>
  <si>
    <t xml:space="preserve"> Italian film director (The Moro Affair One Hundred Days in Palermo Giovanni Falcone).[391]</t>
  </si>
  <si>
    <t xml:space="preserve"> Japanese royal steward.[393]</t>
  </si>
  <si>
    <t xml:space="preserve"> Somali-Canadian politician building collapse.[394]</t>
  </si>
  <si>
    <t xml:space="preserve"> American baseball player (New York Mets Chicago Cubs).[395]</t>
  </si>
  <si>
    <t xml:space="preserve"> American film director cancer.[396]</t>
  </si>
  <si>
    <t xml:space="preserve"> Pakistani army general Chief of General Staff (1991-1994).[397]</t>
  </si>
  <si>
    <t xml:space="preserve"> American basketball player (Temple University).[398]</t>
  </si>
  <si>
    <t xml:space="preserve"> British barrister and politician Secretary of State for Northern Ireland (1992–1997).[399]</t>
  </si>
  <si>
    <t xml:space="preserve"> Indian writer multiple organ failure.[400]</t>
  </si>
  <si>
    <t xml:space="preserve"> British journalist author and campaigner cancer.[333]</t>
  </si>
  <si>
    <t xml:space="preserve"> Indian poet singer and lyricist.[331]</t>
  </si>
  <si>
    <t xml:space="preserve"> American singer-songwriter.[332]</t>
  </si>
  <si>
    <t xml:space="preserve"> American rhythm and blues singer (P.M. Dawn) renal disease.[271]</t>
  </si>
  <si>
    <t xml:space="preserve"> British footballer (Bolton Wanderers).[335]</t>
  </si>
  <si>
    <t xml:space="preserve"> South African writer and poet complications from surgery.[403]</t>
  </si>
  <si>
    <t xml:space="preserve"> Italian architect.[404]</t>
  </si>
  <si>
    <t xml:space="preserve"> British actor and stuntman (Aliens Snatch Children of Men) complications from a stroke.[405]</t>
  </si>
  <si>
    <t xml:space="preserve"> American songwriter and music producer.[406] (body discovered on this date)</t>
  </si>
  <si>
    <t xml:space="preserve"> German Egyptologist.[407]</t>
  </si>
  <si>
    <t xml:space="preserve"> Canadian novelist (The Polished Hoe).[408]</t>
  </si>
  <si>
    <t xml:space="preserve"> Ukrainian opera singer shot.[476]</t>
  </si>
  <si>
    <t xml:space="preserve"> Indian artist.[477]</t>
  </si>
  <si>
    <t xml:space="preserve"> English cricketer.[478]</t>
  </si>
  <si>
    <t xml:space="preserve"> Finnish actress.[410]</t>
  </si>
  <si>
    <t xml:space="preserve"> Polish-born American real estate developer and philanthropist.[411]</t>
  </si>
  <si>
    <t xml:space="preserve"> American author heart failure.[412]</t>
  </si>
  <si>
    <t xml:space="preserve"> American pastor and bishop (Church of God in Christ).[413]</t>
  </si>
  <si>
    <t xml:space="preserve"> Bermudian politician Deputy Premier (1989–1992).[482]</t>
  </si>
  <si>
    <t xml:space="preserve"> American jazz pianist.[483]</t>
  </si>
  <si>
    <t xml:space="preserve"> American rear admiral.[484]</t>
  </si>
  <si>
    <t xml:space="preserve"> Italian swimmer.[485]</t>
  </si>
  <si>
    <t>David Dudley Dowd Jr.</t>
    <phoneticPr fontId="1" type="noConversion"/>
  </si>
  <si>
    <t>Patrice Munsel</t>
  </si>
  <si>
    <t>Albert Nicholas</t>
  </si>
  <si>
    <t xml:space="preserve"> Spanish flamenco guitarist.[486]</t>
  </si>
  <si>
    <t xml:space="preserve"> British poet.[487]</t>
  </si>
  <si>
    <t xml:space="preserve"> American politician Mayor of Binghamton New York (1969–1981).[488]</t>
  </si>
  <si>
    <t xml:space="preserve"> Filipino politician Governor of Sulu (1984–1996) liver cancer.[489]</t>
  </si>
  <si>
    <t>Paul Byttebier</t>
  </si>
  <si>
    <t xml:space="preserve"> Pakistani qawwali singer shot.[357]</t>
  </si>
  <si>
    <t xml:space="preserve"> American mathematician.[424]</t>
  </si>
  <si>
    <t xml:space="preserve"> Australian radio presenter (6WF) and politician MP for Stirling (1993–1998).[358]</t>
  </si>
  <si>
    <t xml:space="preserve"> American online journalist and conservative activist.[359]</t>
  </si>
  <si>
    <t xml:space="preserve"> American historian.[360]</t>
  </si>
  <si>
    <t xml:space="preserve"> American author (Dispatches) and screenwriter (Full Metal Jacket Apocalypse Now).[361]</t>
  </si>
  <si>
    <t xml:space="preserve"> Australian author.[362]</t>
  </si>
  <si>
    <t xml:space="preserve"> Chinese actress (You and Me) cancer.[363]</t>
  </si>
  <si>
    <t xml:space="preserve"> British-born American jazz singer.[364]</t>
  </si>
  <si>
    <t xml:space="preserve"> American theoretical physicist.[365]</t>
  </si>
  <si>
    <t xml:space="preserve"> German-born British filmmaker.[366]</t>
  </si>
  <si>
    <t xml:space="preserve"> American actor (Casino In the Heat of the Night Bewitched).[367]</t>
  </si>
  <si>
    <t xml:space="preserve"> Romanian-born French historian.[301]</t>
  </si>
  <si>
    <t xml:space="preserve"> Chinese diplomat Ambassador to France and the Netherlands (1998–2003) traffic collision.[300]</t>
  </si>
  <si>
    <t xml:space="preserve"> Argentine actress and politician national deputy (1995–2005).[237]</t>
  </si>
  <si>
    <t xml:space="preserve"> Argentine artist and landscape architect.[303]</t>
  </si>
  <si>
    <t xml:space="preserve"> German actor.[304]</t>
  </si>
  <si>
    <t xml:space="preserve"> Canadian diplomat Ambassador to Sweden Haiti and Cuba.[371]</t>
  </si>
  <si>
    <t xml:space="preserve"> French composer.[372]</t>
  </si>
  <si>
    <t xml:space="preserve"> American sculptor liver cancer.[373]</t>
  </si>
  <si>
    <t xml:space="preserve"> Turkish rock guitarist.[374]</t>
  </si>
  <si>
    <t xml:space="preserve"> British Olympic kayaker (1980) and business executive (VidWrx Inc.) traffic collision.[375]</t>
  </si>
  <si>
    <t xml:space="preserve"> American Chasidic rabbi of the Boston Hasidic dynasty.[376]</t>
  </si>
  <si>
    <t xml:space="preserve"> American football player (Green Bay Packers) complications from diabetes.[379]</t>
  </si>
  <si>
    <t xml:space="preserve"> American rancher and politician.[380]</t>
  </si>
  <si>
    <t xml:space="preserve"> American handball player.[381]</t>
  </si>
  <si>
    <t xml:space="preserve"> Australian rugby league player and captain (Cronulla Sharks national team) cancer.[382]</t>
  </si>
  <si>
    <t xml:space="preserve"> Northern Irish bantamweight boxer Olympic bronze medalist (1956).[447]</t>
  </si>
  <si>
    <t xml:space="preserve"> Australian football player (Carlton St Kilda).[448]</t>
  </si>
  <si>
    <t xml:space="preserve"> French racing driver (Formula One).[449]</t>
  </si>
  <si>
    <t xml:space="preserve"> American painter.[450]</t>
  </si>
  <si>
    <t>John</t>
    <phoneticPr fontId="1" type="noConversion"/>
  </si>
  <si>
    <t>J. Reilly</t>
    <phoneticPr fontId="1" type="noConversion"/>
  </si>
  <si>
    <t xml:space="preserve"> American guitarist (Elvis Presley).[452]</t>
  </si>
  <si>
    <t xml:space="preserve"> Brazilian model Miss Universo Brasil 2004.[453]</t>
  </si>
  <si>
    <t xml:space="preserve"> American football head coach (Philadelphia Eagles Arizona Cardinals) and defensive coordinator (Chicago Bears Houston Oilers).[454]</t>
  </si>
  <si>
    <t xml:space="preserve"> French science fiction writer and musician.[390]</t>
  </si>
  <si>
    <t xml:space="preserve"> Canadian football player (Montreal Alouettes).[392]</t>
  </si>
  <si>
    <t xml:space="preserve"> Filipino politician Senate President (1996–1998) Senator (1971–1972 1987–1998) and columnist multiple organ failure.[325]</t>
  </si>
  <si>
    <t xml:space="preserve"> American politician member of the Iowa Senate (2007–2011) cancer.[326]</t>
  </si>
  <si>
    <t xml:space="preserve"> French politician philosopher and writer President of the Arab World Institute (1988–1995) High Commissioner of New Caledonia (1985) Minister of Agriculture (1961–1966).[327]</t>
  </si>
  <si>
    <t xml:space="preserve"> American academic.[328]</t>
  </si>
  <si>
    <t xml:space="preserve"> Mexican-born American folk singer and actress complications from a cerebral hemorrhage.[329]</t>
  </si>
  <si>
    <t xml:space="preserve"> American actor (Stand and Deliver Zorro).[330]</t>
  </si>
  <si>
    <t xml:space="preserve"> Ghanaian footballer (Hearts of Oak) heart attack.[204]</t>
  </si>
  <si>
    <t xml:space="preserve"> Italian-born Bolivian Roman Catholic prelate Auxiliary Bishop of Cochabamba (1985–2013).[272]</t>
  </si>
  <si>
    <t xml:space="preserve"> English cricketer.[273]</t>
  </si>
  <si>
    <t xml:space="preserve"> American journalist and publisher (Tribune Publishing) cancer.[336]</t>
  </si>
  <si>
    <t xml:space="preserve"> Japanese politician.[337]</t>
  </si>
  <si>
    <t xml:space="preserve"> Dutch journalist columnist and writer.[338]</t>
  </si>
  <si>
    <t xml:space="preserve"> Canadian long distance runner.[339]</t>
  </si>
  <si>
    <t xml:space="preserve"> American musician (The Mar-Keys The Memphis Horns) heart failure.[340]</t>
  </si>
  <si>
    <t xml:space="preserve"> Canadian singer and television host.[341]</t>
  </si>
  <si>
    <t xml:space="preserve"> Chilean-born Belarusian composer.[409]</t>
  </si>
  <si>
    <t xml:space="preserve"> American sociologist.[343]</t>
  </si>
  <si>
    <t xml:space="preserve"> Antiguan diplomat President of the United Nations General Assembly (2013–2014) heart attack.[344]</t>
  </si>
  <si>
    <t xml:space="preserve"> Russian politician.[345]</t>
  </si>
  <si>
    <t xml:space="preserve"> American gospel singer (Kingdom Heirs).[346]</t>
  </si>
  <si>
    <t xml:space="preserve"> British nutritionist and physician.[347]</t>
  </si>
  <si>
    <t xml:space="preserve"> Spanish politician President of the Region of Murcia (1982–1984).[414]</t>
  </si>
  <si>
    <t xml:space="preserve"> Canadian mixed martial artist (UFC MFC) traffic collision.[415]</t>
  </si>
  <si>
    <t xml:space="preserve"> South Korean actor (Miss Mermaid) suicide by hanging.[416]</t>
  </si>
  <si>
    <t xml:space="preserve"> Indonesian ambassador Ambassador to Croatia (since 2016) heart attack.[418]</t>
  </si>
  <si>
    <t xml:space="preserve"> Indian dramatist theatre director and poet.[420]</t>
  </si>
  <si>
    <t xml:space="preserve"> American jazz bandleader.[421]</t>
  </si>
  <si>
    <t xml:space="preserve"> Indian writer (Hungry Generation).[356]</t>
  </si>
  <si>
    <t xml:space="preserve"> Turkish theologian and politician.[354]</t>
  </si>
  <si>
    <t xml:space="preserve"> British music composer (Reilly Ace of Spies) and conductor (Chariots of Fire Cats).[355]</t>
  </si>
  <si>
    <t xml:space="preserve"> Finnish cross-country skier Olympic champion (1960).[292]</t>
  </si>
  <si>
    <t xml:space="preserve"> Indian educationalist founder and chancellor of Sathyabama University.[293]</t>
  </si>
  <si>
    <t xml:space="preserve"> Norwegian musician (The Pussycats).[294]</t>
  </si>
  <si>
    <t xml:space="preserve"> American army general.[295]</t>
  </si>
  <si>
    <t xml:space="preserve"> Croatian mathematician.[296]</t>
  </si>
  <si>
    <t xml:space="preserve"> Italian entrepreneur and industrialist founder of Indesit Company.[297]</t>
  </si>
  <si>
    <t xml:space="preserve"> American politician member of the Wisconsin State Assembly (1999–2011).[298]</t>
  </si>
  <si>
    <t xml:space="preserve"> American baseball player (Chicago Cubs Cleveland Indians) cancer.[299]</t>
  </si>
  <si>
    <t xml:space="preserve"> American jockey.[238]</t>
  </si>
  <si>
    <t xml:space="preserve"> Japanese actress (Rodan The Mysterians The H-Man).[239]</t>
  </si>
  <si>
    <t xml:space="preserve"> Chinese photographer film director and actor pneumonia.[305]</t>
  </si>
  <si>
    <t xml:space="preserve"> Australian-born American business executive (Campbell Soup Company).[306]</t>
  </si>
  <si>
    <t xml:space="preserve"> British-born Australian scientist.[307]</t>
  </si>
  <si>
    <t xml:space="preserve"> Argentine politician Governor of Córdoba (1973–1974).[308]</t>
  </si>
  <si>
    <t xml:space="preserve"> Canadian psychologist.[309]</t>
  </si>
  <si>
    <t xml:space="preserve"> Romanian general and politician Minister of National Defence.[310]</t>
  </si>
  <si>
    <t xml:space="preserve"> American civil rights lawyer lung disease.[377]</t>
  </si>
  <si>
    <t xml:space="preserve"> Belgian politician Governor of Antwerp (1967–1993).[378]</t>
  </si>
  <si>
    <t xml:space="preserve"> South African political activist.[313]</t>
  </si>
  <si>
    <t xml:space="preserve"> Soviet-born American actor (Star Trek Alpha Dog Fright Night) blunt traumatic asphyxia.[314]</t>
  </si>
  <si>
    <t xml:space="preserve"> American civil rights activist.[315]</t>
  </si>
  <si>
    <t xml:space="preserve"> American equestrian Olympic silver medalist (1960 1972).[316]</t>
  </si>
  <si>
    <t xml:space="preserve"> American attorney and author.[383]</t>
  </si>
  <si>
    <t xml:space="preserve"> American musician (Parliament-Funkadelic) lung cancer.[384]</t>
  </si>
  <si>
    <t xml:space="preserve"> Japanese Roman Catholic prelate Bishop of Hiroshima (1985–2011).[451]</t>
  </si>
  <si>
    <t xml:space="preserve"> British WWII fighter pilot.[386]</t>
  </si>
  <si>
    <t xml:space="preserve"> French actress (Rendezvous in July Sundays and Cybele).[387]</t>
  </si>
  <si>
    <t xml:space="preserve"> American fashion photographer (The New York Times).[389]</t>
  </si>
  <si>
    <t xml:space="preserve"> Australian artist.[322]</t>
  </si>
  <si>
    <t xml:space="preserve"> Polish Roman Catholic priest.[323]</t>
  </si>
  <si>
    <t xml:space="preserve"> Scottish footballer.[324]</t>
  </si>
  <si>
    <t xml:space="preserve"> Indian actress (Kaa).[260]</t>
  </si>
  <si>
    <t xml:space="preserve"> American politician member of the Arkansas Senate (1978–2000) cancer.[261]</t>
  </si>
  <si>
    <t xml:space="preserve"> Indian politician.[262]</t>
  </si>
  <si>
    <t xml:space="preserve"> Czech footballer Olympic gold medalist (1980).[263]</t>
  </si>
  <si>
    <t xml:space="preserve"> American businessman and philanthropist.[264]</t>
  </si>
  <si>
    <t xml:space="preserve"> American politician member of the Kansas House of Representatives (1993-2009).[265]</t>
  </si>
  <si>
    <t xml:space="preserve"> British-born New Zealand geologist.[266]</t>
  </si>
  <si>
    <t xml:space="preserve"> American drummer.[267]</t>
  </si>
  <si>
    <t xml:space="preserve"> American pianist.[268]</t>
  </si>
  <si>
    <t xml:space="preserve"> Mexican actor (El Chavo del Ocho El Chapulín Colorado Chespirito) pneumonia.[269]</t>
  </si>
  <si>
    <t xml:space="preserve"> Norwegian jazz pianist.[270]</t>
  </si>
  <si>
    <t xml:space="preserve"> American violinist.[203]</t>
  </si>
  <si>
    <t xml:space="preserve"> Polish philosopher historian essayist and translator (Jagiellonian University University of Warsaw).[202]</t>
  </si>
  <si>
    <t xml:space="preserve"> German-born British pianist composer and piano teacher.[274]</t>
  </si>
  <si>
    <t xml:space="preserve"> American academic President of the College of William &amp; Mary (1971–1985).[275]</t>
  </si>
  <si>
    <t xml:space="preserve"> Canadian politician.[276]</t>
  </si>
  <si>
    <t xml:space="preserve"> American baseball player (Cleveland Indians New York Mets).[277]</t>
  </si>
  <si>
    <t xml:space="preserve"> Jamaican-born British political activist Mayor of Southwark (1983) co-founder of the Notting Hill Carnival.[278]</t>
  </si>
  <si>
    <t xml:space="preserve"> American art curator (Boston Museum of Fine Arts) museum director (Museum of Art Fort Lauderdale) and writer.[342]</t>
  </si>
  <si>
    <t xml:space="preserve"> English rapper and ragga vocalist.[283]</t>
  </si>
  <si>
    <t xml:space="preserve"> Chinese astronomy scholar cerebral hemorrhage.[284]</t>
  </si>
  <si>
    <t xml:space="preserve"> Dutch-born Australian film director (My First Wife A Woman's Tale Exile) liver cancer.[285]</t>
  </si>
  <si>
    <t xml:space="preserve"> American actress.[286]</t>
  </si>
  <si>
    <t xml:space="preserve"> British singer-songwriter.[349]</t>
  </si>
  <si>
    <t xml:space="preserve"> Spanish Roman Catholic prelate Bishop of Segovia (1995–2007).[348]</t>
  </si>
  <si>
    <t xml:space="preserve"> Moldovan-born Ukrainian football player referee and manager (women's national team).[417]</t>
  </si>
  <si>
    <t xml:space="preserve"> Polish film director (Hydrozagadka) screenwriter actor and cinematographer.[351]</t>
  </si>
  <si>
    <t xml:space="preserve"> Canadian politician MHA for Gander (1979–1985) Mayor of Gander (1973–1977).[419]</t>
  </si>
  <si>
    <t xml:space="preserve"> Indian actor.[353]</t>
  </si>
  <si>
    <t xml:space="preserve"> American politician member of the North Dakota House of Representatives (since 2006) heart attack.[291]</t>
  </si>
  <si>
    <t xml:space="preserve"> Russian sprint canoeist Olympic champion (1964).[227]</t>
  </si>
  <si>
    <t xml:space="preserve"> American actress (The Dick Van Dyke Show The Nanny Grumpier Old Men) cancer.[228]</t>
  </si>
  <si>
    <t xml:space="preserve"> Norwegian art historian.[229]</t>
  </si>
  <si>
    <t xml:space="preserve"> American architect (O'Hare International Airport) liver cancer.[230]</t>
  </si>
  <si>
    <t xml:space="preserve"> Nigerian singer and record producer.[231]</t>
  </si>
  <si>
    <t xml:space="preserve"> Canadian politician Lieutenant Governor of Quebec (1984–1990) MP (1977–1984) Mayor of Quebec City (1965–1977).[232]</t>
  </si>
  <si>
    <t xml:space="preserve"> Dutch politician member of the House of Representatives (2002–2006) lung cancer.[233]</t>
  </si>
  <si>
    <t xml:space="preserve"> Northern Irish guitarist (Spooky Tooth Wings The Grease Band).[234]</t>
  </si>
  <si>
    <t xml:space="preserve"> Zimbabwean politician.[235]</t>
  </si>
  <si>
    <t xml:space="preserve"> American software engineer.[236]</t>
  </si>
  <si>
    <t xml:space="preserve"> Italian post-Keynesian economist.[168]</t>
  </si>
  <si>
    <t xml:space="preserve"> Sri Lankan politician leader of Janatha Vimukthi Peramuna (1994–2014) stroke.[240]</t>
  </si>
  <si>
    <t xml:space="preserve"> Dutch economist.[241]</t>
  </si>
  <si>
    <t xml:space="preserve"> French actor (War of the Buttons).[242]</t>
  </si>
  <si>
    <t xml:space="preserve"> American writer (I Know What You Did Last Summer Hotel for Dogs Who Killed My Daughter?).[243]</t>
  </si>
  <si>
    <t xml:space="preserve"> Pakistani writer and critic.[244]</t>
  </si>
  <si>
    <t xml:space="preserve"> Puerto Rican professional wrestler (WWC CWA AJPW).[245]</t>
  </si>
  <si>
    <t xml:space="preserve"> Canadian politician MLA (1960–1979) and Senator for New Brunswick (1979–1996).[311]</t>
  </si>
  <si>
    <t xml:space="preserve"> Nigerian judge Associate Justice of the Supreme Court (2002–2010).[312]</t>
  </si>
  <si>
    <t xml:space="preserve"> Canadian football player (Calgary Stampeders).[248]</t>
  </si>
  <si>
    <t xml:space="preserve"> Serbian actor (Selo gori a baba se češlja Pretty Village Pretty Flame Klopka).[249]</t>
  </si>
  <si>
    <t xml:space="preserve"> Japanese judoka world champion (1967 1969).[250]</t>
  </si>
  <si>
    <t xml:space="preserve"> Irish football player and coach cancer.[318]</t>
  </si>
  <si>
    <t xml:space="preserve"> Italian sculptor.[254]</t>
  </si>
  <si>
    <t xml:space="preserve"> Bermudian cricket player shot.[317]</t>
  </si>
  <si>
    <t xml:space="preserve"> American politician New Jersey state senator (1968–1978).[385]</t>
  </si>
  <si>
    <t xml:space="preserve"> American politician member of the Mississippi House of Representatives (1984–1999).[319]</t>
  </si>
  <si>
    <t xml:space="preserve"> French journalist writer and feminist activist.[320]</t>
  </si>
  <si>
    <t xml:space="preserve"> New Zealand yachtsman Olympic gold medalist (1956).[388]</t>
  </si>
  <si>
    <t xml:space="preserve"> British politician MP for Batley and Spen (since 2015) shot and stabbed.[259]</t>
  </si>
  <si>
    <t xml:space="preserve"> Indian actor and playwright.[191]</t>
  </si>
  <si>
    <t xml:space="preserve"> British banker and politician.[192]</t>
  </si>
  <si>
    <t xml:space="preserve"> British tattooed man.[193]</t>
  </si>
  <si>
    <t xml:space="preserve"> American mass murderer (2016 Orlando nightclub shooting) shot.[194]</t>
  </si>
  <si>
    <t xml:space="preserve"> Puerto Rican actor comedian and producer Alzheimer's disease.[195]</t>
  </si>
  <si>
    <t xml:space="preserve"> Italian motorcycle road racer.[196]</t>
  </si>
  <si>
    <t xml:space="preserve"> Mexican footballer (national team).[197]</t>
  </si>
  <si>
    <t xml:space="preserve"> Filipino football player and coach.[198]</t>
  </si>
  <si>
    <t xml:space="preserve"> American politician Senator from Ohio (1999–2011) Governor of Ohio (1991–1998) Mayor of Cleveland (1980–1989).[199]</t>
  </si>
  <si>
    <t xml:space="preserve"> American actress and voice artist (The Jetsons The Flintstones Wacky Races).[200]</t>
  </si>
  <si>
    <t xml:space="preserve"> American musician (WWF).[201]</t>
  </si>
  <si>
    <t xml:space="preserve"> Italian-born Brazilian Roman Catholic prelate Territorial Prelate of Itacoatiara (since 2000).[137]</t>
  </si>
  <si>
    <t xml:space="preserve"> British judge and politician.[205]</t>
  </si>
  <si>
    <t xml:space="preserve"> Norwegian politician.[206]</t>
  </si>
  <si>
    <t xml:space="preserve"> Irish footballer (Hereford Southampton).[207]</t>
  </si>
  <si>
    <t xml:space="preserve"> Filipino politician.[208]</t>
  </si>
  <si>
    <t xml:space="preserve"> American theoretical physicist.[209]</t>
  </si>
  <si>
    <t xml:space="preserve"> American sculptor.[210]</t>
  </si>
  <si>
    <t xml:space="preserve"> Armenian folk singer.[211]</t>
  </si>
  <si>
    <t xml:space="preserve"> Soviet and Russian composer.[212]</t>
  </si>
  <si>
    <t xml:space="preserve"> Norwegian WWII military officer.[279]</t>
  </si>
  <si>
    <t xml:space="preserve"> American actor (Varsity Blues Popular Good Burger) liver and kidney failure.[280]</t>
  </si>
  <si>
    <t xml:space="preserve"> American businessman (Morgenthaler Ventures).[281]</t>
  </si>
  <si>
    <t xml:space="preserve"> Italian racing cyclist.[282]</t>
  </si>
  <si>
    <t xml:space="preserve"> Canadian ice hockey coach and university administrator (Michigan State).[215]</t>
  </si>
  <si>
    <t xml:space="preserve"> Hungarian-born American actor (ALF).[216]</t>
  </si>
  <si>
    <t xml:space="preserve"> Bangladeshi academic.[217]</t>
  </si>
  <si>
    <t xml:space="preserve"> Venezuelan beauty queen Miss World winner (1955).[287]</t>
  </si>
  <si>
    <t xml:space="preserve"> American geologist.[221]</t>
  </si>
  <si>
    <t xml:space="preserve"> British organisational theorist.[350]</t>
  </si>
  <si>
    <t xml:space="preserve"> American singer (La Voz... México) shot.[288]</t>
  </si>
  <si>
    <t xml:space="preserve"> Bermudian businessman and politician Mayor of Hamilton Bermuda (1972–1988).[289]</t>
  </si>
  <si>
    <t xml:space="preserve"> American writer and artist heart attack.[290]</t>
  </si>
  <si>
    <t xml:space="preserve"> American interior designer and gay rights activist.[225]</t>
  </si>
  <si>
    <t xml:space="preserve"> Uruguayan basketball player Olympic bronze medalist (1952).[352]</t>
  </si>
  <si>
    <t xml:space="preserve"> Canadian Hall of Fame ice hockey player (Detroit Red Wings Hartford Whalers) four-time Stanley Cup winner.[157]</t>
  </si>
  <si>
    <t xml:space="preserve"> Greek actor.[158]</t>
  </si>
  <si>
    <t xml:space="preserve"> Italian actor (A Long Ride from Hell Hercules and the Conquest of Atlantis Hercules Unchained).[159]</t>
  </si>
  <si>
    <t xml:space="preserve"> Norwegian educationalist.[160]</t>
  </si>
  <si>
    <t xml:space="preserve"> Italian footballer (Fiorentina national team).[161]</t>
  </si>
  <si>
    <t xml:space="preserve"> New Zealand architect and environmentalist.[162]</t>
  </si>
  <si>
    <t xml:space="preserve"> German cyclist winner of the 1962 Vuelta a España world champion (1966) cancer.[163]</t>
  </si>
  <si>
    <t xml:space="preserve"> Iranian photographer and actor.[164]</t>
  </si>
  <si>
    <t xml:space="preserve"> American Catawba chief (1973–2007) mesothelioma.[165]</t>
  </si>
  <si>
    <t xml:space="preserve"> American convicted murderer.[166]</t>
  </si>
  <si>
    <t xml:space="preserve"> Cuban baseball player (Detroit Tigers) complications from a stroke.[167]</t>
  </si>
  <si>
    <t xml:space="preserve"> American scientist and author.[107]</t>
  </si>
  <si>
    <t xml:space="preserve"> Turkish actor and film director.[108]</t>
  </si>
  <si>
    <t xml:space="preserve"> Nepalese musician and composer (national anthem).[109]</t>
  </si>
  <si>
    <t xml:space="preserve"> Indian journalist (The Guardian) editor (The Statesman The Times of India) and columnist (The Indian Express).[169]</t>
  </si>
  <si>
    <t xml:space="preserve"> British operatic tenor.[170]</t>
  </si>
  <si>
    <t xml:space="preserve"> American football player (Chicago Bears Cincinnati Bengals Arizona Cardinals).[171]</t>
  </si>
  <si>
    <t xml:space="preserve"> Swiss actress.[172]</t>
  </si>
  <si>
    <t xml:space="preserve"> American historian.[173]</t>
  </si>
  <si>
    <t xml:space="preserve"> New Zealand chemistry academic (University of Auckland).[246]</t>
  </si>
  <si>
    <t xml:space="preserve"> British academic (University of Bath) and community worker motor neurone disease.[247]</t>
  </si>
  <si>
    <t xml:space="preserve"> English cricketer (Derbyshire Oxford University national team) and administrator (MCC TCCB).[178]</t>
  </si>
  <si>
    <t xml:space="preserve"> Sri Lankan politician Minister of Labour (2000–2001) Governor of Western Province (2002–2015).[251]</t>
  </si>
  <si>
    <t xml:space="preserve"> Indian film director (Iru Malargal Deiva Magan Adhey Kangal).[255]</t>
  </si>
  <si>
    <t xml:space="preserve"> Finnish politician MP (1987–2003).[256]</t>
  </si>
  <si>
    <t xml:space="preserve"> American poet and art critic heart attack.[257]</t>
  </si>
  <si>
    <t xml:space="preserve"> Norwegian media executive (NRK).[186]</t>
  </si>
  <si>
    <t xml:space="preserve"> Indian police surgeon.[187]</t>
  </si>
  <si>
    <t xml:space="preserve"> American football player (New York Jets) Super Bowl winner (1969).[188]</t>
  </si>
  <si>
    <t xml:space="preserve"> American chess player.[189]</t>
  </si>
  <si>
    <t xml:space="preserve"> American band manager (ZZ Top).[321]</t>
  </si>
  <si>
    <t xml:space="preserve"> Canadian politician.[258]</t>
  </si>
  <si>
    <t xml:space="preserve"> British architect complications from a stroke.[129]</t>
  </si>
  <si>
    <t xml:space="preserve"> Kenyan politician.[130]</t>
  </si>
  <si>
    <t xml:space="preserve"> Northern Irish paramilitary and politician.[131]</t>
  </si>
  <si>
    <t xml:space="preserve"> American anthropologist.[132]</t>
  </si>
  <si>
    <t xml:space="preserve"> English cricketer (Hampshire) drowning.[133]</t>
  </si>
  <si>
    <t xml:space="preserve"> Canadian sect leader (Church of the Universe) and political candidate (Marijuana Party) cancer.[134]</t>
  </si>
  <si>
    <t xml:space="preserve"> Sierra Leonean military commander (Armed Forces Revolutionary Council) convicted of war crimes and crimes against humanity during the Civil War.[135]</t>
  </si>
  <si>
    <t xml:space="preserve"> Canadian astrophysicist.[136]</t>
  </si>
  <si>
    <t xml:space="preserve"> Indian bodybuilder Mr. Universe (1952).[74]</t>
  </si>
  <si>
    <t xml:space="preserve"> Italian politician MEP (since 2014) traffic collision.[75]</t>
  </si>
  <si>
    <t xml:space="preserve"> American psychologist.[76]</t>
  </si>
  <si>
    <t xml:space="preserve"> Indian politician chairman of the Kerala Congress.[138]</t>
  </si>
  <si>
    <t xml:space="preserve"> American choral conductor and Baroque music specialist heart attack.[139]</t>
  </si>
  <si>
    <t xml:space="preserve"> American politician member of the Indiana Senate (1974–1978 1986–2010) and House of Representatives (1970–1972).[140]</t>
  </si>
  <si>
    <t xml:space="preserve"> Greek newspaper publisher traffic collision.[141]</t>
  </si>
  <si>
    <t xml:space="preserve"> Ugandan diplomat and politician Foreign Minister (1971–1973) Ambassador to the United Nations (1986–1988).[213]</t>
  </si>
  <si>
    <t xml:space="preserve"> British-born American jazz musician (Chet Baker Dave Brubeck Maynard Ferguson).[214]</t>
  </si>
  <si>
    <t xml:space="preserve"> Dutch politician member of the Senate (1980–1987) and Council of State (1987–2002).[145]</t>
  </si>
  <si>
    <t xml:space="preserve"> American songwriter ("(Hey Won't You Play) Another Somebody Done Somebody Wrong Song") and record producer Grammy winner (1976).[218]</t>
  </si>
  <si>
    <t xml:space="preserve"> Italian actress (Eat Pray Love Casanova Rome).[222]</t>
  </si>
  <si>
    <t xml:space="preserve"> Canadian businessman lung cancer.[223]</t>
  </si>
  <si>
    <t xml:space="preserve"> Moldovan singer cancer.[224]</t>
  </si>
  <si>
    <t xml:space="preserve"> American singer-songwriter (Find Me) and talent show participant (The Voice) shot.[151]</t>
  </si>
  <si>
    <t xml:space="preserve"> Nepali politician and author.[152]</t>
  </si>
  <si>
    <t xml:space="preserve"> Iranian singer heart attack.[153]</t>
  </si>
  <si>
    <t xml:space="preserve"> American hairstylist creator of the beehive hairstyle.[154]</t>
  </si>
  <si>
    <t xml:space="preserve"> American actress (The Waltons The Dead Pool Designing Women).[226]</t>
  </si>
  <si>
    <t xml:space="preserve"> Bahamian-born American mixed martial artist (Bellator UFC) boxer and actor (Merry Christmas Drake &amp; Josh) heart failure.[99]</t>
  </si>
  <si>
    <t xml:space="preserve"> New Zealand cricketer.[100]</t>
  </si>
  <si>
    <t xml:space="preserve"> Brazilian sculptor and performance artist.[101]</t>
  </si>
  <si>
    <t xml:space="preserve"> French mathematician and writer.[102]</t>
  </si>
  <si>
    <t xml:space="preserve"> Canadian baseball player and manager.[103]</t>
  </si>
  <si>
    <t xml:space="preserve"> Cuban writer and comedian.[104]</t>
  </si>
  <si>
    <t xml:space="preserve"> Danish footballer (AaB).[105]</t>
  </si>
  <si>
    <t xml:space="preserve"> English footballer (Tottenham Hotspur Chelsea Brentford).[106]</t>
  </si>
  <si>
    <t xml:space="preserve"> Indonesian Roman Catholic abbot.[110]</t>
  </si>
  <si>
    <t xml:space="preserve"> American television executive and writer property developer.[111]</t>
  </si>
  <si>
    <t xml:space="preserve"> British mechanical engineer.[112]</t>
  </si>
  <si>
    <t xml:space="preserve"> Nigerian football player (Anderlecht Strasbourg) and manager (national team) heart attack.[113]</t>
  </si>
  <si>
    <t xml:space="preserve"> New Zealand Māori leader and politician.[114]</t>
  </si>
  <si>
    <t xml:space="preserve"> Finnish writer.[115]</t>
  </si>
  <si>
    <t xml:space="preserve"> American businessman (Kleiner Perkins Caufield &amp; Byers).[116]</t>
  </si>
  <si>
    <t xml:space="preserve"> Soviet-Ukrainian volleyball player Olympic silver medalist (1976).[117]</t>
  </si>
  <si>
    <t xml:space="preserve"> Norwegian politician Minister of Industry (1979–1981).[174]</t>
  </si>
  <si>
    <t xml:space="preserve"> Malaysian newspaper editor (New Straits Times) journalist and politician cancer.[175]</t>
  </si>
  <si>
    <t xml:space="preserve"> Greek actress (Erotas) heart attack.[176]</t>
  </si>
  <si>
    <t xml:space="preserve"> American economist leukemia.[177]</t>
  </si>
  <si>
    <t xml:space="preserve"> Jamaican-born American writer liver failure.[179]</t>
  </si>
  <si>
    <t xml:space="preserve"> American actor.[180]</t>
  </si>
  <si>
    <t xml:space="preserve"> Soviet and Russian football player (FC Zenit Saint Petersburg).[181]</t>
  </si>
  <si>
    <t xml:space="preserve"> English cricketer (Worcestershire).[252]</t>
  </si>
  <si>
    <t xml:space="preserve"> American surgeon and author.[253]</t>
  </si>
  <si>
    <t xml:space="preserve"> American football player (San Diego Chargers).[184]</t>
  </si>
  <si>
    <t xml:space="preserve"> Norwegian physician.[185]</t>
  </si>
  <si>
    <t xml:space="preserve"> Swiss politician President (1983 1987).[124]</t>
  </si>
  <si>
    <t xml:space="preserve"> German football manager (Bayer Leverkusen Union Berlin).[125]</t>
  </si>
  <si>
    <t xml:space="preserve"> Tajik politician President (1990–1991).[126]</t>
  </si>
  <si>
    <t xml:space="preserve"> American biochemist.[127]</t>
  </si>
  <si>
    <t xml:space="preserve"> British courtier private secretary to the Duke of Edinburgh.[63]</t>
  </si>
  <si>
    <t xml:space="preserve"> Trinidadian sailor fall.[190]</t>
  </si>
  <si>
    <t xml:space="preserve"> Italian actress (The Night Evelyn Came Out of the Grave The Red Queen Kills Seven Times Black Killer).[128]</t>
  </si>
  <si>
    <t xml:space="preserve"> American screenwriter and producer (The Carol Burnett Show The Nutty Professor Three's Company).[67]</t>
  </si>
  <si>
    <t xml:space="preserve"> Uzbek-born Russian journalist and writer.[68]</t>
  </si>
  <si>
    <t xml:space="preserve"> New Zealand rugby league player (Ponsonby national team).[69]</t>
  </si>
  <si>
    <t xml:space="preserve"> Italian literary critic and philologist.[70]</t>
  </si>
  <si>
    <t xml:space="preserve"> American author.[71]</t>
  </si>
  <si>
    <t xml:space="preserve"> Iraqi Kurdish Muslim scholar.[72]</t>
  </si>
  <si>
    <t xml:space="preserve"> American dancer and choreographer.[73]</t>
  </si>
  <si>
    <t xml:space="preserve"> Brazilian politician Minister of Justice (1990–1992) Senate President (1981–1983) Governor of Pará (1964–1966).[80]</t>
  </si>
  <si>
    <t xml:space="preserve"> American political scientist.[81]</t>
  </si>
  <si>
    <t xml:space="preserve"> American Federal Aviation Administration official.[82]</t>
  </si>
  <si>
    <t xml:space="preserve"> Australian public health physician traffic collision.[83]</t>
  </si>
  <si>
    <t xml:space="preserve"> American scholar.[84]</t>
  </si>
  <si>
    <t xml:space="preserve"> Russian actor liver disease.[85]</t>
  </si>
  <si>
    <t xml:space="preserve"> American author.[86]</t>
  </si>
  <si>
    <t xml:space="preserve"> Singaporean writer and actress lung cancer.[87]</t>
  </si>
  <si>
    <t xml:space="preserve"> American labor unionist.[88]</t>
  </si>
  <si>
    <t xml:space="preserve"> British newspaper editor (The Sun News of the World).[142]</t>
  </si>
  <si>
    <t xml:space="preserve"> American basketball player (Orlando Magic) and coach (UTSA Roadrunners) multiple organ failure.[143]</t>
  </si>
  <si>
    <t xml:space="preserve"> American theologian President of the Northwest Nazarene College (1983–1992).[144]</t>
  </si>
  <si>
    <t xml:space="preserve"> Nigerian football coach (Nigeria national football team).[146]</t>
  </si>
  <si>
    <t xml:space="preserve"> American aviator.[147]</t>
  </si>
  <si>
    <t xml:space="preserve"> American Catholic prelate.[148]</t>
  </si>
  <si>
    <t xml:space="preserve"> Russian mechanical engineer.[149]</t>
  </si>
  <si>
    <t xml:space="preserve"> American ecologist acute myeloid leukemia.[219]</t>
  </si>
  <si>
    <t xml:space="preserve"> American literary translator (Hopscotch).[220]</t>
  </si>
  <si>
    <t xml:space="preserve"> American actress (Raging Bull The Commish I Wanna Hold Your Hand) renal failure.[96]</t>
  </si>
  <si>
    <t xml:space="preserve"> German composer.[97]</t>
  </si>
  <si>
    <t xml:space="preserve"> Russian field hockey player and administrator.[31]</t>
  </si>
  <si>
    <t xml:space="preserve"> American boxer Olympic gold medalist (1960) three-time WBC world heavyweight champion (19641974 1978) septic shock.[32]</t>
  </si>
  <si>
    <t xml:space="preserve"> Indian actor heart attack.[33]</t>
  </si>
  <si>
    <t xml:space="preserve"> Dutch malacologist.[35]</t>
  </si>
  <si>
    <t xml:space="preserve"> Irish Gaelic footballer (Offaly GAA).[155]</t>
  </si>
  <si>
    <t xml:space="preserve"> Irish hurler (Cork).[156]</t>
  </si>
  <si>
    <t xml:space="preserve"> British playwright (Amadeus Equus Black Comedy) and screenwriter Tony (1975 1981) and Oscar winner (1985).[98]</t>
  </si>
  <si>
    <t xml:space="preserve"> Canadian politician Minister of Environment (1976 1977–1979) Senator (1984–1998) first Aboriginal federal cabinet minister.[40]</t>
  </si>
  <si>
    <t xml:space="preserve"> Belgian politician President of the Belgian Chamber of Representatives (1980–1981) Minister of the Interior (1974–1977 1986–1988).[41]</t>
  </si>
  <si>
    <t xml:space="preserve"> Indonesian journalist editor-in-chief of The Jakarta Post (1983–1991) Ambassador to Australia (1991–1994).[46]</t>
  </si>
  <si>
    <t xml:space="preserve"> Norwegian newspaper editor (Dagbladet).[47]</t>
  </si>
  <si>
    <t xml:space="preserve"> British folk musician and singer-songwriter (Fairport Convention) emphysema.[48]</t>
  </si>
  <si>
    <t xml:space="preserve"> Angolan separatist politician President of the Armed Forces of Cabinda.[49]</t>
  </si>
  <si>
    <t xml:space="preserve"> American football player and coach.[50]</t>
  </si>
  <si>
    <t xml:space="preserve"> British theatre director.[51]</t>
  </si>
  <si>
    <t xml:space="preserve"> Irish DJ and criminal.[52]</t>
  </si>
  <si>
    <t xml:space="preserve"> Venezuelan baseball player (Chicago Cubs Milwaukee Brewers) heart attack.[118]</t>
  </si>
  <si>
    <t xml:space="preserve"> American writer breast cancer.[119]</t>
  </si>
  <si>
    <t xml:space="preserve"> American basketball player (Dallas Mavericks Minnesota Timberwolves Los Angeles Lakers).[120]</t>
  </si>
  <si>
    <t xml:space="preserve"> Turkmen footballer stroke.[121]</t>
  </si>
  <si>
    <t xml:space="preserve"> American sports executive (Miami Dolphins Cleveland Browns NFL Management Council) brain cancer.[122]</t>
  </si>
  <si>
    <t xml:space="preserve"> Canadian politician Senator for Manitoba (2005–2013) complications from esophageal cancer and pneumonia.[123]</t>
  </si>
  <si>
    <t>Robert Squires</t>
  </si>
  <si>
    <t>Thunder</t>
  </si>
  <si>
    <t>Witold Zagórski</t>
  </si>
  <si>
    <t xml:space="preserve"> American surgeon.[1]</t>
  </si>
  <si>
    <t xml:space="preserve"> American writer and diplomat brain tumor.[182]</t>
  </si>
  <si>
    <t xml:space="preserve"> Italian rower Olympic gold medalist (1948).[183]</t>
  </si>
  <si>
    <t xml:space="preserve"> Italian racing cyclist.[3]</t>
  </si>
  <si>
    <t xml:space="preserve"> American businessman (PepsiCo DreamWorks).[4]</t>
  </si>
  <si>
    <t xml:space="preserve"> Indian film actor (Baadshah Hello Brother Akhiyon Se Goli Maare) heart attack.[5]</t>
  </si>
  <si>
    <t>Bryan Edwards</t>
  </si>
  <si>
    <t>Jack Fuller</t>
  </si>
  <si>
    <t>Kunio Hatoyama</t>
  </si>
  <si>
    <t>Henk Hofland</t>
  </si>
  <si>
    <t>Al Howie</t>
  </si>
  <si>
    <t>Kenworth Moffett</t>
  </si>
  <si>
    <t xml:space="preserve"> Bissau-Guinean politician acting President (1984).[64]</t>
  </si>
  <si>
    <t xml:space="preserve"> Romanian sprint canoeist world champion (1994).[7]</t>
  </si>
  <si>
    <t xml:space="preserve"> American football player (San Diego Chargers Baltimore Ravens).[65]</t>
  </si>
  <si>
    <t xml:space="preserve"> English rugby league player (Bradford Warrington).[66]</t>
  </si>
  <si>
    <t xml:space="preserve"> British Anglican bishop and theologian.[12]</t>
  </si>
  <si>
    <t xml:space="preserve"> Irish judge.[77]</t>
  </si>
  <si>
    <t xml:space="preserve"> American war correspondent and journalist (Los Angeles Times).[78]</t>
  </si>
  <si>
    <t xml:space="preserve"> Syrian military commander shot.[79]</t>
  </si>
  <si>
    <t xml:space="preserve"> American politician.[16]</t>
  </si>
  <si>
    <t xml:space="preserve"> American baseball player (Vanderbilt Commodores) drowned.[17]</t>
  </si>
  <si>
    <t xml:space="preserve"> Argentine fencer.[18]</t>
  </si>
  <si>
    <t xml:space="preserve"> Serbian executive.[19]</t>
  </si>
  <si>
    <t xml:space="preserve"> British physicist.[20]</t>
  </si>
  <si>
    <t xml:space="preserve"> American football player (Baltimore Colts).[21]</t>
  </si>
  <si>
    <t xml:space="preserve"> New Zealand-born British flight lieutenant during World War II surviving member of The Few.[22]</t>
  </si>
  <si>
    <t xml:space="preserve"> Ukrainian football coach.[23]</t>
  </si>
  <si>
    <t xml:space="preserve"> Algerian footballer (USM Alger).[24] ⋅</t>
  </si>
  <si>
    <t xml:space="preserve"> Polish volleyball coach European champion (2003 2005).[25]</t>
  </si>
  <si>
    <t xml:space="preserve"> Brazilian politician Governor of Minas Gerais (1984–1987 1991–1995).[89]</t>
  </si>
  <si>
    <t xml:space="preserve"> English footballer.[90]</t>
  </si>
  <si>
    <t xml:space="preserve"> British army officer and peer.[91]</t>
  </si>
  <si>
    <t xml:space="preserve"> Pakistani poet and journalist.[92]</t>
  </si>
  <si>
    <t xml:space="preserve"> Russian-born Swiss chess player.[93]</t>
  </si>
  <si>
    <t xml:space="preserve"> Argentinian Protestant minister Bishop of the Evangelical Methodist Church of Argentina.[94]</t>
  </si>
  <si>
    <t xml:space="preserve"> Greek-born American air force officer.[95]</t>
  </si>
  <si>
    <t>Andrés Hernández Ros</t>
  </si>
  <si>
    <t>Ryan Jimmo</t>
  </si>
  <si>
    <t>Kim Sung-min</t>
  </si>
  <si>
    <t>Anatoliy Kutsev</t>
  </si>
  <si>
    <t>Alexander Litaay</t>
  </si>
  <si>
    <t>Hazel Newhook</t>
  </si>
  <si>
    <t xml:space="preserve"> Scottish footballer (Plymouth Argyle Birmingham City).[150]</t>
  </si>
  <si>
    <t>Samuel Mumbengegwi</t>
  </si>
  <si>
    <t>Ken Orr</t>
  </si>
  <si>
    <t>Irma Roy</t>
  </si>
  <si>
    <t>Ovie Scurlock</t>
  </si>
  <si>
    <t>Yumi Shirakawa</t>
  </si>
  <si>
    <t>Somawansa Amarasinghe</t>
  </si>
  <si>
    <t>Anton Barten</t>
  </si>
  <si>
    <t>Claude Confortès</t>
  </si>
  <si>
    <t>Lois Duncan</t>
  </si>
  <si>
    <t>Aslam Farrukhi</t>
  </si>
  <si>
    <t>Gypsy Joe</t>
  </si>
  <si>
    <t>Adelmar Faria Coimbra-Filho</t>
  </si>
  <si>
    <t xml:space="preserve"> Hungarian tennis player.[34]</t>
  </si>
  <si>
    <t>Xerxes Desai</t>
  </si>
  <si>
    <t>Pelle Gudmundsen-Holmgreen</t>
  </si>
  <si>
    <t xml:space="preserve"> American football player (New Orleans Saints) heart attack.[36]</t>
  </si>
  <si>
    <t>Oh Se-jong</t>
  </si>
  <si>
    <t>Simon Ramo</t>
  </si>
  <si>
    <t>Mack Rice</t>
  </si>
  <si>
    <t>Edward D. Sheafer Jr.</t>
    <phoneticPr fontId="1" type="noConversion"/>
  </si>
  <si>
    <t>Bud Spencer</t>
  </si>
  <si>
    <t>Amar Suloev</t>
  </si>
  <si>
    <t xml:space="preserve"> Canadian cyclist Commonwealth (1978) and Pan American Games (1971 1975) gold medalist.[38]</t>
  </si>
  <si>
    <t>Rostislav Yankovsky</t>
  </si>
  <si>
    <t xml:space="preserve"> Swedish motocross racer world champion (1959 1961).[39]</t>
  </si>
  <si>
    <t xml:space="preserve"> Spanish motorcycle racer race collision.[45]</t>
  </si>
  <si>
    <t>Zurlon Tipton</t>
  </si>
  <si>
    <t>Keith Vickerman</t>
  </si>
  <si>
    <t>Elechi Amadi</t>
  </si>
  <si>
    <t>Margaret Bakkes</t>
  </si>
  <si>
    <t>Inocente Carreño</t>
  </si>
  <si>
    <t>Giuseppe De Andrea</t>
  </si>
  <si>
    <t>John Farquharson</t>
  </si>
  <si>
    <t>Gunnar Garbo</t>
  </si>
  <si>
    <t>Stanley Gault</t>
  </si>
  <si>
    <t>Robert Marie Gay</t>
  </si>
  <si>
    <t>Irving Gottesman</t>
  </si>
  <si>
    <t>Carl Haas</t>
  </si>
  <si>
    <t>Stan Harper</t>
  </si>
  <si>
    <t>Jan Hettema</t>
  </si>
  <si>
    <t>Ojo Maduekwe</t>
  </si>
  <si>
    <t>Frode Nilsen</t>
  </si>
  <si>
    <t>Christine Picavet</t>
  </si>
  <si>
    <t>Veena Sahasrabuddhe</t>
  </si>
  <si>
    <t>Edward L. Salmon Jr.</t>
    <phoneticPr fontId="1" type="noConversion"/>
  </si>
  <si>
    <t>Douglas W. Schwartz</t>
  </si>
  <si>
    <t>Vasyl Slipak</t>
  </si>
  <si>
    <t>K. G. Subramanyan</t>
  </si>
  <si>
    <t>Arthur Underwood</t>
  </si>
  <si>
    <t>Rob Wasserman</t>
  </si>
  <si>
    <t xml:space="preserve"> American soprano.[53]</t>
  </si>
  <si>
    <t xml:space="preserve"> Canadian singer.[54]</t>
  </si>
  <si>
    <t xml:space="preserve"> Indian actress.[55]</t>
  </si>
  <si>
    <t xml:space="preserve"> Hungarian footballer (Tatabánya Vasas national team).[56]</t>
  </si>
  <si>
    <t xml:space="preserve"> Finnish writer.[57]</t>
  </si>
  <si>
    <t xml:space="preserve"> Norwegian politician MP (1969–1981).[58]</t>
  </si>
  <si>
    <t xml:space="preserve"> English footballer (Portsmouth Exeter City).[59]</t>
  </si>
  <si>
    <t xml:space="preserve"> Italian painter.[60]</t>
  </si>
  <si>
    <t>Gordon Murray</t>
  </si>
  <si>
    <t>Malvina Garrone Ronchi Della Rocca</t>
  </si>
  <si>
    <t xml:space="preserve"> Austrian football referee.[61]</t>
  </si>
  <si>
    <t xml:space="preserve"> English historian.[62]</t>
  </si>
  <si>
    <t>Joe Scott</t>
  </si>
  <si>
    <t>Willie Logie</t>
  </si>
  <si>
    <t>Ernesto Maceda</t>
  </si>
  <si>
    <t>Rich Olive</t>
  </si>
  <si>
    <t xml:space="preserve"> New Zealand Roman Catholic prelate Bishop of Dunedin (1983–2005).[2]</t>
  </si>
  <si>
    <t>Madeleen de Wijkerslooth de Weerdesteyn</t>
  </si>
  <si>
    <t>Shuaibu Amodu</t>
  </si>
  <si>
    <t>Mary Feik</t>
  </si>
  <si>
    <t>Irl A. Gladfelter</t>
  </si>
  <si>
    <t>Alexander Gorlov</t>
  </si>
  <si>
    <t>Alex Govan</t>
  </si>
  <si>
    <t>Christina Grimmie</t>
  </si>
  <si>
    <t>Gopal Gurung</t>
  </si>
  <si>
    <t>Habib</t>
  </si>
  <si>
    <t>Margaret Vinci Heldt</t>
  </si>
  <si>
    <t>Joan Acker</t>
  </si>
  <si>
    <t>John William Ashe</t>
  </si>
  <si>
    <t>Wayne Jackson</t>
  </si>
  <si>
    <t>Pierre Lalonde</t>
  </si>
  <si>
    <t>Luis Gutiérrez Martín</t>
  </si>
  <si>
    <t xml:space="preserve"> American judge Chief Judge of the United States Court of Appeals for the Sixth Circuit (1996–2003) brain cancer.[6]</t>
  </si>
  <si>
    <t>Harry Rabinowitz</t>
  </si>
  <si>
    <t>Samir Roychoudhury</t>
  </si>
  <si>
    <t>Amjad Sabri</t>
  </si>
  <si>
    <t>Eoin Cameron</t>
  </si>
  <si>
    <t>Mike Flynn</t>
  </si>
  <si>
    <t>James Green</t>
  </si>
  <si>
    <t>Michael Herr</t>
  </si>
  <si>
    <t xml:space="preserve"> Thai banker (Bangkok Bank) cancer.[8]</t>
  </si>
  <si>
    <t xml:space="preserve"> Canadian pastor and deaf rights advocate.[9]</t>
  </si>
  <si>
    <t xml:space="preserve"> Indian politician MP for Shahdol (2004–2009) brain hemorrhage.[10]</t>
  </si>
  <si>
    <t xml:space="preserve"> American actor (Christine Wiseguy ER).[11]</t>
  </si>
  <si>
    <t>Andries Kinsbergen</t>
  </si>
  <si>
    <t>James Lee</t>
  </si>
  <si>
    <t>Kelly Mader</t>
  </si>
  <si>
    <t>Oscar Obert</t>
  </si>
  <si>
    <t>Greg Pierce</t>
  </si>
  <si>
    <t>Gerald Walpin</t>
  </si>
  <si>
    <t>Bernie Worrell</t>
  </si>
  <si>
    <t>Raymond Bateman</t>
  </si>
  <si>
    <t>Percy Beake</t>
  </si>
  <si>
    <t>Nicole Courcel</t>
  </si>
  <si>
    <t>Jack Cropp</t>
  </si>
  <si>
    <t>Bill Cunningham</t>
  </si>
  <si>
    <t>Maurice G. Dantec</t>
  </si>
  <si>
    <t>Giuseppe Ferrara</t>
  </si>
  <si>
    <t>Steve Ferrughelli</t>
  </si>
  <si>
    <t>Shōichi Fujimori</t>
  </si>
  <si>
    <t>Bur’i Mohamed Hamza</t>
  </si>
  <si>
    <t>Jim Hickman</t>
  </si>
  <si>
    <t>Peter Hutton</t>
  </si>
  <si>
    <t>Farrakh Khan</t>
  </si>
  <si>
    <t>Hal Lear</t>
  </si>
  <si>
    <t>Patrick Mayhew Baron Mayhew of Twysden</t>
    <phoneticPr fontId="1" type="noConversion"/>
  </si>
  <si>
    <t>Mohapatra Nilamani Sahoo</t>
  </si>
  <si>
    <t>Ben Patterson</t>
  </si>
  <si>
    <t>Julie Plawecki</t>
  </si>
  <si>
    <t xml:space="preserve"> Australian property developer.[26]</t>
  </si>
  <si>
    <t xml:space="preserve"> American baseball player (Brooklyn Dodgers) and college baseball and basketball coach (Wheaton College).[27]</t>
  </si>
  <si>
    <t xml:space="preserve"> American animator (Pinocchio Bambi Mr. Magoo).[28]</t>
  </si>
  <si>
    <t xml:space="preserve"> New Zealand rugby league player (Auckland national team).[29]</t>
  </si>
  <si>
    <t>voice actor</t>
    <phoneticPr fontId="1" type="noConversion"/>
  </si>
  <si>
    <t>track and field athlete</t>
    <phoneticPr fontId="1" type="noConversion"/>
  </si>
  <si>
    <t xml:space="preserve"> Swedish singer and songwriter.[30]</t>
  </si>
  <si>
    <t>Barbara Goldsmith</t>
  </si>
  <si>
    <t>Samuel L. Green Jr.</t>
  </si>
  <si>
    <t>Ann Morgan Guilbert</t>
  </si>
  <si>
    <t>Per Hovdenakk</t>
  </si>
  <si>
    <t>Kavalam Narayana Panicker</t>
  </si>
  <si>
    <t>Mike Pedicin</t>
  </si>
  <si>
    <t>John J. Santucci</t>
  </si>
  <si>
    <t>Gino Sovran</t>
  </si>
  <si>
    <t>William C. Waterhouse</t>
  </si>
  <si>
    <t>Antti Hyry</t>
  </si>
  <si>
    <t>Geirmund Ihle</t>
  </si>
  <si>
    <t>Nicky Jennings</t>
  </si>
  <si>
    <t>Piero Leddi</t>
  </si>
  <si>
    <t>Erich Linemayr</t>
  </si>
  <si>
    <t>Norman Longmate</t>
  </si>
  <si>
    <t>Sir Brian McGrath</t>
  </si>
  <si>
    <t>Carmen Pereira</t>
  </si>
  <si>
    <t>Pulu Poumele</t>
  </si>
  <si>
    <t>Alan Rathbone</t>
  </si>
  <si>
    <t>Bob Holman</t>
  </si>
  <si>
    <t>Fred James</t>
  </si>
  <si>
    <t>Milorad Mandić</t>
  </si>
  <si>
    <t>Elmer Cravalho</t>
  </si>
  <si>
    <t>Harry Halbreich</t>
  </si>
  <si>
    <t>Dave Heath</t>
  </si>
  <si>
    <t>Dame Grace Hollander</t>
  </si>
  <si>
    <t>Aharon Ipalé</t>
  </si>
  <si>
    <t>Luís Carlos Melo Lopes</t>
  </si>
  <si>
    <t>George W. Miller</t>
  </si>
  <si>
    <t>Jo Cox</t>
  </si>
  <si>
    <t>Manimala Devi</t>
  </si>
  <si>
    <t>Wayne Dowd</t>
  </si>
  <si>
    <t>Anjan Dutta</t>
  </si>
  <si>
    <t>Luděk Macela</t>
  </si>
  <si>
    <t>Irving Moskowitz</t>
  </si>
  <si>
    <t>Candy Ruff</t>
  </si>
  <si>
    <t>Pat Suggate</t>
  </si>
  <si>
    <t>Alvin Toffler</t>
  </si>
  <si>
    <t>Leland Bardwell</t>
  </si>
  <si>
    <t>Theo Dilissen</t>
  </si>
  <si>
    <t>Christer Ericsson</t>
  </si>
  <si>
    <t xml:space="preserve"> Japanese musician and composer (Soft Ballet) heart failure.[42]</t>
  </si>
  <si>
    <t xml:space="preserve"> Australian football player (Collingwood).[43]</t>
  </si>
  <si>
    <t xml:space="preserve"> French Saint Pierre and Miquelon politician.[44]</t>
  </si>
  <si>
    <t>Pat Summitt</t>
  </si>
  <si>
    <t>Tenor Fly</t>
  </si>
  <si>
    <t>Wang Sichao</t>
  </si>
  <si>
    <t>Paul Cox</t>
  </si>
  <si>
    <t>Sharon Douglas</t>
  </si>
  <si>
    <t>Susana Duijm</t>
  </si>
  <si>
    <t>Alejandro Jano Fuentes</t>
  </si>
  <si>
    <t>Graham Gibbons</t>
  </si>
  <si>
    <t>Curt Hofstad</t>
  </si>
  <si>
    <t>Väinö Huhtala</t>
  </si>
  <si>
    <t>Jeppiaar</t>
  </si>
  <si>
    <t>Sverre Kjelsberg</t>
  </si>
  <si>
    <t>William J. Livsey</t>
  </si>
  <si>
    <t>Sibe Mardešić</t>
  </si>
  <si>
    <t>Vittorio Merloni</t>
  </si>
  <si>
    <t>Kitty Rhoades</t>
  </si>
  <si>
    <t>Joe Schaffernoth</t>
  </si>
  <si>
    <t>Wu Jianmin</t>
  </si>
  <si>
    <t>Mihnea Berindei</t>
  </si>
  <si>
    <t>Nicolae Bocșan</t>
  </si>
  <si>
    <t>Nicolás García Uriburu</t>
  </si>
  <si>
    <t>Götz George</t>
  </si>
  <si>
    <t>Ho Fan</t>
  </si>
  <si>
    <t>David Johnson</t>
  </si>
  <si>
    <t>John Love</t>
  </si>
  <si>
    <t>Ricardo Obregón Cano</t>
  </si>
  <si>
    <t>Allan Paivio</t>
  </si>
  <si>
    <t>Victor Stănculescu</t>
  </si>
  <si>
    <t>Norbert Thériault</t>
  </si>
  <si>
    <t>Niki Tobi</t>
  </si>
  <si>
    <t>Xu Jiatun</t>
  </si>
  <si>
    <t>Franz Cibulka</t>
  </si>
  <si>
    <t>Ann Cartwright DeCouto</t>
  </si>
  <si>
    <t>Don Friedman</t>
  </si>
  <si>
    <t>Paul T. Gillcrist</t>
  </si>
  <si>
    <t>Gian Corrado Gross</t>
  </si>
  <si>
    <t>Juan Habichuela</t>
  </si>
  <si>
    <t>Sir Geoffrey Hill</t>
  </si>
  <si>
    <t>Al Libous</t>
  </si>
  <si>
    <t>Tupay Loong</t>
  </si>
  <si>
    <t>Martin Lundström</t>
  </si>
  <si>
    <t>CIA paramilitary officer</t>
    <phoneticPr fontId="1" type="noConversion"/>
  </si>
  <si>
    <t>rugby union player</t>
    <phoneticPr fontId="1" type="noConversion"/>
  </si>
  <si>
    <t>Hal Holman</t>
  </si>
  <si>
    <t>Michał Józefczyk</t>
  </si>
  <si>
    <t>James Lewis</t>
  </si>
  <si>
    <t>Panagiotis Mavrikos</t>
  </si>
  <si>
    <t>Bernard Shrimsley</t>
  </si>
  <si>
    <t>Brooks Thompson</t>
  </si>
  <si>
    <t>Edgard Pisani</t>
  </si>
  <si>
    <t>William Craig Rice</t>
  </si>
  <si>
    <t>Chayito Valdez</t>
  </si>
  <si>
    <t>James Victor</t>
  </si>
  <si>
    <t>Guda Anjaiah</t>
  </si>
  <si>
    <t>Jim Boyd</t>
  </si>
  <si>
    <t>Karl Dallas</t>
  </si>
  <si>
    <t>Dan Daniel</t>
  </si>
  <si>
    <t>A. Gordon Wetmore</t>
  </si>
  <si>
    <t>Parkinson's disease</t>
    <phoneticPr fontId="1" type="noConversion"/>
  </si>
  <si>
    <t>heart ailment and kidney failure</t>
    <phoneticPr fontId="1" type="noConversion"/>
  </si>
  <si>
    <t>Ambrose Hickey</t>
  </si>
  <si>
    <t>John Horgan</t>
  </si>
  <si>
    <t>Gordie Howe</t>
  </si>
  <si>
    <t>Giannis Mihalopoulos</t>
  </si>
  <si>
    <t>Mimmo Palmara</t>
  </si>
  <si>
    <t>Alfred Oftedal Telhaug</t>
  </si>
  <si>
    <t>Mike Hart</t>
  </si>
  <si>
    <t>David J. Hickson</t>
  </si>
  <si>
    <t>Andrzej Kondratiuk</t>
  </si>
  <si>
    <t>Roberto Lovera</t>
  </si>
  <si>
    <t>J. V. Ramana Murthi</t>
  </si>
  <si>
    <t>Yaşar Nuri Öztürk</t>
  </si>
  <si>
    <t>Inder Malhotra</t>
  </si>
  <si>
    <t>Alberto Remedios</t>
  </si>
  <si>
    <t>Bryan Robinson</t>
  </si>
  <si>
    <t>Trudi Roth</t>
  </si>
  <si>
    <t>Thomas Skidmore</t>
  </si>
  <si>
    <t>Lars Skytøen</t>
  </si>
  <si>
    <t>Abdullah Ahmad</t>
  </si>
  <si>
    <t>Shirley Fenton Huie</t>
  </si>
  <si>
    <t>Jin Yaqin</t>
  </si>
  <si>
    <t>Shelley Moore</t>
  </si>
  <si>
    <t>Stanley Mandelstam</t>
  </si>
  <si>
    <t xml:space="preserve"> Taiwanese actor Golden Bell winner (19911997 2014).[13]</t>
  </si>
  <si>
    <t xml:space="preserve"> Austrian-born American biochemist.[14]</t>
  </si>
  <si>
    <t xml:space="preserve"> American diplomat Ambassador to Ireland (1975–1977) and France (1989–1993).[15]</t>
  </si>
  <si>
    <t>Donald Jelinek</t>
  </si>
  <si>
    <t>Chaim Avrohom Horowitz</t>
  </si>
  <si>
    <t>Alfonso Portugal</t>
  </si>
  <si>
    <t>Jerry Vaflor</t>
  </si>
  <si>
    <t>George Voinovich</t>
  </si>
  <si>
    <t>Janet Waldo</t>
  </si>
  <si>
    <t>Chris Warren</t>
  </si>
  <si>
    <t>Cezary Wodziński</t>
  </si>
  <si>
    <t>Anahid Ajemian</t>
  </si>
  <si>
    <t>Uriah Asante</t>
  </si>
  <si>
    <t>John Arnold Baker</t>
  </si>
  <si>
    <t>Irene Bauer</t>
  </si>
  <si>
    <t>Tony Byrne</t>
  </si>
  <si>
    <t>Tet Garcia</t>
  </si>
  <si>
    <t>Stephen Gasiorowicz</t>
  </si>
  <si>
    <t>Gladys Gunzer</t>
  </si>
  <si>
    <t>Ofelya Hambardzumyan</t>
  </si>
  <si>
    <t>Oleg Karavaychuk</t>
  </si>
  <si>
    <t>Joshua Wanume Kibedi</t>
  </si>
  <si>
    <t>Randy Jones</t>
  </si>
  <si>
    <t>Ron Mason</t>
  </si>
  <si>
    <t>Michu Meszaros</t>
  </si>
  <si>
    <t>Mohammad Moniruzzaman Miah</t>
  </si>
  <si>
    <t>Chips Moman</t>
  </si>
  <si>
    <t>Robert T. Paine</t>
  </si>
  <si>
    <t>Gregory Rabassa</t>
  </si>
  <si>
    <t>Gerald J. Wasserburg</t>
  </si>
  <si>
    <t>Lidia Biondi</t>
  </si>
  <si>
    <t>Robert Després</t>
  </si>
  <si>
    <t>Adam Small</t>
  </si>
  <si>
    <t>Ermin Smrekar</t>
  </si>
  <si>
    <t>Trevor Steedman</t>
  </si>
  <si>
    <t>Elliot Wolff</t>
  </si>
  <si>
    <t>Jürgen von Beckerath</t>
  </si>
  <si>
    <t>Austin Clarke</t>
  </si>
  <si>
    <t>Sergei Cortez</t>
  </si>
  <si>
    <t>Kristiina Elstelä</t>
  </si>
  <si>
    <t>Jona Goldrich</t>
  </si>
  <si>
    <t>Ronnie Claire Edwards</t>
  </si>
  <si>
    <t>Anatoli Grishin</t>
  </si>
  <si>
    <t>Mohamed</t>
    <phoneticPr fontId="1" type="noConversion"/>
  </si>
  <si>
    <t>Willie L.</t>
    <phoneticPr fontId="1" type="noConversion"/>
  </si>
  <si>
    <t>Williams</t>
    <phoneticPr fontId="1" type="noConversion"/>
  </si>
  <si>
    <t>Julio Xavier</t>
    <phoneticPr fontId="1" type="noConversion"/>
  </si>
  <si>
    <t>brain cancer</t>
    <phoneticPr fontId="1" type="noConversion"/>
  </si>
  <si>
    <t>baseball executive</t>
    <phoneticPr fontId="1" type="noConversion"/>
  </si>
  <si>
    <t>academic</t>
    <phoneticPr fontId="1" type="noConversion"/>
  </si>
  <si>
    <t>children's author</t>
    <phoneticPr fontId="1" type="noConversion"/>
  </si>
  <si>
    <t>Gertrude Kerbis</t>
  </si>
  <si>
    <t>OJB Jezreel</t>
  </si>
  <si>
    <t>Gilles Lamontagne</t>
  </si>
  <si>
    <t>Ali Lazrak</t>
  </si>
  <si>
    <t>Henry McCullough</t>
  </si>
  <si>
    <t>Eamonn Cooke</t>
  </si>
  <si>
    <t>Phyllis Curtin</t>
  </si>
  <si>
    <t>Bobby Curtola</t>
  </si>
  <si>
    <t>Sulabha Deshpande</t>
  </si>
  <si>
    <t>István Halász</t>
  </si>
  <si>
    <t>mobster</t>
    <phoneticPr fontId="1" type="noConversion"/>
  </si>
  <si>
    <t>Bill Richmond</t>
  </si>
  <si>
    <t>Farid Seiful-Mulyukov</t>
  </si>
  <si>
    <t>Bill Snowden</t>
  </si>
  <si>
    <t>Nicola Tanda</t>
  </si>
  <si>
    <t>William Wright</t>
  </si>
  <si>
    <t>Mustafa Zalmi</t>
  </si>
  <si>
    <t>Loretta Abbott</t>
  </si>
  <si>
    <t>Manohar Aich</t>
  </si>
  <si>
    <t>Henry Sebastian D'Souza</t>
  </si>
  <si>
    <t>Giuseppe Spagnulo</t>
  </si>
  <si>
    <t>A. C. Tirulokchandar</t>
  </si>
  <si>
    <t>Sulo Aittoniemi</t>
  </si>
  <si>
    <t>Bill Berkson</t>
  </si>
  <si>
    <t>Doug Cherry</t>
  </si>
  <si>
    <t>Patti Grace Smith</t>
  </si>
  <si>
    <t>Rick Speare</t>
  </si>
  <si>
    <t>Eleanor Zelliot</t>
  </si>
  <si>
    <t>Aleksei Zharkov</t>
  </si>
  <si>
    <t>Rhoda Blumberg</t>
  </si>
  <si>
    <t>Theresa Poh Lin Chan</t>
  </si>
  <si>
    <t>Jerome Teasley</t>
  </si>
  <si>
    <t>Charles Thompson</t>
  </si>
  <si>
    <t>Rubén Aguirre</t>
  </si>
  <si>
    <t>Willy Andresen</t>
  </si>
  <si>
    <t>Attrell Cordes</t>
  </si>
  <si>
    <t>Freddie Gilroy</t>
  </si>
  <si>
    <t>Allan Greenshields</t>
  </si>
  <si>
    <t>André Guelfi</t>
  </si>
  <si>
    <t>Darell Koons</t>
  </si>
  <si>
    <t>Joseph Atsumi Misue</t>
  </si>
  <si>
    <t>Scotty Moore</t>
  </si>
  <si>
    <t>Fabiane Niclotti</t>
  </si>
  <si>
    <t>Buddy Ryan</t>
  </si>
  <si>
    <t>Michel Soutif</t>
  </si>
  <si>
    <t>Loretto Petrucci</t>
  </si>
  <si>
    <t>Thomas Perkins</t>
  </si>
  <si>
    <t>Anatoliy Polishchuk</t>
  </si>
  <si>
    <t>Rubén Quevedo</t>
  </si>
  <si>
    <t>Elayne Rapping</t>
  </si>
  <si>
    <t>Sean Rooks</t>
  </si>
  <si>
    <t>Didargylyç Urazow</t>
  </si>
  <si>
    <t>Bryan Wiedmeier</t>
  </si>
  <si>
    <t>Rod Zimmer</t>
  </si>
  <si>
    <t>Pierre Aubert</t>
  </si>
  <si>
    <t>Sascha Lewandowski</t>
  </si>
  <si>
    <t>Qahhor Mahkamov</t>
  </si>
  <si>
    <t>Philip Majerus</t>
  </si>
  <si>
    <t>Marina Malfatti</t>
  </si>
  <si>
    <t>Michael Manser</t>
  </si>
  <si>
    <t>Ngala Mwendwa</t>
  </si>
  <si>
    <t>William Smith</t>
  </si>
  <si>
    <t>Robert Sussman</t>
  </si>
  <si>
    <t>Hamza Ali</t>
  </si>
  <si>
    <t>Michael Baldasaro</t>
  </si>
  <si>
    <t>Alex Tamba Brima</t>
  </si>
  <si>
    <t>Stéphane Dumas</t>
  </si>
  <si>
    <t>Carillo Gritti</t>
  </si>
  <si>
    <t>complications from esophagal cancer</t>
    <phoneticPr fontId="1" type="noConversion"/>
  </si>
  <si>
    <t xml:space="preserve"> Chinese writer (White Deer Plain) oral cancer.[502]</t>
  </si>
  <si>
    <t>Randolph Vigne</t>
  </si>
  <si>
    <t>Anton Yelchin</t>
  </si>
  <si>
    <t>Ann Atwater</t>
  </si>
  <si>
    <t>Frank Chapot</t>
  </si>
  <si>
    <t>Fiqre Crockwell</t>
  </si>
  <si>
    <t>Eamonn Dolan</t>
  </si>
  <si>
    <t>Alvin Endt</t>
  </si>
  <si>
    <t>Benoîte Groult</t>
  </si>
  <si>
    <t>Bill Ham</t>
  </si>
  <si>
    <t>T. S. John</t>
  </si>
  <si>
    <t>J. Reilly Lewis</t>
  </si>
  <si>
    <t>avant-garde musician</t>
    <phoneticPr fontId="1" type="noConversion"/>
  </si>
  <si>
    <t xml:space="preserve"> Nigerian traditional royal Oba of Benin (since 1979).[506] (death announced on this date)</t>
  </si>
  <si>
    <t>suicide by hanging</t>
    <phoneticPr fontId="1" type="noConversion"/>
  </si>
  <si>
    <t>leukemia</t>
    <phoneticPr fontId="1" type="noConversion"/>
  </si>
  <si>
    <t>South Korean</t>
    <phoneticPr fontId="1" type="noConversion"/>
  </si>
  <si>
    <t>South AfrIcan</t>
    <phoneticPr fontId="1" type="noConversion"/>
  </si>
  <si>
    <t>stock car racing driver</t>
    <phoneticPr fontId="1" type="noConversion"/>
  </si>
  <si>
    <t>sculptor</t>
    <phoneticPr fontId="1" type="noConversion"/>
  </si>
  <si>
    <t>artist</t>
    <phoneticPr fontId="1" type="noConversion"/>
  </si>
  <si>
    <t>travel writer</t>
    <phoneticPr fontId="1" type="noConversion"/>
  </si>
  <si>
    <t>state judge</t>
    <phoneticPr fontId="1" type="noConversion"/>
  </si>
  <si>
    <t>spy</t>
    <phoneticPr fontId="1" type="noConversion"/>
  </si>
  <si>
    <t>breast cancer</t>
    <phoneticPr fontId="1" type="noConversion"/>
  </si>
  <si>
    <t>apartment fire</t>
    <phoneticPr fontId="1" type="noConversion"/>
  </si>
  <si>
    <t>special effects artist</t>
    <phoneticPr fontId="1" type="noConversion"/>
  </si>
  <si>
    <t>politician</t>
    <phoneticPr fontId="1" type="noConversion"/>
  </si>
  <si>
    <t>chef</t>
    <phoneticPr fontId="1" type="noConversion"/>
  </si>
  <si>
    <t>rabbi</t>
    <phoneticPr fontId="1" type="noConversion"/>
  </si>
  <si>
    <t>breast cancer</t>
    <phoneticPr fontId="1" type="noConversion"/>
  </si>
  <si>
    <t>American football player</t>
    <phoneticPr fontId="1" type="noConversion"/>
  </si>
  <si>
    <t>Giuseppe Virgili</t>
  </si>
  <si>
    <t>Vasily Bochkaryov</t>
  </si>
  <si>
    <t>Steve French</t>
  </si>
  <si>
    <t>John Garrow</t>
  </si>
  <si>
    <t>Gilbert Blue</t>
  </si>
  <si>
    <t>Stacey Castor</t>
  </si>
  <si>
    <t>Chico Fernández</t>
  </si>
  <si>
    <t>Paolo Leon</t>
  </si>
  <si>
    <t>William Harrison Bell</t>
  </si>
  <si>
    <t>Leonard Boyle</t>
  </si>
  <si>
    <t>Michelle Cliff</t>
  </si>
  <si>
    <t>Gordon Connell</t>
  </si>
  <si>
    <t>Vladimir Dolgopolov</t>
  </si>
  <si>
    <t>Robert F. Dorr</t>
  </si>
  <si>
    <t>Georgia Apostolou</t>
  </si>
  <si>
    <t>David K. Backus</t>
  </si>
  <si>
    <t>Donald Carr</t>
  </si>
  <si>
    <t>Peter Morley</t>
  </si>
  <si>
    <t>Stuart Nisbet</t>
  </si>
  <si>
    <t>Ralph Stanley</t>
  </si>
  <si>
    <t>Peter Tennant</t>
  </si>
  <si>
    <t>Francisco Ivens de Sá Dias Branco</t>
  </si>
  <si>
    <t>Kenneth Charles Brown</t>
  </si>
  <si>
    <t>Charles Chaynes</t>
  </si>
  <si>
    <t>Tony Feher</t>
  </si>
  <si>
    <t>Asım Can Gündüz</t>
  </si>
  <si>
    <t>Steven Hancock</t>
  </si>
  <si>
    <t>Adolph Cornelis van Bruggen</t>
  </si>
  <si>
    <t>Henry Childs</t>
  </si>
  <si>
    <t>Mac Cocker</t>
  </si>
  <si>
    <t>Jocelyn Lovell</t>
  </si>
  <si>
    <t>Sten Lundin</t>
  </si>
  <si>
    <t>Leonard Marchand</t>
  </si>
  <si>
    <t>Joseph Michel</t>
  </si>
  <si>
    <t>Ken Morioka</t>
  </si>
  <si>
    <t>Murray Murrell</t>
  </si>
  <si>
    <t>Victor Reux</t>
  </si>
  <si>
    <t>Luis Salom</t>
  </si>
  <si>
    <t>Sabam Siagian</t>
  </si>
  <si>
    <t>Arve Solstad</t>
  </si>
  <si>
    <t>Dave Swarbrick</t>
  </si>
  <si>
    <t>Henrique N'zita Tiago</t>
  </si>
  <si>
    <t>Gil Bartosh</t>
  </si>
  <si>
    <t>Annie Castledine</t>
  </si>
  <si>
    <t>George Alexis</t>
    <phoneticPr fontId="1" type="noConversion"/>
  </si>
  <si>
    <t>Weymouth</t>
    <phoneticPr fontId="1" type="noConversion"/>
  </si>
  <si>
    <t xml:space="preserve"> Chinese human rights activist founder of the Laogai Research Foundation.[468]</t>
  </si>
  <si>
    <t xml:space="preserve"> Russian football player and coach.[469]</t>
  </si>
  <si>
    <t xml:space="preserve"> Canadian politician.[470]</t>
  </si>
  <si>
    <t>Anatol Dumitraș</t>
  </si>
  <si>
    <t>Melvin Dwork</t>
  </si>
  <si>
    <t>professional wrestler</t>
    <phoneticPr fontId="1" type="noConversion"/>
  </si>
  <si>
    <t>Lopes</t>
    <phoneticPr fontId="1" type="noConversion"/>
  </si>
  <si>
    <t>Patrick Fabionn</t>
    <phoneticPr fontId="1" type="noConversion"/>
  </si>
  <si>
    <t>Pakvasa</t>
    <phoneticPr fontId="1" type="noConversion"/>
  </si>
  <si>
    <t>Poornima Arvind</t>
    <phoneticPr fontId="1" type="noConversion"/>
  </si>
  <si>
    <t>William H.</t>
    <phoneticPr fontId="1" type="noConversion"/>
  </si>
  <si>
    <t>Jarvis</t>
    <phoneticPr fontId="1" type="noConversion"/>
  </si>
  <si>
    <t>M. H.</t>
    <phoneticPr fontId="1" type="noConversion"/>
  </si>
  <si>
    <t xml:space="preserve"> Lithuanian-Swiss chess Grandmaster.[474]</t>
  </si>
  <si>
    <t>Alphonsus F.</t>
    <phoneticPr fontId="1" type="noConversion"/>
  </si>
  <si>
    <t>D'Souza</t>
    <phoneticPr fontId="1" type="noConversion"/>
  </si>
  <si>
    <t>Labayen</t>
    <phoneticPr fontId="1" type="noConversion"/>
  </si>
  <si>
    <t>Robert C.</t>
    <phoneticPr fontId="1" type="noConversion"/>
  </si>
  <si>
    <t>Mathis</t>
    <phoneticPr fontId="1" type="noConversion"/>
  </si>
  <si>
    <t>Sir Edward</t>
    <phoneticPr fontId="1" type="noConversion"/>
  </si>
  <si>
    <t>lymphoma</t>
    <phoneticPr fontId="1" type="noConversion"/>
  </si>
  <si>
    <t>rugby union player</t>
    <phoneticPr fontId="1" type="noConversion"/>
  </si>
  <si>
    <t>bone cancer</t>
    <phoneticPr fontId="1" type="noConversion"/>
  </si>
  <si>
    <t>Nordic skier</t>
    <phoneticPr fontId="1" type="noConversion"/>
  </si>
  <si>
    <t>lung infection</t>
    <phoneticPr fontId="1" type="noConversion"/>
  </si>
  <si>
    <t>jazz flautist</t>
    <phoneticPr fontId="1" type="noConversion"/>
  </si>
  <si>
    <t>heart feailure</t>
    <phoneticPr fontId="1" type="noConversion"/>
  </si>
  <si>
    <t>darts personality</t>
    <phoneticPr fontId="1" type="noConversion"/>
  </si>
  <si>
    <t>Sir Harry</t>
    <phoneticPr fontId="1" type="noConversion"/>
  </si>
  <si>
    <t>Kroto</t>
    <phoneticPr fontId="1" type="noConversion"/>
  </si>
  <si>
    <t>nuclear physicist</t>
    <phoneticPr fontId="1" type="noConversion"/>
  </si>
  <si>
    <t>sculptor</t>
    <phoneticPr fontId="1" type="noConversion"/>
  </si>
  <si>
    <t>musician</t>
    <phoneticPr fontId="1" type="noConversion"/>
  </si>
  <si>
    <t>asthma</t>
    <phoneticPr fontId="1" type="noConversion"/>
  </si>
  <si>
    <t>Gianluca Buonanno</t>
  </si>
  <si>
    <t>Jerome Bruner</t>
  </si>
  <si>
    <t>Hiroshi Minatoya</t>
  </si>
  <si>
    <t>Alavi Moulana</t>
  </si>
  <si>
    <t>Harry Moule</t>
  </si>
  <si>
    <t>Richard Selzer</t>
  </si>
  <si>
    <t>Abu Layla</t>
  </si>
  <si>
    <t>Jarbas Passarinho</t>
  </si>
  <si>
    <t>Cedric Robinson</t>
  </si>
  <si>
    <t>Federico José Pagura</t>
  </si>
  <si>
    <t>Steve Pisanos</t>
  </si>
  <si>
    <t>Theresa Saldana</t>
  </si>
  <si>
    <t>Rolf Schweizer</t>
  </si>
  <si>
    <t>Sir Peter Shaffer</t>
  </si>
  <si>
    <t>Kimbo Slice</t>
  </si>
  <si>
    <t>Keith Smith</t>
  </si>
  <si>
    <t>Helen Fabela Chávez</t>
  </si>
  <si>
    <t>Hélio Garcia</t>
  </si>
  <si>
    <t>Harry Gregory</t>
  </si>
  <si>
    <t>Angel Gelmi Bertocchi</t>
  </si>
  <si>
    <t>Audrey Disbury</t>
  </si>
  <si>
    <t>Peter Feuchtwanger</t>
  </si>
  <si>
    <t>Thomas Ashley Graves Jr.</t>
    <phoneticPr fontId="1" type="noConversion"/>
  </si>
  <si>
    <t>Bud Gregory</t>
  </si>
  <si>
    <t>Phil Hennigan</t>
  </si>
  <si>
    <t>Sam Beaver King</t>
  </si>
  <si>
    <t>Reidar Kvaal</t>
  </si>
  <si>
    <t>Ron Lester</t>
  </si>
  <si>
    <t>David Morgenthaler</t>
  </si>
  <si>
    <t>oral cancer</t>
    <phoneticPr fontId="1" type="noConversion"/>
  </si>
  <si>
    <t>reality TV star</t>
    <phoneticPr fontId="1" type="noConversion"/>
  </si>
  <si>
    <t>royal</t>
    <phoneticPr fontId="1" type="noConversion"/>
  </si>
  <si>
    <t xml:space="preserve"> British diplomat Ambassador to Finland (2000–2002).[501]</t>
  </si>
  <si>
    <t xml:space="preserve"> German biathlon athlete and coach world champion (1978 1979) Olympic silver medalist (1980).[433]</t>
  </si>
  <si>
    <t xml:space="preserve"> Congolese singer seizure.[434]</t>
  </si>
  <si>
    <t xml:space="preserve"> American artist and conservationist heart failure.[435]</t>
  </si>
  <si>
    <t xml:space="preserve"> Romanian footballer (Farul Constanța).[436]</t>
  </si>
  <si>
    <t xml:space="preserve"> American drummer developed the synthetic drumhead (Remo) complications of pneumonia.[437]</t>
  </si>
  <si>
    <t xml:space="preserve"> Indonesian Roman Catholic prelate Bishop of Pangkal-Pinang (since 1987).[508]</t>
  </si>
  <si>
    <t xml:space="preserve"> American cartoonist (You Can with Beakman and Jax).[503]</t>
  </si>
  <si>
    <t xml:space="preserve"> Filipino jurist Chief Justice of the Supreme Court (2010–2012) complications from a heart attack.[504]</t>
  </si>
  <si>
    <t xml:space="preserve"> American reality TV star.[505]</t>
  </si>
  <si>
    <t xml:space="preserve"> Polish actor.[511]</t>
  </si>
  <si>
    <t>Japanese-born Peruvian</t>
    <phoneticPr fontId="1" type="noConversion"/>
  </si>
  <si>
    <t>Austrian-born American</t>
    <phoneticPr fontId="1" type="noConversion"/>
  </si>
  <si>
    <t xml:space="preserve"> Ukrainian baritone opera singer.[507]</t>
  </si>
  <si>
    <t>Indian-born British</t>
    <phoneticPr fontId="1" type="noConversion"/>
  </si>
  <si>
    <t>Sierra Leonean</t>
    <phoneticPr fontId="1" type="noConversion"/>
  </si>
  <si>
    <t>English-born Australian</t>
    <phoneticPr fontId="1" type="noConversion"/>
  </si>
  <si>
    <t>Australian-Papua New Guinean</t>
    <phoneticPr fontId="1" type="noConversion"/>
  </si>
  <si>
    <t>Saint Lucian</t>
    <phoneticPr fontId="1" type="noConversion"/>
  </si>
  <si>
    <t>Sri Lankan</t>
    <phoneticPr fontId="1" type="noConversion"/>
  </si>
  <si>
    <t>New Zealand-born British</t>
    <phoneticPr fontId="1" type="noConversion"/>
  </si>
  <si>
    <t>rock musician</t>
    <phoneticPr fontId="1" type="noConversion"/>
  </si>
  <si>
    <t>race collision</t>
    <phoneticPr fontId="1" type="noConversion"/>
  </si>
  <si>
    <t>film director</t>
    <phoneticPr fontId="1" type="noConversion"/>
  </si>
  <si>
    <t>cancer</t>
    <phoneticPr fontId="1" type="noConversion"/>
  </si>
  <si>
    <t>Brain cancer</t>
    <phoneticPr fontId="1" type="noConversion"/>
  </si>
  <si>
    <t>judge</t>
    <phoneticPr fontId="1" type="noConversion"/>
  </si>
  <si>
    <t>Holocaust survivor</t>
    <phoneticPr fontId="1" type="noConversion"/>
  </si>
  <si>
    <t>avalanche</t>
    <phoneticPr fontId="1" type="noConversion"/>
  </si>
  <si>
    <t>wikip_length</t>
    <phoneticPr fontId="1" type="noConversion"/>
  </si>
  <si>
    <t>Derek Wilson</t>
  </si>
  <si>
    <t>Rudi Altig</t>
  </si>
  <si>
    <t>Asghar Bichareh</t>
  </si>
  <si>
    <t>wikip_revisions</t>
    <phoneticPr fontId="1" type="noConversion"/>
  </si>
  <si>
    <t>wikip_inbound_links</t>
    <phoneticPr fontId="1" type="noConversion"/>
  </si>
  <si>
    <t>wikip_editors</t>
    <phoneticPr fontId="1" type="noConversion"/>
  </si>
  <si>
    <t>Klaus Biemann</t>
  </si>
  <si>
    <t>Walter Curley</t>
  </si>
  <si>
    <t>Alvin J. DeGrow</t>
  </si>
  <si>
    <t>Donny Everett</t>
  </si>
  <si>
    <t>Fulvio Galimi</t>
  </si>
  <si>
    <t>Darko Grubor</t>
  </si>
  <si>
    <t>Sir Tom Kibble</t>
  </si>
  <si>
    <t>Francesco Faggi</t>
  </si>
  <si>
    <t>Earl Faison</t>
  </si>
  <si>
    <t>Dagfinn Gedde-Dahl</t>
  </si>
  <si>
    <t>Gunnar Gran</t>
  </si>
  <si>
    <t>P.V. Guharaj</t>
  </si>
  <si>
    <t>Curley Johnson</t>
  </si>
  <si>
    <t>Danny Kopec</t>
  </si>
  <si>
    <t>Harold La Borde</t>
  </si>
  <si>
    <t>Achyut Lahkar</t>
  </si>
  <si>
    <t>Rodney Leach Baron Leach of Fairford</t>
    <phoneticPr fontId="1" type="noConversion"/>
  </si>
  <si>
    <t>Tom Leppard</t>
  </si>
  <si>
    <t>Omar Mateen</t>
  </si>
  <si>
    <t>Elín Ortíz</t>
  </si>
  <si>
    <t>Fabrizio Pirovano</t>
  </si>
  <si>
    <t>academic administrator</t>
    <phoneticPr fontId="1" type="noConversion"/>
  </si>
  <si>
    <t>violinist</t>
    <phoneticPr fontId="1" type="noConversion"/>
  </si>
  <si>
    <t>Hooper Sr.</t>
    <phoneticPr fontId="1" type="noConversion"/>
  </si>
  <si>
    <t xml:space="preserve"> American police commissioner (Los Angeles Philadelphia).[467]</t>
  </si>
  <si>
    <t xml:space="preserve"> American CFL player (Winnipeg Blue Bombers Edmonton Eskimos).[401]</t>
  </si>
  <si>
    <t xml:space="preserve"> Australian sports journalist.[402]</t>
  </si>
  <si>
    <t xml:space="preserve"> British diplomat Ambassador to Hungary Spain and Sweden.[403]</t>
  </si>
  <si>
    <t xml:space="preserve"> French novelist.[404]</t>
  </si>
  <si>
    <t xml:space="preserve"> English economist and politician member of the House of Lords (since 1987).[405]</t>
  </si>
  <si>
    <t xml:space="preserve"> Austrian-born British milliner.[475]</t>
  </si>
  <si>
    <t xml:space="preserve"> Canadian marketing entrepreneur founder of K-tel.[476]</t>
  </si>
  <si>
    <t xml:space="preserve"> Filipino Roman Catholic prelate territorial prelate of Infanta (1966–2003).[477]</t>
  </si>
  <si>
    <t xml:space="preserve"> American-born Canadian actor (Wind at My Back Red Dead Redemption Death to Smoochy).[471]</t>
  </si>
  <si>
    <t xml:space="preserve"> British computer artist (AARON).[472]</t>
  </si>
  <si>
    <t xml:space="preserve"> British perfumer.[473]</t>
  </si>
  <si>
    <t>Milburn</t>
    <phoneticPr fontId="1" type="noConversion"/>
  </si>
  <si>
    <t>Herbert Theodore</t>
    <phoneticPr fontId="1" type="noConversion"/>
  </si>
  <si>
    <t>John C.</t>
    <phoneticPr fontId="1" type="noConversion"/>
  </si>
  <si>
    <t>Baldwin</t>
    <phoneticPr fontId="1" type="noConversion"/>
  </si>
  <si>
    <t>Shahidul Islam</t>
    <phoneticPr fontId="1" type="noConversion"/>
  </si>
  <si>
    <t>Khokan</t>
    <phoneticPr fontId="1" type="noConversion"/>
  </si>
  <si>
    <t>E. M.</t>
    <phoneticPr fontId="1" type="noConversion"/>
  </si>
  <si>
    <t>voice artist</t>
    <phoneticPr fontId="1" type="noConversion"/>
  </si>
  <si>
    <t>Ashmore</t>
    <phoneticPr fontId="1" type="noConversion"/>
  </si>
  <si>
    <t>Pardo</t>
    <phoneticPr fontId="1" type="noConversion"/>
  </si>
  <si>
    <t>Enrique Cal</t>
    <phoneticPr fontId="1" type="noConversion"/>
  </si>
  <si>
    <t>fashion retailer</t>
    <phoneticPr fontId="1" type="noConversion"/>
  </si>
  <si>
    <t>film producer</t>
    <phoneticPr fontId="1" type="noConversion"/>
  </si>
  <si>
    <t>stomach cancer</t>
    <phoneticPr fontId="1" type="noConversion"/>
  </si>
  <si>
    <t>script supervisor</t>
    <phoneticPr fontId="1" type="noConversion"/>
  </si>
  <si>
    <t>cancer</t>
    <phoneticPr fontId="1" type="noConversion"/>
  </si>
  <si>
    <t>science fiction author</t>
    <phoneticPr fontId="1" type="noConversion"/>
  </si>
  <si>
    <t>airstrike</t>
    <phoneticPr fontId="1" type="noConversion"/>
  </si>
  <si>
    <t>cardiac surgeon</t>
    <phoneticPr fontId="1" type="noConversion"/>
  </si>
  <si>
    <t>marine geologist</t>
    <phoneticPr fontId="1" type="noConversion"/>
  </si>
  <si>
    <t>radio host</t>
    <phoneticPr fontId="1" type="noConversion"/>
  </si>
  <si>
    <t>brain cancer</t>
    <phoneticPr fontId="1" type="noConversion"/>
  </si>
  <si>
    <t>heart attack</t>
    <phoneticPr fontId="1" type="noConversion"/>
  </si>
  <si>
    <t>Frank Griffin</t>
  </si>
  <si>
    <t>David Lamb</t>
  </si>
  <si>
    <t>John Charles Harding 2nd Baron Harding of Petherton</t>
    <phoneticPr fontId="1" type="noConversion"/>
  </si>
  <si>
    <t>Ayaz Jani</t>
  </si>
  <si>
    <t>Viktor Korchnoi</t>
  </si>
  <si>
    <t>complications of pneumonia</t>
    <phoneticPr fontId="1" type="noConversion"/>
  </si>
  <si>
    <t>executive</t>
    <phoneticPr fontId="1" type="noConversion"/>
  </si>
  <si>
    <t>Peking opera artist</t>
    <phoneticPr fontId="1" type="noConversion"/>
  </si>
  <si>
    <t>social worker</t>
    <phoneticPr fontId="1" type="noConversion"/>
  </si>
  <si>
    <t>Tunga</t>
  </si>
  <si>
    <t>André Warusfel</t>
  </si>
  <si>
    <t>Jimmy Williams</t>
  </si>
  <si>
    <t>Héctor Zumbado</t>
  </si>
  <si>
    <t>Børge Bach</t>
  </si>
  <si>
    <t>Johnny Brooks</t>
  </si>
  <si>
    <t>John H. Eicher</t>
  </si>
  <si>
    <t>Tanju Gürsu</t>
  </si>
  <si>
    <t>Amber Gurung</t>
  </si>
  <si>
    <t>Frans Harjawiyata</t>
  </si>
  <si>
    <t>Leonard Hill</t>
  </si>
  <si>
    <t>Peter Jost</t>
  </si>
  <si>
    <t>Stephen Keshi</t>
  </si>
  <si>
    <t>Sir Graham Latimer</t>
  </si>
  <si>
    <t>Marita Lindquist</t>
  </si>
  <si>
    <t>blood cancer</t>
    <phoneticPr fontId="1" type="noConversion"/>
  </si>
  <si>
    <t xml:space="preserve"> German politician and diplomat Bremen Senate president and mayor (1967–1985) President of the Bundesrat (1970–1971 1981–1982) MP (1987–1998).[369]</t>
  </si>
  <si>
    <t xml:space="preserve"> Italian film and television director (Black Holiday Al piacere di rivederla).[370]</t>
  </si>
  <si>
    <t xml:space="preserve"> American singer-guitarist (The Wham of that Memphis Man).[371]</t>
  </si>
  <si>
    <t xml:space="preserve"> Japanese composer cancer.[372]</t>
  </si>
  <si>
    <t xml:space="preserve"> American football player (Minnesota Vikings).[438]</t>
  </si>
  <si>
    <t xml:space="preserve"> Moldovan screenwriter and writer.[439]</t>
  </si>
  <si>
    <t xml:space="preserve"> American professor and twice interim president of the University of Missouri.[440]</t>
  </si>
  <si>
    <t xml:space="preserve"> Polish Holocaust survivor and writer.[441]</t>
  </si>
  <si>
    <t xml:space="preserve"> Polish-born Canadian executive.[442]</t>
  </si>
  <si>
    <t xml:space="preserve"> Australian politician Premier of New South Wales (1975–1976).[443]</t>
  </si>
  <si>
    <t xml:space="preserve"> English footballer (Birmingham City Walsall).[509] (death announced on this date)</t>
  </si>
  <si>
    <t xml:space="preserve"> American stock car racing driver.[510]</t>
  </si>
  <si>
    <t>Tongan-born New Zealand</t>
    <phoneticPr fontId="1" type="noConversion"/>
  </si>
  <si>
    <t>Spanish-born American</t>
    <phoneticPr fontId="1" type="noConversion"/>
  </si>
  <si>
    <t>Northern Mariana Islands</t>
    <phoneticPr fontId="1" type="noConversion"/>
  </si>
  <si>
    <t>Polish-born Canadian</t>
    <phoneticPr fontId="1" type="noConversion"/>
  </si>
  <si>
    <t>major general</t>
    <phoneticPr fontId="1" type="noConversion"/>
  </si>
  <si>
    <t>antenna specialist</t>
    <phoneticPr fontId="1" type="noConversion"/>
  </si>
  <si>
    <t>Italian-born American</t>
    <phoneticPr fontId="1" type="noConversion"/>
  </si>
  <si>
    <t>Swiss-born American</t>
    <phoneticPr fontId="1" type="noConversion"/>
  </si>
  <si>
    <t>Saudi Arabian</t>
    <phoneticPr fontId="1" type="noConversion"/>
  </si>
  <si>
    <t>Austrian-born Chilean</t>
    <phoneticPr fontId="1" type="noConversion"/>
  </si>
  <si>
    <t>American-born Australian</t>
    <phoneticPr fontId="1" type="noConversion"/>
  </si>
  <si>
    <t>theoretical physicist</t>
    <phoneticPr fontId="1" type="noConversion"/>
  </si>
  <si>
    <t>nodular melanoma</t>
    <phoneticPr fontId="1" type="noConversion"/>
  </si>
  <si>
    <t>heart attack</t>
    <phoneticPr fontId="1" type="noConversion"/>
  </si>
  <si>
    <t>motorcycle racer</t>
    <phoneticPr fontId="1" type="noConversion"/>
  </si>
  <si>
    <t>medical scientist</t>
    <phoneticPr fontId="1" type="noConversion"/>
  </si>
  <si>
    <t>Olympic javelin thrower</t>
    <phoneticPr fontId="1" type="noConversion"/>
  </si>
  <si>
    <t>Kosit Panpiemras</t>
  </si>
  <si>
    <t>Bob Rumball</t>
  </si>
  <si>
    <t>Dalpat Singh Paraste</t>
  </si>
  <si>
    <t>David Spielberg</t>
  </si>
  <si>
    <t>John Taylor</t>
  </si>
  <si>
    <t>Wang Jui</t>
  </si>
  <si>
    <t>Agostino Coletto</t>
  </si>
  <si>
    <t>Roger Enrico</t>
  </si>
  <si>
    <t>Razak Khan</t>
  </si>
  <si>
    <t>Boyce F. Martin Jr.</t>
  </si>
  <si>
    <t>Grigore Obreja</t>
  </si>
  <si>
    <t>Thoroughbred breeder</t>
    <phoneticPr fontId="1" type="noConversion"/>
  </si>
  <si>
    <t>Wayne Kingery</t>
  </si>
  <si>
    <t>Keith Lawrence</t>
  </si>
  <si>
    <t>Yevhen Lemeshko</t>
  </si>
  <si>
    <t>Abderrahmane Meziani</t>
  </si>
  <si>
    <t>Andrzej Niemczyk</t>
  </si>
  <si>
    <t>Sir John Pidgeon</t>
  </si>
  <si>
    <t>Lee Pfund</t>
  </si>
  <si>
    <t>Willis Pyle</t>
  </si>
  <si>
    <t>Brian Reidy</t>
  </si>
  <si>
    <t>Freddie Wadling</t>
  </si>
  <si>
    <t>Yevgeny Agureev</t>
  </si>
  <si>
    <t>Muhammad Ali</t>
  </si>
  <si>
    <t>Balu Anand</t>
  </si>
  <si>
    <t>Szabolcs Baranyi</t>
  </si>
  <si>
    <t>navy officer</t>
    <phoneticPr fontId="1" type="noConversion"/>
  </si>
  <si>
    <t xml:space="preserve"> Jamaican ska and mento musician.[340]</t>
  </si>
  <si>
    <t xml:space="preserve"> American musician (Negativland) nodular melanoma.[341]</t>
  </si>
  <si>
    <t xml:space="preserve"> American basketball player (Milwaukee Hawks Northwestern State).[342]</t>
  </si>
  <si>
    <t xml:space="preserve"> Iranian footballer (Malavan) heart attack.[343]</t>
  </si>
  <si>
    <t xml:space="preserve"> Spanish film director screenwriter and actor (La Tía Tula).[406]</t>
  </si>
  <si>
    <t xml:space="preserve"> Australian Roman Catholic prelate Bishop of Lismore (1971–2001).[407]</t>
  </si>
  <si>
    <t xml:space="preserve"> Tongan-born New Zealand musician.[408]</t>
  </si>
  <si>
    <t xml:space="preserve"> Canadian actress (Cat on a Hot Tin Roof The Flying Nun).[409]</t>
  </si>
  <si>
    <t xml:space="preserve"> Bangladeshi professor (Rajshahi University).[410]</t>
  </si>
  <si>
    <t xml:space="preserve"> Thai politician Prime Minister (1995–1996) asthma.[411]</t>
  </si>
  <si>
    <t xml:space="preserve"> Chinese mountain climber made the first ascent of Muztagh Ata.[478]</t>
  </si>
  <si>
    <t xml:space="preserve"> American air force general.[479]</t>
  </si>
  <si>
    <t>Nathanson</t>
    <phoneticPr fontId="1" type="noConversion"/>
  </si>
  <si>
    <t>Aggrey</t>
    <phoneticPr fontId="1" type="noConversion"/>
  </si>
  <si>
    <t>Orison Rudolph</t>
    <phoneticPr fontId="1" type="noConversion"/>
  </si>
  <si>
    <t>Yocklunn</t>
    <phoneticPr fontId="1" type="noConversion"/>
  </si>
  <si>
    <t>wheelchair tennis player</t>
    <phoneticPr fontId="1" type="noConversion"/>
  </si>
  <si>
    <t>writer</t>
    <phoneticPr fontId="1" type="noConversion"/>
  </si>
  <si>
    <t>boxer</t>
    <phoneticPr fontId="1" type="noConversion"/>
  </si>
  <si>
    <t>American Crow</t>
    <phoneticPr fontId="1" type="noConversion"/>
  </si>
  <si>
    <t>historian</t>
    <phoneticPr fontId="1" type="noConversion"/>
  </si>
  <si>
    <t>Lundeen</t>
    <phoneticPr fontId="1" type="noConversion"/>
  </si>
  <si>
    <t>Bernard B.</t>
    <phoneticPr fontId="1" type="noConversion"/>
  </si>
  <si>
    <t>esophegeal cancer</t>
    <phoneticPr fontId="1" type="noConversion"/>
  </si>
  <si>
    <t>social psychologist</t>
    <phoneticPr fontId="1" type="noConversion"/>
  </si>
  <si>
    <t>breast cancer</t>
    <phoneticPr fontId="1" type="noConversion"/>
  </si>
  <si>
    <t>clandestine Roman Catholic prelate</t>
    <phoneticPr fontId="1" type="noConversion"/>
  </si>
  <si>
    <t>al-Nusra front senior official</t>
    <phoneticPr fontId="1" type="noConversion"/>
  </si>
  <si>
    <t>broadcaster</t>
    <phoneticPr fontId="1" type="noConversion"/>
  </si>
  <si>
    <t>short track speed skater</t>
    <phoneticPr fontId="1" type="noConversion"/>
  </si>
  <si>
    <t>liver cancer</t>
    <phoneticPr fontId="1" type="noConversion"/>
  </si>
  <si>
    <t>lymphoma</t>
    <phoneticPr fontId="1" type="noConversion"/>
  </si>
  <si>
    <t>cancer</t>
    <phoneticPr fontId="1" type="noConversion"/>
  </si>
  <si>
    <t>colon cancer</t>
    <phoneticPr fontId="1" type="noConversion"/>
  </si>
  <si>
    <t>osteosarcoma</t>
    <phoneticPr fontId="1" type="noConversion"/>
  </si>
  <si>
    <t>Islamic scholar</t>
    <phoneticPr fontId="1" type="noConversion"/>
  </si>
  <si>
    <t>jeweler</t>
    <phoneticPr fontId="1" type="noConversion"/>
  </si>
  <si>
    <t>respiratory illness</t>
    <phoneticPr fontId="1" type="noConversion"/>
  </si>
  <si>
    <t>seizure</t>
    <phoneticPr fontId="1" type="noConversion"/>
  </si>
  <si>
    <t>lung cancer</t>
    <phoneticPr fontId="1" type="noConversion"/>
  </si>
  <si>
    <t>complications from liver disease</t>
    <phoneticPr fontId="1" type="noConversion"/>
  </si>
  <si>
    <t>fall</t>
    <phoneticPr fontId="1" type="noConversion"/>
  </si>
  <si>
    <t>stabbed</t>
    <phoneticPr fontId="1" type="noConversion"/>
  </si>
  <si>
    <t>baseball statistician</t>
    <phoneticPr fontId="1" type="noConversion"/>
  </si>
  <si>
    <t>Kashmir separatism activist</t>
    <phoneticPr fontId="1" type="noConversion"/>
  </si>
  <si>
    <t>basketball owner</t>
    <phoneticPr fontId="1" type="noConversion"/>
  </si>
  <si>
    <t>beheaded</t>
    <phoneticPr fontId="1" type="noConversion"/>
  </si>
  <si>
    <t>COPD</t>
    <phoneticPr fontId="1" type="noConversion"/>
  </si>
  <si>
    <t>James H.</t>
    <phoneticPr fontId="1" type="noConversion"/>
  </si>
  <si>
    <t>Ware</t>
    <phoneticPr fontId="1" type="noConversion"/>
  </si>
  <si>
    <t>cancer</t>
    <phoneticPr fontId="1" type="noConversion"/>
  </si>
  <si>
    <t>actor</t>
    <phoneticPr fontId="1" type="noConversion"/>
  </si>
  <si>
    <t>computer artist</t>
    <phoneticPr fontId="1" type="noConversion"/>
  </si>
  <si>
    <t>milliner</t>
    <phoneticPr fontId="1" type="noConversion"/>
  </si>
  <si>
    <t>mountain climber</t>
    <phoneticPr fontId="1" type="noConversion"/>
  </si>
  <si>
    <t>navy officer</t>
    <phoneticPr fontId="1" type="noConversion"/>
  </si>
  <si>
    <t>suicide by jumping</t>
    <phoneticPr fontId="1" type="noConversion"/>
  </si>
  <si>
    <t xml:space="preserve"> Canadian politician MP for Peterborough (1965–1979).[312]</t>
  </si>
  <si>
    <t xml:space="preserve"> Polish-born American rabbi.[313]</t>
  </si>
  <si>
    <t xml:space="preserve"> Sri Lankan filmmaker (Welikathara).[373]</t>
  </si>
  <si>
    <t xml:space="preserve"> Japanese medical scientist.[374]</t>
  </si>
  <si>
    <t xml:space="preserve"> Hungarian Olympic javelin thrower (1976 1980) world record holder (1980–1983).[375]</t>
  </si>
  <si>
    <t xml:space="preserve"> American musician songwriter ("Purple Rain" "Little Red Corvette") and actor Oscar (1984) and Grammy (198419862004 2007) winner accidental overdose of fentanyl.[376]</t>
  </si>
  <si>
    <t xml:space="preserve"> American writer and academic (Harvard University) co-founder of the Library of America.[512]</t>
  </si>
  <si>
    <t xml:space="preserve"> American Jesuit priest poet peace activist and ex-convict (Catonsville Nine).[513]</t>
  </si>
  <si>
    <t>French-born British</t>
    <phoneticPr fontId="1" type="noConversion"/>
  </si>
  <si>
    <t>Ghanian-born Saint Vincentian</t>
    <phoneticPr fontId="1" type="noConversion"/>
  </si>
  <si>
    <t>New Zealand</t>
    <phoneticPr fontId="1" type="noConversion"/>
  </si>
  <si>
    <t>German-born Australian</t>
    <phoneticPr fontId="1" type="noConversion"/>
  </si>
  <si>
    <t>William M.</t>
    <phoneticPr fontId="1" type="noConversion"/>
  </si>
  <si>
    <t>Gray</t>
    <phoneticPr fontId="1" type="noConversion"/>
  </si>
  <si>
    <t>Gomez González</t>
    <phoneticPr fontId="1" type="noConversion"/>
  </si>
  <si>
    <t xml:space="preserve"> Canadian politician member of the Quebec National Assembly (1989–2007).[521]</t>
  </si>
  <si>
    <t xml:space="preserve"> American travel writer brain tumor.[522]</t>
  </si>
  <si>
    <t>filmmaker</t>
    <phoneticPr fontId="1" type="noConversion"/>
  </si>
  <si>
    <t>Luis Horacio</t>
    <phoneticPr fontId="1" type="noConversion"/>
  </si>
  <si>
    <t>Leslie 4th Baronet</t>
    <phoneticPr fontId="1" type="noConversion"/>
  </si>
  <si>
    <t>Charles J.</t>
    <phoneticPr fontId="1" type="noConversion"/>
  </si>
  <si>
    <t>Pillod Jr.</t>
    <phoneticPr fontId="1" type="noConversion"/>
  </si>
  <si>
    <t>Dorothy R.</t>
    <phoneticPr fontId="1" type="noConversion"/>
  </si>
  <si>
    <t>Burnley</t>
    <phoneticPr fontId="1" type="noConversion"/>
  </si>
  <si>
    <t>D. B.</t>
    <phoneticPr fontId="1" type="noConversion"/>
  </si>
  <si>
    <t>Nihalsinghe</t>
    <phoneticPr fontId="1" type="noConversion"/>
  </si>
  <si>
    <t>Sir Denys</t>
    <phoneticPr fontId="1" type="noConversion"/>
  </si>
  <si>
    <t>Wilkinson</t>
    <phoneticPr fontId="1" type="noConversion"/>
  </si>
  <si>
    <t>Parsons</t>
    <phoneticPr fontId="1" type="noConversion"/>
  </si>
  <si>
    <t>John Steven</t>
    <phoneticPr fontId="1" type="noConversion"/>
  </si>
  <si>
    <t>Satterthwaite</t>
    <phoneticPr fontId="1" type="noConversion"/>
  </si>
  <si>
    <t>A. F. M. Rezaul</t>
    <phoneticPr fontId="1" type="noConversion"/>
  </si>
  <si>
    <t>accidental overdose of fentanyl</t>
  </si>
  <si>
    <t>Independent Baptist pastor</t>
    <phoneticPr fontId="1" type="noConversion"/>
  </si>
  <si>
    <t>politician</t>
    <phoneticPr fontId="1" type="noConversion"/>
  </si>
  <si>
    <t>Zafar Ishaq</t>
    <phoneticPr fontId="1" type="noConversion"/>
  </si>
  <si>
    <t>Ansari</t>
    <phoneticPr fontId="1" type="noConversion"/>
  </si>
  <si>
    <t>Walter Jackson</t>
    <phoneticPr fontId="1" type="noConversion"/>
  </si>
  <si>
    <t>Freeman III</t>
    <phoneticPr fontId="1" type="noConversion"/>
  </si>
  <si>
    <t>Perry O.</t>
    <phoneticPr fontId="1" type="noConversion"/>
  </si>
  <si>
    <t xml:space="preserve"> Canadian geneticist.[465]</t>
  </si>
  <si>
    <t>cult leader</t>
    <phoneticPr fontId="1" type="noConversion"/>
  </si>
  <si>
    <t>sports broadcaster</t>
    <phoneticPr fontId="1" type="noConversion"/>
  </si>
  <si>
    <t>book editor</t>
    <phoneticPr fontId="1" type="noConversion"/>
  </si>
  <si>
    <t>diabetes</t>
    <phoneticPr fontId="1" type="noConversion"/>
  </si>
  <si>
    <t>mixed martial arts figher</t>
    <phoneticPr fontId="1" type="noConversion"/>
  </si>
  <si>
    <t>injuries sustained in match</t>
    <phoneticPr fontId="1" type="noConversion"/>
  </si>
  <si>
    <t>poet</t>
    <phoneticPr fontId="1" type="noConversion"/>
  </si>
  <si>
    <t>arts patron</t>
    <phoneticPr fontId="1" type="noConversion"/>
  </si>
  <si>
    <t>medical technology executive</t>
    <phoneticPr fontId="1" type="noConversion"/>
  </si>
  <si>
    <t>drag queen</t>
    <phoneticPr fontId="1" type="noConversion"/>
  </si>
  <si>
    <t>sports executive</t>
    <phoneticPr fontId="1" type="noConversion"/>
  </si>
  <si>
    <t>bladder cancer</t>
    <phoneticPr fontId="1" type="noConversion"/>
  </si>
  <si>
    <t>lawyer</t>
    <phoneticPr fontId="1" type="noConversion"/>
  </si>
  <si>
    <t xml:space="preserve"> American baseball player (Baltimore Orioles Cincinnati Reds Chicago Cubs).[344]</t>
  </si>
  <si>
    <t xml:space="preserve"> Manx motorcycle racer race collision.[345]</t>
  </si>
  <si>
    <t xml:space="preserve"> Russian football manager.[346]</t>
  </si>
  <si>
    <t xml:space="preserve"> American musician (Steeleye Span Richard Thompson The Albion Band) cancer.[347]</t>
  </si>
  <si>
    <t xml:space="preserve"> American federal judge U.S. District Court for South Carolina (since 1971).[348]</t>
  </si>
  <si>
    <t xml:space="preserve"> American judge.[412]</t>
  </si>
  <si>
    <t xml:space="preserve"> New Zealand broadcaster co-founder of Radio Hauraki.[480]</t>
  </si>
  <si>
    <t>Edward J.</t>
    <phoneticPr fontId="1" type="noConversion"/>
  </si>
  <si>
    <t>Steimel</t>
    <phoneticPr fontId="1" type="noConversion"/>
  </si>
  <si>
    <t>Frederic W.</t>
    <phoneticPr fontId="1" type="noConversion"/>
  </si>
  <si>
    <t>Allen</t>
    <phoneticPr fontId="1" type="noConversion"/>
  </si>
  <si>
    <t>J. Vinton</t>
    <phoneticPr fontId="1" type="noConversion"/>
  </si>
  <si>
    <t>Gonçalves</t>
    <phoneticPr fontId="1" type="noConversion"/>
  </si>
  <si>
    <t>Jaime Pedro</t>
    <phoneticPr fontId="1" type="noConversion"/>
  </si>
  <si>
    <t>Phipps</t>
    <phoneticPr fontId="1" type="noConversion"/>
  </si>
  <si>
    <t>Ogden Mills</t>
    <phoneticPr fontId="1" type="noConversion"/>
  </si>
  <si>
    <t>A. V.</t>
    <phoneticPr fontId="1" type="noConversion"/>
  </si>
  <si>
    <t>Christie</t>
    <phoneticPr fontId="1" type="noConversion"/>
  </si>
  <si>
    <t>Frank E.</t>
    <phoneticPr fontId="1" type="noConversion"/>
  </si>
  <si>
    <t>Denholm</t>
    <phoneticPr fontId="1" type="noConversion"/>
  </si>
  <si>
    <t>Sir John</t>
    <phoneticPr fontId="1" type="noConversion"/>
  </si>
  <si>
    <t>Wesker</t>
    <phoneticPr fontId="1" type="noConversion"/>
  </si>
  <si>
    <t>Isuja</t>
    <phoneticPr fontId="1" type="noConversion"/>
  </si>
  <si>
    <t>Matthias Joseph</t>
    <phoneticPr fontId="1" type="noConversion"/>
  </si>
  <si>
    <t>Robert W.</t>
    <phoneticPr fontId="1" type="noConversion"/>
  </si>
  <si>
    <t xml:space="preserve"> English writer (Nothing Natural Rainforest London Review of Books) lung cancer.[489]</t>
  </si>
  <si>
    <t>Wolfe</t>
    <phoneticPr fontId="1" type="noConversion"/>
  </si>
  <si>
    <t>Sir David</t>
    <phoneticPr fontId="1" type="noConversion"/>
  </si>
  <si>
    <t>MacKay</t>
    <phoneticPr fontId="1" type="noConversion"/>
  </si>
  <si>
    <t>Orville Gilbert</t>
    <phoneticPr fontId="1" type="noConversion"/>
  </si>
  <si>
    <t>Brim Jr.</t>
    <phoneticPr fontId="1" type="noConversion"/>
  </si>
  <si>
    <t>A. A.</t>
    <phoneticPr fontId="1" type="noConversion"/>
  </si>
  <si>
    <t>Raiba</t>
    <phoneticPr fontId="1" type="noConversion"/>
  </si>
  <si>
    <t>David R.</t>
    <phoneticPr fontId="1" type="noConversion"/>
  </si>
  <si>
    <t>Brown</t>
    <phoneticPr fontId="1" type="noConversion"/>
  </si>
  <si>
    <t>Donald B.</t>
    <phoneticPr fontId="1" type="noConversion"/>
  </si>
  <si>
    <t>Easum</t>
    <phoneticPr fontId="1" type="noConversion"/>
  </si>
  <si>
    <t xml:space="preserve"> American professor of statistics.[497]</t>
  </si>
  <si>
    <t>rugby league player</t>
    <phoneticPr fontId="1" type="noConversion"/>
  </si>
  <si>
    <t>footballer</t>
    <phoneticPr fontId="1" type="noConversion"/>
  </si>
  <si>
    <t>execution by lethal injection</t>
    <phoneticPr fontId="1" type="noConversion"/>
  </si>
  <si>
    <t>nasopharynx cancer</t>
    <phoneticPr fontId="1" type="noConversion"/>
  </si>
  <si>
    <t>tennis player</t>
    <phoneticPr fontId="1" type="noConversion"/>
  </si>
  <si>
    <t>writer</t>
    <phoneticPr fontId="1" type="noConversion"/>
  </si>
  <si>
    <t>judge</t>
    <phoneticPr fontId="1" type="noConversion"/>
  </si>
  <si>
    <t xml:space="preserve"> American sportswriter.[499]</t>
  </si>
  <si>
    <t xml:space="preserve"> British restaurateur and actor.[500]</t>
  </si>
  <si>
    <t xml:space="preserve"> American politician Mayor of Teaneck New Jersey (since 2014) respiratory illness.[429]</t>
  </si>
  <si>
    <t>librarian</t>
    <phoneticPr fontId="1" type="noConversion"/>
  </si>
  <si>
    <t>heart failure</t>
    <phoneticPr fontId="1" type="noConversion"/>
  </si>
  <si>
    <t>forensic pathologist</t>
    <phoneticPr fontId="1" type="noConversion"/>
  </si>
  <si>
    <t>tennis coach</t>
    <phoneticPr fontId="1" type="noConversion"/>
  </si>
  <si>
    <t>Luftwaffe fighter ace</t>
    <phoneticPr fontId="1" type="noConversion"/>
  </si>
  <si>
    <t>Buddhist monk</t>
    <phoneticPr fontId="1" type="noConversion"/>
  </si>
  <si>
    <t xml:space="preserve"> Dutch clarinetist.[431]</t>
  </si>
  <si>
    <t xml:space="preserve"> American artist Alzheimer's disease.[432]</t>
  </si>
  <si>
    <t xml:space="preserve"> Jordanian politician Minister of Agriculture (1980–1984) and Minister of State for the Occupied Territory Affairs (1986–1988).[311]</t>
  </si>
  <si>
    <t xml:space="preserve"> German footballer (Rot-Weiss Essen).[316]</t>
  </si>
  <si>
    <t xml:space="preserve"> British actress (The House of Clocks Time for Loving Voices from Beyond) and television personality breast cancer.[317]</t>
  </si>
  <si>
    <t xml:space="preserve"> American footballer (Philadelphia Eagles New York Giants).[318]</t>
  </si>
  <si>
    <t xml:space="preserve"> Anglo-Irish aristocrat and media personality.[319]</t>
  </si>
  <si>
    <t xml:space="preserve"> American Independent Baptist pastor.[377]</t>
  </si>
  <si>
    <t xml:space="preserve"> South African politician MP (1989–2014).[379]</t>
  </si>
  <si>
    <t xml:space="preserve"> American actor writer and producer (Valley Girl Jake Speed).[514]</t>
  </si>
  <si>
    <t>Austrian-born British</t>
    <phoneticPr fontId="1" type="noConversion"/>
  </si>
  <si>
    <t>French-born American</t>
    <phoneticPr fontId="1" type="noConversion"/>
  </si>
  <si>
    <t>Austrian-born American</t>
    <phoneticPr fontId="1" type="noConversion"/>
  </si>
  <si>
    <t>army major-general</t>
    <phoneticPr fontId="1" type="noConversion"/>
  </si>
  <si>
    <t>jazz saxophonist</t>
    <phoneticPr fontId="1" type="noConversion"/>
  </si>
  <si>
    <t>comic book artist</t>
    <phoneticPr fontId="1" type="noConversion"/>
  </si>
  <si>
    <t>motorcycle trials racer</t>
    <phoneticPr fontId="1" type="noConversion"/>
  </si>
  <si>
    <t>pornographic actress</t>
    <phoneticPr fontId="1" type="noConversion"/>
  </si>
  <si>
    <t xml:space="preserve"> Austrian-born American artist.[519]</t>
  </si>
  <si>
    <t xml:space="preserve"> British chemist laureate of the Nobel Prize in Chemistry (1996).[520]</t>
  </si>
  <si>
    <t xml:space="preserve"> Malaysian actress and beauty queen Miss Malaysia (1991) pancreatic cancer.[451]</t>
  </si>
  <si>
    <t xml:space="preserve"> Welsh keyboardist (Man).[523]</t>
  </si>
  <si>
    <t xml:space="preserve"> American script supervisor (Her Concussion Garden State) cancer.[524]</t>
  </si>
  <si>
    <t xml:space="preserve"> American narrator (Nova Forensic Files).[525]</t>
  </si>
  <si>
    <t xml:space="preserve"> Russian science fiction author.[526]</t>
  </si>
  <si>
    <t>Mame Younousse</t>
    <phoneticPr fontId="1" type="noConversion"/>
  </si>
  <si>
    <t>Dieng</t>
    <phoneticPr fontId="1" type="noConversion"/>
  </si>
  <si>
    <t>Richard S.</t>
    <phoneticPr fontId="1" type="noConversion"/>
  </si>
  <si>
    <t>Kern</t>
    <phoneticPr fontId="1" type="noConversion"/>
  </si>
  <si>
    <t xml:space="preserve"> Hungarian photographer.[463]</t>
  </si>
  <si>
    <t>Paul Hisao</t>
    <phoneticPr fontId="1" type="noConversion"/>
  </si>
  <si>
    <t>Karim Siddique</t>
    <phoneticPr fontId="1" type="noConversion"/>
  </si>
  <si>
    <t>first person to undergo a partial face transplant</t>
    <phoneticPr fontId="1" type="noConversion"/>
  </si>
  <si>
    <t>Yasuda</t>
    <phoneticPr fontId="1" type="noConversion"/>
  </si>
  <si>
    <t xml:space="preserve"> Canadian footballer (Norwich City).[396]</t>
  </si>
  <si>
    <t xml:space="preserve"> Hungarian racing driver Hungarian Rally champion (1976–19821985 1990).[397]</t>
  </si>
  <si>
    <t xml:space="preserve"> Spanish politician.[398]</t>
  </si>
  <si>
    <t xml:space="preserve"> American biostatistician cancer.[466]</t>
  </si>
  <si>
    <t xml:space="preserve"> German-born Australian sculptor.[399]</t>
  </si>
  <si>
    <t xml:space="preserve"> Russian guitarist and songwriter.[400]</t>
  </si>
  <si>
    <t xml:space="preserve"> Austrian-born American theoretical physicist Nobel laureate (1998).[339]</t>
  </si>
  <si>
    <t xml:space="preserve"> Luxembourgian football player (Fola Esch Standard Liège Royal Antwerp) and manager (national team).[282]</t>
  </si>
  <si>
    <t xml:space="preserve"> Greek politician.[283]</t>
  </si>
  <si>
    <t xml:space="preserve"> Puerto Rican singer and composer.[284]</t>
  </si>
  <si>
    <t xml:space="preserve"> British special effects artist (Raiders of the Lost Ark Dragonheart Enemy at the Gates) Oscar winner (1982).[287]</t>
  </si>
  <si>
    <t xml:space="preserve"> Australian politician MP for Henty (1975–1980) Bruce (1983–1990) and Deakin (1990–1996).[288]</t>
  </si>
  <si>
    <t xml:space="preserve"> Australian radio presenter and indigenous rights activist cancer.[289]</t>
  </si>
  <si>
    <t xml:space="preserve"> Cambodian author and songwriter.[290]</t>
  </si>
  <si>
    <t xml:space="preserve"> British nurse Matron-in-Chief of the Queen Alexandra's Royal Naval Nursing Service (1973–1976).[349]</t>
  </si>
  <si>
    <t xml:space="preserve"> American politician Mayor of El Paso Texas (1977–1979).[481]</t>
  </si>
  <si>
    <t xml:space="preserve"> Austrian opera singer.[482]</t>
  </si>
  <si>
    <t>Lawrence</t>
    <phoneticPr fontId="1" type="noConversion"/>
  </si>
  <si>
    <t>Patrick J.</t>
    <phoneticPr fontId="1" type="noConversion"/>
  </si>
  <si>
    <t>O'Donnell</t>
    <phoneticPr fontId="1" type="noConversion"/>
  </si>
  <si>
    <t>N. H.</t>
    <phoneticPr fontId="1" type="noConversion"/>
  </si>
  <si>
    <t>Wadia</t>
    <phoneticPr fontId="1" type="noConversion"/>
  </si>
  <si>
    <t>A. R.</t>
    <phoneticPr fontId="1" type="noConversion"/>
  </si>
  <si>
    <t>Surendran</t>
    <phoneticPr fontId="1" type="noConversion"/>
  </si>
  <si>
    <t>Kathongo</t>
    <phoneticPr fontId="1" type="noConversion"/>
  </si>
  <si>
    <t>André Mayamba Mabuti</t>
    <phoneticPr fontId="1" type="noConversion"/>
  </si>
  <si>
    <t>Sir Arnold</t>
    <phoneticPr fontId="1" type="noConversion"/>
  </si>
  <si>
    <t xml:space="preserve"> Spanish priest teacher and writer.[487]</t>
  </si>
  <si>
    <t xml:space="preserve"> American basketball player (Washington Bullets).[488]</t>
  </si>
  <si>
    <t xml:space="preserve"> American marine geologist.[419]</t>
  </si>
  <si>
    <t xml:space="preserve"> American biologist.[420]</t>
  </si>
  <si>
    <t xml:space="preserve"> American baseball player (Baltimore Orioles St. Louis Cardinals).[490]</t>
  </si>
  <si>
    <t xml:space="preserve"> Russian journalist foreign affairs writer and teacher (MGIMO).[491]</t>
  </si>
  <si>
    <t xml:space="preserve"> American photographer suicide by jumping.[492]</t>
  </si>
  <si>
    <t xml:space="preserve"> Norwegian priest Bishop of Sør-Hålogaland (1982–1992).[493]</t>
  </si>
  <si>
    <t xml:space="preserve"> Belgian comic book writer and illustrator.[494]</t>
  </si>
  <si>
    <t xml:space="preserve"> English actor (Hi-de-Hi!) blood cancer.[495]</t>
  </si>
  <si>
    <t>cancer</t>
    <phoneticPr fontId="1" type="noConversion"/>
  </si>
  <si>
    <t xml:space="preserve"> Australian composer musical director of Bangarra Dance Theatre.[498] ⋅</t>
  </si>
  <si>
    <t xml:space="preserve"> Romanian oenologist member of Romanian Academy.[365]</t>
  </si>
  <si>
    <t xml:space="preserve"> American artist.[366]</t>
  </si>
  <si>
    <t xml:space="preserve"> Ugandan major general.[367]</t>
  </si>
  <si>
    <t xml:space="preserve"> American antenna specialist.[368]</t>
  </si>
  <si>
    <t xml:space="preserve"> American R&amp;B singer ("Me and Mrs. Jones") pancreatic cancer.[430]</t>
  </si>
  <si>
    <t xml:space="preserve"> Argentinian Roman Catholic prelate Archbishop of Mercedes-Luján (2000–2007).[310]</t>
  </si>
  <si>
    <t xml:space="preserve"> Malian photographer.[251]</t>
  </si>
  <si>
    <t xml:space="preserve"> Chinese metallurgist and academician (Chinese Academy of Sciences) vice-governor of Guizhou.[252]</t>
  </si>
  <si>
    <t xml:space="preserve"> Dutch actress theater director and manager.[314]</t>
  </si>
  <si>
    <t xml:space="preserve"> Swedish stage and movie actress.[315]</t>
  </si>
  <si>
    <t xml:space="preserve"> Indian motorcyclist traffic collision.[186]</t>
  </si>
  <si>
    <t xml:space="preserve"> Colombian politician and football commentator.[187]</t>
  </si>
  <si>
    <t xml:space="preserve"> American baseball player (Milwaukee Brewers).[253]</t>
  </si>
  <si>
    <t xml:space="preserve"> American politician member of the Missouri Senate (2003–2011) pancreatic cancer.[254]</t>
  </si>
  <si>
    <t xml:space="preserve"> American social psychologist.[255]</t>
  </si>
  <si>
    <t xml:space="preserve"> French politician member of the National Assembly (since 2008) Mayor of Thionville (since 2014) breast cancer.[256]</t>
  </si>
  <si>
    <t xml:space="preserve"> Mexican architect and Catholic priest.[320]</t>
  </si>
  <si>
    <t xml:space="preserve"> British politician member of the House of Lords (since 1989).[380]</t>
  </si>
  <si>
    <t xml:space="preserve"> Brazilian football player.[444]</t>
  </si>
  <si>
    <t xml:space="preserve"> Indian Roman Catholic prelate Bishop of Raiganj (since 1987) heart attack.[515]</t>
  </si>
  <si>
    <t xml:space="preserve"> Italian cinematographer.[516]</t>
  </si>
  <si>
    <t xml:space="preserve"> French-born American sculptor.[517]</t>
  </si>
  <si>
    <t xml:space="preserve"> German actor (Faust Schwarz Rot Gold Sesamstraße).[518]</t>
  </si>
  <si>
    <t xml:space="preserve"> German mathematician.[450]</t>
  </si>
  <si>
    <t xml:space="preserve"> Malaysian cult leader (Sky Kingdom).[389]</t>
  </si>
  <si>
    <t xml:space="preserve"> American audio engineer and video game developer (Adaptation The Walking Dead Brütal Legend) traffic collision.[390]</t>
  </si>
  <si>
    <t xml:space="preserve"> Austrian actor.[452]</t>
  </si>
  <si>
    <t xml:space="preserve"> Grenadian Roman Catholic prelate Bishop of Saint George's in Grenada (since 2002).[453]</t>
  </si>
  <si>
    <t xml:space="preserve"> British actor (Grange Hill Minder Johnny Jarvis) cancer.[454]</t>
  </si>
  <si>
    <t xml:space="preserve"> American football player (New York Jets) Super Bowl winner (1968).[455]</t>
  </si>
  <si>
    <t xml:space="preserve"> Canadian politician.[456]</t>
  </si>
  <si>
    <t xml:space="preserve"> Pakistani Kashmir separatism activist (JKLF) COPD.[457]</t>
  </si>
  <si>
    <t xml:space="preserve"> Japanese feminist singer actress and novelist.[464]</t>
  </si>
  <si>
    <t xml:space="preserve"> American basketball owner (Spirits of St. Louis).[462]</t>
  </si>
  <si>
    <t xml:space="preserve"> Israeli actress and film director (Gett: The Trial of Viviane Amsalem) cancer.[337]</t>
  </si>
  <si>
    <t xml:space="preserve"> German actor.[338]</t>
  </si>
  <si>
    <t xml:space="preserve"> Australian politician member of the New South Wales Legislative Council (1976–1984).[280]</t>
  </si>
  <si>
    <t xml:space="preserve"> Burmese Buddhist monk and meditation teacher.[281]</t>
  </si>
  <si>
    <t xml:space="preserve"> New Zealand rugby union player (Auckland Blues) bone cancer.[219]</t>
  </si>
  <si>
    <t xml:space="preserve"> Tanzanian Roman Catholic prelate Bishop of Dodoma (1972–2005).[220]</t>
  </si>
  <si>
    <t xml:space="preserve"> Austrian-born Chilean rock musician.[285]</t>
  </si>
  <si>
    <t xml:space="preserve"> German politician.[286]</t>
  </si>
  <si>
    <t xml:space="preserve"> Norwegian speed skating competitor and coach.[154]</t>
  </si>
  <si>
    <t xml:space="preserve"> American CIA paramilitary officer acute myeloid leukemia.[155]</t>
  </si>
  <si>
    <t xml:space="preserve"> Australian artist.[156]</t>
  </si>
  <si>
    <t xml:space="preserve"> American executive (Tektronix).[221]</t>
  </si>
  <si>
    <t xml:space="preserve"> Argentine tango composer and pianist.[222]</t>
  </si>
  <si>
    <t xml:space="preserve"> Finnish Nordic skier.[223]</t>
  </si>
  <si>
    <t xml:space="preserve"> Australian politician MP for Dawson (1966–1975).[224]</t>
  </si>
  <si>
    <t xml:space="preserve"> Scottish poet and recording artist.[225]</t>
  </si>
  <si>
    <t xml:space="preserve"> American professional wrestler (WWF) and actress (1 Night in China 3rd Rock from the Sun Cougar Club).[350]</t>
  </si>
  <si>
    <t xml:space="preserve"> Japanese Roman Catholic prelate Archbishop of Osaka (1978–1997).[413]</t>
  </si>
  <si>
    <t xml:space="preserve"> Indian cartoonist (Boban and Molly).[483]</t>
  </si>
  <si>
    <t xml:space="preserve"> Argentine footballer (Panathinaikos).[484]</t>
  </si>
  <si>
    <t xml:space="preserve"> British officer in the Royal Navy First Sea Lord (1974–1977).[485]</t>
  </si>
  <si>
    <t xml:space="preserve"> American politician Senator from Montana (1989–2007).[486]</t>
  </si>
  <si>
    <t xml:space="preserve"> Zambian football manager.[356]</t>
  </si>
  <si>
    <t xml:space="preserve"> American baseball player (Chicago Cubs Cincinnati Reds).[357]</t>
  </si>
  <si>
    <t xml:space="preserve"> Chinese politician and propagandist cancer.[358]</t>
  </si>
  <si>
    <t xml:space="preserve"> Greek actor.[359]</t>
  </si>
  <si>
    <t xml:space="preserve"> American judge Chief Justice of the Supreme Court of Alabama (1995–2001).[421]</t>
  </si>
  <si>
    <t xml:space="preserve"> American radio host (KPCC) brain cancer.[422]</t>
  </si>
  <si>
    <t xml:space="preserve"> Canadian lawyer politician boxer and football player cancer.[423]</t>
  </si>
  <si>
    <t xml:space="preserve"> American weightlifter Olympic champion (1952 1956) world champion (1953–1959) complications from liver disease.[424]</t>
  </si>
  <si>
    <t xml:space="preserve"> Nepalese actor (Himalaya) fall.[425]</t>
  </si>
  <si>
    <t xml:space="preserve"> American botanist.[426]</t>
  </si>
  <si>
    <t xml:space="preserve"> German politician Mayor of Munich (1972–1978 1984–1993).[496]</t>
  </si>
  <si>
    <t xml:space="preserve"> Ghanaian-born Saint Vincentian judge in the Caribbean.[364]</t>
  </si>
  <si>
    <t xml:space="preserve"> French swimmer European champion (1958 1962).[308]</t>
  </si>
  <si>
    <t xml:space="preserve"> British soldier and author.[309]</t>
  </si>
  <si>
    <t xml:space="preserve"> Filipino broadcast executive and journalist (The Standard) heart failure.[249]</t>
  </si>
  <si>
    <t xml:space="preserve"> British voice artist oesophageal cancer.[250]</t>
  </si>
  <si>
    <t xml:space="preserve"> British naval officer Director of the Wrens (1966–1970).[182]</t>
  </si>
  <si>
    <t xml:space="preserve"> Indonesian musician.[183]</t>
  </si>
  <si>
    <t xml:space="preserve"> Canadian medical technology executive.[184]</t>
  </si>
  <si>
    <t xml:space="preserve"> Spanish drag queen.[185]</t>
  </si>
  <si>
    <t xml:space="preserve"> English cricket player and coach (national team).[125]</t>
  </si>
  <si>
    <t xml:space="preserve"> British rugby league player (York Featherstone).[188]</t>
  </si>
  <si>
    <t xml:space="preserve"> American businessman (Hickory Farms).[189]</t>
  </si>
  <si>
    <t xml:space="preserve"> American sports executive (Comcast Spectacor Philadelphia Flyers Philadelphia 76ers) bladder cancer.[190]</t>
  </si>
  <si>
    <t xml:space="preserve"> Sri Lankan lawyer President's Counsel (2004).[191]</t>
  </si>
  <si>
    <t xml:space="preserve"> American state judge Cook County Circuit Court judge (2010–2014) Illinois Appellate Court judge (since 2014) breast cancer.[257]</t>
  </si>
  <si>
    <t xml:space="preserve"> British journalist.[381]</t>
  </si>
  <si>
    <t xml:space="preserve"> Canadian politician stroke.[382]</t>
  </si>
  <si>
    <t xml:space="preserve"> Bangladeshi editor.[445]</t>
  </si>
  <si>
    <t xml:space="preserve"> Chinese Peking opera artist bronchospasm.[446]</t>
  </si>
  <si>
    <t xml:space="preserve"> Indian social worker.[447]</t>
  </si>
  <si>
    <t xml:space="preserve"> Romanian politician mayor of Pașcani (1981–2008).[448]</t>
  </si>
  <si>
    <t xml:space="preserve"> Canadian journalist (Calgary Herald) businessman (Petro-Canada) and Abu Sayyaf hostage beheaded.[449]</t>
  </si>
  <si>
    <t xml:space="preserve"> American football player (Green Bay Packers).[324]</t>
  </si>
  <si>
    <t xml:space="preserve"> Italian photographer Prix Nadar winner (1956).[325]</t>
  </si>
  <si>
    <t xml:space="preserve"> German Holocaust survivor.[326]</t>
  </si>
  <si>
    <t xml:space="preserve"> Hungarian football player and coach Olympic champion (1968).[327]</t>
  </si>
  <si>
    <t xml:space="preserve"> New Zealand sports broadcaster.[391]</t>
  </si>
  <si>
    <t xml:space="preserve"> Pakistani politician member of the Khyber Pakhtunkhwa Assembly (since 2013) shot.[392]</t>
  </si>
  <si>
    <t xml:space="preserve"> British nuclear physicist.[393]</t>
  </si>
  <si>
    <t xml:space="preserve"> American football player (Boston College New England Patriots) apparent heart attack.[394]</t>
  </si>
  <si>
    <t xml:space="preserve"> Belgian cyclist.[395]</t>
  </si>
  <si>
    <t xml:space="preserve"> Kenyan teacher and socialite First Lady (2002–2013).[458]</t>
  </si>
  <si>
    <t xml:space="preserve"> Sri Lankan politician.[459]</t>
  </si>
  <si>
    <t xml:space="preserve"> British geochemist and professor (University of Cambridge).[336]</t>
  </si>
  <si>
    <t xml:space="preserve"> Australian sports shooter.[335]</t>
  </si>
  <si>
    <t xml:space="preserve"> Bermudian politician Deputy Premier (1983–1989).[277]</t>
  </si>
  <si>
    <t xml:space="preserve"> American poet heart ailment and kidney failure.[278]</t>
  </si>
  <si>
    <t xml:space="preserve"> Cuban film director and screenwriter (The Adventures of Juan Quin Quin).[217]</t>
  </si>
  <si>
    <t xml:space="preserve"> Abkhaz politician.[218]</t>
  </si>
  <si>
    <t xml:space="preserve"> American avant-garde musician composer video artist and professor (University at Buffalo) pneumonia.[152]</t>
  </si>
  <si>
    <t xml:space="preserve"> Latvian academic President of Latvian Academy of Sciences (2004–2012).[153]</t>
  </si>
  <si>
    <t xml:space="preserve"> English rugby union player (Gloucester Rugby).[159]</t>
  </si>
  <si>
    <t xml:space="preserve"> Jamaican politician and trade unionist MP for South East St Elizabeth (1972–1980 1989–2002) member of the Senate (1980–1983).[160]</t>
  </si>
  <si>
    <t xml:space="preserve"> American football player (New Orleans Saints) Super Bowl champion (2010) shot.[161]</t>
  </si>
  <si>
    <t xml:space="preserve"> Iranian geographer and scholar of Persian literature lung infection.[226]</t>
  </si>
  <si>
    <t xml:space="preserve"> American jazz flutist.[227]</t>
  </si>
  <si>
    <t xml:space="preserve"> Welsh actor (Blake's 7 Children of the Stones Star Maidens) heart failure.[228]</t>
  </si>
  <si>
    <t xml:space="preserve"> Pakistani Islamic scholar heart attack.[414]</t>
  </si>
  <si>
    <t xml:space="preserve"> New Zealand jeweller.[415]</t>
  </si>
  <si>
    <t xml:space="preserve"> Russian film and stage actress (Burnt by the Sun).[416]</t>
  </si>
  <si>
    <t xml:space="preserve"> Chinese flight mechanic educator and academician (Chinese Academy of Engineering).[417]</t>
  </si>
  <si>
    <t xml:space="preserve"> Spanish-born American golf player and instructor.[418]</t>
  </si>
  <si>
    <t xml:space="preserve"> Turkish composer lung cancer.[355]</t>
  </si>
  <si>
    <t xml:space="preserve"> Colombian Roman Catholic prelate Vicar Apostolic of Puerto Gaitán (2014–2016).[294]</t>
  </si>
  <si>
    <t xml:space="preserve"> American Olympic fencer (1968).[295]</t>
  </si>
  <si>
    <t xml:space="preserve"> Japanese-born Peruvian chef pioneer of Japanese cuisine in Lima cancer.[296]</t>
  </si>
  <si>
    <t xml:space="preserve"> American basketball player (New Jersey Nets Miami Heat Syracuse University) brain cancer.[360]</t>
  </si>
  <si>
    <t xml:space="preserve"> British comedian and actress (New Faces Victoria Wood As Seen on TV Dinnerladies) cancer.[361]</t>
  </si>
  <si>
    <t xml:space="preserve"> Chinese agricultural scientist educator and academician (Chinese Academy of Engineering).[362]</t>
  </si>
  <si>
    <t xml:space="preserve"> British activist.[363]</t>
  </si>
  <si>
    <t xml:space="preserve"> Northern Mariana Islands politician Lieutenant Governor (1990–1994) stroke.[427]</t>
  </si>
  <si>
    <t xml:space="preserve"> Mexican politician.[428]</t>
  </si>
  <si>
    <t xml:space="preserve"> British journalist.[307]</t>
  </si>
  <si>
    <t xml:space="preserve"> Chinese missile control scientist and academician (Chinese Academy of Sciences) vice-president of the International Astronautical Federation.[247]</t>
  </si>
  <si>
    <t xml:space="preserve"> British author physicist and professor (University of Cambridge) stomach cancer.[248]</t>
  </si>
  <si>
    <t xml:space="preserve"> American neurosurgeon (Allegheny General Hospital).[181]</t>
  </si>
  <si>
    <t xml:space="preserve"> British archaeologist.[122]</t>
  </si>
  <si>
    <t xml:space="preserve"> American singer songwriter and guitarist liver cancer.[123]</t>
  </si>
  <si>
    <t xml:space="preserve"> American baseball statistician (Boston Red Sox).[124]</t>
  </si>
  <si>
    <t xml:space="preserve"> American football player (Washington Redskins Pittsburgh Steelers).[128]</t>
  </si>
  <si>
    <t xml:space="preserve"> Romanian actor and writer heart failure.[129]</t>
  </si>
  <si>
    <t xml:space="preserve"> Fijian cricketer.[130]</t>
  </si>
  <si>
    <t xml:space="preserve"> Moldovan linguist writer and university professor.[131]</t>
  </si>
  <si>
    <t xml:space="preserve"> Canadian figure skating competitor judge and official President (1980–1984) and Director General (1986–2004) of the CFSA.[132]</t>
  </si>
  <si>
    <t xml:space="preserve"> American economist.[133]</t>
  </si>
  <si>
    <t xml:space="preserve"> Australian navy officer.[192]</t>
  </si>
  <si>
    <t xml:space="preserve"> Italian footballer.[193]</t>
  </si>
  <si>
    <t xml:space="preserve"> Irish musician (Skid Row Auto Da Fé Grand Slam).[194]</t>
  </si>
  <si>
    <t xml:space="preserve"> German journalist and author.[383]</t>
  </si>
  <si>
    <t xml:space="preserve"> French woman first person to undergo a partial face transplant.[384]</t>
  </si>
  <si>
    <t xml:space="preserve"> New Zealand Thoroughbred breeder.[385]</t>
  </si>
  <si>
    <t xml:space="preserve"> Latvian singer.[386]</t>
  </si>
  <si>
    <t xml:space="preserve"> Egyptian antique dealer and Egyptologist.[387]</t>
  </si>
  <si>
    <t xml:space="preserve"> Scottish footballer (Stoke City).[388]</t>
  </si>
  <si>
    <t xml:space="preserve"> Belgian politician chairman of Communist Party of Belgium (1972–1989).[264]</t>
  </si>
  <si>
    <t xml:space="preserve"> English composer and conductor.[265]</t>
  </si>
  <si>
    <t xml:space="preserve"> Saudi Arabian imam and Islamic scholar.[266]</t>
  </si>
  <si>
    <t xml:space="preserve"> Chinese politician minister of Public Security.[328]</t>
  </si>
  <si>
    <t xml:space="preserve"> Greek politician Minister for National Defense (1993–1996) and National Education and Religious Affairs (1996–2000).[329]</t>
  </si>
  <si>
    <t xml:space="preserve"> Chilean politician President (1990–1994).[330]</t>
  </si>
  <si>
    <t xml:space="preserve"> Swiss snowboarder world champion (2015 2016) avalanche.[331]</t>
  </si>
  <si>
    <t xml:space="preserve"> Australian rugby league footballer (Queensland).[332]</t>
  </si>
  <si>
    <t xml:space="preserve"> Greek translator and poet.[333]</t>
  </si>
  <si>
    <t xml:space="preserve"> American politician member of the North Carolina General Assembly (1980–1984).[334]</t>
  </si>
  <si>
    <t xml:space="preserve"> Mexican politician.[460]</t>
  </si>
  <si>
    <t xml:space="preserve"> German geneticist.[461]</t>
  </si>
  <si>
    <t xml:space="preserve"> American actress (Soldier Blue) and screenwriter (Georgia Pollock The Company).[95]</t>
  </si>
  <si>
    <t xml:space="preserve"> British legal academic.[26]</t>
  </si>
  <si>
    <t xml:space="preserve"> Mexican politician.[279]</t>
  </si>
  <si>
    <t xml:space="preserve"> Romanian mathematician.[215]</t>
  </si>
  <si>
    <t xml:space="preserve"> American children's author lymphoma.[216]</t>
  </si>
  <si>
    <t xml:space="preserve"> American football player (Miami Dolphins Baltimore Ravens) NFL champion (2000).[96]</t>
  </si>
  <si>
    <t xml:space="preserve"> Mexican Roman Catholic prelate Bishop of Matehuala (since 2006).[157]</t>
  </si>
  <si>
    <t xml:space="preserve"> Scottish academic.[158]</t>
  </si>
  <si>
    <t xml:space="preserve"> American singer-songwriter ("Okie from Muskogee" "The Fightin' Side of Me" "Carolyn") Grammy winner (19841998 1999) complications from pneumonia.[101]</t>
  </si>
  <si>
    <t xml:space="preserve"> American football player (Pittsburgh Steelers).[102]</t>
  </si>
  <si>
    <t xml:space="preserve"> American book editor (The Color Purple) complications from Parkinson's disease.[162]</t>
  </si>
  <si>
    <t xml:space="preserve"> American politician.[163]</t>
  </si>
  <si>
    <t xml:space="preserve"> Welsh poet and academic National Poet (2006–2008).[229]</t>
  </si>
  <si>
    <t xml:space="preserve"> Puerto Rican actress and politician.[351]</t>
  </si>
  <si>
    <t xml:space="preserve"> French-born British film director (James Bond Battle of Britain Evil Under the Sun).[352]</t>
  </si>
  <si>
    <t xml:space="preserve"> British academic.[353]</t>
  </si>
  <si>
    <t xml:space="preserve"> Australian academic author and university administrator.[354]</t>
  </si>
  <si>
    <t xml:space="preserve"> American businessman CEO of Exxon (1975–1986).[293]</t>
  </si>
  <si>
    <t xml:space="preserve"> Egyptian actor.[234]</t>
  </si>
  <si>
    <t xml:space="preserve"> Vietnamese songwriter and pianist.[235]</t>
  </si>
  <si>
    <t xml:space="preserve"> Tunisian politician.[236]</t>
  </si>
  <si>
    <t xml:space="preserve"> British executive (Filofax).[237]</t>
  </si>
  <si>
    <t xml:space="preserve"> Russian footballer (FC Kaluga).[297]</t>
  </si>
  <si>
    <t xml:space="preserve"> Australian radio and television personality prostate cancer.[298]</t>
  </si>
  <si>
    <t xml:space="preserve"> American writer and producer (Hannibal Once Upon a Time X-Men) angiosarcoma.[299]</t>
  </si>
  <si>
    <t xml:space="preserve"> American actress (Everybody Loves Raymond Remington Steele Christmas Vacation) stroke.[300]</t>
  </si>
  <si>
    <t xml:space="preserve"> Vietnamese footballer (Long An U23 national team) traffic collision.[301]</t>
  </si>
  <si>
    <t xml:space="preserve"> French photographer.[302]</t>
  </si>
  <si>
    <t xml:space="preserve"> American politician.[304]</t>
  </si>
  <si>
    <t xml:space="preserve"> Russian art historian.[305]</t>
  </si>
  <si>
    <t xml:space="preserve"> American business executive (Apple) and college football coach (Columbia University) cancer.[306]</t>
  </si>
  <si>
    <t xml:space="preserve"> Zimbabwean cricket umpire lung cancer.[60]</t>
  </si>
  <si>
    <t xml:space="preserve"> English footballer (Grimsby Town).[63]</t>
  </si>
  <si>
    <t xml:space="preserve"> American politician member of the U.S. House of Representatives (1953–1957) Nevada Senate (1966–1980) and Supreme Court (1985–2002).[64]</t>
  </si>
  <si>
    <t xml:space="preserve"> Indian cricketer.[65]</t>
  </si>
  <si>
    <t xml:space="preserve"> Italian athlete Olympic bronze medalist (1948).[120]</t>
  </si>
  <si>
    <t xml:space="preserve"> American professional wrestler (WWWF JCP CWF).[121]</t>
  </si>
  <si>
    <t xml:space="preserve"> Dutch historian and Holocaust survivor.[61]</t>
  </si>
  <si>
    <t xml:space="preserve"> Australian–Papua New Guinean librarian and government advisor.[126]</t>
  </si>
  <si>
    <t xml:space="preserve"> Lebanese actor and director.[127]</t>
  </si>
  <si>
    <t xml:space="preserve"> British politician MP for Bow and Poplar (1987–1997).[136]</t>
  </si>
  <si>
    <t xml:space="preserve"> American football player (Los Angeles Rams).[134]</t>
  </si>
  <si>
    <t xml:space="preserve"> Spanish footballer (Real Madrid Espanyol).[198]</t>
  </si>
  <si>
    <t xml:space="preserve"> American soldier Medal of Honor recipient.[195]</t>
  </si>
  <si>
    <t xml:space="preserve"> American radio broadcaster (Detroit Tigers).[196]</t>
  </si>
  <si>
    <t xml:space="preserve"> Dutch journalist and politician member of the European Parliament (1979–1984).[321]</t>
  </si>
  <si>
    <t xml:space="preserve"> Russian painter (Bulldozer Exhibition).[322]</t>
  </si>
  <si>
    <t xml:space="preserve"> American business executive and diplomat Ambassador to Mexico (1986–1989).[323]</t>
  </si>
  <si>
    <t xml:space="preserve"> British actress (Emmerdale Memphis Belle Casualty) breast cancer.[261]</t>
  </si>
  <si>
    <t xml:space="preserve"> British painter heart failure.[262]</t>
  </si>
  <si>
    <t xml:space="preserve"> Swedish criminal apartment fire.[263]</t>
  </si>
  <si>
    <t xml:space="preserve"> Zimbabwean writer heart failure.[203]</t>
  </si>
  <si>
    <t xml:space="preserve"> American basketball player (Boston Celtics Indiana Pacers) NBA champion (1965 1966).[267]</t>
  </si>
  <si>
    <t xml:space="preserve"> Swedish media proprietor (Bonnier Group) journalist (Expressen) and author.[268]</t>
  </si>
  <si>
    <t xml:space="preserve"> American computer scientist.[269]</t>
  </si>
  <si>
    <t xml:space="preserve"> Moroccan businessman.[270]</t>
  </si>
  <si>
    <t xml:space="preserve"> American film director (Teen Wolf K-9 WKRP in Cincinnati) Parkinson's disease.[271]</t>
  </si>
  <si>
    <t xml:space="preserve"> American diplomat.[272]</t>
  </si>
  <si>
    <t xml:space="preserve"> American meteorologist.[273]</t>
  </si>
  <si>
    <t xml:space="preserve"> Canadian ice hockey player (Montreal Canadiens Vancouver Canucks) and scout NHL champion (19561958195919601965 1966).[276]</t>
  </si>
  <si>
    <t xml:space="preserve"> Singaporean journalist and political prisoner.[213]</t>
  </si>
  <si>
    <t xml:space="preserve"> Indian-born British academic.[214]</t>
  </si>
  <si>
    <t xml:space="preserve"> Egyptian terrorist leader of al-Gama'a al-Islamiyya.[94]</t>
  </si>
  <si>
    <t xml:space="preserve"> Italian comic book artist (Zagor Mister No).[24]</t>
  </si>
  <si>
    <t xml:space="preserve"> Czech actor and mime artist.[25]</t>
  </si>
  <si>
    <t xml:space="preserve"> American pornographic actress.[29]</t>
  </si>
  <si>
    <t xml:space="preserve"> Canadian ice hockey player (Detroit Red Wings).[30]</t>
  </si>
  <si>
    <t xml:space="preserve"> Hungarian football player and coach.[31]</t>
  </si>
  <si>
    <t xml:space="preserve"> American diplomat Ambassador to the Gambia (1973–1977) Senegal (1973–1977) and Romania (1977–1981).[97]</t>
  </si>
  <si>
    <t xml:space="preserve"> American attorney and death penalty advocate.[98]</t>
  </si>
  <si>
    <t xml:space="preserve"> American drummer (David Bowie Stevie Wonder) cancer.[99]</t>
  </si>
  <si>
    <t xml:space="preserve"> Mozambican Roman Catholic prelate Archbishop of Beira (1976–2012).[100]</t>
  </si>
  <si>
    <t xml:space="preserve"> English footballer (Bolton Wanderers).[104]</t>
  </si>
  <si>
    <t xml:space="preserve"> American economist cancer.[105]</t>
  </si>
  <si>
    <t xml:space="preserve"> Ghanaian Roman Catholic prelate Bishop of Obuasi (1995–2008) and Archbishop of Kumasi (2008–2012).[166]</t>
  </si>
  <si>
    <t xml:space="preserve"> American surgeon and academic.[167]</t>
  </si>
  <si>
    <t xml:space="preserve"> American politician and civil rights activist Detroit City Councilman (1965–1993).[164]</t>
  </si>
  <si>
    <t xml:space="preserve"> American educator (University of Arkansas at Little Rock) and child-development campaigner (NAEYC).[291]</t>
  </si>
  <si>
    <t xml:space="preserve"> American-born Australian politician MP for La Trobe (1990–2004).[292]</t>
  </si>
  <si>
    <t xml:space="preserve"> American attorney and politician member of the United States House of Representatives from Arkansas (1973–1979 1991–1997).[230]</t>
  </si>
  <si>
    <t xml:space="preserve"> American Hall of Fame basketball player.[231]</t>
  </si>
  <si>
    <t xml:space="preserve"> American politician member of the Illinois House of Representatives (1965–1974).[232]</t>
  </si>
  <si>
    <t xml:space="preserve"> English darts personality.[238]</t>
  </si>
  <si>
    <t xml:space="preserve"> Canadian entrepreneur.[239]</t>
  </si>
  <si>
    <t xml:space="preserve"> Italian-born American mobster.[240]</t>
  </si>
  <si>
    <t xml:space="preserve"> Fijian boxer (1956 Olympics) politician and civil servant.[241]</t>
  </si>
  <si>
    <t xml:space="preserve"> Swiss-born American fashion retailer (Giorgio Beverly Hills) and entrepreneur helped develop Rodeo Drive.[242]</t>
  </si>
  <si>
    <t xml:space="preserve"> American author and lawyer.[243]</t>
  </si>
  <si>
    <t xml:space="preserve"> New Zealand educationalist principal of Christchurch Teachers' College (1986–1995).[246]</t>
  </si>
  <si>
    <t xml:space="preserve"> Croatian film actor (Last of the Renegades The Golden Years Marshal Tito's Spirit).[245]</t>
  </si>
  <si>
    <t xml:space="preserve"> South Korean short track speed skater world champion (2011 2012) osteosarcoma.[58]</t>
  </si>
  <si>
    <t xml:space="preserve"> Serbian singer.[59]</t>
  </si>
  <si>
    <t>Ingram Olkin</t>
  </si>
  <si>
    <t>David Page</t>
  </si>
  <si>
    <t>Blackie Sherrod</t>
  </si>
  <si>
    <t>Tim Bacon</t>
  </si>
  <si>
    <t xml:space="preserve"> Japanese singer ("Butter-Fly" "All of My Mind") nasopharynx cancer.[62]</t>
  </si>
  <si>
    <t>Renato Corona</t>
  </si>
  <si>
    <t>Patrick Deuel</t>
  </si>
  <si>
    <t>Erediauwa</t>
  </si>
  <si>
    <t>Dmytro Hnatyuk</t>
  </si>
  <si>
    <t>Hilarius Moa Nurak</t>
  </si>
  <si>
    <t xml:space="preserve"> Norwegian philologist.[66]</t>
  </si>
  <si>
    <t xml:space="preserve"> American basketball player (Cincinnati Royals Detroit Pistons).[67]</t>
  </si>
  <si>
    <t xml:space="preserve"> Bulgarian footballer Olympic silver medalist (1968).[68]</t>
  </si>
  <si>
    <t xml:space="preserve"> Bangladeshi filmmaker motor neuron disease.[69]</t>
  </si>
  <si>
    <t xml:space="preserve"> American cartoonist (Blondie).[135]⋅</t>
  </si>
  <si>
    <t xml:space="preserve"> Spanish actress (Belle Époque Volver).[70]</t>
  </si>
  <si>
    <t xml:space="preserve"> American bassist and doo-wop singer (The Belmonts).[71]</t>
  </si>
  <si>
    <t xml:space="preserve"> Ethiopian jazz saxophonist.[72]</t>
  </si>
  <si>
    <t xml:space="preserve"> American cartoonist traffic collision.[137]</t>
  </si>
  <si>
    <t xml:space="preserve"> American musician and songwriter ("Great Balls of Fire").[138]</t>
  </si>
  <si>
    <t xml:space="preserve"> American forensic pathologist.[139]</t>
  </si>
  <si>
    <t xml:space="preserve"> Italian entrepreneur co-founder of Five Star Movement.[197]</t>
  </si>
  <si>
    <t xml:space="preserve"> German-born American spy (OSS).[258]</t>
  </si>
  <si>
    <t xml:space="preserve"> Indian painter.[259]</t>
  </si>
  <si>
    <t xml:space="preserve"> Australian football player and cricketer.[260]</t>
  </si>
  <si>
    <t xml:space="preserve"> American TV producer (Michael Jackson: 30th Anniversary Special) and reality show contestant (I'm a Celebrity...Get Me Out of Here!).[199]</t>
  </si>
  <si>
    <t xml:space="preserve"> American musician (The Flying Burrito Brothers) and composer (Boxcar Bertha).[200]</t>
  </si>
  <si>
    <t xml:space="preserve"> American actress (The Shining Folks! Dirty Dingus Magee).[201]</t>
  </si>
  <si>
    <t xml:space="preserve"> New Zealand-born British violinist (Royal Philharmonic Orchestra Academy of St Martin in the Fields).[204]</t>
  </si>
  <si>
    <t xml:space="preserve"> American professional wrestler (ECW WWE SMW).[205]</t>
  </si>
  <si>
    <t xml:space="preserve"> Congolese Roman Catholic prelate Bishop of Popokabaka (1979–1993).[206]</t>
  </si>
  <si>
    <t xml:space="preserve"> Japanese voice actor (Super Sentai One Piece).[207]</t>
  </si>
  <si>
    <t xml:space="preserve"> German biologist and behaviorist.[275]</t>
  </si>
  <si>
    <t xml:space="preserve"> Romanian ballet dancer choreographer and actor lung cancer.[92]</t>
  </si>
  <si>
    <t xml:space="preserve"> English rugby league footballer (Wigan) world champion (1954 1960).[93]</t>
  </si>
  <si>
    <t xml:space="preserve"> American convicted murderer and anti-death penalty activist.[22]</t>
  </si>
  <si>
    <t xml:space="preserve"> Italian footballer.[23]</t>
  </si>
  <si>
    <t xml:space="preserve"> Chinese politician Communist Party Chief of Hubei.[274]</t>
  </si>
  <si>
    <t>Miguel Picazo</t>
  </si>
  <si>
    <t>John Steven Satterthwaite</t>
  </si>
  <si>
    <t>Bill Sevesi</t>
  </si>
  <si>
    <t>Madeleine Sherwood</t>
  </si>
  <si>
    <t>A. F. M. Rezaul Karim Siddique</t>
  </si>
  <si>
    <t xml:space="preserve"> English motorcycle trials rider cancer.[27]</t>
  </si>
  <si>
    <t xml:space="preserve"> Egyptian footballer (Zamalek).[28]</t>
  </si>
  <si>
    <t xml:space="preserve"> Chinese clandestine Roman Catholic prelate Bishop of Yujiang (1988–2012).[32]</t>
  </si>
  <si>
    <t xml:space="preserve"> Armenian (Nagorno-Karabakh Defense Army).[33]</t>
  </si>
  <si>
    <t xml:space="preserve"> Azerbaijani (Special Forces).[34]</t>
  </si>
  <si>
    <t xml:space="preserve"> Azerbaijani (Special Forces).[35]</t>
  </si>
  <si>
    <t xml:space="preserve"> Armenian (Nagorno-Karabakh Defense Army).[36]</t>
  </si>
  <si>
    <t xml:space="preserve"> German football manager.[103]</t>
  </si>
  <si>
    <t xml:space="preserve"> Colombian criminal heart attack.[38]</t>
  </si>
  <si>
    <t xml:space="preserve"> American cardiac surgeon [39]</t>
  </si>
  <si>
    <t xml:space="preserve"> British peer.[40]</t>
  </si>
  <si>
    <t xml:space="preserve"> American lawyer President of the American Bar Association (1987–1988).[106]</t>
  </si>
  <si>
    <t xml:space="preserve"> American horse breeder.[107]</t>
  </si>
  <si>
    <t xml:space="preserve"> American murderer execution by lethal injection.[108]</t>
  </si>
  <si>
    <t xml:space="preserve"> American basketball player (Tri-Cities Blackhawks Waterloo Hawks).[109]</t>
  </si>
  <si>
    <t xml:space="preserve"> Hungarian chess Grandmaster (FIDE ICCF).[110]</t>
  </si>
  <si>
    <t xml:space="preserve"> Welsh cannabis smuggler writer and legalisation campaigner colorectal cancer.[165]</t>
  </si>
  <si>
    <t xml:space="preserve"> Polish boxer amateur World Champion (1978).[168]</t>
  </si>
  <si>
    <t xml:space="preserve"> Indian neurologist.[169]</t>
  </si>
  <si>
    <t xml:space="preserve"> Australian public servant.[170]</t>
  </si>
  <si>
    <t xml:space="preserve"> American radio personality (The Doug Banks Radio Show) diabetes.[171]</t>
  </si>
  <si>
    <t xml:space="preserve"> Portuguese mixed martial arts fighter injuries sustained in match.[172]</t>
  </si>
  <si>
    <t xml:space="preserve"> Russian actor.[173]</t>
  </si>
  <si>
    <t xml:space="preserve"> American jazz saxophonist and educator.[233]</t>
  </si>
  <si>
    <t xml:space="preserve"> American football player and broadcaster (New Orleans Saints) liposarcoma.[175]</t>
  </si>
  <si>
    <t xml:space="preserve"> Iranian soldier (65th Airborne Special Forces Brigade).[176]</t>
  </si>
  <si>
    <t xml:space="preserve"> New Zealand poet.[177]</t>
  </si>
  <si>
    <t xml:space="preserve"> Canadian-born American film producer and director (Jolene The Whole Wide World Mrs. Palfrey at the Claremont).[244]</t>
  </si>
  <si>
    <t xml:space="preserve"> American opera singer.[303]</t>
  </si>
  <si>
    <t xml:space="preserve"> New Zealand Māori broadcaster journalist and lexicographer.[57]</t>
  </si>
  <si>
    <t>Fredrik Grønningsæter</t>
  </si>
  <si>
    <t>René Hausman</t>
  </si>
  <si>
    <t>Barry Howard</t>
  </si>
  <si>
    <t>Georg Kronawitter</t>
  </si>
  <si>
    <t>Óscar Marcelino Álvarez</t>
  </si>
  <si>
    <t>Sir Edward Ashmore</t>
  </si>
  <si>
    <t>Conrad Burns</t>
  </si>
  <si>
    <t xml:space="preserve"> American Crow historian.[55]</t>
  </si>
  <si>
    <t>Igor Fesunenko</t>
  </si>
  <si>
    <t xml:space="preserve"> Australian Roman Catholic prelate Bishop of Ballarat (1971–1997) colon cancer.[56]</t>
  </si>
  <si>
    <t>Zoltán Szarka</t>
  </si>
  <si>
    <t>Tao Siju</t>
  </si>
  <si>
    <t>Gerasimos Arsenis</t>
  </si>
  <si>
    <t>Patricio Aylwin</t>
  </si>
  <si>
    <t>Dave Robinson</t>
  </si>
  <si>
    <t>Don White</t>
  </si>
  <si>
    <t>Wojciech Zagórski</t>
  </si>
  <si>
    <t>Daniel Aaron</t>
  </si>
  <si>
    <t>Daniel Berrigan</t>
  </si>
  <si>
    <t>Wayne Crawford</t>
  </si>
  <si>
    <t>Alphonsus F. D'Souza</t>
  </si>
  <si>
    <t>Franco Di Giacomo</t>
  </si>
  <si>
    <t>Marisol Escobar</t>
  </si>
  <si>
    <t>Uwe Friedrichsen</t>
  </si>
  <si>
    <t>Fritz Janschka</t>
  </si>
  <si>
    <t>Sir Harry Kroto</t>
  </si>
  <si>
    <t>Réjean Lafrenière</t>
  </si>
  <si>
    <t>Scott Rains</t>
  </si>
  <si>
    <t>Phil Ryan</t>
  </si>
  <si>
    <t>Dick Hodgins Jr.</t>
    <phoneticPr fontId="1" type="noConversion"/>
  </si>
  <si>
    <t>Maurice Peston Baron Peston</t>
    <phoneticPr fontId="1" type="noConversion"/>
  </si>
  <si>
    <t xml:space="preserve"> American politician member of the Virginia Senate (since 2008).[73]</t>
  </si>
  <si>
    <t xml:space="preserve"> English conductor (D'Oyly Carte Opera Company).[74]</t>
  </si>
  <si>
    <t xml:space="preserve"> American football player (Baltimore Colts).[75]</t>
  </si>
  <si>
    <t xml:space="preserve"> American baseball player (Brooklyn Dodgers).[76]</t>
  </si>
  <si>
    <t xml:space="preserve"> South African tennis player cancer.[77]</t>
  </si>
  <si>
    <t xml:space="preserve"> South Korean writer.[78]</t>
  </si>
  <si>
    <t xml:space="preserve"> Australian football player (Carlton).[141]</t>
  </si>
  <si>
    <t xml:space="preserve"> Belgian tennis coach (national team) cancer.[140]</t>
  </si>
  <si>
    <t xml:space="preserve"> American football coach.[5]</t>
  </si>
  <si>
    <t xml:space="preserve"> Senegalese writer.[6]</t>
  </si>
  <si>
    <t xml:space="preserve"> English footballer (Lincoln City).[142]</t>
  </si>
  <si>
    <t xml:space="preserve"> German Luftwaffe fighter ace during World War II.[143]</t>
  </si>
  <si>
    <t xml:space="preserve"> American aircraft engineer.[144]</t>
  </si>
  <si>
    <t xml:space="preserve"> American lobbyist and fundraiser founder of the Louisiana Association of Business and Industry.[146]</t>
  </si>
  <si>
    <t xml:space="preserve"> American academic administrator President of the Pennsylvania State University (1983–1990).[202]</t>
  </si>
  <si>
    <t xml:space="preserve"> American actor (Courage the Cowardly Dog Midnight Cowboy) voice of Lucky Charms leprechaun.[150]</t>
  </si>
  <si>
    <t xml:space="preserve"> Hungarian track and field athlete brain cancer.[208]</t>
  </si>
  <si>
    <t xml:space="preserve"> Slovenian theatre director.[209]</t>
  </si>
  <si>
    <t xml:space="preserve"> American baseball executive (Houston Astros).[210]</t>
  </si>
  <si>
    <t xml:space="preserve"> Pakistani writer.[211]</t>
  </si>
  <si>
    <t xml:space="preserve"> British playwright.[212]</t>
  </si>
  <si>
    <t xml:space="preserve"> British solicitor and politician.[18]</t>
  </si>
  <si>
    <t>Alfons Van den Brande</t>
  </si>
  <si>
    <t>Errol Crossan</t>
  </si>
  <si>
    <t>Attila Ferjáncz</t>
  </si>
  <si>
    <t xml:space="preserve"> Canadian NHL ice hockey referee liver cancer.[19]</t>
  </si>
  <si>
    <t>Tom Muecke</t>
  </si>
  <si>
    <t>Tony Munro</t>
  </si>
  <si>
    <t>Dan Ireland</t>
  </si>
  <si>
    <t>Ilija Ivezić</t>
  </si>
  <si>
    <t xml:space="preserve"> Argentine jazz saxophonist pneumonia.[20]</t>
  </si>
  <si>
    <t xml:space="preserve"> American artist.[21]</t>
  </si>
  <si>
    <t>Jacques Perry</t>
  </si>
  <si>
    <t>Horace Ward</t>
  </si>
  <si>
    <t>Paul Hisao Yasuda</t>
  </si>
  <si>
    <t>Robert Dolan</t>
  </si>
  <si>
    <t>Walter Jackson Freeman III</t>
  </si>
  <si>
    <t>Steve Julian</t>
  </si>
  <si>
    <t>Kiviaq</t>
  </si>
  <si>
    <t>Tommy Kono</t>
  </si>
  <si>
    <t>Thinle Lhondup</t>
  </si>
  <si>
    <t>Grace Lotowycz</t>
  </si>
  <si>
    <t>Benjamin Manglona</t>
  </si>
  <si>
    <t>Ricardo Torres Origel</t>
  </si>
  <si>
    <t>Lizette Parker</t>
  </si>
  <si>
    <t>Billy Paul</t>
  </si>
  <si>
    <t>George Pieterson</t>
  </si>
  <si>
    <t>Terry Redlin</t>
  </si>
  <si>
    <t>Klaus Siebert</t>
  </si>
  <si>
    <t xml:space="preserve"> Syrian al-Nusra Front senior official air strike.[37]</t>
  </si>
  <si>
    <t>George Alexis Weymouth</t>
  </si>
  <si>
    <t>Dumitru Antonescu</t>
  </si>
  <si>
    <t>Remo Belli</t>
  </si>
  <si>
    <t>Joe Blahak</t>
  </si>
  <si>
    <t>Nicolae Esinencu</t>
  </si>
  <si>
    <t>Mel George</t>
  </si>
  <si>
    <t>Martin Gray</t>
  </si>
  <si>
    <t>Michal Hornstein</t>
  </si>
  <si>
    <t xml:space="preserve"> American radio dramatist (KPFA) and voice actor (Star Wars A.I. Artificial Intelligence Crimson Peak).[41]</t>
  </si>
  <si>
    <t xml:space="preserve"> American politician member of the Tennessee Senate (1985–2007).[42]</t>
  </si>
  <si>
    <t xml:space="preserve"> Australian writer (Newsfront My First Wife) and journalist liver cancer.[43]</t>
  </si>
  <si>
    <t xml:space="preserve"> Dutch wheelchair tennis player Paralympic bronze medalist (2004).[44]</t>
  </si>
  <si>
    <t>Rudolf Wessely</t>
  </si>
  <si>
    <t>Vincent Darius</t>
  </si>
  <si>
    <t>Mark Farmer</t>
  </si>
  <si>
    <t>Winston Hill</t>
  </si>
  <si>
    <t>William H. Jarvis</t>
  </si>
  <si>
    <t>Amanullah Khan</t>
  </si>
  <si>
    <t>Lucy Kibaki</t>
  </si>
  <si>
    <t>M. H. Mohamed</t>
  </si>
  <si>
    <t xml:space="preserve"> English-born Australian professor and child protection expert Senior Australian of the Year (2000).[111]</t>
  </si>
  <si>
    <t xml:space="preserve"> American poet breast cancer.[112]</t>
  </si>
  <si>
    <t xml:space="preserve"> Saint Lucian singer ("What Do You Want to Make Those Eyes at Me For?") and sound engineer.[174]</t>
  </si>
  <si>
    <t xml:space="preserve"> Dutch–British author and journalist.[117]</t>
  </si>
  <si>
    <t xml:space="preserve"> American furniture designer.[118]</t>
  </si>
  <si>
    <t xml:space="preserve"> Bruneian politician Chief Minister (1967–1972) and lyricist (national anthem).[178]</t>
  </si>
  <si>
    <t xml:space="preserve"> American arts patron founder of the Pilchuck Glass School.[179]</t>
  </si>
  <si>
    <t xml:space="preserve"> English cricketer.[180]</t>
  </si>
  <si>
    <t xml:space="preserve"> Canadian civil engineer and historian.[119]</t>
  </si>
  <si>
    <t>Gabriele Sima</t>
  </si>
  <si>
    <t>Toms</t>
  </si>
  <si>
    <t>Fritz Herkenrath</t>
  </si>
  <si>
    <t>Karina Huff</t>
  </si>
  <si>
    <t>Proverb Jacobs</t>
  </si>
  <si>
    <t>Enrique Cal Pardo</t>
  </si>
  <si>
    <t>Ed Davender</t>
  </si>
  <si>
    <t>Jenny Diski</t>
  </si>
  <si>
    <t>Joe Durham</t>
  </si>
  <si>
    <t>Johan van Minnen</t>
  </si>
  <si>
    <t>Vladimir Nemukhin</t>
  </si>
  <si>
    <t>Charles Gatewood</t>
  </si>
  <si>
    <t>Finn Hodt</t>
  </si>
  <si>
    <t>J. Vinton Lawrence</t>
  </si>
  <si>
    <t>Bea Maddock</t>
  </si>
  <si>
    <t>Charles J. Pilliod Jr.</t>
    <phoneticPr fontId="1" type="noConversion"/>
  </si>
  <si>
    <t>Guy Prather</t>
  </si>
  <si>
    <t>Fulvio Roiter</t>
  </si>
  <si>
    <t>Alyson Bailes</t>
  </si>
  <si>
    <t>Chen Zhongshi</t>
  </si>
  <si>
    <t>Jok Church</t>
  </si>
  <si>
    <t>Mehrdad Oladi</t>
  </si>
  <si>
    <t>Milt Pappas</t>
  </si>
  <si>
    <t>Billy Redmayne</t>
  </si>
  <si>
    <t>Igor Volchok</t>
  </si>
  <si>
    <t>Pete Zorn</t>
  </si>
  <si>
    <t>Solomon Blatt Jr.</t>
    <phoneticPr fontId="1" type="noConversion"/>
  </si>
  <si>
    <t>Cynthia Cooke</t>
  </si>
  <si>
    <t>Chyna</t>
  </si>
  <si>
    <t>Velda González</t>
  </si>
  <si>
    <t>Guy Hamilton</t>
  </si>
  <si>
    <t>Avril Henry</t>
  </si>
  <si>
    <t>Tracy Scott</t>
  </si>
  <si>
    <t>Peter Thomas</t>
  </si>
  <si>
    <t>Vasily Zvyagintsev</t>
  </si>
  <si>
    <t>John Vane 11th Baron Barnard</t>
    <phoneticPr fontId="1" type="noConversion"/>
  </si>
  <si>
    <t>Mohsen Gheytaslou</t>
  </si>
  <si>
    <t>Ruth Gilbert</t>
  </si>
  <si>
    <t>Yura Halim</t>
  </si>
  <si>
    <t>Anne Gould Hauberg</t>
  </si>
  <si>
    <t>Dame Leonie Kramer</t>
  </si>
  <si>
    <t>Attila Özdemiroğlu</t>
  </si>
  <si>
    <t>Solly Pandor</t>
  </si>
  <si>
    <t>Harry Perkowski</t>
  </si>
  <si>
    <t>Qi Benyu</t>
  </si>
  <si>
    <t>Giannis Voglis</t>
  </si>
  <si>
    <t>Dwayne Washington</t>
  </si>
  <si>
    <t>Perry O. Hooper Sr.</t>
    <phoneticPr fontId="1" type="noConversion"/>
  </si>
  <si>
    <t xml:space="preserve"> Swedish sailor (1948 and 1952 Olympics).[1]</t>
  </si>
  <si>
    <t xml:space="preserve"> Indian actress suicide by hanging.[2]</t>
  </si>
  <si>
    <t xml:space="preserve"> British civil servant Director of Immigration of Hong Kong (1983–1989).[3]</t>
  </si>
  <si>
    <t xml:space="preserve"> American business executive and convicted fraudster (Walmart).[4]</t>
  </si>
  <si>
    <t>Toshio Mashima</t>
  </si>
  <si>
    <t>D. B. Nihalsinghe</t>
  </si>
  <si>
    <t>Utako Okamoto</t>
  </si>
  <si>
    <t>Ferenc Paragi</t>
  </si>
  <si>
    <t>Prince</t>
  </si>
  <si>
    <t>Peter Ruckman</t>
  </si>
  <si>
    <t>Dene Smuts</t>
  </si>
  <si>
    <t>John Walton Baron Walton of Detchant</t>
    <phoneticPr fontId="1" type="noConversion"/>
  </si>
  <si>
    <t>Bryce Jordan</t>
  </si>
  <si>
    <t>Alexander Kanengoni</t>
  </si>
  <si>
    <t>Alan Loveday</t>
  </si>
  <si>
    <t>Balls Mahoney</t>
  </si>
  <si>
    <t xml:space="preserve"> English footballer (Preston North End Rotherham United).[79]</t>
  </si>
  <si>
    <t xml:space="preserve"> American sportscaster.[80]</t>
  </si>
  <si>
    <t xml:space="preserve"> English cricketer.[81]</t>
  </si>
  <si>
    <t xml:space="preserve"> British actor (Drop the Dead Donkey).[147]</t>
  </si>
  <si>
    <t xml:space="preserve"> Taiwanese Buddhist monk founder of the Chung Tai Shan.[148]</t>
  </si>
  <si>
    <t xml:space="preserve"> American spy (CIA Eclipse Group) complications from esophageal cancer.[151]</t>
  </si>
  <si>
    <t xml:space="preserve"> Australian painter leukaemia.[89]</t>
  </si>
  <si>
    <t xml:space="preserve"> Australian soprano.[90]</t>
  </si>
  <si>
    <t xml:space="preserve"> American author (The Dirty Dozen).[91]</t>
  </si>
  <si>
    <t>Sir Denys Wilkinson</t>
  </si>
  <si>
    <t>Ron Brace</t>
  </si>
  <si>
    <t xml:space="preserve"> French photographer.[17]</t>
  </si>
  <si>
    <t>Jory Prum</t>
  </si>
  <si>
    <t>Peter Sellers</t>
  </si>
  <si>
    <t>Soran Singh</t>
  </si>
  <si>
    <t>Ray Thornton</t>
  </si>
  <si>
    <t>Nera White</t>
  </si>
  <si>
    <t>Bernard B. Wolfe</t>
  </si>
  <si>
    <t>Pete Yellin</t>
  </si>
  <si>
    <t>Sayed Zayan</t>
  </si>
  <si>
    <t>Nguyen Anh 9</t>
  </si>
  <si>
    <t>Ahmed Brahim</t>
  </si>
  <si>
    <t>David Collischon</t>
  </si>
  <si>
    <t>Luis González Seara</t>
  </si>
  <si>
    <t>Inge King</t>
  </si>
  <si>
    <t>Vjatšeslav Kobrin</t>
  </si>
  <si>
    <t>Hector Hatch</t>
  </si>
  <si>
    <t>Fred Hayman</t>
  </si>
  <si>
    <t>Zafar Ishaq Ansari</t>
  </si>
  <si>
    <t>Paul Annear</t>
  </si>
  <si>
    <t>Nina Arkhipova</t>
  </si>
  <si>
    <t>Chen Shilu</t>
  </si>
  <si>
    <t>Manuel de la Torre</t>
  </si>
  <si>
    <t>Harold Shillinglaw</t>
  </si>
  <si>
    <t>Morag Siller</t>
  </si>
  <si>
    <t>Richard Smith</t>
  </si>
  <si>
    <t>Lars-Inge Svartenbrandt</t>
  </si>
  <si>
    <t>Louis Van Geyt</t>
  </si>
  <si>
    <t>Guy Woolfenden</t>
  </si>
  <si>
    <t>Muhammad Ayyub</t>
  </si>
  <si>
    <t>Ron Bonham</t>
  </si>
  <si>
    <t>Jeanette Bonnier</t>
  </si>
  <si>
    <t>David R. Brown</t>
  </si>
  <si>
    <t>Miloud Chaabi</t>
  </si>
  <si>
    <t>Rod Daniel</t>
  </si>
  <si>
    <t>Papa Wemba</t>
  </si>
  <si>
    <t>John Carlson</t>
  </si>
  <si>
    <t>Michael Earls-Davis</t>
  </si>
  <si>
    <t>Zyta Gilowska</t>
  </si>
  <si>
    <t>Roman Gribbs</t>
  </si>
  <si>
    <t>Leon Haywood</t>
  </si>
  <si>
    <t>Ed Johnson</t>
  </si>
  <si>
    <t>Koço Kasapoğlu</t>
  </si>
  <si>
    <t>George Gelaga King</t>
  </si>
  <si>
    <t>Zena Latto</t>
  </si>
  <si>
    <t>Kerrie Lester</t>
  </si>
  <si>
    <t>Elsie Morison</t>
  </si>
  <si>
    <t>E. M. Nathanson</t>
  </si>
  <si>
    <t>Donald B. Easum</t>
  </si>
  <si>
    <t>William M. Gray</t>
  </si>
  <si>
    <t>Guan Guangfu</t>
  </si>
  <si>
    <t>Bernhard Hassenstein</t>
  </si>
  <si>
    <t>Charlie Hodge</t>
  </si>
  <si>
    <t>Clarence James</t>
  </si>
  <si>
    <t>Maurice Kenny</t>
  </si>
  <si>
    <t>Tom Lewis</t>
  </si>
  <si>
    <t>Patrick Fabionn Lopes</t>
  </si>
  <si>
    <t>Xulhaz Mannan</t>
  </si>
  <si>
    <t>Mei Baojiu</t>
  </si>
  <si>
    <t>Poornima Arvind Pakvasa</t>
  </si>
  <si>
    <t>Neculai Rățoi</t>
  </si>
  <si>
    <t>John Ridsdel</t>
  </si>
  <si>
    <t>Horst Sachs</t>
  </si>
  <si>
    <t>Samantha Schubert</t>
  </si>
  <si>
    <t>Murray Wier</t>
  </si>
  <si>
    <t>László Bárczay</t>
  </si>
  <si>
    <t>Freda Briggs</t>
  </si>
  <si>
    <t>A V. Christie</t>
  </si>
  <si>
    <t>Frank E. Denholm</t>
  </si>
  <si>
    <t>Marcel Dubé</t>
  </si>
  <si>
    <t>Hendrikje Fitz</t>
  </si>
  <si>
    <t>Adrian Greenwood</t>
  </si>
  <si>
    <t>Theodore van Houten</t>
  </si>
  <si>
    <t>Vladimir Kagan</t>
  </si>
  <si>
    <t>Cyril Edel Leonoff</t>
  </si>
  <si>
    <t>Carlo Monti</t>
  </si>
  <si>
    <t>Blackjack Mulligan</t>
  </si>
  <si>
    <t>Charles Thomas</t>
  </si>
  <si>
    <t>Jimmie Van Zant</t>
  </si>
  <si>
    <t xml:space="preserve"> Mexican artist.[45]</t>
  </si>
  <si>
    <t xml:space="preserve"> Canadian jazz vocalist and actor (La Femme Nikita Inspector Gadget I'm Not There) lung cancer.[46]</t>
  </si>
  <si>
    <t xml:space="preserve"> Puerto Rican professional and Olympic lightweight boxer (2004) shot.[53]</t>
  </si>
  <si>
    <t xml:space="preserve"> Italian football player and manager.[54]</t>
  </si>
  <si>
    <t>Chris Parkinson</t>
  </si>
  <si>
    <t>Ray Salazar</t>
  </si>
  <si>
    <t>Ben-Zion Gold</t>
  </si>
  <si>
    <t>Cox Habbema</t>
  </si>
  <si>
    <t>Eva Henning</t>
  </si>
  <si>
    <t xml:space="preserve"> Canadian playwright.[114]</t>
  </si>
  <si>
    <t xml:space="preserve"> German actress (In aller Freundschaft) cancer.[115]⋅</t>
  </si>
  <si>
    <t xml:space="preserve"> British art dealer and author stabbed.[116] (body found on this date)</t>
  </si>
  <si>
    <t>Harold Cohen</t>
  </si>
  <si>
    <t>Angela Flanders</t>
  </si>
  <si>
    <t>Viktor Gavrikov</t>
  </si>
  <si>
    <t>Herta Groves</t>
  </si>
  <si>
    <t>Philip Kives</t>
  </si>
  <si>
    <t>Julio Xavier Labayen</t>
  </si>
  <si>
    <t>Liu Lianman</t>
  </si>
  <si>
    <t>Robert C. Mathis</t>
  </si>
  <si>
    <t>Marwan Dudin</t>
  </si>
  <si>
    <t>Gert Schramm</t>
  </si>
  <si>
    <t>Harry Elderfield</t>
  </si>
  <si>
    <t>Ronit Elkabetz</t>
  </si>
  <si>
    <t>Karl-Heinz von Hassel</t>
  </si>
  <si>
    <t>Walter Kohn</t>
  </si>
  <si>
    <t>Lord Tanamo</t>
  </si>
  <si>
    <t>Richard Lyons</t>
  </si>
  <si>
    <t>John McConathy</t>
  </si>
  <si>
    <t>Nicholas Hood</t>
  </si>
  <si>
    <t>Howard Marks</t>
  </si>
  <si>
    <t>Thomas Kwaku Mensah</t>
  </si>
  <si>
    <t>Wayne Southwick</t>
  </si>
  <si>
    <t>Henryk Średnicki</t>
  </si>
  <si>
    <t>N. H. Wadia</t>
  </si>
  <si>
    <t>Tony Ayers</t>
  </si>
  <si>
    <t>Doug Banks</t>
  </si>
  <si>
    <t>Joao Carvalho</t>
  </si>
  <si>
    <t>Albert Filozov</t>
  </si>
  <si>
    <t>Emile Ford</t>
  </si>
  <si>
    <t>Hokie Gajan</t>
  </si>
  <si>
    <t>Lucas Martínez Lara</t>
  </si>
  <si>
    <t>Estelle Balet</t>
  </si>
  <si>
    <t>Dud Beattie</t>
  </si>
  <si>
    <t>Errikos Belies</t>
  </si>
  <si>
    <t>Dorothy R. Burnley</t>
  </si>
  <si>
    <t>Russell Dove</t>
  </si>
  <si>
    <t>Louis Gladstone</t>
  </si>
  <si>
    <t>air force lieutenant general</t>
    <phoneticPr fontId="1" type="noConversion"/>
  </si>
  <si>
    <t>baseball player</t>
    <phoneticPr fontId="1" type="noConversion"/>
  </si>
  <si>
    <t>ISIS militant</t>
    <phoneticPr fontId="1" type="noConversion"/>
  </si>
  <si>
    <t>Gaelic footballer</t>
    <phoneticPr fontId="1" type="noConversion"/>
  </si>
  <si>
    <t>Alan Hurd</t>
  </si>
  <si>
    <t>Peter J. Jannetta</t>
  </si>
  <si>
    <t>Dame Marion Kettlewell</t>
  </si>
  <si>
    <t>Alvin Lubis</t>
  </si>
  <si>
    <t>Huntly D. Millar</t>
  </si>
  <si>
    <t>Miss Shangay Lily</t>
  </si>
  <si>
    <t>Veenu Paliwal</t>
  </si>
  <si>
    <t>Édgar Perea</t>
  </si>
  <si>
    <t>Steve Quinn</t>
  </si>
  <si>
    <t>Richard Ransom</t>
  </si>
  <si>
    <t>Victoria Wood</t>
  </si>
  <si>
    <t>Yu Songlie</t>
  </si>
  <si>
    <t>Jack Tafari</t>
  </si>
  <si>
    <t>Frederick Bruce-Lyle</t>
  </si>
  <si>
    <t>Valeriu Cotea</t>
  </si>
  <si>
    <t>Nade Haley</t>
  </si>
  <si>
    <t>Levi Karuhanga</t>
  </si>
  <si>
    <t>Per-Simon Kildal</t>
  </si>
  <si>
    <t>Hans Koschnick</t>
  </si>
  <si>
    <t>Marco Leto</t>
  </si>
  <si>
    <t>Lonnie Mack</t>
  </si>
  <si>
    <t>Thomas Zeng Jing-mu</t>
  </si>
  <si>
    <t>Robert Abajyan</t>
  </si>
  <si>
    <t>Samid Imanov</t>
  </si>
  <si>
    <t>Murad Mirzayev</t>
  </si>
  <si>
    <t>Kyaram Sloyan</t>
  </si>
  <si>
    <t>Abu Firas al-Suri</t>
  </si>
  <si>
    <t>Phanor Arizabaleta-Arzayus</t>
  </si>
  <si>
    <t>John C. Baldwin</t>
  </si>
  <si>
    <t>Erik Bauersfeld</t>
  </si>
  <si>
    <t>Ward Crutchfield</t>
  </si>
  <si>
    <t>Bob Ellis</t>
  </si>
  <si>
    <t>Bas van Erp</t>
  </si>
  <si>
    <t>Leopoldo Flores</t>
  </si>
  <si>
    <t>Don Francks</t>
  </si>
  <si>
    <t xml:space="preserve"> Polish politician member of Sejm (since 2005) leukemia.[7]</t>
  </si>
  <si>
    <t xml:space="preserve"> American judge.[149]</t>
  </si>
  <si>
    <t xml:space="preserve"> American jazz saxophonist.[88]</t>
  </si>
  <si>
    <t xml:space="preserve"> Swedish physicist.[14]</t>
  </si>
  <si>
    <t xml:space="preserve"> American baseball player (AAGBPL).[15]</t>
  </si>
  <si>
    <t xml:space="preserve"> American philosopher.[16]</t>
  </si>
  <si>
    <t xml:space="preserve"> Polish politician Minister of Finance (2006 2007) Deputy Prime Minister (2006 2007).[82]</t>
  </si>
  <si>
    <t xml:space="preserve"> American politician Mayor of Detroit (1970–1974).[83]</t>
  </si>
  <si>
    <t xml:space="preserve"> American funk and soul singer.[84]</t>
  </si>
  <si>
    <t xml:space="preserve"> American basketball player.[85]</t>
  </si>
  <si>
    <t xml:space="preserve"> Turkish footballer.[86]</t>
  </si>
  <si>
    <t xml:space="preserve"> Sierra Leonean judge.[87]</t>
  </si>
  <si>
    <t>Rudolph Chimelli</t>
  </si>
  <si>
    <t>Isabelle Dinoire</t>
  </si>
  <si>
    <t>Rex Fell</t>
  </si>
  <si>
    <t>John Waite</t>
  </si>
  <si>
    <t>Sir Richard Parsons</t>
  </si>
  <si>
    <t>James W. Huston</t>
  </si>
  <si>
    <t>Archie Dees</t>
  </si>
  <si>
    <t>Georgi Hristakiev</t>
  </si>
  <si>
    <t>Phil Sayer</t>
  </si>
  <si>
    <t>Colin Knight</t>
  </si>
  <si>
    <t>Liang Sili</t>
  </si>
  <si>
    <t>Sir David MacKay</t>
  </si>
  <si>
    <t>Rod Reyes</t>
  </si>
  <si>
    <t>Banharn Silpa-archa</t>
  </si>
  <si>
    <t>Anne Grommerch</t>
  </si>
  <si>
    <t>Laura Liu</t>
  </si>
  <si>
    <t>Frederick Mayer</t>
  </si>
  <si>
    <t>A. A. Raiba</t>
  </si>
  <si>
    <t>George Radosevich</t>
  </si>
  <si>
    <t>Mike Sandlock</t>
  </si>
  <si>
    <t>Abe Segal</t>
  </si>
  <si>
    <t>Song Soo-kwon</t>
  </si>
  <si>
    <t>Ken Waterhouse</t>
  </si>
  <si>
    <t>double bass player</t>
    <phoneticPr fontId="1" type="noConversion"/>
  </si>
  <si>
    <t>Clarence Clifton Young</t>
  </si>
  <si>
    <t>Ranjan Baindoor</t>
  </si>
  <si>
    <t>Jarle Bondevik</t>
  </si>
  <si>
    <t>long-distance runner</t>
    <phoneticPr fontId="1" type="noConversion"/>
  </si>
  <si>
    <t>Shahidul Islam Khokon</t>
  </si>
  <si>
    <t>Malick Sidibé</t>
  </si>
  <si>
    <t>Xu Caidong</t>
  </si>
  <si>
    <t>Ron Theobald</t>
  </si>
  <si>
    <t>Carl M. Vogel</t>
  </si>
  <si>
    <t>Orville Gilbert Brim Jr.</t>
    <phoneticPr fontId="1" type="noConversion"/>
  </si>
  <si>
    <t>Darrell Hogan</t>
  </si>
  <si>
    <t>Bernd Hoss</t>
  </si>
  <si>
    <t>Garry Jones</t>
  </si>
  <si>
    <t>Joel Kurtzman</t>
  </si>
  <si>
    <t>Rubén Mendoza Ayala</t>
  </si>
  <si>
    <t>Nathanael Orr</t>
  </si>
  <si>
    <t>U Pandita</t>
  </si>
  <si>
    <t>Louis Pilot</t>
  </si>
  <si>
    <t>Ilias Polatidis</t>
  </si>
  <si>
    <t>Ismael Quintana</t>
  </si>
  <si>
    <t>Peter Rock</t>
  </si>
  <si>
    <t>Helmut Rohde</t>
  </si>
  <si>
    <t>Kit West</t>
  </si>
  <si>
    <t>Ken Aldred</t>
  </si>
  <si>
    <t>Tiga Bayles</t>
  </si>
  <si>
    <t>Kong Bunchhoeun</t>
  </si>
  <si>
    <t>Bettye Caldwell</t>
  </si>
  <si>
    <t>Bob Charles</t>
  </si>
  <si>
    <t>Clifton C. Garvin</t>
  </si>
  <si>
    <t>Luis Horacio Gomez González</t>
  </si>
  <si>
    <t>Anthony Keane</t>
  </si>
  <si>
    <t>Toshiro Konishi</t>
  </si>
  <si>
    <t>Ogden Mills Phipps</t>
  </si>
  <si>
    <t>Pablo Lucio Vasquez</t>
  </si>
  <si>
    <t>helicopter pilot</t>
    <phoneticPr fontId="1" type="noConversion"/>
  </si>
  <si>
    <t>cricket umpire</t>
    <phoneticPr fontId="1" type="noConversion"/>
  </si>
  <si>
    <t>pediatrician</t>
    <phoneticPr fontId="1" type="noConversion"/>
  </si>
  <si>
    <t>sprinter</t>
    <phoneticPr fontId="1" type="noConversion"/>
  </si>
  <si>
    <t>Roman Catholic priest</t>
    <phoneticPr fontId="1" type="noConversion"/>
  </si>
  <si>
    <t>track cyclist</t>
    <phoneticPr fontId="1" type="noConversion"/>
  </si>
  <si>
    <t>dance teacher</t>
    <phoneticPr fontId="1" type="noConversion"/>
  </si>
  <si>
    <t>earth scientist</t>
    <phoneticPr fontId="1" type="noConversion"/>
  </si>
  <si>
    <t>banjo player</t>
    <phoneticPr fontId="1" type="noConversion"/>
  </si>
  <si>
    <t>industrial designer</t>
    <phoneticPr fontId="1" type="noConversion"/>
  </si>
  <si>
    <t>Álvaro Pérez Treviño</t>
  </si>
  <si>
    <t>Peter Propping</t>
  </si>
  <si>
    <t>Ozzie Silna</t>
  </si>
  <si>
    <t>Martin Szipál</t>
  </si>
  <si>
    <t xml:space="preserve"> American politician member of the House of Representatives from South Dakota (1971–1975).[113]</t>
  </si>
  <si>
    <t xml:space="preserve"> American painter lymphoma.[47]</t>
  </si>
  <si>
    <t xml:space="preserve"> Swedish writer and scholar.[48]</t>
  </si>
  <si>
    <t xml:space="preserve"> New Zealand writer.[49]</t>
  </si>
  <si>
    <t xml:space="preserve"> American anthropologist.[50]</t>
  </si>
  <si>
    <t xml:space="preserve"> American jazz vocalist and actor (Clue City Slickers White Men Can't Jump) cancer.[51]</t>
  </si>
  <si>
    <t xml:space="preserve"> American cartoonist.[52]</t>
  </si>
  <si>
    <t>James Carroll</t>
  </si>
  <si>
    <t>William Campbell</t>
  </si>
  <si>
    <t>Adrian Berry 4th Viscount Camrose</t>
    <phoneticPr fontId="1" type="noConversion"/>
  </si>
  <si>
    <t>Hugh Faulkner</t>
  </si>
  <si>
    <t>William Hamilton</t>
  </si>
  <si>
    <t>Jack Hammer</t>
  </si>
  <si>
    <t>Charles Hirsch</t>
  </si>
  <si>
    <t>Julien Hoferlin</t>
  </si>
  <si>
    <t>George Ilsley</t>
  </si>
  <si>
    <t>Fred Middleton</t>
  </si>
  <si>
    <t>Erich Rudorffer</t>
  </si>
  <si>
    <t>Sir John Leslie 4th Baronet</t>
    <phoneticPr fontId="1" type="noConversion"/>
  </si>
  <si>
    <t>Arnulfo Mejía Rojas</t>
  </si>
  <si>
    <t>Frederic W. Allen</t>
  </si>
  <si>
    <t>Arthur Anderson</t>
  </si>
  <si>
    <t>sports agent</t>
    <phoneticPr fontId="1" type="noConversion"/>
  </si>
  <si>
    <t>Duane Clarridge</t>
  </si>
  <si>
    <t>Tony Conrad</t>
  </si>
  <si>
    <t>Juris Ekmanis</t>
  </si>
  <si>
    <t>Alan Carter</t>
  </si>
  <si>
    <t>Tom Coughlin</t>
  </si>
  <si>
    <t>George Curry</t>
  </si>
  <si>
    <t>Mame Younousse Dieng</t>
  </si>
  <si>
    <t>Islamic leader</t>
    <phoneticPr fontId="1" type="noConversion"/>
  </si>
  <si>
    <t>Karl-Robert Ameln</t>
  </si>
  <si>
    <t>Pratyusha Banerjee</t>
  </si>
  <si>
    <t>Clarence Makwetu</t>
  </si>
  <si>
    <t>Herbert Theodore Milburn</t>
  </si>
  <si>
    <t>Patrick J. O'Donnell</t>
  </si>
  <si>
    <t>Martin Roberts</t>
  </si>
  <si>
    <t>Derrick Rochester</t>
  </si>
  <si>
    <t>Will Smith</t>
  </si>
  <si>
    <t>John Ferrone</t>
  </si>
  <si>
    <t>Hector A. Cafferata Jr.</t>
    <phoneticPr fontId="1" type="noConversion"/>
  </si>
  <si>
    <t>Paul Carey</t>
  </si>
  <si>
    <t>Gianroberto Casaleggio</t>
  </si>
  <si>
    <t>Pedro de Felipe</t>
  </si>
  <si>
    <t>David Gest</t>
  </si>
  <si>
    <t>Gib Guilbeau</t>
  </si>
  <si>
    <t>Anne Jackson</t>
  </si>
  <si>
    <t>Marjorie Peters</t>
  </si>
  <si>
    <t>Patricia Thompson</t>
  </si>
  <si>
    <t>André Villers</t>
  </si>
  <si>
    <t>Tony Whittaker</t>
  </si>
  <si>
    <t>Ron Wicks</t>
  </si>
  <si>
    <t>Gato Barbieri</t>
  </si>
  <si>
    <t>Rick Bartow</t>
  </si>
  <si>
    <t>Moreese Bickham</t>
  </si>
  <si>
    <t>Sergio Ferrari</t>
  </si>
  <si>
    <t>Gallieno Ferri</t>
  </si>
  <si>
    <t>Boris Hybner</t>
  </si>
  <si>
    <t>Gareth Jones</t>
  </si>
  <si>
    <t>Martin Lampkin</t>
  </si>
  <si>
    <t>Nabil Nosair</t>
  </si>
  <si>
    <t>Amber Rayne</t>
  </si>
  <si>
    <t>Dennis Riggin</t>
  </si>
  <si>
    <t>László Sárosi</t>
  </si>
  <si>
    <t>wine producing pioneer</t>
    <phoneticPr fontId="1" type="noConversion"/>
  </si>
  <si>
    <t>footballer</t>
    <phoneticPr fontId="1" type="noConversion"/>
  </si>
  <si>
    <t>Bosnian Yugoslav</t>
    <phoneticPr fontId="1" type="noConversion"/>
  </si>
  <si>
    <t>computer engineer</t>
    <phoneticPr fontId="1" type="noConversion"/>
  </si>
  <si>
    <t>Kannada poet</t>
    <phoneticPr fontId="1" type="noConversion"/>
  </si>
  <si>
    <t>test pilot</t>
    <phoneticPr fontId="1" type="noConversion"/>
  </si>
  <si>
    <t>concentration camp guard</t>
    <phoneticPr fontId="1" type="noConversion"/>
  </si>
  <si>
    <t>Canadian football player</t>
    <phoneticPr fontId="1" type="noConversion"/>
  </si>
  <si>
    <t>André Mayamba Mabuti Kathongo</t>
  </si>
  <si>
    <t>Tōru Ōhira</t>
  </si>
  <si>
    <t>Tibor Ordina</t>
  </si>
  <si>
    <t>Tomaž Pandur</t>
  </si>
  <si>
    <t>Spec Richardson</t>
  </si>
  <si>
    <t xml:space="preserve"> Taiwanese businessman (Uni-President Enterprises Corporation).[8] (death announced on this date)</t>
  </si>
  <si>
    <t xml:space="preserve"> American army Major-General.[9]</t>
  </si>
  <si>
    <t xml:space="preserve"> Hungarian actor and theatre director.[10]</t>
  </si>
  <si>
    <t xml:space="preserve"> South African politician.[11]</t>
  </si>
  <si>
    <t xml:space="preserve"> American judge.[12]</t>
  </si>
  <si>
    <t xml:space="preserve"> English cricketer (Cambridge University Northamptonshire).[13]</t>
  </si>
  <si>
    <t>David Beresford</t>
  </si>
  <si>
    <t>Yvon Charbonneau</t>
  </si>
  <si>
    <t>Manouchehr Sotodeh</t>
  </si>
  <si>
    <t>Robert Guinan</t>
  </si>
  <si>
    <t>Lars Gustafsson</t>
  </si>
  <si>
    <t>comic book writer</t>
    <phoneticPr fontId="1" type="noConversion"/>
  </si>
  <si>
    <t>Ojārs Grīnbergs</t>
  </si>
  <si>
    <t>Roger Khawam</t>
  </si>
  <si>
    <t>John Lumsden</t>
  </si>
  <si>
    <t>Ariffin Mohammed</t>
  </si>
  <si>
    <t>Jeremy Steig</t>
  </si>
  <si>
    <t>Gareth Thomas</t>
  </si>
  <si>
    <t>Gwyn Thomas</t>
  </si>
  <si>
    <t>Rowley Habib</t>
  </si>
  <si>
    <t>Henry Harpending</t>
  </si>
  <si>
    <t>Bill Henderson</t>
  </si>
  <si>
    <t>Alex de Jesús</t>
  </si>
  <si>
    <t>Cesare Maldini</t>
  </si>
  <si>
    <t>Joe Medicine Crow</t>
  </si>
  <si>
    <t>Ronald Mulkearns</t>
  </si>
  <si>
    <t>Martin Fitzmaurice</t>
  </si>
  <si>
    <t>Gaetano Gagliano</t>
  </si>
  <si>
    <t>Francesco Guarraci</t>
  </si>
  <si>
    <t>Jules Schelvis</t>
  </si>
  <si>
    <t>Kōji Wada</t>
  </si>
  <si>
    <t>country music singer</t>
    <phoneticPr fontId="1" type="noConversion"/>
  </si>
  <si>
    <t>consumer products executive</t>
    <phoneticPr fontId="1" type="noConversion"/>
  </si>
  <si>
    <t>Ahmed Refai Taha</t>
  </si>
  <si>
    <t>Barbara Turner</t>
  </si>
  <si>
    <t>Frank Wainright</t>
  </si>
  <si>
    <t>Chus Lampreave</t>
  </si>
  <si>
    <t>Carlo Mastrangelo</t>
  </si>
  <si>
    <t>Getatchew Mekurya</t>
  </si>
  <si>
    <t>John Miller</t>
  </si>
  <si>
    <t>Royston Nash</t>
  </si>
  <si>
    <t>Merle Haggard</t>
  </si>
  <si>
    <t>radio broadcaster</t>
    <phoneticPr fontId="1" type="noConversion"/>
  </si>
  <si>
    <t>television writer</t>
    <phoneticPr fontId="1" type="noConversion"/>
  </si>
  <si>
    <t>civil servant</t>
    <phoneticPr fontId="1" type="noConversion"/>
  </si>
  <si>
    <t>Gaelic footballer</t>
    <phoneticPr fontId="1" type="noConversion"/>
  </si>
  <si>
    <t>television producer</t>
    <phoneticPr fontId="1" type="noConversion"/>
  </si>
  <si>
    <t>film actor</t>
    <phoneticPr fontId="1" type="noConversion"/>
  </si>
  <si>
    <t>political economist</t>
    <phoneticPr fontId="1" type="noConversion"/>
  </si>
  <si>
    <t>Olympic figure skater</t>
    <phoneticPr fontId="1" type="noConversion"/>
  </si>
  <si>
    <t>jazz trumpeter</t>
    <phoneticPr fontId="1" type="noConversion"/>
  </si>
  <si>
    <t>nun</t>
    <phoneticPr fontId="1" type="noConversion"/>
  </si>
  <si>
    <t>news correspondent</t>
    <phoneticPr fontId="1" type="noConversion"/>
  </si>
  <si>
    <t>American Assinilboine</t>
    <phoneticPr fontId="1" type="noConversion"/>
  </si>
  <si>
    <t>weapons designer</t>
    <phoneticPr fontId="1" type="noConversion"/>
  </si>
  <si>
    <t>speed skater</t>
    <phoneticPr fontId="1" type="noConversion"/>
  </si>
  <si>
    <t>cyclist</t>
    <phoneticPr fontId="1" type="noConversion"/>
  </si>
  <si>
    <t>boxer</t>
    <phoneticPr fontId="1" type="noConversion"/>
  </si>
  <si>
    <t>animation producer</t>
    <phoneticPr fontId="1" type="noConversion"/>
  </si>
  <si>
    <t>record producer</t>
    <phoneticPr fontId="1" type="noConversion"/>
  </si>
  <si>
    <t xml:space="preserve"> Scottish aristocrat cancer.[482]</t>
    <phoneticPr fontId="1" type="noConversion"/>
  </si>
  <si>
    <t>track and field coach</t>
    <phoneticPr fontId="1" type="noConversion"/>
  </si>
  <si>
    <t>Roman Catholic prelate</t>
    <phoneticPr fontId="1" type="noConversion"/>
  </si>
  <si>
    <t>Olympic diver</t>
    <phoneticPr fontId="1" type="noConversion"/>
  </si>
  <si>
    <t>cricketer</t>
    <phoneticPr fontId="1" type="noConversion"/>
  </si>
  <si>
    <t>pilot</t>
    <phoneticPr fontId="1" type="noConversion"/>
  </si>
  <si>
    <t>state attorney</t>
    <phoneticPr fontId="1" type="noConversion"/>
  </si>
  <si>
    <t>fashion designer</t>
    <phoneticPr fontId="1" type="noConversion"/>
  </si>
  <si>
    <t>Chuck Waseleski</t>
  </si>
  <si>
    <t>Ruth Westbrook</t>
  </si>
  <si>
    <t>Sir John Yocklunn</t>
  </si>
  <si>
    <t>Nicola Abu Raed</t>
  </si>
  <si>
    <t>Masako Togawa</t>
  </si>
  <si>
    <t>Dorothy Warburton</t>
  </si>
  <si>
    <t>James H. Ware</t>
  </si>
  <si>
    <t>Willie L. Williams</t>
  </si>
  <si>
    <t>Harry Wu</t>
  </si>
  <si>
    <t>Phoebus Dhrymes</t>
  </si>
  <si>
    <t>Vladimir Yulygin</t>
  </si>
  <si>
    <t>James Arvaluk</t>
  </si>
  <si>
    <t>Sergey Malyutin</t>
  </si>
  <si>
    <t>Bruce Mansfield</t>
  </si>
  <si>
    <t>Scott Nimerfro</t>
  </si>
  <si>
    <t>Doris Roberts</t>
  </si>
  <si>
    <t>Trần Phước Thọ</t>
  </si>
  <si>
    <t>Nicolas Tikhomiroff</t>
  </si>
  <si>
    <t>Brian Asawa</t>
  </si>
  <si>
    <t>Paul Busiek</t>
  </si>
  <si>
    <t>Yuri Bychkov</t>
  </si>
  <si>
    <t>animated film director</t>
    <phoneticPr fontId="1" type="noConversion"/>
  </si>
  <si>
    <t>primatologist</t>
    <phoneticPr fontId="1" type="noConversion"/>
  </si>
  <si>
    <t>film editor</t>
    <phoneticPr fontId="1" type="noConversion"/>
  </si>
  <si>
    <t>furniture designer</t>
    <phoneticPr fontId="1" type="noConversion"/>
  </si>
  <si>
    <t>Robert Christophe</t>
  </si>
  <si>
    <t>Barry Davies</t>
  </si>
  <si>
    <t>Rubén Héctor di Monte</t>
  </si>
  <si>
    <t>Doug France</t>
  </si>
  <si>
    <t>Paul Fung Jr.</t>
  </si>
  <si>
    <t>Mildred Gordon</t>
  </si>
  <si>
    <t>sports shooter</t>
    <phoneticPr fontId="1" type="noConversion"/>
  </si>
  <si>
    <t>film producer</t>
    <phoneticPr fontId="1" type="noConversion"/>
  </si>
  <si>
    <t>Puerto Rican</t>
    <phoneticPr fontId="1" type="noConversion"/>
  </si>
  <si>
    <t>baseball player</t>
    <phoneticPr fontId="1" type="noConversion"/>
  </si>
  <si>
    <t>Roman Catholic cardinal</t>
    <phoneticPr fontId="1" type="noConversion"/>
  </si>
  <si>
    <t>Gene Salvay</t>
  </si>
  <si>
    <t>Edward J. Steimel</t>
  </si>
  <si>
    <t>David Swift</t>
  </si>
  <si>
    <t>Wei Chueh</t>
  </si>
  <si>
    <t>taekwondo martial artist</t>
    <phoneticPr fontId="1" type="noConversion"/>
  </si>
  <si>
    <t>Kao Ching-yuen</t>
  </si>
  <si>
    <t>Richard S. Kem</t>
  </si>
  <si>
    <t>Emil Keres</t>
  </si>
  <si>
    <t>field hockey player</t>
    <phoneticPr fontId="1" type="noConversion"/>
  </si>
  <si>
    <t>museum director</t>
    <phoneticPr fontId="1" type="noConversion"/>
  </si>
  <si>
    <t>John Minney</t>
  </si>
  <si>
    <t>Carl Nordling</t>
  </si>
  <si>
    <t>arena football player</t>
    <phoneticPr fontId="1" type="noConversion"/>
  </si>
  <si>
    <t>literary critic</t>
    <phoneticPr fontId="1" type="noConversion"/>
  </si>
  <si>
    <t>Robbie Brennan</t>
  </si>
  <si>
    <t>politician</t>
    <phoneticPr fontId="1" type="noConversion"/>
  </si>
  <si>
    <t>rap musician</t>
    <phoneticPr fontId="1" type="noConversion"/>
  </si>
  <si>
    <t>family counselor</t>
    <phoneticPr fontId="1" type="noConversion"/>
  </si>
  <si>
    <t>horse breeder</t>
    <phoneticPr fontId="1" type="noConversion"/>
  </si>
  <si>
    <t>television producer</t>
    <phoneticPr fontId="1" type="noConversion"/>
  </si>
  <si>
    <t>military pilot</t>
    <phoneticPr fontId="1" type="noConversion"/>
  </si>
  <si>
    <t>racing cyclist</t>
    <phoneticPr fontId="1" type="noConversion"/>
  </si>
  <si>
    <t>theoretical physicist</t>
    <phoneticPr fontId="1" type="noConversion"/>
  </si>
  <si>
    <t>basketball player</t>
    <phoneticPr fontId="1" type="noConversion"/>
  </si>
  <si>
    <t>baseball player</t>
    <phoneticPr fontId="1" type="noConversion"/>
  </si>
  <si>
    <t>social antrhopologist</t>
    <phoneticPr fontId="1" type="noConversion"/>
  </si>
  <si>
    <t>graphic designer</t>
    <phoneticPr fontId="1" type="noConversion"/>
  </si>
  <si>
    <t>legal scholar</t>
    <phoneticPr fontId="1" type="noConversion"/>
  </si>
  <si>
    <t>peace activist</t>
    <phoneticPr fontId="1" type="noConversion"/>
  </si>
  <si>
    <t>radio personality</t>
    <phoneticPr fontId="1" type="noConversion"/>
  </si>
  <si>
    <t>baseball player</t>
    <phoneticPr fontId="1" type="noConversion"/>
  </si>
  <si>
    <t>American football player</t>
    <phoneticPr fontId="1" type="noConversion"/>
  </si>
  <si>
    <t>science journalist</t>
    <phoneticPr fontId="1" type="noConversion"/>
  </si>
  <si>
    <t>folk singer</t>
    <phoneticPr fontId="1" type="noConversion"/>
  </si>
  <si>
    <t>discus thrower</t>
    <phoneticPr fontId="1" type="noConversion"/>
  </si>
  <si>
    <t>Russian Soviet</t>
    <phoneticPr fontId="1" type="noConversion"/>
  </si>
  <si>
    <t>footballer</t>
    <phoneticPr fontId="1" type="noConversion"/>
  </si>
  <si>
    <t>race car driver</t>
    <phoneticPr fontId="1" type="noConversion"/>
  </si>
  <si>
    <t>rugby league player</t>
    <phoneticPr fontId="1" type="noConversion"/>
  </si>
  <si>
    <t>rugby league player (Auckland national team) and cricketer (Auckland).[223]</t>
    <phoneticPr fontId="1" type="noConversion"/>
  </si>
  <si>
    <t>potter.[240]</t>
    <phoneticPr fontId="1" type="noConversion"/>
  </si>
  <si>
    <t>environmental photographer</t>
    <phoneticPr fontId="1" type="noConversion"/>
  </si>
  <si>
    <t>Agha Saleem</t>
  </si>
  <si>
    <t>Sir Arnold Wesker</t>
  </si>
  <si>
    <t>Said Zahari</t>
  </si>
  <si>
    <t>Srinivas Aravamudan</t>
  </si>
  <si>
    <t>Márton Balázs</t>
  </si>
  <si>
    <t>Canadian-born American</t>
    <phoneticPr fontId="1" type="noConversion"/>
  </si>
  <si>
    <t>sound mixer</t>
    <phoneticPr fontId="1" type="noConversion"/>
  </si>
  <si>
    <t>Jackie Carter</t>
  </si>
  <si>
    <t>Julio García Espinosa</t>
  </si>
  <si>
    <t>Nuri Gezerdaa</t>
  </si>
  <si>
    <t>Kurtis Haiu</t>
  </si>
  <si>
    <t>Matthias Joseph Isuja</t>
  </si>
  <si>
    <t>Robert W. Lundeen</t>
  </si>
  <si>
    <t>Mariano Mores</t>
  </si>
  <si>
    <t>Eeti Nieminen</t>
  </si>
  <si>
    <t>Rex Patterson</t>
  </si>
  <si>
    <t>Jock Scot</t>
  </si>
  <si>
    <t>gun shop owner</t>
    <phoneticPr fontId="1" type="noConversion"/>
  </si>
  <si>
    <t>pop singer</t>
    <phoneticPr fontId="1" type="noConversion"/>
  </si>
  <si>
    <t>theater director</t>
    <phoneticPr fontId="1" type="noConversion"/>
  </si>
  <si>
    <t>computer hacker</t>
    <phoneticPr fontId="1" type="noConversion"/>
  </si>
  <si>
    <t>Olympic water polo player</t>
    <phoneticPr fontId="1" type="noConversion"/>
  </si>
  <si>
    <t>agricultural scientist</t>
    <phoneticPr fontId="1" type="noConversion"/>
  </si>
  <si>
    <t>Buddhist monk</t>
    <phoneticPr fontId="1" type="noConversion"/>
  </si>
  <si>
    <t>blues singer</t>
    <phoneticPr fontId="1" type="noConversion"/>
  </si>
  <si>
    <t>anime screenwriter</t>
    <phoneticPr fontId="1" type="noConversion"/>
  </si>
  <si>
    <t>monument creator</t>
    <phoneticPr fontId="1" type="noConversion"/>
  </si>
  <si>
    <t>mass murderer</t>
    <phoneticPr fontId="1" type="noConversion"/>
  </si>
  <si>
    <t>Whai Ngata</t>
  </si>
  <si>
    <t>Noh Jin-kyu</t>
  </si>
  <si>
    <t>Lola Novaković</t>
  </si>
  <si>
    <t>Ian Robinson</t>
  </si>
  <si>
    <t>jazz drummer</t>
    <phoneticPr fontId="1" type="noConversion"/>
  </si>
  <si>
    <t>high jumper</t>
    <phoneticPr fontId="1" type="noConversion"/>
  </si>
  <si>
    <t>opera singer</t>
    <phoneticPr fontId="1" type="noConversion"/>
  </si>
  <si>
    <t>Australian football player</t>
    <phoneticPr fontId="1" type="noConversion"/>
  </si>
  <si>
    <t>festival organizer</t>
    <phoneticPr fontId="1" type="noConversion"/>
  </si>
  <si>
    <t>Cornel Patrichi</t>
  </si>
  <si>
    <t>Mick Sullivan</t>
  </si>
  <si>
    <t>Robert MacCrate</t>
  </si>
  <si>
    <t>plant systematist</t>
    <phoneticPr fontId="1" type="noConversion"/>
  </si>
  <si>
    <t>Orison Rudolph Aggrey</t>
  </si>
  <si>
    <t>Joe Freeman Britt</t>
  </si>
  <si>
    <t>Dennis Davis</t>
  </si>
  <si>
    <t>Jaime Pedro Gonçalves</t>
  </si>
  <si>
    <t>reggae musician</t>
    <phoneticPr fontId="1" type="noConversion"/>
  </si>
  <si>
    <t>ice hockey player</t>
    <phoneticPr fontId="1" type="noConversion"/>
  </si>
  <si>
    <t>video game composer</t>
    <phoneticPr fontId="1" type="noConversion"/>
  </si>
  <si>
    <t>aviation engineer</t>
    <phoneticPr fontId="1" type="noConversion"/>
  </si>
  <si>
    <t>military officer</t>
    <phoneticPr fontId="1" type="noConversion"/>
  </si>
  <si>
    <t>American football player</t>
    <phoneticPr fontId="1" type="noConversion"/>
  </si>
  <si>
    <t>Australian football player</t>
    <phoneticPr fontId="1" type="noConversion"/>
  </si>
  <si>
    <t>science fiction writer</t>
    <phoneticPr fontId="1" type="noConversion"/>
  </si>
  <si>
    <t>tennis player</t>
    <phoneticPr fontId="1" type="noConversion"/>
  </si>
  <si>
    <t>television producer</t>
    <phoneticPr fontId="1" type="noConversion"/>
  </si>
  <si>
    <t>civil engineer</t>
    <phoneticPr fontId="1" type="noConversion"/>
  </si>
  <si>
    <t>child soldier</t>
    <phoneticPr fontId="1" type="noConversion"/>
  </si>
  <si>
    <t>business executive</t>
    <phoneticPr fontId="1" type="noConversion"/>
  </si>
  <si>
    <t>rock musician</t>
    <phoneticPr fontId="1" type="noConversion"/>
  </si>
  <si>
    <t>mountain biker</t>
    <phoneticPr fontId="1" type="noConversion"/>
  </si>
  <si>
    <t>television sports director</t>
    <phoneticPr fontId="1" type="noConversion"/>
  </si>
  <si>
    <t>air force general</t>
    <phoneticPr fontId="1" type="noConversion"/>
  </si>
  <si>
    <t>baseball player</t>
    <phoneticPr fontId="1" type="noConversion"/>
  </si>
  <si>
    <t>lacrosse coach</t>
    <phoneticPr fontId="1" type="noConversion"/>
  </si>
  <si>
    <t>alpine skier</t>
    <phoneticPr fontId="1" type="noConversion"/>
  </si>
  <si>
    <t>classical music journalist</t>
    <phoneticPr fontId="1" type="noConversion"/>
  </si>
  <si>
    <t>classical dancer</t>
    <phoneticPr fontId="1" type="noConversion"/>
  </si>
  <si>
    <t>road racing cyclist</t>
    <phoneticPr fontId="1" type="noConversion"/>
  </si>
  <si>
    <t>literary academic</t>
    <phoneticPr fontId="1" type="noConversion"/>
  </si>
  <si>
    <t>tennis commentator</t>
    <phoneticPr fontId="1" type="noConversion"/>
  </si>
  <si>
    <t>American football coach</t>
    <phoneticPr fontId="1" type="noConversion"/>
  </si>
  <si>
    <t>tabla player</t>
    <phoneticPr fontId="1" type="noConversion"/>
  </si>
  <si>
    <t>Dick Alban</t>
  </si>
  <si>
    <t>Mircea Albulescu</t>
  </si>
  <si>
    <t>Harry Apted</t>
  </si>
  <si>
    <t>Anatol Ciobanu</t>
  </si>
  <si>
    <t>David Dore</t>
  </si>
  <si>
    <t>general</t>
    <phoneticPr fontId="1" type="noConversion"/>
  </si>
  <si>
    <t>country singer-songwriter</t>
    <phoneticPr fontId="1" type="noConversion"/>
  </si>
  <si>
    <t>Cathoic priest</t>
    <phoneticPr fontId="1" type="noConversion"/>
  </si>
  <si>
    <t>Islamic spiritual leader</t>
    <phoneticPr fontId="1" type="noConversion"/>
  </si>
  <si>
    <t>motosport journalist</t>
    <phoneticPr fontId="1" type="noConversion"/>
  </si>
  <si>
    <t>musical agent</t>
    <phoneticPr fontId="1" type="noConversion"/>
  </si>
  <si>
    <t>artist</t>
    <phoneticPr fontId="1" type="noConversion"/>
  </si>
  <si>
    <t>American Kiowa</t>
    <phoneticPr fontId="1" type="noConversion"/>
  </si>
  <si>
    <t>computer programmer</t>
    <phoneticPr fontId="1" type="noConversion"/>
  </si>
  <si>
    <t>Roman Catholic prelate</t>
    <phoneticPr fontId="1" type="noConversion"/>
  </si>
  <si>
    <t>murderer</t>
    <phoneticPr fontId="1" type="noConversion"/>
  </si>
  <si>
    <t>politician</t>
    <phoneticPr fontId="1" type="noConversion"/>
  </si>
  <si>
    <t>Muslim cleric</t>
    <phoneticPr fontId="1" type="noConversion"/>
  </si>
  <si>
    <t>ice hockey player</t>
    <phoneticPr fontId="1" type="noConversion"/>
  </si>
  <si>
    <t>soul singer</t>
    <phoneticPr fontId="1" type="noConversion"/>
  </si>
  <si>
    <t>newspaper editor</t>
    <phoneticPr fontId="1" type="noConversion"/>
  </si>
  <si>
    <t>gospel signer</t>
    <phoneticPr fontId="1" type="noConversion"/>
  </si>
  <si>
    <t>consulting executive</t>
    <phoneticPr fontId="1" type="noConversion"/>
  </si>
  <si>
    <t>sprint canoeist</t>
    <phoneticPr fontId="1" type="noConversion"/>
  </si>
  <si>
    <t>Canadian football player</t>
    <phoneticPr fontId="1" type="noConversion"/>
  </si>
  <si>
    <t>historian</t>
    <phoneticPr fontId="1" type="noConversion"/>
  </si>
  <si>
    <t>comic artist</t>
    <phoneticPr fontId="1" type="noConversion"/>
  </si>
  <si>
    <t>digital humanities researcher</t>
    <phoneticPr fontId="1" type="noConversion"/>
  </si>
  <si>
    <t>painter</t>
    <phoneticPr fontId="1" type="noConversion"/>
  </si>
  <si>
    <t>Soviet Russian</t>
    <phoneticPr fontId="1" type="noConversion"/>
  </si>
  <si>
    <t>Artur Górski</t>
  </si>
  <si>
    <t>politician</t>
    <phoneticPr fontId="1" type="noConversion"/>
  </si>
  <si>
    <t>rock singer</t>
    <phoneticPr fontId="1" type="noConversion"/>
  </si>
  <si>
    <t>film critic</t>
    <phoneticPr fontId="1" type="noConversion"/>
  </si>
  <si>
    <t>bank executive</t>
    <phoneticPr fontId="1" type="noConversion"/>
  </si>
  <si>
    <t>shehani musician</t>
    <phoneticPr fontId="1" type="noConversion"/>
  </si>
  <si>
    <t>Canadian football player</t>
    <phoneticPr fontId="1" type="noConversion"/>
  </si>
  <si>
    <t>Olympic long jumper</t>
    <phoneticPr fontId="1" type="noConversion"/>
  </si>
  <si>
    <t>film historian</t>
    <phoneticPr fontId="1" type="noConversion"/>
  </si>
  <si>
    <t>Ed Snider</t>
  </si>
  <si>
    <t>A. R. Surendran</t>
  </si>
  <si>
    <t>James Bond</t>
  </si>
  <si>
    <t>Aquilino Bonfanti</t>
  </si>
  <si>
    <t>Georgian Abkhaz</t>
    <phoneticPr fontId="1" type="noConversion"/>
  </si>
  <si>
    <t>aircraft engineer</t>
    <phoneticPr fontId="1" type="noConversion"/>
  </si>
  <si>
    <t>television personality</t>
    <phoneticPr fontId="1" type="noConversion"/>
  </si>
  <si>
    <t>Catholic prelate</t>
    <phoneticPr fontId="1" type="noConversion"/>
  </si>
  <si>
    <t>electronic executive</t>
    <phoneticPr fontId="1" type="noConversion"/>
  </si>
  <si>
    <t>football chairman</t>
    <phoneticPr fontId="1" type="noConversion"/>
  </si>
  <si>
    <t>volleyball player</t>
    <phoneticPr fontId="1" type="noConversion"/>
  </si>
  <si>
    <t>BMX rider</t>
    <phoneticPr fontId="1" type="noConversion"/>
  </si>
  <si>
    <t>martial artist</t>
    <phoneticPr fontId="1" type="noConversion"/>
  </si>
  <si>
    <t>political matriarch</t>
    <phoneticPr fontId="1" type="noConversion"/>
  </si>
  <si>
    <t>property developer</t>
    <phoneticPr fontId="1" type="noConversion"/>
  </si>
  <si>
    <t>theater actor</t>
    <phoneticPr fontId="1" type="noConversion"/>
  </si>
  <si>
    <t>army general</t>
    <phoneticPr fontId="1" type="noConversion"/>
  </si>
  <si>
    <t>steeplechase runner</t>
    <phoneticPr fontId="1" type="noConversion"/>
  </si>
  <si>
    <t>federal judge</t>
    <phoneticPr fontId="1" type="noConversion"/>
  </si>
  <si>
    <t>military commander</t>
    <phoneticPr fontId="1" type="noConversion"/>
  </si>
  <si>
    <t>religious leader</t>
    <phoneticPr fontId="1" type="noConversion"/>
  </si>
  <si>
    <t>art dealer</t>
    <phoneticPr fontId="1" type="noConversion"/>
  </si>
  <si>
    <t>film director</t>
    <phoneticPr fontId="1" type="noConversion"/>
  </si>
  <si>
    <t>public affairs consultant</t>
    <phoneticPr fontId="1" type="noConversion"/>
  </si>
  <si>
    <t>breast cancer</t>
    <phoneticPr fontId="1" type="noConversion"/>
  </si>
  <si>
    <t>stroke</t>
    <phoneticPr fontId="1" type="noConversion"/>
  </si>
  <si>
    <t>stroke</t>
    <phoneticPr fontId="1" type="noConversion"/>
  </si>
  <si>
    <t>musician and actor (Against the Wind) complications from surgery.[183]</t>
    <phoneticPr fontId="1" type="noConversion"/>
  </si>
  <si>
    <t>Slovene-born Greek</t>
    <phoneticPr fontId="1" type="noConversion"/>
  </si>
  <si>
    <t>chemist and writer.[219]</t>
    <phoneticPr fontId="1" type="noConversion"/>
  </si>
  <si>
    <t>abstract painter</t>
    <phoneticPr fontId="1" type="noConversion"/>
  </si>
  <si>
    <t>orthopedic surgeon</t>
    <phoneticPr fontId="1" type="noConversion"/>
  </si>
  <si>
    <t>historian</t>
    <phoneticPr fontId="1" type="noConversion"/>
  </si>
  <si>
    <t>Sudanese-born British</t>
    <phoneticPr fontId="1" type="noConversion"/>
  </si>
  <si>
    <t>British-born American</t>
    <phoneticPr fontId="1" type="noConversion"/>
  </si>
  <si>
    <t>science writer</t>
    <phoneticPr fontId="1" type="noConversion"/>
  </si>
  <si>
    <t>Hindustani musician</t>
    <phoneticPr fontId="1" type="noConversion"/>
  </si>
  <si>
    <t>religious scholar</t>
    <phoneticPr fontId="1" type="noConversion"/>
  </si>
  <si>
    <t>television personality</t>
    <phoneticPr fontId="1" type="noConversion"/>
  </si>
  <si>
    <t>jazz musician</t>
    <phoneticPr fontId="1" type="noConversion"/>
  </si>
  <si>
    <t>comic strip artist</t>
    <phoneticPr fontId="1" type="noConversion"/>
  </si>
  <si>
    <t>clinical pharmacologist</t>
    <phoneticPr fontId="1" type="noConversion"/>
  </si>
  <si>
    <t>news photographer</t>
    <phoneticPr fontId="1" type="noConversion"/>
  </si>
  <si>
    <t>newspaper journalist</t>
    <phoneticPr fontId="1" type="noConversion"/>
  </si>
  <si>
    <t>R&amp;B singer</t>
    <phoneticPr fontId="1" type="noConversion"/>
  </si>
  <si>
    <t>Romani activist</t>
    <phoneticPr fontId="1" type="noConversion"/>
  </si>
  <si>
    <t>justice reform activist</t>
    <phoneticPr fontId="1" type="noConversion"/>
  </si>
  <si>
    <t>apparent suicide by gunshot</t>
    <phoneticPr fontId="1" type="noConversion"/>
  </si>
  <si>
    <t>Karen military officer</t>
    <phoneticPr fontId="1" type="noConversion"/>
  </si>
  <si>
    <t>vice-admiral</t>
    <phoneticPr fontId="1" type="noConversion"/>
  </si>
  <si>
    <t>television director</t>
    <phoneticPr fontId="1" type="noConversion"/>
  </si>
  <si>
    <t>film prop designer</t>
    <phoneticPr fontId="1" type="noConversion"/>
  </si>
  <si>
    <t>production designer</t>
    <phoneticPr fontId="1" type="noConversion"/>
  </si>
  <si>
    <t>jazz vocalist</t>
    <phoneticPr fontId="1" type="noConversion"/>
  </si>
  <si>
    <t>princess</t>
    <phoneticPr fontId="1" type="noConversion"/>
  </si>
  <si>
    <t>Anglican prelate</t>
    <phoneticPr fontId="1" type="noConversion"/>
  </si>
  <si>
    <t>country singer</t>
    <phoneticPr fontId="1" type="noConversion"/>
  </si>
  <si>
    <t>marathon runner</t>
    <phoneticPr fontId="1" type="noConversion"/>
  </si>
  <si>
    <t>Canadian-Dominican</t>
    <phoneticPr fontId="1" type="noConversion"/>
  </si>
  <si>
    <t>art historian</t>
    <phoneticPr fontId="1" type="noConversion"/>
  </si>
  <si>
    <t>cleric</t>
    <phoneticPr fontId="1" type="noConversion"/>
  </si>
  <si>
    <t>Russian Soviet</t>
    <phoneticPr fontId="1" type="noConversion"/>
  </si>
  <si>
    <t>wrestler</t>
    <phoneticPr fontId="1" type="noConversion"/>
  </si>
  <si>
    <t>media mogul</t>
    <phoneticPr fontId="1" type="noConversion"/>
  </si>
  <si>
    <t>biblical scholar</t>
    <phoneticPr fontId="1" type="noConversion"/>
  </si>
  <si>
    <t>indigenous leader</t>
    <phoneticPr fontId="1" type="noConversion"/>
  </si>
  <si>
    <t>radiologist</t>
    <phoneticPr fontId="1" type="noConversion"/>
  </si>
  <si>
    <t>pancreatic cancer</t>
    <phoneticPr fontId="1" type="noConversion"/>
  </si>
  <si>
    <t>food manufacturer</t>
    <phoneticPr fontId="1" type="noConversion"/>
  </si>
  <si>
    <t>automobile designer</t>
    <phoneticPr fontId="1" type="noConversion"/>
  </si>
  <si>
    <t>footballer</t>
    <phoneticPr fontId="1" type="noConversion"/>
  </si>
  <si>
    <t>studio potter</t>
    <phoneticPr fontId="1" type="noConversion"/>
  </si>
  <si>
    <t>Olympic fencer</t>
    <phoneticPr fontId="1" type="noConversion"/>
  </si>
  <si>
    <t>boxing coach</t>
    <phoneticPr fontId="1" type="noConversion"/>
  </si>
  <si>
    <t>golfer</t>
    <phoneticPr fontId="1" type="noConversion"/>
  </si>
  <si>
    <t>air marshal</t>
    <phoneticPr fontId="1" type="noConversion"/>
  </si>
  <si>
    <t>political scientist</t>
    <phoneticPr fontId="1" type="noConversion"/>
  </si>
  <si>
    <t>folk singer</t>
    <phoneticPr fontId="1" type="noConversion"/>
  </si>
  <si>
    <t>voice actor</t>
    <phoneticPr fontId="1" type="noConversion"/>
  </si>
  <si>
    <t>broadcaster</t>
    <phoneticPr fontId="1" type="noConversion"/>
  </si>
  <si>
    <t>history professor</t>
    <phoneticPr fontId="1" type="noConversion"/>
  </si>
  <si>
    <t>sports administrator</t>
    <phoneticPr fontId="1" type="noConversion"/>
  </si>
  <si>
    <t>South African-born British</t>
    <phoneticPr fontId="1" type="noConversion"/>
  </si>
  <si>
    <t>literary critic</t>
    <phoneticPr fontId="1" type="noConversion"/>
  </si>
  <si>
    <t>American football player</t>
    <phoneticPr fontId="1" type="noConversion"/>
  </si>
  <si>
    <t>melanoma</t>
    <phoneticPr fontId="1" type="noConversion"/>
  </si>
  <si>
    <t>cancer</t>
    <phoneticPr fontId="1" type="noConversion"/>
  </si>
  <si>
    <t>pancreatic cancer</t>
    <phoneticPr fontId="1" type="noConversion"/>
  </si>
  <si>
    <t>Roman Catholic prelate Bishop of Franceville (since 1996).[473]</t>
    <phoneticPr fontId="1" type="noConversion"/>
  </si>
  <si>
    <t>Congolese-born Gabonese</t>
    <phoneticPr fontId="1" type="noConversion"/>
  </si>
  <si>
    <t>publisher.[500]</t>
    <phoneticPr fontId="1" type="noConversion"/>
  </si>
  <si>
    <t>Ameli Duchess of Oldenburg</t>
    <phoneticPr fontId="1" type="noConversion"/>
  </si>
  <si>
    <t xml:space="preserve"> German royalty.[504]</t>
    <phoneticPr fontId="1" type="noConversion"/>
  </si>
  <si>
    <t>politician and minister MP (1994–2004).[291]</t>
    <phoneticPr fontId="1" type="noConversion"/>
  </si>
  <si>
    <t>footballer</t>
    <phoneticPr fontId="1" type="noConversion"/>
  </si>
  <si>
    <t>civil rights activist</t>
    <phoneticPr fontId="1" type="noConversion"/>
  </si>
  <si>
    <t>Johnson</t>
    <phoneticPr fontId="1" type="noConversion"/>
  </si>
  <si>
    <t>ISIS militant airstrike.[292]</t>
    <phoneticPr fontId="1" type="noConversion"/>
  </si>
  <si>
    <t>Soviet-born Georgian</t>
    <phoneticPr fontId="1" type="noConversion"/>
  </si>
  <si>
    <t>American football player</t>
    <phoneticPr fontId="1" type="noConversion"/>
  </si>
  <si>
    <t>badminton player</t>
    <phoneticPr fontId="1" type="noConversion"/>
  </si>
  <si>
    <t>lacrosse player</t>
    <phoneticPr fontId="1" type="noConversion"/>
  </si>
  <si>
    <t>resistance fighter</t>
    <phoneticPr fontId="1" type="noConversion"/>
  </si>
  <si>
    <t>academic</t>
    <phoneticPr fontId="1" type="noConversion"/>
  </si>
  <si>
    <t>New Zealand Māori</t>
    <phoneticPr fontId="1" type="noConversion"/>
  </si>
  <si>
    <t>radio broadcaster</t>
    <phoneticPr fontId="1" type="noConversion"/>
  </si>
  <si>
    <t>resistance fighter</t>
    <phoneticPr fontId="1" type="noConversion"/>
  </si>
  <si>
    <t>Filipino-born Canadian</t>
    <phoneticPr fontId="1" type="noConversion"/>
  </si>
  <si>
    <t>technology executive</t>
    <phoneticPr fontId="1" type="noConversion"/>
  </si>
  <si>
    <t>economic historian</t>
    <phoneticPr fontId="1" type="noConversion"/>
  </si>
  <si>
    <t>radio sports broadcaster</t>
    <phoneticPr fontId="1" type="noConversion"/>
  </si>
  <si>
    <t>economist</t>
    <phoneticPr fontId="1" type="noConversion"/>
  </si>
  <si>
    <t>Spanish Catalan</t>
    <phoneticPr fontId="1" type="noConversion"/>
  </si>
  <si>
    <t>veteran</t>
    <phoneticPr fontId="1" type="noConversion"/>
  </si>
  <si>
    <t>bandola player</t>
    <phoneticPr fontId="1" type="noConversion"/>
  </si>
  <si>
    <t>classical music composer</t>
    <phoneticPr fontId="1" type="noConversion"/>
  </si>
  <si>
    <t>blues musician</t>
    <phoneticPr fontId="1" type="noConversion"/>
  </si>
  <si>
    <t>rodeo cowboy</t>
    <phoneticPr fontId="1" type="noConversion"/>
  </si>
  <si>
    <t>Defense Minister</t>
    <phoneticPr fontId="1" type="noConversion"/>
  </si>
  <si>
    <t>Trinidad and Tobago</t>
    <phoneticPr fontId="1" type="noConversion"/>
  </si>
  <si>
    <t>lung cancer</t>
    <phoneticPr fontId="1" type="noConversion"/>
  </si>
  <si>
    <t>complications from a stroke</t>
    <phoneticPr fontId="1" type="noConversion"/>
  </si>
  <si>
    <t>plane crash</t>
    <phoneticPr fontId="1" type="noConversion"/>
  </si>
  <si>
    <t>complications from Alzheimer's disease</t>
    <phoneticPr fontId="1" type="noConversion"/>
  </si>
  <si>
    <t>cancer</t>
    <phoneticPr fontId="1" type="noConversion"/>
  </si>
  <si>
    <t>ALS</t>
    <phoneticPr fontId="1" type="noConversion"/>
  </si>
  <si>
    <t>ceramic artist</t>
    <phoneticPr fontId="1" type="noConversion"/>
  </si>
  <si>
    <t>tennis player</t>
    <phoneticPr fontId="1" type="noConversion"/>
  </si>
  <si>
    <t>sports commentator</t>
    <phoneticPr fontId="1" type="noConversion"/>
  </si>
  <si>
    <t>landscape architect</t>
    <phoneticPr fontId="1" type="noConversion"/>
  </si>
  <si>
    <t>Roman Catholic prelate</t>
    <phoneticPr fontId="1" type="noConversion"/>
  </si>
  <si>
    <t>sports shooter</t>
    <phoneticPr fontId="1" type="noConversion"/>
  </si>
  <si>
    <t>organization founder</t>
    <phoneticPr fontId="1" type="noConversion"/>
  </si>
  <si>
    <t>television writer</t>
    <phoneticPr fontId="1" type="noConversion"/>
  </si>
  <si>
    <t>brass player</t>
    <phoneticPr fontId="1" type="noConversion"/>
  </si>
  <si>
    <t>darts player</t>
    <phoneticPr fontId="1" type="noConversion"/>
  </si>
  <si>
    <t>ice hockey player</t>
    <phoneticPr fontId="1" type="noConversion"/>
  </si>
  <si>
    <t>army general</t>
    <phoneticPr fontId="1" type="noConversion"/>
  </si>
  <si>
    <t>comics artist</t>
    <phoneticPr fontId="1" type="noConversion"/>
  </si>
  <si>
    <t>Hindu religious leader</t>
    <phoneticPr fontId="1" type="noConversion"/>
  </si>
  <si>
    <t>Supreme Court judge</t>
    <phoneticPr fontId="1" type="noConversion"/>
  </si>
  <si>
    <t>country singer-songwriter</t>
    <phoneticPr fontId="1" type="noConversion"/>
  </si>
  <si>
    <t>Roman Catholic prelate</t>
    <phoneticPr fontId="1" type="noConversion"/>
  </si>
  <si>
    <t>entertainment manager</t>
    <phoneticPr fontId="1" type="noConversion"/>
  </si>
  <si>
    <t>radio host</t>
    <phoneticPr fontId="1" type="noConversion"/>
  </si>
  <si>
    <t>weightlifter</t>
    <phoneticPr fontId="1" type="noConversion"/>
  </si>
  <si>
    <t>German-born American</t>
    <phoneticPr fontId="1" type="noConversion"/>
  </si>
  <si>
    <t>Hungarian-born British</t>
    <phoneticPr fontId="1" type="noConversion"/>
  </si>
  <si>
    <t>paediatrician.[279]</t>
    <phoneticPr fontId="1" type="noConversion"/>
  </si>
  <si>
    <t>politician Governor of the Central Province (2015–2016).[281]</t>
    <phoneticPr fontId="1" type="noConversion"/>
  </si>
  <si>
    <t xml:space="preserve"> American air force lieutenant general.[285]</t>
    <phoneticPr fontId="1" type="noConversion"/>
  </si>
  <si>
    <t>media mogul (Viacom).[37]</t>
    <phoneticPr fontId="1" type="noConversion"/>
  </si>
  <si>
    <t>New Zealand</t>
    <phoneticPr fontId="1" type="noConversion"/>
  </si>
  <si>
    <t>Mohammed Khalfan</t>
    <phoneticPr fontId="1" type="noConversion"/>
  </si>
  <si>
    <t>Lord Michael</t>
    <phoneticPr fontId="1" type="noConversion"/>
  </si>
  <si>
    <t>cricketer (national team) lymphoma.[45]</t>
    <phoneticPr fontId="1" type="noConversion"/>
  </si>
  <si>
    <t>shot</t>
    <phoneticPr fontId="1" type="noConversion"/>
  </si>
  <si>
    <t>Martin Olav</t>
    <phoneticPr fontId="1" type="noConversion"/>
  </si>
  <si>
    <t>heart attack</t>
    <phoneticPr fontId="1" type="noConversion"/>
  </si>
  <si>
    <t>throat cancer</t>
    <phoneticPr fontId="1" type="noConversion"/>
  </si>
  <si>
    <t>heart failure</t>
    <phoneticPr fontId="1" type="noConversion"/>
  </si>
  <si>
    <t>lymphoma</t>
    <phoneticPr fontId="1" type="noConversion"/>
  </si>
  <si>
    <t>mixed martial artist</t>
    <phoneticPr fontId="1" type="noConversion"/>
  </si>
  <si>
    <t>sports administrator</t>
    <phoneticPr fontId="1" type="noConversion"/>
  </si>
  <si>
    <t>Marine platoon commander</t>
    <phoneticPr fontId="1" type="noConversion"/>
  </si>
  <si>
    <t>historian</t>
    <phoneticPr fontId="1" type="noConversion"/>
  </si>
  <si>
    <t>Northern Irish</t>
    <phoneticPr fontId="1" type="noConversion"/>
  </si>
  <si>
    <t>triple jumper</t>
    <phoneticPr fontId="1" type="noConversion"/>
  </si>
  <si>
    <t>qulit artist</t>
    <phoneticPr fontId="1" type="noConversion"/>
  </si>
  <si>
    <t>Progressive supranuclear palsy</t>
    <phoneticPr fontId="1" type="noConversion"/>
  </si>
  <si>
    <t>hit by train</t>
    <phoneticPr fontId="1" type="noConversion"/>
  </si>
  <si>
    <t>suspected heart attack</t>
    <phoneticPr fontId="1" type="noConversion"/>
  </si>
  <si>
    <t>leukemia</t>
    <phoneticPr fontId="1" type="noConversion"/>
  </si>
  <si>
    <t>complications from a stroke</t>
    <phoneticPr fontId="1" type="noConversion"/>
  </si>
  <si>
    <t>Parkinson's disease</t>
    <phoneticPr fontId="1" type="noConversion"/>
  </si>
  <si>
    <t>foreign policy analyst</t>
    <phoneticPr fontId="1" type="noConversion"/>
  </si>
  <si>
    <t>health official</t>
    <phoneticPr fontId="1" type="noConversion"/>
  </si>
  <si>
    <t>Canadian football player</t>
    <phoneticPr fontId="1" type="noConversion"/>
  </si>
  <si>
    <t>Islamic theologian</t>
    <phoneticPr fontId="1" type="noConversion"/>
  </si>
  <si>
    <t>pottery artist</t>
    <phoneticPr fontId="1" type="noConversion"/>
  </si>
  <si>
    <t>sports journalist</t>
    <phoneticPr fontId="1" type="noConversion"/>
  </si>
  <si>
    <t>Olympic figure skater (1994 1998) 1990 World Juniors champion.[517]</t>
    <phoneticPr fontId="1" type="noConversion"/>
  </si>
  <si>
    <t>ice hockey player</t>
    <phoneticPr fontId="1" type="noConversion"/>
  </si>
  <si>
    <t>rugby league player</t>
    <phoneticPr fontId="1" type="noConversion"/>
  </si>
  <si>
    <t>American football coach</t>
    <phoneticPr fontId="1" type="noConversion"/>
  </si>
  <si>
    <t>Episcopal prelate</t>
    <phoneticPr fontId="1" type="noConversion"/>
  </si>
  <si>
    <t>R&amp;B singer</t>
    <phoneticPr fontId="1" type="noConversion"/>
  </si>
  <si>
    <t>theoretical physicist</t>
    <phoneticPr fontId="1" type="noConversion"/>
  </si>
  <si>
    <t>Gaelic footballer</t>
    <phoneticPr fontId="1" type="noConversion"/>
  </si>
  <si>
    <t>rugby union player</t>
    <phoneticPr fontId="1" type="noConversion"/>
  </si>
  <si>
    <t>college basketball coach</t>
    <phoneticPr fontId="1" type="noConversion"/>
  </si>
  <si>
    <t>American football coach</t>
    <phoneticPr fontId="1" type="noConversion"/>
  </si>
  <si>
    <t>film archivist</t>
    <phoneticPr fontId="1" type="noConversion"/>
  </si>
  <si>
    <t>Gaelic footballer</t>
    <phoneticPr fontId="1" type="noConversion"/>
  </si>
  <si>
    <t>women's rights activist</t>
    <phoneticPr fontId="1" type="noConversion"/>
  </si>
  <si>
    <t>children's rights activist</t>
    <phoneticPr fontId="1" type="noConversion"/>
  </si>
  <si>
    <t>Mohammad Ferdous</t>
    <phoneticPr fontId="1" type="noConversion"/>
  </si>
  <si>
    <t>J. Thomas</t>
    <phoneticPr fontId="1" type="noConversion"/>
  </si>
  <si>
    <t>Rosch</t>
    <phoneticPr fontId="1" type="noConversion"/>
  </si>
  <si>
    <t>hip hop DJ</t>
    <phoneticPr fontId="1" type="noConversion"/>
  </si>
  <si>
    <t>footballer</t>
    <phoneticPr fontId="1" type="noConversion"/>
  </si>
  <si>
    <t>boxing trainer</t>
    <phoneticPr fontId="1" type="noConversion"/>
  </si>
  <si>
    <t>Polish-born American</t>
    <phoneticPr fontId="1" type="noConversion"/>
  </si>
  <si>
    <t>geophysicist.[2]</t>
    <phoneticPr fontId="1" type="noConversion"/>
  </si>
  <si>
    <t>cardiac arrest</t>
    <phoneticPr fontId="1" type="noConversion"/>
  </si>
  <si>
    <t>Warren E.</t>
    <phoneticPr fontId="1" type="noConversion"/>
  </si>
  <si>
    <t>Barry</t>
    <phoneticPr fontId="1" type="noConversion"/>
  </si>
  <si>
    <t>Sir Robert</t>
    <phoneticPr fontId="1" type="noConversion"/>
  </si>
  <si>
    <t>Finch</t>
    <phoneticPr fontId="1" type="noConversion"/>
  </si>
  <si>
    <t xml:space="preserve"> American golfer.[621]</t>
  </si>
  <si>
    <t xml:space="preserve"> English actor (Sherlock Holmes Octopussy Jason and the Argonauts).[622]</t>
  </si>
  <si>
    <t>Prince Johann Georg</t>
    <phoneticPr fontId="1" type="noConversion"/>
  </si>
  <si>
    <t>of Hohenzollern</t>
    <phoneticPr fontId="1" type="noConversion"/>
  </si>
  <si>
    <t>brain cancer</t>
    <phoneticPr fontId="1" type="noConversion"/>
  </si>
  <si>
    <t>traffic collision</t>
    <phoneticPr fontId="1" type="noConversion"/>
  </si>
  <si>
    <t>cancer and cardiac disorder</t>
    <phoneticPr fontId="1" type="noConversion"/>
  </si>
  <si>
    <t xml:space="preserve"> British historian codebreaker and life peer.[299]</t>
    <phoneticPr fontId="1" type="noConversion"/>
  </si>
  <si>
    <t>Ralph C.</t>
    <phoneticPr fontId="1" type="noConversion"/>
  </si>
  <si>
    <t>Australian football player (Collingwood).[34]</t>
    <phoneticPr fontId="1" type="noConversion"/>
  </si>
  <si>
    <t>cancer</t>
    <phoneticPr fontId="1" type="noConversion"/>
  </si>
  <si>
    <t>German-born American</t>
    <phoneticPr fontId="1" type="noConversion"/>
  </si>
  <si>
    <t>of Swaziland</t>
    <phoneticPr fontId="1" type="noConversion"/>
  </si>
  <si>
    <t>Irish footballer.[294]</t>
    <phoneticPr fontId="1" type="noConversion"/>
  </si>
  <si>
    <t>South Sudanese</t>
    <phoneticPr fontId="1" type="noConversion"/>
  </si>
  <si>
    <t>electronic executive CEO and chairman of Intel Corporation Parkinson's disease.[418]</t>
    <phoneticPr fontId="1" type="noConversion"/>
  </si>
  <si>
    <t>Hungarian-born American</t>
    <phoneticPr fontId="1" type="noConversion"/>
  </si>
  <si>
    <t>police officer</t>
    <phoneticPr fontId="1" type="noConversion"/>
  </si>
  <si>
    <t>Polish-born Israeli</t>
    <phoneticPr fontId="1" type="noConversion"/>
  </si>
  <si>
    <t>painter.[462]</t>
    <phoneticPr fontId="1" type="noConversion"/>
  </si>
  <si>
    <t>Dutch-born Indonesian</t>
    <phoneticPr fontId="1" type="noConversion"/>
  </si>
  <si>
    <t>abdominal cancer</t>
    <phoneticPr fontId="1" type="noConversion"/>
  </si>
  <si>
    <t>heart attack</t>
    <phoneticPr fontId="1" type="noConversion"/>
  </si>
  <si>
    <t>sepsis</t>
    <phoneticPr fontId="1" type="noConversion"/>
  </si>
  <si>
    <t>lung cancer</t>
    <phoneticPr fontId="1" type="noConversion"/>
  </si>
  <si>
    <t>professional wrestler</t>
    <phoneticPr fontId="1" type="noConversion"/>
  </si>
  <si>
    <t>civil rights activist</t>
    <phoneticPr fontId="1" type="noConversion"/>
  </si>
  <si>
    <t>liposarcoma</t>
    <phoneticPr fontId="1" type="noConversion"/>
  </si>
  <si>
    <t>respiratory failure</t>
    <phoneticPr fontId="1" type="noConversion"/>
  </si>
  <si>
    <t>complications from diabetes</t>
    <phoneticPr fontId="1" type="noConversion"/>
  </si>
  <si>
    <t>complications from diabetes</t>
    <phoneticPr fontId="1" type="noConversion"/>
  </si>
  <si>
    <t>heart failure</t>
    <phoneticPr fontId="1" type="noConversion"/>
  </si>
  <si>
    <t>heart attack</t>
    <phoneticPr fontId="1" type="noConversion"/>
  </si>
  <si>
    <t>cardiac arrest</t>
    <phoneticPr fontId="1" type="noConversion"/>
  </si>
  <si>
    <t>homicide</t>
    <phoneticPr fontId="1" type="noConversion"/>
  </si>
  <si>
    <t>remove_ref_delete</t>
    <phoneticPr fontId="1" type="noConversion"/>
  </si>
  <si>
    <t>summary</t>
    <phoneticPr fontId="1" type="noConversion"/>
  </si>
  <si>
    <t>politician</t>
    <phoneticPr fontId="1" type="noConversion"/>
  </si>
  <si>
    <t>businessman</t>
    <phoneticPr fontId="1" type="noConversion"/>
  </si>
  <si>
    <t>TV broadcaster</t>
    <phoneticPr fontId="1" type="noConversion"/>
  </si>
  <si>
    <t>ballet choreographer</t>
    <phoneticPr fontId="1" type="noConversion"/>
  </si>
  <si>
    <t>barrister</t>
    <phoneticPr fontId="1" type="noConversion"/>
  </si>
  <si>
    <t>professional wrestler</t>
    <phoneticPr fontId="1" type="noConversion"/>
  </si>
  <si>
    <t>heavyweight wrestler</t>
    <phoneticPr fontId="1" type="noConversion"/>
  </si>
  <si>
    <t>bombing</t>
    <phoneticPr fontId="1" type="noConversion"/>
  </si>
  <si>
    <t>bombing</t>
    <phoneticPr fontId="1" type="noConversion"/>
  </si>
  <si>
    <t>race collision</t>
    <phoneticPr fontId="1" type="noConversion"/>
  </si>
  <si>
    <t>Harriet Cornelia</t>
    <phoneticPr fontId="1" type="noConversion"/>
  </si>
  <si>
    <t>Mills</t>
    <phoneticPr fontId="1" type="noConversion"/>
  </si>
  <si>
    <t>Stephen H.</t>
    <phoneticPr fontId="1" type="noConversion"/>
  </si>
  <si>
    <t>Roman Catholic prelate</t>
    <phoneticPr fontId="1" type="noConversion"/>
  </si>
  <si>
    <t>professional wrestler</t>
    <phoneticPr fontId="1" type="noConversion"/>
  </si>
  <si>
    <t>Mardon</t>
    <phoneticPr fontId="1" type="noConversion"/>
  </si>
  <si>
    <t>Ernest George</t>
    <phoneticPr fontId="1" type="noConversion"/>
  </si>
  <si>
    <t>Harold H.</t>
    <phoneticPr fontId="1" type="noConversion"/>
  </si>
  <si>
    <t>sport shooter</t>
    <phoneticPr fontId="1" type="noConversion"/>
  </si>
  <si>
    <t>Olympic sailor</t>
    <phoneticPr fontId="1" type="noConversion"/>
  </si>
  <si>
    <t>pornographic actress</t>
    <phoneticPr fontId="1" type="noConversion"/>
  </si>
  <si>
    <t xml:space="preserve"> American Assiniboine soldier and code talker (Merrill's Marauders).[533]</t>
  </si>
  <si>
    <t>Saunders</t>
    <phoneticPr fontId="1" type="noConversion"/>
  </si>
  <si>
    <t>Elwyn L.</t>
    <phoneticPr fontId="1" type="noConversion"/>
  </si>
  <si>
    <t>Simons</t>
    <phoneticPr fontId="1" type="noConversion"/>
  </si>
  <si>
    <t>Mithu</t>
    <phoneticPr fontId="1" type="noConversion"/>
  </si>
  <si>
    <t xml:space="preserve"> Puerto Rican baseball player (Los Angeles Dodgers California Angels) complications from diabetes.[592]</t>
  </si>
  <si>
    <t xml:space="preserve"> Colombian footballer.[593]</t>
  </si>
  <si>
    <t xml:space="preserve"> American politician.[594]</t>
  </si>
  <si>
    <t xml:space="preserve"> American economist.[595]</t>
  </si>
  <si>
    <t>Jones</t>
    <phoneticPr fontId="1" type="noConversion"/>
  </si>
  <si>
    <t>Khann Mway</t>
    <phoneticPr fontId="1" type="noConversion"/>
  </si>
  <si>
    <t>Bo Nat</t>
    <phoneticPr fontId="1" type="noConversion"/>
  </si>
  <si>
    <t>Sabo</t>
    <phoneticPr fontId="1" type="noConversion"/>
  </si>
  <si>
    <t xml:space="preserve"> Hungarian politician Minister of the Interior (1957–1961).[596]</t>
  </si>
  <si>
    <t xml:space="preserve"> Scottish football player (Chelsea Blackpool Burnley) and manager (Nelson).[597]</t>
  </si>
  <si>
    <t>Khalid Mahmood</t>
    <phoneticPr fontId="1" type="noConversion"/>
  </si>
  <si>
    <t>cervical cancer</t>
    <phoneticPr fontId="1" type="noConversion"/>
  </si>
  <si>
    <t>lower respiratory tract infection</t>
    <phoneticPr fontId="1" type="noConversion"/>
  </si>
  <si>
    <t>brain hemorrhage</t>
    <phoneticPr fontId="1" type="noConversion"/>
  </si>
  <si>
    <t>football manager</t>
    <phoneticPr fontId="1" type="noConversion"/>
  </si>
  <si>
    <t>sculptor</t>
    <phoneticPr fontId="1" type="noConversion"/>
  </si>
  <si>
    <t>dirt bike collision</t>
    <phoneticPr fontId="1" type="noConversion"/>
  </si>
  <si>
    <t>plane crash</t>
    <phoneticPr fontId="1" type="noConversion"/>
  </si>
  <si>
    <t>television presenter and producer (Country Calendar Top Town) cancer.[537]</t>
    <phoneticPr fontId="1" type="noConversion"/>
  </si>
  <si>
    <t>pediatrician.[542]</t>
    <phoneticPr fontId="1" type="noConversion"/>
  </si>
  <si>
    <t>Jamaican-born American</t>
    <phoneticPr fontId="1" type="noConversion"/>
  </si>
  <si>
    <t>Air Force helicopter pilot.[553]</t>
    <phoneticPr fontId="1" type="noConversion"/>
  </si>
  <si>
    <t>South African</t>
    <phoneticPr fontId="1" type="noConversion"/>
  </si>
  <si>
    <t>architect heart attack.[606]</t>
    <phoneticPr fontId="1" type="noConversion"/>
  </si>
  <si>
    <t>Iraqi-born British</t>
    <phoneticPr fontId="1" type="noConversion"/>
  </si>
  <si>
    <t>racing driver</t>
    <phoneticPr fontId="1" type="noConversion"/>
  </si>
  <si>
    <t>film producer</t>
    <phoneticPr fontId="1" type="noConversion"/>
  </si>
  <si>
    <t>baseball umpire</t>
    <phoneticPr fontId="1" type="noConversion"/>
  </si>
  <si>
    <t>LGBT activist</t>
    <phoneticPr fontId="1" type="noConversion"/>
  </si>
  <si>
    <t>literary critic</t>
    <phoneticPr fontId="1" type="noConversion"/>
  </si>
  <si>
    <t>political scientist</t>
    <phoneticPr fontId="1" type="noConversion"/>
  </si>
  <si>
    <t>human rights activist</t>
    <phoneticPr fontId="1" type="noConversion"/>
  </si>
  <si>
    <t>film director</t>
    <phoneticPr fontId="1" type="noConversion"/>
  </si>
  <si>
    <t>talk show host</t>
    <phoneticPr fontId="1" type="noConversion"/>
  </si>
  <si>
    <t>social psychologist</t>
    <phoneticPr fontId="1" type="noConversion"/>
  </si>
  <si>
    <t>jazz pianist</t>
    <phoneticPr fontId="1" type="noConversion"/>
  </si>
  <si>
    <t>lawyer</t>
    <phoneticPr fontId="1" type="noConversion"/>
  </si>
  <si>
    <t>American football player</t>
    <phoneticPr fontId="1" type="noConversion"/>
  </si>
  <si>
    <t>kite maker</t>
    <phoneticPr fontId="1" type="noConversion"/>
  </si>
  <si>
    <t>computer scientist</t>
    <phoneticPr fontId="1" type="noConversion"/>
  </si>
  <si>
    <t>poet</t>
    <phoneticPr fontId="1" type="noConversion"/>
  </si>
  <si>
    <t>equestrian competitor</t>
    <phoneticPr fontId="1" type="noConversion"/>
  </si>
  <si>
    <t>jeweler</t>
    <phoneticPr fontId="1" type="noConversion"/>
  </si>
  <si>
    <t>basketball player</t>
    <phoneticPr fontId="1" type="noConversion"/>
  </si>
  <si>
    <t>singer</t>
    <phoneticPr fontId="1" type="noConversion"/>
  </si>
  <si>
    <t>computer scientist</t>
    <phoneticPr fontId="1" type="noConversion"/>
  </si>
  <si>
    <t>fall</t>
    <phoneticPr fontId="1" type="noConversion"/>
  </si>
  <si>
    <t xml:space="preserve"> American diplomat.[617]</t>
  </si>
  <si>
    <t>civil servant</t>
    <phoneticPr fontId="1" type="noConversion"/>
  </si>
  <si>
    <t>basketball player</t>
    <phoneticPr fontId="1" type="noConversion"/>
  </si>
  <si>
    <t xml:space="preserve"> Indian film producer (Mana Voori Pandavulu).[563]</t>
  </si>
  <si>
    <t>baseball player</t>
    <phoneticPr fontId="1" type="noConversion"/>
  </si>
  <si>
    <t>Walker</t>
    <phoneticPr fontId="1" type="noConversion"/>
  </si>
  <si>
    <t>Khan</t>
    <phoneticPr fontId="1" type="noConversion"/>
  </si>
  <si>
    <t xml:space="preserve"> Scottish footballer (Dundee Leeds United).[618]</t>
  </si>
  <si>
    <t xml:space="preserve"> English wrestler.[619]</t>
  </si>
  <si>
    <t xml:space="preserve"> Moldovan artist designer of the coat of arms seal of Chișinău and the leu.[620]</t>
  </si>
  <si>
    <t xml:space="preserve"> Canadian politician Minister of Transport (2004–2006) and broadcaster (CKAC) plane crash.[564]</t>
  </si>
  <si>
    <t xml:space="preserve"> Indian pilot.[565] (death announced on this date)</t>
  </si>
  <si>
    <t xml:space="preserve"> Georgian actress and film director.[566]</t>
  </si>
  <si>
    <t>pneumonia as a complication from a kidney infection</t>
    <phoneticPr fontId="1" type="noConversion"/>
  </si>
  <si>
    <t xml:space="preserve"> Paraguayan Roman Catholic prelate Bishop of San Pedro (1978–1993) and Alto Paraná (1993–2000).[567]</t>
  </si>
  <si>
    <t>R. Tom</t>
    <phoneticPr fontId="1" type="noConversion"/>
  </si>
  <si>
    <t>Zuidema</t>
    <phoneticPr fontId="1" type="noConversion"/>
  </si>
  <si>
    <t>Lord James</t>
    <phoneticPr fontId="1" type="noConversion"/>
  </si>
  <si>
    <t>Blears</t>
    <phoneticPr fontId="1" type="noConversion"/>
  </si>
  <si>
    <t>Rooney L.</t>
    <phoneticPr fontId="1" type="noConversion"/>
  </si>
  <si>
    <t>al-Shishani</t>
    <phoneticPr fontId="1" type="noConversion"/>
  </si>
  <si>
    <t>Abu Omar</t>
    <phoneticPr fontId="1" type="noConversion"/>
  </si>
  <si>
    <t>Prince Mfanasibili</t>
    <phoneticPr fontId="1" type="noConversion"/>
  </si>
  <si>
    <t>priest.[429]</t>
    <phoneticPr fontId="1" type="noConversion"/>
  </si>
  <si>
    <t>Italian-born Colombian</t>
    <phoneticPr fontId="1" type="noConversion"/>
  </si>
  <si>
    <t>terrorist (2016 Brussels bombings).[437]</t>
    <phoneticPr fontId="1" type="noConversion"/>
  </si>
  <si>
    <t>Moroccan-born Belgian</t>
    <phoneticPr fontId="1" type="noConversion"/>
  </si>
  <si>
    <t>author.[455]</t>
    <phoneticPr fontId="1" type="noConversion"/>
  </si>
  <si>
    <t>progressive supranuclear palsy</t>
    <phoneticPr fontId="1" type="noConversion"/>
  </si>
  <si>
    <t>execution by lethal injection</t>
    <phoneticPr fontId="1" type="noConversion"/>
  </si>
  <si>
    <t>complications from pancreatic cancer</t>
    <phoneticPr fontId="1" type="noConversion"/>
  </si>
  <si>
    <t>suicide by gunshot</t>
    <phoneticPr fontId="1" type="noConversion"/>
  </si>
  <si>
    <t>fall</t>
    <phoneticPr fontId="1" type="noConversion"/>
  </si>
  <si>
    <t>complications from Parkinson's disease</t>
    <phoneticPr fontId="1" type="noConversion"/>
  </si>
  <si>
    <t>philosopher.[354]</t>
    <phoneticPr fontId="1" type="noConversion"/>
  </si>
  <si>
    <t>politician member of the Knesset (1974–1977).[357]</t>
    <phoneticPr fontId="1" type="noConversion"/>
  </si>
  <si>
    <t>suspected heart attack</t>
    <phoneticPr fontId="1" type="noConversion"/>
  </si>
  <si>
    <t>leiomyosarcoma</t>
    <phoneticPr fontId="1" type="noConversion"/>
  </si>
  <si>
    <t>cancer</t>
    <phoneticPr fontId="1" type="noConversion"/>
  </si>
  <si>
    <t>neck cancer</t>
    <phoneticPr fontId="1" type="noConversion"/>
  </si>
  <si>
    <t>leukemia</t>
    <phoneticPr fontId="1" type="noConversion"/>
  </si>
  <si>
    <t>leukemia</t>
    <phoneticPr fontId="1" type="noConversion"/>
  </si>
  <si>
    <t>lung cancer</t>
    <phoneticPr fontId="1" type="noConversion"/>
  </si>
  <si>
    <t>airstrike</t>
    <phoneticPr fontId="1" type="noConversion"/>
  </si>
  <si>
    <t>complications from a stroke</t>
    <phoneticPr fontId="1" type="noConversion"/>
  </si>
  <si>
    <t>kidney disease</t>
    <phoneticPr fontId="1" type="noConversion"/>
  </si>
  <si>
    <t>heart attack</t>
    <phoneticPr fontId="1" type="noConversion"/>
  </si>
  <si>
    <t>liver cancer</t>
    <phoneticPr fontId="1" type="noConversion"/>
  </si>
  <si>
    <t>brain tumor</t>
    <phoneticPr fontId="1" type="noConversion"/>
  </si>
  <si>
    <t>blood cancer</t>
    <phoneticPr fontId="1" type="noConversion"/>
  </si>
  <si>
    <t>acute myeloid leukemia</t>
    <phoneticPr fontId="1" type="noConversion"/>
  </si>
  <si>
    <t>colorectal cancer</t>
    <phoneticPr fontId="1" type="noConversion"/>
  </si>
  <si>
    <t>pulmonary fibrosis</t>
    <phoneticPr fontId="1" type="noConversion"/>
  </si>
  <si>
    <t>heart attack</t>
    <phoneticPr fontId="1" type="noConversion"/>
  </si>
  <si>
    <t>Sangma</t>
    <phoneticPr fontId="1" type="noConversion"/>
  </si>
  <si>
    <t>scriptwriter</t>
    <phoneticPr fontId="1" type="noConversion"/>
  </si>
  <si>
    <t>chess Grandmaster</t>
    <phoneticPr fontId="1" type="noConversion"/>
  </si>
  <si>
    <t>production designer (Dr. Strangelove James Bond The Madness of King George) Oscar winner (1975 1994).[201]</t>
    <phoneticPr fontId="1" type="noConversion"/>
  </si>
  <si>
    <t>William H.</t>
    <phoneticPr fontId="1" type="noConversion"/>
  </si>
  <si>
    <t>Plackett</t>
    <phoneticPr fontId="1" type="noConversion"/>
  </si>
  <si>
    <t>P. A.</t>
    <phoneticPr fontId="1" type="noConversion"/>
  </si>
  <si>
    <t>Chalar</t>
    <phoneticPr fontId="1" type="noConversion"/>
  </si>
  <si>
    <t>Julio César</t>
    <phoneticPr fontId="1" type="noConversion"/>
  </si>
  <si>
    <t>Webb</t>
    <phoneticPr fontId="1" type="noConversion"/>
  </si>
  <si>
    <t>D. G.</t>
    <phoneticPr fontId="1" type="noConversion"/>
  </si>
  <si>
    <t>Jones</t>
    <phoneticPr fontId="1" type="noConversion"/>
  </si>
  <si>
    <t xml:space="preserve"> Soviet and Russian weapons designer Hero of Socialist Labour.[535]</t>
  </si>
  <si>
    <t xml:space="preserve"> New Zealand television presenter and producer (Country Calendar Top Town) cancer.[537]</t>
  </si>
  <si>
    <t xml:space="preserve"> Brazilian professional cyclist.[538]</t>
  </si>
  <si>
    <t xml:space="preserve"> American college sports administrator (Duke Blue Devils) and baseball player (Pittsburgh Pirates).[598]</t>
  </si>
  <si>
    <t xml:space="preserve"> Italian songwriter.[599]</t>
  </si>
  <si>
    <t xml:space="preserve"> British comedian and actor (The Two Ronnies The Frost Report Casino Royale).[600]</t>
  </si>
  <si>
    <t>Sir George</t>
    <phoneticPr fontId="1" type="noConversion"/>
  </si>
  <si>
    <t>Martin</t>
    <phoneticPr fontId="1" type="noConversion"/>
  </si>
  <si>
    <t>Thera</t>
    <phoneticPr fontId="1" type="noConversion"/>
  </si>
  <si>
    <t>Galagama Sri Aththadassi</t>
    <phoneticPr fontId="1" type="noConversion"/>
  </si>
  <si>
    <t>Lawrence E.</t>
    <phoneticPr fontId="1" type="noConversion"/>
  </si>
  <si>
    <t>ALS</t>
    <phoneticPr fontId="1" type="noConversion"/>
  </si>
  <si>
    <t>shot</t>
    <phoneticPr fontId="1" type="noConversion"/>
  </si>
  <si>
    <t>metallurgist awarded National Medal of Science (1998) namesake of Cahn–Hilliard equation leukemia.[276]</t>
    <phoneticPr fontId="1" type="noConversion"/>
  </si>
  <si>
    <t>Soviet-born Russian</t>
    <phoneticPr fontId="1" type="noConversion"/>
  </si>
  <si>
    <t>Dutch-born Indonesian</t>
    <phoneticPr fontId="1" type="noConversion"/>
  </si>
  <si>
    <t>Roman Catholic prelate Bishop of Amboina (1965–1994).[520]</t>
    <phoneticPr fontId="1" type="noConversion"/>
  </si>
  <si>
    <t>prostate cancer</t>
    <phoneticPr fontId="1" type="noConversion"/>
  </si>
  <si>
    <t>complications from heart and kidney disease</t>
    <phoneticPr fontId="1" type="noConversion"/>
  </si>
  <si>
    <t>complications from a fall</t>
    <phoneticPr fontId="1" type="noConversion"/>
  </si>
  <si>
    <t>ovarian cancer</t>
    <phoneticPr fontId="1" type="noConversion"/>
  </si>
  <si>
    <t>traffic collision</t>
    <phoneticPr fontId="1" type="noConversion"/>
  </si>
  <si>
    <t>cricket umpire cancer.[97]</t>
    <phoneticPr fontId="1" type="noConversion"/>
  </si>
  <si>
    <t>politician.[127]</t>
    <phoneticPr fontId="1" type="noConversion"/>
  </si>
  <si>
    <t>heart attack</t>
    <phoneticPr fontId="1" type="noConversion"/>
  </si>
  <si>
    <t>falling tree</t>
    <phoneticPr fontId="1" type="noConversion"/>
  </si>
  <si>
    <t>complications from surgery</t>
    <phoneticPr fontId="1" type="noConversion"/>
  </si>
  <si>
    <t>complications of pneumonia from surgery</t>
    <phoneticPr fontId="1" type="noConversion"/>
  </si>
  <si>
    <t>complications from pneumonia</t>
    <phoneticPr fontId="1" type="noConversion"/>
  </si>
  <si>
    <t>complications from heart surgery</t>
    <phoneticPr fontId="1" type="noConversion"/>
  </si>
  <si>
    <t>diplomat and public servant permanent representative to the UN in Geneva (1987–1990) High Commissioner to Australia (1994–1999).[390]</t>
    <phoneticPr fontId="1" type="noConversion"/>
  </si>
  <si>
    <t>politician unofficial member of the Legislative Council of Hong Kong (1976–1985).[395]</t>
    <phoneticPr fontId="1" type="noConversion"/>
  </si>
  <si>
    <t>Hong Kong</t>
    <phoneticPr fontId="1" type="noConversion"/>
  </si>
  <si>
    <t>Catholic prelate Bishop of Kimbe (2003-2008).[415]</t>
    <phoneticPr fontId="1" type="noConversion"/>
  </si>
  <si>
    <t>Papua New Guinean</t>
    <phoneticPr fontId="1" type="noConversion"/>
  </si>
  <si>
    <t>Mostafa Kamal</t>
    <phoneticPr fontId="1" type="noConversion"/>
  </si>
  <si>
    <t>Arthur W.</t>
    <phoneticPr fontId="1" type="noConversion"/>
  </si>
  <si>
    <r>
      <t>Tr</t>
    </r>
    <r>
      <rPr>
        <sz val="11"/>
        <color indexed="8"/>
        <rFont val="Arial"/>
        <family val="2"/>
      </rPr>
      <t>ườ</t>
    </r>
    <r>
      <rPr>
        <sz val="11"/>
        <color indexed="8"/>
        <rFont val="Calibri"/>
        <family val="2"/>
      </rPr>
      <t>ng</t>
    </r>
    <phoneticPr fontId="1" type="noConversion"/>
  </si>
  <si>
    <t>David H.</t>
    <phoneticPr fontId="1" type="noConversion"/>
  </si>
  <si>
    <t>Porter</t>
    <phoneticPr fontId="1" type="noConversion"/>
  </si>
  <si>
    <t>Sol</t>
    <phoneticPr fontId="1" type="noConversion"/>
  </si>
  <si>
    <t>Andreas Peter Cornelius</t>
    <phoneticPr fontId="1" type="noConversion"/>
  </si>
  <si>
    <t>W. Ward</t>
    <phoneticPr fontId="1" type="noConversion"/>
  </si>
  <si>
    <t>Reynoldson</t>
    <phoneticPr fontId="1" type="noConversion"/>
  </si>
  <si>
    <t>Tolba</t>
    <phoneticPr fontId="1" type="noConversion"/>
  </si>
  <si>
    <t xml:space="preserve"> Swedish racing driver and instructor.[616]</t>
  </si>
  <si>
    <t xml:space="preserve"> British Tibetologist.[501]</t>
  </si>
  <si>
    <t xml:space="preserve"> American political economist.[502]</t>
  </si>
  <si>
    <t xml:space="preserve"> Brazilian sociologist.[499]</t>
  </si>
  <si>
    <t xml:space="preserve"> Polish geodesist.[503]</t>
  </si>
  <si>
    <t xml:space="preserve"> Brazilian police officer and political activist.[505]</t>
  </si>
  <si>
    <t xml:space="preserve"> American jazz musician.[506]</t>
  </si>
  <si>
    <t xml:space="preserve"> Mexican football player (Zacatepec) and coach (Cruz Azul national team).[507]</t>
  </si>
  <si>
    <t xml:space="preserve"> French Esperantist.[508]</t>
  </si>
  <si>
    <t xml:space="preserve"> American educator President of the University at Buffalo (1982–1991) and the University of Southern California (1991–2010).[568]</t>
  </si>
  <si>
    <t>Bowen</t>
    <phoneticPr fontId="1" type="noConversion"/>
  </si>
  <si>
    <t>Sir Andrew</t>
    <phoneticPr fontId="1" type="noConversion"/>
  </si>
  <si>
    <t>Derbyshire</t>
    <phoneticPr fontId="1" type="noConversion"/>
  </si>
  <si>
    <t>Henry R.</t>
    <phoneticPr fontId="1" type="noConversion"/>
  </si>
  <si>
    <t>Horsey</t>
    <phoneticPr fontId="1" type="noConversion"/>
  </si>
  <si>
    <t>Parmon</t>
    <phoneticPr fontId="1" type="noConversion"/>
  </si>
  <si>
    <t>politician and academic member of the National Assembly (since 2010).[295]</t>
    <phoneticPr fontId="1" type="noConversion"/>
  </si>
  <si>
    <t>poet</t>
    <phoneticPr fontId="1" type="noConversion"/>
  </si>
  <si>
    <t>actor</t>
    <phoneticPr fontId="1" type="noConversion"/>
  </si>
  <si>
    <t>remove_period_delete</t>
    <phoneticPr fontId="1" type="noConversion"/>
  </si>
  <si>
    <t>actor</t>
    <phoneticPr fontId="1" type="noConversion"/>
  </si>
  <si>
    <t>company director</t>
    <phoneticPr fontId="1" type="noConversion"/>
  </si>
  <si>
    <t>art director</t>
    <phoneticPr fontId="1" type="noConversion"/>
  </si>
  <si>
    <t>record producer</t>
    <phoneticPr fontId="1" type="noConversion"/>
  </si>
  <si>
    <t>ice hockey player</t>
    <phoneticPr fontId="1" type="noConversion"/>
  </si>
  <si>
    <t>al-Qaeda member</t>
    <phoneticPr fontId="1" type="noConversion"/>
  </si>
  <si>
    <t>architect.[343]</t>
    <phoneticPr fontId="1" type="noConversion"/>
  </si>
  <si>
    <t>Polish-born Swedish</t>
    <phoneticPr fontId="1" type="noConversion"/>
  </si>
  <si>
    <t>rugby league player and coach (West Coast national team).[327]</t>
    <phoneticPr fontId="1" type="noConversion"/>
  </si>
  <si>
    <t>Abernathy III</t>
    <phoneticPr fontId="1" type="noConversion"/>
  </si>
  <si>
    <t>E. L.</t>
    <phoneticPr fontId="1" type="noConversion"/>
  </si>
  <si>
    <t>Claudine K.</t>
    <phoneticPr fontId="1" type="noConversion"/>
  </si>
  <si>
    <t>Brown</t>
    <phoneticPr fontId="1" type="noConversion"/>
  </si>
  <si>
    <t>Herrero Merediz</t>
    <phoneticPr fontId="1" type="noConversion"/>
  </si>
  <si>
    <t>José Ramón</t>
    <phoneticPr fontId="1" type="noConversion"/>
  </si>
  <si>
    <t>Yousif</t>
    <phoneticPr fontId="1" type="noConversion"/>
  </si>
  <si>
    <t>Zeinab Elobeid</t>
    <phoneticPr fontId="1" type="noConversion"/>
  </si>
  <si>
    <t>Healey</t>
    <phoneticPr fontId="1" type="noConversion"/>
  </si>
  <si>
    <t>Robert J.</t>
    <phoneticPr fontId="1" type="noConversion"/>
  </si>
  <si>
    <t>Mexican-born Israeli</t>
    <phoneticPr fontId="1" type="noConversion"/>
  </si>
  <si>
    <t>politician President of the Senate (1981–1992).[362]</t>
    <phoneticPr fontId="1" type="noConversion"/>
  </si>
  <si>
    <t>Puerto Rican</t>
    <phoneticPr fontId="1" type="noConversion"/>
  </si>
  <si>
    <t>curator and zoologist founding director of the Vancouver Aquarium (1955–1993) stroke.[373]</t>
    <phoneticPr fontId="1" type="noConversion"/>
  </si>
  <si>
    <t>American-born Canadian</t>
    <phoneticPr fontId="1" type="noConversion"/>
  </si>
  <si>
    <t>Buddhist monk Mahanayaka of the Asgiriya Chapter of Siyam Nikaya (since 2015).[180]</t>
    <phoneticPr fontId="1" type="noConversion"/>
  </si>
  <si>
    <t>Sri Lankan</t>
    <phoneticPr fontId="1" type="noConversion"/>
  </si>
  <si>
    <t>English-born Australian</t>
    <phoneticPr fontId="1" type="noConversion"/>
  </si>
  <si>
    <t>German-born British</t>
    <phoneticPr fontId="1" type="noConversion"/>
  </si>
  <si>
    <t>Sir Richard</t>
    <phoneticPr fontId="1" type="noConversion"/>
  </si>
  <si>
    <t>George</t>
    <phoneticPr fontId="1" type="noConversion"/>
  </si>
  <si>
    <t>Hardison</t>
    <phoneticPr fontId="1" type="noConversion"/>
  </si>
  <si>
    <t>Ruth Inge</t>
    <phoneticPr fontId="1" type="noConversion"/>
  </si>
  <si>
    <t>Moores</t>
    <phoneticPr fontId="1" type="noConversion"/>
  </si>
  <si>
    <t>Thomas G.</t>
    <phoneticPr fontId="1" type="noConversion"/>
  </si>
  <si>
    <t>Morris</t>
    <phoneticPr fontId="1" type="noConversion"/>
  </si>
  <si>
    <t>George Ndung’u</t>
    <phoneticPr fontId="1" type="noConversion"/>
  </si>
  <si>
    <t>Mwicigi</t>
    <phoneticPr fontId="1" type="noConversion"/>
  </si>
  <si>
    <t>P. K.</t>
    <phoneticPr fontId="1" type="noConversion"/>
  </si>
  <si>
    <t>Nair</t>
    <phoneticPr fontId="1" type="noConversion"/>
  </si>
  <si>
    <t xml:space="preserve"> Norwegian politician.[591]</t>
  </si>
  <si>
    <t xml:space="preserve"> American actress (The Italian Job) cancer.[466]</t>
  </si>
  <si>
    <t xml:space="preserve"> American football player (New England Patriots).[465]</t>
  </si>
  <si>
    <t xml:space="preserve"> Canadian curler 1992 Labatt Brier champion cancer.[534]</t>
  </si>
  <si>
    <t xml:space="preserve"> Dutch speed skater.[536]</t>
  </si>
  <si>
    <t xml:space="preserve"> American politician member (1981–1998) and Speaker (1997–1998) of the Michigan House of Representatives.[532]</t>
  </si>
  <si>
    <t xml:space="preserve"> German jazz and pop musician stroke.[467]</t>
  </si>
  <si>
    <t xml:space="preserve"> Dutch football player and manager (AFC Ajax FC Barcelona Feyenoord national team) lung cancer.[468]</t>
  </si>
  <si>
    <t xml:space="preserve"> Swiss Roman Catholic cardinal.[601]</t>
  </si>
  <si>
    <t xml:space="preserve"> Brazilian footballer (São Paulo F.C. Deportivo Toluca F.C.).[602]</t>
  </si>
  <si>
    <t>Bennett</t>
    <phoneticPr fontId="1" type="noConversion"/>
  </si>
  <si>
    <t>Islamic theologian.[64]</t>
    <phoneticPr fontId="1" type="noConversion"/>
  </si>
  <si>
    <t>ovarian cancer</t>
    <phoneticPr fontId="1" type="noConversion"/>
  </si>
  <si>
    <t>cervical cancer</t>
    <phoneticPr fontId="1" type="noConversion"/>
  </si>
  <si>
    <t>heart failure</t>
    <phoneticPr fontId="1" type="noConversion"/>
  </si>
  <si>
    <t>cancer</t>
    <phoneticPr fontId="1" type="noConversion"/>
  </si>
  <si>
    <t>lung cancer</t>
    <phoneticPr fontId="1" type="noConversion"/>
  </si>
  <si>
    <t>cancer</t>
    <phoneticPr fontId="1" type="noConversion"/>
  </si>
  <si>
    <t>pneumonia</t>
    <phoneticPr fontId="1" type="noConversion"/>
  </si>
  <si>
    <t>Alzheimer's disease</t>
    <phoneticPr fontId="1" type="noConversion"/>
  </si>
  <si>
    <t>colon cancer</t>
    <phoneticPr fontId="1" type="noConversion"/>
  </si>
  <si>
    <t>cirrhosis and methyl alcohol poisoning</t>
    <phoneticPr fontId="1" type="noConversion"/>
  </si>
  <si>
    <t>Miské</t>
    <phoneticPr fontId="1" type="noConversion"/>
  </si>
  <si>
    <t>Ahmed Baba</t>
    <phoneticPr fontId="1" type="noConversion"/>
  </si>
  <si>
    <t xml:space="preserve"> British businessman Lord Mayor of London (2003).[603]</t>
  </si>
  <si>
    <t xml:space="preserve"> American politician.[604]</t>
  </si>
  <si>
    <t xml:space="preserve"> German politician Minister of the Interior (1969–1974) and Foreign Affairs (1974–1982; 1982–1992) Vice Chancellor (1974–1982; 1982–1992) heart failure.[605]</t>
  </si>
  <si>
    <t xml:space="preserve"> Iraqi-born British architect heart attack.[606]</t>
  </si>
  <si>
    <t>South Ossetian</t>
    <phoneticPr fontId="1" type="noConversion"/>
  </si>
  <si>
    <t>Canadian historian.[133]</t>
    <phoneticPr fontId="1" type="noConversion"/>
  </si>
  <si>
    <t>British-born Canadian</t>
    <phoneticPr fontId="1" type="noConversion"/>
  </si>
  <si>
    <t>computer hacker.[169]</t>
    <phoneticPr fontId="1" type="noConversion"/>
  </si>
  <si>
    <t>Australian-born American</t>
    <phoneticPr fontId="1" type="noConversion"/>
  </si>
  <si>
    <t>Nelson</t>
    <phoneticPr fontId="1" type="noConversion"/>
  </si>
  <si>
    <t>J. Russell</t>
    <phoneticPr fontId="1" type="noConversion"/>
  </si>
  <si>
    <t>Edgar G. "Sonny"</t>
    <phoneticPr fontId="1" type="noConversion"/>
  </si>
  <si>
    <t>Mouton Jr.</t>
  </si>
  <si>
    <t>Leonard L.</t>
    <phoneticPr fontId="1" type="noConversion"/>
  </si>
  <si>
    <t>Northup Jr.</t>
    <phoneticPr fontId="1" type="noConversion"/>
  </si>
  <si>
    <t>V. D.</t>
    <phoneticPr fontId="1" type="noConversion"/>
  </si>
  <si>
    <t>Rajappan</t>
    <phoneticPr fontId="1" type="noConversion"/>
  </si>
  <si>
    <r>
      <t>T</t>
    </r>
    <r>
      <rPr>
        <sz val="11"/>
        <color indexed="8"/>
        <rFont val="Arial"/>
        <family val="2"/>
      </rPr>
      <t>ạ</t>
    </r>
    <r>
      <rPr>
        <sz val="11"/>
        <color theme="1"/>
        <rFont val="Calibri"/>
        <family val="2"/>
        <scheme val="minor"/>
      </rPr>
      <t xml:space="preserve"> Chí Đ</t>
    </r>
    <r>
      <rPr>
        <sz val="11"/>
        <color indexed="8"/>
        <rFont val="Arial"/>
        <family val="2"/>
      </rPr>
      <t>ạ</t>
    </r>
    <r>
      <rPr>
        <sz val="11"/>
        <color theme="1"/>
        <rFont val="Calibri"/>
        <family val="2"/>
        <scheme val="minor"/>
      </rPr>
      <t>i</t>
    </r>
    <phoneticPr fontId="1" type="noConversion"/>
  </si>
  <si>
    <t xml:space="preserve"> American musician conductor and composer homicide.[612]</t>
  </si>
  <si>
    <t xml:space="preserve"> Indian Islamic leader.[613]</t>
  </si>
  <si>
    <t xml:space="preserve"> British writer and television broadcaster (This Morning) pancreatic cancer.[614]</t>
  </si>
  <si>
    <t xml:space="preserve"> American football player (Green Bay Packers).[615]</t>
  </si>
  <si>
    <t xml:space="preserve"> American-born Canadian publisher.[500]</t>
  </si>
  <si>
    <t xml:space="preserve"> Canadian ice hockey player (Detroit Red Wings).[562]</t>
  </si>
  <si>
    <t xml:space="preserve"> American actress (The Miracle Worker The Patty Duke Show Valley of the Dolls) President of SAG (1985–1988) Oscar winner (1962) sepsis.[559]</t>
  </si>
  <si>
    <t xml:space="preserve"> American author and screenwriter (Audrey Rose).[560]</t>
  </si>
  <si>
    <t xml:space="preserve"> Belarusian poet cancer.[561]</t>
  </si>
  <si>
    <t xml:space="preserve"> Hungarian politician MP (1983–1994).[497]</t>
  </si>
  <si>
    <t xml:space="preserve"> German composer.[498]</t>
  </si>
  <si>
    <t xml:space="preserve"> Filipino sports administrator (Philippine Sports Commission).[433]</t>
  </si>
  <si>
    <t xml:space="preserve"> Finnish ice hockey player and coach (national team).[434]</t>
  </si>
  <si>
    <t xml:space="preserve"> Filipino banker Governor of the Bangko Sentral (1993–1999).[569]</t>
  </si>
  <si>
    <t>Jerry Dolyn</t>
    <phoneticPr fontId="1" type="noConversion"/>
  </si>
  <si>
    <t>Brown</t>
    <phoneticPr fontId="1" type="noConversion"/>
  </si>
  <si>
    <t xml:space="preserve"> American football player (San Francisco 49ers Philadelphia Eagles) NFL champion (1960).[570]</t>
  </si>
  <si>
    <t>politician member of the Chamber of Representatives (1965–1974 1977–1989) and Senate (1974–1977).[303]</t>
    <phoneticPr fontId="1" type="noConversion"/>
  </si>
  <si>
    <t>Dutch-born Belgian</t>
    <phoneticPr fontId="1" type="noConversion"/>
  </si>
  <si>
    <t>poet and mathematician.[323]</t>
    <phoneticPr fontId="1" type="noConversion"/>
  </si>
  <si>
    <t>Soviet-born American</t>
    <phoneticPr fontId="1" type="noConversion"/>
  </si>
  <si>
    <t xml:space="preserve"> British field hockey player Olympic bronze medallist (1952).[575]</t>
  </si>
  <si>
    <t xml:space="preserve"> American educator President of Michigan State University (1992–1993).[576]</t>
  </si>
  <si>
    <t xml:space="preserve"> American lawyer and judge Secretary of Education (1979–1981).[577]</t>
  </si>
  <si>
    <t xml:space="preserve"> Bangladeshi educationist and politician.[578]</t>
  </si>
  <si>
    <t xml:space="preserve"> English football player and manager (Tranmere).[579]</t>
  </si>
  <si>
    <t xml:space="preserve"> Hungarian actress.[580]</t>
  </si>
  <si>
    <t>Obetsebi-Lamptey</t>
    <phoneticPr fontId="1" type="noConversion"/>
  </si>
  <si>
    <t>Jacob Otanka</t>
    <phoneticPr fontId="1" type="noConversion"/>
  </si>
  <si>
    <t>Alexander</t>
    <phoneticPr fontId="1" type="noConversion"/>
  </si>
  <si>
    <t>Robert McNeill</t>
    <phoneticPr fontId="1" type="noConversion"/>
  </si>
  <si>
    <t>Anandan</t>
    <phoneticPr fontId="1" type="noConversion"/>
  </si>
  <si>
    <t>Film News</t>
    <phoneticPr fontId="1" type="noConversion"/>
  </si>
  <si>
    <t>Napolitano</t>
    <phoneticPr fontId="1" type="noConversion"/>
  </si>
  <si>
    <t>Paolo Maria</t>
    <phoneticPr fontId="1" type="noConversion"/>
  </si>
  <si>
    <t>Santiago J.</t>
    <phoneticPr fontId="1" type="noConversion"/>
  </si>
  <si>
    <t>Erevia</t>
    <phoneticPr fontId="1" type="noConversion"/>
  </si>
  <si>
    <t>Morowitz</t>
    <phoneticPr fontId="1" type="noConversion"/>
  </si>
  <si>
    <t>Harold J.</t>
    <phoneticPr fontId="1" type="noConversion"/>
  </si>
  <si>
    <t>Robinson</t>
    <phoneticPr fontId="1" type="noConversion"/>
  </si>
  <si>
    <t>James M.</t>
    <phoneticPr fontId="1" type="noConversion"/>
  </si>
  <si>
    <t xml:space="preserve"> American lawyer Commissioner of Federal Trade Commission (2006–2013) complications of Parkinson's disease.[586]</t>
  </si>
  <si>
    <t xml:space="preserve"> American politician member of the Los Angeles City Council (2005–2013) cancer.[587]</t>
  </si>
  <si>
    <t xml:space="preserve"> American politician and businessman Mayor of El Paso Texas (1961–1963).[588]</t>
  </si>
  <si>
    <t xml:space="preserve"> Finnish political scientist.[589]</t>
  </si>
  <si>
    <t xml:space="preserve"> Italian singer-songwriter.[590]</t>
  </si>
  <si>
    <t xml:space="preserve"> French historian member of the Académie française.[526]</t>
  </si>
  <si>
    <t xml:space="preserve"> Belgian cyclist race collision.[527]</t>
  </si>
  <si>
    <t xml:space="preserve"> Ugandan footballer (national team) abdominal cancer.[528]</t>
  </si>
  <si>
    <t xml:space="preserve"> American news correspondent.[529]</t>
  </si>
  <si>
    <t xml:space="preserve"> Argentine footballer (Puebla) heart attack.[530]</t>
  </si>
  <si>
    <t xml:space="preserve"> American radio host and psychologist.[531]</t>
  </si>
  <si>
    <t xml:space="preserve"> Mexican diplomat and politician member of the Senate for Mexico City (1994–2000) Secretary of Foreign Affairs (1988–1993) negotiated NAFTA.[463]</t>
  </si>
  <si>
    <t xml:space="preserve"> British welterweight boxer Olympic bronze medallist (1956).[543]</t>
  </si>
  <si>
    <t>Wesbrook</t>
    <phoneticPr fontId="1" type="noConversion"/>
  </si>
  <si>
    <t>Coy Wayne</t>
    <phoneticPr fontId="1" type="noConversion"/>
  </si>
  <si>
    <t>Houck</t>
    <phoneticPr fontId="1" type="noConversion"/>
  </si>
  <si>
    <t>William Russell</t>
    <phoneticPr fontId="1" type="noConversion"/>
  </si>
  <si>
    <t xml:space="preserve"> Iraq-born American</t>
    <phoneticPr fontId="1" type="noConversion"/>
  </si>
  <si>
    <t>football player and coach (Neftchi).[79]</t>
    <phoneticPr fontId="1" type="noConversion"/>
  </si>
  <si>
    <t xml:space="preserve"> Azerbaijani Soviet</t>
    <phoneticPr fontId="1" type="noConversion"/>
  </si>
  <si>
    <t>politician member of the Senate (2000–2004).[80]</t>
    <phoneticPr fontId="1" type="noConversion"/>
  </si>
  <si>
    <t>Dominican Republic</t>
    <phoneticPr fontId="1" type="noConversion"/>
  </si>
  <si>
    <t>British-born New Zealand</t>
    <phoneticPr fontId="1" type="noConversion"/>
  </si>
  <si>
    <t>Lloyd R.</t>
    <phoneticPr fontId="1" type="noConversion"/>
  </si>
  <si>
    <t xml:space="preserve"> American judge Chief Justice of the Iowa Supreme Court (1978–1987).[550]</t>
  </si>
  <si>
    <t xml:space="preserve"> German philosopher.[551]</t>
  </si>
  <si>
    <t xml:space="preserve"> Egyptian scientist Executive Director of UNEP (1975–1992) President of Egyptian Olympic Committee (1971–1972).[552]</t>
  </si>
  <si>
    <t xml:space="preserve"> Hungarian writer laureate of the Nobel Prize in Literature (2002) complications from Parkinson's disease.[607]</t>
  </si>
  <si>
    <t xml:space="preserve"> Filipino politician Governor of Mountain Province (1998–2001 since 2010) cardiac arrest.[608]</t>
  </si>
  <si>
    <t xml:space="preserve"> Portuguese football player and manager (Sporting CP).[609]</t>
  </si>
  <si>
    <t xml:space="preserve"> Canadian football player.[610]</t>
  </si>
  <si>
    <t xml:space="preserve"> American sports agent.[611]</t>
  </si>
  <si>
    <t xml:space="preserve"> American actress and singer.[485]</t>
  </si>
  <si>
    <t xml:space="preserve"> South African Air Force helicopter pilot.[553]</t>
  </si>
  <si>
    <t xml:space="preserve"> Australian rugby league player (St. George Dragons Cronulla-Sutherland Sharks).[555]</t>
  </si>
  <si>
    <t xml:space="preserve"> Guinean international footballer.[556]</t>
  </si>
  <si>
    <t xml:space="preserve"> French television presenter and food critic.[557]</t>
  </si>
  <si>
    <t xml:space="preserve"> Russian Soviet sports shooter world champion (1958 1962).[558]</t>
  </si>
  <si>
    <t xml:space="preserve"> Azerbaijani film director screenwriter and film scholar.[490]</t>
  </si>
  <si>
    <t xml:space="preserve"> New Zealand television producer (Police Ten 7 Melody Rules) cancer.[491]</t>
  </si>
  <si>
    <t xml:space="preserve"> Indian film actor throat and lung cancer.[492]</t>
  </si>
  <si>
    <t xml:space="preserve"> Australian architect.[493]</t>
  </si>
  <si>
    <t xml:space="preserve"> Dutch sportsman.[494]</t>
  </si>
  <si>
    <t xml:space="preserve"> Italian theater actor.[495]</t>
  </si>
  <si>
    <t xml:space="preserve"> American academic.[496]</t>
  </si>
  <si>
    <t xml:space="preserve"> Italian-born Colombian priest.[429]</t>
  </si>
  <si>
    <t xml:space="preserve"> Canadian politician Mayor of Toronto (2010–2014) liposarcoma.[431]</t>
  </si>
  <si>
    <t xml:space="preserve"> Azerbaijani writer and politician member of the National Assembly.[435]</t>
  </si>
  <si>
    <t xml:space="preserve"> American author and screenwriter (Legends of the Fall Wolf).[511]</t>
  </si>
  <si>
    <t xml:space="preserve"> Serbian actor singer and television presenter.[512]</t>
  </si>
  <si>
    <t xml:space="preserve"> Romanian prose writer and journalist.[513]</t>
  </si>
  <si>
    <t>David M.</t>
    <phoneticPr fontId="1" type="noConversion"/>
  </si>
  <si>
    <t xml:space="preserve"> Norwegian newspaper editor (Dagbladet) lung cancer.[571]</t>
  </si>
  <si>
    <t>Earline W.</t>
    <phoneticPr fontId="1" type="noConversion"/>
  </si>
  <si>
    <t>Okon</t>
    <phoneticPr fontId="1" type="noConversion"/>
  </si>
  <si>
    <t>John Ene</t>
    <phoneticPr fontId="1" type="noConversion"/>
  </si>
  <si>
    <t>Bader</t>
    <phoneticPr fontId="1" type="noConversion"/>
  </si>
  <si>
    <t>William B.</t>
    <phoneticPr fontId="1" type="noConversion"/>
  </si>
  <si>
    <t>Ali Ahmed Hussain</t>
    <phoneticPr fontId="1" type="noConversion"/>
  </si>
  <si>
    <t>Khan</t>
    <phoneticPr fontId="1" type="noConversion"/>
  </si>
  <si>
    <t>Ralph David</t>
    <phoneticPr fontId="1" type="noConversion"/>
  </si>
  <si>
    <t xml:space="preserve"> Canadian conductor composer and arranger.[574]</t>
  </si>
  <si>
    <t xml:space="preserve"> Dutch-born Indonesian Roman Catholic prelate Bishop of Amboina (1965–1994).[520]</t>
  </si>
  <si>
    <t xml:space="preserve"> American painter.[521]</t>
  </si>
  <si>
    <t xml:space="preserve"> Nigerian diplomat ambassador to Sweden (1984-1987).[522]</t>
  </si>
  <si>
    <t xml:space="preserve"> American Poor Clare nun founder of the Eternal Word Television Network.[523]</t>
  </si>
  <si>
    <t xml:space="preserve"> Canadian soil mechanics engineer and businessman CEO of Lavalin (1962–1991).[581]</t>
  </si>
  <si>
    <t xml:space="preserve"> American lawyer.[582]</t>
  </si>
  <si>
    <t xml:space="preserve"> American actor and singer Tony winner (1966).[583]</t>
  </si>
  <si>
    <t xml:space="preserve"> Indian cricketer.[584]</t>
  </si>
  <si>
    <t xml:space="preserve"> American diplomat.[585]</t>
  </si>
  <si>
    <t xml:space="preserve"> American politician member of the Washington House of Representatives (1974–1978) plane crash.[454]</t>
  </si>
  <si>
    <t xml:space="preserve"> Polish-born Israeli author.[455]</t>
  </si>
  <si>
    <t xml:space="preserve"> American basketball player and coach (New York Knicks) and general manager (Denver Nuggets) Olympic champion (1948).[524]</t>
  </si>
  <si>
    <t xml:space="preserve"> Australian swimmer and journalist Olympic bronze medallist (1948).[525]</t>
  </si>
  <si>
    <t xml:space="preserve"> Italian automobile designer.[459]</t>
  </si>
  <si>
    <t xml:space="preserve"> Jamaican reggae musician cancer.[460]</t>
  </si>
  <si>
    <t xml:space="preserve"> American radio broadcaster (WJTN).[461]</t>
  </si>
  <si>
    <t xml:space="preserve"> Jersey politician member of the States for Saint Helier No 1 (1978–1987) chairman of Jersey Heritage.[400]</t>
  </si>
  <si>
    <t xml:space="preserve"> American politician political activist and attorney suspected heart attack.[401]</t>
  </si>
  <si>
    <t xml:space="preserve"> Indian cardiologist brain cancer.[348]</t>
  </si>
  <si>
    <t xml:space="preserve"> Dutch-born Indonesian painter.[462]</t>
  </si>
  <si>
    <t xml:space="preserve"> American television writer (The Golden Girls The Electric Company Alice).[464]</t>
  </si>
  <si>
    <t xml:space="preserve"> Ghanaian politician member of the Kufuor government (2001–2007) leukemia.[404]</t>
  </si>
  <si>
    <t xml:space="preserve"> American television writer and producer (Falcon Crest The Waltons The Twilight Zone) cancer.[469]</t>
  </si>
  <si>
    <t xml:space="preserve"> Canadian radio broadcaster (CFRB).[539]</t>
  </si>
  <si>
    <t xml:space="preserve"> American sociologist.[540]</t>
  </si>
  <si>
    <t>Sir Ken</t>
    <phoneticPr fontId="1" type="noConversion"/>
  </si>
  <si>
    <t>Adam</t>
    <phoneticPr fontId="1" type="noConversion"/>
  </si>
  <si>
    <t>Bin Kharbash</t>
    <phoneticPr fontId="1" type="noConversion"/>
  </si>
  <si>
    <t xml:space="preserve"> American animation producer (The Lego Movie Atlantis: The Lost Empire Brother Bear) pancreatic cancer.[544]</t>
  </si>
  <si>
    <t>Sir Peter</t>
    <phoneticPr fontId="1" type="noConversion"/>
  </si>
  <si>
    <t>Leavitt Jr.</t>
    <phoneticPr fontId="1" type="noConversion"/>
  </si>
  <si>
    <t xml:space="preserve"> American actor (Benson10 Archie: To Riverdale and Back Again) complications from a stroke.[548]</t>
  </si>
  <si>
    <t xml:space="preserve"> Polish discus thrower.[549]</t>
  </si>
  <si>
    <t xml:space="preserve"> Italian judge member of the Constitutional Court (2006–2015).[421]</t>
  </si>
  <si>
    <t xml:space="preserve"> American politician member of the Montana Senate (2002–2010) and House of Representatives (2010–2014).[422]</t>
  </si>
  <si>
    <t xml:space="preserve"> American comedian actor and writer (The Larry Sanders Show Iron Man 2 Over the Hedge) heart attack.[479]</t>
  </si>
  <si>
    <t xml:space="preserve"> Northern Irish Gaelic football player (Down).[480]</t>
  </si>
  <si>
    <t xml:space="preserve"> Vietnamese historian.[481]</t>
  </si>
  <si>
    <t xml:space="preserve"> American football player (New England Patriots Philadelphia Eagles) amyotrophic lateral sclerosis.[482]</t>
  </si>
  <si>
    <t xml:space="preserve"> Iraqi militant commander of ISIL bombing.[483]</t>
  </si>
  <si>
    <t xml:space="preserve"> Scottish artist.[484]</t>
  </si>
  <si>
    <t xml:space="preserve"> Malaysian composer stroke diabetes and kidney failure.[366]</t>
  </si>
  <si>
    <t xml:space="preserve"> British animator (The Trap Door) cancer.[486]</t>
  </si>
  <si>
    <t xml:space="preserve"> Indian politician MP (1996–2009).[487]</t>
  </si>
  <si>
    <t xml:space="preserve"> Italian actress (My Friends Julia and Julia Come Have Coffee with Us).[488]</t>
  </si>
  <si>
    <t xml:space="preserve"> Japanese choreographer.[489]</t>
  </si>
  <si>
    <t xml:space="preserve"> American rock climber and mountaineer.[428]</t>
  </si>
  <si>
    <t xml:space="preserve"> Australian politician Senator (1977–1981) and MP (1981–1998) Consul-General in Los Angeles.[375]</t>
  </si>
  <si>
    <t xml:space="preserve"> American actor (The Rockford Files The Sopranos The Last Boy Scout) heart attack.[376]</t>
  </si>
  <si>
    <t xml:space="preserve"> Ukrainian theatre and film director and politician MP (1990–2007).[378]</t>
  </si>
  <si>
    <t xml:space="preserve"> British sociologist.[379]</t>
  </si>
  <si>
    <t xml:space="preserve"> American soldier Medal of Honor recipient.[430]</t>
  </si>
  <si>
    <t xml:space="preserve"> American football player (Baltimore Ravens) dirt bike collision.[380]</t>
  </si>
  <si>
    <t xml:space="preserve"> German politician Minister for Foreign Affairs (2009–2013) and Vice-Chancellor (2009–2011) leukemia.[381]</t>
  </si>
  <si>
    <t xml:space="preserve"> Canadian ice hockey player (Boston Bruins Chicago Blackhawks).[436]</t>
  </si>
  <si>
    <t xml:space="preserve"> Moroccan-born Belgian terrorist (2016 Brussels bombings).[437]</t>
  </si>
  <si>
    <t>Gates</t>
    <phoneticPr fontId="1" type="noConversion"/>
  </si>
  <si>
    <t>Joey Martin</t>
    <phoneticPr fontId="1" type="noConversion"/>
  </si>
  <si>
    <t>Feek</t>
    <phoneticPr fontId="1" type="noConversion"/>
  </si>
  <si>
    <t xml:space="preserve"> British structural engineer and croquet player.[515]</t>
  </si>
  <si>
    <t xml:space="preserve"> Irish Gaelic football player (Meath).[516]</t>
  </si>
  <si>
    <t xml:space="preserve"> Spanish actor.[572]</t>
  </si>
  <si>
    <t xml:space="preserve"> Russian physicist.[573]</t>
  </si>
  <si>
    <t xml:space="preserve"> Soviet-born Russian Olympic figure skater (1994 1998) 1990 World Juniors champion.[517]</t>
  </si>
  <si>
    <t xml:space="preserve"> Italian cyclist.[518]</t>
  </si>
  <si>
    <t xml:space="preserve"> American jazz trumpeter.[519]</t>
  </si>
  <si>
    <t xml:space="preserve"> British food manufacturer (Weetabix Limited).[449]</t>
  </si>
  <si>
    <t xml:space="preserve"> Armenian opera singer.[450]</t>
  </si>
  <si>
    <t xml:space="preserve"> American criminal execution by lethal injection.[445]</t>
  </si>
  <si>
    <t xml:space="preserve"> British artist.[446]</t>
  </si>
  <si>
    <t xml:space="preserve"> Colombian plant systematist.[447]</t>
  </si>
  <si>
    <t xml:space="preserve"> Spanish politician member of the Senate (1982–1996) and European Parliament (1986–1987).[392]</t>
  </si>
  <si>
    <t xml:space="preserve"> British football player and coach.[393]</t>
  </si>
  <si>
    <t xml:space="preserve"> American actor (1776 The White Shadow J. EdgarCrossing Jordan) President of SAG/SAG-AFTRA (2009–2016) Emmy winner (1981 2009).[453]</t>
  </si>
  <si>
    <t xml:space="preserve"> American politician member of the Georgia House of Representatives (1988–1992) and State Senate (1992–1998) liver cancer.[333]</t>
  </si>
  <si>
    <t xml:space="preserve"> Saudi royal.[334]</t>
  </si>
  <si>
    <t xml:space="preserve"> British businessman Littlewoods chairman (1977–1980).[456]</t>
  </si>
  <si>
    <t xml:space="preserve"> Trinidadian cricket player (West Indies national team).[457]</t>
  </si>
  <si>
    <t xml:space="preserve"> American educator President of Arizona State University (1981–1989) complications from Alzheimer's disease.[458]</t>
  </si>
  <si>
    <t xml:space="preserve"> Danish politician Prime Minister (1972–1973 1975–1982).[403]</t>
  </si>
  <si>
    <t xml:space="preserve"> Romanian mathematician.[349]</t>
  </si>
  <si>
    <t xml:space="preserve"> Scottish minister Moderator of the General Assembly of the Church of Scotland (1997–1998) pulmonary fibrosis.[350]</t>
  </si>
  <si>
    <t xml:space="preserve"> Australian pianist opera repetiteur and vocal coach motor neurone disease.[351]</t>
  </si>
  <si>
    <t xml:space="preserve"> Canadian ice hockey player (Saskatoon Blades Arizona Sundogs Hull Stingrays).[408]</t>
  </si>
  <si>
    <t xml:space="preserve"> Israeli diplomat and politician Ambassador to Denmark (1966–1971) country's first female ambassador.[470]</t>
  </si>
  <si>
    <t xml:space="preserve"> Italian Roman Catholic prelate Bishop of Senigallia (1971–1997).[405]</t>
  </si>
  <si>
    <t xml:space="preserve"> Irish hurler (Cork).[406]</t>
  </si>
  <si>
    <t xml:space="preserve"> Canadian banker CEO of Scotiabank.[407]</t>
  </si>
  <si>
    <t xml:space="preserve"> English illustrator (Paddington Bear).[541]</t>
  </si>
  <si>
    <t xml:space="preserve"> Jamaican-born American pediatrician.[542]</t>
  </si>
  <si>
    <t xml:space="preserve"> American civil servant New York City Fire Commissioner (2002–2009).[478]</t>
  </si>
  <si>
    <t xml:space="preserve"> Pakistani economist.[545]</t>
  </si>
  <si>
    <t xml:space="preserve"> Romanian mathematician.[546]</t>
  </si>
  <si>
    <t xml:space="preserve"> Belgian professional cyclist heart attack.[547]</t>
  </si>
  <si>
    <t xml:space="preserve"> Indian footballer (East Bengal national team) traffic collision.[477]</t>
  </si>
  <si>
    <t xml:space="preserve"> Papua New Guinean Catholic prelate Bishop of Kimbe (2003-2008).[415]</t>
  </si>
  <si>
    <t xml:space="preserve"> Belgian footballer (R.S.C. Anderlecht) complications following a heart attack.[416]</t>
  </si>
  <si>
    <t xml:space="preserve"> Uruguayan author stroke.[417]</t>
  </si>
  <si>
    <t xml:space="preserve"> Hungarian-born American electronic executive CEO and chairman of Intel Corporation Parkinson's disease.[418]</t>
  </si>
  <si>
    <t xml:space="preserve"> Chilean film director (The Frontier).[419]</t>
  </si>
  <si>
    <t xml:space="preserve"> American baseball player (Memphis Red Sox).[364]</t>
  </si>
  <si>
    <t xml:space="preserve"> American musician lung cancer.[365]</t>
  </si>
  <si>
    <t xml:space="preserve"> Belgian diplomat Ambassador to Algeria (1986–1990) Zaire (1990–1991) United States (1994–1998) Permanent Representative to the United Nations (1998–2001) injuries sustained in Brussels Airport bombings.[423]</t>
  </si>
  <si>
    <t xml:space="preserve"> Belgian terrorist (2016 Brussels bombings).[424]</t>
  </si>
  <si>
    <t xml:space="preserve"> Belgian terrorist (2016 Brussels bombings).[425]</t>
  </si>
  <si>
    <t xml:space="preserve"> American actor (Man in a Suitcase The Untouchables Cagney &amp; Lacey).[426]</t>
  </si>
  <si>
    <t xml:space="preserve"> British actress.[427]</t>
  </si>
  <si>
    <t xml:space="preserve"> Lithuanian politician member of the Supreme Soviet of the Lithuanian SSR (1985–1990) Seimas for Kėdainiai (1990–1992).[321]</t>
  </si>
  <si>
    <t xml:space="preserve"> Soviet Russian painter.[322]</t>
  </si>
  <si>
    <t xml:space="preserve"> American rap musician (A Tribe Called Quest) complications from diabetes.[440]</t>
  </si>
  <si>
    <t xml:space="preserve"> American biblical scholar.[441]</t>
  </si>
  <si>
    <t xml:space="preserve"> American actor (Sesame Street The Preacher's Wife The Cosby Show) lung cancer.[442]</t>
  </si>
  <si>
    <t xml:space="preserve"> Canadian journalist and news anchor (The National).[326]</t>
  </si>
  <si>
    <t xml:space="preserve"> American photographer (African-American Civil Rights Movement).[383]</t>
  </si>
  <si>
    <t xml:space="preserve"> American painter.[382]</t>
  </si>
  <si>
    <t xml:space="preserve"> Mexican Olympic water polo player (19681972 1976) 1975 Pan American Games champion shot.[509]</t>
  </si>
  <si>
    <t xml:space="preserve"> Canadian rugby union player (London Wasps).[510]</t>
  </si>
  <si>
    <t xml:space="preserve"> American biophysicist.[438]</t>
  </si>
  <si>
    <t xml:space="preserve"> Georgian Abkhaz politician.[439]</t>
  </si>
  <si>
    <t xml:space="preserve"> Australian television director.[514]</t>
  </si>
  <si>
    <t xml:space="preserve"> American sculptor artist and photographer.[451]</t>
  </si>
  <si>
    <t xml:space="preserve"> Canadian politician MP for Medicine Hat—Cardston—Warner (since 2011) apparent heart attack.[452]</t>
  </si>
  <si>
    <t xml:space="preserve"> American baseball player (Cardinals Cubs Pirates) and Hall of Fame sportscaster (MLB GOTW) World Series champion (1946).[448]</t>
  </si>
  <si>
    <t xml:space="preserve"> Bulgarian politician member of the National Assembly (2005–2009) heart attack.[388]</t>
  </si>
  <si>
    <t xml:space="preserve"> Swedish organisation founder cancer.[389]</t>
  </si>
  <si>
    <t xml:space="preserve"> New Zealand diplomat and public servant permanent representative to the UN in Geneva (1987–1990) High Commissioner to Australia (1994–1999).[390]</t>
  </si>
  <si>
    <t xml:space="preserve"> Welsh cricketer (Lancashire Gloucestershire).[391]</t>
  </si>
  <si>
    <t xml:space="preserve"> American politician member of the Arkansas House of Representatives (2001–2005) and Senate (2005–2012) Mayor of Pine Bluff (1992–2000) PSP.[394]</t>
  </si>
  <si>
    <t xml:space="preserve"> Hong Kong politician unofficial member of the Legislative Council of Hong Kong (1976–1985).[395]</t>
  </si>
  <si>
    <t xml:space="preserve"> Sudanese aircraft engineer.[396]</t>
  </si>
  <si>
    <t xml:space="preserve"> English footballer (Bristol City Coventry City).[397]</t>
  </si>
  <si>
    <t xml:space="preserve"> Hungarian boxer European champion (1973) hit by train.[398]</t>
  </si>
  <si>
    <t xml:space="preserve"> Bangladeshi actress cancer.[399]</t>
  </si>
  <si>
    <t xml:space="preserve"> Polish-born Swedish architect.[343]</t>
  </si>
  <si>
    <t xml:space="preserve"> American Olympic long jumper (1964).[402]</t>
  </si>
  <si>
    <t xml:space="preserve"> French oil and transit executive co-chairman of the Eurotunnel.[297]</t>
  </si>
  <si>
    <t xml:space="preserve"> British television presenter and producer.[352]</t>
  </si>
  <si>
    <t xml:space="preserve"> English cricketer (Lancashire).[353]</t>
  </si>
  <si>
    <t xml:space="preserve"> Norwegian politician.[409]</t>
  </si>
  <si>
    <t xml:space="preserve"> British zoologist.[410]</t>
  </si>
  <si>
    <t xml:space="preserve"> Indian film historian.[411]</t>
  </si>
  <si>
    <t xml:space="preserve"> American gospel singer.[302]</t>
  </si>
  <si>
    <t xml:space="preserve"> British-born philosopher.[354]</t>
  </si>
  <si>
    <t xml:space="preserve"> Russian soldier.[355]</t>
  </si>
  <si>
    <t xml:space="preserve"> French composer.[356]</t>
  </si>
  <si>
    <t xml:space="preserve"> Dutch-born Belgian politician member of the Chamber of Representatives (1965–1974 1977–1989) and Senate (1974–1977).[303]</t>
  </si>
  <si>
    <t xml:space="preserve"> American politician member of the Missouri House of Representatives (1979–1986) complications from stroke.[412]</t>
  </si>
  <si>
    <t xml:space="preserve"> American actor (Lawman Laredo Foxy Brown).[413]</t>
  </si>
  <si>
    <t xml:space="preserve"> Congolese-born Gabonese Roman Catholic prelate Bishop of Franceville (since 1996).[473]</t>
  </si>
  <si>
    <t xml:space="preserve"> American politician.[474]</t>
  </si>
  <si>
    <t xml:space="preserve"> American engineer.[475]</t>
  </si>
  <si>
    <t xml:space="preserve"> Indian actor.[476]</t>
  </si>
  <si>
    <t xml:space="preserve"> Canadian politician and judge first woman elected to the Legislative Assembly of Quebec.[471]</t>
  </si>
  <si>
    <t xml:space="preserve"> Hungarian-American philosopher.[472]</t>
  </si>
  <si>
    <t xml:space="preserve"> Maltese Roman Catholic prelate Archbishop of Malta (1976–2006).[420]</t>
  </si>
  <si>
    <t xml:space="preserve"> Brazilian film critic (Jornal do Brasil).[363]</t>
  </si>
  <si>
    <t xml:space="preserve"> French consulting executive founder and chairman of Capgemini.[306]</t>
  </si>
  <si>
    <t xml:space="preserve"> German sprint canoeist Olympic champion (1960).[307]</t>
  </si>
  <si>
    <t xml:space="preserve"> Swazi royal.[308]</t>
  </si>
  <si>
    <t xml:space="preserve"> English author (A Kestrel for a Knave) Alzheimer's disease.[367]</t>
  </si>
  <si>
    <t xml:space="preserve"> Czech film director (A Report on the Party and the Guests) and screenwriter.[372]</t>
  </si>
  <si>
    <t xml:space="preserve"> American-born Canadian curator and zoologist founding director of the Vancouver Aquarium (1955–1993) stroke.[373]</t>
  </si>
  <si>
    <t xml:space="preserve"> American baseball player (Chicago Cubs).[374]</t>
  </si>
  <si>
    <t xml:space="preserve"> British digital humanities researcher brain cancer.[315]</t>
  </si>
  <si>
    <t xml:space="preserve"> German politician Minister President of Baden-Württemberg (1978–1991) Alzheimer's disease.[377]</t>
  </si>
  <si>
    <t xml:space="preserve"> Kenyan diplomat and politician Foreign Minister (1990–1993) MP for Kisumu (1992–1997).[319]</t>
  </si>
  <si>
    <t xml:space="preserve"> American actress (The Thief Klute No Exit) and filmmaker respiratory failure.[432]</t>
  </si>
  <si>
    <t xml:space="preserve"> American politician member of the U.S. House of Representatives for Minnesota's 5th district (1979–2007).[272]</t>
  </si>
  <si>
    <t xml:space="preserve"> Soviet-born American poet and mathematician.[323]</t>
  </si>
  <si>
    <t xml:space="preserve"> Indian shehnai musician kidney disease.[324]</t>
  </si>
  <si>
    <t xml:space="preserve"> Canadian CFL football player (Edmonton Eskimos).[325]</t>
  </si>
  <si>
    <t xml:space="preserve"> Portuguese playwright director and actor.[275]</t>
  </si>
  <si>
    <t xml:space="preserve"> German-born American metallurgist awarded National Medal of Science (1998) namesake of Cahn–Hilliard equation leukemia.[276]</t>
  </si>
  <si>
    <t xml:space="preserve"> American football player (Detroit Lions) lung cancer.[277]</t>
  </si>
  <si>
    <t xml:space="preserve"> Brazilian bank and mining executive CEO of Vale S.A. (2001–2011) plane crash.[384]</t>
  </si>
  <si>
    <t xml:space="preserve"> New Zealand rugby league player and coach (West Coast national team).[327]</t>
  </si>
  <si>
    <t xml:space="preserve"> Chinese aircraft designer (Chengdu J-10) and academic (Chinese Academy of Engineering).[443]</t>
  </si>
  <si>
    <t xml:space="preserve"> Indian politician MP for Tezpur (2009–2014) Assam MLA for Sonitpur (1996–2009) complications from a stroke.[444]</t>
  </si>
  <si>
    <t xml:space="preserve"> Spanish footballer (Athletic Bilbao).[385]</t>
  </si>
  <si>
    <t xml:space="preserve"> Polish sports shooter.[386]</t>
  </si>
  <si>
    <t xml:space="preserve"> Canadian rugby union player (national team) suspected heart attack.[387]</t>
  </si>
  <si>
    <t xml:space="preserve"> English composer and conductor Master of the Queen's Music (2004–2014) leukaemia.[278]</t>
  </si>
  <si>
    <t xml:space="preserve"> Hungarian-born British paediatrician.[279]</t>
  </si>
  <si>
    <t xml:space="preserve"> American Roman Catholic priest and theologian suicide by gunshot.[280]</t>
  </si>
  <si>
    <t xml:space="preserve"> Japanese judoka.[335]</t>
  </si>
  <si>
    <t xml:space="preserve"> Israeli military officer and intelligence official Director of Mossad (2002–2011) cancer.[339]</t>
  </si>
  <si>
    <t xml:space="preserve"> British magician (The Paul Daniels Magic Show) brain tumour.[340]</t>
  </si>
  <si>
    <t xml:space="preserve"> American actor (L.A. Law Johnny Bravo Darkman) Emmy winner (1988 1989) blood cancer.[341]</t>
  </si>
  <si>
    <t xml:space="preserve"> Soviet-born Georgian ISIS militant airstrike.[292]</t>
  </si>
  <si>
    <t xml:space="preserve"> Brazilian football coach and player (Flamengo) prostate cancer.[342]</t>
  </si>
  <si>
    <t xml:space="preserve"> American football player and coach.[293]</t>
  </si>
  <si>
    <t xml:space="preserve"> Irish footballer.[294]</t>
  </si>
  <si>
    <t xml:space="preserve"> American educator (Mannes College of Music) acute myeloid leukemia.[344]</t>
  </si>
  <si>
    <t xml:space="preserve"> Hungarian film director (Paths of Death and Angels).[346]</t>
  </si>
  <si>
    <t xml:space="preserve"> Polish actor (How I Unleashed World War II).[347]</t>
  </si>
  <si>
    <t xml:space="preserve"> Irish politician member of the Dáil Éireann for Dublin County South and Dublin West European Commissioner (1977–1980 1982–1984).[300]</t>
  </si>
  <si>
    <t xml:space="preserve"> Irish actor (The Irish R.M. Glenroe).[301]</t>
  </si>
  <si>
    <t xml:space="preserve"> English cricketer (Derbyshire).[241]</t>
  </si>
  <si>
    <t xml:space="preserve"> Bangladeshi poet stroke.[242]</t>
  </si>
  <si>
    <t xml:space="preserve"> American baseball player (Racine Belles).[243]</t>
  </si>
  <si>
    <t xml:space="preserve"> American naturalist and wilderness guide.[248]</t>
  </si>
  <si>
    <t xml:space="preserve"> Japanese pianist.[304]</t>
  </si>
  <si>
    <t xml:space="preserve"> American politician member of the North Carolina House of Representatives (since 2015) complications from a stroke.[305]</t>
  </si>
  <si>
    <r>
      <t xml:space="preserve"> American executive (Gant).[249]</t>
    </r>
    <r>
      <rPr>
        <sz val="11"/>
        <color indexed="8"/>
        <rFont val="Orator Std"/>
        <family val="2"/>
      </rPr>
      <t>⋅</t>
    </r>
  </si>
  <si>
    <t xml:space="preserve"> American mathematician.[250]</t>
  </si>
  <si>
    <t xml:space="preserve"> American psychologist and science writer.[251]</t>
  </si>
  <si>
    <t xml:space="preserve"> American real estate tycoon and talk show host.[414]</t>
  </si>
  <si>
    <t xml:space="preserve"> Mexican-born Israeli politician member of the Knesset (1974–1977).[357]</t>
  </si>
  <si>
    <t xml:space="preserve"> Finnish cultural anthropologist and documentary film maker.[358]</t>
  </si>
  <si>
    <t xml:space="preserve"> Japanese photographer.[359]</t>
  </si>
  <si>
    <t xml:space="preserve"> Canadian politician MP for Cambridge (1988–1993).[360]</t>
  </si>
  <si>
    <t xml:space="preserve"> Puerto Rican politician President of the Senate (1981–1992).[362]</t>
  </si>
  <si>
    <t xml:space="preserve"> Romanian linguist and journalist.[368]</t>
  </si>
  <si>
    <t xml:space="preserve"> Taiwanese bank executive chairman of the FSC (2004–2006) heart attack.[369]</t>
  </si>
  <si>
    <t xml:space="preserve"> American actress breast cancer.[370]</t>
  </si>
  <si>
    <t xml:space="preserve"> American country singer-songwriter.[371]</t>
  </si>
  <si>
    <t xml:space="preserve"> Nigerian football player and coach (national team).[310]</t>
  </si>
  <si>
    <t xml:space="preserve"> American politician member of the North Carolina House of Representatives (2002–2012) and Senate (2012–2015).[311]</t>
  </si>
  <si>
    <t xml:space="preserve"> American AAGPBL baseball player (Rockford Peaches).[312]</t>
  </si>
  <si>
    <t xml:space="preserve"> Dutch cyclist world champion in motor-paced racing (1951).[313]</t>
  </si>
  <si>
    <t xml:space="preserve"> Fijian rugby union player (national team Leicester Tigers) suspected heart attack.[314]</t>
  </si>
  <si>
    <t xml:space="preserve"> Bulgarian folk singer.[316]</t>
  </si>
  <si>
    <t xml:space="preserve"> Vietnamese songwriter.[317]</t>
  </si>
  <si>
    <t xml:space="preserve"> Burmese Karen military officer commander-in-chief of DKBA neck cancer.[266]</t>
  </si>
  <si>
    <t xml:space="preserve"> American civil servant Assistant Secretary of State for Educational and Cultural Affairs (1999–2001).[320]</t>
  </si>
  <si>
    <t xml:space="preserve"> American philosopher mathematician and computer scientist.[270]</t>
  </si>
  <si>
    <t xml:space="preserve"> American arena football player.[271]</t>
  </si>
  <si>
    <t xml:space="preserve"> Hungarian football player and coach.[273]</t>
  </si>
  <si>
    <t xml:space="preserve"> Mexican politician member of the Chamber of Deputies (2006–2009) cancer.[274]</t>
  </si>
  <si>
    <t xml:space="preserve"> American pop singer ("The Wayward Wind").[211]</t>
  </si>
  <si>
    <t xml:space="preserve"> Indonesian Roman Catholic prelate Bishop of Tanjungkarang (1976–2012).[212]</t>
  </si>
  <si>
    <t xml:space="preserve"> American lawyer and diplomat.[216]</t>
  </si>
  <si>
    <t xml:space="preserve"> Argentine footballer (Racing Club Cruzeiro national team) fall.[217]</t>
  </si>
  <si>
    <t xml:space="preserve"> Filipino politician Senate President (1987–1992) cardiac arrest.[218]</t>
  </si>
  <si>
    <t xml:space="preserve"> Slovene-born Greek chemist and writer.[219]</t>
  </si>
  <si>
    <t xml:space="preserve"> American jazz drummer.[220]</t>
  </si>
  <si>
    <t xml:space="preserve"> Armenian-American educator and journalist.[221]</t>
  </si>
  <si>
    <t xml:space="preserve"> American basketball player (Seattle SuperSonics New York Knicks) bronze medalist at the 1974 FIBA World Championship.[328]</t>
  </si>
  <si>
    <t xml:space="preserve"> American singer (That Face!) and actor (Hollywood Homicide) heart attack.[329]</t>
  </si>
  <si>
    <t xml:space="preserve"> Irish Gaelic footballer and hurler (Meath).[330]</t>
  </si>
  <si>
    <t xml:space="preserve"> English footballer (Preston North End Dundalk).[331]</t>
  </si>
  <si>
    <t xml:space="preserve"> Syrian writer and translator.[332]</t>
  </si>
  <si>
    <t xml:space="preserve"> American politician member of the Mississippi House of Representatives (1956–1972).[337]</t>
  </si>
  <si>
    <t xml:space="preserve"> American museum director (Smithsonian Institution).[338]</t>
  </si>
  <si>
    <t xml:space="preserve"> American politician member of the Wisconsin State Assembly (2004–2012).[283]</t>
  </si>
  <si>
    <t xml:space="preserve"> German-born American literary critic.[284]</t>
  </si>
  <si>
    <t xml:space="preserve"> German jurist.[286]</t>
  </si>
  <si>
    <t xml:space="preserve"> Mauritanian politician and diplomat Ambassador to the United States (1964–1966) Permanent Representative to the United Nations (1964–1966).[287]</t>
  </si>
  <si>
    <t xml:space="preserve"> Canadian human rights activist.[288]</t>
  </si>
  <si>
    <t xml:space="preserve"> German lawyer and academic.[289]</t>
  </si>
  <si>
    <t xml:space="preserve"> American AAGPBL baseball player (Kalamazoo Lassies).[290]</t>
  </si>
  <si>
    <t xml:space="preserve"> Sri Lankan politician and minister MP (1994–2004).[291]</t>
  </si>
  <si>
    <t xml:space="preserve"> Vietnamese rock singer colorectal cancer.[345]</t>
  </si>
  <si>
    <t xml:space="preserve"> South Sudanese politician and academic member of the National Assembly (since 2010).[295]</t>
  </si>
  <si>
    <t xml:space="preserve"> British television producer and voice actress (Thunderbirds).[296]</t>
  </si>
  <si>
    <t xml:space="preserve"> Scottish footballer (Rangers Partick Thistle).[237]</t>
  </si>
  <si>
    <t xml:space="preserve"> American singer and actress (Pistol Packin' Mama).[238]</t>
  </si>
  <si>
    <t xml:space="preserve"> American actor (Wagon Train).[187]</t>
  </si>
  <si>
    <t xml:space="preserve"> American newspaper journalist (The New York Times) leiomyosarcoma.[239]</t>
  </si>
  <si>
    <t xml:space="preserve"> Sudanese-born British potter.[240]</t>
  </si>
  <si>
    <t xml:space="preserve"> Guatemalan businessman and academic president of Universidad Francisco Marroquín (2003–2013).[189]</t>
  </si>
  <si>
    <t xml:space="preserve"> American R&amp;B singer.[244]</t>
  </si>
  <si>
    <t xml:space="preserve"> Australian demographer.[245]</t>
  </si>
  <si>
    <t xml:space="preserve"> American basketball player (Minneapolis Lakers St. Louis Hawks Boston Celtics) NBA champion (19541963 1964) Olympic champion (1952) cancer.[192]</t>
  </si>
  <si>
    <t xml:space="preserve"> Irish long-distance runner M50 10000 metre world record holder (1989–1991).[193]</t>
  </si>
  <si>
    <t xml:space="preserve"> American politician member of the Mississippi House of Representatives (1975–1992).[194]</t>
  </si>
  <si>
    <t xml:space="preserve"> Nigerian politician Governor of Delta State (1992–1993).[252]</t>
  </si>
  <si>
    <t xml:space="preserve"> Emirati politician Minister of State for Finance and Industry Affairs (1997–2007).[253]</t>
  </si>
  <si>
    <t xml:space="preserve"> American federal judge U.S. Court of Appeals for the Sixth Circuit (1972–1989).[254]</t>
  </si>
  <si>
    <t xml:space="preserve"> Austrian Romani activist.[255]</t>
  </si>
  <si>
    <t xml:space="preserve"> Trinidad and Tobago politician Environment and National Service minister and MP for St Ann's East.[309]</t>
  </si>
  <si>
    <t xml:space="preserve"> American football player (Los Angeles Rams Chicago Bears) NFL Champion (1963).[199]</t>
  </si>
  <si>
    <t xml:space="preserve"> American baseball player (Minnesota Twins).[258]</t>
  </si>
  <si>
    <t xml:space="preserve"> Australian baseball player (Brisbane Bandits).[259]</t>
  </si>
  <si>
    <t xml:space="preserve"> Canadian ice hockey player (Edmonton Oilers Boston Bruins) Olympic bronze medallist (1968).[260]</t>
  </si>
  <si>
    <t xml:space="preserve"> British actress (Doctor Zhivago A Clockwork Orange Doctor Who) heart failure.[261]</t>
  </si>
  <si>
    <t xml:space="preserve"> Japanese film director (Station to Heaven Baruto no Gakuen).[262]</t>
  </si>
  <si>
    <t xml:space="preserve"> American justice reform activist apparent suicide by gunshot.[263]</t>
  </si>
  <si>
    <t xml:space="preserve"> Scottish judge.[264]</t>
  </si>
  <si>
    <t xml:space="preserve"> Australian long-distance runner.[267]</t>
  </si>
  <si>
    <t xml:space="preserve"> Russian football coach and player (FC Torpedo Moscow).[318]</t>
  </si>
  <si>
    <t xml:space="preserve"> Indian actor suspected suicide by poison.[269]</t>
  </si>
  <si>
    <t xml:space="preserve"> American politician mayor of Madison Wisconsin (1969–1973) complications from pancreatic cancer.[206]</t>
  </si>
  <si>
    <t xml:space="preserve"> Canadian vice-admiral Commander Maritime Command (1970–1971).[268]</t>
  </si>
  <si>
    <t xml:space="preserve"> Filipino real estate and financial sector executive founder of Filinvest.[210]</t>
  </si>
  <si>
    <t xml:space="preserve"> French politician Minister of Foreign Affairs (1986–1988) ambassador to Morocco Poland the Soviet Union and the Vatican.[159]</t>
  </si>
  <si>
    <t xml:space="preserve"> Indian politician Uttar Pradesh MLA for Bilari (since 2012) traffic collision.[213]</t>
  </si>
  <si>
    <t xml:space="preserve"> Italian bathroom furnishings and football executive (Brescia Calcio A.C. Milan Bologna).[164]</t>
  </si>
  <si>
    <t xml:space="preserve"> American actor (Cool Hand Luke East of Eden Kelly's Heroes).[165]</t>
  </si>
  <si>
    <t xml:space="preserve"> German fencer.[166]</t>
  </si>
  <si>
    <t xml:space="preserve"> Argentine economist.[167]</t>
  </si>
  <si>
    <t xml:space="preserve"> Australian musician (Daddy Cool) cancer.[168]</t>
  </si>
  <si>
    <t xml:space="preserve"> Australian-born American computer hacker.[169]</t>
  </si>
  <si>
    <t xml:space="preserve"> Romanian high jumper Olympic champion (1960 1964) director of the FRA (1988–2005) complications from a gastric disorder.[222]</t>
  </si>
  <si>
    <t xml:space="preserve"> Sri Lankan politician Governor of the Central Province (2015–2016).[281]</t>
  </si>
  <si>
    <t xml:space="preserve"> Dutch field hockey player Olympic silver medalist (1952) bronze medalist (1948).[336]</t>
  </si>
  <si>
    <t xml:space="preserve"> Italian actor (La Dolce Vita The Yellow Rolls-Royce Swordsman of Siena).[282]</t>
  </si>
  <si>
    <t xml:space="preserve"> British Hall of Fame record producer (The Beatles) composer arranger and engineer six-time Grammy Award winner.[174]</t>
  </si>
  <si>
    <t xml:space="preserve"> Indian film director.[175]</t>
  </si>
  <si>
    <t xml:space="preserve"> Indian agricultural scientist.[176]</t>
  </si>
  <si>
    <t xml:space="preserve"> Filipino real estate financial executive and diplomat Ambassador to Laos founder of Citystate Savings Bank.[225]</t>
  </si>
  <si>
    <t xml:space="preserve"> French opera singer.[226]</t>
  </si>
  <si>
    <t xml:space="preserve"> British chemist.[227]</t>
  </si>
  <si>
    <t xml:space="preserve"> American singer and actor (The Dead Pool Broken City Law &amp; Order).[228]</t>
  </si>
  <si>
    <t xml:space="preserve"> Argentine painter.[229]</t>
  </si>
  <si>
    <t xml:space="preserve"> British geographer.[230]</t>
  </si>
  <si>
    <t xml:space="preserve"> American festival organizer co-founder of South by Southwest director of Folk Alliance International suspected heart attack.[232]</t>
  </si>
  <si>
    <t xml:space="preserve"> British sculptor.[233]</t>
  </si>
  <si>
    <t xml:space="preserve"> Serbian actor.[234]</t>
  </si>
  <si>
    <t xml:space="preserve"> American blues singer.[182]</t>
  </si>
  <si>
    <t xml:space="preserve"> English-born Australian musician and actor (Against the Wind) complications from surgery.[183]</t>
  </si>
  <si>
    <t xml:space="preserve"> Swiss double bass player.[184]</t>
  </si>
  <si>
    <t xml:space="preserve"> American Roman Catholic prelate Bishop of Jackson (1984–2003) complications from heart surgery.[188]</t>
  </si>
  <si>
    <t xml:space="preserve"> American Jesuit priest and academic president of the College of the Holy Cross (1994–1998).[236]</t>
  </si>
  <si>
    <t xml:space="preserve"> American football player (Los Angeles Rams New York Giants).[190]</t>
  </si>
  <si>
    <t xml:space="preserve"> Canadian poet.[129]</t>
  </si>
  <si>
    <t xml:space="preserve"> Finnish basketball player.[130]</t>
  </si>
  <si>
    <t xml:space="preserve"> American football coach (Iowa State) cancer.[246]</t>
  </si>
  <si>
    <t xml:space="preserve"> Belgian computer scientist.[247]</t>
  </si>
  <si>
    <t xml:space="preserve"> American consumer products executive CEO and Chairman of Johnson &amp; Johnson cardiac arrest.[191]</t>
  </si>
  <si>
    <t xml:space="preserve"> Filipino director (On the Wings of Love) heart attack.[135]</t>
  </si>
  <si>
    <t xml:space="preserve"> Italian actor (Il Divo Crime in Formula One).[136]</t>
  </si>
  <si>
    <t xml:space="preserve"> German mathematician.[195]</t>
  </si>
  <si>
    <t xml:space="preserve"> Australian sports administrator President of Carlton Football Club (1974–1977).[196]</t>
  </si>
  <si>
    <t xml:space="preserve"> Canadian monument creator (Big Nickel).[197]</t>
  </si>
  <si>
    <t xml:space="preserve"> American mathematician and economist laureate of the Nobel Memorial Prize in Economic Sciences (2012).[256]</t>
  </si>
  <si>
    <t xml:space="preserve"> Austrian computer scientist.[257]</t>
  </si>
  <si>
    <t xml:space="preserve"> Brazilian jazz percussionist and vocalist eight-time Grammy Award winner lung cancer.[198]</t>
  </si>
  <si>
    <t xml:space="preserve"> American military pilot (WASP) recipient of two Congressional Gold Medals complications from a fall.[144]</t>
  </si>
  <si>
    <t xml:space="preserve"> Japanese psychologist.[145]</t>
  </si>
  <si>
    <t xml:space="preserve"> American horse breeder (Arabian horses) ovarian cancer.[146]</t>
  </si>
  <si>
    <t xml:space="preserve"> American convicted mass murderer execution by lethal injection.[200]</t>
  </si>
  <si>
    <t xml:space="preserve"> German-born British production designer (Dr. Strangelove James Bond The Madness of King George) Oscar winner (1975 1994).[201]</t>
  </si>
  <si>
    <t xml:space="preserve"> American jazz vocalist.[202]</t>
  </si>
  <si>
    <t xml:space="preserve"> American trumpeter.[265]</t>
  </si>
  <si>
    <t xml:space="preserve"> British Sealandic princess.[203]</t>
  </si>
  <si>
    <t xml:space="preserve"> British novelist (Hotel du Lac) and art historian Man Booker Prize winner (1984).[204]</t>
  </si>
  <si>
    <t xml:space="preserve"> Taiwanese poet.[205]</t>
  </si>
  <si>
    <t xml:space="preserve"> British professional wrestler.[39]</t>
  </si>
  <si>
    <t xml:space="preserve"> Hungarian footballer (Újpesti Dózsa).[156]</t>
  </si>
  <si>
    <t xml:space="preserve"> Chinese chemist and academician (Chinese Academy of Sciences and Engineering).[157]</t>
  </si>
  <si>
    <t xml:space="preserve"> Bangladeshi film director (Gohine Shobdo) falling tree.[158]</t>
  </si>
  <si>
    <t xml:space="preserve"> Canadian Hall of Fame ice hockey player (Detroit Red Wings Chicago Blackhawks New York Rangers).[209]</t>
  </si>
  <si>
    <t xml:space="preserve"> Australian rugby league player (Sydney Roosters).[160]</t>
  </si>
  <si>
    <t xml:space="preserve"> Greek film director and screenwriter.[215]</t>
  </si>
  <si>
    <t xml:space="preserve"> French politician and journalist member of the National Assembly for Paris (1967–1968 1981–1986) MEP for France (1979–1981).[208]</t>
  </si>
  <si>
    <t xml:space="preserve"> British-born New Zealand cricket umpire cancer.[97]</t>
  </si>
  <si>
    <t xml:space="preserve"> Sudanese Islamic spiritual leader member of the National Assembly.[98]</t>
  </si>
  <si>
    <t xml:space="preserve"> Scottish film and theatre producer (Monty Python and the Holy Grail The Rocky Horror Picture Show) Tony winner (1971) heart failure.[161]</t>
  </si>
  <si>
    <t xml:space="preserve"> American physician.[162]</t>
  </si>
  <si>
    <t xml:space="preserve"> American broadcaster co-creator of American Top 40.[170]</t>
  </si>
  <si>
    <t xml:space="preserve"> American computer scientist.[171]</t>
  </si>
  <si>
    <t xml:space="preserve"> British Olympic water polo player (1952 1956).[172]</t>
  </si>
  <si>
    <t xml:space="preserve"> New Zealand rugby league player (Auckland national team) and cricketer (Auckland).[223]</t>
  </si>
  <si>
    <t xml:space="preserve"> French composer (The Hills Have Eyes High Tension).[224]</t>
  </si>
  <si>
    <t xml:space="preserve"> Swedish economist.[106]</t>
  </si>
  <si>
    <t xml:space="preserve"> British politician MP for Newton (1974–1983) and St Helens North (1983–1997).[107]</t>
  </si>
  <si>
    <t xml:space="preserve"> Norwegian footballer (Odd national team).[108]</t>
  </si>
  <si>
    <t xml:space="preserve"> Austrian conductor and cellist (Vienna Symphony) founder of Concentus Musicus Wien.[109]</t>
  </si>
  <si>
    <t xml:space="preserve"> British motorsport journalist.[110]</t>
  </si>
  <si>
    <t xml:space="preserve"> Finnish basketball player and contributor.[173]</t>
  </si>
  <si>
    <t xml:space="preserve"> American academic and sinologist.[115]</t>
  </si>
  <si>
    <t xml:space="preserve"> British aristocrat.[116]</t>
  </si>
  <si>
    <t xml:space="preserve"> American historian and academic awarded Order of Vytautas the Great for service to Lithuania.[177]</t>
  </si>
  <si>
    <t xml:space="preserve"> Canadian tennis player (Davis Cup) traffic collision.[178]</t>
  </si>
  <si>
    <t xml:space="preserve"> Chilean military officer leader of the Caravan of Death Alzheimer's disease.[179]</t>
  </si>
  <si>
    <t xml:space="preserve"> Sri Lankan Buddhist monk Mahanayaka of the Asgiriya Chapter of Siyam Nikaya (since 2015).[180]</t>
  </si>
  <si>
    <t xml:space="preserve"> French actress.[231]</t>
  </si>
  <si>
    <t xml:space="preserve"> American politician member of the New York State Assembly (1983–1994).[181]</t>
  </si>
  <si>
    <t xml:space="preserve"> British actress (Mamma Mia! EastEnders Families) pancreatic cancer.[11]</t>
  </si>
  <si>
    <t xml:space="preserve"> American educator president of Cornell University (since 2015) colon cancer.[126]</t>
  </si>
  <si>
    <t xml:space="preserve"> South Ossetian politician.[127]</t>
  </si>
  <si>
    <t xml:space="preserve"> Maltese Roman Catholic prelate and diplomat Apostolic nuncio (1986–2002).[128]</t>
  </si>
  <si>
    <t xml:space="preserve"> American investor (Salomon Brothers) complications from pneumonia.[186]</t>
  </si>
  <si>
    <t xml:space="preserve"> Portuguese cinematographer and cameraman (Planet B-Boy Anvil! The Story of Anvil Rampart).[235]</t>
  </si>
  <si>
    <t xml:space="preserve"> Welsh politician and boxing executive president of the British Boxing Board of Control and Welsh Sports Hall of Fame.[66]</t>
  </si>
  <si>
    <t xml:space="preserve"> American pottery artist.[67]</t>
  </si>
  <si>
    <t xml:space="preserve"> French writer.[68]</t>
  </si>
  <si>
    <t xml:space="preserve"> American sports journalist.[69]</t>
  </si>
  <si>
    <t xml:space="preserve"> American First Lady (1981–1989) and actress (Hellcats of the Navy Donovan's Brain The Next Voice You Hear...) heart failure.[137]</t>
  </si>
  <si>
    <t xml:space="preserve"> Spanish journalist.[138]</t>
  </si>
  <si>
    <t xml:space="preserve"> Peruvian historian.[139]</t>
  </si>
  <si>
    <t xml:space="preserve"> American comic artist (Fantastic Four Superman Iron Man).[140]</t>
  </si>
  <si>
    <t xml:space="preserve"> American diplomat prostate cancer.[141]</t>
  </si>
  <si>
    <t xml:space="preserve"> American paleontologist.[142]</t>
  </si>
  <si>
    <t xml:space="preserve"> Italian Roman Catholic prelate Bishop of Tursi-Lagonegro (1974–1981) and Archbishop of Otranto (1981–1993).[73]</t>
  </si>
  <si>
    <t xml:space="preserve"> American ecologist.[74]</t>
  </si>
  <si>
    <t xml:space="preserve"> Chinese actor heart failure.[75]</t>
  </si>
  <si>
    <t xml:space="preserve"> Italian actress (Eye of the Cat Lobster for Breakfast The Cat).[76]</t>
  </si>
  <si>
    <t xml:space="preserve"> Montenegrin singer heart attack.[77]</t>
  </si>
  <si>
    <t xml:space="preserve"> Norwegian politician MP (1985–1993).[78]</t>
  </si>
  <si>
    <t xml:space="preserve"> Azerbaijani Soviet football player and coach (Neftchi).[79]</t>
  </si>
  <si>
    <t xml:space="preserve"> Dominican Republic politician member of the Senate (2000–2004).[80]</t>
  </si>
  <si>
    <t xml:space="preserve"> American family counselor Christian and relationship author complications from heart and kidney disease.[143]</t>
  </si>
  <si>
    <t xml:space="preserve"> British military officer a liberator of Bergen-Belsen heart attack.[148]</t>
  </si>
  <si>
    <t xml:space="preserve"> American environmental photographer.[149]</t>
  </si>
  <si>
    <t xml:space="preserve"> American jazz musician and band leader.[150]</t>
  </si>
  <si>
    <t xml:space="preserve"> British sailor.[151]</t>
  </si>
  <si>
    <t xml:space="preserve"> British comic book writer.[152]</t>
  </si>
  <si>
    <t xml:space="preserve"> Irish judge member of the Supreme Court (since 2000).[153]</t>
  </si>
  <si>
    <t xml:space="preserve"> American race car driver (NASCAR Indianapolis 500).[154]</t>
  </si>
  <si>
    <t xml:space="preserve"> American baseball player (New York Yankees) World Series Champion (1953).[155]</t>
  </si>
  <si>
    <t xml:space="preserve"> Chinese vocal pedagogue and classical soprano.[96]</t>
  </si>
  <si>
    <t>Anita Brookner</t>
  </si>
  <si>
    <t>Fangge Dupan</t>
  </si>
  <si>
    <t>Harold Zisla</t>
  </si>
  <si>
    <t>Bob Adelman</t>
  </si>
  <si>
    <t>Roger Agnelli</t>
  </si>
  <si>
    <t>José Artetxe</t>
  </si>
  <si>
    <t>Zygmunt Bogdziewicz</t>
  </si>
  <si>
    <t xml:space="preserve"> American politician.[40]</t>
  </si>
  <si>
    <t>Les Tanyuk</t>
  </si>
  <si>
    <t>John Urry</t>
  </si>
  <si>
    <t>Tray Walker</t>
  </si>
  <si>
    <t>Guido Westerwelle</t>
  </si>
  <si>
    <t xml:space="preserve"> English progressive rock and rock keyboardist (The Nice; Emerson Lake &amp; Palmer) suicide by gunshot.[207]</t>
  </si>
  <si>
    <t xml:space="preserve"> American R&amp;B/hip-hop musician songwriter and producer heart failure.[44]</t>
  </si>
  <si>
    <t xml:space="preserve"> New Zealand cricketer (national team) lymphoma.[45]</t>
  </si>
  <si>
    <t xml:space="preserve"> Italian economist.[46]</t>
  </si>
  <si>
    <t>Francis Kane</t>
  </si>
  <si>
    <t>Jaya Krishna</t>
  </si>
  <si>
    <t>Jean Lapierre</t>
  </si>
  <si>
    <t xml:space="preserve"> Canadian graphic designer (Air Canada TD Bank).[214]</t>
  </si>
  <si>
    <t xml:space="preserve"> Algerian athlete Paralympic champion (1996 2000).[163]</t>
  </si>
  <si>
    <t xml:space="preserve"> Australian football player (Geelong) heart attack.[103]</t>
  </si>
  <si>
    <t xml:space="preserve"> American actor (As the World Turns Peyton Place G.I. Blues).[104]</t>
  </si>
  <si>
    <t xml:space="preserve"> Danish artist.[105]</t>
  </si>
  <si>
    <t xml:space="preserve"> Indian politician General Secretary of All India Forward Bloc (since 1946) lower respiratory tract infection.[49]</t>
  </si>
  <si>
    <t xml:space="preserve"> French politician President of the Constitutional Council (2000–2004) High Commissioner of Ivory Coast (1960).[50]</t>
  </si>
  <si>
    <t xml:space="preserve"> Japanese professional wrestler (Frontier Martial-Arts Wrestling) brain hemorrhage.[51]</t>
  </si>
  <si>
    <t xml:space="preserve"> British author (Seeds of Change: Five Plants That Transformed Mankind).[111]</t>
  </si>
  <si>
    <t xml:space="preserve"> American musical agent (Dave Matthews Phish) cancer.[112]</t>
  </si>
  <si>
    <t xml:space="preserve"> Canadian environmentalist and senior Cabinet adviser pneumonia.[113]</t>
  </si>
  <si>
    <t xml:space="preserve"> American politician member of the Iowa House of Representatives (1973–1985).[114]</t>
  </si>
  <si>
    <t xml:space="preserve"> American theologian.[121]</t>
  </si>
  <si>
    <t xml:space="preserve"> American football player (Philadelphia Eagles Michigan Wolverines) NFL Champion (1948 1949).[122]</t>
  </si>
  <si>
    <t xml:space="preserve"> American psychiatrist.[123]</t>
  </si>
  <si>
    <t xml:space="preserve"> English footballer (Brentford).[124]</t>
  </si>
  <si>
    <t xml:space="preserve"> American evangelical Christian author speaker and administrator (The Navigators).[125]</t>
  </si>
  <si>
    <t>June Peppas</t>
  </si>
  <si>
    <t>Suranimala Rajapaksha</t>
  </si>
  <si>
    <t>Abu Omar al-Shishani</t>
  </si>
  <si>
    <t>Sylvia Anderson</t>
  </si>
  <si>
    <t>André Bénard</t>
  </si>
  <si>
    <t>Vic Schwenk</t>
  </si>
  <si>
    <t>Davy Walsh</t>
  </si>
  <si>
    <t>Arkangelo Bari Wanji</t>
  </si>
  <si>
    <t>Nikolaus Harnoncourt</t>
  </si>
  <si>
    <t>Asa Briggs Baron Briggs</t>
    <phoneticPr fontId="1" type="noConversion"/>
  </si>
  <si>
    <t>Richard Burke</t>
  </si>
  <si>
    <t>Robert Carrickford</t>
  </si>
  <si>
    <t>Daryl Coley</t>
  </si>
  <si>
    <t>Jean Defraigne</t>
  </si>
  <si>
    <t>Ryo Fukui</t>
  </si>
  <si>
    <t xml:space="preserve"> American CIA agent and arms dealer.[12]</t>
  </si>
  <si>
    <t xml:space="preserve"> Greek shot putter.[13]</t>
  </si>
  <si>
    <t xml:space="preserve"> Canadian country music singer ("If I Let Her Come In") and songwriter ("Canadian Pacific") complications of pneumonia from surgery.[185]</t>
  </si>
  <si>
    <t>Proloy Saha</t>
  </si>
  <si>
    <t>Nicholas Scoppetta</t>
  </si>
  <si>
    <t>Garry Shandling</t>
  </si>
  <si>
    <t xml:space="preserve"> English television screenwriter and producer (Coronation Street).[14]</t>
  </si>
  <si>
    <t xml:space="preserve"> Congolese Roman Catholic prelate Bishop of Bokungu–Ikela (1982–1991) and Archbishop of Mbandaka-Bikoro (since 1991).[131]</t>
  </si>
  <si>
    <t xml:space="preserve"> Indian actor and singer liver cirrhosis and methyl alcohol poisoning.[132]</t>
  </si>
  <si>
    <t xml:space="preserve"> British-born Canadian historian.[133]</t>
  </si>
  <si>
    <t xml:space="preserve"> Nigerian politician traffic collision.[134]</t>
  </si>
  <si>
    <t xml:space="preserve"> American attorney New Jersey Attorney General (1990–1993).[17]</t>
  </si>
  <si>
    <t xml:space="preserve"> Portuguese television and film director.[18]</t>
  </si>
  <si>
    <t xml:space="preserve"> British film prop designer (R2-D2).[19]</t>
  </si>
  <si>
    <t xml:space="preserve"> Italian politician.[81]</t>
  </si>
  <si>
    <t xml:space="preserve"> American football coach (UTEP 1977–1981).[82]</t>
  </si>
  <si>
    <t xml:space="preserve"> American politician member of the U.S. House of Representatives for New Mexico's at-large district (1959–1969) and New Mexico House (1953–1958).[83]</t>
  </si>
  <si>
    <t xml:space="preserve"> Uruguayan diplomat and politician.[84]</t>
  </si>
  <si>
    <t xml:space="preserve"> American politician member of the U.S. House of Representatives from Illinois's 3rd congressional district (1971–1981) prostate cancer.[85]</t>
  </si>
  <si>
    <t xml:space="preserve"> Australian Roman Catholic prelate Bishop of Townsville (1984–2000).[147]</t>
  </si>
  <si>
    <t xml:space="preserve"> New Zealand architect and landscape architect.[93]</t>
  </si>
  <si>
    <t xml:space="preserve"> Iranian cleric Grand Imam of Ali al-Ridha mosque (since 1979) cancer.[94]</t>
  </si>
  <si>
    <t xml:space="preserve"> Russian Soviet wrestler Olympic champion (1976) heart attack.[95]</t>
  </si>
  <si>
    <t>Nil Hilevich</t>
  </si>
  <si>
    <t>Lothar Späth</t>
  </si>
  <si>
    <t>Naná Vasconcelos</t>
  </si>
  <si>
    <t>Bill Wade</t>
  </si>
  <si>
    <t>Coy Wayne Wesbrook</t>
  </si>
  <si>
    <t>Joan Bates</t>
  </si>
  <si>
    <t>Tony Dyson</t>
  </si>
  <si>
    <t>William Dyke</t>
  </si>
  <si>
    <t>Keith Emerson</t>
  </si>
  <si>
    <t>Claude Estier</t>
  </si>
  <si>
    <t>Bill Gadsby</t>
  </si>
  <si>
    <t>Andrew Gotianun</t>
  </si>
  <si>
    <t>Gogi Grant</t>
  </si>
  <si>
    <t>Andreas Henrisusanta</t>
  </si>
  <si>
    <t>Mohammad Irfan</t>
  </si>
  <si>
    <t>John Cannon</t>
  </si>
  <si>
    <t>Pavel Chernev</t>
  </si>
  <si>
    <t>Martha Ehlin</t>
  </si>
  <si>
    <t xml:space="preserve"> American politician member of the West Virginia Senate (1995–1998).[41]</t>
  </si>
  <si>
    <t xml:space="preserve"> British academic cancer.[43]</t>
  </si>
  <si>
    <t>Gabriel Singson</t>
  </si>
  <si>
    <t>John Wittenborn</t>
  </si>
  <si>
    <t>Anne Aasheim</t>
  </si>
  <si>
    <t>Francisco Algora</t>
  </si>
  <si>
    <t>Vladimir Braginsky</t>
  </si>
  <si>
    <t>Howard Cable</t>
  </si>
  <si>
    <t>Denys Carnill</t>
  </si>
  <si>
    <t>Frankie Michaels</t>
  </si>
  <si>
    <t>Bajina Ramprasad</t>
  </si>
  <si>
    <t>Donald Rickard</t>
  </si>
  <si>
    <t>J. Thomas Rosch</t>
  </si>
  <si>
    <t>Bill Rosendahl</t>
  </si>
  <si>
    <t>Zafar Mahmud</t>
  </si>
  <si>
    <t xml:space="preserve"> Italian comedian and actor (Pinocchio).[99]</t>
  </si>
  <si>
    <t xml:space="preserve"> Spanish politician Minister of Interior (1993–1994).[100]</t>
  </si>
  <si>
    <t xml:space="preserve"> American football player (Kansas City Chiefs) Super Bowl winner (1970) lung cancer.[101]</t>
  </si>
  <si>
    <t xml:space="preserve"> Uruguayan lawyer and judge.[102]</t>
  </si>
  <si>
    <t xml:space="preserve"> British architect.[47]</t>
  </si>
  <si>
    <t xml:space="preserve"> American politician member of the Arizona House of Representatives (1995–2006) ovarian cancer.[54]</t>
  </si>
  <si>
    <t xml:space="preserve"> Russian actress (Ivan Vasilievich: Back to the Future) heart attack.[55]</t>
  </si>
  <si>
    <t xml:space="preserve"> Canadian ice hockey player (Los Angeles Sharks).[56]</t>
  </si>
  <si>
    <t xml:space="preserve"> British foreign policy analyst.[57]</t>
  </si>
  <si>
    <t xml:space="preserve"> American police officer Chief of Police for Miami (1998–2000) resigned after Elián González custody battle raid throat cancer.[58]</t>
  </si>
  <si>
    <t xml:space="preserve"> American Kiowa artist Alzheimer's disease.[117]</t>
  </si>
  <si>
    <t xml:space="preserve"> Argentine author.[118]</t>
  </si>
  <si>
    <t xml:space="preserve"> Greek painter.[119]</t>
  </si>
  <si>
    <t xml:space="preserve"> American computer programmer invented system to send first email and assigned use of @ sign heart attack.[120]</t>
  </si>
  <si>
    <t xml:space="preserve"> American technology executive co-founder and CEO of AOL melanoma.[7]</t>
  </si>
  <si>
    <t xml:space="preserve"> British economic historian.[8]</t>
  </si>
  <si>
    <t xml:space="preserve"> American singer (Smith) cancer.[9]</t>
  </si>
  <si>
    <t xml:space="preserve"> French abstract painter.[10]</t>
  </si>
  <si>
    <t>Hans-Martin Pawlowski</t>
  </si>
  <si>
    <t>James Douglas</t>
  </si>
  <si>
    <t>Helle-Vibeke Erichsen</t>
  </si>
  <si>
    <t>Sture Eskilsson</t>
  </si>
  <si>
    <t>colon cancer</t>
    <phoneticPr fontId="1" type="noConversion"/>
  </si>
  <si>
    <t>cancer</t>
    <phoneticPr fontId="1" type="noConversion"/>
  </si>
  <si>
    <t>Alan Henry</t>
  </si>
  <si>
    <t>Henry Hobhouse</t>
  </si>
  <si>
    <t>Chip Hooper</t>
  </si>
  <si>
    <t>Jim MacNeill</t>
  </si>
  <si>
    <t>Lester Menke</t>
  </si>
  <si>
    <t>Harriet Cornelia Mills</t>
  </si>
  <si>
    <t>Ralph C. Johnson</t>
  </si>
  <si>
    <t>Serge Kampf</t>
  </si>
  <si>
    <t>Marie-Claire Kirkland</t>
  </si>
  <si>
    <t>Tibor R. Machan</t>
  </si>
  <si>
    <t>Timothée Modibo-Nzockena</t>
  </si>
  <si>
    <t>Edgar G. "Sonny" Mouton Jr.</t>
  </si>
  <si>
    <t>Kazuko Hirabayashi</t>
  </si>
  <si>
    <t>Tofig Ismayilov</t>
  </si>
  <si>
    <t>Ross Jennings</t>
  </si>
  <si>
    <t>Paolo Poli</t>
  </si>
  <si>
    <t>David H. Porter</t>
  </si>
  <si>
    <t>Imre Pozsgay</t>
  </si>
  <si>
    <t>Josef Anton Riedl</t>
  </si>
  <si>
    <t>Clodomir Santos de Morais</t>
  </si>
  <si>
    <t>Ellen Seligman</t>
  </si>
  <si>
    <t>David Snellgrove</t>
  </si>
  <si>
    <t>Lester Thurow</t>
  </si>
  <si>
    <t>Adam Żurowski</t>
  </si>
  <si>
    <t>Lucas Gomes Arcanjo</t>
  </si>
  <si>
    <t>David Baker</t>
  </si>
  <si>
    <t>Raúl Cárdenas</t>
  </si>
  <si>
    <t xml:space="preserve"> American actress (South Pacific The Sound of Music Goodyear Television Playhouse) and singer.[15]</t>
  </si>
  <si>
    <t xml:space="preserve"> American author (The Prince of Tides The Great Santini The Lords of Discipline) pancreatic cancer.[70]</t>
  </si>
  <si>
    <t xml:space="preserve"> Italian artist.[71]</t>
  </si>
  <si>
    <t xml:space="preserve"> American country singer (Joey + Rory) cervical cancer.[72]</t>
  </si>
  <si>
    <t xml:space="preserve"> Polish Roman Catholic prelate and diplomat Apostolic nuncio (1989–2013).[16]</t>
  </si>
  <si>
    <t xml:space="preserve"> American energy and basketball executive CEO of Chesapeake Energy part-owner of the Oklahoma City Thunder traffic collision.[28]</t>
  </si>
  <si>
    <t xml:space="preserve"> American politician Mayor of Scranton Pennsylvania (1982–1986) cancer and cardiac disorder.[29]</t>
  </si>
  <si>
    <t xml:space="preserve"> Kenyan politician.[86]</t>
  </si>
  <si>
    <t xml:space="preserve"> Indian film archivist.[87]</t>
  </si>
  <si>
    <t xml:space="preserve"> Venezuelan poet.[88]</t>
  </si>
  <si>
    <t xml:space="preserve"> Tanzanian diplomat Minister of Foreign Affairs (1993–1995) Ambassador to Zambia.[90]</t>
  </si>
  <si>
    <t xml:space="preserve"> Indian politician Speaker of the Lok Sabha (1996–1998) Chief Minister of Meghalaya (1988–1990) heart attack.[91]</t>
  </si>
  <si>
    <t xml:space="preserve"> American art historian.[92]</t>
  </si>
  <si>
    <t>Grahame Bowen</t>
  </si>
  <si>
    <t>Maxime Camara</t>
  </si>
  <si>
    <t>Jean-Pierre Coffe</t>
  </si>
  <si>
    <t>Yelena Donskaya</t>
  </si>
  <si>
    <t>Patty Duke</t>
  </si>
  <si>
    <t>Frank De Felitta</t>
  </si>
  <si>
    <t>Louise Plowright</t>
  </si>
  <si>
    <t>Frank Terpil</t>
  </si>
  <si>
    <t>Georgios Tsakanikas</t>
  </si>
  <si>
    <t>Tony Warren</t>
  </si>
  <si>
    <t>Martha Wright</t>
  </si>
  <si>
    <t>Sir Ken Adam</t>
  </si>
  <si>
    <t>Ernestine Anderson</t>
  </si>
  <si>
    <t>Noémia Delgado</t>
  </si>
  <si>
    <t>Alzheimer's disease</t>
    <phoneticPr fontId="1" type="noConversion"/>
  </si>
  <si>
    <t>cerebral hemorrhage</t>
    <phoneticPr fontId="1" type="noConversion"/>
  </si>
  <si>
    <t>liver disease</t>
    <phoneticPr fontId="1" type="noConversion"/>
  </si>
  <si>
    <t>Roger Hickman</t>
  </si>
  <si>
    <t>Rosemary Hinkfuss</t>
  </si>
  <si>
    <t>Hans Kleefeld</t>
  </si>
  <si>
    <t>Wong Lam</t>
  </si>
  <si>
    <t>Graham Fortune</t>
  </si>
  <si>
    <t>David Green</t>
  </si>
  <si>
    <t>José Ramón Herrero Merediz</t>
  </si>
  <si>
    <t>Jack Mansell</t>
  </si>
  <si>
    <t>Jerry Taylor</t>
  </si>
  <si>
    <t>Nana Mchedlidze</t>
  </si>
  <si>
    <t xml:space="preserve"> Honduran indigenous leader shot.[42]</t>
  </si>
  <si>
    <t>Jacob Otanka Obetsebi-Lamptey</t>
  </si>
  <si>
    <t>Seymour Lazar</t>
  </si>
  <si>
    <t>Matt Suderman</t>
  </si>
  <si>
    <t>Sveinung Valle</t>
  </si>
  <si>
    <t>Robert McNeill Alexander</t>
  </si>
  <si>
    <t>Film News Anandan</t>
  </si>
  <si>
    <t>Leroy Blunt</t>
  </si>
  <si>
    <t>Peter Brown</t>
  </si>
  <si>
    <t>Leon Charney</t>
  </si>
  <si>
    <t>Alphonse Liguori Chaupa</t>
  </si>
  <si>
    <t>Jean Cornelis</t>
  </si>
  <si>
    <t>Tomás de Mattos</t>
  </si>
  <si>
    <t>Andrew Grove</t>
  </si>
  <si>
    <t>Ricardo Larraín</t>
  </si>
  <si>
    <t>Ralph Seitsinger</t>
  </si>
  <si>
    <t xml:space="preserve"> French politician member of the National Assembly for Corrèze's 1st Constituency (since 2012) cancer.[48]</t>
  </si>
  <si>
    <t>Gordon Guyer</t>
  </si>
  <si>
    <t>Shirley Hufstedler</t>
  </si>
  <si>
    <t>Mohammad Ferdous Khan</t>
  </si>
  <si>
    <t>John King</t>
  </si>
  <si>
    <t>Marianne Krencsey</t>
  </si>
  <si>
    <t>Bernard Lamarre</t>
  </si>
  <si>
    <t xml:space="preserve"> American judge member of the Delaware Supreme Court (1978–1994).[52]</t>
  </si>
  <si>
    <t xml:space="preserve"> Thai politician Foreign Minister (1959–1971).[53]</t>
  </si>
  <si>
    <t>Khuzaima Qutbuddin</t>
  </si>
  <si>
    <t>Denise Robertson</t>
  </si>
  <si>
    <t>Bill Robinson</t>
  </si>
  <si>
    <t xml:space="preserve"> Macedonian sculptor.[59]</t>
  </si>
  <si>
    <t xml:space="preserve"> Australian rower world champion (2005) Olympic silver medallist (2012) cervical cancer.[60]</t>
  </si>
  <si>
    <t xml:space="preserve"> American health official and teacher Secretary of the New Mexico Department of Health (since 2013).[62]</t>
  </si>
  <si>
    <t xml:space="preserve"> American CFL football player (Montreal Alouettes Ottawa Rough Riders) Grey Cup Champion (1970 1974).[63]</t>
  </si>
  <si>
    <t xml:space="preserve"> Iraq-born American Islamic theologian.[64]</t>
  </si>
  <si>
    <t xml:space="preserve"> American rapper shot.[65]</t>
  </si>
  <si>
    <t>Maggie Blye</t>
  </si>
  <si>
    <t>Roger Cicero</t>
  </si>
  <si>
    <t>Johan Cruyff</t>
  </si>
  <si>
    <t>Earl Hamner Jr.</t>
    <phoneticPr fontId="1" type="noConversion"/>
  </si>
  <si>
    <t>Esther Herlitz</t>
  </si>
  <si>
    <t>Ahmed Baba Miské</t>
  </si>
  <si>
    <t>Leilani Muir</t>
  </si>
  <si>
    <t>Paul Couch</t>
  </si>
  <si>
    <t>fall</t>
    <phoneticPr fontId="1" type="noConversion"/>
  </si>
  <si>
    <t xml:space="preserve"> British peer.[375]</t>
    <phoneticPr fontId="1" type="noConversion"/>
  </si>
  <si>
    <t>cancer</t>
    <phoneticPr fontId="1" type="noConversion"/>
  </si>
  <si>
    <t>John Evans Baron Evans of Parkside</t>
    <phoneticPr fontId="1" type="noConversion"/>
  </si>
  <si>
    <t>Even Hansen</t>
  </si>
  <si>
    <t xml:space="preserve"> American neurosurgeon.[388]</t>
    <phoneticPr fontId="1" type="noConversion"/>
  </si>
  <si>
    <t>stroke</t>
    <phoneticPr fontId="1" type="noConversion"/>
  </si>
  <si>
    <t>heart disease</t>
    <phoneticPr fontId="1" type="noConversion"/>
  </si>
  <si>
    <t>pulmonary distress</t>
    <phoneticPr fontId="1" type="noConversion"/>
  </si>
  <si>
    <t>complications from a stroke</t>
    <phoneticPr fontId="1" type="noConversion"/>
  </si>
  <si>
    <t>John Douglas 21st Earl of Morton</t>
    <phoneticPr fontId="1" type="noConversion"/>
  </si>
  <si>
    <t>Brendan Sloan</t>
  </si>
  <si>
    <t>Tạ Chí Đại Trường</t>
  </si>
  <si>
    <t>Kevin Turner</t>
  </si>
  <si>
    <t>Abu Ali al-Anbari</t>
  </si>
  <si>
    <t>Ken Barr</t>
  </si>
  <si>
    <t>Shannon Bolin</t>
  </si>
  <si>
    <t>Leonard L. Northrup Jr.</t>
  </si>
  <si>
    <t>V. D. Rajappan</t>
  </si>
  <si>
    <t>Angela Goodwin</t>
  </si>
  <si>
    <t>Sebastian Rahtz</t>
  </si>
  <si>
    <t>Jishnu</t>
  </si>
  <si>
    <t>John Morphett</t>
  </si>
  <si>
    <t>Wiebe Nijenhuis</t>
  </si>
  <si>
    <t>Wilson Ndolo Ayah</t>
  </si>
  <si>
    <t>William B. Bader</t>
  </si>
  <si>
    <t>Vladimiras Beriozovas</t>
  </si>
  <si>
    <t>Oleg Eremeev</t>
  </si>
  <si>
    <t>Alexander Esenin-Volpin</t>
  </si>
  <si>
    <t>Ali Ahmed Hussain Khan</t>
  </si>
  <si>
    <t>Garry Lefebvre</t>
  </si>
  <si>
    <t>George McLean</t>
  </si>
  <si>
    <t>George Menzies</t>
  </si>
  <si>
    <t xml:space="preserve"> Australian yachtsman winner of the Sydney to Hobart Yacht Race (Handicap 2014) brain cancer.[20]</t>
  </si>
  <si>
    <t xml:space="preserve"> American politician member of the Wisconsin State Assembly (1988–1994).[21]</t>
  </si>
  <si>
    <t xml:space="preserve"> German royal and art historian.[22]</t>
  </si>
  <si>
    <t xml:space="preserve"> American football player (Buffalo Bills).[23]</t>
  </si>
  <si>
    <t xml:space="preserve"> Trinidadian writer.[24]</t>
  </si>
  <si>
    <t xml:space="preserve"> British marathon runner.[25]</t>
  </si>
  <si>
    <t xml:space="preserve"> Canadian Dominican priest and historian.[26]</t>
  </si>
  <si>
    <t xml:space="preserve"> Egyptian Anglican prelate Bishop of Egypt (1984–2000).[27]</t>
  </si>
  <si>
    <t xml:space="preserve"> Italian economist.[31]</t>
  </si>
  <si>
    <t xml:space="preserve"> Canadian politician and judge.[32]</t>
  </si>
  <si>
    <t xml:space="preserve"> Nepali artist and academic pneumonia as a complication from a kidney infection.[33]</t>
  </si>
  <si>
    <t xml:space="preserve"> Australian football player (Collingwood).[34]</t>
  </si>
  <si>
    <t xml:space="preserve"> British educator president of SOAS University of London (2006–2015) cancer.[35]</t>
  </si>
  <si>
    <t xml:space="preserve"> American anthropologist.[36]</t>
  </si>
  <si>
    <t xml:space="preserve"> German-born American media mogul (Viacom).[37]</t>
  </si>
  <si>
    <t xml:space="preserve"> Swedish biblical scholar.[38]</t>
  </si>
  <si>
    <t>Josef Simon</t>
  </si>
  <si>
    <t>Mostafa Kamal Tolba</t>
  </si>
  <si>
    <t>Arthur W. Walker</t>
  </si>
  <si>
    <t>Murray Newman</t>
  </si>
  <si>
    <t>Fred Richards</t>
  </si>
  <si>
    <t>Allan Rocher</t>
  </si>
  <si>
    <t>Joe Santos</t>
  </si>
  <si>
    <t>Ralph S. Larsen</t>
  </si>
  <si>
    <t>Clyde Lovellette</t>
  </si>
  <si>
    <t>James McNamara</t>
  </si>
  <si>
    <t>John Pennebaker</t>
  </si>
  <si>
    <t>Reinhold Remmert</t>
  </si>
  <si>
    <t>Ivan Rohrt</t>
  </si>
  <si>
    <t>Ted Szilva</t>
  </si>
  <si>
    <t>Jean Miotte</t>
  </si>
  <si>
    <t>execution by lethal injection</t>
    <phoneticPr fontId="1" type="noConversion"/>
  </si>
  <si>
    <t>Janusz Bolonek</t>
  </si>
  <si>
    <t>Robert Del Tufo</t>
  </si>
  <si>
    <t>complications from heart surgery</t>
    <phoneticPr fontId="1" type="noConversion"/>
  </si>
  <si>
    <t>Donald J. Parsons</t>
  </si>
  <si>
    <t>Marjorie Pizer</t>
  </si>
  <si>
    <t>complications from heart attack</t>
  </si>
  <si>
    <t>heart attack</t>
    <phoneticPr fontId="1" type="noConversion"/>
  </si>
  <si>
    <t>Prince Johann Georg of Hohenzollern</t>
  </si>
  <si>
    <t>Dick Hudson</t>
  </si>
  <si>
    <t>Marion Patrick Jones</t>
  </si>
  <si>
    <t>Zeinab Elobeid Yousif</t>
  </si>
  <si>
    <t>Jack Boxley</t>
  </si>
  <si>
    <t>Sándor Csjef</t>
  </si>
  <si>
    <t>Parveen Sultana Diti</t>
  </si>
  <si>
    <t>Oscar Páez Garcete</t>
  </si>
  <si>
    <t>Steven Sample</t>
  </si>
  <si>
    <t>Gayle Hopkins</t>
  </si>
  <si>
    <t>Anker Jørgensen</t>
  </si>
  <si>
    <t>Ben Bagdikian</t>
  </si>
  <si>
    <t>Iolanda Balaș</t>
  </si>
  <si>
    <t>Sel Belsham</t>
  </si>
  <si>
    <t>Odo Fusi Pecci</t>
  </si>
  <si>
    <t>Paddy Philpott</t>
  </si>
  <si>
    <t>Cedric Ritchie</t>
  </si>
  <si>
    <t>Geoffrey Eglinton</t>
  </si>
  <si>
    <t>Shawn Elliott</t>
  </si>
  <si>
    <t>Rómulo Macció</t>
  </si>
  <si>
    <t>Doreen Massey</t>
  </si>
  <si>
    <t>Nicole Maurey</t>
  </si>
  <si>
    <t>Louis Meyers</t>
  </si>
  <si>
    <t>Brenda Naylor</t>
  </si>
  <si>
    <t>Ilmari Susiluoto</t>
  </si>
  <si>
    <t>Gianmaria Testa</t>
  </si>
  <si>
    <t>Paul Thyness</t>
  </si>
  <si>
    <t>Orlando Álvarez</t>
  </si>
  <si>
    <t>Aníbal Alzate</t>
  </si>
  <si>
    <t>Warren E. Barry</t>
  </si>
  <si>
    <t>Werner Baer</t>
  </si>
  <si>
    <t>Béla Biszku</t>
  </si>
  <si>
    <t>Ian Britton</t>
  </si>
  <si>
    <t>Tom Butters</t>
  </si>
  <si>
    <t>Giorgio Calabrese</t>
  </si>
  <si>
    <t>Ronnie Corbett</t>
  </si>
  <si>
    <t>Georges Cottier</t>
  </si>
  <si>
    <t>Amaury Epaminondas</t>
  </si>
  <si>
    <t>Sir Robert Finch</t>
  </si>
  <si>
    <t>Edgar Fredricks</t>
  </si>
  <si>
    <t>Hans-Dietrich Genscher</t>
  </si>
  <si>
    <t>Dame Zaha Hadid</t>
  </si>
  <si>
    <t>Imre Kertész</t>
  </si>
  <si>
    <t>Leonard Mayaen</t>
  </si>
  <si>
    <t>Fernando Mendes</t>
  </si>
  <si>
    <t>Ken Moore</t>
  </si>
  <si>
    <t>Eugene Parker</t>
  </si>
  <si>
    <t>Terry Plumeri</t>
  </si>
  <si>
    <t>Gheorghe Vrabie</t>
  </si>
  <si>
    <t>Ward Wettlaufer</t>
  </si>
  <si>
    <t>Douglas Wilmer</t>
  </si>
  <si>
    <t xml:space="preserve"> American television personality and political activist.[1]</t>
  </si>
  <si>
    <t xml:space="preserve"> Polish-born American geophysicist.[2]</t>
  </si>
  <si>
    <t xml:space="preserve"> Ecuadorian footballer (Toluca) cardiac arrest.[3]</t>
  </si>
  <si>
    <t xml:space="preserve"> Albanian economist and banker.[4]</t>
  </si>
  <si>
    <t xml:space="preserve"> American visual effects supervisor (Star Trek Battlestar Galactica Defiance).[5]</t>
  </si>
  <si>
    <t xml:space="preserve"> Finnish politician.[6]</t>
  </si>
  <si>
    <t>Arie Smit</t>
  </si>
  <si>
    <t>Fernando Solana</t>
  </si>
  <si>
    <t>Tom Whedon</t>
  </si>
  <si>
    <t>Julius Adams</t>
  </si>
  <si>
    <t>Jimmy Riley</t>
  </si>
  <si>
    <t>Jim Roselle</t>
  </si>
  <si>
    <t>Riccardo Garrone</t>
  </si>
  <si>
    <t>Tamara Grigsby</t>
  </si>
  <si>
    <t>Geoffrey Hartman</t>
  </si>
  <si>
    <t>Lloyd R. Leavitt Jr.</t>
    <phoneticPr fontId="1" type="noConversion"/>
  </si>
  <si>
    <t>Peter Lerche</t>
  </si>
  <si>
    <t>David Abbott</t>
  </si>
  <si>
    <t>Hassan Al-Turabi</t>
  </si>
  <si>
    <t>Giorgio Ariani</t>
  </si>
  <si>
    <t>Antoni Asunción</t>
  </si>
  <si>
    <t>Caesar Belser</t>
  </si>
  <si>
    <t>Julio César Chalar</t>
  </si>
  <si>
    <t>pancreatic cancer</t>
    <phoneticPr fontId="1" type="noConversion"/>
  </si>
  <si>
    <t>dementia</t>
    <phoneticPr fontId="1" type="noConversion"/>
  </si>
  <si>
    <t>heart failure and pneumonia</t>
    <phoneticPr fontId="1" type="noConversion"/>
  </si>
  <si>
    <t xml:space="preserve"> French mathematician.[7]</t>
  </si>
  <si>
    <t>heart failure</t>
    <phoneticPr fontId="1" type="noConversion"/>
  </si>
  <si>
    <t>Parkinson's Disease</t>
    <phoneticPr fontId="1" type="noConversion"/>
  </si>
  <si>
    <t>Robert D. Acland</t>
  </si>
  <si>
    <t>suicide</t>
    <phoneticPr fontId="1" type="noConversion"/>
  </si>
  <si>
    <t>skin cancer</t>
    <phoneticPr fontId="1" type="noConversion"/>
  </si>
  <si>
    <t>trauma while skiing</t>
    <phoneticPr fontId="1" type="noConversion"/>
  </si>
  <si>
    <t>brain hemorrhage</t>
    <phoneticPr fontId="1" type="noConversion"/>
  </si>
  <si>
    <t>Paul Lange</t>
  </si>
  <si>
    <t>Prince Mfanasibili of Swaziland</t>
  </si>
  <si>
    <t>Terry Brain</t>
  </si>
  <si>
    <t>Lalmuni Chaubey</t>
  </si>
  <si>
    <t>Earline W. Parmon</t>
  </si>
  <si>
    <t>Alice Pollitt</t>
  </si>
  <si>
    <t>Jan Pronk</t>
  </si>
  <si>
    <t>Seru Rabeni</t>
  </si>
  <si>
    <t>Barbara Almond</t>
  </si>
  <si>
    <t>Wally Bragg</t>
  </si>
  <si>
    <t>Jerry Bridges</t>
  </si>
  <si>
    <t>Elizabeth Garrett</t>
  </si>
  <si>
    <t>Lyubka Rondova</t>
  </si>
  <si>
    <t>Thanh Tùng</t>
  </si>
  <si>
    <t>Vladimir Yurin</t>
  </si>
  <si>
    <t>Kalabhavan Mani</t>
  </si>
  <si>
    <t>Ernest George Mardon</t>
  </si>
  <si>
    <t>James Ocholi</t>
  </si>
  <si>
    <t>Francis Pasion</t>
  </si>
  <si>
    <t>Aldo Ralli</t>
  </si>
  <si>
    <t>Michel Duc-Goninaz</t>
  </si>
  <si>
    <t>Francisco García Moreno</t>
  </si>
  <si>
    <t>Norm Hadley</t>
  </si>
  <si>
    <t>Jim Harrison</t>
  </si>
  <si>
    <t>Marinko Madžgalj</t>
  </si>
  <si>
    <t>Radu Mareș</t>
  </si>
  <si>
    <t>Raymond Menmuir</t>
  </si>
  <si>
    <t>Bernard Neal</t>
  </si>
  <si>
    <t>Paddy O'Brien</t>
  </si>
  <si>
    <t>Igor Pashkevich</t>
  </si>
  <si>
    <t>Alfredo Sabbadin</t>
  </si>
  <si>
    <t>Joe Shepley</t>
  </si>
  <si>
    <t>Andreas Peter Cornelius Sol</t>
  </si>
  <si>
    <t>Donald Stoltenberg</t>
  </si>
  <si>
    <t>Aduke Alakija</t>
  </si>
  <si>
    <t>Mother Angelica</t>
  </si>
  <si>
    <t>Vince Boryla</t>
  </si>
  <si>
    <t>Judy-Joy Davies</t>
  </si>
  <si>
    <t>Alain Decaux</t>
  </si>
  <si>
    <t>Antoine Demoitié</t>
  </si>
  <si>
    <t>Abel Dhaira</t>
  </si>
  <si>
    <t xml:space="preserve"> Danish football player and coach brain cancer.[30]</t>
  </si>
  <si>
    <t>Silvio Fogel</t>
  </si>
  <si>
    <t>Toni Grant</t>
  </si>
  <si>
    <t>Curtis Hertel</t>
  </si>
  <si>
    <t>Gilbert Horn Sr.</t>
  </si>
  <si>
    <t>Vic Peters</t>
  </si>
  <si>
    <t>Anatoly Savin</t>
  </si>
  <si>
    <t>Henk Schueler</t>
  </si>
  <si>
    <t>Frank Torley</t>
  </si>
  <si>
    <t>Gilson Alvaristo</t>
  </si>
  <si>
    <t>Wally Crouter</t>
  </si>
  <si>
    <t>Bogdan Denitch</t>
  </si>
  <si>
    <t>Peggy Fortnum</t>
  </si>
  <si>
    <t>Yvette Francis-McBarnette</t>
  </si>
  <si>
    <t>Nicholas Gargano</t>
  </si>
  <si>
    <t>Igor Khait</t>
  </si>
  <si>
    <t>Manzoor Mirza</t>
  </si>
  <si>
    <t>Petru Mocanu</t>
  </si>
  <si>
    <t>Daan Myngheer</t>
  </si>
  <si>
    <t>James Noble</t>
  </si>
  <si>
    <t>Edmund Piątkowski</t>
  </si>
  <si>
    <t>W. Ward Reynoldson</t>
  </si>
  <si>
    <t>Ned Miller</t>
  </si>
  <si>
    <t>Jan Němec</t>
  </si>
  <si>
    <t>Kong Jaw-sheng</t>
  </si>
  <si>
    <t>Cherylene Lee</t>
  </si>
  <si>
    <t>John Gutfreund</t>
  </si>
  <si>
    <t>Robert Horton</t>
  </si>
  <si>
    <t>William Russell Houck</t>
  </si>
  <si>
    <t>Giancarlo Ibarguen</t>
  </si>
  <si>
    <t>Gary Jeter</t>
  </si>
  <si>
    <t>Ítalo Estupiñán</t>
  </si>
  <si>
    <t>Ilir Hoti</t>
  </si>
  <si>
    <t>Gary Hutzel</t>
  </si>
  <si>
    <t>Nestori Kaasalainen</t>
  </si>
  <si>
    <t>Jim Kimsey</t>
  </si>
  <si>
    <t>Peter Mathias</t>
  </si>
  <si>
    <t>Gayle McCormick</t>
  </si>
  <si>
    <t>Jorge Lepra</t>
  </si>
  <si>
    <t>Maja Maranow</t>
  </si>
  <si>
    <t>Achim Mentzel</t>
  </si>
  <si>
    <t>complications from surgery</t>
    <phoneticPr fontId="1" type="noConversion"/>
  </si>
  <si>
    <t>Faris al-Zahrani</t>
  </si>
  <si>
    <t>Mieke Andela-Baur</t>
  </si>
  <si>
    <t xml:space="preserve"> Scottish-born Canadian ice hockey player (New York Rangers).[18]</t>
  </si>
  <si>
    <t>Vilmos Zsigmond</t>
  </si>
  <si>
    <t>suicide by gunshot</t>
    <phoneticPr fontId="1" type="noConversion"/>
  </si>
  <si>
    <t>shot</t>
    <phoneticPr fontId="1" type="noConversion"/>
  </si>
  <si>
    <t>throat cancer</t>
    <phoneticPr fontId="1" type="noConversion"/>
  </si>
  <si>
    <t>Benoît Lacroix</t>
  </si>
  <si>
    <t>Ghais Abdel Malik</t>
  </si>
  <si>
    <t>Arthur Keily</t>
  </si>
  <si>
    <t>Don Filleul</t>
  </si>
  <si>
    <t>Robert J. Healey</t>
  </si>
  <si>
    <t>Roberts Bishop Owen</t>
  </si>
  <si>
    <t>Roberto Perfumo</t>
  </si>
  <si>
    <t>Jovito Salonga</t>
  </si>
  <si>
    <t>Tita Kovač Artemis</t>
  </si>
  <si>
    <t>Joe Ascione</t>
  </si>
  <si>
    <t>Reid Scott</t>
  </si>
  <si>
    <t>Kalidas Shrestha</t>
  </si>
  <si>
    <t>Don Walsh</t>
  </si>
  <si>
    <t>François-Eudes Chanfrault</t>
  </si>
  <si>
    <t>Antonio Cabangon Chua</t>
  </si>
  <si>
    <t>Deva Dassy</t>
  </si>
  <si>
    <t>Per Beskow</t>
  </si>
  <si>
    <t>Lord James Blears</t>
  </si>
  <si>
    <t>Rooney L. Bowen</t>
  </si>
  <si>
    <t>Joseph Mercieca</t>
  </si>
  <si>
    <t>Paolo Maria Napolitano</t>
  </si>
  <si>
    <t>Carolyn Squires</t>
  </si>
  <si>
    <t>André Adam</t>
  </si>
  <si>
    <t>Ibrahim El Bakraoui</t>
  </si>
  <si>
    <t>Khalid El Bakraoui</t>
  </si>
  <si>
    <t>Richard Bradford</t>
  </si>
  <si>
    <t>Petra Davies</t>
  </si>
  <si>
    <t>Glen Dawson</t>
  </si>
  <si>
    <t>Javier de Nicoló</t>
  </si>
  <si>
    <t>Santiago J. Erevia</t>
  </si>
  <si>
    <t>Rob Ford</t>
  </si>
  <si>
    <t>Rita Gam</t>
  </si>
  <si>
    <t>Cecil Hechanova</t>
  </si>
  <si>
    <t>Aarne Honkavaara</t>
  </si>
  <si>
    <t>Magsud Ibrahimbeyov</t>
  </si>
  <si>
    <t>Norm Johnson</t>
  </si>
  <si>
    <t>Najim Laachraoui</t>
  </si>
  <si>
    <t>Harold J. Morowitz</t>
  </si>
  <si>
    <t>Konstantin Ozgan</t>
  </si>
  <si>
    <t>Phife Dawg</t>
  </si>
  <si>
    <t>Bertil Roos</t>
  </si>
  <si>
    <t>Robert M. Sayre</t>
  </si>
  <si>
    <t>Jimmy Toner</t>
  </si>
  <si>
    <t>Kris Travis</t>
  </si>
  <si>
    <t>Trent Baker</t>
  </si>
  <si>
    <t>Ken Broderick</t>
  </si>
  <si>
    <t>Adrienne Corri</t>
  </si>
  <si>
    <t>Masanobu Deme</t>
  </si>
  <si>
    <t>James M. Robinson</t>
  </si>
  <si>
    <t>David Smyrl</t>
  </si>
  <si>
    <t>Song Wencong</t>
  </si>
  <si>
    <t>Joseph Toppo</t>
  </si>
  <si>
    <t>Adam Kelly Ward</t>
  </si>
  <si>
    <t>David Blackburn</t>
  </si>
  <si>
    <t>Gloria Galeano Garcés</t>
  </si>
  <si>
    <t>Joe Garagiola Sr.</t>
  </si>
  <si>
    <t>Sir Richard George</t>
  </si>
  <si>
    <t>Gegham Grigoryan</t>
  </si>
  <si>
    <t>Ruth Inge Hardison</t>
  </si>
  <si>
    <t>Jim Hillyer</t>
  </si>
  <si>
    <t>Ken Howard</t>
  </si>
  <si>
    <t>John McKibbin</t>
  </si>
  <si>
    <t>Aharon Megged</t>
  </si>
  <si>
    <t>Sir Peter Moores</t>
  </si>
  <si>
    <t>Rangy Nanan</t>
  </si>
  <si>
    <t>J. Russell Nelson</t>
  </si>
  <si>
    <t>Emanuele Nicosia</t>
  </si>
  <si>
    <t>Virgilio Elizondo</t>
  </si>
  <si>
    <t>Surangani Ellawala</t>
  </si>
  <si>
    <t>William H. Plackett</t>
  </si>
  <si>
    <t>Joseph Rwegasira</t>
  </si>
  <si>
    <t>P. A. Sangma</t>
  </si>
  <si>
    <t>Marilyn Stokstad</t>
  </si>
  <si>
    <t>Harry Turbott</t>
  </si>
  <si>
    <t>Abbas Vaez-Tabasi</t>
  </si>
  <si>
    <t>Vladimir Yumin</t>
  </si>
  <si>
    <t>Zhou Xiaoyan</t>
  </si>
  <si>
    <t>aoritc dissection</t>
    <phoneticPr fontId="1" type="noConversion"/>
  </si>
  <si>
    <t>cancer</t>
    <phoneticPr fontId="1" type="noConversion"/>
  </si>
  <si>
    <t>Alzheimer's disease</t>
    <phoneticPr fontId="1" type="noConversion"/>
  </si>
  <si>
    <t>pancreatic cancer</t>
    <phoneticPr fontId="1" type="noConversion"/>
  </si>
  <si>
    <t>pancreatic cancer</t>
    <phoneticPr fontId="1" type="noConversion"/>
  </si>
  <si>
    <t>cancer</t>
    <phoneticPr fontId="1" type="noConversion"/>
  </si>
  <si>
    <t>pneumonia</t>
    <phoneticPr fontId="1" type="noConversion"/>
  </si>
  <si>
    <t>Tim Francis</t>
  </si>
  <si>
    <t>Brad Fuller</t>
  </si>
  <si>
    <t xml:space="preserve"> Romanian theater and film actor.[2]</t>
  </si>
  <si>
    <t>Brian Johns</t>
  </si>
  <si>
    <t>Gilbert Kaplan</t>
  </si>
  <si>
    <t>pneumonia</t>
    <phoneticPr fontId="1" type="noConversion"/>
  </si>
  <si>
    <t>cancer</t>
    <phoneticPr fontId="1" type="noConversion"/>
  </si>
  <si>
    <t>cancer</t>
    <phoneticPr fontId="1" type="noConversion"/>
  </si>
  <si>
    <t>lung cancer</t>
    <phoneticPr fontId="1" type="noConversion"/>
  </si>
  <si>
    <t>pneumonia</t>
    <phoneticPr fontId="1" type="noConversion"/>
  </si>
  <si>
    <t>heart failure</t>
    <phoneticPr fontId="1" type="noConversion"/>
  </si>
  <si>
    <t>Lincoln Myers</t>
  </si>
  <si>
    <t>John Ene Okon</t>
  </si>
  <si>
    <t>Robert Redbird</t>
  </si>
  <si>
    <t>Rafael Squirru</t>
  </si>
  <si>
    <t>Panayiotis Tetsis</t>
  </si>
  <si>
    <t>Ray Tomlinson</t>
  </si>
  <si>
    <t>Stephen H. Webb</t>
  </si>
  <si>
    <t>Al Wistert</t>
  </si>
  <si>
    <t>cancer</t>
    <phoneticPr fontId="1" type="noConversion"/>
  </si>
  <si>
    <t>Peter N. Perretti Jr.</t>
    <phoneticPr fontId="1" type="noConversion"/>
  </si>
  <si>
    <t>Znaur Gassiev</t>
  </si>
  <si>
    <t>Paolo Giglio</t>
  </si>
  <si>
    <t>D. G. Jones</t>
  </si>
  <si>
    <t>Arto Koivisto</t>
  </si>
  <si>
    <t>Joseph Kumuondala Mbimba</t>
  </si>
  <si>
    <t>Gene Short</t>
  </si>
  <si>
    <t>Frank Sinatra Jr.</t>
    <phoneticPr fontId="1" type="noConversion"/>
  </si>
  <si>
    <t>Brian Smyth</t>
  </si>
  <si>
    <t>Alan Spavin</t>
  </si>
  <si>
    <t>Georges Tarabichi</t>
  </si>
  <si>
    <t>Ralph David Abernathy III</t>
  </si>
  <si>
    <t>Bandar bin Saud bin Abdulaziz Al Saud</t>
  </si>
  <si>
    <t>Shozo Awazu</t>
  </si>
  <si>
    <t>André Boerstra</t>
  </si>
  <si>
    <t>E.L. Boteler</t>
  </si>
  <si>
    <t>Claudine K. Brown</t>
  </si>
  <si>
    <t>Meir Dagan</t>
  </si>
  <si>
    <t>Paul Daniels</t>
  </si>
  <si>
    <t>Larry Drake</t>
  </si>
  <si>
    <t>Gaúcho</t>
  </si>
  <si>
    <t>Léonie Geisendorf</t>
  </si>
  <si>
    <t>Charles Kaufman</t>
  </si>
  <si>
    <t>Trần Lập</t>
  </si>
  <si>
    <t>Zoltán Kamondi</t>
  </si>
  <si>
    <t>Marian Kociniak</t>
  </si>
  <si>
    <t>Subrata Maitra</t>
  </si>
  <si>
    <t>Solomon Marcus</t>
  </si>
  <si>
    <t>Sandy McDonald</t>
  </si>
  <si>
    <t>Eric Engberg</t>
  </si>
  <si>
    <t>Michael White</t>
  </si>
  <si>
    <t>Quentin Young</t>
  </si>
  <si>
    <t>Mohamed Allek</t>
  </si>
  <si>
    <t>Luigi Corioni</t>
  </si>
  <si>
    <t>Richard Davalos</t>
  </si>
  <si>
    <t>David McSkimming</t>
  </si>
  <si>
    <t>Cliff Michelmore</t>
  </si>
  <si>
    <t>Frederick Moore</t>
  </si>
  <si>
    <t>Trevor J. Phillips</t>
  </si>
  <si>
    <t>Alexander Prokhorenko</t>
  </si>
  <si>
    <t>Jean Prodromidès</t>
  </si>
  <si>
    <t>Eliezer Ronen</t>
  </si>
  <si>
    <t>Ilkka Ruohonen</t>
  </si>
  <si>
    <t>Jun Shiraoka</t>
  </si>
  <si>
    <t>Pat Sobeski</t>
  </si>
  <si>
    <t>Steve Young</t>
  </si>
  <si>
    <t>Miguel Hernández Agosto</t>
  </si>
  <si>
    <t>José Carlos Avellar</t>
  </si>
  <si>
    <t>Charlie Davis</t>
  </si>
  <si>
    <t>David Egan</t>
  </si>
  <si>
    <t>Adnan Abu Hassan</t>
  </si>
  <si>
    <t>Barry Hines</t>
  </si>
  <si>
    <t>Șerban Iliescu</t>
  </si>
  <si>
    <t>Lawrence E. Bennett</t>
  </si>
  <si>
    <t>Karen Carroll</t>
  </si>
  <si>
    <t>Jon English</t>
  </si>
  <si>
    <t>Léon Francioli</t>
  </si>
  <si>
    <t>Ray Griff</t>
  </si>
  <si>
    <t>lung cancer</t>
    <phoneticPr fontId="1" type="noConversion"/>
  </si>
  <si>
    <t>cancer</t>
    <phoneticPr fontId="1" type="noConversion"/>
  </si>
  <si>
    <t>cancer</t>
    <phoneticPr fontId="1" type="noConversion"/>
  </si>
  <si>
    <t>cerebral hemorrhage</t>
    <phoneticPr fontId="1" type="noConversion"/>
  </si>
  <si>
    <t>multiple organ failure</t>
    <phoneticPr fontId="1" type="noConversion"/>
  </si>
  <si>
    <t>Coca Crystal</t>
  </si>
  <si>
    <t>Adam Dziewonski</t>
  </si>
  <si>
    <t>head injuries sustained in a traffic collision</t>
    <phoneticPr fontId="1" type="noConversion"/>
  </si>
  <si>
    <t>brain tumor</t>
    <phoneticPr fontId="1" type="noConversion"/>
  </si>
  <si>
    <t>Jim Ross</t>
  </si>
  <si>
    <t xml:space="preserve"> Sri Lankan cricketer (Cambridge University Cricket Club).[17]</t>
  </si>
  <si>
    <t>Stephen W. Bosworth</t>
  </si>
  <si>
    <t>Anil Salgaocar</t>
  </si>
  <si>
    <t xml:space="preserve"> Indian executive and politician.[19]</t>
  </si>
  <si>
    <t xml:space="preserve"> German musician and television presenter.[79]</t>
  </si>
  <si>
    <t>Red Parker</t>
  </si>
  <si>
    <t xml:space="preserve"> Australian poet.[82]</t>
  </si>
  <si>
    <t>Joseph Ritz</t>
  </si>
  <si>
    <t xml:space="preserve"> American author and playwright.[83]</t>
  </si>
  <si>
    <t>Kostas Koutsomytis</t>
  </si>
  <si>
    <t>John Roberts</t>
  </si>
  <si>
    <t>kidney failure</t>
    <phoneticPr fontId="1" type="noConversion"/>
  </si>
  <si>
    <t>brain cancer</t>
    <phoneticPr fontId="1" type="noConversion"/>
  </si>
  <si>
    <t>Aubrey McClendon</t>
  </si>
  <si>
    <t>James Barrett McNulty</t>
  </si>
  <si>
    <t>Allan Michaelsen</t>
  </si>
  <si>
    <t>Sergio Ricossa</t>
  </si>
  <si>
    <t>complications from heart attack</t>
    <phoneticPr fontId="1" type="noConversion"/>
  </si>
  <si>
    <t>heart attack</t>
    <phoneticPr fontId="1" type="noConversion"/>
  </si>
  <si>
    <t>stroke</t>
    <phoneticPr fontId="1" type="noConversion"/>
  </si>
  <si>
    <t>heroin overdose</t>
    <phoneticPr fontId="1" type="noConversion"/>
  </si>
  <si>
    <t>Jack Buckalew</t>
  </si>
  <si>
    <t>Dragan Nikolić</t>
  </si>
  <si>
    <t>Vasco Nunes</t>
  </si>
  <si>
    <t>Gerard Reedy</t>
  </si>
  <si>
    <t>Billy Ritchie</t>
  </si>
  <si>
    <t>Ruth Terry</t>
  </si>
  <si>
    <t>Lawrence Van Gelder</t>
  </si>
  <si>
    <t>Mo Abbaro</t>
  </si>
  <si>
    <t>Christopher Armishaw</t>
  </si>
  <si>
    <t>Rafiq Azad</t>
  </si>
  <si>
    <t>Annastasia Batikis</t>
  </si>
  <si>
    <t>Tommy Brown</t>
  </si>
  <si>
    <t>Donnie Duncan</t>
  </si>
  <si>
    <t>Erik Duval</t>
  </si>
  <si>
    <t>Richard Fowler</t>
  </si>
  <si>
    <t>Eliot Gant</t>
  </si>
  <si>
    <t>Verena Huber-Dyson</t>
  </si>
  <si>
    <t>Morton Hunt</t>
  </si>
  <si>
    <t>Felix Ibru</t>
  </si>
  <si>
    <t>Mohammed Khalfan Bin Kharbash</t>
  </si>
  <si>
    <t>Pierce Lively</t>
  </si>
  <si>
    <t>Rudolf Sarközi</t>
  </si>
  <si>
    <t>Lloyd Shapley</t>
  </si>
  <si>
    <t>Helmut Veith</t>
  </si>
  <si>
    <t>Bill Whitby</t>
  </si>
  <si>
    <t>Bankroll Fresh</t>
  </si>
  <si>
    <t>John Brooks Baron Brooks of Tremorfa</t>
    <phoneticPr fontId="1" type="noConversion"/>
  </si>
  <si>
    <t>Jerry Dolyn Brown</t>
  </si>
  <si>
    <t>Theodor Cazaban</t>
  </si>
  <si>
    <t>Bud Collins</t>
  </si>
  <si>
    <t>Darryl Hunt</t>
  </si>
  <si>
    <t>Lord Michael Jones</t>
  </si>
  <si>
    <t>Sidney Mear</t>
  </si>
  <si>
    <t>Bo Nat Khann Mway</t>
  </si>
  <si>
    <t>Keith Ollerenshaw</t>
  </si>
  <si>
    <t>Henry Porter</t>
  </si>
  <si>
    <t>Sai Prashanth</t>
  </si>
  <si>
    <t>Hilary Putnam</t>
  </si>
  <si>
    <t>Jon Roehlk</t>
  </si>
  <si>
    <t>Martin Olav Sabo</t>
  </si>
  <si>
    <t>József Verebes</t>
  </si>
  <si>
    <t>Mónica Arriola Gordillo</t>
  </si>
  <si>
    <t>Nicolau Breyner</t>
  </si>
  <si>
    <t>John W. Cahn</t>
  </si>
  <si>
    <t>Patrick Cain</t>
  </si>
  <si>
    <t>Sir Peter Maxwell Davies</t>
  </si>
  <si>
    <t>Lilly Dubowitz</t>
  </si>
  <si>
    <t>Enriquito López</t>
  </si>
  <si>
    <t>Domenico Maselli</t>
  </si>
  <si>
    <t>Bill Michael</t>
  </si>
  <si>
    <t>Thomas G. Morris</t>
  </si>
  <si>
    <t>Julio Lacarte Muró</t>
  </si>
  <si>
    <t>Morgan F. Murphy</t>
  </si>
  <si>
    <t>George Ndung’u Mwicigi</t>
  </si>
  <si>
    <t>P. K. Nair</t>
  </si>
  <si>
    <t>Ramón Palomares</t>
  </si>
  <si>
    <t>Marcel Barbeau</t>
  </si>
  <si>
    <t xml:space="preserve"> Canadian painter and sculptor.[23]</t>
  </si>
  <si>
    <t>Ardhendu Bhushan Bardhan</t>
  </si>
  <si>
    <t>Vicente Camacho</t>
  </si>
  <si>
    <t>Michel Delpech</t>
  </si>
  <si>
    <t>Leonard Evans</t>
  </si>
  <si>
    <t>Frances Cress Welsing</t>
  </si>
  <si>
    <t xml:space="preserve"> Canadian politician.[27]</t>
  </si>
  <si>
    <t>Keith Thiele</t>
  </si>
  <si>
    <t xml:space="preserve"> New Zealand WW2 pilot.[116]</t>
  </si>
  <si>
    <t>Alex Timpson</t>
  </si>
  <si>
    <t>Fazu Aliyeva</t>
  </si>
  <si>
    <t>Lennie Bluett</t>
  </si>
  <si>
    <t>Dale Bumpers</t>
  </si>
  <si>
    <t>Jacques Deny</t>
  </si>
  <si>
    <t>Antonio Carrizo</t>
  </si>
  <si>
    <t xml:space="preserve"> Argentine broadcaster.[6]</t>
  </si>
  <si>
    <t xml:space="preserve"> American State Attorney (1985–2013).[119]</t>
  </si>
  <si>
    <t>Maliheh Afnan</t>
  </si>
  <si>
    <t>pulmonary disease</t>
    <phoneticPr fontId="1" type="noConversion"/>
  </si>
  <si>
    <t xml:space="preserve"> Palestinian-born artist.[121]</t>
  </si>
  <si>
    <t>Alfredo "Chocolate" Armenteros</t>
  </si>
  <si>
    <t>Douglas Greer</t>
  </si>
  <si>
    <t>traffic collision</t>
    <phoneticPr fontId="1" type="noConversion"/>
  </si>
  <si>
    <t>Michael Bowes-Lyon 18th Earl of Strathmore and Kinghorne</t>
    <phoneticPr fontId="1" type="noConversion"/>
  </si>
  <si>
    <t>brain aneurysm</t>
    <phoneticPr fontId="1" type="noConversion"/>
  </si>
  <si>
    <t xml:space="preserve"> American writer.[125]</t>
  </si>
  <si>
    <t>Serena Sinclair Lesley</t>
  </si>
  <si>
    <t>Nancy Reagan</t>
  </si>
  <si>
    <t>Gaspar Rosety</t>
  </si>
  <si>
    <t>María Rostworowski</t>
  </si>
  <si>
    <t>Paul Ryan</t>
  </si>
  <si>
    <t>Harold H. Saunders</t>
  </si>
  <si>
    <t>Elwyn L. Simons</t>
  </si>
  <si>
    <t>Gary Smalley</t>
  </si>
  <si>
    <t>Elizabeth Strohfus</t>
  </si>
  <si>
    <t>Akira Tago</t>
  </si>
  <si>
    <t>Sheila Varian</t>
  </si>
  <si>
    <t>Raymond Conway Benjamin</t>
  </si>
  <si>
    <t>Leonard Berney</t>
  </si>
  <si>
    <t>Gary Braasch</t>
  </si>
  <si>
    <t>Joe Cabot</t>
  </si>
  <si>
    <t>Bill Cooper</t>
  </si>
  <si>
    <t>Scott Goodall</t>
  </si>
  <si>
    <t>Adrian Hardiman</t>
  </si>
  <si>
    <t>Bobby Johns</t>
  </si>
  <si>
    <t>Steve Kraly</t>
  </si>
  <si>
    <t>Béla Kuharszki</t>
  </si>
  <si>
    <t>Min Enze</t>
  </si>
  <si>
    <t>Khalid Mahmood Mithu</t>
  </si>
  <si>
    <t>Jean-Bernard Raimond</t>
  </si>
  <si>
    <t>Des O'Reilly</t>
  </si>
  <si>
    <t xml:space="preserve"> American business executive and politician Secretary of Transportation (1981–1983) complications of pneumonia.[167]</t>
  </si>
  <si>
    <t>prostate cancer</t>
    <phoneticPr fontId="1" type="noConversion"/>
  </si>
  <si>
    <t>pneumonia and heart failure</t>
    <phoneticPr fontId="1" type="noConversion"/>
  </si>
  <si>
    <t>cerebral infraction</t>
    <phoneticPr fontId="1" type="noConversion"/>
  </si>
  <si>
    <t>Dieter Fänger</t>
  </si>
  <si>
    <t>Aldo Ferrer</t>
  </si>
  <si>
    <t>Ross Hannaford</t>
  </si>
  <si>
    <t>Jerome Heckenkamp</t>
  </si>
  <si>
    <t>Ron Jacobs</t>
  </si>
  <si>
    <t>David S. Johnson</t>
  </si>
  <si>
    <t>Esko Karhunen</t>
  </si>
  <si>
    <t>Sir George Martin</t>
  </si>
  <si>
    <t>Saji Paravoor</t>
  </si>
  <si>
    <t>M. V. Rao</t>
  </si>
  <si>
    <t>Alfred E. Senn</t>
  </si>
  <si>
    <t>Bruno Agostinelli</t>
  </si>
  <si>
    <t>Sergio Arellano Stark</t>
  </si>
  <si>
    <t>Galagama Sri Aththadassi Thera</t>
  </si>
  <si>
    <t>complications from Parkinson's disease</t>
    <phoneticPr fontId="1" type="noConversion"/>
  </si>
  <si>
    <t>pneumonia</t>
    <phoneticPr fontId="1" type="noConversion"/>
  </si>
  <si>
    <t>explosion</t>
    <phoneticPr fontId="1" type="noConversion"/>
  </si>
  <si>
    <t>diabetes</t>
    <phoneticPr fontId="1" type="noConversion"/>
  </si>
  <si>
    <t>renal failure</t>
    <phoneticPr fontId="1" type="noConversion"/>
  </si>
  <si>
    <t>complications from a fall</t>
    <phoneticPr fontId="1" type="noConversion"/>
  </si>
  <si>
    <t>heart disease</t>
    <phoneticPr fontId="1" type="noConversion"/>
  </si>
  <si>
    <t>cancer</t>
    <phoneticPr fontId="1" type="noConversion"/>
  </si>
  <si>
    <t>kidney disease</t>
    <phoneticPr fontId="1" type="noConversion"/>
  </si>
  <si>
    <t xml:space="preserve"> Iranian educator and historian.[15]</t>
  </si>
  <si>
    <t>Mike Oxley</t>
  </si>
  <si>
    <t>Ian Pieris</t>
  </si>
  <si>
    <t xml:space="preserve"> American mathematician.[14]</t>
  </si>
  <si>
    <t>Homa Nategh</t>
  </si>
  <si>
    <t xml:space="preserve"> Swedish footballer.[68]</t>
  </si>
  <si>
    <t>Robert Balser</t>
  </si>
  <si>
    <t>János György Szilágyi</t>
  </si>
  <si>
    <t xml:space="preserve"> Hungarian historian.[165]</t>
  </si>
  <si>
    <t>Yeow Chai Thiam</t>
  </si>
  <si>
    <t xml:space="preserve"> Canadian professional wrestler (WWF).[373]</t>
  </si>
  <si>
    <t>Colin Butler</t>
  </si>
  <si>
    <t xml:space="preserve"> British entomologist.[72]</t>
  </si>
  <si>
    <t>Rūsiņš Mārtiņš Freivalds</t>
  </si>
  <si>
    <t>Michel Galabru</t>
  </si>
  <si>
    <t xml:space="preserve"> American blues guitarist and singer-songwriter.[75]</t>
  </si>
  <si>
    <t xml:space="preserve"> Mexican politician.[167]</t>
  </si>
  <si>
    <t>Sir Christopher Wallace</t>
  </si>
  <si>
    <t>Hansrudi Wäscher</t>
  </si>
  <si>
    <t xml:space="preserve"> German comics artist.[169]</t>
  </si>
  <si>
    <t>Valerio Zanone</t>
  </si>
  <si>
    <t>Hamdy Ahmed</t>
  </si>
  <si>
    <t>complications from pneumonia</t>
    <phoneticPr fontId="1" type="noConversion"/>
  </si>
  <si>
    <t>Andres Rodriguez</t>
  </si>
  <si>
    <t>Leo Rucka</t>
  </si>
  <si>
    <t>cancer</t>
    <phoneticPr fontId="1" type="noConversion"/>
  </si>
  <si>
    <t>Berta Cáceres</t>
  </si>
  <si>
    <t>Anthony Carrigan</t>
  </si>
  <si>
    <t>Gavin Christopher</t>
  </si>
  <si>
    <t>Martin Crowe</t>
  </si>
  <si>
    <t>Marcello De Cecco</t>
  </si>
  <si>
    <t>Sir Andrew Derbyshire</t>
  </si>
  <si>
    <t>Sophie Dessus</t>
  </si>
  <si>
    <t>Ashok Ghosh</t>
  </si>
  <si>
    <t>Yves Guéna</t>
  </si>
  <si>
    <t>Hayabusa</t>
  </si>
  <si>
    <t>Henry R. Horsey</t>
  </si>
  <si>
    <t>Thanat Khoman</t>
  </si>
  <si>
    <t>Laura Knaperek</t>
  </si>
  <si>
    <t>Natalya Krachkovskaya</t>
  </si>
  <si>
    <t>Ted McCaskill</t>
  </si>
  <si>
    <t>Michael MccGwire</t>
  </si>
  <si>
    <t>William O'Brien</t>
  </si>
  <si>
    <t>Tome Serafimovski</t>
  </si>
  <si>
    <t>Sarah Tait</t>
  </si>
  <si>
    <t>Jim Thistle</t>
  </si>
  <si>
    <t>Retta Ward</t>
  </si>
  <si>
    <t>Mike Widger</t>
  </si>
  <si>
    <t>Taha Jabir Alalwani</t>
  </si>
  <si>
    <t>Klaas Bakker</t>
  </si>
  <si>
    <t xml:space="preserve"> Dutch footballer (Ajax).[44]</t>
  </si>
  <si>
    <t>Robert H. B. Baldwin</t>
  </si>
  <si>
    <t>Leonard Berkowitz</t>
  </si>
  <si>
    <t xml:space="preserve"> American social psychologist.[46]</t>
  </si>
  <si>
    <t>Paul Bley</t>
  </si>
  <si>
    <t xml:space="preserve"> Canadian jazz pianist.[47]</t>
  </si>
  <si>
    <t>Gary Flakne</t>
  </si>
  <si>
    <t>Amby Fogarty</t>
  </si>
  <si>
    <t>C. B. Forgotston</t>
  </si>
  <si>
    <t>Demmus Hentze</t>
  </si>
  <si>
    <t>John McDade Howell</t>
  </si>
  <si>
    <t>Pat Conroy</t>
  </si>
  <si>
    <t>Pirro Cuniberti</t>
  </si>
  <si>
    <t>Joey Martin Feek</t>
  </si>
  <si>
    <t>Vincenzo Franco</t>
  </si>
  <si>
    <t>David M. Gates</t>
  </si>
  <si>
    <t>Ge Cunzhuang</t>
  </si>
  <si>
    <t>Adriana Innocenti</t>
  </si>
  <si>
    <t>Ekrem Jevrić</t>
  </si>
  <si>
    <t>Thea Knutzen</t>
  </si>
  <si>
    <t>Yuri Kuznetsov</t>
  </si>
  <si>
    <t xml:space="preserve"> Indian politician.[54]</t>
  </si>
  <si>
    <t>Alberto Iniesta Jiménez</t>
  </si>
  <si>
    <t>Raymond W. Lessard</t>
  </si>
  <si>
    <t>Raghu Nandan Mandal</t>
  </si>
  <si>
    <t xml:space="preserve"> Indian politician.[57]</t>
  </si>
  <si>
    <t>Andy Maurer</t>
  </si>
  <si>
    <t>Peter Naur</t>
  </si>
  <si>
    <t>Georg Nees</t>
  </si>
  <si>
    <t xml:space="preserve"> German academic and artist.[60]</t>
  </si>
  <si>
    <t>Bill Plager</t>
  </si>
  <si>
    <t xml:space="preserve"> Canadian ice hockey player (St. Louis Blues).[61]</t>
  </si>
  <si>
    <t>Peter Powell</t>
  </si>
  <si>
    <t>Tommy Sale</t>
  </si>
  <si>
    <t>Igor Sergun</t>
  </si>
  <si>
    <t>Gisela Mota Ocampo</t>
  </si>
  <si>
    <t>Nimr al-Nimr</t>
  </si>
  <si>
    <t>John Reid</t>
  </si>
  <si>
    <t>Rino Salviati</t>
  </si>
  <si>
    <t>Stanley Siegel</t>
  </si>
  <si>
    <t>Fateh Singh</t>
  </si>
  <si>
    <t>Michael Purcell</t>
  </si>
  <si>
    <t>Leonard White</t>
  </si>
  <si>
    <t>Natasha Aguilar</t>
  </si>
  <si>
    <t>George Alexandru</t>
  </si>
  <si>
    <t>Elizabeth Swados</t>
  </si>
  <si>
    <t>Lance Rautzhan</t>
  </si>
  <si>
    <t>Andrzej Kotkowski</t>
  </si>
  <si>
    <t>Richard Levins</t>
  </si>
  <si>
    <t xml:space="preserve"> British children's rights activist.[117]</t>
  </si>
  <si>
    <t xml:space="preserve"> American surgeon (Acland's Video Atlas of Human Anatomy).[120]</t>
  </si>
  <si>
    <t>Gianni Rondolino</t>
  </si>
  <si>
    <t>Paul-Marie François Rousset</t>
  </si>
  <si>
    <t>Angus Scrimm</t>
  </si>
  <si>
    <t>Beau St. Clair</t>
  </si>
  <si>
    <t>Ed Stewart</t>
  </si>
  <si>
    <t>Vicente Troudart</t>
  </si>
  <si>
    <t>complications from hip surgery</t>
    <phoneticPr fontId="1" type="noConversion"/>
  </si>
  <si>
    <t>heart attack</t>
    <phoneticPr fontId="1" type="noConversion"/>
  </si>
  <si>
    <t xml:space="preserve"> American journalist.[126]</t>
  </si>
  <si>
    <t xml:space="preserve"> American lawyer Attorney General of New Jersey (1989–1990).[492]</t>
    <phoneticPr fontId="1" type="noConversion"/>
  </si>
  <si>
    <t>sepsis</t>
    <phoneticPr fontId="1" type="noConversion"/>
  </si>
  <si>
    <t>sepsis following influenza and pneumonia</t>
    <phoneticPr fontId="1" type="noConversion"/>
  </si>
  <si>
    <t>pulmonary embolism</t>
    <phoneticPr fontId="1" type="noConversion"/>
  </si>
  <si>
    <t>renal cancer</t>
    <phoneticPr fontId="1" type="noConversion"/>
  </si>
  <si>
    <t>enlarged heart and barbiturate overdose</t>
    <phoneticPr fontId="1" type="noConversion"/>
  </si>
  <si>
    <t>execution by hanging</t>
    <phoneticPr fontId="1" type="noConversion"/>
  </si>
  <si>
    <t>fixed_description_delete</t>
    <phoneticPr fontId="1" type="noConversion"/>
  </si>
  <si>
    <t>Andrew L. Lewis Jr.</t>
    <phoneticPr fontId="1" type="noConversion"/>
  </si>
  <si>
    <t>Andrew L.</t>
    <phoneticPr fontId="1" type="noConversion"/>
  </si>
  <si>
    <t>Lewis Jr.</t>
    <phoneticPr fontId="1" type="noConversion"/>
  </si>
  <si>
    <t>complications from pneumonia</t>
    <phoneticPr fontId="1" type="noConversion"/>
  </si>
  <si>
    <t xml:space="preserve"> French aviator.[91]</t>
  </si>
  <si>
    <t>Mamdouh Abdel-Alim</t>
  </si>
  <si>
    <t>Bob Armstrong</t>
  </si>
  <si>
    <t xml:space="preserve"> American basketball player (Philadelphia Warriors).[93]</t>
  </si>
  <si>
    <t>María Lorenza Barreneche</t>
  </si>
  <si>
    <t>Sian Blake</t>
  </si>
  <si>
    <t>Pierre Boulez</t>
  </si>
  <si>
    <t xml:space="preserve"> French composer and conductor.[96]</t>
  </si>
  <si>
    <t>Nicholas Caldwell</t>
  </si>
  <si>
    <t xml:space="preserve"> American R&amp;B singer (The Whispers).[97]</t>
  </si>
  <si>
    <t>Agapito Robleda Castro</t>
  </si>
  <si>
    <t xml:space="preserve"> Honduran politician.[98]</t>
  </si>
  <si>
    <t>Patrick Crofton</t>
  </si>
  <si>
    <t xml:space="preserve"> British politician MP for Orpington (1962–1970) acute myeloid leukaemia.[238]</t>
    <phoneticPr fontId="1" type="noConversion"/>
  </si>
  <si>
    <t>acute myeloid leukemia</t>
    <phoneticPr fontId="1" type="noConversion"/>
  </si>
  <si>
    <t>bowel cancer</t>
    <phoneticPr fontId="1" type="noConversion"/>
  </si>
  <si>
    <t xml:space="preserve"> German theoretical physicist.[103]</t>
  </si>
  <si>
    <t>Lev Nikolayevich Korolyov</t>
  </si>
  <si>
    <t>Helmut Koester</t>
  </si>
  <si>
    <t xml:space="preserve"> German-born American history professor.[10]</t>
  </si>
  <si>
    <t>Tony Lane</t>
  </si>
  <si>
    <t>Mark B</t>
  </si>
  <si>
    <t xml:space="preserve"> British hip-hop record producer.[12]</t>
  </si>
  <si>
    <t>Gilberto Mendes</t>
  </si>
  <si>
    <t xml:space="preserve"> Brazilian composer.[13]</t>
  </si>
  <si>
    <t>John Coleman Moore</t>
  </si>
  <si>
    <t>Ted Stanley</t>
  </si>
  <si>
    <t xml:space="preserve"> American philanthropist and businessman (Danbury Mint).[65]</t>
  </si>
  <si>
    <t>Tom Allin</t>
  </si>
  <si>
    <t>Frank Armitage</t>
  </si>
  <si>
    <t>Jan Aronsson</t>
  </si>
  <si>
    <t>Fernando Barrachina</t>
  </si>
  <si>
    <t xml:space="preserve"> Spanish footballer (Valencia CF).[70]</t>
  </si>
  <si>
    <t>Sergei Simonov</t>
  </si>
  <si>
    <t>Anton Srholec</t>
  </si>
  <si>
    <t>Anna Synodinou</t>
  </si>
  <si>
    <t xml:space="preserve"> Greek politician and actress (The 300 Spartans).[164]</t>
  </si>
  <si>
    <t>Sudhindra Thirtha</t>
  </si>
  <si>
    <t>Long John Hunter</t>
  </si>
  <si>
    <t>S. H. Kapadia</t>
  </si>
  <si>
    <t>Jesús María Ramón Valdés</t>
  </si>
  <si>
    <t xml:space="preserve"> British television and film actor (The Adventures of William Tell).[283]</t>
  </si>
  <si>
    <t>Lawrence Phillips</t>
  </si>
  <si>
    <t>Sir Kenneth Corfield</t>
  </si>
  <si>
    <t>John Easter</t>
  </si>
  <si>
    <t>Otis Clay</t>
  </si>
  <si>
    <t>Maria Teresa de Filippis</t>
  </si>
  <si>
    <t>Oscar Fritschi</t>
  </si>
  <si>
    <t>Sabri Yirmibeşoğlu</t>
  </si>
  <si>
    <t>Paul Webley</t>
  </si>
  <si>
    <t>R. Tom Zuidema</t>
  </si>
  <si>
    <t>Ralph Baruch</t>
  </si>
  <si>
    <t xml:space="preserve"> Chinese politician.[132]</t>
  </si>
  <si>
    <t>Nivaria Tejera</t>
  </si>
  <si>
    <t>Labhshankar Thakar</t>
  </si>
  <si>
    <t>pancreatic cancer</t>
    <phoneticPr fontId="1" type="noConversion"/>
  </si>
  <si>
    <t>brain cancer</t>
    <phoneticPr fontId="1" type="noConversion"/>
  </si>
  <si>
    <t>liver cancer</t>
    <phoneticPr fontId="1" type="noConversion"/>
  </si>
  <si>
    <t>cerebral hemorrhage</t>
    <phoneticPr fontId="1" type="noConversion"/>
  </si>
  <si>
    <t>cancer</t>
    <phoneticPr fontId="1" type="noConversion"/>
  </si>
  <si>
    <t>respiratory problems</t>
    <phoneticPr fontId="1" type="noConversion"/>
  </si>
  <si>
    <t>complications from diabetes</t>
    <phoneticPr fontId="1" type="noConversion"/>
  </si>
  <si>
    <t>stabbed</t>
    <phoneticPr fontId="1" type="noConversion"/>
  </si>
  <si>
    <t xml:space="preserve"> English artist (Magic: The Gathering).[143]</t>
    <phoneticPr fontId="1" type="noConversion"/>
  </si>
  <si>
    <t>pneumonia</t>
    <phoneticPr fontId="1" type="noConversion"/>
  </si>
  <si>
    <t>brain injury from fall</t>
    <phoneticPr fontId="1" type="noConversion"/>
  </si>
  <si>
    <t>André Courrèges</t>
  </si>
  <si>
    <t xml:space="preserve"> French fashion designer.[140]</t>
  </si>
  <si>
    <t>Robert M. Cundick</t>
  </si>
  <si>
    <t xml:space="preserve"> American organist and composer.[141]</t>
  </si>
  <si>
    <t>Paddy Doherty</t>
  </si>
  <si>
    <t xml:space="preserve"> Northern Irish civil rights activist.[142]</t>
  </si>
  <si>
    <t>Michael J. Egan</t>
  </si>
  <si>
    <t xml:space="preserve"> American politician.[143]</t>
  </si>
  <si>
    <t>Bill Foster</t>
  </si>
  <si>
    <t>Joaquín Gamboa Pascoe</t>
  </si>
  <si>
    <t xml:space="preserve"> Mexican trade union leader and politician.[145]</t>
  </si>
  <si>
    <t>Robert Goossens</t>
  </si>
  <si>
    <t xml:space="preserve"> French jeweller.[146]</t>
  </si>
  <si>
    <t>Alwin Albert Hafner</t>
  </si>
  <si>
    <t xml:space="preserve"> American academic and university chancellor (East Carolina University).[52]</t>
  </si>
  <si>
    <t>Barnabas R. Halem ’Imana</t>
  </si>
  <si>
    <t>Shankar Prasad Jaiswal</t>
  </si>
  <si>
    <t>István Komáromi</t>
  </si>
  <si>
    <t>Richard Libertini</t>
  </si>
  <si>
    <t>Maria Garbowska-Kierczyńska</t>
  </si>
  <si>
    <t xml:space="preserve"> Polish actress.[30]</t>
  </si>
  <si>
    <t>Matt Hobden</t>
  </si>
  <si>
    <t>Shigeji Kaneko</t>
  </si>
  <si>
    <t>Matthiew Klinck</t>
  </si>
  <si>
    <t>Thomas Johnstone McWiggan</t>
  </si>
  <si>
    <t xml:space="preserve"> British aviation engineer.[34]</t>
  </si>
  <si>
    <t xml:space="preserve"> Irish Gaelic footballer (Roscommon).[109]</t>
  </si>
  <si>
    <t>Uche Okeke</t>
  </si>
  <si>
    <t xml:space="preserve"> Nigerian artist.[110]</t>
  </si>
  <si>
    <t>Antônio Pompêo</t>
  </si>
  <si>
    <t xml:space="preserve"> Brazilian actor.[111]</t>
  </si>
  <si>
    <t xml:space="preserve"> Australian rugby union player.[112]</t>
  </si>
  <si>
    <t>Jay Ritchie</t>
  </si>
  <si>
    <t>Anatoly Roshchin</t>
  </si>
  <si>
    <t xml:space="preserve"> Dutch-born Venezuelan sculptor.[237]</t>
  </si>
  <si>
    <t>Yusuf Zuayyin</t>
  </si>
  <si>
    <t>Budi Anduk</t>
  </si>
  <si>
    <t>Reginaldo Araújo</t>
  </si>
  <si>
    <t xml:space="preserve"> Norwegian pianist.[118]</t>
  </si>
  <si>
    <t>Sylvan Barnet</t>
  </si>
  <si>
    <t>Robert Coates</t>
  </si>
  <si>
    <t>Umberto Raho</t>
  </si>
  <si>
    <t>Hanna-Marie Weydahl</t>
  </si>
  <si>
    <t>Norm Wolfinger</t>
  </si>
  <si>
    <t>José María Rivas</t>
  </si>
  <si>
    <t xml:space="preserve"> American mathematical ecologist and population geneticist.[409]</t>
  </si>
  <si>
    <t>Forrest McDonald</t>
  </si>
  <si>
    <t xml:space="preserve"> Polish film director (Olympics 40).[323]</t>
  </si>
  <si>
    <t>P. J. Mara</t>
  </si>
  <si>
    <t xml:space="preserve"> Panamanian baseball umpire.[209]</t>
  </si>
  <si>
    <t xml:space="preserve"> American ballet choreographer.[210]</t>
  </si>
  <si>
    <t>Zelimkhan Yaqub</t>
  </si>
  <si>
    <t>Hayes McClerkin</t>
  </si>
  <si>
    <t>Christy O'Connor Jnr</t>
  </si>
  <si>
    <t xml:space="preserve"> Tunisian mathematician and professor (Rutgers University).[212]</t>
  </si>
  <si>
    <t>Wim Bleijenberg</t>
  </si>
  <si>
    <t>David Bowie</t>
  </si>
  <si>
    <t>Bård Breivik</t>
  </si>
  <si>
    <t>Alton Brown</t>
  </si>
  <si>
    <t xml:space="preserve"> Irish golfer.[128]</t>
  </si>
  <si>
    <t>Silvana Pampanini</t>
  </si>
  <si>
    <t>Ioannis Petridis</t>
  </si>
  <si>
    <t>Sol Polansky</t>
  </si>
  <si>
    <t xml:space="preserve"> American football player (San Francisco 49ers).[86]</t>
  </si>
  <si>
    <t>Alexander O. Shirley</t>
  </si>
  <si>
    <t>Antonio Soto Díaz</t>
  </si>
  <si>
    <t>Robert Stigwood</t>
  </si>
  <si>
    <t>Edhi Sunarso</t>
  </si>
  <si>
    <t>André Turcat</t>
  </si>
  <si>
    <t>Diana Mitchell</t>
  </si>
  <si>
    <t xml:space="preserve"> Zimbabwean political activist and writer.[180]</t>
  </si>
  <si>
    <t>German Moreno</t>
  </si>
  <si>
    <t>Royal Parker</t>
  </si>
  <si>
    <t>Paddy Reid</t>
  </si>
  <si>
    <t xml:space="preserve"> Irish rugby union and league player.[183]</t>
  </si>
  <si>
    <t>Red Simpson</t>
  </si>
  <si>
    <t>Brett Smiley</t>
  </si>
  <si>
    <t xml:space="preserve"> American singer-songwriter.[185]</t>
  </si>
  <si>
    <t>Piet Steenkamp</t>
  </si>
  <si>
    <t>Carlos Milcíades Villalba Aquino</t>
  </si>
  <si>
    <t>Barbara Allyne Bennet</t>
  </si>
  <si>
    <t>Myra Carter</t>
  </si>
  <si>
    <t>Merab Chigoev</t>
  </si>
  <si>
    <t>Lawrence H. Cohn</t>
  </si>
  <si>
    <t>Cielito del Mundo</t>
  </si>
  <si>
    <t>Hamada Emam</t>
  </si>
  <si>
    <t xml:space="preserve"> Canadian politician.[99]</t>
  </si>
  <si>
    <t>Christine Lawrence Finney</t>
  </si>
  <si>
    <t>Percy Freeman</t>
  </si>
  <si>
    <t>Albert Gubay</t>
  </si>
  <si>
    <t xml:space="preserve"> British businessman (Kwik Save).[102]</t>
  </si>
  <si>
    <t>Rudolf Haag</t>
  </si>
  <si>
    <t>John Harvard</t>
  </si>
  <si>
    <t>Gareth Hoskins</t>
  </si>
  <si>
    <t xml:space="preserve"> Russian computer scientist.[104]</t>
  </si>
  <si>
    <t>Jean-Paul L'Allier</t>
  </si>
  <si>
    <t>George MacIntyre</t>
  </si>
  <si>
    <t xml:space="preserve"> American football player and coach (Vanderbilt).[106]</t>
  </si>
  <si>
    <t>Riley Martin</t>
  </si>
  <si>
    <t xml:space="preserve"> Trinidadian Steelpan musician and arranger.[157]</t>
  </si>
  <si>
    <t>Ashraf Pahlavi</t>
  </si>
  <si>
    <t>Mufti Mohammad Sayeed</t>
  </si>
  <si>
    <t>Troy Shondell</t>
  </si>
  <si>
    <t>Sergey Shustikov</t>
  </si>
  <si>
    <t xml:space="preserve"> Russian football player (Torpedo Moscow) and manager (Solyaris Moscow).[161]</t>
  </si>
  <si>
    <t>William Craig</t>
  </si>
  <si>
    <t xml:space="preserve"> American philosopher.[278]</t>
  </si>
  <si>
    <t>Giorgio Gomelsky</t>
  </si>
  <si>
    <t>Bern Herbolsheimer</t>
  </si>
  <si>
    <t xml:space="preserve"> American rabbi and philosopher.[461]</t>
  </si>
  <si>
    <t>Sir Albert McQuarrie</t>
  </si>
  <si>
    <t>Conrad Phillips</t>
  </si>
  <si>
    <t>Mike Sharpe</t>
  </si>
  <si>
    <t xml:space="preserve"> French artist.[459]</t>
  </si>
  <si>
    <t>Fred Bruney</t>
  </si>
  <si>
    <t>John Taihuttu</t>
  </si>
  <si>
    <t xml:space="preserve"> American football player (Boston Patriots).[462]</t>
  </si>
  <si>
    <t>Tommy Bryceland</t>
  </si>
  <si>
    <t>Pete Carmichael</t>
  </si>
  <si>
    <t xml:space="preserve"> Indian Hindu religious leader.[375]</t>
  </si>
  <si>
    <t>Jenő Váncsa</t>
  </si>
  <si>
    <t>Berge Furre</t>
  </si>
  <si>
    <t>Yevgeny Kotlov</t>
  </si>
  <si>
    <t xml:space="preserve"> Welsh-born New Zealand teacher and quiz show contestant.[175]</t>
  </si>
  <si>
    <t>Alessandro Ghinami</t>
  </si>
  <si>
    <t>Qian Min</t>
  </si>
  <si>
    <t>John B. Mansbridge</t>
  </si>
  <si>
    <t>David Margulies</t>
  </si>
  <si>
    <t>Chuck Pitcock</t>
  </si>
  <si>
    <t xml:space="preserve"> American football player (Tampa Bay Bandits).[253]</t>
  </si>
  <si>
    <t>János Radványi</t>
  </si>
  <si>
    <t>Don Strauch</t>
  </si>
  <si>
    <t xml:space="preserve"> Indian author.[134]</t>
  </si>
  <si>
    <t>Robert D. Timm</t>
  </si>
  <si>
    <t xml:space="preserve"> American politician.[135]</t>
  </si>
  <si>
    <t>Yves Vincent</t>
  </si>
  <si>
    <t xml:space="preserve"> French actor.[136]</t>
  </si>
  <si>
    <t>Zbigniew Zychowicz</t>
  </si>
  <si>
    <t>Brahim Chergui</t>
  </si>
  <si>
    <t xml:space="preserve"> Algerian militant.[138]</t>
  </si>
  <si>
    <t>Patrick Connolly</t>
  </si>
  <si>
    <t xml:space="preserve"> Polish painter.[262]</t>
  </si>
  <si>
    <t>Gastón Guzmán</t>
  </si>
  <si>
    <t>Teofil Codreanu</t>
  </si>
  <si>
    <t xml:space="preserve"> Romanian footballer (Rapid București).[219]</t>
  </si>
  <si>
    <t>Jeanne Córdova</t>
  </si>
  <si>
    <t>Carolyn Denning</t>
  </si>
  <si>
    <t xml:space="preserve"> American pediatrician.[221]</t>
  </si>
  <si>
    <t>Michael Galeota</t>
  </si>
  <si>
    <t xml:space="preserve"> American actor (The Jersey).[222]</t>
  </si>
  <si>
    <t>Hernán Gamboa</t>
  </si>
  <si>
    <t>Ulrich Hahnen</t>
  </si>
  <si>
    <t>Ralph Hauenstein</t>
  </si>
  <si>
    <t xml:space="preserve"> American philanthropist and businessman.[225]</t>
  </si>
  <si>
    <t>Alex Hickman</t>
  </si>
  <si>
    <t xml:space="preserve"> Canadian judge and politician.[226]</t>
  </si>
  <si>
    <t>Francis Thomas Hurley</t>
  </si>
  <si>
    <t>George Jonas</t>
  </si>
  <si>
    <t>Kalevi Lehtovirta</t>
  </si>
  <si>
    <t>Alan Haven</t>
  </si>
  <si>
    <t xml:space="preserve"> English jazz organist.[148]</t>
  </si>
  <si>
    <t>John Johnson</t>
  </si>
  <si>
    <t>Kitty Kallen</t>
  </si>
  <si>
    <t xml:space="preserve"> American singer ("Little Things Mean a Lot").[150]</t>
  </si>
  <si>
    <t>Judith Kaye</t>
  </si>
  <si>
    <t>Houshang Ostovar</t>
  </si>
  <si>
    <t xml:space="preserve"> American author and radio host.[107] (death announced on this date)</t>
  </si>
  <si>
    <t>Tancrède Melet</t>
  </si>
  <si>
    <t>Gerry O'Malley</t>
  </si>
  <si>
    <t>Dick Spady</t>
  </si>
  <si>
    <t xml:space="preserve"> American businessman (Dick's Drive-In).[234]</t>
  </si>
  <si>
    <t>John Stokes</t>
  </si>
  <si>
    <t xml:space="preserve"> British Army soldier and mountaineer.[235]</t>
  </si>
  <si>
    <t>The Wolfman</t>
  </si>
  <si>
    <t xml:space="preserve"> Hungarian-born Canadian professional wrestler (WWWF).[236]</t>
  </si>
  <si>
    <t>Cornelis Zitman</t>
  </si>
  <si>
    <t xml:space="preserve"> French actor (The Cage).[315]</t>
  </si>
  <si>
    <t>Robin Fletcher</t>
  </si>
  <si>
    <t>Anil Ganguly</t>
  </si>
  <si>
    <t>Marie L. Garibaldi</t>
  </si>
  <si>
    <t>Elizabeth Aston</t>
  </si>
  <si>
    <t xml:space="preserve"> English author.[241]</t>
  </si>
  <si>
    <t>Pete Huttlinger</t>
  </si>
  <si>
    <t>Avrom Isaacs</t>
  </si>
  <si>
    <t xml:space="preserve"> Canadian art dealer.[321]</t>
  </si>
  <si>
    <t>Ken Judge</t>
  </si>
  <si>
    <t>Laurence Lerner</t>
  </si>
  <si>
    <t xml:space="preserve"> South African born British literary critic.[408]</t>
  </si>
  <si>
    <t xml:space="preserve"> American physicist.[521]</t>
  </si>
  <si>
    <t>Forouzan</t>
  </si>
  <si>
    <t xml:space="preserve"> Iranian actress.[522]</t>
  </si>
  <si>
    <t>Malcolm Grear</t>
  </si>
  <si>
    <t xml:space="preserve"> American historian and constitutional scholar.[410]</t>
  </si>
  <si>
    <t>Peggy Willis-Aarnio</t>
  </si>
  <si>
    <t>Oleksandr Shevchenko</t>
  </si>
  <si>
    <t xml:space="preserve"> American actor (Our Gang).[123]</t>
  </si>
  <si>
    <t>Florence King</t>
  </si>
  <si>
    <t>Abbas Bahri</t>
  </si>
  <si>
    <t xml:space="preserve"> American sportscaster (NBC Sports).[288]</t>
  </si>
  <si>
    <t>Zaharije Trnavčević</t>
  </si>
  <si>
    <t>G. A. Vadivelu</t>
  </si>
  <si>
    <t xml:space="preserve"> American baseball player (Washington Senators).[216]</t>
  </si>
  <si>
    <t>Ann Z. Caracristi</t>
  </si>
  <si>
    <t>Charles Congden Carpenter</t>
  </si>
  <si>
    <t xml:space="preserve"> American naturalist.[218]</t>
  </si>
  <si>
    <t>M. O. Joseph</t>
  </si>
  <si>
    <t xml:space="preserve"> Indian film producer.[177]</t>
  </si>
  <si>
    <t>Medea Jugeli</t>
  </si>
  <si>
    <t>Gunaram Khanikar</t>
  </si>
  <si>
    <t xml:space="preserve"> Indian herbalist.[179]</t>
  </si>
  <si>
    <t>George Carroll</t>
  </si>
  <si>
    <t>Franco Citti</t>
  </si>
  <si>
    <t>James Hannah</t>
  </si>
  <si>
    <t>Al Hart</t>
  </si>
  <si>
    <t>Glyn W. Humphreys</t>
  </si>
  <si>
    <t xml:space="preserve"> British neuropsychologist.[298]</t>
  </si>
  <si>
    <t>Anna Lærkesen</t>
  </si>
  <si>
    <t xml:space="preserve"> Danish ballerina.[299]</t>
  </si>
  <si>
    <t>Franco Oppo</t>
  </si>
  <si>
    <t xml:space="preserve"> Italian composer.[300]</t>
  </si>
  <si>
    <t>P. M. K. Raghunath</t>
  </si>
  <si>
    <t xml:space="preserve"> Indian cricketer.[301]</t>
  </si>
  <si>
    <t>Alan Rickman</t>
  </si>
  <si>
    <t>Shaolin</t>
  </si>
  <si>
    <t>Robert Banks Stewart</t>
  </si>
  <si>
    <t>Sergio Vacchi</t>
  </si>
  <si>
    <t xml:space="preserve"> Italian painter.[305]</t>
  </si>
  <si>
    <t>Rajesh Vivek</t>
  </si>
  <si>
    <t>Ellen Meiksins Wood</t>
  </si>
  <si>
    <t>Leonid Zhabotinsky</t>
  </si>
  <si>
    <t>Brian Johnson</t>
  </si>
  <si>
    <t>Ruth Leuwerik</t>
  </si>
  <si>
    <t xml:space="preserve"> German film actress (The Trapp Family).[265]</t>
  </si>
  <si>
    <t>Witold Mańczak</t>
  </si>
  <si>
    <t xml:space="preserve"> Polish linguist.[266]</t>
  </si>
  <si>
    <t xml:space="preserve"> Egyptian footballer (Zamalek SC).[193]</t>
  </si>
  <si>
    <t>Peter Gavin Hall</t>
  </si>
  <si>
    <t xml:space="preserve"> Australian statistician.[194]</t>
  </si>
  <si>
    <t xml:space="preserve"> English football chairman (Coventry City).[198]</t>
  </si>
  <si>
    <t>Robert Naegele</t>
  </si>
  <si>
    <t xml:space="preserve"> Iranian composer.[156]</t>
  </si>
  <si>
    <t>Jit Samaroo</t>
  </si>
  <si>
    <t>John Stevens</t>
  </si>
  <si>
    <t xml:space="preserve"> British journalist.[273]</t>
  </si>
  <si>
    <t>Melania Ursu</t>
  </si>
  <si>
    <t xml:space="preserve"> Romanian stage and film actress (Flames over Treasures).[274]</t>
  </si>
  <si>
    <t>Carolyn D. Wright</t>
  </si>
  <si>
    <t>Sherron Mills</t>
  </si>
  <si>
    <t xml:space="preserve"> American poet.[275]</t>
  </si>
  <si>
    <t>Luis Arroyo</t>
  </si>
  <si>
    <t>Brian Bedford</t>
  </si>
  <si>
    <t xml:space="preserve"> Irish hurler.[367]</t>
  </si>
  <si>
    <t>V. Rama Rao</t>
  </si>
  <si>
    <t>Josef Rösch</t>
  </si>
  <si>
    <t>J. F. R. Jacob</t>
  </si>
  <si>
    <t xml:space="preserve"> Indian military officer.[281]</t>
  </si>
  <si>
    <t xml:space="preserve"> Czech-born American radiologist.[369]</t>
  </si>
  <si>
    <t>Angus Ross</t>
  </si>
  <si>
    <t>Ramblin' Lou Schriver</t>
  </si>
  <si>
    <t>Francis B. Schulte</t>
  </si>
  <si>
    <t>Paul Augustin Aizpiri</t>
  </si>
  <si>
    <t xml:space="preserve"> American architect.[458]</t>
  </si>
  <si>
    <t>Homayoun Behzadi</t>
  </si>
  <si>
    <t>Eugene Borowitz</t>
  </si>
  <si>
    <t xml:space="preserve"> American professional golfer.[575]</t>
  </si>
  <si>
    <t>Donald Milne</t>
  </si>
  <si>
    <t>Marvin Minsky</t>
  </si>
  <si>
    <t xml:space="preserve"> Norwegian politician and historian.[246]</t>
  </si>
  <si>
    <t>Monte Irvin</t>
  </si>
  <si>
    <t xml:space="preserve"> Russian Soviet ice hockey player (Dynamo Moscow).[248]</t>
  </si>
  <si>
    <t>Albert Onyembo Lomandjo</t>
  </si>
  <si>
    <t xml:space="preserve"> Swiss politician.[174]</t>
  </si>
  <si>
    <t>Ida Gaskin</t>
  </si>
  <si>
    <t>Stanley Mann</t>
  </si>
  <si>
    <t>Gunnel Vallquist</t>
  </si>
  <si>
    <t xml:space="preserve"> Swedish writer and translator (In Search of Lost Time).[256]</t>
  </si>
  <si>
    <t>Gian Bazzi</t>
  </si>
  <si>
    <t xml:space="preserve"> Swiss ice hockey player.[257]</t>
  </si>
  <si>
    <t>Robert Black</t>
  </si>
  <si>
    <t xml:space="preserve"> Scottish serial killer and kidnapper.[258]</t>
  </si>
  <si>
    <t>Ivan Bukavshin</t>
  </si>
  <si>
    <t>Rose Chibambo</t>
  </si>
  <si>
    <t>Marian Czapla</t>
  </si>
  <si>
    <t xml:space="preserve"> Indian botanist.[335]</t>
  </si>
  <si>
    <t>Thor Furulund</t>
  </si>
  <si>
    <t xml:space="preserve"> Norwegian painter.[336]</t>
  </si>
  <si>
    <t>Hubert Giraud</t>
  </si>
  <si>
    <t xml:space="preserve"> French songwriter.[337]</t>
  </si>
  <si>
    <t>Bob Harkey</t>
  </si>
  <si>
    <t xml:space="preserve"> American racecar driver (USAC).[338]</t>
  </si>
  <si>
    <t>Joe Hergert</t>
  </si>
  <si>
    <t xml:space="preserve"> American football player (Buffalo Bills).[339]</t>
  </si>
  <si>
    <t>Georgie Lamon</t>
  </si>
  <si>
    <t xml:space="preserve"> Swiss politician.[340]</t>
  </si>
  <si>
    <t>Gary Loizzo</t>
  </si>
  <si>
    <t>Ted Marchibroda</t>
  </si>
  <si>
    <t>Rudy Migay</t>
  </si>
  <si>
    <t xml:space="preserve"> Canadian ice hockey player (Toronto Maple Leafs).[343]</t>
  </si>
  <si>
    <t>John Mills</t>
  </si>
  <si>
    <t xml:space="preserve"> Canadian writer.[344]</t>
  </si>
  <si>
    <t>Carmelau Monestime</t>
  </si>
  <si>
    <t>Jean-Noël Rey</t>
  </si>
  <si>
    <t>Lloyd Rudolph</t>
  </si>
  <si>
    <t xml:space="preserve"> American political scientist.[347]</t>
  </si>
  <si>
    <t>Reza Ahadi</t>
  </si>
  <si>
    <t xml:space="preserve"> Iranian football player and coach.[349]</t>
  </si>
  <si>
    <t>Peggy Anderson</t>
  </si>
  <si>
    <t xml:space="preserve"> American author.[350]</t>
  </si>
  <si>
    <t>Blowfly</t>
  </si>
  <si>
    <t xml:space="preserve"> Finnish footballer.[229]</t>
  </si>
  <si>
    <t>Anthony Mellows</t>
  </si>
  <si>
    <t>Connie Mhone</t>
  </si>
  <si>
    <t>Cristian Moisescu</t>
  </si>
  <si>
    <t>William H. O'Dell</t>
  </si>
  <si>
    <t>Bob Oatley</t>
  </si>
  <si>
    <t xml:space="preserve"> Australian yachtsman (Wild Oats XI) and winemaker (Rosemount).[232]</t>
  </si>
  <si>
    <t>Arthur S. Obermayer</t>
  </si>
  <si>
    <t xml:space="preserve"> Malaysian royal.[309]</t>
  </si>
  <si>
    <t>Francisco X. Alarcón</t>
  </si>
  <si>
    <t>Peter Atteslander</t>
  </si>
  <si>
    <t xml:space="preserve"> Swiss sociologist.[311]</t>
  </si>
  <si>
    <t>James Birren</t>
  </si>
  <si>
    <t xml:space="preserve"> American gerontologist.[312]</t>
  </si>
  <si>
    <t xml:space="preserve"> Swedish biochemist.[447]</t>
  </si>
  <si>
    <t>Stephanie Rader</t>
  </si>
  <si>
    <t>Daniel Joseph Bohan</t>
  </si>
  <si>
    <t>Noreen Corcoran</t>
  </si>
  <si>
    <t>Robert Darène</t>
  </si>
  <si>
    <t>Dan Haggerty</t>
  </si>
  <si>
    <t>M. K. A. D. S. Gunawardana</t>
  </si>
  <si>
    <t>Yasutaro Koide</t>
  </si>
  <si>
    <t>Claude Lefebvre</t>
  </si>
  <si>
    <t xml:space="preserve"> American spy.[448]</t>
  </si>
  <si>
    <t>Garnet Richardson</t>
  </si>
  <si>
    <t>Joachim Fernandez</t>
  </si>
  <si>
    <t xml:space="preserve"> Norwegian social anthropologist.[518]</t>
  </si>
  <si>
    <t>Neville Black</t>
  </si>
  <si>
    <t xml:space="preserve"> American ballerina.[520]</t>
  </si>
  <si>
    <t>David Finkelstein</t>
  </si>
  <si>
    <t>Rex Morgan</t>
  </si>
  <si>
    <t>John J. Pruis</t>
  </si>
  <si>
    <t>Alexandre Reza</t>
  </si>
  <si>
    <t xml:space="preserve"> Russian-born French jeweler.[327]</t>
  </si>
  <si>
    <t>Manuel Velázquez</t>
  </si>
  <si>
    <t>Vladimir Pribylovsky</t>
  </si>
  <si>
    <t xml:space="preserve"> Russian human rights activist and journalist.[285]</t>
  </si>
  <si>
    <t xml:space="preserve"> Azerbaijani poet.[211]</t>
  </si>
  <si>
    <t xml:space="preserve"> Indian Telugu poet.[286]</t>
  </si>
  <si>
    <t>Mike Salmon</t>
  </si>
  <si>
    <t xml:space="preserve"> British racing driver.[287]</t>
  </si>
  <si>
    <t>Jim Simpson</t>
  </si>
  <si>
    <t xml:space="preserve"> Indian independence activist and politician.[290]</t>
  </si>
  <si>
    <t>Lois Weisberg</t>
  </si>
  <si>
    <t xml:space="preserve"> American civil servant and socialite.[291]</t>
  </si>
  <si>
    <t>Tera Wray</t>
  </si>
  <si>
    <t>René Angélil</t>
  </si>
  <si>
    <t xml:space="preserve"> Welsh rugby union and rugby league footballer.[380]</t>
  </si>
  <si>
    <t>Pierre DesRuisseaux</t>
  </si>
  <si>
    <t xml:space="preserve"> Canadian poet.[381]</t>
  </si>
  <si>
    <t>Glenn Frey</t>
  </si>
  <si>
    <t>Karsten Isachsen</t>
  </si>
  <si>
    <t>Andy Dog Johnson</t>
  </si>
  <si>
    <t>Lars Roar Langslet</t>
  </si>
  <si>
    <t>Armando Loaiza</t>
  </si>
  <si>
    <t>Oleksiy Logvynenko</t>
  </si>
  <si>
    <t xml:space="preserve"> Ukrainian translator (The Catcher in the Rye).[387]</t>
  </si>
  <si>
    <t>Loredana</t>
  </si>
  <si>
    <t>Mike MacDowel</t>
  </si>
  <si>
    <t>Pablo Manavello</t>
  </si>
  <si>
    <t xml:space="preserve"> Italian-born Venezuelan musician.[390]</t>
  </si>
  <si>
    <t>William Morgan</t>
  </si>
  <si>
    <t xml:space="preserve"> American architect.[391]</t>
  </si>
  <si>
    <t>Else Marie Pade</t>
  </si>
  <si>
    <t xml:space="preserve"> Danish composer.[392]</t>
  </si>
  <si>
    <t>Asha Patil</t>
  </si>
  <si>
    <t xml:space="preserve"> Indian actress.[393]</t>
  </si>
  <si>
    <t>Bharat Shah</t>
  </si>
  <si>
    <t xml:space="preserve"> Indian cricketer.[394]</t>
  </si>
  <si>
    <t>T. S. Sinnathuray</t>
  </si>
  <si>
    <t>Antonella Steni</t>
  </si>
  <si>
    <t>Michel Tournier</t>
  </si>
  <si>
    <t>Tommy Mulgrew</t>
  </si>
  <si>
    <t xml:space="preserve"> British footballer (Southampton).[267]</t>
  </si>
  <si>
    <t>Meg Mundy</t>
  </si>
  <si>
    <t>Johnny Jordan</t>
  </si>
  <si>
    <t xml:space="preserve"> English footballer.[197]</t>
  </si>
  <si>
    <t>Mike McGinnity</t>
  </si>
  <si>
    <t xml:space="preserve"> American-Canadian actor.[269]</t>
  </si>
  <si>
    <t>Milorad Rajović</t>
  </si>
  <si>
    <t xml:space="preserve"> Serbian footballer.[270]</t>
  </si>
  <si>
    <t>Dave Sime</t>
  </si>
  <si>
    <t>Andrew Smith</t>
  </si>
  <si>
    <t xml:space="preserve"> Swiss artist and graphic designer.[359]</t>
  </si>
  <si>
    <t>Carina Jaarnek</t>
  </si>
  <si>
    <t>Raymond Laborde</t>
  </si>
  <si>
    <t xml:space="preserve"> American politician.[361]</t>
  </si>
  <si>
    <t>Stephen Levine</t>
  </si>
  <si>
    <t xml:space="preserve"> American poet.[362]</t>
  </si>
  <si>
    <t>Jules Le Lievre</t>
  </si>
  <si>
    <t>Ron Southern</t>
  </si>
  <si>
    <t xml:space="preserve"> Canadian businessman (ATCO).[455]</t>
  </si>
  <si>
    <t>Robert Tuggle</t>
  </si>
  <si>
    <t>Ion Panțuru</t>
  </si>
  <si>
    <t xml:space="preserve"> British immunologist.[366]</t>
  </si>
  <si>
    <t>Billy Quinn</t>
  </si>
  <si>
    <t>Tom Aidala</t>
  </si>
  <si>
    <t>Oscar Wiggli</t>
  </si>
  <si>
    <t xml:space="preserve"> Swiss composer and sculptor.[570]</t>
  </si>
  <si>
    <t>Peter Baker</t>
  </si>
  <si>
    <t xml:space="preserve"> English footballer (Tottenham Hotspur).[571]</t>
  </si>
  <si>
    <t xml:space="preserve"> American writer and archivist.[456]</t>
  </si>
  <si>
    <t>Gerald Williams</t>
  </si>
  <si>
    <t>Wim Mook</t>
  </si>
  <si>
    <t xml:space="preserve"> Dutch physicist.[530]</t>
  </si>
  <si>
    <t xml:space="preserve"> American football coach (Jacksonville Jaguars).[464]</t>
  </si>
  <si>
    <t>Ryuichi Doi</t>
  </si>
  <si>
    <t>Leila Alaoui</t>
  </si>
  <si>
    <t>António de Almeida Santos</t>
  </si>
  <si>
    <t>Johnny Bach</t>
  </si>
  <si>
    <t>Aristide von Bienefeldt</t>
  </si>
  <si>
    <t xml:space="preserve"> Dutch writer.[330]</t>
  </si>
  <si>
    <t>Buzzy Wilkinson</t>
  </si>
  <si>
    <t>Joannis Avramidis</t>
  </si>
  <si>
    <t xml:space="preserve"> Georgian-born Austrian sculptor.[332]</t>
  </si>
  <si>
    <t>Joan Balzar</t>
  </si>
  <si>
    <t xml:space="preserve"> Canadian artist.[333]</t>
  </si>
  <si>
    <t>Theodor Danetti</t>
  </si>
  <si>
    <t xml:space="preserve"> Romanian stage and film actor.[334]</t>
  </si>
  <si>
    <t>Ananda Chandra Dutta</t>
  </si>
  <si>
    <t xml:space="preserve"> American politician.[471]</t>
  </si>
  <si>
    <t>Juan Manuel Ley</t>
  </si>
  <si>
    <t xml:space="preserve"> Mexican businessman (Casa Ley).[472]</t>
  </si>
  <si>
    <t>Constantin Mihail</t>
  </si>
  <si>
    <t xml:space="preserve"> Romanian track and field coach.[473]</t>
  </si>
  <si>
    <t>Ian Murray</t>
  </si>
  <si>
    <t>Abolhassan Najafi</t>
  </si>
  <si>
    <t xml:space="preserve"> Iranian writer and translator.[475]</t>
  </si>
  <si>
    <t>Denise Newman</t>
  </si>
  <si>
    <t xml:space="preserve"> British Olympic diver (1948).[476]</t>
  </si>
  <si>
    <t>Constance Beresford-Howe</t>
  </si>
  <si>
    <t xml:space="preserve"> Canadian novelist.[424]</t>
  </si>
  <si>
    <t>Subrata Bose</t>
  </si>
  <si>
    <t xml:space="preserve"> Indian politician.[425]</t>
  </si>
  <si>
    <t>Mykolas Burokevičius</t>
  </si>
  <si>
    <t>Chang Yung-fa</t>
  </si>
  <si>
    <t xml:space="preserve"> Taiwanese businessman (Evergreen Group).[427]</t>
  </si>
  <si>
    <t>Edmonde Charles-Roux</t>
  </si>
  <si>
    <t xml:space="preserve"> French writer.[428]</t>
  </si>
  <si>
    <t>Stuart Cowden</t>
  </si>
  <si>
    <t xml:space="preserve"> English footballer (Stoke City).[429]</t>
  </si>
  <si>
    <t>Bairbre Dowling</t>
  </si>
  <si>
    <t>Ronald Greenwald</t>
  </si>
  <si>
    <t>Olamide David</t>
  </si>
  <si>
    <t xml:space="preserve"> Nigerian actor.[352]</t>
  </si>
  <si>
    <t>Melvin Day</t>
  </si>
  <si>
    <t xml:space="preserve"> New Zealand artist.[353]</t>
  </si>
  <si>
    <t>Jo De Winter</t>
  </si>
  <si>
    <t>Geethapriya</t>
  </si>
  <si>
    <t xml:space="preserve"> Malawian netball player and coach.[231]</t>
  </si>
  <si>
    <t xml:space="preserve"> Indian director (Mannina Maga).[355]</t>
  </si>
  <si>
    <t>Mic Gillette</t>
  </si>
  <si>
    <t>Tunku Alif Hussein Saifuddin Al-Amin</t>
  </si>
  <si>
    <t xml:space="preserve"> Congolese politician.[442]</t>
  </si>
  <si>
    <t>Richard Klinkhamer</t>
  </si>
  <si>
    <t xml:space="preserve"> Dutch writer.[443]</t>
  </si>
  <si>
    <t>Derrick Todd Lee</t>
  </si>
  <si>
    <t>Cabot Lyford</t>
  </si>
  <si>
    <t>Harrison McIntosh</t>
  </si>
  <si>
    <t xml:space="preserve"> American ceramicist.[446]</t>
  </si>
  <si>
    <t>Jerker Porath</t>
  </si>
  <si>
    <t>George Sefcik</t>
  </si>
  <si>
    <t>Koichi Sekimoto</t>
  </si>
  <si>
    <t xml:space="preserve"> Japanese footballer (Sagan Tosu).[513]</t>
  </si>
  <si>
    <t xml:space="preserve"> Senegalese footballer.[404]</t>
  </si>
  <si>
    <t xml:space="preserve"> Russian theoretical physicist.[514]</t>
  </si>
  <si>
    <t>Artur Fischer</t>
  </si>
  <si>
    <t xml:space="preserve"> German inventor.[577]</t>
  </si>
  <si>
    <t>James Garrett Freeman</t>
  </si>
  <si>
    <t>Augusto Giomo</t>
  </si>
  <si>
    <t xml:space="preserve"> Italian basketball player.[579]</t>
  </si>
  <si>
    <t>Yvonne Chouteau</t>
  </si>
  <si>
    <t xml:space="preserve"> South African-born British air marshal.[580]</t>
  </si>
  <si>
    <t xml:space="preserve"> American graphic designer.[523]</t>
  </si>
  <si>
    <t>John Jay Hooker</t>
  </si>
  <si>
    <t xml:space="preserve"> American politician.[524]</t>
  </si>
  <si>
    <t>Sylvia McLaughlin</t>
  </si>
  <si>
    <t>Micole Mercurio</t>
  </si>
  <si>
    <t>Lou Michaels</t>
  </si>
  <si>
    <t>Max Nijman</t>
  </si>
  <si>
    <t xml:space="preserve"> Surinamese singer.[414]</t>
  </si>
  <si>
    <t>Addepalli Ramamohana Rao</t>
  </si>
  <si>
    <t>Frank Sullivan</t>
  </si>
  <si>
    <t>Herbert L. Abrams</t>
  </si>
  <si>
    <t xml:space="preserve"> American physician.[420]</t>
  </si>
  <si>
    <t>Lee Abramson</t>
  </si>
  <si>
    <t xml:space="preserve"> American composer and musician.[421]</t>
  </si>
  <si>
    <t>Bud Beardmore</t>
  </si>
  <si>
    <t>Terence Cook</t>
  </si>
  <si>
    <t xml:space="preserve"> Russian-born American painter.[477]</t>
  </si>
  <si>
    <t>Robert Pickus</t>
  </si>
  <si>
    <t>Miloslav Ransdorf</t>
  </si>
  <si>
    <t>Raymond Rock</t>
  </si>
  <si>
    <t xml:space="preserve"> Canadian politician.[482]</t>
  </si>
  <si>
    <t>Anthony Simmons</t>
  </si>
  <si>
    <t>Rik Wilson</t>
  </si>
  <si>
    <t xml:space="preserve"> American ice hockey player (St. Louis Blues).[486]</t>
  </si>
  <si>
    <t>Tahsin Yücel</t>
  </si>
  <si>
    <t xml:space="preserve"> Turkish writer.[487]</t>
  </si>
  <si>
    <t>Nikolay Abramov</t>
  </si>
  <si>
    <t xml:space="preserve"> Russian Vepsian writer and translator.[488]</t>
  </si>
  <si>
    <t>Bob Arnott</t>
  </si>
  <si>
    <t xml:space="preserve"> Australian alpine skier.[489]</t>
  </si>
  <si>
    <t>Lela Autio</t>
  </si>
  <si>
    <t xml:space="preserve"> American painter.[490]</t>
  </si>
  <si>
    <t>Jimmy Bain</t>
  </si>
  <si>
    <t>Jack Bannister</t>
  </si>
  <si>
    <t xml:space="preserve"> English cricket player (Warwickshire) and commentator.[492]</t>
  </si>
  <si>
    <t>Barry Brickell</t>
  </si>
  <si>
    <t xml:space="preserve"> New Zealand ceramic artist.[493]</t>
  </si>
  <si>
    <t>Cadalack Ron</t>
  </si>
  <si>
    <t xml:space="preserve"> American rapper.[494]</t>
  </si>
  <si>
    <t>Pablo Contessi</t>
  </si>
  <si>
    <t>Nicolaus Zwetnow</t>
  </si>
  <si>
    <t xml:space="preserve"> Norwegian sport shooter.[398]</t>
  </si>
  <si>
    <t>William G. Bowdler</t>
  </si>
  <si>
    <t>Robert M. Carter</t>
  </si>
  <si>
    <t>Antonia Churchill</t>
  </si>
  <si>
    <t xml:space="preserve"> American Olympic sailor (1936).[401]⋅</t>
  </si>
  <si>
    <t>John Corcoran</t>
  </si>
  <si>
    <t>William Needles</t>
  </si>
  <si>
    <t>Grahame Hodgson</t>
  </si>
  <si>
    <t xml:space="preserve"> Irish sports administrator.[402]</t>
  </si>
  <si>
    <t>Jean-Philippe Douin</t>
  </si>
  <si>
    <t>Dale Griffin</t>
  </si>
  <si>
    <t>Gottfried Honegger</t>
  </si>
  <si>
    <t>Bryce Rohde</t>
  </si>
  <si>
    <t>Jerzy Tomaszewski</t>
  </si>
  <si>
    <t xml:space="preserve"> Welsh rugby union player (national team).[502]</t>
  </si>
  <si>
    <t>Žuži Jelinek</t>
  </si>
  <si>
    <t>Mrinalini Sarabhai</t>
  </si>
  <si>
    <t>Robert Sassone</t>
  </si>
  <si>
    <t>Val Sears</t>
  </si>
  <si>
    <t xml:space="preserve"> Canadian journalist (Toronto Star).[452]</t>
  </si>
  <si>
    <t>Francis Seow</t>
  </si>
  <si>
    <t>Michael Sheringham</t>
  </si>
  <si>
    <t xml:space="preserve"> English literary academic.[454]</t>
  </si>
  <si>
    <t>Delphine Parrott</t>
  </si>
  <si>
    <t xml:space="preserve"> Hungarian theatre and voice actor.[567]</t>
  </si>
  <si>
    <t>Abe Vigoda</t>
  </si>
  <si>
    <t>Barrington Watson</t>
  </si>
  <si>
    <t xml:space="preserve"> Jamaican painter.[569]</t>
  </si>
  <si>
    <t>Francisco Flores Pérez</t>
  </si>
  <si>
    <t>Betty Francis</t>
  </si>
  <si>
    <t>T. N. Gopakumar</t>
  </si>
  <si>
    <t>Barbara Berger</t>
  </si>
  <si>
    <t xml:space="preserve"> Indian military officer.[633]</t>
  </si>
  <si>
    <t>Don Marks</t>
  </si>
  <si>
    <t>Alejandro Muñoz-Alonso</t>
  </si>
  <si>
    <t>Zarkus Poussa</t>
  </si>
  <si>
    <t xml:space="preserve"> Japanese politician.[465]</t>
  </si>
  <si>
    <t>John Dowie</t>
  </si>
  <si>
    <t>John Farris</t>
  </si>
  <si>
    <t>Schalk van der Merwe</t>
  </si>
  <si>
    <t xml:space="preserve"> South African tennis player.[535]</t>
  </si>
  <si>
    <t xml:space="preserve"> American basketball player (Virginia Cavaliers).[331]</t>
  </si>
  <si>
    <t xml:space="preserve"> American author.[467]</t>
  </si>
  <si>
    <t>Kamer Genç</t>
  </si>
  <si>
    <t>Shankar Ghosh</t>
  </si>
  <si>
    <t>Bill Groom</t>
  </si>
  <si>
    <t xml:space="preserve"> Canadian curler.[470]</t>
  </si>
  <si>
    <t>Waymond C. Huggins</t>
  </si>
  <si>
    <t>Henry Worsley</t>
  </si>
  <si>
    <t>Jashubhai Dhanabhai Barad</t>
  </si>
  <si>
    <t>David Chatters</t>
  </si>
  <si>
    <t>Thornton Dial</t>
  </si>
  <si>
    <t xml:space="preserve"> American artist.[540]</t>
  </si>
  <si>
    <t>Denise Duval</t>
  </si>
  <si>
    <t xml:space="preserve"> French soprano.[541]</t>
  </si>
  <si>
    <t>Kalpana</t>
  </si>
  <si>
    <t>Howard Koslow</t>
  </si>
  <si>
    <t xml:space="preserve"> American illustrator.[543]</t>
  </si>
  <si>
    <t>Robert Lorick</t>
  </si>
  <si>
    <t xml:space="preserve"> American lyricist and voice actor.[544] (death announced on this date)</t>
  </si>
  <si>
    <t>Mike Minor</t>
  </si>
  <si>
    <t>Padmarani</t>
  </si>
  <si>
    <t xml:space="preserve"> Indian actress.[546]</t>
  </si>
  <si>
    <t>Concepcion Picciotto</t>
  </si>
  <si>
    <t xml:space="preserve"> Spanish-born American peace activist.[547]</t>
  </si>
  <si>
    <t>Leif Solberg</t>
  </si>
  <si>
    <t xml:space="preserve"> Norwegian composer and organist.[548]</t>
  </si>
  <si>
    <t>Ron Stillwell</t>
  </si>
  <si>
    <t>Paul Terasaki</t>
  </si>
  <si>
    <t xml:space="preserve"> American scientist and philanthropist.[550]</t>
  </si>
  <si>
    <t>Sunday Adewusi</t>
  </si>
  <si>
    <t>Zaw Zaw Aung</t>
  </si>
  <si>
    <t xml:space="preserve"> American rabbi.[431]</t>
  </si>
  <si>
    <t>David G. Hartwell</t>
  </si>
  <si>
    <t>Hung-ta Chang</t>
  </si>
  <si>
    <t xml:space="preserve"> Chinese botanist.[433]</t>
  </si>
  <si>
    <t>Brian Key</t>
  </si>
  <si>
    <t>Eva Schorr</t>
  </si>
  <si>
    <t xml:space="preserve"> German painter and composer.[436]</t>
  </si>
  <si>
    <t>Edward Yourdon</t>
  </si>
  <si>
    <t xml:space="preserve"> American computer scientist.[438]</t>
  </si>
  <si>
    <t>Ron Collins</t>
  </si>
  <si>
    <t>Hugh Mortimer</t>
  </si>
  <si>
    <t xml:space="preserve"> British diplomat.[507]</t>
  </si>
  <si>
    <t xml:space="preserve"> Canadian curler.[439]</t>
  </si>
  <si>
    <t>Bill Johnson</t>
  </si>
  <si>
    <t>Bogusław Kaczyński</t>
  </si>
  <si>
    <t>Gérard Kamanda wa Kamanda</t>
  </si>
  <si>
    <t xml:space="preserve"> Swiss flautist.[615]</t>
  </si>
  <si>
    <t>Ruth Rehmann</t>
  </si>
  <si>
    <t xml:space="preserve"> German writer.[617]</t>
  </si>
  <si>
    <t>Jacques Rivette</t>
  </si>
  <si>
    <t>Philip J. Rock</t>
  </si>
  <si>
    <t>Benjamin F. Shobe</t>
  </si>
  <si>
    <t xml:space="preserve"> American civil rights attorney and judge.[621]</t>
  </si>
  <si>
    <t>Donald I. Williamson</t>
  </si>
  <si>
    <t xml:space="preserve"> British biologist.[622]</t>
  </si>
  <si>
    <t>Elisabeta Polihroniade</t>
  </si>
  <si>
    <t>Dmitry Shirkov</t>
  </si>
  <si>
    <t xml:space="preserve"> Romanian chess Woman Grandmaster (1982) and International Arbiter.[508]</t>
  </si>
  <si>
    <t>Bernard Quennehen</t>
  </si>
  <si>
    <t xml:space="preserve"> French racing cyclist.[509]</t>
  </si>
  <si>
    <t>Bill Roberts</t>
  </si>
  <si>
    <t>Francisco Rubio Llorente</t>
  </si>
  <si>
    <t>Georgy Firtich</t>
  </si>
  <si>
    <t xml:space="preserve"> Russian composer and pianist.[576]</t>
  </si>
  <si>
    <t>Miron Chichișan</t>
  </si>
  <si>
    <t xml:space="preserve"> New Zealand paediatrician and sudden infant death syndrome researcher.[584]</t>
  </si>
  <si>
    <t>DeWitt Williams</t>
  </si>
  <si>
    <t>Christine Jackson</t>
  </si>
  <si>
    <t>Constantijn Kortmann</t>
  </si>
  <si>
    <t xml:space="preserve"> Dutch legal scholar.[526]</t>
  </si>
  <si>
    <t>Clyde Mashore</t>
  </si>
  <si>
    <t>Samuel Odulana Odungade I</t>
  </si>
  <si>
    <t>Ettore Scola</t>
  </si>
  <si>
    <t>William Y. Smith</t>
  </si>
  <si>
    <t xml:space="preserve"> American baseball player (Montreal Expos).[527]</t>
  </si>
  <si>
    <t>Mikhail Odnoralov</t>
  </si>
  <si>
    <t>Buddy Cianci</t>
  </si>
  <si>
    <t>Robert Courtney</t>
  </si>
  <si>
    <t xml:space="preserve"> American activist.[479]</t>
  </si>
  <si>
    <t>Lois Ramsey</t>
  </si>
  <si>
    <t xml:space="preserve"> American physicist and information theorist.[662]</t>
  </si>
  <si>
    <t>Yuan Geng</t>
  </si>
  <si>
    <t xml:space="preserve"> Chinese politician and business executive.[663]</t>
  </si>
  <si>
    <t xml:space="preserve"> New Zealand Paralympic champion sprinter (1984).[592]</t>
  </si>
  <si>
    <t>Aleš Debeljak</t>
  </si>
  <si>
    <t xml:space="preserve"> Slovenian writer.[593]</t>
  </si>
  <si>
    <t>James deSouza</t>
  </si>
  <si>
    <t xml:space="preserve"> Pakistani Roman Catholic priest.[594]</t>
  </si>
  <si>
    <t>Emile Destombes</t>
  </si>
  <si>
    <t>Trude Dothan</t>
  </si>
  <si>
    <t xml:space="preserve"> Israeli archaeologist.[596]</t>
  </si>
  <si>
    <t>Paul Kantner</t>
  </si>
  <si>
    <t>Jim Morris</t>
  </si>
  <si>
    <t xml:space="preserve"> American bodybuilder.[598]</t>
  </si>
  <si>
    <t>Tommy O'Hara</t>
  </si>
  <si>
    <t xml:space="preserve"> Burmese author and public intellectual.[552]</t>
  </si>
  <si>
    <t>Black</t>
  </si>
  <si>
    <t>Bernard Cookson</t>
  </si>
  <si>
    <t xml:space="preserve"> British cartoonist.[554]</t>
  </si>
  <si>
    <t>LaVoy Finicum</t>
  </si>
  <si>
    <t xml:space="preserve"> American cattle rancher and militant (Malheur National Wildlife Refuge Occupation).[555]</t>
  </si>
  <si>
    <t>Antony Emerson</t>
  </si>
  <si>
    <t>Espectrito</t>
  </si>
  <si>
    <t xml:space="preserve"> Mexican professional wrestler.[497]</t>
  </si>
  <si>
    <t>Josip Friščić</t>
  </si>
  <si>
    <t>Sofía Gandarias</t>
  </si>
  <si>
    <t xml:space="preserve"> Spanish painter.[499]</t>
  </si>
  <si>
    <t>Archie Gouldie</t>
  </si>
  <si>
    <t>Jennifer Guinness</t>
  </si>
  <si>
    <t xml:space="preserve"> Canadian film maker (Remembering Arthur).[561]</t>
  </si>
  <si>
    <t>Margaret Pardee</t>
  </si>
  <si>
    <t xml:space="preserve"> American violinist and teacher.[562]</t>
  </si>
  <si>
    <t>Ray Pointer</t>
  </si>
  <si>
    <t xml:space="preserve"> American conductor and businessman cancer.[9]</t>
  </si>
  <si>
    <t xml:space="preserve"> American art director (Rolling Stone) brain cancer.[11]</t>
  </si>
  <si>
    <t xml:space="preserve"> American politician member of the United States House of Representatives from Ohio's 4th congressional district (1981–2007) lung cancer.[16]</t>
  </si>
  <si>
    <t xml:space="preserve"> Hungarian-American cinematographer (Close Encounters of the Third Kind The Deer Hunter The Black Dahlia) Oscar winner (1978).[20]</t>
  </si>
  <si>
    <t>Tony Blaz</t>
  </si>
  <si>
    <t xml:space="preserve"> Polish photographer.[565]</t>
  </si>
  <si>
    <t>Takeo Uesugi</t>
  </si>
  <si>
    <t xml:space="preserve"> Japanese landscape architect.[566]</t>
  </si>
  <si>
    <t>László Versényi</t>
  </si>
  <si>
    <t>Frank Finlay</t>
  </si>
  <si>
    <t xml:space="preserve"> Welsh tennis commentator.[457]</t>
  </si>
  <si>
    <t>Antonio Castellanos Mata</t>
  </si>
  <si>
    <t xml:space="preserve"> Spanish physicist.[574]</t>
  </si>
  <si>
    <t xml:space="preserve"> Finnish drummer (RinneRadio) and songwriter.[532]</t>
  </si>
  <si>
    <t>Teófilo Rodríguez</t>
  </si>
  <si>
    <t xml:space="preserve"> Venezuelan criminal.[533]</t>
  </si>
  <si>
    <t>Eric Webster</t>
  </si>
  <si>
    <t xml:space="preserve"> English football player (Manchester City) and manager (Stockport County).[536]</t>
  </si>
  <si>
    <t>Nigel Peel</t>
  </si>
  <si>
    <t>Peter Robinson</t>
  </si>
  <si>
    <t xml:space="preserve"> New Zealand musician (The Tin Syndrome).[601]</t>
  </si>
  <si>
    <t xml:space="preserve"> Canadian politician.[539]</t>
  </si>
  <si>
    <t xml:space="preserve"> Israeli army officer and author.[643]</t>
  </si>
  <si>
    <t>Jalal Aliyev</t>
  </si>
  <si>
    <t xml:space="preserve"> Azerbaijani politician.[644]</t>
  </si>
  <si>
    <t>Gillian Avery</t>
  </si>
  <si>
    <t xml:space="preserve"> English cricketer (Sussex) fall.[31]</t>
  </si>
  <si>
    <t xml:space="preserve"> Japanese boxer progressive supranuclear palsy.[32]</t>
  </si>
  <si>
    <t xml:space="preserve"> Canadian film director and producer stabbed.[33]</t>
  </si>
  <si>
    <t>Axel Schandorff</t>
  </si>
  <si>
    <t>Nadine Senior</t>
  </si>
  <si>
    <t xml:space="preserve"> English dance teacher.[603]</t>
  </si>
  <si>
    <t>Dave Thomson</t>
  </si>
  <si>
    <t>Bob Tizard</t>
  </si>
  <si>
    <t>Ladislav Totkovič</t>
  </si>
  <si>
    <t xml:space="preserve"> Slovak football player (Inter Bratislava) and manager.[606]</t>
  </si>
  <si>
    <t>Richard P. Von Herzen</t>
  </si>
  <si>
    <t xml:space="preserve"> American earth scientist.[607]</t>
  </si>
  <si>
    <t>Karen Johnson Boyd</t>
  </si>
  <si>
    <t xml:space="preserve"> American heiress and philanthropist.[608]</t>
  </si>
  <si>
    <t>Jean-Marie Doré</t>
  </si>
  <si>
    <t>Billy Faier</t>
  </si>
  <si>
    <t xml:space="preserve"> American banjo player.[610]</t>
  </si>
  <si>
    <t>Gordon Goody</t>
  </si>
  <si>
    <t>Sam Hulbert</t>
  </si>
  <si>
    <t>A. C. Jose</t>
  </si>
  <si>
    <t>Marie Mahoney</t>
  </si>
  <si>
    <t xml:space="preserve"> American baseball player (AAGBPL).[505]</t>
  </si>
  <si>
    <t>R. Clayton McWhorter</t>
  </si>
  <si>
    <t xml:space="preserve"> American businessman and philanthropist.[506]</t>
  </si>
  <si>
    <t>Nayani Krishnakumari</t>
  </si>
  <si>
    <t xml:space="preserve"> Indian writer and folklorist.[613]</t>
  </si>
  <si>
    <t>Linus Maurer</t>
  </si>
  <si>
    <t>Aurèle Nicolet</t>
  </si>
  <si>
    <t xml:space="preserve"> British television producer (The Avengers Armchair Theatre) and actor.[42]</t>
  </si>
  <si>
    <t xml:space="preserve"> Turkish military officer Secretary-General of the National Security Council (1988–1990) kidney failure.[43]</t>
  </si>
  <si>
    <t xml:space="preserve"> American businessman (Morgan Stanley) pneumonia.[45]</t>
  </si>
  <si>
    <t xml:space="preserve"> American politician member of the Minnesota House of Representatives (1963–1973).[48]</t>
  </si>
  <si>
    <t xml:space="preserve"> Irish footballer (Sunderland Hartlepool Cork Celtic) and manager (Cork Hibernians Galway Rovers).[49]</t>
  </si>
  <si>
    <t xml:space="preserve"> American guitarist (John Denver LeAnn Rimes) stroke.[320]</t>
  </si>
  <si>
    <t>Roberto Albanese</t>
  </si>
  <si>
    <t>John F. G. Howe</t>
  </si>
  <si>
    <t xml:space="preserve"> Australian football player (Richmond).[649]</t>
  </si>
  <si>
    <t>Carlos Loyzaga</t>
  </si>
  <si>
    <t>Bobby Wanzer</t>
  </si>
  <si>
    <t>Walt Williams</t>
  </si>
  <si>
    <t>Gian Carlo Abelli</t>
  </si>
  <si>
    <t>Fredrik Barth</t>
  </si>
  <si>
    <t xml:space="preserve"> American politician.[585]</t>
  </si>
  <si>
    <t>Ihor Zaytsev</t>
  </si>
  <si>
    <t xml:space="preserve"> Indian politician and independence activist.[588]</t>
  </si>
  <si>
    <t>Yisroel Belsky</t>
  </si>
  <si>
    <t xml:space="preserve"> American rabbi.[589]</t>
  </si>
  <si>
    <t>Franklin Gene Bissell</t>
  </si>
  <si>
    <t xml:space="preserve"> American football player and coach.[590]</t>
  </si>
  <si>
    <t>Hubert Yockey</t>
  </si>
  <si>
    <t xml:space="preserve"> American singer (Jefferson Airplane).[587]</t>
  </si>
  <si>
    <t>Maheswar Baug</t>
  </si>
  <si>
    <t>Benoît Violier</t>
  </si>
  <si>
    <t>Sir Terry Wogan</t>
  </si>
  <si>
    <t xml:space="preserve"> German television producer and journalist.[657]</t>
  </si>
  <si>
    <t>Donald Van Norman Roberts</t>
  </si>
  <si>
    <t xml:space="preserve"> American civil engineer.[658]</t>
  </si>
  <si>
    <t>Randhir Singh</t>
  </si>
  <si>
    <t xml:space="preserve"> Indian political scientist.[659]</t>
  </si>
  <si>
    <t xml:space="preserve"> American animator (Yellow Submarine Heavy Metal The Jackson 5ive) respiratory failure.[69]</t>
  </si>
  <si>
    <t xml:space="preserve"> American diplomat Ambassador to South Korea (1997–2001) prostate cancer.[71]</t>
  </si>
  <si>
    <t xml:space="preserve"> Russian Avar poet and journalist heart failure.[3]</t>
  </si>
  <si>
    <t xml:space="preserve"> American actor (Gone with the Wind Mighty Joe Young A Star is Born).[4]</t>
  </si>
  <si>
    <t xml:space="preserve"> American politician Governor of Arkansas (1971–1975) Senator from Arkansas (1975–1999).[5]</t>
  </si>
  <si>
    <t xml:space="preserve"> Australian company director managing director of the Australian Broadcasting Corporation (1995–2000) cancer.[8]</t>
  </si>
  <si>
    <t>Barney Hall</t>
  </si>
  <si>
    <t>Gil Kahele</t>
  </si>
  <si>
    <t>Theodore Karras</t>
  </si>
  <si>
    <t>Tommy Kelly</t>
  </si>
  <si>
    <t>Sahabzada Yaqub Khan</t>
  </si>
  <si>
    <t>Martin Lavut</t>
  </si>
  <si>
    <t xml:space="preserve"> American football coach (The Citadel Clemson Ole Miss).[80]</t>
  </si>
  <si>
    <t xml:space="preserve"> Welsh footballer (Arsenal Birmingham Wrexham).[84]</t>
  </si>
  <si>
    <t xml:space="preserve"> Venezuelan equestrian competitor silver medalist at the 2015 Pan American Games traffic collision.[85]</t>
  </si>
  <si>
    <t xml:space="preserve"> British Virgin Islands civil servant and cricketer Accountant General (1967–1987) namesake of the A. O. Shirley Recreation Ground.[87]</t>
  </si>
  <si>
    <t xml:space="preserve"> Puerto Rican politician member of the Puerto Rico Senate (2009–2011) heart attack.[88]</t>
  </si>
  <si>
    <t>Tias Eckhoff</t>
  </si>
  <si>
    <t xml:space="preserve"> Nigerian international footballer.[627]</t>
  </si>
  <si>
    <t>Feyrouz</t>
  </si>
  <si>
    <t xml:space="preserve"> American actress (Mac and Me The Office).[188]</t>
  </si>
  <si>
    <t>Asuquo Ekpe</t>
  </si>
  <si>
    <t xml:space="preserve"> American baseball player (AAGBPL).[631]</t>
  </si>
  <si>
    <t>K. V. Krishna Rao</t>
  </si>
  <si>
    <t xml:space="preserve"> Australian band manager (Bee Gees Cream) and film producer (Grease Saturday Night Fever Evita).[89]</t>
  </si>
  <si>
    <t>Noelle Middleton</t>
  </si>
  <si>
    <t xml:space="preserve"> Irish actress.[635]</t>
  </si>
  <si>
    <t>Mary Lou Crocker</t>
  </si>
  <si>
    <t>Peter Quinn</t>
  </si>
  <si>
    <t>Lois Snowe-Mello</t>
  </si>
  <si>
    <t xml:space="preserve"> British children's novelist and historian.[645]</t>
  </si>
  <si>
    <t>Mere Broughton</t>
  </si>
  <si>
    <t xml:space="preserve"> New Zealand Māori language activist and unionist.[646]</t>
  </si>
  <si>
    <t>Gil Carmichael</t>
  </si>
  <si>
    <t xml:space="preserve"> French singer-songwriter and actor throat cancer.[26]</t>
  </si>
  <si>
    <t xml:space="preserve"> Irish Gaelic footballer (Mayo).[640]</t>
  </si>
  <si>
    <t>Ken Sailors</t>
  </si>
  <si>
    <t>Mohammad Salimi</t>
  </si>
  <si>
    <t>Dov Yermiya</t>
  </si>
  <si>
    <t xml:space="preserve"> American video game composer (Marble Madness Tetris Blasteroids) Director of Engineering for Atari (1993–1996) pancreatic cancer.[29]</t>
  </si>
  <si>
    <t xml:space="preserve"> Russian heavyweight wrestler Olympic champion (1972).[114]</t>
  </si>
  <si>
    <t xml:space="preserve"> American composer and writer (Runaways) complications from surgery.[115]</t>
  </si>
  <si>
    <t xml:space="preserve"> Cuban trumpeter prostate cancer.[122]</t>
  </si>
  <si>
    <t xml:space="preserve"> Mexican politician Mayor of Temixco (2016) member of the Chamber of Deputies (2012–2015) shot.[35]</t>
  </si>
  <si>
    <t xml:space="preserve"> Saudi Shia religious leader execution by beheading.[36]</t>
  </si>
  <si>
    <t xml:space="preserve"> Australian Anglican prelate Bishop of South Sydney (1972–1993).[37]</t>
  </si>
  <si>
    <t xml:space="preserve"> Italian singer guitarist and actor.[38]</t>
  </si>
  <si>
    <t xml:space="preserve"> American talk show host pneumonia.[39]</t>
  </si>
  <si>
    <t xml:space="preserve"> Indian sports shooter and army officer shot.[40]</t>
  </si>
  <si>
    <t xml:space="preserve"> American academic.[612]</t>
  </si>
  <si>
    <t xml:space="preserve"> American psychiatrist and author complications from a stroke.[41]</t>
  </si>
  <si>
    <t xml:space="preserve"> American college basketball coach (Rutgers Utah Duke South Carolina).[144]</t>
  </si>
  <si>
    <t xml:space="preserve"> Malagasy Roman Catholic prelate Bishop of Morombe (1989–2000).[147]</t>
  </si>
  <si>
    <t xml:space="preserve"> American basketball player (Cleveland Cavaliers Houston Rockets Seattle SuperSonics) NBA Champion (1979).[149]</t>
  </si>
  <si>
    <t xml:space="preserve"> American lawyer Chief Judge of the New York Court of Appeals (1993–2008) cancer.[151]</t>
  </si>
  <si>
    <t xml:space="preserve"> Italian historian.[624]</t>
  </si>
  <si>
    <t xml:space="preserve"> Australian football player (East Fremantle Hawthorn Brisbane Bears) and coach (Hawthorn West Coast Eagles) cancer.[322]</t>
  </si>
  <si>
    <t>Elizabeth Eisenstein</t>
  </si>
  <si>
    <t xml:space="preserve"> American historian.[650]</t>
  </si>
  <si>
    <t>Tom Hancock</t>
  </si>
  <si>
    <t xml:space="preserve"> Italian politician.[623]</t>
  </si>
  <si>
    <t>Girolamo Arnaldi</t>
  </si>
  <si>
    <t>Lance Cox</t>
  </si>
  <si>
    <t xml:space="preserve"> Ugandan Roman Catholic prelate Bishop of Kabale (1969–1994).[53]</t>
  </si>
  <si>
    <t xml:space="preserve"> Hungarian-born Canadian writer Parkinson's disease.[228]</t>
  </si>
  <si>
    <t xml:space="preserve"> American biologist.[653]</t>
  </si>
  <si>
    <t>Bob Pelkington</t>
  </si>
  <si>
    <t xml:space="preserve"> Russian-born Ukrainian Soviet footballer (national team).[586]</t>
  </si>
  <si>
    <t>Pat Piper</t>
  </si>
  <si>
    <t xml:space="preserve"> American politician.[655]</t>
  </si>
  <si>
    <t>Betty Rosenquest Pratt</t>
  </si>
  <si>
    <t>Signe Toly Anderson</t>
  </si>
  <si>
    <t xml:space="preserve"> American tennis player.[656]</t>
  </si>
  <si>
    <t>Wolfgang Rademann</t>
  </si>
  <si>
    <t xml:space="preserve"> English rugby league player (Leigh Widnes).[63]</t>
  </si>
  <si>
    <t xml:space="preserve"> Russian military officer Director of the GRU (since 2011).[64]</t>
  </si>
  <si>
    <t xml:space="preserve"> English cricketer (Warwickshire) suicide by jumping.[66]</t>
  </si>
  <si>
    <t xml:space="preserve"> Australian-born American painter and animator (Mary Poppins Lady and the Tramp The Jungle Book).[67]</t>
  </si>
  <si>
    <t xml:space="preserve"> British army general Commandant Royal College of Defence Studies (2001–2005) amyloidosis.[168]</t>
  </si>
  <si>
    <t xml:space="preserve"> Latvian computer scientist and mathematician heart attack.[73]</t>
  </si>
  <si>
    <t xml:space="preserve"> French actor (The Judge and the Assassin La Cage aux Folles Belle Époque).[74]</t>
  </si>
  <si>
    <t xml:space="preserve"> Indian judge Chief Justice (2010–2012).[76]</t>
  </si>
  <si>
    <t xml:space="preserve"> Uruguayan diplomat and politician heart failure.[77]</t>
  </si>
  <si>
    <t xml:space="preserve"> German actress (Beloved Sisters) breast cancer.[78]</t>
  </si>
  <si>
    <t xml:space="preserve"> Georgian gymnast Olympic champion (1952).[178]</t>
  </si>
  <si>
    <t xml:space="preserve"> American Episcopal prelate Bishop of Quincy (1973–1988).[81]</t>
  </si>
  <si>
    <t xml:space="preserve"> Philippine television host (That's Entertainment Walang Tulugan with the Master Showman GMA Supershow) and actor cardiac arrest.[181]</t>
  </si>
  <si>
    <t xml:space="preserve"> American television personality heart failure.[182]</t>
  </si>
  <si>
    <t xml:space="preserve"> American country singer-songwriter ("I'm a Truck") complications from a heart attack.[184]</t>
  </si>
  <si>
    <t xml:space="preserve"> Dutch politician President of the Senate (1983–1991).[186]</t>
  </si>
  <si>
    <t xml:space="preserve"> Norwegian industrial designer.[626]</t>
  </si>
  <si>
    <t xml:space="preserve"> Egyptian actress.[628]</t>
  </si>
  <si>
    <t xml:space="preserve"> American basketball player (Butler Bulldogs Neptūnas) non-Hodgkin lymphoma.[272]</t>
  </si>
  <si>
    <t xml:space="preserve"> Dutch footballer (VVV Fortuna Sittard).[374]</t>
  </si>
  <si>
    <t xml:space="preserve"> Indonesian sculptor (Selamat Datang Monument) heart failure.[90]</t>
  </si>
  <si>
    <t xml:space="preserve"> American actress (Three Tall Women 8mm) pneumonia.[189]</t>
  </si>
  <si>
    <t xml:space="preserve"> American baseball player (AAGPBL).[572]</t>
  </si>
  <si>
    <t>John Brudenall</t>
  </si>
  <si>
    <t xml:space="preserve"> Australian librarian.[573]</t>
  </si>
  <si>
    <t xml:space="preserve"> Argentine socialite First Lady (1983–1989).[94]</t>
  </si>
  <si>
    <t>Georgia Davis Powers</t>
  </si>
  <si>
    <t>Bill Reinhard</t>
  </si>
  <si>
    <t xml:space="preserve"> American football player (Los Angeles Dons).[639]</t>
  </si>
  <si>
    <t xml:space="preserve"> Northern Mariana Islands businessman and politician member of the Marianas Political Status Commission.[25]</t>
  </si>
  <si>
    <t xml:space="preserve"> French tightrope walker and base jumper fall.[108]</t>
  </si>
  <si>
    <t xml:space="preserve"> American baseball player (Boston Red Sox Atlanta Braves Cincinnati Reds)[113]</t>
  </si>
  <si>
    <t xml:space="preserve"> American lawyer and politician Speaker at the Arkansas House of Representatives (1969–1970).[127]</t>
  </si>
  <si>
    <t xml:space="preserve"> Italian actress (The Road a Year Long The City Stands Trial A Husband for Anna).[129]</t>
  </si>
  <si>
    <t xml:space="preserve"> Greek politician MP for Pieria (1985–1989).[130]</t>
  </si>
  <si>
    <t xml:space="preserve"> American diplomat Ambassador to Bulgaria (1987–1990).[131]</t>
  </si>
  <si>
    <t xml:space="preserve"> Cuban poet and novelist pancreatic cancer.[133]</t>
  </si>
  <si>
    <t xml:space="preserve"> Polish politician Marshal of West Pomeranian Voivodeship (1999–2000).[137]</t>
  </si>
  <si>
    <t xml:space="preserve"> Irish lawyer Attorney General (1982).[139]</t>
  </si>
  <si>
    <t xml:space="preserve"> Dutch footballer (Ajax national team).[213]</t>
  </si>
  <si>
    <t xml:space="preserve"> English singer-songwriter musician ("Space Oddity" "Heroes" "Starman") and actor (Labyrinth Zoolander) liver cancer.[214]</t>
  </si>
  <si>
    <t xml:space="preserve"> English actor (Harry Potter Die Hard Love Actually) pancreatic cancer.[302]</t>
  </si>
  <si>
    <t xml:space="preserve"> Brazilian humorist heart attack.[303]</t>
  </si>
  <si>
    <t xml:space="preserve"> Norwegian sculptor cancer.[215]</t>
  </si>
  <si>
    <t xml:space="preserve"> American cryptographer Deputy Director of the NSA (1980–1982) complications from dementia.[217]</t>
  </si>
  <si>
    <t xml:space="preserve"> German-born American LGBT activist brain cancer.[220]</t>
  </si>
  <si>
    <t xml:space="preserve"> American lawyer and political blogger suicide by gunshot.[50]</t>
  </si>
  <si>
    <t xml:space="preserve"> Faroese politician Finance Minister (1975–1981).[51]</t>
  </si>
  <si>
    <t xml:space="preserve"> American Roman Catholic prelate Archbishop of Anchorage (1976–2001) Bishop of Juneau (1971–1976).[227]</t>
  </si>
  <si>
    <t xml:space="preserve"> British barrister and academic Lord Prior of the Order of St John (2008–2014).[230]</t>
  </si>
  <si>
    <t xml:space="preserve"> Romanian politician Mayor of Arad (1992–1996).[154]</t>
  </si>
  <si>
    <t xml:space="preserve"> American politician.[651]</t>
  </si>
  <si>
    <t>David Lake</t>
  </si>
  <si>
    <t xml:space="preserve"> Hungarian politician MP (1994–1998).[152]</t>
  </si>
  <si>
    <t xml:space="preserve"> American actor (Fletch All of Me Popeye) cancer.[153]</t>
  </si>
  <si>
    <t xml:space="preserve"> American basketball player (Xavier University).[654]</t>
  </si>
  <si>
    <t>William E. Martin</t>
  </si>
  <si>
    <t>Jack Reed</t>
  </si>
  <si>
    <t xml:space="preserve"> American businessman and politician.[583]</t>
  </si>
  <si>
    <t>Shirley Tonkin</t>
  </si>
  <si>
    <t xml:space="preserve"> Indian-born Australian science fiction writer.[652]</t>
  </si>
  <si>
    <t>Artie L. Metcalf</t>
  </si>
  <si>
    <t xml:space="preserve"> Danish computer science pioneer Turing Award winner.[59]</t>
  </si>
  <si>
    <t xml:space="preserve"> Slovak writer and priest lung cancer.[163]</t>
  </si>
  <si>
    <t xml:space="preserve"> Malaysian politician cancer.[166]</t>
  </si>
  <si>
    <t xml:space="preserve"> Italian politician Secretary of Italian Liberal Party (1976–1985) and Mayor of Turin (1990–1991).[170]</t>
  </si>
  <si>
    <t xml:space="preserve"> Egyptian actor (Al-Kahira 30 Al-Ard Al Asfour).[171]</t>
  </si>
  <si>
    <t xml:space="preserve"> American R&amp;B and soul singer ("Tryin' to Live My Life Without You" "The Only Way Is Up") heart attack.[172]</t>
  </si>
  <si>
    <t xml:space="preserve"> Italian racing driver first woman to race in Formula One (Maserati Behra-Porsche).[173]</t>
  </si>
  <si>
    <t xml:space="preserve"> Italian politician President of Sardinia (1979–1980).[176]</t>
  </si>
  <si>
    <t xml:space="preserve"> American actor (Ghostbusters The Sopranos Conversations with My Father).[252]</t>
  </si>
  <si>
    <t xml:space="preserve"> Hungarian-born American political scientist and diplomat Ambassador to the United States (1962–1967).[254]</t>
  </si>
  <si>
    <t xml:space="preserve"> American musician and producer liver cancer.[351]</t>
  </si>
  <si>
    <t xml:space="preserve"> American politician Mayor of Mesa Arizona (1980–1984) member of the Arizona House of Representatives (1987–1988) complications from a fall.[255]</t>
  </si>
  <si>
    <t xml:space="preserve"> Russian chess Grandmaster stroke.[260]</t>
  </si>
  <si>
    <t xml:space="preserve"> Paraguayan Roman Catholic prelate Bishop of San Juan Bautista de las Misiones (1978–1999).[187]</t>
  </si>
  <si>
    <t xml:space="preserve"> American actress (Fatal Attraction All My Children Ordinary People).[268]</t>
  </si>
  <si>
    <t xml:space="preserve"> American sprinter and ophthalmologist Olympic silver medalist (1960) cancer.[271]</t>
  </si>
  <si>
    <t xml:space="preserve"> Hungarian politician Minister of Agriculture and Food (1980–1989).[376]</t>
  </si>
  <si>
    <t xml:space="preserve"> American Roman Catholic prelate Archbishop of New Orleans (1988–2001).[372]</t>
  </si>
  <si>
    <t xml:space="preserve"> French-born Moroccan artist and photographer injuries sustained from 2016 Ouagadougou attacks.[377]</t>
  </si>
  <si>
    <t xml:space="preserve"> Egyptian actor heart attack.[92]</t>
  </si>
  <si>
    <t xml:space="preserve"> Saudi al-Qaeda member execution by beheading.[21]</t>
  </si>
  <si>
    <t xml:space="preserve"> Dutch politician member of the House of Representatives.[22]</t>
  </si>
  <si>
    <t>Maikhail Miller</t>
  </si>
  <si>
    <t>Kollam G. K. Pillai</t>
  </si>
  <si>
    <t xml:space="preserve"> Indian actor.[637]</t>
  </si>
  <si>
    <t xml:space="preserve"> New Zealand diplomat Ambassador to the United States (1988–1991) Administrator of Tokelau (1984–1988) cancer.[28]</t>
  </si>
  <si>
    <t xml:space="preserve"> Canadian politician member of the National Assembly of Quebec (1970–1976) Mayor of Quebec City (1989–2005).[105]</t>
  </si>
  <si>
    <t xml:space="preserve"> American baseball player (Los Angeles Dodgers Milwaukee Brewers) cancer.[201]</t>
  </si>
  <si>
    <t xml:space="preserve"> Salvadoran footballer (national team) leukemia.[202]</t>
  </si>
  <si>
    <t xml:space="preserve"> Italian film critic and historian founder of the Turin Film Festival.[203]</t>
  </si>
  <si>
    <t xml:space="preserve"> French Roman Catholic prelate Bishop of Saint-Étienne (1971–1987).[204]</t>
  </si>
  <si>
    <t xml:space="preserve"> American actor (Phantasm Alias John Dies at the End).[205]</t>
  </si>
  <si>
    <t xml:space="preserve"> American film producer (The Thomas Crown Affair The November Man Laws of Attraction) ovarian cancer.[206]</t>
  </si>
  <si>
    <t xml:space="preserve"> British TV and radio broadcaster (Top of the Pops Crackerjack) stroke.[208]</t>
  </si>
  <si>
    <t xml:space="preserve"> Italian actor (The Godfather Accattone The Decameron).[295]</t>
  </si>
  <si>
    <t xml:space="preserve"> American attorney Chief Justice of the Arkansas Supreme Court (2005–2015).[296]</t>
  </si>
  <si>
    <t xml:space="preserve"> American radio host (KCBS KNBR WOBT).[297]</t>
  </si>
  <si>
    <t xml:space="preserve"> Scottish television writer (Doctor Who Bergerac Shoestring) cancer.[304]</t>
  </si>
  <si>
    <t xml:space="preserve"> Indian actor (Lagaan) heart attack.[306]</t>
  </si>
  <si>
    <t xml:space="preserve"> American historian cancer.[307]</t>
  </si>
  <si>
    <t xml:space="preserve"> Ukrainian Soviet weightlifter Olympic champion (1964 1968).[308]</t>
  </si>
  <si>
    <t xml:space="preserve"> American poet cancer.[310]</t>
  </si>
  <si>
    <t xml:space="preserve"> Canadian Roman Catholic prelate Archbishop of Regina (since 2005) cancer.[313]</t>
  </si>
  <si>
    <t xml:space="preserve"> German politician Deputy of the Landtag of North Rhine-Westphalia (since 2010) cancer.[224]</t>
  </si>
  <si>
    <t xml:space="preserve"> Japanese supercentenarian world's oldest living man heart failure and pneumonia.[406]</t>
  </si>
  <si>
    <t xml:space="preserve"> American actor (The Life and Times of Grizzly Adams) spinal cancer.[319]</t>
  </si>
  <si>
    <t xml:space="preserve"> American judge first woman to serve on the New Jersey Supreme Court.[318]</t>
  </si>
  <si>
    <t xml:space="preserve"> Canadian politician Mayor of Laval Quebec (1981–1989).[407]</t>
  </si>
  <si>
    <t xml:space="preserve"> American politician member of the South Carolina Senate (since 1989).[155]</t>
  </si>
  <si>
    <t xml:space="preserve"> Spanish Roman Catholic prelate Auxiliary Bishop of Madrid (1972–1998).[55]</t>
  </si>
  <si>
    <t xml:space="preserve"> American Roman Catholic prelate Bishop of Savannah (1973–1995).[56]</t>
  </si>
  <si>
    <t xml:space="preserve"> English kite maker stroke.[62]</t>
  </si>
  <si>
    <t xml:space="preserve"> American singer complications from Alzheimer's disease and Parkinson's disease.[160]</t>
  </si>
  <si>
    <t xml:space="preserve"> Russian ice hockey player (HC Lipetsk) complications after spleen surgery.[162]</t>
  </si>
  <si>
    <t xml:space="preserve"> American literary critic cancer.[242]</t>
  </si>
  <si>
    <t xml:space="preserve"> Canadian politician MP (1957–1988).[243]</t>
  </si>
  <si>
    <t xml:space="preserve"> Persian princess President of the Women's Organization of Iran (1967–1979).[158]</t>
  </si>
  <si>
    <t xml:space="preserve"> American Hall of Fame baseball player (Newark Eagles New York Giants Chicago Cubs) winner of the 1954 World Series.[247]</t>
  </si>
  <si>
    <t xml:space="preserve"> Canadian scriptwriter (The Collector Conan the Destroyer Firestarter).[250]</t>
  </si>
  <si>
    <t xml:space="preserve"> American art director (Bedknobs and Broomsticks Tron The Apple Dumpling Gang).[251]</t>
  </si>
  <si>
    <t xml:space="preserve"> Congolese Roman Catholic prelate Bishop of Kindu (1966–1978).[249]</t>
  </si>
  <si>
    <t xml:space="preserve"> Haitian-born American activist and radio broadcaster pioneer of Haitian Creole radio in South Florida.[345]</t>
  </si>
  <si>
    <t xml:space="preserve"> Swiss businessman CEO of Swiss Post.[346]</t>
  </si>
  <si>
    <t xml:space="preserve"> Swedish singer and Dansband artist cerebral haemorrhage.[360]</t>
  </si>
  <si>
    <t xml:space="preserve"> New Zealand rugby union player (Canterbury national team).[363]</t>
  </si>
  <si>
    <t xml:space="preserve"> American basketball player (BCM Gravelines) amyotrophic lateral sclerosis.[364]</t>
  </si>
  <si>
    <t xml:space="preserve"> Romanian bobsledder Olympic bronze medalist (1968).[365]</t>
  </si>
  <si>
    <t xml:space="preserve"> Indian politician Governor of Sikkim (2002–2007).[368]</t>
  </si>
  <si>
    <t xml:space="preserve"> Malawian politician Deputy Minister for Hospitals Prisons and Social Welfare (1963–1964) heart attack.[261]</t>
  </si>
  <si>
    <t xml:space="preserve"> Mexican mycologist and anthropologist heart attack.[263]</t>
  </si>
  <si>
    <t xml:space="preserve"> Australian rugby league player and coach (St. George Warrington) Alzheimer's disease.[264]</t>
  </si>
  <si>
    <t xml:space="preserve"> Indian classical dancer choreographer and instructor.[450]</t>
  </si>
  <si>
    <t xml:space="preserve"> French road racing cyclist suicide.[451]</t>
  </si>
  <si>
    <t xml:space="preserve"> Singapore-born American writer and political refugee pneumonia.[453]</t>
  </si>
  <si>
    <t xml:space="preserve"> South Ossetian politician Prime Minister (1998–2001) traffic collision.[190]</t>
  </si>
  <si>
    <t xml:space="preserve"> American surgeon stroke.[191]</t>
  </si>
  <si>
    <t xml:space="preserve"> Filipino singer actress and politician heart attack.[192]</t>
  </si>
  <si>
    <t xml:space="preserve"> Indian politician General Secretary of the Communist Party of India (1996–2012) complications from a stroke.[24]</t>
  </si>
  <si>
    <t xml:space="preserve"> American painter and animator (Aladdin The Lion King Lilo &amp; Stitch).[100]</t>
  </si>
  <si>
    <t xml:space="preserve"> English footballer (Lincoln City West Bromwich Albion Reading).[101]</t>
  </si>
  <si>
    <t xml:space="preserve"> Georgian-born Swiss filmmaker (La Collectionneuse) impresario band manager (The Rolling Stones The Yardbirds) songwriter and record producer.[279]</t>
  </si>
  <si>
    <t xml:space="preserve"> American composer cancer.[280]</t>
  </si>
  <si>
    <t xml:space="preserve"> Scottish politician MP for East Aberdeenshire (1979–1983) and Banff and Buchan (1983–1987).[282]</t>
  </si>
  <si>
    <t xml:space="preserve"> German actor (The NeverEnding Story II The Old Fox Waller's Last Trip).[199]</t>
  </si>
  <si>
    <t xml:space="preserve"> Italian actor (The Bird with the Crystal Plumage The Last Man on Earth Superfantagenio).[200]</t>
  </si>
  <si>
    <t xml:space="preserve"> Bolivian diplomat and politician Foreign Minister (2005–2006).[386]</t>
  </si>
  <si>
    <t xml:space="preserve"> Italian actress (Immigrants The King's Jester La Fornarina).[388]</t>
  </si>
  <si>
    <t xml:space="preserve"> British racing driver (Cooper) cancer.[389]</t>
  </si>
  <si>
    <t xml:space="preserve"> Sri Lankan politician Minister of Land (since 2015).[405]</t>
  </si>
  <si>
    <t xml:space="preserve"> American football coach (Cincinnati Bengals New York Giants Atlanta Falcons).[512]</t>
  </si>
  <si>
    <t xml:space="preserve"> Filipino economist Director-General of NEDA (2010–2012) complications after heart surgery.[616]</t>
    <phoneticPr fontId="1" type="noConversion"/>
  </si>
  <si>
    <t>Maria Teresa</t>
    <phoneticPr fontId="1" type="noConversion"/>
  </si>
  <si>
    <t>M. O.</t>
    <phoneticPr fontId="1" type="noConversion"/>
  </si>
  <si>
    <t>Joseph</t>
    <phoneticPr fontId="1" type="noConversion"/>
  </si>
  <si>
    <t xml:space="preserve"> Venezuelan musician (Serenata Guayanesa) cancer.[223]</t>
  </si>
  <si>
    <t xml:space="preserve"> American actress (The Girls on the Beach Gidget Goes to Rome Bachelor Father) cardiopulmonary disease.[314]</t>
  </si>
  <si>
    <t xml:space="preserve"> British academic administrator and field hockey player Olympic bronze medallist (1952).[316]</t>
  </si>
  <si>
    <t xml:space="preserve"> Indian film director (Kora Kagaz Tapasya).[317]</t>
  </si>
  <si>
    <t xml:space="preserve"> Guamanian politician and civil servant member of the Legislature of Guam pneumonia.[625]</t>
  </si>
  <si>
    <t xml:space="preserve"> American Hall of Fame basketball player and coach (Rochester/Cincinnati Royals) NBA Champion (1951).[515]</t>
  </si>
  <si>
    <t xml:space="preserve"> American entrepreneur and philanthropist cancer.[233]</t>
  </si>
  <si>
    <t xml:space="preserve"> American air force general heart failure.[418]</t>
  </si>
  <si>
    <t xml:space="preserve"> Syrian politician Prime Minister (1965 1966–1968).[238]</t>
  </si>
  <si>
    <t xml:space="preserve"> American football player (Atlanta Falcons Minnesota Vikings Denver Broncos) cancer.[58]</t>
  </si>
  <si>
    <t xml:space="preserve"> Indian politician Chief Minister of Jammu and Kashmir (2002–2005 since 2015) Minister of Home Affairs (1989–1990) multiple organ failure.[159]</t>
  </si>
  <si>
    <t xml:space="preserve"> Brazilian footballer heart attack.[240]</t>
  </si>
  <si>
    <t xml:space="preserve"> Irish public affairs consultant Senator (1977–1981 1982–1983).[324]</t>
  </si>
  <si>
    <t xml:space="preserve"> American basketball player (Boston Celtics) throat cancer.[325]</t>
  </si>
  <si>
    <t xml:space="preserve"> American educator President of Ball State University (1968–1978).[326]</t>
  </si>
  <si>
    <t xml:space="preserve"> Ukrainian scientist jurist and politician member of the Verkhovna Rada (2012–2014).[328]</t>
  </si>
  <si>
    <t xml:space="preserve"> British camera engineer inventor of the Corfield Periflex .[244]</t>
  </si>
  <si>
    <t xml:space="preserve"> American actress (Gloria Dirty Harry Bird).[354]</t>
  </si>
  <si>
    <t xml:space="preserve"> American brass player (Tower of Power) heart attack.[356]</t>
  </si>
  <si>
    <t xml:space="preserve"> British drummer (Mott the Hoople) Alzheimer's disease.[357]</t>
  </si>
  <si>
    <t>Alfredo "Chocolate"</t>
    <phoneticPr fontId="1" type="noConversion"/>
  </si>
  <si>
    <t>Robert H. B.</t>
    <phoneticPr fontId="1" type="noConversion"/>
  </si>
  <si>
    <t>Alexander O.</t>
    <phoneticPr fontId="1" type="noConversion"/>
  </si>
  <si>
    <t>Shirley</t>
    <phoneticPr fontId="1" type="noConversion"/>
  </si>
  <si>
    <t>Francis Ormsby-Gore  6th Baron Harlech</t>
    <phoneticPr fontId="1" type="noConversion"/>
  </si>
  <si>
    <t>Bernard Piras</t>
  </si>
  <si>
    <t>Robert D.</t>
    <phoneticPr fontId="1" type="noConversion"/>
  </si>
  <si>
    <t>Kunigal Ramanath</t>
  </si>
  <si>
    <t>Thomas Tigue</t>
  </si>
  <si>
    <t>Bosworth</t>
    <phoneticPr fontId="1" type="noConversion"/>
  </si>
  <si>
    <t>Hunter</t>
    <phoneticPr fontId="1" type="noConversion"/>
  </si>
  <si>
    <t xml:space="preserve"> Scottish darts player pancreatic cancer.[370]</t>
  </si>
  <si>
    <t>Lev Nikolayevich</t>
    <phoneticPr fontId="1" type="noConversion"/>
  </si>
  <si>
    <t>Korolyov</t>
    <phoneticPr fontId="1" type="noConversion"/>
  </si>
  <si>
    <t>Timm</t>
    <phoneticPr fontId="1" type="noConversion"/>
  </si>
  <si>
    <t>Stephen W.</t>
    <phoneticPr fontId="1" type="noConversion"/>
  </si>
  <si>
    <t xml:space="preserve"> American country musician and radio broadcaster (WXRL) heart disease.[371]</t>
  </si>
  <si>
    <t>Cundick</t>
    <phoneticPr fontId="1" type="noConversion"/>
  </si>
  <si>
    <t xml:space="preserve"> Filipino basketball player bronze medalist at the 1954 FIBA World Championship.[581]</t>
  </si>
  <si>
    <t xml:space="preserve"> American politician and radio host Mayor of Providence Rhode Island (1975–1984 1991–2002).[591]</t>
  </si>
  <si>
    <t xml:space="preserve"> English footballer (Burnley Coventry Portsmouth).[563]</t>
  </si>
  <si>
    <t xml:space="preserve"> Australian jazz pianist composer.[564]</t>
  </si>
  <si>
    <t xml:space="preserve"> Portuguese lawyer and politician President of Assembly of the Republic (1995–2002).[378]</t>
  </si>
  <si>
    <t xml:space="preserve"> British actor (Robin Hood Nixon Much Ado About Nothing) cancer.[277]</t>
  </si>
  <si>
    <t xml:space="preserve"> Australian actress (The Box Prisoner).[480]</t>
  </si>
  <si>
    <t xml:space="preserve"> Canadian politician Lieutenant Governor of Manitoba (2004–2009).[195]</t>
  </si>
  <si>
    <t xml:space="preserve"> Scottish architect complications of a heart attack.[196]</t>
  </si>
  <si>
    <t xml:space="preserve"> British actress (EastEnders) head and neck injuries.[95] (body discovered on this date)</t>
  </si>
  <si>
    <t xml:space="preserve"> American basketball player (Boston Celtics) and coach (Fordham University Penn State Chicago Bulls).[379]</t>
  </si>
  <si>
    <t xml:space="preserve"> American songwriter musician (Eagles) and actor (Jerry Maguire) complications following intestinal surgery.[382]</t>
  </si>
  <si>
    <t xml:space="preserve"> Canadian entertainment manager (Celine Dion) throat cancer.[293]</t>
  </si>
  <si>
    <t xml:space="preserve"> American lawyer and politician Mayor of Richmond California (1964–1965).[294]</t>
  </si>
  <si>
    <t xml:space="preserve"> British-born Australian marine geologist and climate sceptic complications from a heart attack.[400]</t>
  </si>
  <si>
    <t xml:space="preserve"> French military officer Chief of the Defence Staff (1995–1998).[403]</t>
  </si>
  <si>
    <t>Miriam Goldman Cedarbaum</t>
  </si>
  <si>
    <t>Lawrence H.</t>
    <phoneticPr fontId="1" type="noConversion"/>
  </si>
  <si>
    <t>Cohn</t>
    <phoneticPr fontId="1" type="noConversion"/>
  </si>
  <si>
    <t>Peter Gavin</t>
    <phoneticPr fontId="1" type="noConversion"/>
  </si>
  <si>
    <t>Hall</t>
    <phoneticPr fontId="1" type="noConversion"/>
  </si>
  <si>
    <t>Rousset</t>
    <phoneticPr fontId="1" type="noConversion"/>
  </si>
  <si>
    <t>Paul-Marie François</t>
    <phoneticPr fontId="1" type="noConversion"/>
  </si>
  <si>
    <t>Ann Z.</t>
    <phoneticPr fontId="1" type="noConversion"/>
  </si>
  <si>
    <t>Obermayer</t>
    <phoneticPr fontId="1" type="noConversion"/>
  </si>
  <si>
    <t>Sir Kenneth</t>
    <phoneticPr fontId="1" type="noConversion"/>
  </si>
  <si>
    <t>John Roper Baron Roper</t>
    <phoneticPr fontId="1" type="noConversion"/>
  </si>
  <si>
    <t>Villalba Aquino</t>
    <phoneticPr fontId="1" type="noConversion"/>
  </si>
  <si>
    <t>British politician.[620]</t>
    <phoneticPr fontId="1" type="noConversion"/>
  </si>
  <si>
    <t xml:space="preserve"> American politician President of the Illinois Senate (1979–1993).[619]</t>
  </si>
  <si>
    <t xml:space="preserve"> American politician member of the Vermont House of Representatives (1967) cancer.[528]</t>
  </si>
  <si>
    <t xml:space="preserve"> Indian journalist cancer.[632]</t>
  </si>
  <si>
    <t xml:space="preserve"> American football player (Murray State Ole Miss) traffic collision.[636]</t>
  </si>
  <si>
    <t>Albert Onyembo</t>
    <phoneticPr fontId="1" type="noConversion"/>
  </si>
  <si>
    <t>Lomandjo</t>
    <phoneticPr fontId="1" type="noConversion"/>
  </si>
  <si>
    <t>John B.</t>
    <phoneticPr fontId="1" type="noConversion"/>
  </si>
  <si>
    <t>Mansbridge</t>
    <phoneticPr fontId="1" type="noConversion"/>
  </si>
  <si>
    <t xml:space="preserve"> English actor (Othello The Pianist Bouquet of Barbed Wire) heart failure.[629]</t>
  </si>
  <si>
    <t xml:space="preserve"> American baseball player (Chicago White Sox Cleveland Indians New York Yankees) heart attack.[516]</t>
  </si>
  <si>
    <t xml:space="preserve"> American environmentalist co-founder of Save the Bay.[411]</t>
  </si>
  <si>
    <t xml:space="preserve"> American actress (Flashdance What Lies Beneath The Client).[412]</t>
  </si>
  <si>
    <t xml:space="preserve"> American football player (Los Angeles Rams Pittsburgh Steelers Baltimore Colts) pancreatic cancer.[413]</t>
  </si>
  <si>
    <t xml:space="preserve"> Nigerian royal Olubadan of Ibadan (since 2007).[415]</t>
  </si>
  <si>
    <t xml:space="preserve"> Italian film director and screenwriter (We All Loved Each Other So Much A Special Day Le Bal).[416]</t>
  </si>
  <si>
    <t xml:space="preserve"> Indonesian actor (Opera Van Java) and comedian pneumonia.[239]</t>
  </si>
  <si>
    <t xml:space="preserve"> English squash player and cricketer World Championship silver medallist (1973).[245]</t>
  </si>
  <si>
    <t xml:space="preserve"> American football player (Pittsburgh Steelers Chicago Cardinals) and coach (Baltimore Colts Baltimore Ravens).[342]</t>
  </si>
  <si>
    <t xml:space="preserve"> British singer-songwriter ("Wonderful Life") head injuries sustained in a traffic collision.[553]</t>
  </si>
  <si>
    <t xml:space="preserve"> Lithuanian politician member of the Politburo of the CPSU Central Committee.[426]</t>
  </si>
  <si>
    <t xml:space="preserve"> Pakistani politician and diplomat Minister of Foreign Affairs (1982–1991 1996–1997) Ambassador to the United States (1973–1979).[560]</t>
  </si>
  <si>
    <t>Kapadia</t>
    <phoneticPr fontId="1" type="noConversion"/>
  </si>
  <si>
    <t>Robert Beiner</t>
  </si>
  <si>
    <t>Heinz Bohlen</t>
  </si>
  <si>
    <t>Seth Cardew</t>
  </si>
  <si>
    <t>Abram Cohen</t>
  </si>
  <si>
    <t>Robert M.</t>
    <phoneticPr fontId="1" type="noConversion"/>
  </si>
  <si>
    <t>Szilágyi</t>
    <phoneticPr fontId="1" type="noConversion"/>
  </si>
  <si>
    <t>Jesús María</t>
    <phoneticPr fontId="1" type="noConversion"/>
  </si>
  <si>
    <t>Ramón Valdés</t>
    <phoneticPr fontId="1" type="noConversion"/>
  </si>
  <si>
    <t>Hafner</t>
    <phoneticPr fontId="1" type="noConversion"/>
  </si>
  <si>
    <t>William H.</t>
    <phoneticPr fontId="1" type="noConversion"/>
  </si>
  <si>
    <t>Luiz Felipe Lampreia</t>
  </si>
  <si>
    <t>Aldo Bufi Landi</t>
  </si>
  <si>
    <t>Chris Kenny</t>
  </si>
  <si>
    <t>Juan Mujica</t>
  </si>
  <si>
    <t>Long John</t>
    <phoneticPr fontId="1" type="noConversion"/>
  </si>
  <si>
    <t>Donald J.</t>
    <phoneticPr fontId="1" type="noConversion"/>
  </si>
  <si>
    <t>Acland</t>
    <phoneticPr fontId="1" type="noConversion"/>
  </si>
  <si>
    <t>Armenteros</t>
    <phoneticPr fontId="1" type="noConversion"/>
  </si>
  <si>
    <t>Sir Christopher</t>
    <phoneticPr fontId="1" type="noConversion"/>
  </si>
  <si>
    <t>Wallace</t>
    <phoneticPr fontId="1" type="noConversion"/>
  </si>
  <si>
    <t>Yeow Chai</t>
    <phoneticPr fontId="1" type="noConversion"/>
  </si>
  <si>
    <t>Rebecca Masika Katsuva</t>
  </si>
  <si>
    <t>Mubeen Mughal</t>
  </si>
  <si>
    <t xml:space="preserve"> Scottish footballer (Queen of the South Washington Diplomats Motherwell).[599]</t>
  </si>
  <si>
    <t xml:space="preserve"> English cricketer (Cheshire) brain tumour.[600]</t>
  </si>
  <si>
    <t xml:space="preserve"> Danish track cyclist Olympic bronze medalist (1948).[602]</t>
  </si>
  <si>
    <t xml:space="preserve"> Scottish footballer (Dunfermline Athletic Queen of the South).[604]</t>
  </si>
  <si>
    <t>O'Dell</t>
    <phoneticPr fontId="1" type="noConversion"/>
  </si>
  <si>
    <t xml:space="preserve"> American actor (The Godfather Barney Miller Late Night with Conan O'Brien).[568]</t>
  </si>
  <si>
    <t xml:space="preserve"> American criminal execution by lethal injection.[578]</t>
  </si>
  <si>
    <t xml:space="preserve"> Iranian football player (Shahin Paykan national team) and coach (Persepolis) Asian Champion (1968 1972).[460]</t>
  </si>
  <si>
    <t xml:space="preserve"> Scottish footballer (St Mirren Norwich Oldham).[463]</t>
  </si>
  <si>
    <t xml:space="preserve"> Scottish footballer (Fulham Celtic).[466]</t>
  </si>
  <si>
    <t xml:space="preserve"> Turkish politician member of the Grand National Assembly (1987–2015) cancer.[468]</t>
  </si>
  <si>
    <t xml:space="preserve"> Indian tabla player pneumonia.[469]</t>
  </si>
  <si>
    <t xml:space="preserve"> French-born Cambodian Roman Catholic prelate Vicar Apostolic of Phnom Penh (2001–2010).[595]</t>
  </si>
  <si>
    <t xml:space="preserve"> Norwegian politician Minister of Culture and Science (1982–1986).[385]</t>
  </si>
  <si>
    <t xml:space="preserve"> Singaporean Supreme Court judge pneumonia.[395]</t>
  </si>
  <si>
    <t xml:space="preserve"> Italian actress (The Tiger and the Pussycat Kaputt Mundi Nel sole).[396]</t>
  </si>
  <si>
    <t xml:space="preserve"> French writer (Friday or The Other Island The Erl-King).[397]</t>
  </si>
  <si>
    <t xml:space="preserve"> American diplomat Ambassador to South Africa (1975–1978).[399]</t>
  </si>
  <si>
    <t>de Filippis</t>
    <phoneticPr fontId="1" type="noConversion"/>
  </si>
  <si>
    <t>Dimitris Tsaloumas</t>
  </si>
  <si>
    <t>Lorna Jorgenson Wendt</t>
  </si>
  <si>
    <t>Edgar Whitcomb</t>
  </si>
  <si>
    <t>Carlos Milcíades</t>
    <phoneticPr fontId="1" type="noConversion"/>
  </si>
  <si>
    <t>Ciriaco Cañete</t>
  </si>
  <si>
    <t>Bodil Malmsten</t>
  </si>
  <si>
    <t>Tayeb Saddiki</t>
  </si>
  <si>
    <t>C. V. Subramanian</t>
  </si>
  <si>
    <t>Carl E. Wang</t>
  </si>
  <si>
    <t xml:space="preserve"> Salvadorian politician President (1999–2004) cerebral hemorrhage.[630]</t>
  </si>
  <si>
    <t>Arthur S.</t>
    <phoneticPr fontId="1" type="noConversion"/>
  </si>
  <si>
    <t>Luciano Conati</t>
  </si>
  <si>
    <t>Caracristi</t>
    <phoneticPr fontId="1" type="noConversion"/>
  </si>
  <si>
    <t>Francis Thomas</t>
    <phoneticPr fontId="1" type="noConversion"/>
  </si>
  <si>
    <t>Hurley</t>
    <phoneticPr fontId="1" type="noConversion"/>
  </si>
  <si>
    <t>Anisa Makhlouf</t>
  </si>
  <si>
    <t>James Moore</t>
  </si>
  <si>
    <t>Dan Gerson</t>
  </si>
  <si>
    <t>Corfield</t>
    <phoneticPr fontId="1" type="noConversion"/>
  </si>
  <si>
    <t>Emanuel Parzen</t>
  </si>
  <si>
    <t>Sam Spence</t>
  </si>
  <si>
    <t>Giacomo Tachis</t>
  </si>
  <si>
    <t>Sudhir Tailang</t>
  </si>
  <si>
    <t>John L. Tishman</t>
  </si>
  <si>
    <t>Eddy Wally</t>
  </si>
  <si>
    <t xml:space="preserve"> Canadian writer and indigenous rights advocate liver disease.[634]</t>
  </si>
  <si>
    <t>Jacob</t>
    <phoneticPr fontId="1" type="noConversion"/>
  </si>
  <si>
    <t>Sir Albert</t>
    <phoneticPr fontId="1" type="noConversion"/>
  </si>
  <si>
    <t>McQuarrie</t>
    <phoneticPr fontId="1" type="noConversion"/>
  </si>
  <si>
    <t>G. A.</t>
    <phoneticPr fontId="1" type="noConversion"/>
  </si>
  <si>
    <t>Vadivelu</t>
    <phoneticPr fontId="1" type="noConversion"/>
  </si>
  <si>
    <t>Glyn W.</t>
    <phoneticPr fontId="1" type="noConversion"/>
  </si>
  <si>
    <t>Humphreys</t>
    <phoneticPr fontId="1" type="noConversion"/>
  </si>
  <si>
    <t>P. M. K.</t>
    <phoneticPr fontId="1" type="noConversion"/>
  </si>
  <si>
    <t xml:space="preserve"> American actor (Petticoat Junction All My Children The Beverly Hillbillies) cancer.[545]</t>
  </si>
  <si>
    <t xml:space="preserve"> Italian politician member of the Chamber of Deputies.[517]</t>
  </si>
  <si>
    <t xml:space="preserve"> New Zealand rugby union (Auckland national team) and rugby league (Wigan Keighley) player.[519]</t>
  </si>
  <si>
    <t xml:space="preserve"> British-born Australian cellist complications from a brain aneurysm.[525]</t>
  </si>
  <si>
    <t xml:space="preserve"> American cognitive scientist and pioneer in artificial intelligence cerebral hemorrhage.[529]</t>
  </si>
  <si>
    <t xml:space="preserve"> Spanish politician member of the Congress of Deputies (1989–2000) and Senate (2000–2015).[531]</t>
  </si>
  <si>
    <t xml:space="preserve"> American baseball player (Boston Red Sox Philadelphia Phillies Minnesota Twins) pneumonia.[419]</t>
  </si>
  <si>
    <t xml:space="preserve"> American lacrosse coach (Maryland) Parkinson's disease.[423]</t>
  </si>
  <si>
    <t xml:space="preserve"> American editor publisher and critic injuries from a fall.[432]</t>
  </si>
  <si>
    <t xml:space="preserve"> British politician MEP for Yorkshire South (1979-1984).[434]</t>
  </si>
  <si>
    <t xml:space="preserve"> American alpine skier Olympic champion (1984).[440]</t>
  </si>
  <si>
    <t xml:space="preserve"> Polish classical music journalist stroke.[441]</t>
  </si>
  <si>
    <t xml:space="preserve"> American convicted serial killer heart disease.[444]</t>
  </si>
  <si>
    <t xml:space="preserve"> American sculptor pulmonary distress.[445]</t>
  </si>
  <si>
    <t xml:space="preserve"> Canadian curler world champion (195919601962 1963).[449]</t>
  </si>
  <si>
    <t>Günter Schröter</t>
  </si>
  <si>
    <t>John Spencer</t>
  </si>
  <si>
    <t>Dušan Velkaverh</t>
  </si>
  <si>
    <t>Sir Peter Whiteley</t>
  </si>
  <si>
    <t>Fatima Surayya Bajia</t>
  </si>
  <si>
    <t>Richard Unis</t>
  </si>
  <si>
    <t>Bob Wielinga</t>
  </si>
  <si>
    <t>Abdel-Bari Zamzami</t>
  </si>
  <si>
    <t>Les Belshaw</t>
  </si>
  <si>
    <t>Sir Timothy Bevan</t>
  </si>
  <si>
    <t>Naushaba Burney</t>
  </si>
  <si>
    <t>Michael J.</t>
    <phoneticPr fontId="1" type="noConversion"/>
  </si>
  <si>
    <t>Egan</t>
    <phoneticPr fontId="1" type="noConversion"/>
  </si>
  <si>
    <t>Alwin Albert</t>
    <phoneticPr fontId="1" type="noConversion"/>
  </si>
  <si>
    <t>William Haze</t>
  </si>
  <si>
    <t>Thomas N. Hibbard</t>
  </si>
  <si>
    <t>Bob Elliott</t>
  </si>
  <si>
    <t>Jim Goode</t>
  </si>
  <si>
    <t>Dag Gundersen</t>
  </si>
  <si>
    <t>Intizar Hussain</t>
  </si>
  <si>
    <t>Parsons</t>
    <phoneticPr fontId="1" type="noConversion"/>
  </si>
  <si>
    <t>John Baptist Kakubi</t>
  </si>
  <si>
    <t>Ellison Kelly</t>
  </si>
  <si>
    <t>Sohrab Rahimi</t>
  </si>
  <si>
    <t>Kevin Randleman</t>
  </si>
  <si>
    <t>Ferenc Rudas</t>
  </si>
  <si>
    <t>Yasushi Nirasawa</t>
  </si>
  <si>
    <t>Mike Oehler</t>
  </si>
  <si>
    <t>Manuel Tenenbaum</t>
  </si>
  <si>
    <t>Marcus Turner</t>
  </si>
  <si>
    <t>Joe Alaskey</t>
  </si>
  <si>
    <t>Mark Farren</t>
  </si>
  <si>
    <t>Richie Giachetti</t>
  </si>
  <si>
    <t>John Hirst</t>
  </si>
  <si>
    <t>Balram Jakhar</t>
  </si>
  <si>
    <t>Michał Janiszewski</t>
  </si>
  <si>
    <t>Brandon Astor Jones</t>
  </si>
  <si>
    <t>József Kasza</t>
  </si>
  <si>
    <t>Brad Kent</t>
  </si>
  <si>
    <t>Suat Mamat</t>
  </si>
  <si>
    <t>K. S. Paripoornan</t>
  </si>
  <si>
    <t>Mara</t>
    <phoneticPr fontId="1" type="noConversion"/>
  </si>
  <si>
    <t>John J.</t>
    <phoneticPr fontId="1" type="noConversion"/>
  </si>
  <si>
    <t>János György</t>
    <phoneticPr fontId="1" type="noConversion"/>
  </si>
  <si>
    <t xml:space="preserve"> Scottish Roman Catholic prelate Bishop of Argyll and the Isles (1999–2008).[474]</t>
  </si>
  <si>
    <t xml:space="preserve"> American musician (Jefferson Airplane Jefferson Starship) and songwriter ("Wooden Ships") multiple organ failure.[597]</t>
  </si>
  <si>
    <t xml:space="preserve"> Czech politician MEP (since 2004).[481]</t>
  </si>
  <si>
    <t xml:space="preserve"> British screenwriter and film director (The Optimists of Nine Elms Black Joy).[484]</t>
  </si>
  <si>
    <t xml:space="preserve"> Scottish bassist (Rainbow Dio) lung cancer.[491]</t>
  </si>
  <si>
    <t xml:space="preserve"> Australian tennis player cancer.[496]</t>
  </si>
  <si>
    <t xml:space="preserve"> Serbian politician Acting President of the National Assembly (2012).[289]</t>
  </si>
  <si>
    <t xml:space="preserve"> American pornographic actress suicide.[292]</t>
  </si>
  <si>
    <t xml:space="preserve"> British artist designer of many The The record sleeves.[384]</t>
  </si>
  <si>
    <t xml:space="preserve"> Croatian fashion stylist designer and writer.[503]</t>
  </si>
  <si>
    <t xml:space="preserve"> Indian politician Speaker of Kerala Legislature (1982) member of Parliament (1996–1997 1998–2004).[504]</t>
  </si>
  <si>
    <t xml:space="preserve"> American basketball player (Chicago Stags Boston Celtics St. Louis Bombers).[510]</t>
  </si>
  <si>
    <t xml:space="preserve"> Spanish jurist President of the Spanish Council of State (2004–2012).[511]</t>
  </si>
  <si>
    <t>Hooker</t>
    <phoneticPr fontId="1" type="noConversion"/>
  </si>
  <si>
    <t>Aung</t>
    <phoneticPr fontId="1" type="noConversion"/>
  </si>
  <si>
    <t>Zaw Zaw</t>
    <phoneticPr fontId="1" type="noConversion"/>
  </si>
  <si>
    <t>Black</t>
    <phoneticPr fontId="1" type="noConversion"/>
  </si>
  <si>
    <t>Mary Lou</t>
    <phoneticPr fontId="1" type="noConversion"/>
  </si>
  <si>
    <t>Crocker</t>
    <phoneticPr fontId="1" type="noConversion"/>
  </si>
  <si>
    <t>Thiam</t>
    <phoneticPr fontId="1" type="noConversion"/>
  </si>
  <si>
    <t>Ray Colcord</t>
  </si>
  <si>
    <t>Leo Foley</t>
  </si>
  <si>
    <t>Lewis Feild</t>
  </si>
  <si>
    <t>Edward T. Foote II</t>
  </si>
  <si>
    <t>George Gaynes</t>
  </si>
  <si>
    <t>Constance Glube</t>
  </si>
  <si>
    <t>Victor Goldbloom</t>
  </si>
  <si>
    <t>Abdul Rahman Al-Hanaqtah</t>
  </si>
  <si>
    <t>Virgil Jester</t>
  </si>
  <si>
    <t>Jerzy Kroh</t>
  </si>
  <si>
    <t>Milton V. Backman</t>
  </si>
  <si>
    <t>Alastair Biggar</t>
  </si>
  <si>
    <t>W. F. H. Nicolaisen</t>
  </si>
  <si>
    <t>Carlos Quintero Arce</t>
  </si>
  <si>
    <t>David John de Laubenfels</t>
  </si>
  <si>
    <t>Robin Chandler Duke</t>
  </si>
  <si>
    <t>Winifred Green</t>
  </si>
  <si>
    <t>Dan Hicks</t>
  </si>
  <si>
    <t>Jean Rabier</t>
  </si>
  <si>
    <t>Fighton Simukonda</t>
  </si>
  <si>
    <t>Vanity</t>
  </si>
  <si>
    <t>David Weinrib</t>
  </si>
  <si>
    <t>Juliette Benzoni</t>
  </si>
  <si>
    <t>James L.</t>
    <phoneticPr fontId="1" type="noConversion"/>
  </si>
  <si>
    <t>Browning Jr.</t>
    <phoneticPr fontId="1" type="noConversion"/>
  </si>
  <si>
    <t>Carolyn D.</t>
    <phoneticPr fontId="1" type="noConversion"/>
  </si>
  <si>
    <t>Wright</t>
    <phoneticPr fontId="1" type="noConversion"/>
  </si>
  <si>
    <t>J. F. R.</t>
    <phoneticPr fontId="1" type="noConversion"/>
  </si>
  <si>
    <t>Mike Greenstein</t>
  </si>
  <si>
    <t>Lou Holland</t>
  </si>
  <si>
    <t>Herbert Louis</t>
  </si>
  <si>
    <t>Arman Manaryan</t>
  </si>
  <si>
    <t>Konstantinos Despotopoulos</t>
  </si>
  <si>
    <t>Andrew Glaze</t>
  </si>
  <si>
    <t>Andrew Hintz</t>
  </si>
  <si>
    <t>Emilyano Ochagaviya</t>
  </si>
  <si>
    <t>Redding Pitt</t>
  </si>
  <si>
    <t>Thomas Rea</t>
  </si>
  <si>
    <t>Roger Willemsen</t>
  </si>
  <si>
    <t xml:space="preserve"> American politician member of Maine House of Representatives (1996–2004) and Senate (2004–2012).[534]</t>
  </si>
  <si>
    <t xml:space="preserve"> British adventurer multiple organ failure.[537]</t>
  </si>
  <si>
    <t xml:space="preserve"> Indian politician member of Parliament (2004–2009) brain tumour.[538]</t>
  </si>
  <si>
    <t xml:space="preserve"> Indian actress (Thanichalla Njan) heart attack.[542]</t>
  </si>
  <si>
    <t xml:space="preserve"> Spanish footballer (Real Madrid Rayo Vallecano Málaga) winner of the 1965–66 European Cup.[329]</t>
  </si>
  <si>
    <t xml:space="preserve"> American singer (The American Breed) pancreatic cancer.[341]</t>
  </si>
  <si>
    <t xml:space="preserve"> Nigerian policeman Inspector-general of police (1981–1983).[551]</t>
  </si>
  <si>
    <t>Pat Harrington Jr.</t>
    <phoneticPr fontId="1" type="noConversion"/>
  </si>
  <si>
    <t xml:space="preserve"> Irish actress (Zardoz The Dead War of the Buttons).[430]</t>
  </si>
  <si>
    <t xml:space="preserve"> American politician member of the Hawaii Senate (since 2011).[557]</t>
  </si>
  <si>
    <t xml:space="preserve"> American football player (Chicago Bears) NFL champion (1963).[558]</t>
  </si>
  <si>
    <t xml:space="preserve"> American actor (The Adventures of Tom Sawyer Peck's Bad Boy with the Circus) heart failure.[559]</t>
  </si>
  <si>
    <t>Francis Buckley</t>
  </si>
  <si>
    <t>Jon Bunch</t>
  </si>
  <si>
    <t>Miguel Gutiérrez</t>
  </si>
  <si>
    <t>Li Xiuren</t>
  </si>
  <si>
    <t>Murray Louis</t>
  </si>
  <si>
    <t>Kelly McGarry</t>
  </si>
  <si>
    <t>Óscar Humberto Mejía Victores</t>
  </si>
  <si>
    <t>Bayard Johnson</t>
  </si>
  <si>
    <t>Asami Nagakiya</t>
  </si>
  <si>
    <t>Lennie Pond</t>
  </si>
  <si>
    <t>Eliseo Prado</t>
  </si>
  <si>
    <t>Paul Pholeros</t>
  </si>
  <si>
    <t>Jaime Powell</t>
  </si>
  <si>
    <t>Tom Pugh</t>
  </si>
  <si>
    <t>John Cameron Lord Coulsfield</t>
    <phoneticPr fontId="1" type="noConversion"/>
  </si>
  <si>
    <t>Arumugam Vijiaratnam</t>
  </si>
  <si>
    <t>Tamerlan Aguzarov</t>
  </si>
  <si>
    <t>Humbert Allen Astredo</t>
  </si>
  <si>
    <t>John Binotto</t>
  </si>
  <si>
    <t>Din Joe Crowley</t>
  </si>
  <si>
    <t>Harald Devold</t>
  </si>
  <si>
    <t>Umberto Eco</t>
  </si>
  <si>
    <t>Jakob Denzinger</t>
  </si>
  <si>
    <t>John Gagnon</t>
  </si>
  <si>
    <t>Charles Garabedian</t>
  </si>
  <si>
    <t>Sir William O'Brien</t>
  </si>
  <si>
    <t>Vi Subversa</t>
  </si>
  <si>
    <t>Mutsuo Tahara</t>
  </si>
  <si>
    <t>Jung Byung-tak</t>
  </si>
  <si>
    <t>Douglas Inman</t>
  </si>
  <si>
    <t>Samuel Willenberg</t>
  </si>
  <si>
    <t>Bruno Zuppiger</t>
  </si>
  <si>
    <t>Arthur Tunstall</t>
  </si>
  <si>
    <t>John Keith Wells</t>
  </si>
  <si>
    <t>Kim Williams</t>
  </si>
  <si>
    <t>Peter Wood</t>
  </si>
  <si>
    <t>Zeng Xuelin</t>
  </si>
  <si>
    <t>Eddie Barry</t>
  </si>
  <si>
    <t>Richard Kekuni Blaisdell</t>
  </si>
  <si>
    <t>Big Kap</t>
  </si>
  <si>
    <t>Dave Needle</t>
  </si>
  <si>
    <t>Jon Rollason</t>
  </si>
  <si>
    <t>Pradeep Shakthi</t>
  </si>
  <si>
    <t>Renee Valente</t>
  </si>
  <si>
    <t>Xie Jialin</t>
  </si>
  <si>
    <t>Nando Yosu</t>
  </si>
  <si>
    <t>María Luisa Alcalá</t>
  </si>
  <si>
    <t>Akbar Ali</t>
  </si>
  <si>
    <t>Oscar Camilión</t>
  </si>
  <si>
    <t>Dominique D'Onofrio</t>
  </si>
  <si>
    <t>Kenny Easterday</t>
  </si>
  <si>
    <t xml:space="preserve"> New Zealand politician Deputy Prime Minister (1974–1975).[605]</t>
  </si>
  <si>
    <t xml:space="preserve"> Croatian politician Vice President of Parliament (2008–2011).[498]</t>
  </si>
  <si>
    <t xml:space="preserve"> Norwegian priest author and public speaker.[383]</t>
  </si>
  <si>
    <t xml:space="preserve"> American cartoonist inspiration for the name Linus Van Pelt.[614]</t>
  </si>
  <si>
    <t xml:space="preserve"> American politician Mayor of Richmond Virginia (1994–1996).[348]</t>
    <phoneticPr fontId="1" type="noConversion"/>
  </si>
  <si>
    <t>Sheila Sim Lady Attenborough</t>
    <phoneticPr fontId="1" type="noConversion"/>
  </si>
  <si>
    <t xml:space="preserve"> French film director (La Belle Noiseuse Celine and Julie Go Boating Out 1) and critic (Cahiers du cinéma) complications from Alzheimer's disease.[618]</t>
  </si>
  <si>
    <t xml:space="preserve"> Canadian professional wrestler complications from hip surgery.[500]</t>
  </si>
  <si>
    <t xml:space="preserve"> Irish socialite and kidnapping victim cancer.[501]</t>
  </si>
  <si>
    <t xml:space="preserve">  Paraguayan doctor and politician Governor of Presidente Hayes Department (since 2013) traffic collision.[495]</t>
    <phoneticPr fontId="1" type="noConversion"/>
  </si>
  <si>
    <t xml:space="preserve"> American musician songwriter screenwriter and voice actor.[582]</t>
    <phoneticPr fontId="1" type="noConversion"/>
  </si>
  <si>
    <t>Cayetano Paderanga Jr.</t>
    <phoneticPr fontId="1" type="noConversion"/>
  </si>
  <si>
    <t>John Jay</t>
    <phoneticPr fontId="1" type="noConversion"/>
  </si>
  <si>
    <t>Miguel Roa</t>
  </si>
  <si>
    <t>Axl Rotten</t>
  </si>
  <si>
    <t>Haro Senft</t>
  </si>
  <si>
    <t>David Sloan</t>
  </si>
  <si>
    <t>Ulf Söderblom</t>
  </si>
  <si>
    <t>Howard G. Swafford</t>
  </si>
  <si>
    <t>L. C. Ulmer</t>
  </si>
  <si>
    <t>Paul Bannon</t>
  </si>
  <si>
    <t>Paulo Barreto Menezes</t>
  </si>
  <si>
    <t>Markand Bhatt</t>
  </si>
  <si>
    <t>Bill Birchfield</t>
  </si>
  <si>
    <t>Alcibíades Colón</t>
  </si>
  <si>
    <t>Mary Dodson</t>
  </si>
  <si>
    <t>Havo Molisale</t>
  </si>
  <si>
    <t>Madison Marye</t>
  </si>
  <si>
    <t xml:space="preserve"> American restaurateur.[25]</t>
  </si>
  <si>
    <t>Burt Nodella</t>
  </si>
  <si>
    <t>Tosun Terzioğlu</t>
  </si>
  <si>
    <t>Joaquim Veà Baró</t>
  </si>
  <si>
    <t>Donald E. Williams</t>
  </si>
  <si>
    <t>A. K. N. Ahmed</t>
  </si>
  <si>
    <t>Lennie Baker</t>
  </si>
  <si>
    <t>Louis Lane</t>
  </si>
  <si>
    <t>Walter McGowan</t>
  </si>
  <si>
    <t>Muhayadin Mohamed</t>
  </si>
  <si>
    <t>Salman Natour</t>
  </si>
  <si>
    <t>Adriana Benetti</t>
  </si>
  <si>
    <t>Carlos Cámara</t>
  </si>
  <si>
    <t>Hans Posthumus</t>
  </si>
  <si>
    <t>Michael Atul D’Rozario</t>
  </si>
  <si>
    <t>Eddie Einhorn</t>
  </si>
  <si>
    <t>Ken English</t>
  </si>
  <si>
    <t>York Larese</t>
  </si>
  <si>
    <t>Mircea Costache II</t>
  </si>
  <si>
    <t>Srđan Dizdarević</t>
  </si>
  <si>
    <t>Jack Elrod</t>
  </si>
  <si>
    <t>Gustavo Julian Garcia</t>
  </si>
  <si>
    <t>Douglas Haynes</t>
  </si>
  <si>
    <t>Gregorio Garavito Jiménez</t>
  </si>
  <si>
    <t>Sam Beall</t>
  </si>
  <si>
    <t>Bob Bryant</t>
  </si>
  <si>
    <t>Tony Burton</t>
  </si>
  <si>
    <t>John Chilton</t>
  </si>
  <si>
    <t>Jim Clark</t>
  </si>
  <si>
    <t>Brian Barnett Duff</t>
  </si>
  <si>
    <t>François Dupeyron</t>
  </si>
  <si>
    <t>Miloš Hájek</t>
  </si>
  <si>
    <t>Bhavarlal Jain</t>
  </si>
  <si>
    <t>Sir Peter Kenilorea</t>
  </si>
  <si>
    <t>Belinda Nash</t>
  </si>
  <si>
    <t>Sikiru Adesina</t>
  </si>
  <si>
    <t>Amelia Bence</t>
  </si>
  <si>
    <t>Jakov Bienenfeld</t>
  </si>
  <si>
    <t>Michael Brick</t>
  </si>
  <si>
    <t xml:space="preserve"> American baseball player (Washington Senators) cancer.[549]</t>
  </si>
  <si>
    <t xml:space="preserve"> French-Swiss chef suicide by gunshot.[660]</t>
  </si>
  <si>
    <t xml:space="preserve"> Irish-British broadcaster (BBC) cancer.[661]</t>
  </si>
  <si>
    <t>Francisco X.</t>
    <phoneticPr fontId="1" type="noConversion"/>
  </si>
  <si>
    <t>Daniel Joseph</t>
    <phoneticPr fontId="1" type="noConversion"/>
  </si>
  <si>
    <t>Bolan</t>
    <phoneticPr fontId="1" type="noConversion"/>
  </si>
  <si>
    <t xml:space="preserve"> American actor (One Day at a Time Captain Caveman and the Teen Angels The Inspector) complications from a fall and Alzheimer's disease.[124]</t>
    <phoneticPr fontId="1" type="noConversion"/>
  </si>
  <si>
    <t>James L. Browning Jr.</t>
    <phoneticPr fontId="1" type="noConversion"/>
  </si>
  <si>
    <t xml:space="preserve"> American prosecutor fall.[259]</t>
    <phoneticPr fontId="1" type="noConversion"/>
  </si>
  <si>
    <t xml:space="preserve"> American sports commentator (Motor Racing Network) complications from surgery.[556]</t>
  </si>
  <si>
    <t xml:space="preserve"> Iranian general Commander-in-Chief of the Army (2000–2005).[642]</t>
  </si>
  <si>
    <t xml:space="preserve"> American politician Federal Railroad Administrator (1989–1993) and real estate developer heart attack.[647]</t>
  </si>
  <si>
    <t xml:space="preserve"> Romanian politician Mayor of Zalău (1992–1996).[648]</t>
  </si>
  <si>
    <t>C. B.</t>
    <phoneticPr fontId="1" type="noConversion"/>
  </si>
  <si>
    <t>S. H.</t>
    <phoneticPr fontId="1" type="noConversion"/>
  </si>
  <si>
    <t>Wasil Ahmad</t>
  </si>
  <si>
    <t>Israr Ali</t>
  </si>
  <si>
    <t>Hildesuse Gaertner</t>
  </si>
  <si>
    <t>Phil Gartside</t>
  </si>
  <si>
    <t>Anatoli Ilyin</t>
  </si>
  <si>
    <t>Pantelis Pantelidis</t>
  </si>
  <si>
    <t>Angela Raiola</t>
  </si>
  <si>
    <t>John Reinhardt</t>
  </si>
  <si>
    <t>Christopher Rush</t>
  </si>
  <si>
    <t>Giorgio Tinazzi</t>
  </si>
  <si>
    <t>Yūko Tsushima</t>
  </si>
  <si>
    <t>Karl Stirner</t>
  </si>
  <si>
    <t>Stephen Clarkson</t>
  </si>
  <si>
    <t>Paul Colinvaux</t>
  </si>
  <si>
    <t>Bram Goldsmith</t>
  </si>
  <si>
    <t>John Jones</t>
  </si>
  <si>
    <t>John Philip Kassebaum</t>
  </si>
  <si>
    <t>Frank Kelly</t>
  </si>
  <si>
    <t>George Kennedy</t>
  </si>
  <si>
    <t>Kumarimuthu</t>
  </si>
  <si>
    <t>Freddie Goodwin</t>
  </si>
  <si>
    <t>Sir Anthony Hidden</t>
  </si>
  <si>
    <t>Harper Lee</t>
  </si>
  <si>
    <t>Chiaki Morosawa</t>
  </si>
  <si>
    <t xml:space="preserve"> American pop singer ("Wooden Heart") heart attack.[62]</t>
  </si>
  <si>
    <t>Charlie Tuna</t>
  </si>
  <si>
    <t>Jack Lindquist</t>
  </si>
  <si>
    <t>Raúl Sánchez</t>
  </si>
  <si>
    <t>Jan H van der Merwe</t>
  </si>
  <si>
    <t>Ranginui Walker</t>
  </si>
  <si>
    <t>Pia Bech Mathiesen</t>
  </si>
  <si>
    <t>Philip A. Kuhn</t>
  </si>
  <si>
    <t>Warren Manzi</t>
  </si>
  <si>
    <t>Mildred Shapley Matthews</t>
  </si>
  <si>
    <t>Steven Pirika Kama</t>
  </si>
  <si>
    <t>Mike McCoy</t>
  </si>
  <si>
    <t>Peter Mondavi</t>
  </si>
  <si>
    <t>Muhamed Mujić</t>
  </si>
  <si>
    <t>Louise Rennison</t>
  </si>
  <si>
    <t>Conrad Santos</t>
  </si>
  <si>
    <t>Henry Snyder</t>
  </si>
  <si>
    <t>Shōichi Ueno</t>
  </si>
  <si>
    <t>Nihal Ahmed Maulavi Mohammed Usman</t>
  </si>
  <si>
    <t>Ana Vieira</t>
  </si>
  <si>
    <t xml:space="preserve"> Afghan child soldier shot.[1]</t>
  </si>
  <si>
    <t>Braulio Manuel Fernández</t>
  </si>
  <si>
    <t>Robert Frederick Froehlke</t>
  </si>
  <si>
    <t>Bergljot Hobæk Haff</t>
  </si>
  <si>
    <t xml:space="preserve"> Guinean politician Prime Minister (2010).[609]</t>
  </si>
  <si>
    <t xml:space="preserve"> British criminal (Great Train Robbery) heart attack.[611]</t>
  </si>
  <si>
    <t>Leonidas B. Young II</t>
    <phoneticPr fontId="1" type="noConversion"/>
  </si>
  <si>
    <t>Francis B.</t>
    <phoneticPr fontId="1" type="noConversion"/>
  </si>
  <si>
    <t>Schulte</t>
    <phoneticPr fontId="1" type="noConversion"/>
  </si>
  <si>
    <t>Andy Dog</t>
    <phoneticPr fontId="1" type="noConversion"/>
  </si>
  <si>
    <t>Johnson</t>
    <phoneticPr fontId="1" type="noConversion"/>
  </si>
  <si>
    <t xml:space="preserve"> English actress (A Canterbury Tale Pandora and the Flying Dutchman West of Zanzibar) dementia.[417]</t>
    <phoneticPr fontId="1" type="noConversion"/>
  </si>
  <si>
    <t>George Weidenfeld Baron Weidenfeld</t>
    <phoneticPr fontId="1" type="noConversion"/>
  </si>
  <si>
    <t xml:space="preserve"> Austrian-born British publisher philanthropist and newspaper columnist.[437]</t>
    <phoneticPr fontId="1" type="noConversion"/>
  </si>
  <si>
    <t>Cecil Parkinson  Baron Parkinson</t>
    <phoneticPr fontId="1" type="noConversion"/>
  </si>
  <si>
    <t xml:space="preserve"> British politician cabinet minister cancer.[478]</t>
    <phoneticPr fontId="1" type="noConversion"/>
  </si>
  <si>
    <t>Herbert L.</t>
    <phoneticPr fontId="1" type="noConversion"/>
  </si>
  <si>
    <t>Abrams</t>
    <phoneticPr fontId="1" type="noConversion"/>
  </si>
  <si>
    <t>David G.</t>
    <phoneticPr fontId="1" type="noConversion"/>
  </si>
  <si>
    <t>Hartwell</t>
    <phoneticPr fontId="1" type="noConversion"/>
  </si>
  <si>
    <t>Aizpiri</t>
    <phoneticPr fontId="1" type="noConversion"/>
  </si>
  <si>
    <t>Paul Augustin</t>
    <phoneticPr fontId="1" type="noConversion"/>
  </si>
  <si>
    <t>Waymond C.</t>
    <phoneticPr fontId="1" type="noConversion"/>
  </si>
  <si>
    <t>Huggins</t>
    <phoneticPr fontId="1" type="noConversion"/>
  </si>
  <si>
    <t>Juan Manuel</t>
    <phoneticPr fontId="1" type="noConversion"/>
  </si>
  <si>
    <t>Ley</t>
    <phoneticPr fontId="1" type="noConversion"/>
  </si>
  <si>
    <t>A. C.</t>
    <phoneticPr fontId="1" type="noConversion"/>
  </si>
  <si>
    <t>Jose</t>
    <phoneticPr fontId="1" type="noConversion"/>
  </si>
  <si>
    <t>R. Clayton</t>
    <phoneticPr fontId="1" type="noConversion"/>
  </si>
  <si>
    <t>McWhorter</t>
    <phoneticPr fontId="1" type="noConversion"/>
  </si>
  <si>
    <t>Sir Jeremy Morse</t>
  </si>
  <si>
    <t>Wiesław Rudkowski</t>
  </si>
  <si>
    <t>Steven Stucky</t>
  </si>
  <si>
    <t xml:space="preserve"> English studio potter.[22]</t>
  </si>
  <si>
    <t xml:space="preserve"> American Olympic fencer (1956).[23]</t>
  </si>
  <si>
    <t>Piero Buscaroli</t>
  </si>
  <si>
    <t>Jacqueline Mattson</t>
  </si>
  <si>
    <t>Luis Alberto Machado</t>
  </si>
  <si>
    <t xml:space="preserve"> German microwave electronics and communications engineer (Bohlen–Pierce scale).[21]</t>
  </si>
  <si>
    <t xml:space="preserve"> Norwegian linguist and lexicographer.[26]</t>
  </si>
  <si>
    <t xml:space="preserve"> Pakistani writer.[28]</t>
  </si>
  <si>
    <t xml:space="preserve"> Irish-born New Zealand boxing coach.[29]</t>
  </si>
  <si>
    <t>Ryszard Bender</t>
  </si>
  <si>
    <t xml:space="preserve"> Italian racing cyclist.[96]</t>
  </si>
  <si>
    <t>Miguel Ángel Coria</t>
  </si>
  <si>
    <t xml:space="preserve"> Brazilian diplomat Minister of External Relations (1995–2001).[30]</t>
  </si>
  <si>
    <t>Jim McFadzean</t>
  </si>
  <si>
    <t>Peter van der Merwe</t>
  </si>
  <si>
    <t>Rafael Iriondo</t>
  </si>
  <si>
    <t>Colin Low</t>
  </si>
  <si>
    <t>Alisa Bellettini</t>
  </si>
  <si>
    <t>Ronnie Blackman</t>
  </si>
  <si>
    <t>Boutros Boutros-Ghali</t>
  </si>
  <si>
    <t>Eugenio Carmi</t>
  </si>
  <si>
    <t>Fred V. Cherry</t>
  </si>
  <si>
    <t>Yordan Sokolov</t>
  </si>
  <si>
    <t xml:space="preserve"> Uruguayan historian President of the Latin American Jewish Congress (1978–2007).[36]</t>
  </si>
  <si>
    <t xml:space="preserve"> New Zealand folk singer and television presenter.[37]</t>
  </si>
  <si>
    <t>Jim Pleass</t>
  </si>
  <si>
    <t>Jože Pogačnik</t>
  </si>
  <si>
    <t>Charles Caldwell Ryrie</t>
  </si>
  <si>
    <t>Robert Walker</t>
  </si>
  <si>
    <t>Shaolin</t>
    <phoneticPr fontId="1" type="noConversion"/>
  </si>
  <si>
    <t>Robert Banks</t>
    <phoneticPr fontId="1" type="noConversion"/>
  </si>
  <si>
    <t>Stewart</t>
    <phoneticPr fontId="1" type="noConversion"/>
  </si>
  <si>
    <t>Tunku Alif Hussein</t>
    <phoneticPr fontId="1" type="noConversion"/>
  </si>
  <si>
    <t>Saifuddin Al-Amin</t>
    <phoneticPr fontId="1" type="noConversion"/>
  </si>
  <si>
    <t>Alarcón</t>
    <phoneticPr fontId="1" type="noConversion"/>
  </si>
  <si>
    <t>Willie Richardson</t>
  </si>
  <si>
    <t>Viggo Rivad</t>
  </si>
  <si>
    <t>Roy Señeres</t>
  </si>
  <si>
    <t>William Donald Stiehl</t>
  </si>
  <si>
    <t>William Stowe</t>
  </si>
  <si>
    <t>Zdravko Tolimir</t>
  </si>
  <si>
    <t>Marie L.</t>
    <phoneticPr fontId="1" type="noConversion"/>
  </si>
  <si>
    <t>Garibaldi</t>
    <phoneticPr fontId="1" type="noConversion"/>
  </si>
  <si>
    <t>P. J.</t>
    <phoneticPr fontId="1" type="noConversion"/>
  </si>
  <si>
    <t xml:space="preserve"> American civil rights activist and politician first female and African-American member of the Kentucky State Senate (1968–1989).[638]</t>
  </si>
  <si>
    <t xml:space="preserve"> American basketball player (University of Wyoming Providence Steamrollers) complications from heart attack.[641]</t>
  </si>
  <si>
    <t>William E.</t>
    <phoneticPr fontId="1" type="noConversion"/>
  </si>
  <si>
    <t>Martin</t>
    <phoneticPr fontId="1" type="noConversion"/>
  </si>
  <si>
    <t>Franklin Gene</t>
    <phoneticPr fontId="1" type="noConversion"/>
  </si>
  <si>
    <t>Bissell</t>
    <phoneticPr fontId="1" type="noConversion"/>
  </si>
  <si>
    <t>Richard P.</t>
    <phoneticPr fontId="1" type="noConversion"/>
  </si>
  <si>
    <t>Von Herzen</t>
    <phoneticPr fontId="1" type="noConversion"/>
  </si>
  <si>
    <t>Philip J.</t>
    <phoneticPr fontId="1" type="noConversion"/>
  </si>
  <si>
    <t>Rock</t>
    <phoneticPr fontId="1" type="noConversion"/>
  </si>
  <si>
    <t>Donald I.</t>
    <phoneticPr fontId="1" type="noConversion"/>
  </si>
  <si>
    <t>Williamson</t>
    <phoneticPr fontId="1" type="noConversion"/>
  </si>
  <si>
    <t>T. N.</t>
    <phoneticPr fontId="1" type="noConversion"/>
  </si>
  <si>
    <t>Gopakumar</t>
    <phoneticPr fontId="1" type="noConversion"/>
  </si>
  <si>
    <t>K. V.</t>
    <phoneticPr fontId="1" type="noConversion"/>
  </si>
  <si>
    <t>Krishna Rao</t>
  </si>
  <si>
    <t>Kollam G. K.</t>
    <phoneticPr fontId="1" type="noConversion"/>
  </si>
  <si>
    <t>Pillai</t>
    <phoneticPr fontId="1" type="noConversion"/>
  </si>
  <si>
    <t>Artie L.</t>
    <phoneticPr fontId="1" type="noConversion"/>
  </si>
  <si>
    <t>Metcalf</t>
    <phoneticPr fontId="1" type="noConversion"/>
  </si>
  <si>
    <t>Sir Terry</t>
    <phoneticPr fontId="1" type="noConversion"/>
  </si>
  <si>
    <t>Wogan</t>
    <phoneticPr fontId="1" type="noConversion"/>
  </si>
  <si>
    <t>Leo Ehlen</t>
  </si>
  <si>
    <t>Yuriy Dumchev</t>
  </si>
  <si>
    <t xml:space="preserve"> American composer recipient of the Pulitzer Prize for Music (1966).[58]</t>
  </si>
  <si>
    <t>Don Rossiter</t>
  </si>
  <si>
    <t xml:space="preserve"> American politician Senator from Kentucky (1968–1974) complications from a heart attack.[60]</t>
  </si>
  <si>
    <t xml:space="preserve"> American gun shop owner.[61]</t>
  </si>
  <si>
    <t xml:space="preserve"> American football player (Jackson State Baltimore Colts Miami Dolphins).[134]</t>
  </si>
  <si>
    <t xml:space="preserve"> British theatre director.[63]</t>
  </si>
  <si>
    <t>Liliane Wouters</t>
  </si>
  <si>
    <t>Alice Arlen</t>
  </si>
  <si>
    <t>Stuart Beck</t>
  </si>
  <si>
    <t>Rudy Bukich</t>
  </si>
  <si>
    <t>Craig Windham</t>
  </si>
  <si>
    <t>Fernando Cardenal</t>
  </si>
  <si>
    <t>Kevin Collins</t>
  </si>
  <si>
    <t>Moisés Dagdug Lützow</t>
  </si>
  <si>
    <t>Ove Verner Hansen</t>
  </si>
  <si>
    <t>Kim Seong-jip</t>
  </si>
  <si>
    <t>Lee Reherman</t>
  </si>
  <si>
    <t>Josefin Nilsson</t>
  </si>
  <si>
    <t>José Parra Martínez</t>
  </si>
  <si>
    <t>Francis Xavier Osamu Mizobe</t>
  </si>
  <si>
    <t>Mumtaz Qadri</t>
  </si>
  <si>
    <t xml:space="preserve"> Russian volleyball player Olympic champion (1968 1972).[69]</t>
  </si>
  <si>
    <t xml:space="preserve"> American model stroke.[70]</t>
  </si>
  <si>
    <t xml:space="preserve"> Pakistani Test cricketer.[2]</t>
  </si>
  <si>
    <t>Pascal Bentoiu</t>
  </si>
  <si>
    <t>Eric Brown</t>
  </si>
  <si>
    <t>John Caldwell</t>
  </si>
  <si>
    <t>Chu Qing</t>
  </si>
  <si>
    <t>Vlasta Dalibor</t>
  </si>
  <si>
    <t>Barbara Hardy</t>
  </si>
  <si>
    <t>Keith Jeffery</t>
  </si>
  <si>
    <t>Martin Jensen</t>
  </si>
  <si>
    <t>Pruis</t>
    <phoneticPr fontId="1" type="noConversion"/>
  </si>
  <si>
    <t>Leonidas B.</t>
    <phoneticPr fontId="1" type="noConversion"/>
  </si>
  <si>
    <t>Young II</t>
    <phoneticPr fontId="1" type="noConversion"/>
  </si>
  <si>
    <t>Blowfly</t>
    <phoneticPr fontId="1" type="noConversion"/>
  </si>
  <si>
    <t>V. Rama</t>
    <phoneticPr fontId="1" type="noConversion"/>
  </si>
  <si>
    <t>Rao</t>
    <phoneticPr fontId="1" type="noConversion"/>
  </si>
  <si>
    <t>Ramblin' Lou</t>
    <phoneticPr fontId="1" type="noConversion"/>
  </si>
  <si>
    <t>Schriver</t>
    <phoneticPr fontId="1" type="noConversion"/>
  </si>
  <si>
    <t>Trifon Ivanov</t>
  </si>
  <si>
    <t>Barry Jones</t>
  </si>
  <si>
    <t>O. N. V. Kurup</t>
  </si>
  <si>
    <t>Else Marie</t>
    <phoneticPr fontId="1" type="noConversion"/>
  </si>
  <si>
    <t>Pade</t>
    <phoneticPr fontId="1" type="noConversion"/>
  </si>
  <si>
    <t>T. S.</t>
    <phoneticPr fontId="1" type="noConversion"/>
  </si>
  <si>
    <t>Sinnathuray</t>
    <phoneticPr fontId="1" type="noConversion"/>
  </si>
  <si>
    <t>William G.</t>
    <phoneticPr fontId="1" type="noConversion"/>
  </si>
  <si>
    <t>Bowdler</t>
    <phoneticPr fontId="1" type="noConversion"/>
  </si>
  <si>
    <t>Carter</t>
    <phoneticPr fontId="1" type="noConversion"/>
  </si>
  <si>
    <t>Gunawardana</t>
    <phoneticPr fontId="1" type="noConversion"/>
  </si>
  <si>
    <t>M. K. A. D. S.</t>
    <phoneticPr fontId="1" type="noConversion"/>
  </si>
  <si>
    <t>Odungade I</t>
    <phoneticPr fontId="1" type="noConversion"/>
  </si>
  <si>
    <t>Samuel Odulana</t>
    <phoneticPr fontId="1" type="noConversion"/>
  </si>
  <si>
    <t>William Y.</t>
    <phoneticPr fontId="1" type="noConversion"/>
  </si>
  <si>
    <t>Smith</t>
    <phoneticPr fontId="1" type="noConversion"/>
  </si>
  <si>
    <t>Mike Shepherdson</t>
  </si>
  <si>
    <t>Bořek Šípek</t>
  </si>
  <si>
    <t>Bud Webster</t>
  </si>
  <si>
    <t>Valery Postnikov</t>
  </si>
  <si>
    <t>John P. Riley Jr.</t>
    <phoneticPr fontId="1" type="noConversion"/>
  </si>
  <si>
    <t>Edith Skom</t>
  </si>
  <si>
    <t>Alba Solís</t>
  </si>
  <si>
    <t>Saulius Sondeckis</t>
  </si>
  <si>
    <t>Andy Thompson</t>
  </si>
  <si>
    <t>Arnold Weiberg-Aurdal</t>
  </si>
  <si>
    <t>Maurice White</t>
  </si>
  <si>
    <t>Leslie Bassett</t>
  </si>
  <si>
    <t>Sonia Borg</t>
  </si>
  <si>
    <t>Marlow Cook</t>
  </si>
  <si>
    <t>Don Davis</t>
  </si>
  <si>
    <t>Joe Dowell</t>
  </si>
  <si>
    <t>William Gaskill</t>
  </si>
  <si>
    <t>Harry Glasgow</t>
  </si>
  <si>
    <t>Harry Harpham</t>
  </si>
  <si>
    <t>Bob Harrison</t>
  </si>
  <si>
    <t>Jimmie Haskell</t>
  </si>
  <si>
    <t>Paddy Kehoe</t>
  </si>
  <si>
    <t>Galina Leontyeva</t>
  </si>
  <si>
    <t>Katie May</t>
  </si>
  <si>
    <t>Kristine Miller</t>
  </si>
  <si>
    <t>Dave Mirra</t>
  </si>
  <si>
    <t>Edgar Mitchell</t>
  </si>
  <si>
    <t xml:space="preserve"> American comedian (Bob and Ray) and actor (Get a Life) throat cancer.[24]</t>
  </si>
  <si>
    <t xml:space="preserve"> Scottish rugby union player (national team British and Irish Lions London Scottish) cancer.[95]</t>
  </si>
  <si>
    <t xml:space="preserve"> American screenwriter (Tarzan and the Lost City) cancer.[166]</t>
  </si>
  <si>
    <t xml:space="preserve"> Japanese musician strangled.[168]</t>
  </si>
  <si>
    <t>S. F. C. Milsom</t>
  </si>
  <si>
    <t>George C. Nichopoulos</t>
  </si>
  <si>
    <t>Billie Nipper</t>
  </si>
  <si>
    <t>James C. Russell</t>
  </si>
  <si>
    <t xml:space="preserve"> Japanese concept designer and illustrator (Kamen Rider Kabuto Hellboy Soulcalibur) kidney failure.[34]</t>
  </si>
  <si>
    <t xml:space="preserve"> American author.[35]</t>
  </si>
  <si>
    <t xml:space="preserve"> Syrian political matriarch First Lady (1971–2000).[103]</t>
  </si>
  <si>
    <t xml:space="preserve"> American baseball player (Newark Eagles).[104]</t>
  </si>
  <si>
    <t xml:space="preserve"> American statistician.[105]</t>
  </si>
  <si>
    <t xml:space="preserve"> American composer (NFL Films).[106]</t>
  </si>
  <si>
    <t xml:space="preserve"> American hip hop DJ (Tunnel) heart attack.[39]</t>
  </si>
  <si>
    <t xml:space="preserve"> American voice actor (Looney Tunes Rugrats Casper) cancer.[38]</t>
  </si>
  <si>
    <t>John Kidd</t>
  </si>
  <si>
    <t>Gillis Lundgren</t>
  </si>
  <si>
    <t>Alfred E. Mann</t>
  </si>
  <si>
    <t>Otto-Werner Mueller</t>
  </si>
  <si>
    <t>Irén Psota</t>
  </si>
  <si>
    <t>Arthur J. Aasland</t>
  </si>
  <si>
    <t>Gelu Barbu</t>
  </si>
  <si>
    <t>Jesús Barrero</t>
  </si>
  <si>
    <t>Eduardo Chirinos</t>
  </si>
  <si>
    <t>Elias P. Demetracopoulos</t>
  </si>
  <si>
    <t>Charles C. Campbell</t>
  </si>
  <si>
    <t>Ken Delo</t>
  </si>
  <si>
    <t>John Disley</t>
  </si>
  <si>
    <t>Johnny Duncan</t>
  </si>
  <si>
    <t>Nida Fazli</t>
  </si>
  <si>
    <t>Luigi Ferrari Bravo</t>
  </si>
  <si>
    <t>Margaret Forster</t>
  </si>
  <si>
    <t>Norman Hudis</t>
  </si>
  <si>
    <t>August P. Mardesich</t>
  </si>
  <si>
    <t>Samuel Rappaport</t>
  </si>
  <si>
    <t>Violette Verdy</t>
  </si>
  <si>
    <t>J. B. Danquah-Adu</t>
  </si>
  <si>
    <t>Myer Bloom</t>
  </si>
  <si>
    <t>Wayne England</t>
  </si>
  <si>
    <t>Bob Halverson</t>
  </si>
  <si>
    <t>John F. G.</t>
    <phoneticPr fontId="1" type="noConversion"/>
  </si>
  <si>
    <t>James Garrett</t>
    <phoneticPr fontId="1" type="noConversion"/>
  </si>
  <si>
    <t>Freeman</t>
    <phoneticPr fontId="1" type="noConversion"/>
  </si>
  <si>
    <t>Howe</t>
    <phoneticPr fontId="1" type="noConversion"/>
  </si>
  <si>
    <t>George Redmond</t>
  </si>
  <si>
    <t>Ray West</t>
  </si>
  <si>
    <t>Andrzej Żuławski</t>
  </si>
  <si>
    <t>Victorico Chaves</t>
  </si>
  <si>
    <t>Harold C. Conklin</t>
  </si>
  <si>
    <t>Jim Davenport</t>
  </si>
  <si>
    <t>Sir Tony Durant</t>
  </si>
  <si>
    <t>Jo-Ann Episkenew</t>
  </si>
  <si>
    <t>Rosario Ferré</t>
  </si>
  <si>
    <t>Rudolf Fischer</t>
  </si>
  <si>
    <t>Paul Gordon</t>
  </si>
  <si>
    <t>Brendan Healy</t>
  </si>
  <si>
    <t>Abdul Rashid Khan</t>
  </si>
  <si>
    <t>Bruce Lacey</t>
  </si>
  <si>
    <t>Horst Mittelstaedt</t>
  </si>
  <si>
    <t>Michael Hanlon</t>
  </si>
  <si>
    <t>Roy Harris</t>
  </si>
  <si>
    <t>André van den Heuvel</t>
  </si>
  <si>
    <t>Sushil Koirala</t>
  </si>
  <si>
    <t>Edwin McDonough</t>
  </si>
  <si>
    <t>Alethea McGrath</t>
  </si>
  <si>
    <t>Graham Moore</t>
  </si>
  <si>
    <t>Quan Minyu</t>
  </si>
  <si>
    <t>Elizabeth Joan Smith</t>
  </si>
  <si>
    <t>Donald E. Thorin</t>
  </si>
  <si>
    <t>Leslie Thornton</t>
  </si>
  <si>
    <t>Jan Zoon</t>
  </si>
  <si>
    <t>Alexandru Vulpe</t>
  </si>
  <si>
    <t>Jakob Aano</t>
  </si>
  <si>
    <t>David Boykett</t>
  </si>
  <si>
    <t>Ian Cowap</t>
  </si>
  <si>
    <t>Tom Mullica</t>
  </si>
  <si>
    <t>Cherussery Zainuddeen Musliyar</t>
  </si>
  <si>
    <t xml:space="preserve"> American politician member of the Pennsylvania House of Representatives (1971–1984).[133]</t>
  </si>
  <si>
    <t xml:space="preserve"> Chinese football player and manager (Tianjin national team).[201]</t>
  </si>
  <si>
    <t xml:space="preserve"> American ice hockey player (Boston Bruins).[202]</t>
  </si>
  <si>
    <t>Helias Doundoulakis</t>
  </si>
  <si>
    <t>Gil Hill</t>
  </si>
  <si>
    <t>John Hofsess</t>
  </si>
  <si>
    <t>Hannes Löhr</t>
  </si>
  <si>
    <t xml:space="preserve"> American composer and orchestrator (The Color Purple Big Land of the Lost).[67]</t>
  </si>
  <si>
    <t xml:space="preserve"> Irish Gaelic football and hurling manager and player.[68]</t>
  </si>
  <si>
    <t xml:space="preserve"> Yugoslav military commander in the Bosnian War.[139]</t>
  </si>
  <si>
    <t xml:space="preserve"> French ballerina.[140]</t>
  </si>
  <si>
    <t xml:space="preserve"> Ghanaian politician and MP stabbed.[141]</t>
  </si>
  <si>
    <t xml:space="preserve"> Canadian physicist.[142]</t>
  </si>
  <si>
    <t xml:space="preserve"> American actress (I Walk Alone Jungle Patrol Too Late for Tears).[71] (death announced on this date)</t>
  </si>
  <si>
    <t xml:space="preserve"> Turkish football player and coach.[3]</t>
  </si>
  <si>
    <t xml:space="preserve"> Canadian business executive (Buckley's).[4]</t>
  </si>
  <si>
    <t>Jean-Pierre Detremmerie</t>
  </si>
  <si>
    <t>David Duffield</t>
  </si>
  <si>
    <t>Andrew Herxheimer</t>
  </si>
  <si>
    <t>Nina Hole</t>
  </si>
  <si>
    <t>Peter Marlow</t>
  </si>
  <si>
    <t>Ivan M. Matheson</t>
  </si>
  <si>
    <t>Yannis Kalaitzis</t>
  </si>
  <si>
    <t>Sossen Krohg</t>
  </si>
  <si>
    <t>Yvonne Porcella</t>
  </si>
  <si>
    <t>Bennie Purcell</t>
  </si>
  <si>
    <t>Hugo Tassara</t>
  </si>
  <si>
    <t>George Tipton</t>
  </si>
  <si>
    <t>Yan Su</t>
  </si>
  <si>
    <t>Xymena Zaniewska-Chwedczuk</t>
  </si>
  <si>
    <t>Nathan Barksdale</t>
  </si>
  <si>
    <t>Avigdor Ben-Gal</t>
  </si>
  <si>
    <t>Johnny Lattner</t>
  </si>
  <si>
    <t>Edward J. McCluskey</t>
  </si>
  <si>
    <t>Rafael Moreno Valle</t>
  </si>
  <si>
    <t>Giorgio Rossano</t>
  </si>
  <si>
    <t>Slobodan Santrač</t>
  </si>
  <si>
    <t>Antonin Scalia</t>
  </si>
  <si>
    <t>Hans Reffert</t>
  </si>
  <si>
    <t>Douglas Slocombe</t>
  </si>
  <si>
    <t>Yochanan Sofer</t>
  </si>
  <si>
    <t>Lev Zbarsky</t>
  </si>
  <si>
    <t>Waqar Ahmed</t>
  </si>
  <si>
    <t>Jaime Ornelas Camacho</t>
  </si>
  <si>
    <t>Rey Caney</t>
  </si>
  <si>
    <t>Ramón Castro Ruz</t>
  </si>
  <si>
    <t>William W. "Bill" Carmody</t>
  </si>
  <si>
    <t>Lies Cosijn</t>
  </si>
  <si>
    <t>Angel Gabriele</t>
  </si>
  <si>
    <t>Valérie Guignabodet</t>
  </si>
  <si>
    <t>Antanas Janauskas</t>
  </si>
  <si>
    <t>Darlene Jones</t>
  </si>
  <si>
    <t>Slobodan Lang</t>
  </si>
  <si>
    <t>Peter Lustig</t>
  </si>
  <si>
    <t>Sir Christopher Zeeman</t>
  </si>
  <si>
    <t>Peter Bottome</t>
  </si>
  <si>
    <t>Ali Brownlee</t>
  </si>
  <si>
    <t>Muriel Casals i Couturier</t>
  </si>
  <si>
    <t>Joanne M. Cohoon</t>
  </si>
  <si>
    <t>Max Gruenberg</t>
  </si>
  <si>
    <t>Drewe Henley</t>
  </si>
  <si>
    <t>David Hey</t>
  </si>
  <si>
    <t>Mitchell Higginbotham</t>
  </si>
  <si>
    <t>Anselmo López</t>
  </si>
  <si>
    <t xml:space="preserve"> American historian.[94]</t>
  </si>
  <si>
    <t xml:space="preserve"> Swedish poet and novelist.[90]</t>
  </si>
  <si>
    <t xml:space="preserve"> American politician Minnesota State Senator (1997–2011).[89]</t>
  </si>
  <si>
    <t xml:space="preserve"> Russian Soviet football player (Spartak Moscow) Olympic champion (1956).[165]</t>
  </si>
  <si>
    <t xml:space="preserve"> French economist.[299]</t>
  </si>
  <si>
    <t xml:space="preserve"> American judge Associate Justice of the Supreme Court (since 1986).[233]</t>
  </si>
  <si>
    <t xml:space="preserve"> Italian actor (Four Flies on Grey Velvet The Magliari The Bandit of Tacca Del Lupo).[31]</t>
  </si>
  <si>
    <t xml:space="preserve"> Congolese women's rights activist.[32]</t>
  </si>
  <si>
    <t>Nabil Maleh</t>
  </si>
  <si>
    <t xml:space="preserve"> American civil rights activist.[100]</t>
  </si>
  <si>
    <t xml:space="preserve"> American singer-songwriter liver cancer.[101]</t>
  </si>
  <si>
    <t xml:space="preserve"> Pakistani cricketer.[33]</t>
  </si>
  <si>
    <t xml:space="preserve"> American basketball player (Chicago Packers Philadelphia Warriors) and coach (New York Nets).[102]</t>
  </si>
  <si>
    <t xml:space="preserve"> Pakistani novelist.[174]</t>
  </si>
  <si>
    <t xml:space="preserve"> American judge stroke.[175]</t>
  </si>
  <si>
    <t xml:space="preserve"> Dutch academic.[176]</t>
  </si>
  <si>
    <t xml:space="preserve"> Irish football player (Derry City) brain cancer.[40]</t>
  </si>
  <si>
    <t xml:space="preserve"> American boxing trainer.[41]</t>
  </si>
  <si>
    <t xml:space="preserve"> Australian historian.[42]</t>
  </si>
  <si>
    <t xml:space="preserve"> Indian politician Speaker of the Lok Sabha (1980–1989).[43]</t>
  </si>
  <si>
    <t>Habib-ur-Rehman</t>
  </si>
  <si>
    <t>William Schaap</t>
  </si>
  <si>
    <t>Zdeněk Smetana</t>
  </si>
  <si>
    <t>Mark Young</t>
  </si>
  <si>
    <t>Mirza Mohammed Athar</t>
  </si>
  <si>
    <t>Andy Bathgate</t>
  </si>
  <si>
    <t>C. L. Blast</t>
  </si>
  <si>
    <t>François Fourquet</t>
  </si>
  <si>
    <t>Andy Ganteaume</t>
  </si>
  <si>
    <t>Alexander Gutman</t>
  </si>
  <si>
    <t>Sophia Hawthorne</t>
  </si>
  <si>
    <t>Mohamed Hassanein Heikal</t>
  </si>
  <si>
    <t>Noela Hjorth</t>
  </si>
  <si>
    <t>Michael Jaharis</t>
  </si>
  <si>
    <t>Claude Jeancolas</t>
  </si>
  <si>
    <t>Akbar Kakkattil</t>
  </si>
  <si>
    <t>Archie Lang</t>
  </si>
  <si>
    <t>Liu Wan-lai</t>
  </si>
  <si>
    <t>Brock Pemberton</t>
  </si>
  <si>
    <t>Tony Phillips</t>
  </si>
  <si>
    <t>Francisco Kraus Trujillo</t>
  </si>
  <si>
    <t>Lúcio Lara</t>
  </si>
  <si>
    <t>Lee Khoon Choy</t>
  </si>
  <si>
    <t>Claude Parent</t>
  </si>
  <si>
    <t>Vid Pečjak</t>
  </si>
  <si>
    <t>Rajesh Pillai</t>
  </si>
  <si>
    <t>Steven Rumbelow</t>
  </si>
  <si>
    <t>Farajollah Salahshoor</t>
  </si>
  <si>
    <t>Anna-Leena Siikala</t>
  </si>
  <si>
    <t>Bob Spicer</t>
  </si>
  <si>
    <t>Rian Sukmawan</t>
  </si>
  <si>
    <t>Wiswa Warnapala</t>
  </si>
  <si>
    <t>Elmer Wingate</t>
  </si>
  <si>
    <t>Yi Cheol-seung</t>
  </si>
  <si>
    <t>Sengai Aaliyan</t>
  </si>
  <si>
    <t>Don Battye</t>
  </si>
  <si>
    <t>Didier Bellens</t>
  </si>
  <si>
    <t>Delmer Berg</t>
  </si>
  <si>
    <t>Moisés Julio Blanchoud</t>
  </si>
  <si>
    <t>Honey Chhaya</t>
  </si>
  <si>
    <t>Johnny Miller</t>
  </si>
  <si>
    <t xml:space="preserve"> Austrian-born Australian screenwriter (Women of the Sun Storm Boy).[59]</t>
  </si>
  <si>
    <t xml:space="preserve"> Norwegian politician.[56]</t>
  </si>
  <si>
    <t xml:space="preserve"> American songwriter and musician (Earth Wind &amp; Fire) complications from Parkinson's disease.[57]</t>
  </si>
  <si>
    <t xml:space="preserve"> Italian academic and judge International Court of Justice (1995–1997).[129]</t>
  </si>
  <si>
    <t xml:space="preserve"> American songwriter ("Three Wooden Crosses").[199]</t>
  </si>
  <si>
    <t xml:space="preserve"> English theatre director.[200]</t>
  </si>
  <si>
    <t xml:space="preserve"> Israeli Palestinian author.[267]</t>
  </si>
  <si>
    <t xml:space="preserve"> English footballer and politician.[333]</t>
  </si>
  <si>
    <t xml:space="preserve"> Scottish footballer (Clyde).[64]</t>
  </si>
  <si>
    <t xml:space="preserve"> American football player (San Francisco 49ers).[66]</t>
  </si>
  <si>
    <t>Wenn V. Deramas</t>
  </si>
  <si>
    <t xml:space="preserve"> British politician MP for Sheffield Brightside and Hillsborough (since 2015) cancer.[65]</t>
  </si>
  <si>
    <t xml:space="preserve"> Filipino politician and diplomat Ambassador to the United Arab Emirates (1994–1998) complications of diabetes.[136]</t>
  </si>
  <si>
    <t xml:space="preserve"> American federal judge District Court for the Southern District of Illinois (1986–1996).[137]</t>
  </si>
  <si>
    <t xml:space="preserve"> Mexican politician.[207]</t>
  </si>
  <si>
    <t xml:space="preserve"> American BMX rider X Games winner (199719992000200120022004 2005) suicide by gunshot.[72]</t>
  </si>
  <si>
    <t xml:space="preserve"> American astronaut (Apollo 14).[73]</t>
  </si>
  <si>
    <t xml:space="preserve"> American rock musician (Sense Field Further Seems Forever).[5]</t>
  </si>
  <si>
    <t xml:space="preserve"> Mexican footballer (Club Atlas).[6]</t>
  </si>
  <si>
    <t xml:space="preserve"> Chinese politician.[7]</t>
  </si>
  <si>
    <t>Kalanidhi Narayanan</t>
  </si>
  <si>
    <t>Miroslav Nemirov</t>
  </si>
  <si>
    <t>Don Owen</t>
  </si>
  <si>
    <t>Debbie Smith</t>
  </si>
  <si>
    <t>Richard Horner Thompson</t>
  </si>
  <si>
    <t>Betty Jane Watson</t>
  </si>
  <si>
    <t>Christian Berg-Nielsen</t>
  </si>
  <si>
    <t>Barbara M. Clark</t>
  </si>
  <si>
    <t>Wesley A. Clark</t>
  </si>
  <si>
    <t>Cristiana Corsi</t>
  </si>
  <si>
    <t>Robin Ghosh</t>
  </si>
  <si>
    <t>Eileen Foley</t>
  </si>
  <si>
    <t>Yolande Fox</t>
  </si>
  <si>
    <t>Steve Harris</t>
  </si>
  <si>
    <t>Sonny James</t>
  </si>
  <si>
    <t>Cara McCollum</t>
  </si>
  <si>
    <t xml:space="preserve"> Finnish conductor.[79]</t>
  </si>
  <si>
    <t xml:space="preserve"> American politician.[80]</t>
  </si>
  <si>
    <t xml:space="preserve"> Greek-born Australian poet.[81]</t>
  </si>
  <si>
    <t xml:space="preserve"> British peer member of the House of Lords (1985–1999).[11]</t>
  </si>
  <si>
    <t xml:space="preserve"> French politician member of the Senate for Drôme (1996–2014) Mayor of Bourg-lès-Valence (2001–2014) cancer.[12]</t>
  </si>
  <si>
    <t xml:space="preserve"> Australian architect.[13]</t>
  </si>
  <si>
    <t xml:space="preserve"> Argentine paleontologist.[14]</t>
  </si>
  <si>
    <t xml:space="preserve"> English cricketer.[15]</t>
  </si>
  <si>
    <t xml:space="preserve"> Indian actor.[16]</t>
  </si>
  <si>
    <t xml:space="preserve"> American politician member of the Pennsylvania House of Representatives (1981–2006) lung cancer.[17]</t>
  </si>
  <si>
    <t xml:space="preserve"> Slovenian lyricist.[18]</t>
  </si>
  <si>
    <t xml:space="preserve"> British general in the Royal Marines Lieutenant Governor of Jersey (1979–1984).[19]</t>
  </si>
  <si>
    <t xml:space="preserve"> American television sports director.[20]</t>
  </si>
  <si>
    <t xml:space="preserve"> American film and television composer (Boy Meets World The Facts of Life Dinosaurs) pancreatic cancer.[88]</t>
  </si>
  <si>
    <t xml:space="preserve"> English cricketer (Cheshire) cancer.[160]</t>
  </si>
  <si>
    <t xml:space="preserve"> Moroccan playwright.[91]</t>
  </si>
  <si>
    <t xml:space="preserve"> Indian scientist.[92]</t>
  </si>
  <si>
    <t xml:space="preserve"> Norwegian politician.[93]</t>
  </si>
  <si>
    <t xml:space="preserve"> Greek journalist and activist involved in the Watergate scandal.[298]</t>
  </si>
  <si>
    <t xml:space="preserve"> Dutch footballer (Roda JC).[162]</t>
  </si>
  <si>
    <t xml:space="preserve"> American race car driver cancer.[169]</t>
  </si>
  <si>
    <t xml:space="preserve"> American social advocate and diplomat Ambassador to Norway (2000–2001).[98]</t>
  </si>
  <si>
    <t xml:space="preserve"> Argentine footballer (national team Club Atlético River Plate).[170]</t>
  </si>
  <si>
    <t xml:space="preserve"> American illustrator (Magic: The Gathering).[171]</t>
  </si>
  <si>
    <t xml:space="preserve"> German football player and coach.[172]</t>
  </si>
  <si>
    <t xml:space="preserve"> New Zealand businessman.[173]</t>
  </si>
  <si>
    <t xml:space="preserve"> American sociologist.[242]</t>
  </si>
  <si>
    <t xml:space="preserve"> Moroccan religious leader cancer.[177]</t>
  </si>
  <si>
    <t xml:space="preserve"> British rugby league player.[178]</t>
  </si>
  <si>
    <t xml:space="preserve"> Polish politician and army officer.[44]</t>
  </si>
  <si>
    <t>Karl Dedecius</t>
  </si>
  <si>
    <t>Nina Dorda</t>
  </si>
  <si>
    <t>Jack Forrest</t>
  </si>
  <si>
    <t>B. K. Garudachar</t>
  </si>
  <si>
    <t>Don Getty</t>
  </si>
  <si>
    <t>Antony Gibbs</t>
  </si>
  <si>
    <t>Eri Klas</t>
  </si>
  <si>
    <t>Ivan Kristoffersen</t>
  </si>
  <si>
    <t>Loh I-Cheng</t>
  </si>
  <si>
    <t>Michael S. Longuet-Higgins</t>
  </si>
  <si>
    <t xml:space="preserve"> Canadian musician (D.O.A. Avengers) complications from pneumonia.[47]</t>
  </si>
  <si>
    <t>Juan Conway McNabb</t>
  </si>
  <si>
    <t>Thadeo Ouano</t>
  </si>
  <si>
    <t>Robert Palladino</t>
  </si>
  <si>
    <t>Winston Blake</t>
  </si>
  <si>
    <t>Dick Bradsell</t>
  </si>
  <si>
    <t>James Z. Davis</t>
  </si>
  <si>
    <t>David Douglas</t>
  </si>
  <si>
    <t>Yushu Kitano</t>
  </si>
  <si>
    <t xml:space="preserve"> American criminal execution by lethal injection.[45]</t>
  </si>
  <si>
    <t xml:space="preserve"> Serbian politician and economist.[46]</t>
  </si>
  <si>
    <t xml:space="preserve"> American attorney and politician.[117]</t>
  </si>
  <si>
    <t xml:space="preserve"> American dermatologist and leprosy researcher cancer.[118]</t>
  </si>
  <si>
    <t xml:space="preserve"> German author essayist and TV presenter.[119]</t>
  </si>
  <si>
    <t xml:space="preserve"> Turkish footballer (Galatasaray national team).[48]</t>
  </si>
  <si>
    <t xml:space="preserve"> Indian judge multiple organ failure.[49]</t>
  </si>
  <si>
    <t xml:space="preserve"> Russian ice hockey player and coach.[50]</t>
  </si>
  <si>
    <t xml:space="preserve"> American ice hockey player (national team) and coach (1960 Olympic Champions US national team).[51]</t>
  </si>
  <si>
    <t xml:space="preserve"> American novelist.[52]</t>
  </si>
  <si>
    <t xml:space="preserve"> Argentine singer and actress.[53]</t>
  </si>
  <si>
    <t xml:space="preserve"> Lithuanian violinist and conductor.[54]</t>
  </si>
  <si>
    <t xml:space="preserve"> Canadian politician Leader of the Ontario Liberal Party (1964–1966).[55]</t>
  </si>
  <si>
    <t xml:space="preserve"> Indian poet respiratory problems.[128]</t>
  </si>
  <si>
    <t xml:space="preserve"> American Marine platoon commander (2nd Battalion 28th Marines).[198]</t>
  </si>
  <si>
    <t xml:space="preserve"> English novelist (Georgy Girl) and biographer cancer.[130]</t>
  </si>
  <si>
    <t xml:space="preserve"> English screenwriter (Carry On).[131]</t>
  </si>
  <si>
    <t xml:space="preserve"> American politician member of the Washington House of Representatives (1950–1963) and Senate (1963–1978).[132]</t>
  </si>
  <si>
    <t xml:space="preserve"> American Hawaii sovereign activist and professor of medicine respiratory failure.[203]</t>
  </si>
  <si>
    <t xml:space="preserve"> Danish photographer.[135]</t>
  </si>
  <si>
    <t xml:space="preserve"> German-born Scottish scholar.[268]</t>
  </si>
  <si>
    <t xml:space="preserve"> Argentine lawyer and diplomat Minister of Defense (1993–1996) Foreign Minister (1981).[204]</t>
  </si>
  <si>
    <t xml:space="preserve"> Italian-born Belgian football coach.[205]</t>
  </si>
  <si>
    <t xml:space="preserve"> American actor and "man with half a body" due to sacral agenesis.[206]</t>
  </si>
  <si>
    <t xml:space="preserve"> American lawyer Secretary of the Army (1971–1973).[208]</t>
  </si>
  <si>
    <t xml:space="preserve"> Norwegian novelist.[209]</t>
  </si>
  <si>
    <t xml:space="preserve"> British author.[210]</t>
  </si>
  <si>
    <t xml:space="preserve"> Northern Irish historian.[211]</t>
  </si>
  <si>
    <t xml:space="preserve"> Norwegian triple jumper.[212]</t>
  </si>
  <si>
    <t xml:space="preserve"> British banker and crossword compiler.[74]</t>
  </si>
  <si>
    <t xml:space="preserve"> Spanish conductor.[75]</t>
  </si>
  <si>
    <t xml:space="preserve"> American professional wrestler (ECW) heroin overdose.[76]</t>
  </si>
  <si>
    <t xml:space="preserve"> German filmmaker (Kahl).[77]</t>
  </si>
  <si>
    <t xml:space="preserve"> American modern dancer and choreographer.[8]</t>
  </si>
  <si>
    <t xml:space="preserve"> New Zealand mountain biker.[9]</t>
  </si>
  <si>
    <t xml:space="preserve"> Guatemalan military officer and politician President (1983–1986).[10]</t>
  </si>
  <si>
    <t xml:space="preserve"> Australian actress (Star Wars: Episode II – Attack of the Clones Prisoner Knowing).[150]</t>
  </si>
  <si>
    <t xml:space="preserve"> Welsh footballer (Charlton Athletic Cardiff City).[151]</t>
  </si>
  <si>
    <t xml:space="preserve"> Chinese singer DIPG.[152]</t>
  </si>
  <si>
    <t xml:space="preserve"> American women's equality advocate.[82]</t>
  </si>
  <si>
    <t xml:space="preserve"> American politician Governor of Indiana (1969–1973).[83]</t>
  </si>
  <si>
    <t xml:space="preserve"> Indian theatre director and actor.[84]</t>
  </si>
  <si>
    <t xml:space="preserve"> American politician member of Florida House of Representatives for the 21st district (1971–1974).[85]</t>
  </si>
  <si>
    <t xml:space="preserve"> Filipino martial artist prostate cancer.[86]</t>
  </si>
  <si>
    <t xml:space="preserve"> American judge District Court for the Southern District of New York (1986–1998) stroke.[87]</t>
  </si>
  <si>
    <t xml:space="preserve"> Australian rower Olympic bronze medallist (1956).[159]</t>
  </si>
  <si>
    <t xml:space="preserve"> Mexican military physician and politician Governor of Puebla (1969–1972) Secretary of Health (1964–1968).[230]</t>
  </si>
  <si>
    <t xml:space="preserve"> Italian footballer.[231]</t>
  </si>
  <si>
    <t xml:space="preserve"> Serbian football player (Yugoslavia) and manager heart attack.[232]</t>
  </si>
  <si>
    <t xml:space="preserve"> Welsh cricketer (Glamorgan).[290]</t>
  </si>
  <si>
    <t xml:space="preserve"> German alpine skier and politician.[163]</t>
  </si>
  <si>
    <t xml:space="preserve"> American botanist.[97]</t>
  </si>
  <si>
    <t xml:space="preserve"> Malaysian Olympic hockey player (1956) and cricketer (national team).[234]</t>
  </si>
  <si>
    <t xml:space="preserve"> Czech architect and designer cancer.[235]</t>
  </si>
  <si>
    <t xml:space="preserve"> Peruvian poet.[297]</t>
  </si>
  <si>
    <t xml:space="preserve"> British actor (The Avengers Coronation Street Doctor Who).[365]</t>
  </si>
  <si>
    <t xml:space="preserve"> Indian actor and restaurateur.[366]</t>
  </si>
  <si>
    <t xml:space="preserve"> American science fiction and fantasy writer.[236]</t>
  </si>
  <si>
    <t xml:space="preserve"> British mathematician.[237]</t>
  </si>
  <si>
    <t xml:space="preserve"> Venezuelan businessman (Empresas 1BC).[239]</t>
  </si>
  <si>
    <t xml:space="preserve"> American politician member of the Alaska House of Representatives (1985–1993 since 2003).[243]</t>
  </si>
  <si>
    <t xml:space="preserve"> British actor (Star Wars Hell Boats When Dinosaurs Ruled the Earth).[244]</t>
  </si>
  <si>
    <t xml:space="preserve"> English historian.[245]</t>
  </si>
  <si>
    <t xml:space="preserve"> Italian oenologist (Super Tuscans).[107]</t>
  </si>
  <si>
    <t xml:space="preserve"> Indian cartoonist brain cancer.[108]</t>
  </si>
  <si>
    <t xml:space="preserve"> American property developer (Tishman Realty &amp; Construction).[109]</t>
  </si>
  <si>
    <t xml:space="preserve"> Belgian singer cerebral hemorrhage.[110]</t>
  </si>
  <si>
    <t xml:space="preserve"> American artist.[111]</t>
  </si>
  <si>
    <t xml:space="preserve"> French novelist.[112]</t>
  </si>
  <si>
    <t xml:space="preserve"> Greek philosopher and politician.[113]</t>
  </si>
  <si>
    <t xml:space="preserve"> American poet.[114]</t>
  </si>
  <si>
    <t xml:space="preserve"> Ugandan Roman Catholic prelate Bishop of Mbarara (1969–1991).[188]</t>
  </si>
  <si>
    <t xml:space="preserve"> American-born Canadian football player (Hamilton Tiger-Cats Toronto Argonauts) heart failure.[189]</t>
  </si>
  <si>
    <t xml:space="preserve"> British-born American sinologist.[190]</t>
  </si>
  <si>
    <t xml:space="preserve"> American playwright (Perfect Crime) pneumonia.[191]</t>
  </si>
  <si>
    <t xml:space="preserve"> American science writer.[192]</t>
  </si>
  <si>
    <t xml:space="preserve"> Nigerian film actor and director.[120]</t>
  </si>
  <si>
    <t xml:space="preserve"> Argentine actress (The Gaucho War A Sangre Fría Alfonsina).[121]</t>
  </si>
  <si>
    <t xml:space="preserve"> Croatian executive.[122]</t>
  </si>
  <si>
    <t xml:space="preserve"> American journalist and songwriter.[123]</t>
  </si>
  <si>
    <t xml:space="preserve"> American army general.[124]</t>
  </si>
  <si>
    <t xml:space="preserve"> American singer (The Delo and Daly Show).[125]</t>
  </si>
  <si>
    <t xml:space="preserve"> Welsh steeplechase runner Olympic bronze medallist (1952) and co-founder of the London Marathon.[126]</t>
  </si>
  <si>
    <t xml:space="preserve"> American actor (Batman and Robin).[127]</t>
  </si>
  <si>
    <t xml:space="preserve"> American educator President of the University of Miami (1981–2001).[257]</t>
  </si>
  <si>
    <t xml:space="preserve"> Finnish-born American actor (Police Academy Punky Brewster Tootsie).[258]</t>
  </si>
  <si>
    <t xml:space="preserve"> Canadian judge Chief Justice of Nova Scotia (1998–2004).[259]</t>
  </si>
  <si>
    <t xml:space="preserve"> Canadian politician.[260]</t>
  </si>
  <si>
    <t xml:space="preserve"> German-born American sculptor.[334]</t>
  </si>
  <si>
    <t xml:space="preserve"> American baseball player (Boston Braves/Milwaukee Braves) pneumonia.[262]</t>
  </si>
  <si>
    <t xml:space="preserve"> Italian footballer.[335]</t>
  </si>
  <si>
    <t xml:space="preserve"> Japanese author.[336]</t>
  </si>
  <si>
    <t xml:space="preserve"> Singaporean athlete.[337]</t>
  </si>
  <si>
    <t xml:space="preserve"> Scottish boxer world champion (1966).[265]</t>
  </si>
  <si>
    <t xml:space="preserve"> Defence Minister (2008) explosion.[266]</t>
  </si>
  <si>
    <t xml:space="preserve"> British cinematographer (Indiana Jones The Lion in Winter Julia) complications from a fall.[401]</t>
  </si>
  <si>
    <t xml:space="preserve"> American rower Olympic champion (1964).[138]</t>
  </si>
  <si>
    <t xml:space="preserve"> American television producer creator of House of Style.[274]</t>
  </si>
  <si>
    <t xml:space="preserve"> English footballer (Reading).[275]</t>
  </si>
  <si>
    <t xml:space="preserve"> Australian politician Speaker of the House of Representatives (1996–1998) MP (1984–1998) cancer.[144]</t>
  </si>
  <si>
    <t xml:space="preserve"> British science journalist heart attack.[145]</t>
  </si>
  <si>
    <t xml:space="preserve"> British folk singer.[146]</t>
  </si>
  <si>
    <t xml:space="preserve"> Dutch actor (Hamelen De rode zwaan Lifespan) two-time winner of the Louis d'Or.[147]</t>
  </si>
  <si>
    <t xml:space="preserve"> Northern Irish footballer (Scunthorpe United Oxford United Walsall).[78]</t>
  </si>
  <si>
    <t xml:space="preserve"> American actor (Kinsey Reversal of Fortune).[149]</t>
  </si>
  <si>
    <t xml:space="preserve"> American quilt artist.[215]</t>
  </si>
  <si>
    <t xml:space="preserve"> Nepalese politician Prime Minister (2014–2015) President of Congress (since 2010) pneumonia.[148]</t>
  </si>
  <si>
    <t xml:space="preserve"> American heroin dealer dramatized in The Wire.[221]</t>
  </si>
  <si>
    <t xml:space="preserve"> Israeli general GOC Northern Command (1977–1981).[222]</t>
  </si>
  <si>
    <t xml:space="preserve"> Bangladeshi composer.[224]</t>
  </si>
  <si>
    <t xml:space="preserve"> Bulgarian footballer (national team) heart attack.[225]</t>
  </si>
  <si>
    <t xml:space="preserve"> New Zealand Roman Catholic prelate Bishop of Christchurch (since 2007).[226]</t>
  </si>
  <si>
    <t xml:space="preserve"> Canadian politician MPP for London South (1985–1990) brain injury from fall.[153]</t>
  </si>
  <si>
    <t xml:space="preserve"> American cinematographer (Tango &amp; Cash Purple Rain Scent of a Woman).[154]</t>
  </si>
  <si>
    <t xml:space="preserve"> English sculptor.[155]</t>
  </si>
  <si>
    <t xml:space="preserve"> Dutch politician Senator (1969–1991).[156]</t>
  </si>
  <si>
    <t xml:space="preserve"> Romanian historian archaeologist and academician (Romanian Academy).[157]</t>
  </si>
  <si>
    <t xml:space="preserve"> Norwegian politician MP (1965–1985).[158]</t>
  </si>
  <si>
    <t xml:space="preserve"> American football player (Chicago Bears British Columbia Lions) and investment management executive Grey Cup champion (1964).[286]</t>
  </si>
  <si>
    <t xml:space="preserve"> American orthopedic surgeon.[287]</t>
  </si>
  <si>
    <t xml:space="preserve"> Iranian-born Armenian film director.[288]</t>
  </si>
  <si>
    <t xml:space="preserve"> Canadian-born American historian cancer.[289]</t>
  </si>
  <si>
    <t xml:space="preserve"> Russian Soviet discus thrower world record holder (1983–1986).[161]</t>
  </si>
  <si>
    <t xml:space="preserve"> Norwegian executive (Kongsberg Våpenfabrikk).[294]</t>
  </si>
  <si>
    <t xml:space="preserve"> English businessman and football chairman (Bolton Wanderers) cancer.[164]</t>
  </si>
  <si>
    <t xml:space="preserve"> Romanian-born Spanish ballet dancer and choreographer.[295]</t>
  </si>
  <si>
    <t xml:space="preserve"> Mexican actor and voice actor (Saint Seiya) lung cancer.[296]</t>
  </si>
  <si>
    <t xml:space="preserve"> English radio sports broadcaster (Middlesbrough F.C. on BBC Tees) bowel cancer.[240]</t>
  </si>
  <si>
    <t xml:space="preserve"> Australian artist.[304]</t>
  </si>
  <si>
    <t xml:space="preserve"> American businessman and philanthropist.[305]</t>
  </si>
  <si>
    <t xml:space="preserve"> Spanish Catalan economist.[241]</t>
  </si>
  <si>
    <t xml:space="preserve"> British banker chairman of Barclays (1981–1987).[179]</t>
  </si>
  <si>
    <t xml:space="preserve"> Pakistani journalist.[180]</t>
  </si>
  <si>
    <t xml:space="preserve"> Croatian concentration camp guard.[181]</t>
  </si>
  <si>
    <t xml:space="preserve"> American sociologist pancreatic cancer.[182]</t>
  </si>
  <si>
    <t xml:space="preserve"> American artist prostate cancer.[183]</t>
  </si>
  <si>
    <t xml:space="preserve"> New Zealand cricketer.[115]</t>
  </si>
  <si>
    <t xml:space="preserve"> Russian theater actor.[116]</t>
  </si>
  <si>
    <t xml:space="preserve"> American World War II veteran member of the Tuskegee Airmen.[246]</t>
  </si>
  <si>
    <t xml:space="preserve"> Venezuelan bandola player.[247]</t>
  </si>
  <si>
    <t xml:space="preserve"> American actor (One Tree Hill The Punisher Jeepers Creepers).[184]</t>
  </si>
  <si>
    <t xml:space="preserve"> American computer scientist.[185]</t>
  </si>
  <si>
    <t xml:space="preserve"> American oceanographer.[186]</t>
  </si>
  <si>
    <t xml:space="preserve"> South Korean football player and manager.[187]</t>
  </si>
  <si>
    <t xml:space="preserve"> American art director (Murder She Wrote Full House Taxi) complications from Parkinson's Disease.[255]</t>
  </si>
  <si>
    <t xml:space="preserve"> Uruguayan football player and manager.[193]</t>
  </si>
  <si>
    <t xml:space="preserve"> Iranian-born Swedish poet.[194]</t>
  </si>
  <si>
    <t xml:space="preserve"> American mixed martial artist UFC Heavyweight Champion (1999–2000) pneumonia and heart failure.[195]</t>
  </si>
  <si>
    <t xml:space="preserve"> Hungarian football player and manager (Ferencvárosi TC).[196]</t>
  </si>
  <si>
    <t xml:space="preserve"> Australian sports administrator.[197]</t>
  </si>
  <si>
    <t xml:space="preserve"> American rodeo cowboy pancreatic cancer.[256]</t>
  </si>
  <si>
    <t xml:space="preserve"> Romanian historian and linguist.[321]</t>
  </si>
  <si>
    <t xml:space="preserve"> American musician (New Radicals The B-52's).[322]</t>
  </si>
  <si>
    <t xml:space="preserve"> English actor and musician cancer.[323]</t>
  </si>
  <si>
    <t xml:space="preserve"> Indian Hindustani musician.[324]</t>
  </si>
  <si>
    <t xml:space="preserve"> British artist and actor.[325]</t>
  </si>
  <si>
    <t xml:space="preserve"> German biologist.[326]</t>
  </si>
  <si>
    <t xml:space="preserve"> American comedy magician and actor (Finding Forrester).[328]</t>
  </si>
  <si>
    <t xml:space="preserve"> Jordanian politician member of the House of Representatives (2007–2013).[261]</t>
  </si>
  <si>
    <t xml:space="preserve"> Polish chemist.[263]</t>
  </si>
  <si>
    <t xml:space="preserve"> American conductor.[264]</t>
  </si>
  <si>
    <t xml:space="preserve"> American diplomat United States Ambassador to Nigeria (1971–1975).[332]</t>
  </si>
  <si>
    <t xml:space="preserve"> New Zealand rugby league player (West Coast national team).[469]</t>
  </si>
  <si>
    <t xml:space="preserve"> Indian cricket player.[470]</t>
  </si>
  <si>
    <t xml:space="preserve"> Cuban musician.[406]</t>
  </si>
  <si>
    <t xml:space="preserve"> Mexican Roman Catholic prelate Archbishop of Hermosillo (1968–1996).[269]</t>
  </si>
  <si>
    <t xml:space="preserve"> Dutch footballer (Feyenoord N.E.C.).[270]</t>
  </si>
  <si>
    <t xml:space="preserve"> French cinematographer (The Umbrellas of Cherbourg).[271]</t>
  </si>
  <si>
    <t xml:space="preserve"> Zambian football player (Nkana Red Devils) and manager (national team) diabetes.[272]</t>
  </si>
  <si>
    <t xml:space="preserve"> Egyptian politician and diplomat Secretary-General of the United Nations (1992–1996) complications from a fall.[276]</t>
  </si>
  <si>
    <t xml:space="preserve"> Italian painter and sculptor.[277]</t>
  </si>
  <si>
    <t xml:space="preserve"> Greek cartoonist and caricaturist.[213]</t>
  </si>
  <si>
    <t xml:space="preserve"> Norwegian actress (Hotel Cæsar).[214]</t>
  </si>
  <si>
    <t xml:space="preserve"> American author (To Kill a Mockingbird).[346]</t>
  </si>
  <si>
    <t xml:space="preserve"> American military pilot POW during the Vietnam War heart disease.[278]</t>
  </si>
  <si>
    <t xml:space="preserve"> American basketball player (Murray State University Washington Generals) and tennis coach.[216]</t>
  </si>
  <si>
    <t xml:space="preserve"> Chilean football manager.[217]</t>
  </si>
  <si>
    <t xml:space="preserve"> American composer and arranger.[218]</t>
  </si>
  <si>
    <t xml:space="preserve"> Chinese playwright and lyricist cerebral infarction.[219]</t>
  </si>
  <si>
    <t xml:space="preserve"> Polish scenographer architect and fashion designer.[220]</t>
  </si>
  <si>
    <t xml:space="preserve"> Indian poet recipient of the Jnanpith Award (2007).[227]</t>
  </si>
  <si>
    <t xml:space="preserve"> American football player (Notre Dame Pittsburgh Steelers).[228]</t>
  </si>
  <si>
    <t xml:space="preserve"> American electrical engineer.[229]</t>
  </si>
  <si>
    <t xml:space="preserve"> Colombian Roman Catholic prelate Bishop of Villavicencio (1969–1994).[284]</t>
  </si>
  <si>
    <t xml:space="preserve"> American MLB baseball player (New York Mets Montreal Expos Detroit Tigers).[356]</t>
  </si>
  <si>
    <t xml:space="preserve"> Mexican politician.[357]</t>
  </si>
  <si>
    <t xml:space="preserve"> Danish actor and opera singer heart attack.[358]</t>
  </si>
  <si>
    <t xml:space="preserve"> Slovenian film director.[291]</t>
  </si>
  <si>
    <t xml:space="preserve"> American theologian.[292]</t>
  </si>
  <si>
    <t xml:space="preserve"> Papua New Guinean Bougainvillean politician member of the National Parliament (since 2008).[360]</t>
  </si>
  <si>
    <t xml:space="preserve"> American wine producing pioneer.[362]</t>
  </si>
  <si>
    <t xml:space="preserve"> Bosnian Yugoslav footballer.[363]</t>
  </si>
  <si>
    <t xml:space="preserve"> American computer engineer.[364]</t>
  </si>
  <si>
    <t xml:space="preserve"> American resistance fighter (Spanish Civil War) last known American member of XV International Brigade.[504]</t>
  </si>
  <si>
    <t xml:space="preserve"> Scottish footballer (Kilmarnock Heart of Midlothian).[436]</t>
  </si>
  <si>
    <t xml:space="preserve"> Dutch footballer.[437]</t>
  </si>
  <si>
    <t xml:space="preserve"> English barrister and legal historian.[438]</t>
  </si>
  <si>
    <t xml:space="preserve"> Canadian filmmaker (Universe).[434]</t>
  </si>
  <si>
    <t xml:space="preserve"> Syrian film director.[435]</t>
  </si>
  <si>
    <t xml:space="preserve"> American film and television producer (A Storm in Summer) Emmy-winner (2001).[367]</t>
  </si>
  <si>
    <t xml:space="preserve"> Chinese physicist and academician (Chinese Academy of Sciences).[368]</t>
  </si>
  <si>
    <t xml:space="preserve"> American actor (Dallas General Hospital).[308]</t>
  </si>
  <si>
    <t xml:space="preserve"> Taiwanese translator.[309]</t>
  </si>
  <si>
    <t xml:space="preserve"> American baseball player (New York Mets).[310]</t>
  </si>
  <si>
    <t xml:space="preserve"> American baseball player (Oakland Athletics Detroit Tigers Chicago White Sox) World Series champion (1989) heart attack.[311]</t>
  </si>
  <si>
    <t xml:space="preserve"> Irish politician.[312]</t>
  </si>
  <si>
    <t xml:space="preserve"> Belgian politician.[378]</t>
  </si>
  <si>
    <t xml:space="preserve"> British sports commentator and cyclist fall.[379]</t>
  </si>
  <si>
    <t xml:space="preserve"> American sound mixer (Star Wars Star Trek II: The Wrath of Khan Caddyshack) Oscar winner (1978).[313]</t>
  </si>
  <si>
    <t xml:space="preserve"> Polish boxer Olympic silver medalist (1972).[248]</t>
  </si>
  <si>
    <t xml:space="preserve"> American classical music composer brain tumor.[249]</t>
  </si>
  <si>
    <t xml:space="preserve"> American blues musician.[250]</t>
  </si>
  <si>
    <t xml:space="preserve"> Irish footballer (Carlisle United Cork City).[251]</t>
  </si>
  <si>
    <t xml:space="preserve"> Brazilian civil engineer and politician Governor of Sergipe (1971–1975).[252]</t>
  </si>
  <si>
    <t xml:space="preserve"> Italian musicologist.[253]</t>
  </si>
  <si>
    <t xml:space="preserve"> Dominican baseball player.[254]</t>
  </si>
  <si>
    <t xml:space="preserve"> Italian taekwondo martial artist European champion (2002).[394]</t>
  </si>
  <si>
    <t xml:space="preserve"> American beauty queen (Miss America 1951) and operatic soprano lung cancer.[396]</t>
  </si>
  <si>
    <t xml:space="preserve"> American basketball player (Houston Rockets Golden State Warriors Detroit Pistons) colon cancer.[397]</t>
  </si>
  <si>
    <t xml:space="preserve"> English footballer (Ipswich).[327]</t>
  </si>
  <si>
    <t xml:space="preserve"> Indian religious scholar.[329]</t>
  </si>
  <si>
    <t xml:space="preserve"> American journalist and beauty queen Miss New Jersey (2013) traffic collision.[399]</t>
  </si>
  <si>
    <t xml:space="preserve"> Greek singer-songwriter traffic collision.[330]</t>
  </si>
  <si>
    <t xml:space="preserve"> Canadian writer and right to die activist.[529]</t>
  </si>
  <si>
    <t xml:space="preserve"> German football player and manager.[530]</t>
  </si>
  <si>
    <t xml:space="preserve"> Swedish singer enlarged heart and barbiturate overdose.[531]</t>
  </si>
  <si>
    <t xml:space="preserve"> Spanish footballer (Espanyol).[532]</t>
  </si>
  <si>
    <t xml:space="preserve"> Cuban farmer and quartermaster (Cuban Revolution).[407]</t>
  </si>
  <si>
    <t xml:space="preserve"> American Catholic priest.[408]</t>
  </si>
  <si>
    <t xml:space="preserve"> Dutch ceramist.[409]</t>
  </si>
  <si>
    <t xml:space="preserve"> American comic book artist and wrestler.[410]</t>
  </si>
  <si>
    <t xml:space="preserve"> Hungarian-born Israeli rabbi Rebbe of Erlau pneumonia.[402]</t>
  </si>
  <si>
    <t xml:space="preserve"> Russian painter.[403]</t>
  </si>
  <si>
    <t xml:space="preserve"> Pakistani cricketer (Punjab).[404]</t>
  </si>
  <si>
    <t xml:space="preserve"> Irish footballer (Rathmore East Kerry).[341]</t>
  </si>
  <si>
    <t xml:space="preserve"> Norwegian jazz musician cancer.[342]</t>
  </si>
  <si>
    <t xml:space="preserve"> Canadian singer (Vanity 6) actress (The Last Dragon) and evangelist renal failure.[273]</t>
  </si>
  <si>
    <t xml:space="preserve"> Italian philosopher and novelist (The Name of the Rose Foucault's Pendulum Numero Zero) pancreatic cancer.[343]</t>
  </si>
  <si>
    <t xml:space="preserve"> English football player (Manchester United Leeds) and manager (Birmingham).[344]</t>
  </si>
  <si>
    <t xml:space="preserve"> British judge.[345]</t>
  </si>
  <si>
    <t xml:space="preserve"> Venezuelan lawyer and politician.[416]</t>
  </si>
  <si>
    <t xml:space="preserve"> Japanese anime screenwriter (Mobile Suit Gundam SEED) aortic dissection.[347]</t>
  </si>
  <si>
    <t xml:space="preserve"> British admiral Naval Secretary (1964–1966).[348]⋅</t>
  </si>
  <si>
    <t xml:space="preserve"> Romanian handball player (Dinamo București national team) and coach (Algeria Portugal) world champion (1961 1964).[279]</t>
  </si>
  <si>
    <t xml:space="preserve"> Bosnian diplomat and journalist.[280]</t>
  </si>
  <si>
    <t xml:space="preserve"> American cartoonist (Mark Trail).[281]</t>
  </si>
  <si>
    <t xml:space="preserve"> American criminal execution by lethal injection.[282]</t>
  </si>
  <si>
    <t xml:space="preserve"> Canadian abstract painter.[283]</t>
  </si>
  <si>
    <t xml:space="preserve"> Polish politician and historian Senator (2007–2011).[426]</t>
  </si>
  <si>
    <t xml:space="preserve"> American strongman.[285]</t>
  </si>
  <si>
    <t>Tishman</t>
    <phoneticPr fontId="1" type="noConversion"/>
  </si>
  <si>
    <t>Charles C.</t>
    <phoneticPr fontId="1" type="noConversion"/>
  </si>
  <si>
    <t>Campbell</t>
    <phoneticPr fontId="1" type="noConversion"/>
  </si>
  <si>
    <t>Stiehl</t>
    <phoneticPr fontId="1" type="noConversion"/>
  </si>
  <si>
    <t xml:space="preserve"> South Korean weightlifter Olympic bronze medalist (1948 1952) and Asian Games champion (1954).[359]</t>
  </si>
  <si>
    <t>William Donald</t>
    <phoneticPr fontId="1" type="noConversion"/>
  </si>
  <si>
    <t>J. B.</t>
    <phoneticPr fontId="1" type="noConversion"/>
  </si>
  <si>
    <t>Danquah-Adu</t>
    <phoneticPr fontId="1" type="noConversion"/>
  </si>
  <si>
    <t>Smith</t>
    <phoneticPr fontId="1" type="noConversion"/>
  </si>
  <si>
    <t xml:space="preserve"> Indian film director and actor (The Best Exotic Marigold Hotel).[506]</t>
  </si>
  <si>
    <t xml:space="preserve"> American sailor Master Chief Petty Officer of the Navy (1975–1979).[293]</t>
  </si>
  <si>
    <t xml:space="preserve"> American football player (Green Bay Packers).[361]</t>
  </si>
  <si>
    <t>professional wrestler (WWWF).[236]</t>
    <phoneticPr fontId="1" type="noConversion"/>
  </si>
  <si>
    <t>Dutch-born Venezuelan</t>
    <phoneticPr fontId="1" type="noConversion"/>
  </si>
  <si>
    <t xml:space="preserve"> Argentine Roman Catholic prelate Archbishop of Salta (1984–1999).[505]</t>
  </si>
  <si>
    <t xml:space="preserve"> American politician member of the Missouri House of Representatives (1962–1988) skin cancer.[442]</t>
  </si>
  <si>
    <t xml:space="preserve"> Bulgarian politician Chairperson of the National Assembly (1997–2001).[443]</t>
  </si>
  <si>
    <t xml:space="preserve"> American physician.[439]</t>
  </si>
  <si>
    <t xml:space="preserve"> American painter.[440]</t>
  </si>
  <si>
    <t xml:space="preserve"> Trinidadian cricket player (West Indies).[300]</t>
  </si>
  <si>
    <t xml:space="preserve"> Russian film director (Journey Back to Youth).[301]</t>
  </si>
  <si>
    <t xml:space="preserve"> New Zealand actress.[302]</t>
  </si>
  <si>
    <t xml:space="preserve"> Egyptian journalist kidney disease.[303]</t>
  </si>
  <si>
    <t xml:space="preserve"> Romanian composer.[372]</t>
  </si>
  <si>
    <t xml:space="preserve"> British test pilot.[373]</t>
  </si>
  <si>
    <t xml:space="preserve"> French author.[306]</t>
  </si>
  <si>
    <t xml:space="preserve"> Indian writer lung cancer.[307]</t>
  </si>
  <si>
    <t xml:space="preserve"> American comic strip artist and cartoonist (Mad) pancreatic cancer.[374]</t>
  </si>
  <si>
    <t xml:space="preserve"> Chinese politician.[376]</t>
  </si>
  <si>
    <t xml:space="preserve"> Czech-born British puppeteer (Pinky and Perky).[377]</t>
  </si>
  <si>
    <t xml:space="preserve"> American politician.[383]</t>
  </si>
  <si>
    <t xml:space="preserve"> Indian classical dancer.[384]</t>
  </si>
  <si>
    <t xml:space="preserve"> Russian poet cancer.[385]</t>
  </si>
  <si>
    <t xml:space="preserve"> Canadian film director (The Ernie Game).[386]</t>
  </si>
  <si>
    <t xml:space="preserve"> Polish film director and writer cancer.[314]</t>
  </si>
  <si>
    <t xml:space="preserve"> Filipino sports administrator and politician.[315]</t>
  </si>
  <si>
    <t xml:space="preserve"> American anthropologist.[316]</t>
  </si>
  <si>
    <t xml:space="preserve"> American baseball player (San Francisco Giants) heart failure.[317]</t>
  </si>
  <si>
    <t xml:space="preserve"> British politician MP (1974–1997).[318]</t>
  </si>
  <si>
    <t xml:space="preserve"> Canadian author and indigenous rights activist.[319]</t>
  </si>
  <si>
    <t xml:space="preserve"> Puerto Rican writer poet and essayist First Lady (1970–1972).[320]</t>
  </si>
  <si>
    <t xml:space="preserve"> American politician Mayor of Portsmouth New Hampshire (1968–1971 1984–1985 1988–1997) seven-term member of the New Hampshire Senate.[395]</t>
  </si>
  <si>
    <t>Khan</t>
    <phoneticPr fontId="1" type="noConversion"/>
  </si>
  <si>
    <t>Abdul Rashid</t>
    <phoneticPr fontId="1" type="noConversion"/>
  </si>
  <si>
    <t>Sir Anthony</t>
    <phoneticPr fontId="1" type="noConversion"/>
  </si>
  <si>
    <t>Hidden</t>
    <phoneticPr fontId="1" type="noConversion"/>
  </si>
  <si>
    <t>Sir William</t>
    <phoneticPr fontId="1" type="noConversion"/>
  </si>
  <si>
    <t>O'Brien</t>
    <phoneticPr fontId="1" type="noConversion"/>
  </si>
  <si>
    <t>cellist complications from a brain aneurysm.[525]</t>
    <phoneticPr fontId="1" type="noConversion"/>
  </si>
  <si>
    <t xml:space="preserve"> German musician and composer.[400]</t>
  </si>
  <si>
    <t xml:space="preserve"> Russian singer.[468]</t>
  </si>
  <si>
    <t xml:space="preserve"> American television personality (Mob Wives Big Ang) lung and throat cancer.[331]</t>
  </si>
  <si>
    <t xml:space="preserve"> Canadian football player (Edmonton Eskimos) and politician Premier of Alberta (1985–1992) heart failure.[471]</t>
  </si>
  <si>
    <t xml:space="preserve"> British film editor (Tom Jones Fiddler on the Roof Dune).[472]</t>
  </si>
  <si>
    <t xml:space="preserve"> Estonian conductor.[473]</t>
  </si>
  <si>
    <t>William W. "Bill"</t>
    <phoneticPr fontId="1" type="noConversion"/>
  </si>
  <si>
    <t>Ahmed</t>
    <phoneticPr fontId="1" type="noConversion"/>
  </si>
  <si>
    <t>A. K. N.</t>
    <phoneticPr fontId="1" type="noConversion"/>
  </si>
  <si>
    <t>Milsom</t>
    <phoneticPr fontId="1" type="noConversion"/>
  </si>
  <si>
    <t>S. F. C.</t>
    <phoneticPr fontId="1" type="noConversion"/>
  </si>
  <si>
    <t>Nichopoulos</t>
    <phoneticPr fontId="1" type="noConversion"/>
  </si>
  <si>
    <t>George C.</t>
    <phoneticPr fontId="1" type="noConversion"/>
  </si>
  <si>
    <t xml:space="preserve"> French film director.[411]</t>
  </si>
  <si>
    <t xml:space="preserve"> Portuguese politician President of Madeira (1976–1978).[405]</t>
  </si>
  <si>
    <t xml:space="preserve"> Russian politician Head of North Ossetia-Alania (since 2015) complications from pneumonia.[338]</t>
  </si>
  <si>
    <t xml:space="preserve"> American actor (Dark Shadows).[339]</t>
  </si>
  <si>
    <t xml:space="preserve"> American football player.[340]</t>
  </si>
  <si>
    <t xml:space="preserve"> British mathematician and oceanographer (Cambridge University).[476]</t>
  </si>
  <si>
    <t xml:space="preserve"> American indoor football team owner (San Angelo Stampede Express) and league commissioner (LSFL CIF) cancer.[413]</t>
  </si>
  <si>
    <t xml:space="preserve"> Croatian politician.[414]</t>
  </si>
  <si>
    <t xml:space="preserve"> German television presenter and author.[415]</t>
  </si>
  <si>
    <t xml:space="preserve"> Ni-Vanuatu politician member of Parliament (since 2008) Foreign Minister (2015–2016) Deputy Speaker (since 2016).[419]</t>
  </si>
  <si>
    <t xml:space="preserve"> American television producer (Get Smart).[420]</t>
  </si>
  <si>
    <t xml:space="preserve"> British musician (Poison Girls).[349]</t>
  </si>
  <si>
    <t xml:space="preserve"> Japanese judge.[350]</t>
  </si>
  <si>
    <t xml:space="preserve"> American radio personality.[351]</t>
  </si>
  <si>
    <t xml:space="preserve"> Polish-born Israeli sculptor and painter last survivor of the Treblinka extermination camp prisoners' revolt.[352]</t>
  </si>
  <si>
    <t xml:space="preserve"> Swiss politician.[353]</t>
  </si>
  <si>
    <t xml:space="preserve"> Danish designer and businesswoman cancer.[354]</t>
  </si>
  <si>
    <t xml:space="preserve"> Nicaraguan priest and politician Minister of Education (1984–1990).[355]</t>
  </si>
  <si>
    <t xml:space="preserve"> American musician and singer (Sha Na Na).[425]</t>
  </si>
  <si>
    <t xml:space="preserve"> Spanish international football player and manager.[433]</t>
  </si>
  <si>
    <t xml:space="preserve"> Belgian businessman CEO of Belgacom.[503]</t>
  </si>
  <si>
    <t>de Laubenfels</t>
    <phoneticPr fontId="1" type="noConversion"/>
  </si>
  <si>
    <t>John L.</t>
    <phoneticPr fontId="1" type="noConversion"/>
  </si>
  <si>
    <t>politician member of the Puerto Rico Senate (2009–2011) heart attack.[88]</t>
    <phoneticPr fontId="1" type="noConversion"/>
  </si>
  <si>
    <t>teacher and quiz show contestant.[175]</t>
    <phoneticPr fontId="1" type="noConversion"/>
  </si>
  <si>
    <t>Elizabeth Joan</t>
    <phoneticPr fontId="1" type="noConversion"/>
  </si>
  <si>
    <t>Donald E.</t>
    <phoneticPr fontId="1" type="noConversion"/>
  </si>
  <si>
    <t>Thorin</t>
    <phoneticPr fontId="1" type="noConversion"/>
  </si>
  <si>
    <t>Hungarian-born Canadian</t>
    <phoneticPr fontId="1" type="noConversion"/>
  </si>
  <si>
    <t>sculptor.[237]</t>
    <phoneticPr fontId="1" type="noConversion"/>
  </si>
  <si>
    <t xml:space="preserve"> American politician member of the Georgia House of Representatives (since 2005).[446]</t>
  </si>
  <si>
    <t xml:space="preserve"> American actor (Rocky Assault on Precinct 13 The Shining) pneumonia.[447]</t>
  </si>
  <si>
    <t xml:space="preserve"> British jazz musician and writer.[448]</t>
  </si>
  <si>
    <t xml:space="preserve"> English author and academic.[512]</t>
  </si>
  <si>
    <t xml:space="preserve"> American attorney and art collector.[513]</t>
  </si>
  <si>
    <t xml:space="preserve"> Irish actor (Father Ted Emmerdale Evelyn) heart attack.[514]</t>
  </si>
  <si>
    <t xml:space="preserve"> Canadian political scientist and academic (University of Toronto) sepsis following influenza and pneumonia.[507]</t>
  </si>
  <si>
    <t xml:space="preserve"> Spanish football player and manager (Racing de Santander) Alzheimer's disease.[369]</t>
  </si>
  <si>
    <t xml:space="preserve"> Mexican actress (El Chavo del Ocho Dr. Cándido Pérez Esmeralda).[370]</t>
  </si>
  <si>
    <t xml:space="preserve"> Indian Kannada poet.[371]</t>
  </si>
  <si>
    <t xml:space="preserve"> American restaurateur (Blackberry Farm) and resort executive blunt force trauma while skiing.[445]</t>
  </si>
  <si>
    <t xml:space="preserve"> German-born British clinical pharmacologist.[380]</t>
  </si>
  <si>
    <t xml:space="preserve"> Danish artist.[381]</t>
  </si>
  <si>
    <t xml:space="preserve"> British news photographer.[382]</t>
  </si>
  <si>
    <t xml:space="preserve"> American politician member of the New York State Assembly (since 1987).[392]</t>
  </si>
  <si>
    <t xml:space="preserve"> American computer engineer (LINC).[393]</t>
  </si>
  <si>
    <t xml:space="preserve"> Solomon Islands politician Prime Minister (1978–1981 1984–1986).[454]</t>
  </si>
  <si>
    <t xml:space="preserve"> Australian athlete Paralympic silver medallist (1976).[455]</t>
  </si>
  <si>
    <t xml:space="preserve"> Swedish furniture designer (IKEA).[456]</t>
  </si>
  <si>
    <t xml:space="preserve"> American entrepreneur.[457]</t>
  </si>
  <si>
    <t xml:space="preserve"> German conductor.[458]</t>
  </si>
  <si>
    <t xml:space="preserve"> Hungarian actress.[459]</t>
  </si>
  <si>
    <t xml:space="preserve"> Pakistani actor brain hemorrhage.[460]</t>
  </si>
  <si>
    <t>Abdul Rahman</t>
    <phoneticPr fontId="1" type="noConversion"/>
  </si>
  <si>
    <t>Nicolaisen</t>
    <phoneticPr fontId="1" type="noConversion"/>
  </si>
  <si>
    <t>W. F. H.</t>
    <phoneticPr fontId="1" type="noConversion"/>
  </si>
  <si>
    <t>Arthur J.</t>
    <phoneticPr fontId="1" type="noConversion"/>
  </si>
  <si>
    <t>Aasland</t>
    <phoneticPr fontId="1" type="noConversion"/>
  </si>
  <si>
    <t>Demetracopoulos</t>
    <phoneticPr fontId="1" type="noConversion"/>
  </si>
  <si>
    <t>Elias P.</t>
    <phoneticPr fontId="1" type="noConversion"/>
  </si>
  <si>
    <t>Paraguayan</t>
    <phoneticPr fontId="1" type="noConversion"/>
  </si>
  <si>
    <t xml:space="preserve"> American country singer-songwriter ("Young Love").[398]</t>
  </si>
  <si>
    <t>doctor and politician Governor of Presidente Hayes Department (since 2013) traffic collision.[495]</t>
    <phoneticPr fontId="1" type="noConversion"/>
  </si>
  <si>
    <t>Hansen</t>
    <phoneticPr fontId="1" type="noConversion"/>
  </si>
  <si>
    <t>Ove Verner</t>
    <phoneticPr fontId="1" type="noConversion"/>
  </si>
  <si>
    <t>Alcalá</t>
    <phoneticPr fontId="1" type="noConversion"/>
  </si>
  <si>
    <t>María Luisa</t>
    <phoneticPr fontId="1" type="noConversion"/>
  </si>
  <si>
    <t>Carmody</t>
    <phoneticPr fontId="1" type="noConversion"/>
  </si>
  <si>
    <t>author.[501]</t>
    <phoneticPr fontId="1" type="noConversion"/>
  </si>
  <si>
    <t>physicist.[519]</t>
    <phoneticPr fontId="1" type="noConversion"/>
  </si>
  <si>
    <t>Kenilorea</t>
    <phoneticPr fontId="1" type="noConversion"/>
  </si>
  <si>
    <t xml:space="preserve"> American-born Peruvian Roman Catholic prelate Bishop of Chulucanas (1988–2000) heart failure.[477]</t>
  </si>
  <si>
    <t xml:space="preserve"> Filipino politician mayor of Mandaue (1998–2007).[478]</t>
  </si>
  <si>
    <t xml:space="preserve"> American calligrapher and academic.[479]</t>
  </si>
  <si>
    <t xml:space="preserve"> Jamaican record producer.[480]</t>
  </si>
  <si>
    <t xml:space="preserve"> Japanese Roman Catholic prelate Bishop of Sendai (2000–2004) and Takamatsu (2004–2011).[533]</t>
  </si>
  <si>
    <t xml:space="preserve"> British bartender brain cancer.[482]</t>
  </si>
  <si>
    <t xml:space="preserve"> American judge member of the Utah Court of Appeals (1993–2015).[483]</t>
  </si>
  <si>
    <t xml:space="preserve"> Turkish mathematician.[421]</t>
  </si>
  <si>
    <t xml:space="preserve"> Spanish Catalan primatologist.[422]</t>
  </si>
  <si>
    <t xml:space="preserve"> American astronaut.[423]</t>
  </si>
  <si>
    <t xml:space="preserve"> Lithuanian animated film director.[412]</t>
  </si>
  <si>
    <t xml:space="preserve"> Norwegian newspaper editor (Nordlys).[474]</t>
  </si>
  <si>
    <t xml:space="preserve"> Taiwanese diplomat Ambassador to Guatemala and South Africa (1990–1996).[475]</t>
  </si>
  <si>
    <t xml:space="preserve"> American politician member of the Senate of Virginia (1973–2002).[417]</t>
  </si>
  <si>
    <t xml:space="preserve"> American baseball player (Kenosha Comets Springfield Sallies).[418]</t>
  </si>
  <si>
    <t xml:space="preserve"> Iranian film director.[494]</t>
  </si>
  <si>
    <t xml:space="preserve"> Italian actress (Four Steps in the Clouds Teresa Venerdì Before the Postman).[427]</t>
  </si>
  <si>
    <t xml:space="preserve"> Dominican-born Mexican actor.[428]</t>
  </si>
  <si>
    <t xml:space="preserve"> Spanish composer.[429]</t>
  </si>
  <si>
    <t xml:space="preserve"> Bangladeshi Roman Catholic prelate Bishop of Khulna (1970–2005).[430]</t>
  </si>
  <si>
    <t xml:space="preserve"> New Zealand rugby league player (Wellington national team).[432]</t>
  </si>
  <si>
    <t xml:space="preserve"> Australian composer and television producer.[502]</t>
  </si>
  <si>
    <t>civil servant and cricketer Accountant General (1967–1987) namesake of the A. O. Shirley Recreation Ground.[87]</t>
    <phoneticPr fontId="1" type="noConversion"/>
  </si>
  <si>
    <t>Iranian-born</t>
    <phoneticPr fontId="1" type="noConversion"/>
  </si>
  <si>
    <t>football coach.[205]</t>
    <phoneticPr fontId="1" type="noConversion"/>
  </si>
  <si>
    <t>Italian-born Belgian</t>
    <phoneticPr fontId="1" type="noConversion"/>
  </si>
  <si>
    <t>pancreatic cancer</t>
    <phoneticPr fontId="1" type="noConversion"/>
  </si>
  <si>
    <t>fall</t>
    <phoneticPr fontId="1" type="noConversion"/>
  </si>
  <si>
    <t>politician Prime Minister (1998–2001) traffic collision.[190]</t>
    <phoneticPr fontId="1" type="noConversion"/>
  </si>
  <si>
    <t>LGBT activist brain cancer.[220]</t>
    <phoneticPr fontId="1" type="noConversion"/>
  </si>
  <si>
    <t>actor (Police Academy Punky Brewster Tootsie).[258]</t>
    <phoneticPr fontId="1" type="noConversion"/>
  </si>
  <si>
    <t>writer Parkinson's disease.[228]</t>
    <phoneticPr fontId="1" type="noConversion"/>
  </si>
  <si>
    <t>Finnish-born American</t>
    <phoneticPr fontId="1" type="noConversion"/>
  </si>
  <si>
    <t>Hungarian-born Canadian</t>
    <phoneticPr fontId="1" type="noConversion"/>
  </si>
  <si>
    <t>Hungarian-born American</t>
    <phoneticPr fontId="1" type="noConversion"/>
  </si>
  <si>
    <t>South African-born British</t>
    <phoneticPr fontId="1" type="noConversion"/>
  </si>
  <si>
    <t>Roman Catholic prelate Bishop of Christchurch (since 2007).[226]</t>
    <phoneticPr fontId="1" type="noConversion"/>
  </si>
  <si>
    <t xml:space="preserve"> New Zealand</t>
    <phoneticPr fontId="1" type="noConversion"/>
  </si>
  <si>
    <t xml:space="preserve"> Scottish judge (Pan Am Flight 103 bombing trial) Senator of the College of Justice (1987–1992).[509]</t>
    <phoneticPr fontId="1" type="noConversion"/>
  </si>
  <si>
    <t xml:space="preserve"> American banker CEO and Chairman of City National Bank philanthropist.[510]</t>
  </si>
  <si>
    <t xml:space="preserve"> French film director and screenwriter (The Officers' Ward).[451]</t>
  </si>
  <si>
    <t xml:space="preserve"> Czech historian signatory and spokesperson of Charter 77.[452]</t>
  </si>
  <si>
    <t xml:space="preserve"> Indian businessman (Jain Irrigation Systems).[453]</t>
  </si>
  <si>
    <t xml:space="preserve"> British ecologist and author (Fates of Nations).[508]</t>
  </si>
  <si>
    <t xml:space="preserve"> British film editor (The World Is Not Enough The Killing Fields Marathon Man) Oscar winner (1985).[449]</t>
  </si>
  <si>
    <t xml:space="preserve"> American judge and politician.[450]</t>
  </si>
  <si>
    <t xml:space="preserve"> American politician member of the Nevada Senate (since 2012).[388]</t>
  </si>
  <si>
    <t xml:space="preserve"> American army general.[389]</t>
  </si>
  <si>
    <t xml:space="preserve"> American actress and singer.[390]</t>
  </si>
  <si>
    <t xml:space="preserve"> Norwegian diplomat.[391]</t>
  </si>
  <si>
    <t xml:space="preserve"> Czech artist and animator.[462]</t>
  </si>
  <si>
    <t xml:space="preserve"> American wrestler (WWE).[463]</t>
  </si>
  <si>
    <t xml:space="preserve"> Indian Muslim cleric pneumonia.[464]</t>
  </si>
  <si>
    <t xml:space="preserve"> Canadian Hall of Fame ice hockey player (New York Rangers Toronto Maple Leafs Detroit Red Wings).[465]</t>
  </si>
  <si>
    <t xml:space="preserve"> American soul singer.[466]</t>
  </si>
  <si>
    <t xml:space="preserve"> Polish-born German translator.[467]</t>
  </si>
  <si>
    <t>Al-Hanaqtah</t>
    <phoneticPr fontId="1" type="noConversion"/>
  </si>
  <si>
    <t xml:space="preserve"> American Greek WWII resistance fighter.[527]</t>
  </si>
  <si>
    <t xml:space="preserve"> American police officer actor (Beverly Hills Cop) and politician (Detroit City Council) pneumonia.[528]</t>
  </si>
  <si>
    <t>Singapore-born American</t>
    <phoneticPr fontId="1" type="noConversion"/>
  </si>
  <si>
    <t>painter.[477]</t>
    <phoneticPr fontId="1" type="noConversion"/>
  </si>
  <si>
    <t>Russian-born American</t>
    <phoneticPr fontId="1" type="noConversion"/>
  </si>
  <si>
    <t>ceramic artist.[493]</t>
    <phoneticPr fontId="1" type="noConversion"/>
  </si>
  <si>
    <t>politician MP (2004–2010).[498]</t>
    <phoneticPr fontId="1" type="noConversion"/>
  </si>
  <si>
    <t>Sri Lankan</t>
    <phoneticPr fontId="1" type="noConversion"/>
  </si>
  <si>
    <t>breast cancer</t>
    <phoneticPr fontId="1" type="noConversion"/>
  </si>
  <si>
    <t>traffic collision</t>
    <phoneticPr fontId="1" type="noConversion"/>
  </si>
  <si>
    <t>scholar.[268]</t>
    <phoneticPr fontId="1" type="noConversion"/>
  </si>
  <si>
    <t>German-born Scottish</t>
    <phoneticPr fontId="1" type="noConversion"/>
  </si>
  <si>
    <t>New Zealand</t>
    <phoneticPr fontId="1" type="noConversion"/>
  </si>
  <si>
    <t>politician.[500]</t>
    <phoneticPr fontId="1" type="noConversion"/>
  </si>
  <si>
    <t>South Korean</t>
    <phoneticPr fontId="1" type="noConversion"/>
  </si>
  <si>
    <t>rugby union (Auckland national team) and rugby league (Wigan Keighley) player.[519]</t>
    <phoneticPr fontId="1" type="noConversion"/>
  </si>
  <si>
    <t>film director.[288]</t>
    <phoneticPr fontId="1" type="noConversion"/>
  </si>
  <si>
    <t>British-born Australian</t>
    <phoneticPr fontId="1" type="noConversion"/>
  </si>
  <si>
    <t>tennis player.[535]</t>
    <phoneticPr fontId="1" type="noConversion"/>
  </si>
  <si>
    <t>baseball player (St. Louis Cardinals Pittsburgh Pirates New York Yankees) winner of the 1961 World Series cancer.[276]</t>
    <phoneticPr fontId="1" type="noConversion"/>
  </si>
  <si>
    <t>peace activist.[547]</t>
    <phoneticPr fontId="1" type="noConversion"/>
  </si>
  <si>
    <t>Spanish-born American</t>
    <phoneticPr fontId="1" type="noConversion"/>
  </si>
  <si>
    <t>air marshal.[580]</t>
    <phoneticPr fontId="1" type="noConversion"/>
  </si>
  <si>
    <t>Habib</t>
    <phoneticPr fontId="1" type="noConversion"/>
  </si>
  <si>
    <t xml:space="preserve"> American football player (Cincinnati Bengals New England Patriots) brain cancer.[484]</t>
  </si>
  <si>
    <t xml:space="preserve"> Japanese wrestler Olympic silver medalist (1952).[485]</t>
  </si>
  <si>
    <t xml:space="preserve"> Spanish baritone.[486]</t>
  </si>
  <si>
    <t xml:space="preserve"> Bangladeshi economist and diplomat Governor of Bangladesh Bank (1974–1976) Ambassador to Japan and South Korea stroke.[424]</t>
  </si>
  <si>
    <t xml:space="preserve"> Angolan politician.[487]</t>
  </si>
  <si>
    <t xml:space="preserve"> Singaporean politician and diplomat MLA (1959–1965) MP (1965–1984) ambassador to Japan South Korea Indonesia and Egypt.[488]</t>
  </si>
  <si>
    <t xml:space="preserve"> French architect.[489]</t>
  </si>
  <si>
    <t xml:space="preserve"> Slovene psychologist and writer.[490]</t>
  </si>
  <si>
    <t xml:space="preserve"> Indian film director (Traffic).[492]</t>
  </si>
  <si>
    <t xml:space="preserve"> British theatre and film director (Autumn) sepsis.[493]</t>
  </si>
  <si>
    <t>Whiteley</t>
    <phoneticPr fontId="1" type="noConversion"/>
  </si>
  <si>
    <t>Lampreia</t>
    <phoneticPr fontId="1" type="noConversion"/>
  </si>
  <si>
    <t xml:space="preserve"> Finnish academic.[495]</t>
  </si>
  <si>
    <t xml:space="preserve"> American baseball player (Kansas City Athletics).[496]</t>
  </si>
  <si>
    <t xml:space="preserve"> Indonesian badminton player.[497]</t>
  </si>
  <si>
    <t xml:space="preserve"> Sri Lankan politician MP (2004–2010).[498]</t>
  </si>
  <si>
    <t xml:space="preserve"> American lacrosse and football player (Baltimore Colts) Alzheimer's disease.[499]</t>
  </si>
  <si>
    <t xml:space="preserve"> South Korean politician.[500]</t>
  </si>
  <si>
    <t xml:space="preserve"> Sri Lankan author.[501]</t>
  </si>
  <si>
    <t>Carl E.</t>
    <phoneticPr fontId="1" type="noConversion"/>
  </si>
  <si>
    <t>Wang</t>
    <phoneticPr fontId="1" type="noConversion"/>
  </si>
  <si>
    <t>Milton V.</t>
    <phoneticPr fontId="1" type="noConversion"/>
  </si>
  <si>
    <t>Backman</t>
    <phoneticPr fontId="1" type="noConversion"/>
  </si>
  <si>
    <t>David John</t>
    <phoneticPr fontId="1" type="noConversion"/>
  </si>
  <si>
    <t>New Zealand</t>
    <phoneticPr fontId="1" type="noConversion"/>
  </si>
  <si>
    <t>football player and manager.[187]</t>
    <phoneticPr fontId="1" type="noConversion"/>
  </si>
  <si>
    <t>South Korean</t>
    <phoneticPr fontId="1" type="noConversion"/>
  </si>
  <si>
    <t>Canadian football player (Hamilton Tiger-Cats Toronto Argonauts) heart failure.[189]</t>
    <phoneticPr fontId="1" type="noConversion"/>
  </si>
  <si>
    <t>American-born Canadian</t>
    <phoneticPr fontId="1" type="noConversion"/>
  </si>
  <si>
    <t>sinologist.[190]</t>
    <phoneticPr fontId="1" type="noConversion"/>
  </si>
  <si>
    <t>poet.[194]</t>
    <phoneticPr fontId="1" type="noConversion"/>
  </si>
  <si>
    <t>kidney failure</t>
    <phoneticPr fontId="1" type="noConversion"/>
  </si>
  <si>
    <t>pneumonia</t>
    <phoneticPr fontId="1" type="noConversion"/>
  </si>
  <si>
    <t>suicide by gunshot</t>
    <phoneticPr fontId="1" type="noConversion"/>
  </si>
  <si>
    <t>suicide by jumping</t>
    <phoneticPr fontId="1" type="noConversion"/>
  </si>
  <si>
    <t>shot</t>
    <phoneticPr fontId="1" type="noConversion"/>
  </si>
  <si>
    <t>pneumonia</t>
    <phoneticPr fontId="1" type="noConversion"/>
  </si>
  <si>
    <t>Eric Lubbock 4th Baron Avebury</t>
    <phoneticPr fontId="1" type="noConversion"/>
  </si>
  <si>
    <t>footballer (national team).[586]</t>
    <phoneticPr fontId="1" type="noConversion"/>
  </si>
  <si>
    <t>Paralympic champion sprinter (1984).[592]</t>
    <phoneticPr fontId="1" type="noConversion"/>
  </si>
  <si>
    <t>New Zealand</t>
    <phoneticPr fontId="1" type="noConversion"/>
  </si>
  <si>
    <t>political scientist and diplomat Ambassador to the United States (1962–1967).[254]</t>
    <phoneticPr fontId="1" type="noConversion"/>
  </si>
  <si>
    <t>Blanchoud</t>
    <phoneticPr fontId="1" type="noConversion"/>
  </si>
  <si>
    <t>Moisés Julio</t>
    <phoneticPr fontId="1" type="noConversion"/>
  </si>
  <si>
    <t>van der Merwe</t>
    <phoneticPr fontId="1" type="noConversion"/>
  </si>
  <si>
    <t>Jan H</t>
    <phoneticPr fontId="1" type="noConversion"/>
  </si>
  <si>
    <t>Deramas</t>
    <phoneticPr fontId="1" type="noConversion"/>
  </si>
  <si>
    <t>Wenn V.</t>
    <phoneticPr fontId="1" type="noConversion"/>
  </si>
  <si>
    <t xml:space="preserve"> American athletics and football trainer (New York Giants).[511]</t>
  </si>
  <si>
    <t xml:space="preserve"> American actor (Cool Hand Luke The Naked Gun Airport) Oscar winner (1968) heart disease.[515]</t>
  </si>
  <si>
    <t xml:space="preserve"> American child actor and theme park executive President of Disneyland (1990–1993).[517]</t>
  </si>
  <si>
    <t xml:space="preserve"> Chilean footballer (national team).[518]</t>
  </si>
  <si>
    <t xml:space="preserve"> South African physicist.[519]</t>
  </si>
  <si>
    <t xml:space="preserve"> New Zealand Māori academic.[520]</t>
  </si>
  <si>
    <t xml:space="preserve"> American radio broadcaster (National Public Radio) pulmonary embolism.[521]</t>
  </si>
  <si>
    <t xml:space="preserve"> Belgian author.[522]</t>
  </si>
  <si>
    <t xml:space="preserve"> American screenwriter (Silkwood The Weight of Water).[523]</t>
  </si>
  <si>
    <t xml:space="preserve"> American lawyer author and publisher (CovertAction Quarterly) pulmonary disease.[461]</t>
  </si>
  <si>
    <t>cricketer (Cambridge University Cricket Club).[17]</t>
    <phoneticPr fontId="1" type="noConversion"/>
  </si>
  <si>
    <t>ice hockey player (New York Rangers).[18]</t>
    <phoneticPr fontId="1" type="noConversion"/>
  </si>
  <si>
    <t>Sir Timothy</t>
    <phoneticPr fontId="1" type="noConversion"/>
  </si>
  <si>
    <t>Bevan</t>
    <phoneticPr fontId="1" type="noConversion"/>
  </si>
  <si>
    <t>Thomas N.</t>
    <phoneticPr fontId="1" type="noConversion"/>
  </si>
  <si>
    <t>Hibbard</t>
    <phoneticPr fontId="1" type="noConversion"/>
  </si>
  <si>
    <t xml:space="preserve"> American-Palauan diplomat Ambassador to the United Nations for Palau (2003–2013) renal cancer.[524]</t>
  </si>
  <si>
    <t xml:space="preserve"> American football player (Chicago Bears) NFL champion (1963).[525]</t>
  </si>
  <si>
    <t xml:space="preserve"> Filipino film and television director heart attack.[526]</t>
  </si>
  <si>
    <t>Canadian football player (Edmonton Eskimos) and politician Premier of Alberta (1985–1992) heart failure.[471]</t>
    <phoneticPr fontId="1" type="noConversion"/>
  </si>
  <si>
    <t>Roman Catholic prelate Bishop of Chulucanas (1988–2000) heart failure.[477]</t>
    <phoneticPr fontId="1" type="noConversion"/>
  </si>
  <si>
    <t>American-born Peruvian</t>
    <phoneticPr fontId="1" type="noConversion"/>
  </si>
  <si>
    <t>WW2 pilot.[116]</t>
    <phoneticPr fontId="1" type="noConversion"/>
  </si>
  <si>
    <t>Defence Minister (2008) explosion.[266]</t>
    <phoneticPr fontId="1" type="noConversion"/>
  </si>
  <si>
    <t>author.[267]</t>
    <phoneticPr fontId="1" type="noConversion"/>
  </si>
  <si>
    <t>Israeli Palestinian</t>
    <phoneticPr fontId="1" type="noConversion"/>
  </si>
  <si>
    <t>ballet dancer and choreographer.[295]</t>
    <phoneticPr fontId="1" type="noConversion"/>
  </si>
  <si>
    <t>writer poet and essayist First Lady (1970–1972).[320]</t>
    <phoneticPr fontId="1" type="noConversion"/>
  </si>
  <si>
    <t>Puerto Rican</t>
    <phoneticPr fontId="1" type="noConversion"/>
  </si>
  <si>
    <t>Georgian-born Swiss</t>
    <phoneticPr fontId="1" type="noConversion"/>
  </si>
  <si>
    <t xml:space="preserve"> Pakistani convicted murderer (Salmaan Taseer) execution by hanging.[534]</t>
  </si>
  <si>
    <t xml:space="preserve"> American actor (American Gladiators Star Trek Into Darkness Last Action Hero).[535]</t>
  </si>
  <si>
    <t>Russian-born French</t>
    <phoneticPr fontId="1" type="noConversion"/>
  </si>
  <si>
    <t>jeweler.[327]</t>
    <phoneticPr fontId="1" type="noConversion"/>
  </si>
  <si>
    <t>Georgian-born Austrian</t>
    <phoneticPr fontId="1" type="noConversion"/>
  </si>
  <si>
    <t>Austrian sculptor.[332]</t>
    <phoneticPr fontId="1" type="noConversion"/>
  </si>
  <si>
    <t>Haitian-born American</t>
    <phoneticPr fontId="1" type="noConversion"/>
  </si>
  <si>
    <t>ur-Rehman</t>
    <phoneticPr fontId="1" type="noConversion"/>
  </si>
  <si>
    <t>Athar</t>
    <phoneticPr fontId="1" type="noConversion"/>
  </si>
  <si>
    <t>Mirza Mohammed</t>
    <phoneticPr fontId="1" type="noConversion"/>
  </si>
  <si>
    <t>C. L.</t>
    <phoneticPr fontId="1" type="noConversion"/>
  </si>
  <si>
    <t>Blast</t>
    <phoneticPr fontId="1" type="noConversion"/>
  </si>
  <si>
    <t>Garudachar</t>
    <phoneticPr fontId="1" type="noConversion"/>
  </si>
  <si>
    <t>B. K.</t>
    <phoneticPr fontId="1" type="noConversion"/>
  </si>
  <si>
    <t>Longuet-Higgins</t>
    <phoneticPr fontId="1" type="noConversion"/>
  </si>
  <si>
    <t>Michael S.</t>
    <phoneticPr fontId="1" type="noConversion"/>
  </si>
  <si>
    <t xml:space="preserve"> Filipino-born Canadian politician MLA for Burrows (1981–1988) Broadway (1990–1999) and Wellington (1999–2007).[537]</t>
  </si>
  <si>
    <t xml:space="preserve"> American historian.[538]</t>
  </si>
  <si>
    <t xml:space="preserve"> Japanese newspaper publisher (Asahi Shimbun) and philanthropist lung cancer.[539]</t>
  </si>
  <si>
    <t xml:space="preserve"> Indian politician Maharashtra MLA (1960–1999) mayor of Malegaon.[540]</t>
  </si>
  <si>
    <t xml:space="preserve"> Portuguese artist.[541]</t>
  </si>
  <si>
    <t>Óscar Humberto</t>
    <phoneticPr fontId="1" type="noConversion"/>
  </si>
  <si>
    <t>Mejía Victores</t>
    <phoneticPr fontId="1" type="noConversion"/>
  </si>
  <si>
    <t>Sir Peter</t>
    <phoneticPr fontId="1" type="noConversion"/>
  </si>
  <si>
    <t>musician.[390]</t>
    <phoneticPr fontId="1" type="noConversion"/>
  </si>
  <si>
    <t>British-born Australian</t>
    <phoneticPr fontId="1" type="noConversion"/>
  </si>
  <si>
    <t>Sri Lankan</t>
    <phoneticPr fontId="1" type="noConversion"/>
  </si>
  <si>
    <t>diplomat Ambassador to the United States (1988–1991) Administrator of Tokelau (1984–1988) cancer.[28]</t>
    <phoneticPr fontId="1" type="noConversion"/>
  </si>
  <si>
    <t>Luiz Felipe</t>
    <phoneticPr fontId="1" type="noConversion"/>
  </si>
  <si>
    <t>K. S.</t>
    <phoneticPr fontId="1" type="noConversion"/>
  </si>
  <si>
    <t>Paripoornan</t>
    <phoneticPr fontId="1" type="noConversion"/>
  </si>
  <si>
    <t>John P.</t>
    <phoneticPr fontId="1" type="noConversion"/>
  </si>
  <si>
    <t>Riley Jr.</t>
    <phoneticPr fontId="1" type="noConversion"/>
  </si>
  <si>
    <t>Sir Jeremy</t>
    <phoneticPr fontId="1" type="noConversion"/>
  </si>
  <si>
    <t>Morse</t>
    <phoneticPr fontId="1" type="noConversion"/>
  </si>
  <si>
    <t>C. V.</t>
    <phoneticPr fontId="1" type="noConversion"/>
  </si>
  <si>
    <t>Subramanian</t>
    <phoneticPr fontId="1" type="noConversion"/>
  </si>
  <si>
    <t>complications from a stroke</t>
    <phoneticPr fontId="1" type="noConversion"/>
  </si>
  <si>
    <t>throat cancer</t>
    <phoneticPr fontId="1" type="noConversion"/>
  </si>
  <si>
    <t>cancer</t>
    <phoneticPr fontId="1" type="noConversion"/>
  </si>
  <si>
    <t>Hamzat Ahmadu</t>
  </si>
  <si>
    <t>Richard Gilpin</t>
  </si>
  <si>
    <t>Jean-Marie Girault</t>
  </si>
  <si>
    <t>Solomon W. Golomb</t>
  </si>
  <si>
    <t>complications from a stroke</t>
    <phoneticPr fontId="1" type="noConversion"/>
  </si>
  <si>
    <t>paediatrician and sudden infant death syndrome researcher.[584]</t>
    <phoneticPr fontId="1" type="noConversion"/>
  </si>
  <si>
    <t>Al Ferrari</t>
  </si>
  <si>
    <t>Raphael Hostey</t>
  </si>
  <si>
    <t>John Kaye</t>
  </si>
  <si>
    <t>Russian-born Ukrainian Soviet</t>
    <phoneticPr fontId="1" type="noConversion"/>
  </si>
  <si>
    <t>Paul McDowell</t>
  </si>
  <si>
    <t>Stasys Petronaitis</t>
  </si>
  <si>
    <t>stabbed</t>
    <phoneticPr fontId="1" type="noConversion"/>
  </si>
  <si>
    <t>Mohammed Usman</t>
    <phoneticPr fontId="1" type="noConversion"/>
  </si>
  <si>
    <t>Nihal Ahmed Maulavi</t>
    <phoneticPr fontId="1" type="noConversion"/>
  </si>
  <si>
    <t>name</t>
    <phoneticPr fontId="1" type="noConversion"/>
  </si>
  <si>
    <t>namefirst</t>
    <phoneticPr fontId="1" type="noConversion"/>
  </si>
  <si>
    <t>namelast</t>
    <phoneticPr fontId="1" type="noConversion"/>
  </si>
  <si>
    <t>age</t>
    <phoneticPr fontId="1" type="noConversion"/>
  </si>
  <si>
    <t>deathdate</t>
    <phoneticPr fontId="1" type="noConversion"/>
  </si>
  <si>
    <t>description</t>
    <phoneticPr fontId="1" type="noConversion"/>
  </si>
  <si>
    <t>nationality</t>
    <phoneticPr fontId="1" type="noConversion"/>
  </si>
  <si>
    <t>Costa Rican</t>
    <phoneticPr fontId="1" type="noConversion"/>
  </si>
  <si>
    <t>New Zealand</t>
    <phoneticPr fontId="1" type="noConversion"/>
  </si>
  <si>
    <t>British</t>
    <phoneticPr fontId="1" type="noConversion"/>
  </si>
  <si>
    <t>Māori language activist and unionist.[646]</t>
    <phoneticPr fontId="1" type="noConversion"/>
  </si>
  <si>
    <t>multiple organ failure</t>
    <phoneticPr fontId="1" type="noConversion"/>
  </si>
  <si>
    <t>Alzheimer's disease and Parkinson's disease</t>
    <phoneticPr fontId="1" type="noConversion"/>
  </si>
  <si>
    <t>Czech-born British</t>
    <phoneticPr fontId="1" type="noConversion"/>
  </si>
  <si>
    <t>Osamu Mizobe</t>
    <phoneticPr fontId="1" type="noConversion"/>
  </si>
  <si>
    <t>Francis Xavier</t>
    <phoneticPr fontId="1" type="noConversion"/>
  </si>
  <si>
    <t>German-born American</t>
    <phoneticPr fontId="1" type="noConversion"/>
  </si>
  <si>
    <t>Sri Lankan</t>
    <phoneticPr fontId="1" type="noConversion"/>
  </si>
  <si>
    <t>Scottish-born Canadian</t>
    <phoneticPr fontId="1" type="noConversion"/>
  </si>
  <si>
    <t>science fiction writer.[652]</t>
    <phoneticPr fontId="1" type="noConversion"/>
  </si>
  <si>
    <t>Indian-born Australian</t>
    <phoneticPr fontId="1" type="noConversion"/>
  </si>
  <si>
    <t xml:space="preserve"> Indian comedian and film actor.[516]</t>
  </si>
  <si>
    <t>Northern Mariana Islands</t>
    <phoneticPr fontId="1" type="noConversion"/>
  </si>
  <si>
    <t>New Zealand</t>
    <phoneticPr fontId="1" type="noConversion"/>
  </si>
  <si>
    <t>Australian-born American</t>
    <phoneticPr fontId="1" type="noConversion"/>
  </si>
  <si>
    <t>Northern Irish</t>
    <phoneticPr fontId="1" type="noConversion"/>
  </si>
  <si>
    <t>Welsh-born New Zealand</t>
    <phoneticPr fontId="1" type="noConversion"/>
  </si>
  <si>
    <t>South Ossetian</t>
    <phoneticPr fontId="1" type="noConversion"/>
  </si>
  <si>
    <t>swimmer silver and bronze medalist at the 1987 Pan American Games complications of a stroke.[1]</t>
    <phoneticPr fontId="1" type="noConversion"/>
  </si>
  <si>
    <t>history professor.[10]</t>
    <phoneticPr fontId="1" type="noConversion"/>
  </si>
  <si>
    <t>Philip A.</t>
    <phoneticPr fontId="1" type="noConversion"/>
  </si>
  <si>
    <t>Kuhn</t>
    <phoneticPr fontId="1" type="noConversion"/>
  </si>
  <si>
    <t>Wells</t>
    <phoneticPr fontId="1" type="noConversion"/>
  </si>
  <si>
    <t>John Keith</t>
    <phoneticPr fontId="1" type="noConversion"/>
  </si>
  <si>
    <t>Kurup</t>
    <phoneticPr fontId="1" type="noConversion"/>
  </si>
  <si>
    <t>O. N. V.</t>
    <phoneticPr fontId="1" type="noConversion"/>
  </si>
  <si>
    <t>Zeeman</t>
    <phoneticPr fontId="1" type="noConversion"/>
  </si>
  <si>
    <t>writer and political refugee pneumonia.[453]</t>
    <phoneticPr fontId="1" type="noConversion"/>
  </si>
  <si>
    <t>rugby league player (West Coast national team).[469]</t>
    <phoneticPr fontId="1" type="noConversion"/>
  </si>
  <si>
    <t>New Zealand</t>
    <phoneticPr fontId="1" type="noConversion"/>
  </si>
  <si>
    <t>Nico de Bree</t>
  </si>
  <si>
    <t>Scott Burgess</t>
  </si>
  <si>
    <t>Patrick Ekeng</t>
  </si>
  <si>
    <t>Dick Estell</t>
  </si>
  <si>
    <t>heart attack</t>
    <phoneticPr fontId="1" type="noConversion"/>
  </si>
  <si>
    <t>heart failure</t>
    <phoneticPr fontId="1" type="noConversion"/>
  </si>
  <si>
    <t>David Hall</t>
  </si>
  <si>
    <t>Lakshmi Holmström</t>
  </si>
  <si>
    <t>Margot Honecker</t>
  </si>
  <si>
    <t>Johnny Joannou</t>
  </si>
  <si>
    <t>prostate cancer</t>
    <phoneticPr fontId="1" type="noConversion"/>
  </si>
  <si>
    <t>heart attack</t>
    <phoneticPr fontId="1" type="noConversion"/>
  </si>
  <si>
    <t>head and neck injuries</t>
    <phoneticPr fontId="1" type="noConversion"/>
  </si>
  <si>
    <t>complications from surgery</t>
    <phoneticPr fontId="1" type="noConversion"/>
  </si>
  <si>
    <t>Valeriy Zuyev</t>
  </si>
  <si>
    <t>Fernando Álvarez de Miranda</t>
  </si>
  <si>
    <t>Ann Day</t>
  </si>
  <si>
    <t>Romanian-born Spanish</t>
    <phoneticPr fontId="1" type="noConversion"/>
  </si>
  <si>
    <t>Mohammad-Ali Hosseinzadeh</t>
  </si>
  <si>
    <t>New Zealand</t>
    <phoneticPr fontId="1" type="noConversion"/>
  </si>
  <si>
    <t>actress.[302]</t>
    <phoneticPr fontId="1" type="noConversion"/>
  </si>
  <si>
    <t>filmmaker (La Collectionneuse) impresario band manager (The Rolling Stones The Yardbirds) songwriter and record producer.[279]</t>
    <phoneticPr fontId="1" type="noConversion"/>
  </si>
  <si>
    <t>Australian football player (East Fremantle Hawthorn Brisbane Bears) and coach (Hawthorn West Coast Eagles) cancer.[322]</t>
    <phoneticPr fontId="1" type="noConversion"/>
  </si>
  <si>
    <t>complications after spleen surgery</t>
    <phoneticPr fontId="1" type="noConversion"/>
  </si>
  <si>
    <t>cancer</t>
    <phoneticPr fontId="1" type="noConversion"/>
  </si>
  <si>
    <t>amyloidosis</t>
    <phoneticPr fontId="1" type="noConversion"/>
  </si>
  <si>
    <t>cardiac arrest</t>
    <phoneticPr fontId="1" type="noConversion"/>
  </si>
  <si>
    <t>pneumonia</t>
    <phoneticPr fontId="1" type="noConversion"/>
  </si>
  <si>
    <t>leukemia</t>
    <phoneticPr fontId="1" type="noConversion"/>
  </si>
  <si>
    <t>ovarian cancer</t>
    <phoneticPr fontId="1" type="noConversion"/>
  </si>
  <si>
    <t>liver cancer</t>
    <phoneticPr fontId="1" type="noConversion"/>
  </si>
  <si>
    <t>weightlifter Olympic bronze medalist (1948 1952) and Asian Games champion (1954).[359]</t>
    <phoneticPr fontId="1" type="noConversion"/>
  </si>
  <si>
    <t>South Korean</t>
    <phoneticPr fontId="1" type="noConversion"/>
  </si>
  <si>
    <t>politician member of the National Parliament (since 2008).[360]</t>
    <phoneticPr fontId="1" type="noConversion"/>
  </si>
  <si>
    <t xml:space="preserve"> British author (Angus Thongs and Full-Frontal Snogging).[536]</t>
  </si>
  <si>
    <t>activist and radio broadcaster pioneer of Haitian Creole radio in South Florida.[345]</t>
    <phoneticPr fontId="1" type="noConversion"/>
  </si>
  <si>
    <t>artist.[353]</t>
    <phoneticPr fontId="1" type="noConversion"/>
  </si>
  <si>
    <t>rugby union player (Canterbury national team).[363]</t>
    <phoneticPr fontId="1" type="noConversion"/>
  </si>
  <si>
    <t>New Zealand</t>
    <phoneticPr fontId="1" type="noConversion"/>
  </si>
  <si>
    <t>French-born Moroccan</t>
    <phoneticPr fontId="1" type="noConversion"/>
  </si>
  <si>
    <t>artist and photographer injuries sustained from 2016 Ouagadougou attacks.[377]</t>
    <phoneticPr fontId="1" type="noConversion"/>
  </si>
  <si>
    <t>Italian-born Venezuelan</t>
    <phoneticPr fontId="1" type="noConversion"/>
  </si>
  <si>
    <t>complications following intestinal surgery</t>
    <phoneticPr fontId="1" type="noConversion"/>
  </si>
  <si>
    <t>Māori academic.[520]</t>
    <phoneticPr fontId="1" type="noConversion"/>
  </si>
  <si>
    <t>notability</t>
    <phoneticPr fontId="1" type="noConversion"/>
  </si>
  <si>
    <t>causeofdeath</t>
    <phoneticPr fontId="1" type="noConversion"/>
  </si>
  <si>
    <t>stroke</t>
    <phoneticPr fontId="1" type="noConversion"/>
  </si>
  <si>
    <t>heart failure</t>
    <phoneticPr fontId="1" type="noConversion"/>
  </si>
  <si>
    <t>cancer</t>
    <phoneticPr fontId="1" type="noConversion"/>
  </si>
  <si>
    <t>brain cancer</t>
    <phoneticPr fontId="1" type="noConversion"/>
  </si>
  <si>
    <t>lung cancer</t>
    <phoneticPr fontId="1" type="noConversion"/>
  </si>
  <si>
    <t>execution by beheading</t>
    <phoneticPr fontId="1" type="noConversion"/>
  </si>
  <si>
    <t>Joe Temperley</t>
  </si>
  <si>
    <t>Jack L. Treynor</t>
  </si>
  <si>
    <t>Mike Agostini</t>
  </si>
  <si>
    <t>Madeleine Lebeau</t>
  </si>
  <si>
    <t>Denise Bernot</t>
  </si>
  <si>
    <t>Sidney Brazier</t>
  </si>
  <si>
    <t>Ulf Grenander</t>
  </si>
  <si>
    <t>Denis Hardy</t>
  </si>
  <si>
    <t>Susannah Mushatt Jones</t>
  </si>
  <si>
    <t>Basil Blackshaw</t>
  </si>
  <si>
    <t>Merv Lincoln</t>
  </si>
  <si>
    <t>Sydney Onayemi</t>
  </si>
  <si>
    <t>Doug Raney</t>
  </si>
  <si>
    <t>Swasti Mitter</t>
  </si>
  <si>
    <t>Balwantrai Bhatt</t>
  </si>
  <si>
    <t>respiratory failure</t>
    <phoneticPr fontId="1" type="noConversion"/>
  </si>
  <si>
    <t>Raghunath Patnaik</t>
  </si>
  <si>
    <t>Jacky Lee</t>
  </si>
  <si>
    <t>Balraj Madhok</t>
  </si>
  <si>
    <t>Tomohiro Matsu</t>
  </si>
  <si>
    <t>Bill Backer</t>
  </si>
  <si>
    <t>Myles McKeon</t>
  </si>
  <si>
    <t>Roger Millward</t>
  </si>
  <si>
    <t>Karel Pečko</t>
  </si>
  <si>
    <t>Buster Cooper</t>
  </si>
  <si>
    <t>Afeni Shakur</t>
  </si>
  <si>
    <t>Roman Catholic prelate Vicar Apostolic of Phnom Penh (2001–2010).[595]</t>
    <phoneticPr fontId="1" type="noConversion"/>
  </si>
  <si>
    <t>French-born Cambodian</t>
    <phoneticPr fontId="1" type="noConversion"/>
  </si>
  <si>
    <t>musician (The Tin Syndrome).[601]</t>
    <phoneticPr fontId="1" type="noConversion"/>
  </si>
  <si>
    <t>New Zealand</t>
    <phoneticPr fontId="1" type="noConversion"/>
  </si>
  <si>
    <t>politician Deputy Prime Minister (1974–1975).[605]</t>
    <phoneticPr fontId="1" type="noConversion"/>
  </si>
  <si>
    <t>Gao Shan</t>
  </si>
  <si>
    <t>Tadeusz Gocłowski</t>
  </si>
  <si>
    <t>Sarah D. Grant</t>
  </si>
  <si>
    <t>Sunil Gudge</t>
  </si>
  <si>
    <t>Kaname Harada</t>
  </si>
  <si>
    <t>Frank Levingston</t>
  </si>
  <si>
    <t>Thomas W. Libous</t>
  </si>
  <si>
    <t>Karol Machata</t>
  </si>
  <si>
    <t>Allan L. McCutcheon</t>
  </si>
  <si>
    <t>Nicolas Noxon</t>
  </si>
  <si>
    <t>Carl Fredrik Reuterswärd</t>
  </si>
  <si>
    <t>clinical pharmacologist.[380]</t>
    <phoneticPr fontId="1" type="noConversion"/>
  </si>
  <si>
    <t>German-born British</t>
    <phoneticPr fontId="1" type="noConversion"/>
  </si>
  <si>
    <t>Albert Rhoton Jr.</t>
    <phoneticPr fontId="1" type="noConversion"/>
  </si>
  <si>
    <t>rabbi Rebbe of Erlau pneumonia.[402]</t>
    <phoneticPr fontId="1" type="noConversion"/>
  </si>
  <si>
    <t>Hungarian-born Israeli</t>
    <phoneticPr fontId="1" type="noConversion"/>
  </si>
  <si>
    <t>mountain biker.[9]</t>
    <phoneticPr fontId="1" type="noConversion"/>
  </si>
  <si>
    <t>New Zealand</t>
    <phoneticPr fontId="1" type="noConversion"/>
  </si>
  <si>
    <t>Irish-born New Zealand</t>
    <phoneticPr fontId="1" type="noConversion"/>
  </si>
  <si>
    <t>boxing coach.[29]</t>
    <phoneticPr fontId="1" type="noConversion"/>
  </si>
  <si>
    <t>folk singer and television presenter.[37]</t>
    <phoneticPr fontId="1" type="noConversion"/>
  </si>
  <si>
    <t>screenwriter (Women of the Sun Storm Boy).[59]</t>
    <phoneticPr fontId="1" type="noConversion"/>
  </si>
  <si>
    <t>Austrian-born Australian</t>
    <phoneticPr fontId="1" type="noConversion"/>
  </si>
  <si>
    <t>politician Minister of Land (since 2015).[405]</t>
    <phoneticPr fontId="1" type="noConversion"/>
  </si>
  <si>
    <t>South African</t>
    <phoneticPr fontId="1" type="noConversion"/>
  </si>
  <si>
    <t>born British literary critic.[408]</t>
    <phoneticPr fontId="1" type="noConversion"/>
  </si>
  <si>
    <t>Kakubi</t>
    <phoneticPr fontId="1" type="noConversion"/>
  </si>
  <si>
    <t>John Baptist</t>
    <phoneticPr fontId="1" type="noConversion"/>
  </si>
  <si>
    <t>Noriah Kasnon</t>
  </si>
  <si>
    <t>Sylvia Kauders</t>
  </si>
  <si>
    <t>Bill MacDermott</t>
  </si>
  <si>
    <t>Anne Atai Omoruto</t>
  </si>
  <si>
    <t>Romalı Perihan</t>
  </si>
  <si>
    <t>Fred C. Robinson</t>
  </si>
  <si>
    <t>Siné</t>
  </si>
  <si>
    <t>Gabriel Thohey Mahn-Gaby</t>
  </si>
  <si>
    <t>Isao Tomita</t>
  </si>
  <si>
    <t>Martha Seim Valeur</t>
  </si>
  <si>
    <t>Nancy Zahniser</t>
  </si>
  <si>
    <t>Klaus Ampler</t>
  </si>
  <si>
    <t>Hannes Bauer</t>
  </si>
  <si>
    <t>Noriko Nishimoto</t>
  </si>
  <si>
    <t>Fredrik Norén</t>
  </si>
  <si>
    <t>Mamie Rallins</t>
  </si>
  <si>
    <t>David Rendel</t>
  </si>
  <si>
    <t>Reg Grundy</t>
  </si>
  <si>
    <t>Lino Toffolo</t>
  </si>
  <si>
    <t>Jack Unruh</t>
  </si>
  <si>
    <t>Oscar Whitbread</t>
  </si>
  <si>
    <t>Seán Ardagh</t>
  </si>
  <si>
    <t>Guy Clark</t>
  </si>
  <si>
    <t>Benjamin de Roo</t>
  </si>
  <si>
    <t>Candye Kane</t>
  </si>
  <si>
    <t>complications from a fall and Alzheimer's disease.[124]</t>
    <phoneticPr fontId="1" type="noConversion"/>
  </si>
  <si>
    <t xml:space="preserve"> Iranian-born Armenian</t>
    <phoneticPr fontId="1" type="noConversion"/>
  </si>
  <si>
    <t>Abu Waheeb</t>
  </si>
  <si>
    <t>Müzahir Sille</t>
  </si>
  <si>
    <t>Merritt Green</t>
  </si>
  <si>
    <t>Michael S. Harper</t>
  </si>
  <si>
    <t>Ethel Bush</t>
  </si>
  <si>
    <t>Eduardo Castrillo</t>
  </si>
  <si>
    <t>John Krish</t>
  </si>
  <si>
    <t>Gonzalo López Marañon</t>
  </si>
  <si>
    <t>Bernardo Ribeiro</t>
  </si>
  <si>
    <t>Puerto Rican</t>
    <phoneticPr fontId="1" type="noConversion"/>
  </si>
  <si>
    <t>sculptor and painter last survivor of the Treblinka extermination camp prisoners' revolt.[352]</t>
    <phoneticPr fontId="1" type="noConversion"/>
  </si>
  <si>
    <t>Polish-born Israeli</t>
    <phoneticPr fontId="1" type="noConversion"/>
  </si>
  <si>
    <t>Sir Iain Glidewell</t>
  </si>
  <si>
    <t>Ken Gorgal</t>
  </si>
  <si>
    <t>Gareth Gwenlan</t>
  </si>
  <si>
    <t>Joan Helpern</t>
  </si>
  <si>
    <t>Nick Lashaway</t>
  </si>
  <si>
    <t>Elisa Mainardi</t>
  </si>
  <si>
    <t>Wolfgang Patzke</t>
  </si>
  <si>
    <t>William Schallert</t>
  </si>
  <si>
    <t>Rajesh Nandini Singh</t>
  </si>
  <si>
    <t>Friedrich von Huene</t>
  </si>
  <si>
    <t>John Young</t>
  </si>
  <si>
    <t>Thomas Zhang Huai-xin</t>
  </si>
  <si>
    <t>Chuck Curtis</t>
  </si>
  <si>
    <t>Andi Muhammad Ghalib</t>
  </si>
  <si>
    <t>Rex Hughes</t>
  </si>
  <si>
    <t>Ravi Kanojia</t>
  </si>
  <si>
    <t>complications from dementia</t>
    <phoneticPr fontId="1" type="noConversion"/>
  </si>
  <si>
    <t>brain cancer</t>
    <phoneticPr fontId="1" type="noConversion"/>
  </si>
  <si>
    <t>cancer</t>
    <phoneticPr fontId="1" type="noConversion"/>
  </si>
  <si>
    <t>heart attack</t>
    <phoneticPr fontId="1" type="noConversion"/>
  </si>
  <si>
    <t>complications from a fall</t>
    <phoneticPr fontId="1" type="noConversion"/>
  </si>
  <si>
    <t>heart attack</t>
    <phoneticPr fontId="1" type="noConversion"/>
  </si>
  <si>
    <t>Alzheimer's disease</t>
    <phoneticPr fontId="1" type="noConversion"/>
  </si>
  <si>
    <t>Papua New Guinean Bougainvillean</t>
    <phoneticPr fontId="1" type="noConversion"/>
  </si>
  <si>
    <t>Roger Chorley 2nd Baron Chorley</t>
    <phoneticPr fontId="1" type="noConversion"/>
  </si>
  <si>
    <t>puppeteer (Pinky and Perky).[377]</t>
    <phoneticPr fontId="1" type="noConversion"/>
  </si>
  <si>
    <t>footballer (Scunthorpe United Oxford United Walsall).[78]</t>
    <phoneticPr fontId="1" type="noConversion"/>
  </si>
  <si>
    <t>painter and animator (Mary Poppins Lady and the Tramp The Jungle Book).[67]</t>
    <phoneticPr fontId="1" type="noConversion"/>
  </si>
  <si>
    <t>British Virgin Islands</t>
    <phoneticPr fontId="1" type="noConversion"/>
  </si>
  <si>
    <t>Greek-born Australian</t>
    <phoneticPr fontId="1" type="noConversion"/>
  </si>
  <si>
    <t>cricketer.[115]</t>
    <phoneticPr fontId="1" type="noConversion"/>
  </si>
  <si>
    <t>New Zealand</t>
    <phoneticPr fontId="1" type="noConversion"/>
  </si>
  <si>
    <t>businessman.[173]</t>
    <phoneticPr fontId="1" type="noConversion"/>
  </si>
  <si>
    <t>Katherine Dunn</t>
  </si>
  <si>
    <t>Abdul Baqi Jammoh</t>
  </si>
  <si>
    <t>David King</t>
  </si>
  <si>
    <t>Promode Mankin</t>
  </si>
  <si>
    <t>Anton Muheim</t>
  </si>
  <si>
    <t>Motiur Rahman Nizami</t>
  </si>
  <si>
    <t>Herman Obermayer</t>
  </si>
  <si>
    <t>Jim Pothecary</t>
  </si>
  <si>
    <t>Michael Ratner</t>
  </si>
  <si>
    <t>Majid al-Shibl</t>
  </si>
  <si>
    <t>John Lyons</t>
  </si>
  <si>
    <t>Prince Alexander of Yugoslavia</t>
  </si>
  <si>
    <t>José Luis Romo Martín</t>
  </si>
  <si>
    <t>Alexis Navarro</t>
  </si>
  <si>
    <t>Yasushi Niki</t>
  </si>
  <si>
    <t>Leonorilda Ochoa</t>
  </si>
  <si>
    <t>Subhash Pal</t>
  </si>
  <si>
    <t>Arulraj Rosli</t>
  </si>
  <si>
    <t>Bohumil Kubát</t>
  </si>
  <si>
    <t>Tobias de Boer</t>
  </si>
  <si>
    <t>Jonathan Cainer</t>
  </si>
  <si>
    <t>Richard Davis</t>
  </si>
  <si>
    <t>Walter Dürst</t>
  </si>
  <si>
    <t>Mozibur Rahman Fakir</t>
  </si>
  <si>
    <t>Giovanni Migliorati</t>
  </si>
  <si>
    <t>Yukio Ninagawa</t>
  </si>
  <si>
    <t>Georges Sesia</t>
  </si>
  <si>
    <t>Hugh Smith</t>
  </si>
  <si>
    <t>Seiji Arikawa</t>
  </si>
  <si>
    <t>Sir Reginald Palmer</t>
  </si>
  <si>
    <t>Nanette Rainone</t>
  </si>
  <si>
    <t>Khamidbi M. Beshtoev</t>
  </si>
  <si>
    <t>Ondrej Binder</t>
  </si>
  <si>
    <t>Sammy Ellis</t>
  </si>
  <si>
    <t>Rodrigo Espíndola</t>
  </si>
  <si>
    <t>Ian Deans</t>
  </si>
  <si>
    <t>Kristian Ealey</t>
  </si>
  <si>
    <t>Fan Lichu</t>
  </si>
  <si>
    <t>Abel Fernandez</t>
  </si>
  <si>
    <t>Marianne Gaba</t>
  </si>
  <si>
    <t>Engelbert Kraus</t>
  </si>
  <si>
    <t>Mikio Kudō</t>
  </si>
  <si>
    <t>Dick McAuliffe</t>
  </si>
  <si>
    <t>Howard Meeks</t>
  </si>
  <si>
    <t>Pinuccio Sciola</t>
  </si>
  <si>
    <t>James M. Shuart</t>
  </si>
  <si>
    <t>Baba Hardev Singh</t>
  </si>
  <si>
    <t>Murray A. Straus</t>
  </si>
  <si>
    <t>Tony Barrow</t>
  </si>
  <si>
    <t>Balázs Birtalan</t>
  </si>
  <si>
    <t>Darwyn Cooke</t>
  </si>
  <si>
    <t>John Coyle</t>
  </si>
  <si>
    <t>Ron Henry</t>
  </si>
  <si>
    <t>Jesús Leguina</t>
  </si>
  <si>
    <t>Valerie Lush</t>
  </si>
  <si>
    <t>Jaroslav Malina</t>
  </si>
  <si>
    <t>Lasse Mårtenson</t>
  </si>
  <si>
    <t>Banza Mukalay</t>
  </si>
  <si>
    <t>Christy O'Connor Snr</t>
  </si>
  <si>
    <t>Marjet Ockels</t>
  </si>
  <si>
    <t>Kenneth Painter</t>
  </si>
  <si>
    <t>Johnny Sea</t>
  </si>
  <si>
    <t>Paul Smoker</t>
  </si>
  <si>
    <t>Ian Sander</t>
  </si>
  <si>
    <t>Domingo Siazon Jr.</t>
    <phoneticPr fontId="1" type="noConversion"/>
  </si>
  <si>
    <t>Jadranka Stojaković</t>
  </si>
  <si>
    <t>Janusz Tazbir</t>
  </si>
  <si>
    <t>Dick Yoder</t>
  </si>
  <si>
    <t>Tutty Alawiyah</t>
  </si>
  <si>
    <t>Ángel de Andrés López</t>
  </si>
  <si>
    <t>Blas Avena</t>
  </si>
  <si>
    <t>Sir Jack Baer</t>
  </si>
  <si>
    <t>actor.[428]</t>
    <phoneticPr fontId="1" type="noConversion"/>
  </si>
  <si>
    <t>Dominican-born Mexican</t>
    <phoneticPr fontId="1" type="noConversion"/>
  </si>
  <si>
    <t>rugby league player (Wellington national team).[432]</t>
    <phoneticPr fontId="1" type="noConversion"/>
  </si>
  <si>
    <t>New Zealand</t>
    <phoneticPr fontId="1" type="noConversion"/>
  </si>
  <si>
    <t>Austrian-born British</t>
    <phoneticPr fontId="1" type="noConversion"/>
  </si>
  <si>
    <t>publisher philanthropist and newspaper columnist.[437]</t>
    <phoneticPr fontId="1" type="noConversion"/>
  </si>
  <si>
    <t>Solomon Islands</t>
    <phoneticPr fontId="1" type="noConversion"/>
  </si>
  <si>
    <t>translator.[467]</t>
    <phoneticPr fontId="1" type="noConversion"/>
  </si>
  <si>
    <t>Polish-born German</t>
    <phoneticPr fontId="1" type="noConversion"/>
  </si>
  <si>
    <t>Adlan Varayev</t>
  </si>
  <si>
    <t>Wan Mohammad Khair-il Anuar Wan Ahmad</t>
  </si>
  <si>
    <t>Benito Cocchi</t>
  </si>
  <si>
    <t>Rollin Dart</t>
  </si>
  <si>
    <t>Matt Irwin</t>
  </si>
  <si>
    <t>Jacob Juma</t>
  </si>
  <si>
    <t>Julia Meade</t>
  </si>
  <si>
    <t>Gillian Mears</t>
  </si>
  <si>
    <t>Emilio Navaira</t>
  </si>
  <si>
    <t>David Cañada</t>
  </si>
  <si>
    <t>Bjarne Saltnes</t>
  </si>
  <si>
    <t>Deepak Shodhan</t>
  </si>
  <si>
    <t xml:space="preserve"> Japanese World War II flying ace multiple organ failure.[43]</t>
  </si>
  <si>
    <t>Bryce Dejean-Jones</t>
  </si>
  <si>
    <t>Peter DeTroy</t>
  </si>
  <si>
    <t>Vinjamuri Seetha Devi</t>
  </si>
  <si>
    <t>Li Wanheng</t>
  </si>
  <si>
    <t>George Mandler</t>
  </si>
  <si>
    <t>Chris Mitchell</t>
  </si>
  <si>
    <t>Larry Pinto de Faria</t>
  </si>
  <si>
    <t>Niklaus Schilling</t>
  </si>
  <si>
    <t>Kōjō Tanaka</t>
  </si>
  <si>
    <t>Yūko Mizutani</t>
  </si>
  <si>
    <t>Xavier de Planhol</t>
  </si>
  <si>
    <t>Marion Lambert</t>
  </si>
  <si>
    <t>Michael McCurdy</t>
  </si>
  <si>
    <t>Yuri Volkov</t>
  </si>
  <si>
    <t>Elaine Abraham</t>
  </si>
  <si>
    <t>Luis H. Álvarez</t>
  </si>
  <si>
    <t>Patrick Neill Baron Neill of Bladen</t>
    <phoneticPr fontId="1" type="noConversion"/>
  </si>
  <si>
    <t>Adrian Flowers</t>
  </si>
  <si>
    <t>José Roberto Marques</t>
  </si>
  <si>
    <t>sculptor.[334]</t>
    <phoneticPr fontId="1" type="noConversion"/>
  </si>
  <si>
    <t>German-born American</t>
    <phoneticPr fontId="1" type="noConversion"/>
  </si>
  <si>
    <t>Svetozar Koljević</t>
  </si>
  <si>
    <t>Astrid Gunnestad</t>
  </si>
  <si>
    <t>Ida Pedanda Gede Made Gunung</t>
  </si>
  <si>
    <t>Zygmunt Kukla</t>
  </si>
  <si>
    <t>George Ross</t>
  </si>
  <si>
    <t>John Stabb</t>
  </si>
  <si>
    <t>Nikita Struve</t>
  </si>
  <si>
    <t>Anne van den Ban</t>
  </si>
  <si>
    <t>Khurram Zaki</t>
  </si>
  <si>
    <t>Tom M. Apostol</t>
  </si>
  <si>
    <t>Philippe Beaussant</t>
  </si>
  <si>
    <t>John Bradshaw</t>
  </si>
  <si>
    <t>Tonita Castro</t>
  </si>
  <si>
    <t>Louisa Chase</t>
  </si>
  <si>
    <t>Kornél Pajor</t>
  </si>
  <si>
    <t>Michael Reichmann</t>
  </si>
  <si>
    <t>Boris Schnaiderman</t>
  </si>
  <si>
    <t>Fritz Stern</t>
  </si>
  <si>
    <t>Susan Tolchin</t>
  </si>
  <si>
    <t>Ian Watkin</t>
  </si>
  <si>
    <t>Doris Yankelewitz Berger</t>
  </si>
  <si>
    <t>Alexandre Astruc</t>
  </si>
  <si>
    <t>Irving Benson</t>
  </si>
  <si>
    <t>John Berry</t>
  </si>
  <si>
    <t>Ronald C. Davidson</t>
  </si>
  <si>
    <t>Jan Deutsch</t>
  </si>
  <si>
    <t>Kelly Stearne</t>
  </si>
  <si>
    <t>Gijs Verdick</t>
  </si>
  <si>
    <t>Ronald W. Walker</t>
  </si>
  <si>
    <t>Walther Leisler Kiep</t>
  </si>
  <si>
    <t>Bill MacIlwraith</t>
  </si>
  <si>
    <t>Karl Maramorosch</t>
  </si>
  <si>
    <t>Dennis Nineham</t>
  </si>
  <si>
    <t>Chennamaneni Rajeshwara Rao</t>
  </si>
  <si>
    <t>non-Hodgkin lymphoma</t>
    <phoneticPr fontId="1" type="noConversion"/>
  </si>
  <si>
    <t>cancer</t>
    <phoneticPr fontId="1" type="noConversion"/>
  </si>
  <si>
    <t>suicide</t>
    <phoneticPr fontId="1" type="noConversion"/>
  </si>
  <si>
    <t>heart attack</t>
    <phoneticPr fontId="1" type="noConversion"/>
  </si>
  <si>
    <t>cardiopulmonary disease</t>
    <phoneticPr fontId="1" type="noConversion"/>
  </si>
  <si>
    <t>Northern Irish</t>
    <phoneticPr fontId="1" type="noConversion"/>
  </si>
  <si>
    <t>poet.[81]</t>
    <phoneticPr fontId="1" type="noConversion"/>
  </si>
  <si>
    <t>pancreatic cancer</t>
    <phoneticPr fontId="1" type="noConversion"/>
  </si>
  <si>
    <t>ALS</t>
    <phoneticPr fontId="1" type="noConversion"/>
  </si>
  <si>
    <t>heart disease</t>
    <phoneticPr fontId="1" type="noConversion"/>
  </si>
  <si>
    <t>injuries sustained from 2016 Ouagadougou attacks</t>
    <phoneticPr fontId="1" type="noConversion"/>
  </si>
  <si>
    <t>Ilkka Hanski</t>
  </si>
  <si>
    <t>Kang Young-hoon</t>
  </si>
  <si>
    <t>Mark Lane</t>
  </si>
  <si>
    <t>Thomas Luckmann</t>
  </si>
  <si>
    <t>François Morellet</t>
  </si>
  <si>
    <t>Betty Sabo</t>
  </si>
  <si>
    <t>Shi Ping</t>
  </si>
  <si>
    <t>Steve Smith</t>
  </si>
  <si>
    <t>Riki Sorsa</t>
  </si>
  <si>
    <t>Peter Behrens</t>
  </si>
  <si>
    <t>Bobby Carroll</t>
  </si>
  <si>
    <t>Tony Cozier</t>
  </si>
  <si>
    <t>Tom DeLeone</t>
  </si>
  <si>
    <t xml:space="preserve"> British astrologer (Daily Mail) heart failure.[13]</t>
  </si>
  <si>
    <t xml:space="preserve"> English radio astronomer.[14]</t>
  </si>
  <si>
    <t xml:space="preserve"> Swiss ice hockey player Olympic bronze medalist (1948).[15]</t>
  </si>
  <si>
    <t xml:space="preserve"> Bangladeshi politician.[16]</t>
  </si>
  <si>
    <t>Julius La Rosa</t>
  </si>
  <si>
    <t>Del Latta</t>
  </si>
  <si>
    <t>Peter J. Liacouras</t>
  </si>
  <si>
    <t>Giuseppe Maiani</t>
  </si>
  <si>
    <t>Tapio Mäkelä</t>
  </si>
  <si>
    <t>Joe Fleishaker</t>
  </si>
  <si>
    <t>Vera Henriksen</t>
  </si>
  <si>
    <t>Richard Marcotte</t>
  </si>
  <si>
    <t xml:space="preserve"> British rapper and ISIL recruiter.[18] (death announced on this date)</t>
  </si>
  <si>
    <t>Velimir Sombolac</t>
  </si>
  <si>
    <t>George Wildman</t>
  </si>
  <si>
    <t>Bata Živojinović</t>
  </si>
  <si>
    <t>Nurjahan Begum</t>
  </si>
  <si>
    <t>Jo Beverley</t>
  </si>
  <si>
    <t>John Brophy</t>
  </si>
  <si>
    <t>Makiko Futaki</t>
  </si>
  <si>
    <t>Fernando Soto Aparicio</t>
  </si>
  <si>
    <t>Wilfried Straub</t>
  </si>
  <si>
    <t>Gordie Sundin</t>
  </si>
  <si>
    <t>Charlie Beamon</t>
  </si>
  <si>
    <t>Paul Boutelle</t>
  </si>
  <si>
    <t xml:space="preserve"> American football player (Denver Broncos Kansas City Chiefs) Alzheimer's disease.[20]</t>
  </si>
  <si>
    <t xml:space="preserve"> Indian politician President of Bharatiya Jana Sangh (1966–1967).[21]</t>
  </si>
  <si>
    <t xml:space="preserve"> Japanese light novel writer (Listen to Me Girls. I Am Your Father! Mayoi Neko Overrun!) liver cancer.[22]</t>
  </si>
  <si>
    <t>Adelina Dematti de Alaye</t>
  </si>
  <si>
    <t>Khaleda Ekram</t>
  </si>
  <si>
    <t>Lewis Fiander</t>
  </si>
  <si>
    <t>Maycie Herrington</t>
  </si>
  <si>
    <t>Buck Kartalian</t>
  </si>
  <si>
    <t>David McNiven Garner</t>
  </si>
  <si>
    <t>Blanche Hartman</t>
  </si>
  <si>
    <t>Doina Florica Ignat</t>
  </si>
  <si>
    <t>John Imbrie</t>
  </si>
  <si>
    <t>Paul Jetton</t>
  </si>
  <si>
    <t>Lauri Kähkönen</t>
  </si>
  <si>
    <t>Rabbit Kekai</t>
  </si>
  <si>
    <t>Jan Korger</t>
  </si>
  <si>
    <t>Malik Iqbal Mehdi Khan</t>
  </si>
  <si>
    <t>Monteagle Stearns</t>
  </si>
  <si>
    <t>Jean-Baptiste Bagaza</t>
  </si>
  <si>
    <t>Bob Bennett</t>
  </si>
  <si>
    <t>Gaetan Boucher</t>
  </si>
  <si>
    <t>Karl Butzer</t>
  </si>
  <si>
    <t>Michael Caborn-Waterfield</t>
  </si>
  <si>
    <t>Giuseppe Faraca</t>
  </si>
  <si>
    <t>politician Prime Minister (1978–1981 1984–1986).[454]</t>
    <phoneticPr fontId="1" type="noConversion"/>
  </si>
  <si>
    <t>James Oyedeji</t>
  </si>
  <si>
    <t>Paul A. Paddock</t>
  </si>
  <si>
    <t>Jordan Parsons</t>
  </si>
  <si>
    <t>Rita Renoir</t>
  </si>
  <si>
    <t>Friedrich Schattleitner</t>
  </si>
  <si>
    <t>Ret Turner</t>
  </si>
  <si>
    <t>Michael Roberds</t>
  </si>
  <si>
    <t>Marion Tournon-Branly</t>
  </si>
  <si>
    <t>Hussein Sheikh Abdirahman</t>
  </si>
  <si>
    <t>Sir Gavyn Farr Arthur</t>
  </si>
  <si>
    <t>Moidele Bickel</t>
  </si>
  <si>
    <t>Anthony Bird</t>
  </si>
  <si>
    <t>Ken Cameron</t>
  </si>
  <si>
    <t>Giovanni Coppa</t>
  </si>
  <si>
    <t>Camille DesRosiers</t>
  </si>
  <si>
    <t>Huguette Dreyfus</t>
  </si>
  <si>
    <t>Robert Freeman</t>
  </si>
  <si>
    <t>Romaldo Giurgola</t>
  </si>
  <si>
    <t>Aar de Goede</t>
  </si>
  <si>
    <t>Mitsuo Horiuchi</t>
  </si>
  <si>
    <t>François Maistre</t>
  </si>
  <si>
    <t>Jim McMillian</t>
  </si>
  <si>
    <t>Morton White</t>
  </si>
  <si>
    <t>Giorgio Albertazzi</t>
  </si>
  <si>
    <t>Stanley Burke</t>
  </si>
  <si>
    <t xml:space="preserve"> Chinese bridge structural engineer and academician (Chinese Academy of Engineering).[36]</t>
  </si>
  <si>
    <t xml:space="preserve"> American actor (The Untouchables Pork Chop Hill).[37]</t>
  </si>
  <si>
    <t xml:space="preserve"> American model and actress (Missile to the Moon The Choppers The Beverly Hillbillies).[38]</t>
  </si>
  <si>
    <t>Paulo Emilio</t>
  </si>
  <si>
    <t>Kim Jae-soon</t>
  </si>
  <si>
    <t>Ed Kolenovsky</t>
  </si>
  <si>
    <t>Alexandru Lăpușan</t>
  </si>
  <si>
    <t>Edmund V. Ludwig</t>
  </si>
  <si>
    <t xml:space="preserve"> Polish Roman Catholic prelate Archbishop of Gdańsk (1992–2008) stroke.[40]</t>
  </si>
  <si>
    <t xml:space="preserve"> American judge.[41]</t>
  </si>
  <si>
    <t xml:space="preserve"> Indian cricketer (Maharashtra) heart attack.[42]</t>
  </si>
  <si>
    <t>Edward O'Hara</t>
  </si>
  <si>
    <t>Floyd Robinson</t>
  </si>
  <si>
    <t>Devarakonda Vittal Rao</t>
  </si>
  <si>
    <t>Kenne Fant</t>
  </si>
  <si>
    <t>T. Marshall Hahn</t>
  </si>
  <si>
    <t>Ralph Ketner</t>
  </si>
  <si>
    <t>Joanneke Kruijsen</t>
  </si>
  <si>
    <t xml:space="preserve"> American sociologist and statistician.[47]</t>
  </si>
  <si>
    <t xml:space="preserve"> American filmmaker (Secrets of the Titanic) pancreatic cancer.[48]</t>
  </si>
  <si>
    <t xml:space="preserve"> Swedish artist (Non-Violence) pneumonia.[49]</t>
  </si>
  <si>
    <t xml:space="preserve"> American producer and director (Ghost Whisperer Profiler I'll Fly Away) heart attack.[50]</t>
  </si>
  <si>
    <t>Mathew Mattam</t>
  </si>
  <si>
    <t>Don McNay</t>
  </si>
  <si>
    <t>Edward Morris</t>
  </si>
  <si>
    <t>K. P. Noorudeen</t>
  </si>
  <si>
    <t>André Rousselet</t>
  </si>
  <si>
    <t>Berrick Saul</t>
  </si>
  <si>
    <t>Jan Aas</t>
  </si>
  <si>
    <t>Gérson Bergher</t>
  </si>
  <si>
    <t>Boniface Choi Ki-San</t>
  </si>
  <si>
    <t>Javare Gowda</t>
  </si>
  <si>
    <t>James Knepper</t>
  </si>
  <si>
    <t>Tom Lysiak</t>
  </si>
  <si>
    <t>Rick MacLeish</t>
  </si>
  <si>
    <t>George Forty</t>
  </si>
  <si>
    <t>Jim Ray Hart</t>
  </si>
  <si>
    <t>Hugh Honour</t>
  </si>
  <si>
    <t>Hu Hongwen</t>
  </si>
  <si>
    <t>John Warr</t>
  </si>
  <si>
    <t>Mustafa Badreddine</t>
  </si>
  <si>
    <t>spinal cancer</t>
    <phoneticPr fontId="1" type="noConversion"/>
  </si>
  <si>
    <t>cancer</t>
    <phoneticPr fontId="1" type="noConversion"/>
  </si>
  <si>
    <t>throat cancer</t>
    <phoneticPr fontId="1" type="noConversion"/>
  </si>
  <si>
    <t>Sarah Corp</t>
  </si>
  <si>
    <t>Nicholas Fisk</t>
  </si>
  <si>
    <t>Carlos García y García</t>
  </si>
  <si>
    <t>Louis van Gasteren</t>
  </si>
  <si>
    <t>Gene Gutowski</t>
  </si>
  <si>
    <t>Robyn Sisman</t>
  </si>
  <si>
    <t>Bogdan Ulmu</t>
  </si>
  <si>
    <t>Wheelock Whitney Jr.</t>
    <phoneticPr fontId="1" type="noConversion"/>
  </si>
  <si>
    <t>Gaston Berghmans</t>
  </si>
  <si>
    <t>Günter Braake</t>
  </si>
  <si>
    <t>Lorne Clarke</t>
  </si>
  <si>
    <t>Andrea Maria Erba</t>
  </si>
  <si>
    <t>Jane Fawcett</t>
  </si>
  <si>
    <t>Sir Denys Henderson</t>
  </si>
  <si>
    <t>Eddie Keizan</t>
  </si>
  <si>
    <t>Tony Kriletich</t>
  </si>
  <si>
    <t>Alan Lewis</t>
  </si>
  <si>
    <t>Akhtar Mansour</t>
  </si>
  <si>
    <t>Nick Menza</t>
  </si>
  <si>
    <t>Germán Serrano Pinto</t>
  </si>
  <si>
    <t>Arthur Provis</t>
  </si>
  <si>
    <t>Norman Tait</t>
  </si>
  <si>
    <t>Sándor Tarics</t>
  </si>
  <si>
    <t>Lucjan Avgustini</t>
  </si>
  <si>
    <t>Adolf Born</t>
  </si>
  <si>
    <t>Malvina Cheek</t>
  </si>
  <si>
    <t>Merv Cowan</t>
  </si>
  <si>
    <t xml:space="preserve"> Dutch scientist.[12]</t>
  </si>
  <si>
    <t xml:space="preserve"> French actress (Casablanca 8½).[5]</t>
  </si>
  <si>
    <t xml:space="preserve"> German-born American composer.[67]</t>
  </si>
  <si>
    <t xml:space="preserve"> Ghanaian sports historian.[68]</t>
  </si>
  <si>
    <t xml:space="preserve"> American artist.[69]</t>
  </si>
  <si>
    <t xml:space="preserve"> American mixed martial artist (Bellator) traffic collision.[70]</t>
  </si>
  <si>
    <t xml:space="preserve"> French strip-teaser and actress.[71]</t>
  </si>
  <si>
    <t xml:space="preserve"> Austrian sport shooter.[72]</t>
  </si>
  <si>
    <t xml:space="preserve"> American basketball player (St. Louis Hawks Chicago Zephyrs).[17]</t>
  </si>
  <si>
    <t xml:space="preserve"> Malaysian politician MP (since 2013) Chairman of Malaysian Palm Oil Board helicopter crash.[75]</t>
  </si>
  <si>
    <t xml:space="preserve"> Italian actress (Fellini Satyricon).[137]</t>
  </si>
  <si>
    <t xml:space="preserve"> German footballer.[138]</t>
  </si>
  <si>
    <t>Cedric McKinnon</t>
  </si>
  <si>
    <t>Zdeněk Mézl</t>
  </si>
  <si>
    <t>Arne Sandnes</t>
  </si>
  <si>
    <t>Suzanne Corkin</t>
  </si>
  <si>
    <t>Karl Eigen</t>
  </si>
  <si>
    <t xml:space="preserve"> Kenyan businessman.[79]</t>
  </si>
  <si>
    <t xml:space="preserve"> Malaysian politician MP (since 2004) helicopter crash.[80]</t>
  </si>
  <si>
    <t xml:space="preserve"> American actress (Inside Llewyn Davis Witness Predator 2) heart attack.[81]</t>
  </si>
  <si>
    <t xml:space="preserve"> British actor and singer (The Temperance Seven).[23]</t>
  </si>
  <si>
    <t xml:space="preserve"> Irish-born Australian Roman Catholic prelate Bishop of Bunbury (1969–1982).[24]</t>
  </si>
  <si>
    <t xml:space="preserve"> British rugby league player (Hull Kingston Rovers Castleford Tigers national team).[25]</t>
  </si>
  <si>
    <t xml:space="preserve"> Slovenian artist.[26]</t>
  </si>
  <si>
    <t xml:space="preserve"> Lithuanian actor.[27]</t>
  </si>
  <si>
    <t>Burt Kwouk</t>
  </si>
  <si>
    <t>Mell Lazarus</t>
  </si>
  <si>
    <t>Anne-Marie Nzié</t>
  </si>
  <si>
    <t>Hughes Oliphant Old</t>
  </si>
  <si>
    <t>Leo Proost</t>
  </si>
  <si>
    <t>Jorma Salmi</t>
  </si>
  <si>
    <t>Soita Shitanda</t>
  </si>
  <si>
    <t>Berend Jan Udink</t>
  </si>
  <si>
    <t>Giacomo Barabino</t>
  </si>
  <si>
    <t>Charles R. Stelck</t>
  </si>
  <si>
    <t>Neculai Alexandru Ursu</t>
  </si>
  <si>
    <t>Alvise Zorzi</t>
  </si>
  <si>
    <t>Howard King</t>
  </si>
  <si>
    <t>Olle Ljungström</t>
  </si>
  <si>
    <t>Ursula Mamlok</t>
  </si>
  <si>
    <t>Robert C. T. Lee</t>
  </si>
  <si>
    <t>Jane Little</t>
  </si>
  <si>
    <t>Clovis Maksoud</t>
  </si>
  <si>
    <t>Bobby McIlvenny</t>
  </si>
  <si>
    <t>Cauby Peixoto</t>
  </si>
  <si>
    <t>Ken Ramos</t>
  </si>
  <si>
    <t>Chen Nengkuan</t>
  </si>
  <si>
    <t>Michael Dann</t>
  </si>
  <si>
    <t>Jean-Claude Decaux</t>
  </si>
  <si>
    <t>Louise Erickson</t>
  </si>
  <si>
    <t>Gaylord T. Gunhus</t>
  </si>
  <si>
    <t>Gerhard Harpers</t>
  </si>
  <si>
    <t>Kai G. Henriksen</t>
  </si>
  <si>
    <t>R. G. Jadhav</t>
  </si>
  <si>
    <t>František Jakubec</t>
  </si>
  <si>
    <t>Bonnie Law</t>
  </si>
  <si>
    <t>Petro Herkulan Malchuk</t>
  </si>
  <si>
    <t>Jaap Metz</t>
  </si>
  <si>
    <t>Frank Modell</t>
  </si>
  <si>
    <t>Henrietta Phipps</t>
  </si>
  <si>
    <t>La Ferne Price</t>
  </si>
  <si>
    <t>Girolamo Prigione</t>
  </si>
  <si>
    <t>Ivor Robinson</t>
  </si>
  <si>
    <t>Rocco Sollecito</t>
  </si>
  <si>
    <t>Wang Shizhen</t>
  </si>
  <si>
    <t>Wang You-theng</t>
  </si>
  <si>
    <t xml:space="preserve"> American politician member of the Virginia House of Delegates (1976–1983 1998–2016) and Senate (1984–1992) lung cancer.[101]</t>
  </si>
  <si>
    <t xml:space="preserve"> American blues singer-songwriter and pornographic actress pancreatic cancer.[102]</t>
  </si>
  <si>
    <t xml:space="preserve"> Chinese geochemist and academician (Chinese Academy of Science).[39]</t>
  </si>
  <si>
    <t xml:space="preserve"> Polish-born American film producer (The Pianist The Fearless Vampire Killers Cul-de-sac) pneumonia.[165]</t>
  </si>
  <si>
    <t xml:space="preserve"> American politician member of the New York State Senate (1989–2015) cancer.[45]</t>
  </si>
  <si>
    <t xml:space="preserve"> Slovak actor (St. Peter's Umbrella).[46]</t>
  </si>
  <si>
    <t xml:space="preserve"> American supercentenarian nation's oldest World War II veteran.[44]</t>
  </si>
  <si>
    <t>M. Brendan Fleming</t>
  </si>
  <si>
    <t>John Willison Green</t>
  </si>
  <si>
    <t>C. Michael Harper</t>
  </si>
  <si>
    <t xml:space="preserve"> Iraqi field commander (ISIL) and prison escapee (Camp Bucca) airstrike.[110]</t>
  </si>
  <si>
    <t xml:space="preserve"> Philippine politician and diplomat Secretary of Foreign Affairs (1995–2001) ambassador to Austria and Japan.[51]</t>
  </si>
  <si>
    <t xml:space="preserve"> Bosnian singer-songwriter motor neuron disease.[52]</t>
  </si>
  <si>
    <t xml:space="preserve"> Polish historian.[53]</t>
  </si>
  <si>
    <t xml:space="preserve"> American academic and politician mayor of West Chester Pennsylvania (2002–2010).[54]</t>
  </si>
  <si>
    <t>Adán Nigaglioni Loyola</t>
  </si>
  <si>
    <t xml:space="preserve"> Indonesian politician Minister for Women's Affairs (1998–1999).[55]</t>
  </si>
  <si>
    <t>Erkin Vohidov</t>
  </si>
  <si>
    <t>Mohamed Abdelaziz</t>
  </si>
  <si>
    <t>Corry Brokken</t>
  </si>
  <si>
    <t>Jules Browde</t>
  </si>
  <si>
    <t>James Campbell</t>
  </si>
  <si>
    <t>Jan Crouch</t>
  </si>
  <si>
    <t>Olav Djupvik</t>
  </si>
  <si>
    <t>Sergio Adolfo Govi</t>
  </si>
  <si>
    <t>Cindy Nicholas</t>
  </si>
  <si>
    <t>N. S. Palanisamy</t>
  </si>
  <si>
    <t>Laxminarayan Pandey</t>
  </si>
  <si>
    <t>Marco Pannella</t>
  </si>
  <si>
    <t>Morley Safer</t>
  </si>
  <si>
    <t>John Sisko</t>
  </si>
  <si>
    <t>Donald Snelgrove</t>
  </si>
  <si>
    <t>Alan Young</t>
  </si>
  <si>
    <t>Gert Bals</t>
  </si>
  <si>
    <t>Patricia M. Derian</t>
  </si>
  <si>
    <t>Vasile Duță</t>
  </si>
  <si>
    <t>John David Jackson</t>
  </si>
  <si>
    <t>Heinz-Georg Baus</t>
  </si>
  <si>
    <t>Jack Boothman</t>
  </si>
  <si>
    <t>Sally Brampton</t>
  </si>
  <si>
    <t>Miguel de la Quadra-Salcedo</t>
  </si>
  <si>
    <t>Ádám Rajhona</t>
  </si>
  <si>
    <t>Lucille Stone</t>
  </si>
  <si>
    <t>Albert M. Sackett</t>
  </si>
  <si>
    <t>Yagya Datt Sharma</t>
  </si>
  <si>
    <t xml:space="preserve"> Australian middle-distance runner.[6]</t>
  </si>
  <si>
    <t xml:space="preserve"> Nigerian-born Swedish DJ.[7]</t>
  </si>
  <si>
    <t xml:space="preserve"> American jazz guitarist.[8]</t>
  </si>
  <si>
    <t xml:space="preserve"> Indian development economist.[9]</t>
  </si>
  <si>
    <t xml:space="preserve"> Indian composer and musician.[10]</t>
  </si>
  <si>
    <t xml:space="preserve"> Northern Irish artist.[11]</t>
  </si>
  <si>
    <t xml:space="preserve"> American painter.[131]</t>
  </si>
  <si>
    <t xml:space="preserve"> British jurist Lord Justice of Appeal (1985–1995).[132]</t>
  </si>
  <si>
    <t xml:space="preserve"> American fashion designer (Cher Dolly Parton Carol Burnett).[73]</t>
  </si>
  <si>
    <t xml:space="preserve"> Russian wrestler Olympic silver medalist (1988).[74]</t>
  </si>
  <si>
    <t xml:space="preserve"> American actor (Girls In Time The Last Song) traffic collision.[136]</t>
  </si>
  <si>
    <t xml:space="preserve"> Canadian politician Vice President of the National Assembly of Quebec (1970–1973).[195]</t>
  </si>
  <si>
    <t xml:space="preserve"> Italian Roman Catholic prelate Archbishop of Modena-Nonantola (1996–2010).[76]</t>
  </si>
  <si>
    <t xml:space="preserve"> Australian politician member of the New South Wales Legislative Council (since 2007) cancer.[19]</t>
  </si>
  <si>
    <t xml:space="preserve"> British celebrity photographer suicide.[78]</t>
  </si>
  <si>
    <t xml:space="preserve"> American actor (The Patty Duke Show The Many Loves of Dobie Gillis In the Heat of the Night) President of SAG (1979–1981).[139]</t>
  </si>
  <si>
    <t xml:space="preserve"> Indian politician member of the Lok Sabha (2009–2014) heart attack.[140]</t>
  </si>
  <si>
    <t xml:space="preserve"> American CFL coach (Edmonton Eskimos).[82]</t>
  </si>
  <si>
    <t xml:space="preserve"> Ugandan physician cancer.[83]</t>
  </si>
  <si>
    <t xml:space="preserve"> Turkish actress and singer.[84]</t>
  </si>
  <si>
    <t xml:space="preserve"> American academic.[85]</t>
  </si>
  <si>
    <t xml:space="preserve"> French political cartoonist.[86]</t>
  </si>
  <si>
    <t xml:space="preserve"> Burmese Roman Catholic prelate Archbishop of Yangon (1971–2002).[87]</t>
  </si>
  <si>
    <t xml:space="preserve"> Japanese synthesizer musician composer and arranger (Snowflakes Are Dancing) heart failure.[88]</t>
  </si>
  <si>
    <t xml:space="preserve"> Norwegian politician Deputy MP (1993–1997).[89]</t>
  </si>
  <si>
    <t>Horacio Ernesto Benites Astoul</t>
  </si>
  <si>
    <t>Cassandra Butts</t>
  </si>
  <si>
    <t>Lloyd Campbell</t>
  </si>
  <si>
    <t>Nancy Dow</t>
  </si>
  <si>
    <t>Ian Gibson</t>
  </si>
  <si>
    <t>Gyula Kosice</t>
  </si>
  <si>
    <t>Ku Chin-shui</t>
  </si>
  <si>
    <t>Per Øien</t>
  </si>
  <si>
    <t>Valentin Petry</t>
  </si>
  <si>
    <t>Peggy Spencer</t>
  </si>
  <si>
    <t>József Tempfli</t>
  </si>
  <si>
    <t>John Webster</t>
  </si>
  <si>
    <t>Yang Jiang</t>
  </si>
  <si>
    <t>Kazimierz Barburski</t>
  </si>
  <si>
    <t>Loris Francesco Capovilla</t>
  </si>
  <si>
    <t>Esad Čolaković</t>
  </si>
  <si>
    <t>Ted Dumitru</t>
  </si>
  <si>
    <t>İsmail Hakki Akansel</t>
  </si>
  <si>
    <t>Oya Aydoğan</t>
  </si>
  <si>
    <t>Erika Berger</t>
  </si>
  <si>
    <t>André Brahic</t>
  </si>
  <si>
    <t>Ghulam Sadiq Khan</t>
  </si>
  <si>
    <t>Wanaro N'Godrella</t>
  </si>
  <si>
    <t>Angela Paton</t>
  </si>
  <si>
    <t>Arturo Pomar</t>
  </si>
  <si>
    <t>Coe Swobe</t>
  </si>
  <si>
    <t>Bob Williams</t>
  </si>
  <si>
    <t xml:space="preserve"> East German politician Minister of People's Education (1963–1989) First Lady (1976–1989).[100]</t>
  </si>
  <si>
    <t xml:space="preserve"> Australian television production mogul (Reg Grundy Organisation).[97]</t>
  </si>
  <si>
    <t xml:space="preserve"> American politician Governor of Oklahoma (1971–1975) stroke.[98]</t>
  </si>
  <si>
    <t xml:space="preserve"> Chinese soldier commander of the 67th Army of the People's Liberation Army (1981–1983).[103]</t>
  </si>
  <si>
    <t xml:space="preserve"> American psychologist.[104]</t>
  </si>
  <si>
    <t xml:space="preserve"> Scottish footballer (Queen of the South Clyde) struck by train.[105]</t>
  </si>
  <si>
    <t xml:space="preserve"> British children's author.[162]</t>
  </si>
  <si>
    <t xml:space="preserve"> Peruvian politician Second Vice President (1990–1992).[163]</t>
  </si>
  <si>
    <t xml:space="preserve"> Dutch filmmaker and artist.[164]</t>
  </si>
  <si>
    <t xml:space="preserve"> Brazilian footballer (Sport Club Internacional).[107]</t>
  </si>
  <si>
    <t xml:space="preserve"> Swiss filmmaker (The Expulsion from Paradise).[108] ⋅</t>
  </si>
  <si>
    <t xml:space="preserve"> Japanese photographer.[109]</t>
  </si>
  <si>
    <t xml:space="preserve"> Czech physician and politician member of the House of Peoples of the Federal Assembly of Czechoslovakia (1992).[224]</t>
  </si>
  <si>
    <t xml:space="preserve"> Finnish ecologist.[166]</t>
  </si>
  <si>
    <t xml:space="preserve"> South Korean politician Prime Minister (1988–1990).[167]</t>
  </si>
  <si>
    <t xml:space="preserve"> French painter sculptor and light artist.[170]</t>
  </si>
  <si>
    <t xml:space="preserve"> Ukrainian football player (Dynamo Kyiv) and manager.[111]</t>
  </si>
  <si>
    <t xml:space="preserve"> Spanish politician President of the Congress of Deputies (1977–1979).[112]</t>
  </si>
  <si>
    <t xml:space="preserve"> American politician member of the Arizona Senate (1990–2000) traffic collision.[114]</t>
  </si>
  <si>
    <t xml:space="preserve"> American lawyer and judge.[115]</t>
  </si>
  <si>
    <t xml:space="preserve"> Scottish footballer (Celtic).[176]</t>
  </si>
  <si>
    <t xml:space="preserve"> Barbadian cricket writer and commentator.[177]</t>
  </si>
  <si>
    <t>Antonio Imbert Barrera</t>
  </si>
  <si>
    <t>Carla Lane</t>
  </si>
  <si>
    <t>Rupert Neudeck</t>
  </si>
  <si>
    <t>Peter Owen</t>
  </si>
  <si>
    <t>Rudra Madhab Ray</t>
  </si>
  <si>
    <t>David Tod Roy</t>
  </si>
  <si>
    <t>Pam Royds</t>
  </si>
  <si>
    <t xml:space="preserve"> Nigerian diplomat Ambassador to the Soviet Union Netherlands Cameroon the Bahamas and the United States.[1]</t>
  </si>
  <si>
    <t xml:space="preserve"> British Anglican priest Archdeacon of Totnes (1996–2005).[2]</t>
  </si>
  <si>
    <t>Gabriel</t>
  </si>
  <si>
    <t>Brandon Grove</t>
  </si>
  <si>
    <t>Rosanna Huffman</t>
  </si>
  <si>
    <t>Kang Sok-ju</t>
  </si>
  <si>
    <t>Pranlal Kharsani</t>
  </si>
  <si>
    <t>Tsuyoshi Makino</t>
  </si>
  <si>
    <t>Joe McDonagh</t>
  </si>
  <si>
    <t>Audrey Purton</t>
  </si>
  <si>
    <t xml:space="preserve"> American mathematician and engineer.[4]</t>
  </si>
  <si>
    <t xml:space="preserve"> Swedish singer and guitarist.[66]</t>
  </si>
  <si>
    <t xml:space="preserve"> British businessman (Ann Summers).[63]</t>
  </si>
  <si>
    <t xml:space="preserve"> Italian racing cyclist.[64]</t>
  </si>
  <si>
    <t xml:space="preserve"> American public address announcer (Michigan Stadium).[65]</t>
  </si>
  <si>
    <t xml:space="preserve"> Burundian politician President (1976–1987).[59]</t>
  </si>
  <si>
    <t xml:space="preserve"> French politician Mayor of Caen (1970–2001).[3]</t>
  </si>
  <si>
    <t xml:space="preserve"> Pakistani rights activist shot.[126]</t>
  </si>
  <si>
    <t xml:space="preserve"> American analytic number theorist and professor.[127]</t>
  </si>
  <si>
    <t xml:space="preserve"> French author.[128]</t>
  </si>
  <si>
    <t xml:space="preserve"> American self-help writer heart failure.[129]</t>
  </si>
  <si>
    <t xml:space="preserve"> Mexican-born American actress (Dads Funny People The Book of Life) stomach cancer.[130]</t>
  </si>
  <si>
    <t xml:space="preserve"> Serbian royal.[191]</t>
  </si>
  <si>
    <t xml:space="preserve"> French academic.[192]</t>
  </si>
  <si>
    <t xml:space="preserve"> American football player (Cleveland Browns Chicago Bears).[133]</t>
  </si>
  <si>
    <t xml:space="preserve"> British television producer (Only Fools and Horses).[134]</t>
  </si>
  <si>
    <t xml:space="preserve"> American shoe designer.[135]</t>
  </si>
  <si>
    <t xml:space="preserve"> American pop singer ("Anywhere I Wander" "Eh Cumpari!") and actor (Another World).[198]</t>
  </si>
  <si>
    <t xml:space="preserve"> American banker (Dart National Bank).[77]</t>
  </si>
  <si>
    <t xml:space="preserve"> Czech wrestler Olympic bronze medalist (1960).[197]</t>
  </si>
  <si>
    <t xml:space="preserve"> American baseball player (Detroit Tigers) founder of Reviving Baseball in Inner Cities.[142]</t>
  </si>
  <si>
    <t xml:space="preserve"> Chinese clandestine Roman Catholic prelate Bishop of Jixian (since 1981).[143]</t>
  </si>
  <si>
    <t xml:space="preserve"> American football coach (University of Texas at Arlington).[144]</t>
  </si>
  <si>
    <t xml:space="preserve"> Indian politician heart disease.[205]</t>
  </si>
  <si>
    <t xml:space="preserve"> French footballer.[206]</t>
  </si>
  <si>
    <t xml:space="preserve"> American football player (Washington Redskins).[207]</t>
  </si>
  <si>
    <t xml:space="preserve"> Japanese politician member of the House of Representatives (1990–1993).[208]</t>
  </si>
  <si>
    <t xml:space="preserve"> American pharmacologist.[90]</t>
  </si>
  <si>
    <t xml:space="preserve"> German racing cyclist.[91]</t>
  </si>
  <si>
    <t xml:space="preserve"> German trombonist.[92]</t>
  </si>
  <si>
    <t xml:space="preserve"> American businesswoman (Tupac Amaru Shakur Center for the Arts Amaru Entertainment Makaveli Branded) and political activist (Black Panthers).[28]</t>
  </si>
  <si>
    <t xml:space="preserve"> Colombian author.[29]</t>
  </si>
  <si>
    <t xml:space="preserve"> German football official.[30]</t>
  </si>
  <si>
    <t xml:space="preserve"> American baseball player (Baltimore Orioles).[31]</t>
  </si>
  <si>
    <t xml:space="preserve"> American baseball player (Baltimore Orioles).[32]</t>
  </si>
  <si>
    <t>Hedy Epstein</t>
  </si>
  <si>
    <t>Lou Grasmick</t>
  </si>
  <si>
    <t>Noel Harding</t>
  </si>
  <si>
    <t>Joel Hastings</t>
  </si>
  <si>
    <t>Robert O'Hearn</t>
  </si>
  <si>
    <t>Gustav Meier</t>
  </si>
  <si>
    <t xml:space="preserve"> Canadian politician MP (1980–1986) Parkinson's disease.[34]</t>
  </si>
  <si>
    <t xml:space="preserve"> British actor (Brookside Hollyoaks).[35]</t>
  </si>
  <si>
    <t xml:space="preserve"> American radio host (The Radio Reader).[96]</t>
  </si>
  <si>
    <t xml:space="preserve"> Canadian curler.[153]</t>
  </si>
  <si>
    <t xml:space="preserve"> Dutch professional cyclist heart attack.[154]</t>
  </si>
  <si>
    <t xml:space="preserve"> American historian lymphoma.[155]</t>
  </si>
  <si>
    <t xml:space="preserve"> English cricketer.[156]</t>
  </si>
  <si>
    <t xml:space="preserve"> American politician Socialist Workers candidate for U.S. Vice President (1968) kidney cancer.[33]</t>
  </si>
  <si>
    <t xml:space="preserve"> Irish sports administrator President of the Gaelic Athletic Association (1994–1997).[159]</t>
  </si>
  <si>
    <t xml:space="preserve"> British writer and magazine editor (Elle) suicide by drowning.[160]</t>
  </si>
  <si>
    <t xml:space="preserve"> American football player (Cincinnati Bengals New Orleans Saints).[221]⋅</t>
  </si>
  <si>
    <t xml:space="preserve"> Finnish politician MP for North Karelia (1999–2011).[222]</t>
  </si>
  <si>
    <t xml:space="preserve"> American surfer.[223]</t>
  </si>
  <si>
    <t xml:space="preserve"> Indian-born British author and translator.[99]</t>
  </si>
  <si>
    <t xml:space="preserve"> British television producer.[161]</t>
  </si>
  <si>
    <t xml:space="preserve"> American lawyer and author (Rush to Judgment) heart attack.[168]</t>
  </si>
  <si>
    <t xml:space="preserve"> Slovene-born American sociologist (The Social Construction of Reality).[169]</t>
  </si>
  <si>
    <t xml:space="preserve"> American artist.[171]</t>
  </si>
  <si>
    <t xml:space="preserve"> Chinese aircraft designer (Hongdu JL-8) and academic (Chinese Academy of Engineering).[172]</t>
  </si>
  <si>
    <t xml:space="preserve"> Canadian mountain biker race collision.[173]</t>
  </si>
  <si>
    <t xml:space="preserve"> Finnish singer ("Reggae OK") cancer.[174]</t>
  </si>
  <si>
    <t xml:space="preserve"> German drummer (Trio) multiple organ failure.[175]</t>
  </si>
  <si>
    <t xml:space="preserve"> American baseball player (Minnesota Twins) cardiovascular and renal disease.[237]</t>
  </si>
  <si>
    <t xml:space="preserve"> Spanish jurist justice of the Constitutional Court (1986–1992) and director of the Bank of Spain (1994–2001).[238]</t>
  </si>
  <si>
    <t xml:space="preserve"> British actress.[239]</t>
  </si>
  <si>
    <t xml:space="preserve"> American writer (Geek Love) lung cancer.[178]</t>
  </si>
  <si>
    <t xml:space="preserve"> American poet.[116]</t>
  </si>
  <si>
    <t xml:space="preserve"> Iranian politician traffic collision.[117]</t>
  </si>
  <si>
    <t xml:space="preserve"> British film director.[118]</t>
  </si>
  <si>
    <t xml:space="preserve"> Spanish-born Ecuadorian Roman Catholic prelate Vicar Apostolic of San Miguel de Sucumbíos (1970–2010).[119]</t>
  </si>
  <si>
    <t xml:space="preserve"> Brazilian footballer (São Paulo).[120]</t>
  </si>
  <si>
    <t xml:space="preserve"> Brazilian footballer (Skënderbeu Newcastle Jets IFK Mariehamn).[121]</t>
  </si>
  <si>
    <t xml:space="preserve"> Scottish footballer (Preston North End).[122]</t>
  </si>
  <si>
    <t xml:space="preserve"> Spanish actor (What Have I Done to Deserve This? 800 Bullets Taxi).[56]</t>
  </si>
  <si>
    <t xml:space="preserve"> American mixed martial artist (WEC) suicide.[57]</t>
  </si>
  <si>
    <t xml:space="preserve"> British art dealer[58]</t>
  </si>
  <si>
    <t xml:space="preserve"> American politician U.S. Senator from Utah (1993–2011) pancreatic cancer and stroke.[60]</t>
  </si>
  <si>
    <t xml:space="preserve"> Canadian-born Swiss ice hockey player (HC Villars).[61]⋅</t>
  </si>
  <si>
    <t xml:space="preserve"> German-born American geographer.[62]</t>
  </si>
  <si>
    <t xml:space="preserve"> Dutch agricultural economist.[125]</t>
  </si>
  <si>
    <t xml:space="preserve"> Trinidadian sprinter Commonwealth Games gold medalist (1954).[190]</t>
  </si>
  <si>
    <t xml:space="preserve"> Turkish military officer and politician Mayor of Istanbul (1980–1981).[252]</t>
  </si>
  <si>
    <t xml:space="preserve"> Turkish actress model and television presenter aortic aneurysm.[253]</t>
  </si>
  <si>
    <t xml:space="preserve"> German television presenter and author.[254]</t>
  </si>
  <si>
    <t xml:space="preserve"> British army bomb disposal officer.[193]</t>
  </si>
  <si>
    <t xml:space="preserve"> Swedish statistician.[194]</t>
  </si>
  <si>
    <t xml:space="preserve"> French astrophysicist discovered rings of Neptune cancer.[255]</t>
  </si>
  <si>
    <t xml:space="preserve"> Indian classical vocalist.[256]</t>
  </si>
  <si>
    <t xml:space="preserve"> American supercentenarian world's oldest living person.[196]</t>
  </si>
  <si>
    <t xml:space="preserve"> American politician member of the United States House of Representatives from Ohio (1959–1989).[199]</t>
  </si>
  <si>
    <t xml:space="preserve"> American academic President of Temple University (1981–2000).[200]</t>
  </si>
  <si>
    <t xml:space="preserve"> German-born American woodwind maker.[141]</t>
  </si>
  <si>
    <t xml:space="preserve"> Brazilian singer pneumonia.[261]</t>
  </si>
  <si>
    <t xml:space="preserve"> Sammarinese politician Captain Regent (1955-1956 1982).[201]</t>
  </si>
  <si>
    <t xml:space="preserve"> Finnish cross-country skier Olympic gold medalist (1952).[202]</t>
  </si>
  <si>
    <t xml:space="preserve"> Italian-born Ethiopian Roman Catholic prelate Vicar Apostolic of Awasa (since 2009).[203]</t>
  </si>
  <si>
    <t xml:space="preserve"> Japanese film and theatre director pneumonia.[204]</t>
  </si>
  <si>
    <t xml:space="preserve"> British judge Lord Mayor of London (2002–2003).[266]</t>
  </si>
  <si>
    <t xml:space="preserve"> American advertising executive (McCann Erickson) and songwriter ("I'd Like to Teach the World to Sing (In Perfect Harmony)").[209]</t>
  </si>
  <si>
    <t xml:space="preserve"> Indonesian politician Attorney General (1998–1999) Ambassador to India (2008–2013).[145]</t>
  </si>
  <si>
    <t xml:space="preserve"> American basketball coach.[146]</t>
  </si>
  <si>
    <t xml:space="preserve"> Indian photojournalist electrocution.[147]</t>
  </si>
  <si>
    <t xml:space="preserve"> German politician member of the Bundestag (1965–1976 1980–1982).[148]</t>
  </si>
  <si>
    <t xml:space="preserve"> British playwright and screenwriter (Two's Company).[149]</t>
  </si>
  <si>
    <t xml:space="preserve"> Austrian-born American virologist entomologist and plant pathologist.[150]</t>
  </si>
  <si>
    <t xml:space="preserve"> British theologian.[151]</t>
  </si>
  <si>
    <t xml:space="preserve"> Indian politician.[152]</t>
  </si>
  <si>
    <t xml:space="preserve"> Cameroonian footballer (Le Mans Dinamo București national team) heart attack.[95]</t>
  </si>
  <si>
    <t xml:space="preserve"> Lebanese military commander (Hezbollah Syrian Civil War) convicted planner of 1983 Kuwait bombings explosion.[157]</t>
  </si>
  <si>
    <t xml:space="preserve"> German billionaire and businessman owner of Bauhaus AG.[158]</t>
  </si>
  <si>
    <t xml:space="preserve"> Australian writer (Foal's Bread).[280]</t>
  </si>
  <si>
    <t xml:space="preserve"> American country and Tejano singer (Life Is Good) heart failure.[281]</t>
  </si>
  <si>
    <t xml:space="preserve"> Japanese-born Australian puppeteer cancer.[282]</t>
  </si>
  <si>
    <t xml:space="preserve"> Swedish jazz drummer.[283] (death announced on this date)</t>
  </si>
  <si>
    <t xml:space="preserve"> American hurdler traffic collision.[284]</t>
  </si>
  <si>
    <t xml:space="preserve"> Japanese baseball player.[226]</t>
  </si>
  <si>
    <t xml:space="preserve"> American baseball player (Detroit Tigers) World Series winner (1968).[227]</t>
  </si>
  <si>
    <t xml:space="preserve"> American Episcopal prelate Bishop of Western Michigan (1984–1988).[228]</t>
  </si>
  <si>
    <t xml:space="preserve"> German footballer (Kickers Offenbach).[225]</t>
  </si>
  <si>
    <t xml:space="preserve"> Italian sculptor and muralist.[229]</t>
  </si>
  <si>
    <t xml:space="preserve"> American academic administrator President of Hofstra University (1976–2001) heart disease.[230]</t>
  </si>
  <si>
    <t xml:space="preserve"> Indian spiritual guru traffic collision.[231]</t>
  </si>
  <si>
    <t xml:space="preserve"> American sociologist and professor (University of New Hampshire).[232]</t>
  </si>
  <si>
    <t xml:space="preserve"> British press officer (The Beatles).[233]</t>
  </si>
  <si>
    <t xml:space="preserve"> Hungarian author.[234]</t>
  </si>
  <si>
    <t xml:space="preserve"> Canadian comic book artist (Catwoman The Spirit DC: The New Frontier) cancer.[235]</t>
  </si>
  <si>
    <t xml:space="preserve"> Scottish footballer (Dundee United).[236]</t>
  </si>
  <si>
    <t xml:space="preserve"> Brazilian football manager.[295]</t>
  </si>
  <si>
    <t xml:space="preserve"> South Korean politician Speaker of the National Assembly (1988–1990).[296]</t>
  </si>
  <si>
    <t xml:space="preserve"> Czech scenographer and painter heart attack.[240]</t>
  </si>
  <si>
    <t xml:space="preserve"> Finnish singer ("Laiskotellen") cerebral hemorrhage.[241]</t>
  </si>
  <si>
    <t xml:space="preserve"> Jordanian politician Senator (1997–2001).[179]</t>
  </si>
  <si>
    <t xml:space="preserve"> British graphic designer art collector and writer (The Commissar Vanishes).[180]</t>
  </si>
  <si>
    <t xml:space="preserve"> Bangladeshi politician.[181]</t>
  </si>
  <si>
    <t xml:space="preserve"> Swiss politician President of the National Council (1973–1974).[182]</t>
  </si>
  <si>
    <t xml:space="preserve"> Bangladeshi politician and convicted war criminal leader of Jamaat (since 2000) MP for Pabna (1991–1996 2001–2006) execution by hanging.[183]</t>
  </si>
  <si>
    <t xml:space="preserve"> American journalist and publisher (Northern Virginia Sun).[184]</t>
  </si>
  <si>
    <t xml:space="preserve"> American lawyer won right of habeas corpus for Guantanamo Bay detainees complications from cancer.[186]</t>
  </si>
  <si>
    <t xml:space="preserve"> Saudi Arabian announcer.[187]</t>
  </si>
  <si>
    <t xml:space="preserve"> Scottish saxophonist (Jazz at Lincoln Center Orchestra) cancer.[188]</t>
  </si>
  <si>
    <t xml:space="preserve"> American economist.[189]</t>
  </si>
  <si>
    <t xml:space="preserve"> Romanian linguist philologist and literary historian.[250]</t>
  </si>
  <si>
    <t xml:space="preserve"> Italian journalist and author.[251]</t>
  </si>
  <si>
    <t xml:space="preserve"> Canadian photographer and blogger.[314]</t>
  </si>
  <si>
    <t xml:space="preserve"> Ukrainian-born Brazilian translator writer and essayist.[315]</t>
  </si>
  <si>
    <t xml:space="preserve"> German-born American historian.[316]</t>
  </si>
  <si>
    <t xml:space="preserve"> American political scientist ovarian cancer.[317]</t>
  </si>
  <si>
    <t xml:space="preserve"> Costa Rican artist and politician First Lady (1982–1986).[319]</t>
  </si>
  <si>
    <t xml:space="preserve"> Chinese-born American veterinarian.[257]</t>
  </si>
  <si>
    <t xml:space="preserve"> American musician (Atlanta Symphony Orchestra).[258]</t>
  </si>
  <si>
    <t xml:space="preserve"> American actor and comedian.[321]</t>
  </si>
  <si>
    <t xml:space="preserve"> American diplomat Ambassador of the Arab League to the United Nations (1979–1990) and the United States (1979–1990) cerebral hemorrhage.[259]</t>
  </si>
  <si>
    <t xml:space="preserve"> Northern Irish footballer (Oldham Athletic).[260]</t>
  </si>
  <si>
    <t xml:space="preserve"> American baseball player (Houston Astros) suicide by gunshot.[262]</t>
  </si>
  <si>
    <t xml:space="preserve"> Canadian actor (The New Addams Family Elf Hot Tub Time Machine).[263]</t>
  </si>
  <si>
    <t xml:space="preserve"> French architect.[264]</t>
  </si>
  <si>
    <t xml:space="preserve"> Somali politician Minister of Defense (1989–1990).[265] (death announced on this date)</t>
  </si>
  <si>
    <t xml:space="preserve"> Indian politician.[330]</t>
  </si>
  <si>
    <t xml:space="preserve"> Indian politician member of the Lok Sabha for Mandsaur (1971–1979 1989–2009).[331]</t>
  </si>
  <si>
    <t xml:space="preserve"> German costume designer (La Reine Margot).[267]</t>
  </si>
  <si>
    <t xml:space="preserve"> British Anglican priest and academic.[268]</t>
  </si>
  <si>
    <t xml:space="preserve"> Scottish trade union leader.[269]</t>
  </si>
  <si>
    <t xml:space="preserve"> Italian Roman Catholic cardinal Apostolic Nuncio (1979–2001).[270]</t>
  </si>
  <si>
    <t xml:space="preserve"> Russian physicist.[210]</t>
  </si>
  <si>
    <t xml:space="preserve"> Slovak politician member of the National Council (2016) traffic collision.[211]</t>
  </si>
  <si>
    <t xml:space="preserve"> American jazz trombonist prostate cancer.[212]</t>
  </si>
  <si>
    <t xml:space="preserve"> German farmer and politician member of the Bundestag (1972–1976 1980–1990).[213]</t>
  </si>
  <si>
    <t xml:space="preserve"> Dutch footballer (N.E.C. Anderlecht).[93]</t>
  </si>
  <si>
    <t xml:space="preserve"> Australian actor (Water Rats).[94]</t>
  </si>
  <si>
    <t xml:space="preserve"> New Zealand oceanographer.[217]</t>
  </si>
  <si>
    <t xml:space="preserve"> American Buddhist abbess.[218]</t>
  </si>
  <si>
    <t xml:space="preserve"> Romanian historian and politician Senator (1992–1996).[219]</t>
  </si>
  <si>
    <t xml:space="preserve"> American paleoceanographer.[220]</t>
  </si>
  <si>
    <t xml:space="preserve"> American basketball player (Los Angeles Lakers Buffalo Braves New York Knicks) NBA champion (1972).[278]</t>
  </si>
  <si>
    <t xml:space="preserve"> American actress (The Ed Sullivan Show Pillow Talk).[279]</t>
  </si>
  <si>
    <t xml:space="preserve"> Irish sports administrator President of the Gaelic Athletic Association (1997–2000).[347]</t>
  </si>
  <si>
    <t xml:space="preserve"> British Women's Royal Army Corps officer.[348]</t>
  </si>
  <si>
    <t xml:space="preserve"> British politician MP for Newbury (1993–2005) cancer.[285]</t>
  </si>
  <si>
    <t xml:space="preserve"> American baseball player (All-American Girls Professional Baseball League) complications from hydrocephalus.[351]</t>
  </si>
  <si>
    <t xml:space="preserve"> American Navy rear admiral.[352]</t>
  </si>
  <si>
    <t xml:space="preserve"> Norwegian politician.[286]</t>
  </si>
  <si>
    <t xml:space="preserve"> American actress (The Ice House) and model.[419]</t>
  </si>
  <si>
    <t xml:space="preserve"> Scottish footballer (Cardiff City Coventry City Middlesbrough).[420]</t>
  </si>
  <si>
    <t xml:space="preserve"> Indian cricketer lung cancer.[287]</t>
  </si>
  <si>
    <t xml:space="preserve"> Italian actor (Yuppi du Brancaleone at the Crusades) and singer.[288]</t>
  </si>
  <si>
    <t xml:space="preserve"> American commercial illustrator.[289]</t>
  </si>
  <si>
    <t xml:space="preserve"> English-born Australian television producer.[290]</t>
  </si>
  <si>
    <t xml:space="preserve"> Irish politician TD (1997–2011).[291]</t>
  </si>
  <si>
    <t xml:space="preserve"> American folk singer-songwriter ("Desperados Waiting for a Train" "Workbench Songs" "My Favorite Picture of You") Grammy winner (2014) cancer.[292]</t>
  </si>
  <si>
    <t xml:space="preserve"> Dutch-born Australian gymnast.[293]</t>
  </si>
  <si>
    <t xml:space="preserve"> American photographer (Associated Press).[297]</t>
  </si>
  <si>
    <t xml:space="preserve"> Romanian politician mayor of Dej (1991) MP (1992–1994) and Minister of Agriculture (1992–1996).[298]</t>
  </si>
  <si>
    <t xml:space="preserve"> Congolese politician Minister of Culture (since 2014).[242]</t>
  </si>
  <si>
    <t xml:space="preserve"> Irish golfer.[243]</t>
  </si>
  <si>
    <t xml:space="preserve"> Dutch politician member of the House of Representatives (1991–1994).[244]</t>
  </si>
  <si>
    <t xml:space="preserve"> English archaeologist and curator.[245]</t>
  </si>
  <si>
    <t xml:space="preserve"> South African cricketer (Western Province national team).[185]</t>
  </si>
  <si>
    <t xml:space="preserve"> American punk singer (Government Issue) stomach cancer.[123]</t>
  </si>
  <si>
    <t xml:space="preserve"> French literary critic and publisher.[124]</t>
  </si>
  <si>
    <t xml:space="preserve"> American country music singer[246]</t>
  </si>
  <si>
    <t xml:space="preserve"> American jazz trumpeter.[247]</t>
  </si>
  <si>
    <t xml:space="preserve"> American diplomat Ambassador to Greece (1981–1985) and Ivory Coast (1976–1979).[248]</t>
  </si>
  <si>
    <t xml:space="preserve"> Canadian geologist.[249]</t>
  </si>
  <si>
    <t xml:space="preserve"> British police officer.[306]</t>
  </si>
  <si>
    <t xml:space="preserve"> Filipino sculptor cancer.[307]</t>
  </si>
  <si>
    <t xml:space="preserve"> Hungarian speed skater world champion (1949).[313] (death announced on this date)</t>
  </si>
  <si>
    <t xml:space="preserve"> American football player (Cleveland Browns Cincinnati Bengals) brain cancer.[377]</t>
  </si>
  <si>
    <t xml:space="preserve"> British trade union leader.[379]</t>
  </si>
  <si>
    <t xml:space="preserve"> Mexican artist.[380]</t>
  </si>
  <si>
    <t xml:space="preserve"> New Zealand actor (Braindead Sleeping Dogs Charlotte's Web).[318]</t>
  </si>
  <si>
    <t xml:space="preserve"> Japanese baseball player.[382]</t>
  </si>
  <si>
    <t xml:space="preserve"> Mexican actress (Los Beverly de Peralvillo) Alzheimer's disease.[383]</t>
  </si>
  <si>
    <t xml:space="preserve"> French film critic and director.[320]</t>
  </si>
  <si>
    <t xml:space="preserve"> Venezuelan politician and diplomat Governor of Nueva Esparta (2000–2004) Ambassador to Russia (2005–2008) heart attack.[381]</t>
  </si>
  <si>
    <t xml:space="preserve"> American army officer Chief of Chaplains of the United States Army (1999–2003).[448]</t>
  </si>
  <si>
    <t xml:space="preserve"> German footballer (Sodingen national team).[449]</t>
  </si>
  <si>
    <t xml:space="preserve"> Norwegian businessman (Vinmonopolet).[450]</t>
  </si>
  <si>
    <t xml:space="preserve"> American musician (Beastie Boys) frontal lobe dementia.[322]</t>
  </si>
  <si>
    <t xml:space="preserve"> Canadian physicist complications from pneumonia.[323]</t>
  </si>
  <si>
    <t xml:space="preserve"> American philosopher and legal scholar.[324]</t>
  </si>
  <si>
    <t xml:space="preserve"> Serb Yugoslav football player and manager.[386]</t>
  </si>
  <si>
    <t xml:space="preserve"> American cartoonist.[387]</t>
  </si>
  <si>
    <t xml:space="preserve"> Italian politician and civil rights activist MEP (1979–2009).[332]</t>
  </si>
  <si>
    <t xml:space="preserve"> Canadian-born American journalist (60 Minutes) pneumonia.[333]</t>
  </si>
  <si>
    <t xml:space="preserve"> American sculptor.[334]</t>
  </si>
  <si>
    <t xml:space="preserve"> Canadian-born Tuvaluan Roman Catholic prelate Superior of Funafuti (1986–2010).[271]</t>
  </si>
  <si>
    <t xml:space="preserve"> French harpsichordist.[272]</t>
  </si>
  <si>
    <t xml:space="preserve"> American politician Lieutenant Governor of Louisiana (1980–1988).[273]</t>
  </si>
  <si>
    <t xml:space="preserve"> Italian-born American-Australian architect (Parliament House Canberra).[274]</t>
  </si>
  <si>
    <t xml:space="preserve"> American baseball player (Cincinnati Reds).[214]</t>
  </si>
  <si>
    <t xml:space="preserve"> Argentine footballer (Nueva Chicago) shot.[215]</t>
  </si>
  <si>
    <t xml:space="preserve"> Japanese animator (Akira Spirited Away My Neighbour Totoro).[216]</t>
  </si>
  <si>
    <t xml:space="preserve"> Russian prelate Archbishop of the Russian Orthodox Church.[341]</t>
  </si>
  <si>
    <t xml:space="preserve"> Dutch politician member of the House of Representatives (1967–1973) State Secretary of Finance (1973–1977) member of the European Parliament (1979–1984).[275]</t>
  </si>
  <si>
    <t xml:space="preserve"> Japanese politician.[276]</t>
  </si>
  <si>
    <t xml:space="preserve"> American actress (Babe Oliver &amp; Company Murder She Wrote) pancreatic cancer.[343]</t>
  </si>
  <si>
    <t xml:space="preserve"> American diplomat ambassador to East Germany and Zaire cancer.[342]</t>
  </si>
  <si>
    <t xml:space="preserve"> French actor (Angélique Marquise des Anges The Discreet Charm of the Bourgeoisie).[277]</t>
  </si>
  <si>
    <t xml:space="preserve"> Kenyan politician MP from Malava (since 1997).[413]</t>
  </si>
  <si>
    <t xml:space="preserve"> Dutch politician and CEO.[414]</t>
  </si>
  <si>
    <t xml:space="preserve"> Spanish journalist and athlete.[349]</t>
  </si>
  <si>
    <t xml:space="preserve"> Hungarian actor.[350]</t>
  </si>
  <si>
    <t xml:space="preserve"> American lawyer.[417]</t>
  </si>
  <si>
    <t xml:space="preserve"> Canadian curler.[418]</t>
  </si>
  <si>
    <t xml:space="preserve"> Argentinian Roman Catholic prelate Auxiliary Bishop of Buenos Aires (1999–2008).[416]</t>
  </si>
  <si>
    <t xml:space="preserve"> Finnish ice hockey player (Ilves Frölunda HC).[412]</t>
  </si>
  <si>
    <t xml:space="preserve"> British politician MP for Knowsley South (1990–2010).[479]</t>
  </si>
  <si>
    <t xml:space="preserve"> American country singer.[480]</t>
  </si>
  <si>
    <t xml:space="preserve"> Indian politician.[481]</t>
  </si>
  <si>
    <t xml:space="preserve"> Indian politician member of the Madhya Pradesh Legislative Assembly.[353]</t>
  </si>
  <si>
    <t xml:space="preserve"> American-born British publisher and author.[354]</t>
  </si>
  <si>
    <t xml:space="preserve"> Romanian theatre director writer and publicist.[355]</t>
  </si>
  <si>
    <t xml:space="preserve"> American businessman and philanthropist co-founder of Food Lion colon cancer.[484]</t>
  </si>
  <si>
    <t xml:space="preserve"> Indian folk singer.[294]</t>
  </si>
  <si>
    <t xml:space="preserve"> British codebreaker at Bletchley Park during World War II key figure in the sinking of the Bismarck.[361]</t>
  </si>
  <si>
    <t xml:space="preserve"> British businessman chairman of ICI (1987–1995).[362]</t>
  </si>
  <si>
    <t xml:space="preserve"> South African racing driver.[364]</t>
  </si>
  <si>
    <t xml:space="preserve"> American federal judge member of the District Court for the E.D. of Pennsylvania (since 1985).[299]</t>
  </si>
  <si>
    <t xml:space="preserve"> Japanese voice actress (Digimon Black Jack Tenchi Muyo!) breast cancer.[300]</t>
  </si>
  <si>
    <t xml:space="preserve"> French geographer.[301]</t>
  </si>
  <si>
    <t xml:space="preserve"> Turkish wrestler Olympic champion (1960).[302]</t>
  </si>
  <si>
    <t xml:space="preserve"> Russian ice hockey player (Krylya Sovetov Moscow HC Dynamo Moscow national team).[303]</t>
  </si>
  <si>
    <t xml:space="preserve"> American Tlingit elder and nurse.[304]</t>
  </si>
  <si>
    <t xml:space="preserve"> English cinematographer and producer.[370] (death announced on this date)</t>
  </si>
  <si>
    <t xml:space="preserve"> Canadian First Nations artist cancer.[371]</t>
  </si>
  <si>
    <t xml:space="preserve"> British photographer.[308]</t>
  </si>
  <si>
    <t xml:space="preserve"> Mexican industrialist and politician President of the National Action Party (1987–1993).[305]</t>
  </si>
  <si>
    <t xml:space="preserve"> American set designer.[437]</t>
  </si>
  <si>
    <t xml:space="preserve"> Swiss-born American conductor cancer.[438]</t>
  </si>
  <si>
    <t xml:space="preserve"> French tennis player.[439]</t>
  </si>
  <si>
    <t xml:space="preserve"> American actress (Groundhog Day American Wedding Lolita) heart attack.[440]</t>
  </si>
  <si>
    <t xml:space="preserve"> Spanish chess grandmaster.[441]</t>
  </si>
  <si>
    <t xml:space="preserve"> Hungarian water polo player Olympic gold medalist (1936).[372]</t>
  </si>
  <si>
    <t xml:space="preserve"> Norwegian journalist.[309]</t>
  </si>
  <si>
    <t xml:space="preserve"> Indonesian Hindu priest.[310]</t>
  </si>
  <si>
    <t xml:space="preserve"> Polish footballer.[311]</t>
  </si>
  <si>
    <t xml:space="preserve"> American baseball player (Racine Belles Rockford Peaches).[447]</t>
  </si>
  <si>
    <t xml:space="preserve"> British war artist.[375]</t>
  </si>
  <si>
    <t xml:space="preserve"> American television executive (CBS).[445]</t>
  </si>
  <si>
    <t>Malik Iqbal</t>
    <phoneticPr fontId="1" type="noConversion"/>
  </si>
  <si>
    <t>Old</t>
    <phoneticPr fontId="1" type="noConversion"/>
  </si>
  <si>
    <t>Hughes Oliphant</t>
    <phoneticPr fontId="1" type="noConversion"/>
  </si>
  <si>
    <t xml:space="preserve"> Indian literary critic.[451]</t>
  </si>
  <si>
    <t xml:space="preserve"> Czech football player.[452]</t>
  </si>
  <si>
    <t xml:space="preserve"> Hong Kong singer and actress (Happy Ghost).[453]</t>
  </si>
  <si>
    <t xml:space="preserve"> Indian mountaineer.[384]</t>
  </si>
  <si>
    <t xml:space="preserve"> Malaysian racing cyclist.[385]</t>
  </si>
  <si>
    <t xml:space="preserve"> Dominican politician President (1965).[507]</t>
  </si>
  <si>
    <t xml:space="preserve"> Serbian actor (Walter Defends Sarajevo) complications from gangrene.[388]</t>
  </si>
  <si>
    <t xml:space="preserve"> Bangladeshi journalist.[389]</t>
  </si>
  <si>
    <t xml:space="preserve"> British-born Canadian writer.[390]</t>
  </si>
  <si>
    <t xml:space="preserve"> British Army officer and author.[325]</t>
  </si>
  <si>
    <t xml:space="preserve"> American baseball player (San Francisco Giants).[326]</t>
  </si>
  <si>
    <t xml:space="preserve"> British art historian.[327]</t>
  </si>
  <si>
    <t xml:space="preserve"> Chinese organic chemist and academician (Chinese Academy of Sciences).[328]</t>
  </si>
  <si>
    <t xml:space="preserve"> Canadian long distance swimmer and politician liver cancer.[329]</t>
  </si>
  <si>
    <t xml:space="preserve"> British Anglican clergyman Bishop of Hull (1981–1994).[335]</t>
  </si>
  <si>
    <t xml:space="preserve"> English-born Canadian-American actor (Mister Ed The Time Machine DuckTales).[336]</t>
  </si>
  <si>
    <t xml:space="preserve"> Dutch footballer (PSV Ajax).[337]</t>
  </si>
  <si>
    <t xml:space="preserve"> American human rights activist Alzheimer's disease.[338]</t>
  </si>
  <si>
    <t xml:space="preserve"> Romanian lawyer and politician Senator (2000–2004) lung cancer.[339]</t>
  </si>
  <si>
    <t xml:space="preserve"> Canadian physicist.[340]</t>
  </si>
  <si>
    <t xml:space="preserve"> Australian actor (Pride and Prejudice Who Can Kill a Child? Bangkok Hilton) stroke.[403]</t>
  </si>
  <si>
    <t xml:space="preserve"> American historian and social worker.[404]</t>
  </si>
  <si>
    <t xml:space="preserve"> American actor (Planet of the Apes Cool Hand Luke The Rock).[405]</t>
  </si>
  <si>
    <t xml:space="preserve"> Spanish cyclist race collision.[468]</t>
  </si>
  <si>
    <t xml:space="preserve"> American basketball player (New Orleans Pelicans) shot.[469]</t>
  </si>
  <si>
    <t xml:space="preserve"> American attorney.[470]</t>
  </si>
  <si>
    <t xml:space="preserve"> American politician Mayor of Lowell Massachusetts (1982–1984).[471]</t>
  </si>
  <si>
    <t xml:space="preserve"> Canadian journalist.[472]</t>
  </si>
  <si>
    <t xml:space="preserve"> Pakistani politician MP (since 2013) liver disease.[406]</t>
  </si>
  <si>
    <t xml:space="preserve"> North Korean diplomat and politician Foreign Minister (2007) esophageal cancer.[344]</t>
  </si>
  <si>
    <t xml:space="preserve"> Italian Roman Catholic prelate Bishop of Ventimiglia-San Remo (1988–2004).[415]</t>
  </si>
  <si>
    <t xml:space="preserve"> Belgian racing cyclist.[411]</t>
  </si>
  <si>
    <t>Fleming</t>
    <phoneticPr fontId="1" type="noConversion"/>
  </si>
  <si>
    <t>John Willison</t>
    <phoneticPr fontId="1" type="noConversion"/>
  </si>
  <si>
    <t>Green</t>
    <phoneticPr fontId="1" type="noConversion"/>
  </si>
  <si>
    <t xml:space="preserve"> Swedish actor director and author President of Svensk Filmindustri (1963–1980).[482]</t>
  </si>
  <si>
    <t xml:space="preserve"> American academic administrator President of Virginia Tech (1962–1974).[483]</t>
  </si>
  <si>
    <t>Roy</t>
    <phoneticPr fontId="1" type="noConversion"/>
  </si>
  <si>
    <t>David Tod</t>
    <phoneticPr fontId="1" type="noConversion"/>
  </si>
  <si>
    <t xml:space="preserve"> Czechoslovakian-born Argentine poet and sculptor.[421]</t>
  </si>
  <si>
    <t xml:space="preserve"> Taiwanese decathlete plasma cell leukemia.[422]</t>
  </si>
  <si>
    <t xml:space="preserve"> Norwegian flutist.[423]</t>
  </si>
  <si>
    <t xml:space="preserve"> German racing cyclist.[424]</t>
  </si>
  <si>
    <t xml:space="preserve"> British dancer.[425]</t>
  </si>
  <si>
    <t xml:space="preserve"> Romanian-Hungarian Roman Catholic prelate Bishop of Oradea Mare (1990–2008).[426]</t>
  </si>
  <si>
    <t xml:space="preserve"> British theologian.[427]</t>
  </si>
  <si>
    <t xml:space="preserve"> Serbian author historian translator and professor.[485]</t>
  </si>
  <si>
    <t xml:space="preserve"> American sports executive (Minnesota Twins Minnesota North Stars Minnesota Vikings).[356] Minnesota Vikings).[356]</t>
  </si>
  <si>
    <t xml:space="preserve"> Belgian comedian and actor (The Silent Hedonist).[357]</t>
  </si>
  <si>
    <t xml:space="preserve"> New Zealand rugby league player (Auckland national team).[365]</t>
  </si>
  <si>
    <t xml:space="preserve"> English footballer (Reading Derby County Peterborough United).[366]</t>
  </si>
  <si>
    <t xml:space="preserve"> Afghan Islamist Minister of the Emirate for Aviation and Tourism (1996–2001) leader of the Taliban (since 2015) airstrike.[367]</t>
  </si>
  <si>
    <t xml:space="preserve"> German-born American drummer (Megadeth) heart failure.[368]</t>
  </si>
  <si>
    <t xml:space="preserve"> Costa Rican politician Vice President (1990–1994).[369]</t>
  </si>
  <si>
    <t xml:space="preserve"> American baseball player (Philadelphia Phillies) and businessman.[434]</t>
  </si>
  <si>
    <t xml:space="preserve"> Canadian contemporary artist.[435]</t>
  </si>
  <si>
    <t xml:space="preserve"> Canadian pianist heart attack.[436]</t>
  </si>
  <si>
    <t xml:space="preserve"> American televangelist and broadcasting executive (Trinity Broadcasting Network) complications from a stroke.[504]</t>
  </si>
  <si>
    <t xml:space="preserve"> Norwegian politician.[505]</t>
  </si>
  <si>
    <t xml:space="preserve"> Italian-born Central African Roman Catholic prelate Bishop of Bossangoa (1978–1995).[506]</t>
  </si>
  <si>
    <t xml:space="preserve"> Albanian Roman Catholic prelate Bishop of Sapë (since 2006).[373]</t>
  </si>
  <si>
    <t xml:space="preserve"> Czech painter illustrator caricaturist and filmmaker.[374]</t>
  </si>
  <si>
    <t xml:space="preserve"> Puerto Rican doctor and educator.[312]</t>
  </si>
  <si>
    <t xml:space="preserve"> French billionaire advertiser CEO of JCDecaux.[446]</t>
  </si>
  <si>
    <t>pancreatic cancer and stroke</t>
    <phoneticPr fontId="1" type="noConversion"/>
  </si>
  <si>
    <t>ice hockey player</t>
    <phoneticPr fontId="1" type="noConversion"/>
  </si>
  <si>
    <t>geographer</t>
    <phoneticPr fontId="1" type="noConversion"/>
  </si>
  <si>
    <t xml:space="preserve"> Australian WANFL footballer.[376]</t>
  </si>
  <si>
    <t>Gunhus</t>
    <phoneticPr fontId="1" type="noConversion"/>
  </si>
  <si>
    <t>Kai G.</t>
    <phoneticPr fontId="1" type="noConversion"/>
  </si>
  <si>
    <t>Henriksen</t>
    <phoneticPr fontId="1" type="noConversion"/>
  </si>
  <si>
    <t>R. G.</t>
    <phoneticPr fontId="1" type="noConversion"/>
  </si>
  <si>
    <t>Jadhav</t>
    <phoneticPr fontId="1" type="noConversion"/>
  </si>
  <si>
    <t>Malchuk</t>
    <phoneticPr fontId="1" type="noConversion"/>
  </si>
  <si>
    <t>Petro Herkulan</t>
    <phoneticPr fontId="1" type="noConversion"/>
  </si>
  <si>
    <t>La Ferne</t>
    <phoneticPr fontId="1" type="noConversion"/>
  </si>
  <si>
    <t xml:space="preserve"> English television writer (The Liver Birds Butterflies Bread).[508]</t>
  </si>
  <si>
    <t xml:space="preserve"> Moldovan-born Ukrainian Roman Catholic prelate Archbishop of Kyiv-Zhytomyr (since 2011) heart attack.[455]</t>
  </si>
  <si>
    <t xml:space="preserve"> Dutch politician member of the House of Representatives (1982–1986).[456]</t>
  </si>
  <si>
    <t xml:space="preserve"> American cartoonist (The New Yorker).[457]</t>
  </si>
  <si>
    <t xml:space="preserve"> British landscape gardener.[458]</t>
  </si>
  <si>
    <t xml:space="preserve"> Canadian ice hockey player and coach (Birmingham Bulls Toronto Maple Leafs Hampton Roads Admirals) namesake of John Brophy Award.[391]</t>
  </si>
  <si>
    <t xml:space="preserve"> Canadian politician Mayor of Mascouche (1992–2012) cancer.[394]</t>
  </si>
  <si>
    <t xml:space="preserve"> American football player (Cleveland Thunderbolts Tampa Bay Storm).[395]</t>
  </si>
  <si>
    <t xml:space="preserve"> Czech print-maker.[396]</t>
  </si>
  <si>
    <t xml:space="preserve"> Grenadian politician Governor-General (1992–1996).[397]</t>
  </si>
  <si>
    <t xml:space="preserve"> American feminist and reporter.[398]</t>
  </si>
  <si>
    <t xml:space="preserve"> Norwegian politician.[399]</t>
  </si>
  <si>
    <t xml:space="preserve"> American neuroscientist.[400]</t>
  </si>
  <si>
    <t xml:space="preserve"> Argentinian human rights activist founder of the Mothers of the Plaza de Mayo.[401]</t>
  </si>
  <si>
    <t xml:space="preserve"> Bangladeshi architect.[402]</t>
  </si>
  <si>
    <t xml:space="preserve"> Italian actor (Last Year at Marienbad) and film director.[466]</t>
  </si>
  <si>
    <t xml:space="preserve"> Canadian television journalist (The National News).[467]</t>
  </si>
  <si>
    <t>Motiur Rahman</t>
    <phoneticPr fontId="1" type="noConversion"/>
  </si>
  <si>
    <t>Prince Alexander</t>
    <phoneticPr fontId="1" type="noConversion"/>
  </si>
  <si>
    <t>of Yugoslavia</t>
    <phoneticPr fontId="1" type="noConversion"/>
  </si>
  <si>
    <t>Peter J.</t>
    <phoneticPr fontId="1" type="noConversion"/>
  </si>
  <si>
    <t>Liacouruas</t>
    <phoneticPr fontId="1" type="noConversion"/>
  </si>
  <si>
    <t>Beshtoev</t>
    <phoneticPr fontId="1" type="noConversion"/>
  </si>
  <si>
    <t xml:space="preserve"> American executive (ConAgra Foods).[474]</t>
  </si>
  <si>
    <t xml:space="preserve"> British actor (The Pink Panther Last of the Summer Wine Goldfinger) cancer.[407]</t>
  </si>
  <si>
    <t xml:space="preserve"> American cartoonist (Miss Peach Momma).[408]</t>
  </si>
  <si>
    <t xml:space="preserve"> Indian actor.[345]</t>
  </si>
  <si>
    <t xml:space="preserve"> Japanese author critic and social activist.[346]</t>
  </si>
  <si>
    <t xml:space="preserve"> Cameroonian singer.[409]</t>
  </si>
  <si>
    <t xml:space="preserve"> American theologian.[410]</t>
  </si>
  <si>
    <t>trade union leader</t>
    <phoneticPr fontId="1" type="noConversion"/>
  </si>
  <si>
    <t>Roman Catholic cardinal</t>
    <phoneticPr fontId="1" type="noConversion"/>
  </si>
  <si>
    <t>C. Michael</t>
    <phoneticPr fontId="1" type="noConversion"/>
  </si>
  <si>
    <t>Harper</t>
    <phoneticPr fontId="1" type="noConversion"/>
  </si>
  <si>
    <t>Hahn</t>
    <phoneticPr fontId="1" type="noConversion"/>
  </si>
  <si>
    <t>K. P.</t>
    <phoneticPr fontId="1" type="noConversion"/>
  </si>
  <si>
    <t>Noorudeen</t>
    <phoneticPr fontId="1" type="noConversion"/>
  </si>
  <si>
    <t>Boniface Choi</t>
    <phoneticPr fontId="1" type="noConversion"/>
  </si>
  <si>
    <t>Ki-San</t>
    <phoneticPr fontId="1" type="noConversion"/>
  </si>
  <si>
    <t>Govi</t>
    <phoneticPr fontId="1" type="noConversion"/>
  </si>
  <si>
    <t>Sergio Adolfo</t>
    <phoneticPr fontId="1" type="noConversion"/>
  </si>
  <si>
    <t>Nigerian-born Swedish</t>
    <phoneticPr fontId="1" type="noConversion"/>
  </si>
  <si>
    <t>Northern Irish</t>
    <phoneticPr fontId="1" type="noConversion"/>
  </si>
  <si>
    <t xml:space="preserve"> American financial author.[487]</t>
  </si>
  <si>
    <t xml:space="preserve"> British art historian.[488]</t>
  </si>
  <si>
    <t xml:space="preserve"> Indian politician cerebral hemorrhage.[489]</t>
  </si>
  <si>
    <t xml:space="preserve"> French businessman and politician member of the National Assembly (1967–1968).[490]</t>
  </si>
  <si>
    <t xml:space="preserve"> British economist and academic administrator.[491] (death announced on this date)</t>
  </si>
  <si>
    <t>Italian-born Ethiopian</t>
    <phoneticPr fontId="1" type="noConversion"/>
  </si>
  <si>
    <t>New Zealand</t>
    <phoneticPr fontId="1" type="noConversion"/>
  </si>
  <si>
    <t xml:space="preserve"> Chinese playwright author and translator.[428]</t>
  </si>
  <si>
    <t xml:space="preserve"> Polish fencer Olympic bronze medalist (1968).[429]</t>
  </si>
  <si>
    <t xml:space="preserve"> German soldier.[358]</t>
  </si>
  <si>
    <t xml:space="preserve"> Canadian lawyer Chief Justice of the Nova Scotia Supreme Court (1985–1998).[359]</t>
  </si>
  <si>
    <t xml:space="preserve"> Italian Roman Catholic prelate Bishop of Velletri-Segni (1988–2006).[360]</t>
  </si>
  <si>
    <t xml:space="preserve"> Italian Roman Catholic cardinal Prelate of Loreto (1971–1988).[430]</t>
  </si>
  <si>
    <t xml:space="preserve"> Macedonian footballer (FK Sloga Jugomagnat).[431]</t>
  </si>
  <si>
    <t xml:space="preserve"> Romanian football manager (Kaizer Chiefs Mamelodi Sundowns New York Apollo) heart attack.[432]</t>
  </si>
  <si>
    <t xml:space="preserve"> German-born American Holocaust survivor and political activist (International Solidarity Movement) cancer.[433]</t>
  </si>
  <si>
    <t xml:space="preserve"> South African lawyer and human-rights activist.[502]</t>
  </si>
  <si>
    <t xml:space="preserve"> English historian.[503]</t>
  </si>
  <si>
    <t>Jackson</t>
    <phoneticPr fontId="1" type="noConversion"/>
  </si>
  <si>
    <t>John David</t>
    <phoneticPr fontId="1" type="noConversion"/>
  </si>
  <si>
    <t>Erba</t>
    <phoneticPr fontId="1" type="noConversion"/>
  </si>
  <si>
    <t>Andrea Maria</t>
    <phoneticPr fontId="1" type="noConversion"/>
  </si>
  <si>
    <t xml:space="preserve"> American politician member of the Nevada Senate (1966–1974).[442]</t>
  </si>
  <si>
    <t xml:space="preserve"> American football player (Chicago Bears).[443]</t>
  </si>
  <si>
    <t>police officer</t>
    <phoneticPr fontId="1" type="noConversion"/>
  </si>
  <si>
    <t>Hindu priest</t>
    <phoneticPr fontId="1" type="noConversion"/>
  </si>
  <si>
    <t>speed skater</t>
    <phoneticPr fontId="1" type="noConversion"/>
  </si>
  <si>
    <t>historian</t>
    <phoneticPr fontId="1" type="noConversion"/>
  </si>
  <si>
    <t>political scientist</t>
    <phoneticPr fontId="1" type="noConversion"/>
  </si>
  <si>
    <t>actor</t>
    <phoneticPr fontId="1" type="noConversion"/>
  </si>
  <si>
    <t xml:space="preserve"> Chinese metal and detonation physicist and academician (Chinese Academy of Sciences).[444]</t>
  </si>
  <si>
    <t>art dealer</t>
    <phoneticPr fontId="1" type="noConversion"/>
  </si>
  <si>
    <t>political cartoonist</t>
    <phoneticPr fontId="1" type="noConversion"/>
  </si>
  <si>
    <t>racing cyclist</t>
    <phoneticPr fontId="1" type="noConversion"/>
  </si>
  <si>
    <t>Benites Astoul</t>
    <phoneticPr fontId="1" type="noConversion"/>
  </si>
  <si>
    <t>Horacio Ernesto</t>
    <phoneticPr fontId="1" type="noConversion"/>
  </si>
  <si>
    <t>Gaylord T.</t>
    <phoneticPr fontId="1" type="noConversion"/>
  </si>
  <si>
    <t>sports historian</t>
    <phoneticPr fontId="1" type="noConversion"/>
  </si>
  <si>
    <t>mixed martial artist</t>
    <phoneticPr fontId="1" type="noConversion"/>
  </si>
  <si>
    <t>traffic collision</t>
    <phoneticPr fontId="1" type="noConversion"/>
  </si>
  <si>
    <t>sport shooter</t>
    <phoneticPr fontId="1" type="noConversion"/>
  </si>
  <si>
    <t>fashion designer</t>
    <phoneticPr fontId="1" type="noConversion"/>
  </si>
  <si>
    <t>helicopter crash</t>
    <phoneticPr fontId="1" type="noConversion"/>
  </si>
  <si>
    <t xml:space="preserve"> American sinologist and translator (Jin Ping Mei).[512]</t>
  </si>
  <si>
    <t xml:space="preserve"> British publisher.[513]</t>
  </si>
  <si>
    <t>Solomon W.</t>
    <phoneticPr fontId="1" type="noConversion"/>
  </si>
  <si>
    <t>Golomb</t>
    <phoneticPr fontId="1" type="noConversion"/>
  </si>
  <si>
    <t>Fakir</t>
    <phoneticPr fontId="1" type="noConversion"/>
  </si>
  <si>
    <t>Mozibur Rahman</t>
    <phoneticPr fontId="1" type="noConversion"/>
  </si>
  <si>
    <t>Sarah D.</t>
    <phoneticPr fontId="1" type="noConversion"/>
  </si>
  <si>
    <t>Ukranian-born Brazilian</t>
    <phoneticPr fontId="1" type="noConversion"/>
  </si>
  <si>
    <t>Costa Rican</t>
    <phoneticPr fontId="1" type="noConversion"/>
  </si>
  <si>
    <t>Canadian-born American</t>
    <phoneticPr fontId="1" type="noConversion"/>
  </si>
  <si>
    <t>English-born Canadian-American</t>
    <phoneticPr fontId="1" type="noConversion"/>
  </si>
  <si>
    <t>American-born British</t>
    <phoneticPr fontId="1" type="noConversion"/>
  </si>
  <si>
    <t xml:space="preserve"> American ballplayer (All-American Girls Professional Baseball League).[459]</t>
  </si>
  <si>
    <t>Grant</t>
    <phoneticPr fontId="1" type="noConversion"/>
  </si>
  <si>
    <t>Thomas W.</t>
    <phoneticPr fontId="1" type="noConversion"/>
  </si>
  <si>
    <t xml:space="preserve"> American actor (Troma Entertainment Late Show with David Letterman) heart attack.[392]</t>
  </si>
  <si>
    <t xml:space="preserve"> Norwegian writer.[393]</t>
  </si>
  <si>
    <t xml:space="preserve"> Italian Roman Catholic prelate Apostolic Nuncio (1968–1997).[460]</t>
  </si>
  <si>
    <t xml:space="preserve"> British-born American physicist.[461]</t>
  </si>
  <si>
    <t xml:space="preserve"> Italian-born Canadian gangster (Rizzuto crime family) shot.[462]</t>
  </si>
  <si>
    <t xml:space="preserve"> Chinese nuclear medicine physician and academician (Chinese Academy of Sciences) Father of Chinese nuclear medicine.[463]</t>
  </si>
  <si>
    <t xml:space="preserve"> Taiwanese entrepreneur (Rebar) traffic collision.[464]</t>
  </si>
  <si>
    <t xml:space="preserve"> American philosopher and historian.[465]</t>
  </si>
  <si>
    <t>Ronald W.</t>
    <phoneticPr fontId="1" type="noConversion"/>
  </si>
  <si>
    <t>Walker</t>
    <phoneticPr fontId="1" type="noConversion"/>
  </si>
  <si>
    <t>Jammoh</t>
    <phoneticPr fontId="1" type="noConversion"/>
  </si>
  <si>
    <t>Abdul Baqi</t>
    <phoneticPr fontId="1" type="noConversion"/>
  </si>
  <si>
    <t>Nizami</t>
    <phoneticPr fontId="1" type="noConversion"/>
  </si>
  <si>
    <t xml:space="preserve"> Belgian-born Swiss art collector.[476]</t>
  </si>
  <si>
    <t xml:space="preserve"> American illustrator and publisher.[477]</t>
  </si>
  <si>
    <t>Navy rear admiral</t>
    <phoneticPr fontId="1" type="noConversion"/>
  </si>
  <si>
    <t>sports executive</t>
    <phoneticPr fontId="1" type="noConversion"/>
  </si>
  <si>
    <t>racing driver</t>
    <phoneticPr fontId="1" type="noConversion"/>
  </si>
  <si>
    <t>stomach cancer</t>
    <phoneticPr fontId="1" type="noConversion"/>
  </si>
  <si>
    <t>literary critic</t>
    <phoneticPr fontId="1" type="noConversion"/>
  </si>
  <si>
    <t>agricultural economist</t>
    <phoneticPr fontId="1" type="noConversion"/>
  </si>
  <si>
    <t>rights activist</t>
    <phoneticPr fontId="1" type="noConversion"/>
  </si>
  <si>
    <t>shot</t>
    <phoneticPr fontId="1" type="noConversion"/>
  </si>
  <si>
    <t>analytic number theorist</t>
    <phoneticPr fontId="1" type="noConversion"/>
  </si>
  <si>
    <t xml:space="preserve"> British barrister and life peer.[478]</t>
  </si>
  <si>
    <t>M. Brendan</t>
    <phoneticPr fontId="1" type="noConversion"/>
  </si>
  <si>
    <t>suicide by gunshot</t>
    <phoneticPr fontId="1" type="noConversion"/>
  </si>
  <si>
    <t>costume designer</t>
    <phoneticPr fontId="1" type="noConversion"/>
  </si>
  <si>
    <t>basketball player</t>
    <phoneticPr fontId="1" type="noConversion"/>
  </si>
  <si>
    <t>struck by train</t>
    <phoneticPr fontId="1" type="noConversion"/>
  </si>
  <si>
    <t>Roman Catholic prelate</t>
    <phoneticPr fontId="1" type="noConversion"/>
  </si>
  <si>
    <t>T. Marshall</t>
    <phoneticPr fontId="1" type="noConversion"/>
  </si>
  <si>
    <t>film director</t>
    <phoneticPr fontId="1" type="noConversion"/>
  </si>
  <si>
    <t>Irish-born Australian</t>
    <phoneticPr fontId="1" type="noConversion"/>
  </si>
  <si>
    <t>Filipino</t>
    <phoneticPr fontId="1" type="noConversion"/>
  </si>
  <si>
    <t>Canadian-born Swiss</t>
    <phoneticPr fontId="1" type="noConversion"/>
  </si>
  <si>
    <t xml:space="preserve"> Indian Malayalam author.[486]</t>
  </si>
  <si>
    <t>Austrian-born American</t>
    <phoneticPr fontId="1" type="noConversion"/>
  </si>
  <si>
    <t>Polish-born American</t>
    <phoneticPr fontId="1" type="noConversion"/>
  </si>
  <si>
    <t>Slovene-born American</t>
    <phoneticPr fontId="1" type="noConversion"/>
  </si>
  <si>
    <t>South African</t>
    <phoneticPr fontId="1" type="noConversion"/>
  </si>
  <si>
    <t>Saudi Arabian</t>
    <phoneticPr fontId="1" type="noConversion"/>
  </si>
  <si>
    <t>heart attack</t>
    <phoneticPr fontId="1" type="noConversion"/>
  </si>
  <si>
    <t>woodwind maker</t>
    <phoneticPr fontId="1" type="noConversion"/>
  </si>
  <si>
    <t>clandestine Roman Catholic prelate</t>
    <phoneticPr fontId="1" type="noConversion"/>
  </si>
  <si>
    <t>American football coach</t>
    <phoneticPr fontId="1" type="noConversion"/>
  </si>
  <si>
    <t>basketball coach</t>
    <phoneticPr fontId="1" type="noConversion"/>
  </si>
  <si>
    <t>electrocution</t>
    <phoneticPr fontId="1" type="noConversion"/>
  </si>
  <si>
    <t>cyclist</t>
    <phoneticPr fontId="1" type="noConversion"/>
  </si>
  <si>
    <t>lymphoma</t>
    <phoneticPr fontId="1" type="noConversion"/>
  </si>
  <si>
    <t>Chinese-born American</t>
    <phoneticPr fontId="1" type="noConversion"/>
  </si>
  <si>
    <t>Canadian-born Tuvaluan</t>
    <phoneticPr fontId="1" type="noConversion"/>
  </si>
  <si>
    <t>Italian-born American-Australian</t>
    <phoneticPr fontId="1" type="noConversion"/>
  </si>
  <si>
    <t xml:space="preserve"> Norwegian footballer (Fredrikstad).[492]</t>
  </si>
  <si>
    <t xml:space="preserve"> Brazilian politician.[493]</t>
  </si>
  <si>
    <t xml:space="preserve"> South Korean Roman Catholic prelate Bishop of Incheon (since 2002).[494]</t>
  </si>
  <si>
    <t xml:space="preserve"> Indian writer heart failure.[495]</t>
  </si>
  <si>
    <t xml:space="preserve"> American politician.[496]</t>
  </si>
  <si>
    <t xml:space="preserve"> Canadian ice hockey player (Atlanta Flames Chicago Blackhawks) leukemia.[497]</t>
  </si>
  <si>
    <t xml:space="preserve"> Canadian ice hockey player (Philadelphia Flyers).[498]</t>
  </si>
  <si>
    <t xml:space="preserve"> Uzbek poet playwright and translator.[499]</t>
  </si>
  <si>
    <t xml:space="preserve"> Sahrawi politician President (since 1976) lung cancer.[500]</t>
  </si>
  <si>
    <t xml:space="preserve"> Dutch singer ("Net als toen") Eurovision Song Contest 1957 winner.[501]</t>
  </si>
  <si>
    <t>Davidson</t>
    <phoneticPr fontId="1" type="noConversion"/>
  </si>
  <si>
    <t>N. S.</t>
    <phoneticPr fontId="1" type="noConversion"/>
  </si>
  <si>
    <t>Palanisamy</t>
    <phoneticPr fontId="1" type="noConversion"/>
  </si>
  <si>
    <t>Patricia M.</t>
    <phoneticPr fontId="1" type="noConversion"/>
  </si>
  <si>
    <t>Derian</t>
    <phoneticPr fontId="1" type="noConversion"/>
  </si>
  <si>
    <t>voice actress</t>
    <phoneticPr fontId="1" type="noConversion"/>
  </si>
  <si>
    <t>breast cancer</t>
    <phoneticPr fontId="1" type="noConversion"/>
  </si>
  <si>
    <t>American Tlingit</t>
    <phoneticPr fontId="1" type="noConversion"/>
  </si>
  <si>
    <t>pneumonia</t>
    <phoneticPr fontId="1" type="noConversion"/>
  </si>
  <si>
    <t>Anglican clergyman</t>
    <phoneticPr fontId="1" type="noConversion"/>
  </si>
  <si>
    <t>actor</t>
    <phoneticPr fontId="1" type="noConversion"/>
  </si>
  <si>
    <t>human rights activist</t>
    <phoneticPr fontId="1" type="noConversion"/>
  </si>
  <si>
    <t>Alzheimer's disease</t>
    <phoneticPr fontId="1" type="noConversion"/>
  </si>
  <si>
    <t>esophegal cancer</t>
    <phoneticPr fontId="1" type="noConversion"/>
  </si>
  <si>
    <t>Roman Catholic abbot</t>
    <phoneticPr fontId="1" type="noConversion"/>
  </si>
  <si>
    <t>television executive</t>
    <phoneticPr fontId="1" type="noConversion"/>
  </si>
  <si>
    <t>mechanical engineer</t>
    <phoneticPr fontId="1" type="noConversion"/>
  </si>
  <si>
    <t>frontal lobe dementia</t>
    <phoneticPr fontId="1" type="noConversion"/>
  </si>
  <si>
    <t>complications from pneumonia</t>
    <phoneticPr fontId="1" type="noConversion"/>
  </si>
  <si>
    <t>Canadian football coach</t>
    <phoneticPr fontId="1" type="noConversion"/>
  </si>
  <si>
    <t>television production mogul</t>
    <phoneticPr fontId="1" type="noConversion"/>
  </si>
  <si>
    <t>stroke</t>
    <phoneticPr fontId="1" type="noConversion"/>
  </si>
  <si>
    <t>public address announcer</t>
    <phoneticPr fontId="1" type="noConversion"/>
  </si>
  <si>
    <t>composer</t>
    <phoneticPr fontId="1" type="noConversion"/>
  </si>
  <si>
    <t>heart attack</t>
    <phoneticPr fontId="1" type="noConversion"/>
  </si>
  <si>
    <t xml:space="preserve"> German journalist and humanitarian (Cap Anamur).[509]</t>
  </si>
  <si>
    <t xml:space="preserve"> German-born British publisher.[510]</t>
  </si>
  <si>
    <t xml:space="preserve"> Indian politician kidney disease.[511]</t>
  </si>
  <si>
    <t>complications from hydrocephalus</t>
    <phoneticPr fontId="1" type="noConversion"/>
  </si>
  <si>
    <t>execution by hanging</t>
    <phoneticPr fontId="1" type="noConversion"/>
  </si>
  <si>
    <t>cricketer</t>
    <phoneticPr fontId="1" type="noConversion"/>
  </si>
  <si>
    <t>complications from cancer</t>
    <phoneticPr fontId="1" type="noConversion"/>
  </si>
  <si>
    <t>announcer</t>
    <phoneticPr fontId="1" type="noConversion"/>
  </si>
  <si>
    <t>cancer</t>
    <phoneticPr fontId="1" type="noConversion"/>
  </si>
  <si>
    <t>army bomb disposal officer</t>
    <phoneticPr fontId="1" type="noConversion"/>
  </si>
  <si>
    <t>pop singer</t>
    <phoneticPr fontId="1" type="noConversion"/>
  </si>
  <si>
    <t>cross-country skier</t>
    <phoneticPr fontId="1" type="noConversion"/>
  </si>
  <si>
    <t>Roman Catholic prelate</t>
    <phoneticPr fontId="1" type="noConversion"/>
  </si>
  <si>
    <t>pneumonia</t>
    <phoneticPr fontId="1" type="noConversion"/>
  </si>
  <si>
    <t>heart disease</t>
    <phoneticPr fontId="1" type="noConversion"/>
  </si>
  <si>
    <t>jazz trombonist</t>
    <phoneticPr fontId="1" type="noConversion"/>
  </si>
  <si>
    <t>German-born American</t>
    <phoneticPr fontId="1" type="noConversion"/>
  </si>
  <si>
    <t>Serbian Yugoslav</t>
    <phoneticPr fontId="1" type="noConversion"/>
  </si>
  <si>
    <t>British-born Canadian</t>
    <phoneticPr fontId="1" type="noConversion"/>
  </si>
  <si>
    <t>Czechoslovakian-born Argentine</t>
    <phoneticPr fontId="1" type="noConversion"/>
  </si>
  <si>
    <t>Libous</t>
    <phoneticPr fontId="1" type="noConversion"/>
  </si>
  <si>
    <t>Allan L.</t>
    <phoneticPr fontId="1" type="noConversion"/>
  </si>
  <si>
    <t>McCutcheon</t>
    <phoneticPr fontId="1" type="noConversion"/>
  </si>
  <si>
    <t>Reuterswärd</t>
    <phoneticPr fontId="1" type="noConversion"/>
  </si>
  <si>
    <t>Carl Fredrik</t>
    <phoneticPr fontId="1" type="noConversion"/>
  </si>
  <si>
    <t>Sir Jack</t>
    <phoneticPr fontId="1" type="noConversion"/>
  </si>
  <si>
    <t>Baer</t>
    <phoneticPr fontId="1" type="noConversion"/>
  </si>
  <si>
    <t>Paul A.</t>
    <phoneticPr fontId="1" type="noConversion"/>
  </si>
  <si>
    <t>Paddock</t>
    <phoneticPr fontId="1" type="noConversion"/>
  </si>
  <si>
    <t>Khair-il Anuar Wan Ahmad</t>
    <phoneticPr fontId="1" type="noConversion"/>
  </si>
  <si>
    <t>Wan Mohammad</t>
    <phoneticPr fontId="1" type="noConversion"/>
  </si>
  <si>
    <t>Mahn-Gaby</t>
    <phoneticPr fontId="1" type="noConversion"/>
  </si>
  <si>
    <t>Gabriel Thohey</t>
    <phoneticPr fontId="1" type="noConversion"/>
  </si>
  <si>
    <t>Michael S.</t>
    <phoneticPr fontId="1" type="noConversion"/>
  </si>
  <si>
    <t>Harper</t>
    <phoneticPr fontId="1" type="noConversion"/>
  </si>
  <si>
    <t>Marques</t>
    <phoneticPr fontId="1" type="noConversion"/>
  </si>
  <si>
    <t>José Roberto</t>
    <phoneticPr fontId="1" type="noConversion"/>
  </si>
  <si>
    <t>Tom M.</t>
    <phoneticPr fontId="1" type="noConversion"/>
  </si>
  <si>
    <t>Apostol</t>
    <phoneticPr fontId="1" type="noConversion"/>
  </si>
  <si>
    <t>Sir Iain</t>
    <phoneticPr fontId="1" type="noConversion"/>
  </si>
  <si>
    <t>Gildewell</t>
    <phoneticPr fontId="1" type="noConversion"/>
  </si>
  <si>
    <t>Ghalib</t>
    <phoneticPr fontId="1" type="noConversion"/>
  </si>
  <si>
    <t>Andi Muhammad</t>
    <phoneticPr fontId="1" type="noConversion"/>
  </si>
  <si>
    <t>basketball player</t>
    <phoneticPr fontId="1" type="noConversion"/>
  </si>
  <si>
    <t>American football player</t>
    <phoneticPr fontId="1" type="noConversion"/>
  </si>
  <si>
    <t xml:space="preserve"> Dutch politician member of the House of Representatives (2003–2006).[475]</t>
  </si>
  <si>
    <t>television writer</t>
    <phoneticPr fontId="1" type="noConversion"/>
  </si>
  <si>
    <t>publisher</t>
    <phoneticPr fontId="1" type="noConversion"/>
  </si>
  <si>
    <t>kidney disease</t>
    <phoneticPr fontId="1" type="noConversion"/>
  </si>
  <si>
    <t>qawwali singer</t>
    <phoneticPr fontId="1" type="noConversion"/>
  </si>
  <si>
    <t>jazz singer</t>
    <phoneticPr fontId="1" type="noConversion"/>
  </si>
  <si>
    <t>filmmaker</t>
    <phoneticPr fontId="1" type="noConversion"/>
  </si>
  <si>
    <t>bluegrass musician</t>
    <phoneticPr fontId="1" type="noConversion"/>
  </si>
  <si>
    <t>skin cancer</t>
    <phoneticPr fontId="1" type="noConversion"/>
  </si>
  <si>
    <t>liver cancer</t>
    <phoneticPr fontId="1" type="noConversion"/>
  </si>
  <si>
    <t>ice hockey player</t>
    <phoneticPr fontId="1" type="noConversion"/>
  </si>
  <si>
    <t>chief</t>
    <phoneticPr fontId="1" type="noConversion"/>
  </si>
  <si>
    <t>American Catawba</t>
    <phoneticPr fontId="1" type="noConversion"/>
  </si>
  <si>
    <t>mesothelioma</t>
    <phoneticPr fontId="1" type="noConversion"/>
  </si>
  <si>
    <t>self-help writer</t>
    <phoneticPr fontId="1" type="noConversion"/>
  </si>
  <si>
    <t>heart failure</t>
    <phoneticPr fontId="1" type="noConversion"/>
  </si>
  <si>
    <t>actress</t>
    <phoneticPr fontId="1" type="noConversion"/>
  </si>
  <si>
    <t>architect</t>
    <phoneticPr fontId="1" type="noConversion"/>
  </si>
  <si>
    <t>Roman Catholic prelate</t>
    <phoneticPr fontId="1" type="noConversion"/>
  </si>
  <si>
    <t>airstrike</t>
    <phoneticPr fontId="1" type="noConversion"/>
  </si>
  <si>
    <t>footballer</t>
    <phoneticPr fontId="1" type="noConversion"/>
  </si>
  <si>
    <t>traffic collision</t>
    <phoneticPr fontId="1" type="noConversion"/>
  </si>
  <si>
    <t>Indian-born British</t>
    <phoneticPr fontId="1" type="noConversion"/>
  </si>
  <si>
    <t>Spanish-born Ecuadorian</t>
    <phoneticPr fontId="1" type="noConversion"/>
  </si>
  <si>
    <t>Mexican-born American</t>
    <phoneticPr fontId="1" type="noConversion"/>
  </si>
  <si>
    <t>German-born American</t>
    <phoneticPr fontId="1" type="noConversion"/>
  </si>
  <si>
    <t>complications from gangrene</t>
    <phoneticPr fontId="1" type="noConversion"/>
  </si>
  <si>
    <t>writer</t>
    <phoneticPr fontId="1" type="noConversion"/>
  </si>
  <si>
    <t>cancer</t>
    <phoneticPr fontId="1" type="noConversion"/>
  </si>
  <si>
    <t>liver disease</t>
    <phoneticPr fontId="1" type="noConversion"/>
  </si>
  <si>
    <t>plasma cell leukemia</t>
    <phoneticPr fontId="1" type="noConversion"/>
  </si>
  <si>
    <t>flautist</t>
    <phoneticPr fontId="1" type="noConversion"/>
  </si>
  <si>
    <t>football manager</t>
    <phoneticPr fontId="1" type="noConversion"/>
  </si>
  <si>
    <t>heart attack</t>
    <phoneticPr fontId="1" type="noConversion"/>
  </si>
  <si>
    <t>set designer</t>
    <phoneticPr fontId="1" type="noConversion"/>
  </si>
  <si>
    <t>conductor</t>
    <phoneticPr fontId="1" type="noConversion"/>
  </si>
  <si>
    <t>tennis player</t>
    <phoneticPr fontId="1" type="noConversion"/>
  </si>
  <si>
    <t>chess Grandmaster</t>
    <phoneticPr fontId="1" type="noConversion"/>
  </si>
  <si>
    <t>American football player</t>
    <phoneticPr fontId="1" type="noConversion"/>
  </si>
  <si>
    <t>television executive</t>
    <phoneticPr fontId="1" type="noConversion"/>
  </si>
  <si>
    <t>army officer</t>
    <phoneticPr fontId="1" type="noConversion"/>
  </si>
  <si>
    <t>military commander</t>
    <phoneticPr fontId="1" type="noConversion"/>
  </si>
  <si>
    <t>explosion</t>
    <phoneticPr fontId="1" type="noConversion"/>
  </si>
  <si>
    <t>sports administrator</t>
    <phoneticPr fontId="1" type="noConversion"/>
  </si>
  <si>
    <t>suicide by drowning</t>
    <phoneticPr fontId="1" type="noConversion"/>
  </si>
  <si>
    <t>children's author</t>
    <phoneticPr fontId="1" type="noConversion"/>
  </si>
  <si>
    <t>Japanese-born Australian</t>
    <phoneticPr fontId="1" type="noConversion"/>
  </si>
  <si>
    <t>English-born Australian</t>
    <phoneticPr fontId="1" type="noConversion"/>
  </si>
  <si>
    <t>Khamidbi M.</t>
    <phoneticPr fontId="1" type="noConversion"/>
  </si>
  <si>
    <t>James M.</t>
    <phoneticPr fontId="1" type="noConversion"/>
  </si>
  <si>
    <t>Shuart</t>
    <phoneticPr fontId="1" type="noConversion"/>
  </si>
  <si>
    <t>Murray A.</t>
    <phoneticPr fontId="1" type="noConversion"/>
  </si>
  <si>
    <t>Strauss</t>
    <phoneticPr fontId="1" type="noConversion"/>
  </si>
  <si>
    <t>Steick</t>
    <phoneticPr fontId="1" type="noConversion"/>
  </si>
  <si>
    <t>Charles R.</t>
    <phoneticPr fontId="1" type="noConversion"/>
  </si>
  <si>
    <t>Akansel</t>
    <phoneticPr fontId="1" type="noConversion"/>
  </si>
  <si>
    <t>İsmail Hakki</t>
    <phoneticPr fontId="1" type="noConversion"/>
  </si>
  <si>
    <t>Robert C. T.</t>
    <phoneticPr fontId="1" type="noConversion"/>
  </si>
  <si>
    <t>Lee</t>
    <phoneticPr fontId="1" type="noConversion"/>
  </si>
  <si>
    <t>Sir Gavyn</t>
    <phoneticPr fontId="1" type="noConversion"/>
  </si>
  <si>
    <t>Farr Arthur</t>
    <phoneticPr fontId="1" type="noConversion"/>
  </si>
  <si>
    <t>Edmung V.</t>
    <phoneticPr fontId="1" type="noConversion"/>
  </si>
  <si>
    <t>Ludwig</t>
    <phoneticPr fontId="1" type="noConversion"/>
  </si>
  <si>
    <t>Álvarez</t>
    <phoneticPr fontId="1" type="noConversion"/>
  </si>
  <si>
    <t>Luis H.</t>
    <phoneticPr fontId="1" type="noConversion"/>
  </si>
  <si>
    <t>Gunung</t>
    <phoneticPr fontId="1" type="noConversion"/>
  </si>
  <si>
    <t>Ida Pedanda Gede Made</t>
    <phoneticPr fontId="1" type="noConversion"/>
  </si>
  <si>
    <t>Ronald C.</t>
    <phoneticPr fontId="1" type="noConversion"/>
  </si>
  <si>
    <t>José Luis</t>
    <phoneticPr fontId="1" type="noConversion"/>
  </si>
  <si>
    <t>Sir Reginald</t>
    <phoneticPr fontId="1" type="noConversion"/>
  </si>
  <si>
    <t>Palmer</t>
    <phoneticPr fontId="1" type="noConversion"/>
  </si>
  <si>
    <t>Mehdi Khan</t>
    <phoneticPr fontId="1" type="noConversion"/>
  </si>
  <si>
    <t>mixed martial artist</t>
    <phoneticPr fontId="1" type="noConversion"/>
  </si>
  <si>
    <t>suicide</t>
    <phoneticPr fontId="1" type="noConversion"/>
  </si>
  <si>
    <t>federal judge</t>
    <phoneticPr fontId="1" type="noConversion"/>
  </si>
  <si>
    <t>liver cancer</t>
    <phoneticPr fontId="1" type="noConversion"/>
  </si>
  <si>
    <t>journalist</t>
    <phoneticPr fontId="1" type="noConversion"/>
  </si>
  <si>
    <t>suicide by hanging</t>
    <phoneticPr fontId="1" type="noConversion"/>
  </si>
  <si>
    <t>heart attack</t>
    <phoneticPr fontId="1" type="noConversion"/>
  </si>
  <si>
    <t>jazz bandleader</t>
    <phoneticPr fontId="1" type="noConversion"/>
  </si>
  <si>
    <t>basketball player</t>
    <phoneticPr fontId="1" type="noConversion"/>
  </si>
  <si>
    <t>community leader</t>
    <phoneticPr fontId="1" type="noConversion"/>
  </si>
  <si>
    <t>actor</t>
    <phoneticPr fontId="1" type="noConversion"/>
  </si>
  <si>
    <t>federal judge</t>
    <phoneticPr fontId="1" type="noConversion"/>
  </si>
  <si>
    <t>short track speed skater</t>
    <phoneticPr fontId="1" type="noConversion"/>
  </si>
  <si>
    <t>naval officer</t>
    <phoneticPr fontId="1" type="noConversion"/>
  </si>
  <si>
    <t>stomach cancer</t>
    <phoneticPr fontId="1" type="noConversion"/>
  </si>
  <si>
    <t>footballer</t>
    <phoneticPr fontId="1" type="noConversion"/>
  </si>
  <si>
    <t>heart attack</t>
    <phoneticPr fontId="1" type="noConversion"/>
  </si>
  <si>
    <t>heart failure</t>
    <phoneticPr fontId="1" type="noConversion"/>
  </si>
  <si>
    <t>radio host</t>
    <phoneticPr fontId="1" type="noConversion"/>
  </si>
  <si>
    <t>basketball player</t>
    <phoneticPr fontId="1" type="noConversion"/>
  </si>
  <si>
    <t>politician</t>
    <phoneticPr fontId="1" type="noConversion"/>
  </si>
  <si>
    <t>celebrity photographer</t>
    <phoneticPr fontId="1" type="noConversion"/>
  </si>
  <si>
    <t>suicide</t>
    <phoneticPr fontId="1" type="noConversion"/>
  </si>
  <si>
    <t>South Korean</t>
    <phoneticPr fontId="1" type="noConversion"/>
  </si>
  <si>
    <t>Puerto Rican</t>
    <phoneticPr fontId="1" type="noConversion"/>
  </si>
  <si>
    <t>sports administrator</t>
    <phoneticPr fontId="1" type="noConversion"/>
  </si>
  <si>
    <t>Women's Royal Army Corps officer</t>
    <phoneticPr fontId="1" type="noConversion"/>
  </si>
  <si>
    <t>heart attack</t>
    <phoneticPr fontId="1" type="noConversion"/>
  </si>
  <si>
    <t>newspaper publisher</t>
    <phoneticPr fontId="1" type="noConversion"/>
  </si>
  <si>
    <t>traffic collision</t>
    <phoneticPr fontId="1" type="noConversion"/>
  </si>
  <si>
    <t>multiple organ failure</t>
    <phoneticPr fontId="1" type="noConversion"/>
  </si>
  <si>
    <t>Catholic prelate</t>
    <phoneticPr fontId="1" type="noConversion"/>
  </si>
  <si>
    <t>Gaelic footballer</t>
    <phoneticPr fontId="1" type="noConversion"/>
  </si>
  <si>
    <t>drowned</t>
    <phoneticPr fontId="1" type="noConversion"/>
  </si>
  <si>
    <t>American football player</t>
    <phoneticPr fontId="1" type="noConversion"/>
  </si>
  <si>
    <t>flight lieutenant</t>
    <phoneticPr fontId="1" type="noConversion"/>
  </si>
  <si>
    <t>football manager</t>
    <phoneticPr fontId="1" type="noConversion"/>
  </si>
  <si>
    <t>footballer</t>
    <phoneticPr fontId="1" type="noConversion"/>
  </si>
  <si>
    <t>volleyball coach</t>
    <phoneticPr fontId="1" type="noConversion"/>
  </si>
  <si>
    <t>property developer</t>
    <phoneticPr fontId="1" type="noConversion"/>
  </si>
  <si>
    <t>cancer</t>
    <phoneticPr fontId="1" type="noConversion"/>
  </si>
  <si>
    <t>shot</t>
    <phoneticPr fontId="1" type="noConversion"/>
  </si>
  <si>
    <t>oceanographer</t>
    <phoneticPr fontId="1" type="noConversion"/>
  </si>
  <si>
    <t>Buddhist abbess</t>
    <phoneticPr fontId="1" type="noConversion"/>
  </si>
  <si>
    <t>Episcopal prelate</t>
    <phoneticPr fontId="1" type="noConversion"/>
  </si>
  <si>
    <t>heart disease</t>
    <phoneticPr fontId="1" type="noConversion"/>
  </si>
  <si>
    <t>spiritual guru</t>
    <phoneticPr fontId="1" type="noConversion"/>
  </si>
  <si>
    <t>Swiss-born American</t>
    <phoneticPr fontId="1" type="noConversion"/>
  </si>
  <si>
    <t>Moldovan-born Ukranian</t>
    <phoneticPr fontId="1" type="noConversion"/>
  </si>
  <si>
    <t>British-born American</t>
    <phoneticPr fontId="1" type="noConversion"/>
  </si>
  <si>
    <t>Italian-born Canadian</t>
    <phoneticPr fontId="1" type="noConversion"/>
  </si>
  <si>
    <t>Belgian-born Swiss</t>
    <phoneticPr fontId="1" type="noConversion"/>
  </si>
  <si>
    <t>Italian-born Central African</t>
    <phoneticPr fontId="1" type="noConversion"/>
  </si>
  <si>
    <t>German-born British</t>
    <phoneticPr fontId="1" type="noConversion"/>
  </si>
  <si>
    <t>Anglican priest</t>
    <phoneticPr fontId="1" type="noConversion"/>
  </si>
  <si>
    <t>middle-distance runner</t>
    <phoneticPr fontId="1" type="noConversion"/>
  </si>
  <si>
    <t>DJ</t>
    <phoneticPr fontId="1" type="noConversion"/>
  </si>
  <si>
    <t>jazz guitarist</t>
    <phoneticPr fontId="1" type="noConversion"/>
  </si>
  <si>
    <t>development economist</t>
    <phoneticPr fontId="1" type="noConversion"/>
  </si>
  <si>
    <t>artist</t>
    <phoneticPr fontId="1" type="noConversion"/>
  </si>
  <si>
    <t>scientist</t>
    <phoneticPr fontId="1" type="noConversion"/>
  </si>
  <si>
    <t>heart failure</t>
    <phoneticPr fontId="1" type="noConversion"/>
  </si>
  <si>
    <t>radio astronomer</t>
    <phoneticPr fontId="1" type="noConversion"/>
  </si>
  <si>
    <t>ice hockey player</t>
    <phoneticPr fontId="1" type="noConversion"/>
  </si>
  <si>
    <t>Roman Catholic prelate</t>
    <phoneticPr fontId="1" type="noConversion"/>
  </si>
  <si>
    <t>leukemia</t>
    <phoneticPr fontId="1" type="noConversion"/>
  </si>
  <si>
    <t>lung cancer</t>
    <phoneticPr fontId="1" type="noConversion"/>
  </si>
  <si>
    <t>complications from a stroke</t>
    <phoneticPr fontId="1" type="noConversion"/>
  </si>
  <si>
    <t>Roman Catholic prelate</t>
    <phoneticPr fontId="1" type="noConversion"/>
  </si>
  <si>
    <t>organizational theorist</t>
    <phoneticPr fontId="1" type="noConversion"/>
  </si>
  <si>
    <t>Alphie McCourt</t>
  </si>
  <si>
    <t>Mary A. McClure</t>
  </si>
  <si>
    <t>Carlos Morocho Hernández</t>
  </si>
  <si>
    <t>Harold "H" Nelson</t>
  </si>
  <si>
    <t>Robert Nye</t>
  </si>
  <si>
    <t>Michel Rocard</t>
  </si>
  <si>
    <t>Flavio Romero de Velasco</t>
  </si>
  <si>
    <t>Irineu Roque Scherer</t>
  </si>
  <si>
    <t>Kapil Seth</t>
  </si>
  <si>
    <t>Jack C. Taylor</t>
  </si>
  <si>
    <t>Clifford Vaughs</t>
  </si>
  <si>
    <t>jazz musician</t>
    <phoneticPr fontId="1" type="noConversion"/>
  </si>
  <si>
    <t>actor</t>
    <phoneticPr fontId="1" type="noConversion"/>
  </si>
  <si>
    <t>murderer</t>
    <phoneticPr fontId="1" type="noConversion"/>
  </si>
  <si>
    <t>baseball player</t>
    <phoneticPr fontId="1" type="noConversion"/>
  </si>
  <si>
    <t>television producer</t>
    <phoneticPr fontId="1" type="noConversion"/>
  </si>
  <si>
    <t>shoe designer</t>
    <phoneticPr fontId="1" type="noConversion"/>
  </si>
  <si>
    <t>traffic collision</t>
    <phoneticPr fontId="1" type="noConversion"/>
  </si>
  <si>
    <t>economist</t>
    <phoneticPr fontId="1" type="noConversion"/>
  </si>
  <si>
    <t>operatic tenor</t>
    <phoneticPr fontId="1" type="noConversion"/>
  </si>
  <si>
    <t>German-born American</t>
    <phoneticPr fontId="1" type="noConversion"/>
  </si>
  <si>
    <t>East German</t>
    <phoneticPr fontId="1" type="noConversion"/>
  </si>
  <si>
    <t>war artist</t>
    <phoneticPr fontId="1" type="noConversion"/>
  </si>
  <si>
    <t>Australian football player</t>
    <phoneticPr fontId="1" type="noConversion"/>
  </si>
  <si>
    <t>trade union leader</t>
    <phoneticPr fontId="1" type="noConversion"/>
  </si>
  <si>
    <t>heart attack</t>
    <phoneticPr fontId="1" type="noConversion"/>
  </si>
  <si>
    <t>Alzheimer's disease</t>
    <phoneticPr fontId="1" type="noConversion"/>
  </si>
  <si>
    <t>racing cyclist</t>
    <phoneticPr fontId="1" type="noConversion"/>
  </si>
  <si>
    <t>composer</t>
    <phoneticPr fontId="1" type="noConversion"/>
  </si>
  <si>
    <t>traffic collision</t>
    <phoneticPr fontId="1" type="noConversion"/>
  </si>
  <si>
    <t>television journalist</t>
    <phoneticPr fontId="1" type="noConversion"/>
  </si>
  <si>
    <t>shot</t>
    <phoneticPr fontId="1" type="noConversion"/>
  </si>
  <si>
    <t>country singer</t>
    <phoneticPr fontId="1" type="noConversion"/>
  </si>
  <si>
    <t>puppeteer</t>
    <phoneticPr fontId="1" type="noConversion"/>
  </si>
  <si>
    <t>jazz drummer</t>
    <phoneticPr fontId="1" type="noConversion"/>
  </si>
  <si>
    <t>lung cancer</t>
    <phoneticPr fontId="1" type="noConversion"/>
  </si>
  <si>
    <t>software engineer</t>
    <phoneticPr fontId="1" type="noConversion"/>
  </si>
  <si>
    <t>politician</t>
    <phoneticPr fontId="1" type="noConversion"/>
  </si>
  <si>
    <t>professional wrestler</t>
    <phoneticPr fontId="1" type="noConversion"/>
  </si>
  <si>
    <t>chemistry academic</t>
    <phoneticPr fontId="1" type="noConversion"/>
  </si>
  <si>
    <t>Canadian football player</t>
    <phoneticPr fontId="1" type="noConversion"/>
  </si>
  <si>
    <t>Roman Catholic prelate</t>
    <phoneticPr fontId="1" type="noConversion"/>
  </si>
  <si>
    <t>landscape gardener</t>
    <phoneticPr fontId="1" type="noConversion"/>
  </si>
  <si>
    <t>baseball player</t>
    <phoneticPr fontId="1" type="noConversion"/>
  </si>
  <si>
    <t>physicist</t>
    <phoneticPr fontId="1" type="noConversion"/>
  </si>
  <si>
    <t>gangster</t>
    <phoneticPr fontId="1" type="noConversion"/>
  </si>
  <si>
    <t>shot</t>
    <phoneticPr fontId="1" type="noConversion"/>
  </si>
  <si>
    <t>flying ace</t>
    <phoneticPr fontId="1" type="noConversion"/>
  </si>
  <si>
    <t>film producer</t>
    <phoneticPr fontId="1" type="noConversion"/>
  </si>
  <si>
    <t>pneumonia</t>
    <phoneticPr fontId="1" type="noConversion"/>
  </si>
  <si>
    <t>politician</t>
    <phoneticPr fontId="1" type="noConversion"/>
  </si>
  <si>
    <t>sociologist</t>
    <phoneticPr fontId="1" type="noConversion"/>
  </si>
  <si>
    <t>mountain biker</t>
    <phoneticPr fontId="1" type="noConversion"/>
  </si>
  <si>
    <t>race collision</t>
    <phoneticPr fontId="1" type="noConversion"/>
  </si>
  <si>
    <t>lung cancer</t>
    <phoneticPr fontId="1" type="noConversion"/>
  </si>
  <si>
    <t>rugby league player</t>
    <phoneticPr fontId="1" type="noConversion"/>
  </si>
  <si>
    <t>football official</t>
    <phoneticPr fontId="1" type="noConversion"/>
  </si>
  <si>
    <t>baseball player</t>
    <phoneticPr fontId="1" type="noConversion"/>
  </si>
  <si>
    <t>kidney cancer</t>
    <phoneticPr fontId="1" type="noConversion"/>
  </si>
  <si>
    <t>Parkinson's disease</t>
    <phoneticPr fontId="1" type="noConversion"/>
  </si>
  <si>
    <t>Roman Catholic prelate</t>
    <phoneticPr fontId="1" type="noConversion"/>
  </si>
  <si>
    <t>stroke</t>
    <phoneticPr fontId="1" type="noConversion"/>
  </si>
  <si>
    <t>heart attack</t>
    <phoneticPr fontId="1" type="noConversion"/>
  </si>
  <si>
    <t>Sir Denys</t>
    <phoneticPr fontId="1" type="noConversion"/>
  </si>
  <si>
    <t>Henderson</t>
    <phoneticPr fontId="1" type="noConversion"/>
  </si>
  <si>
    <t>Romo Martín</t>
    <phoneticPr fontId="1" type="noConversion"/>
  </si>
  <si>
    <t>banker</t>
    <phoneticPr fontId="1" type="noConversion"/>
  </si>
  <si>
    <t>cancer</t>
    <phoneticPr fontId="1" type="noConversion"/>
  </si>
  <si>
    <t>brain hemorrhage</t>
    <phoneticPr fontId="1" type="noConversion"/>
  </si>
  <si>
    <t>biochemist</t>
    <phoneticPr fontId="1" type="noConversion"/>
  </si>
  <si>
    <t>baseball player</t>
    <phoneticPr fontId="1" type="noConversion"/>
  </si>
  <si>
    <t>art historian</t>
    <phoneticPr fontId="1" type="noConversion"/>
  </si>
  <si>
    <t>Gaurav Tiwari</t>
  </si>
  <si>
    <t>Bill Williams</t>
  </si>
  <si>
    <t>Javed Akhtar</t>
  </si>
  <si>
    <t>Frank Dickens</t>
  </si>
  <si>
    <t>Abdul Sattar Edhi</t>
  </si>
  <si>
    <t>Hal Hudson</t>
  </si>
  <si>
    <t>Harold A. Linstone</t>
  </si>
  <si>
    <t>Turk Lown</t>
  </si>
  <si>
    <t>pneumonia</t>
    <phoneticPr fontId="1" type="noConversion"/>
  </si>
  <si>
    <t>jazz pianist</t>
    <phoneticPr fontId="1" type="noConversion"/>
  </si>
  <si>
    <t>R&amp;B singer</t>
    <phoneticPr fontId="1" type="noConversion"/>
  </si>
  <si>
    <t>renal disease</t>
    <phoneticPr fontId="1" type="noConversion"/>
  </si>
  <si>
    <t>Roman Catholic prelate</t>
    <phoneticPr fontId="1" type="noConversion"/>
  </si>
  <si>
    <t>political activist</t>
    <phoneticPr fontId="1" type="noConversion"/>
  </si>
  <si>
    <t>military officer</t>
    <phoneticPr fontId="1" type="noConversion"/>
  </si>
  <si>
    <t>drowning</t>
    <phoneticPr fontId="1" type="noConversion"/>
  </si>
  <si>
    <t>Māori leader and politician</t>
    <phoneticPr fontId="1" type="noConversion"/>
  </si>
  <si>
    <t>volleyball player</t>
    <phoneticPr fontId="1" type="noConversion"/>
  </si>
  <si>
    <t>breast cancer</t>
    <phoneticPr fontId="1" type="noConversion"/>
  </si>
  <si>
    <t>American football coach</t>
    <phoneticPr fontId="1" type="noConversion"/>
  </si>
  <si>
    <t>basketball coach</t>
    <phoneticPr fontId="1" type="noConversion"/>
  </si>
  <si>
    <t>lung cancer</t>
    <phoneticPr fontId="1" type="noConversion"/>
  </si>
  <si>
    <t>Dutch-born Australian</t>
    <phoneticPr fontId="1" type="noConversion"/>
  </si>
  <si>
    <t>tennis player</t>
    <phoneticPr fontId="1" type="noConversion"/>
  </si>
  <si>
    <t>complications from esophegal cancer and pneumonia</t>
    <phoneticPr fontId="1" type="noConversion"/>
  </si>
  <si>
    <t>drowning</t>
    <phoneticPr fontId="1" type="noConversion"/>
  </si>
  <si>
    <t>cancer</t>
    <phoneticPr fontId="1" type="noConversion"/>
  </si>
  <si>
    <t>military commander</t>
    <phoneticPr fontId="1" type="noConversion"/>
  </si>
  <si>
    <t>Roman Catholic prelate</t>
    <phoneticPr fontId="1" type="noConversion"/>
  </si>
  <si>
    <t>cross-country skier</t>
    <phoneticPr fontId="1" type="noConversion"/>
  </si>
  <si>
    <t>army general</t>
    <phoneticPr fontId="1" type="noConversion"/>
  </si>
  <si>
    <t>traffic collision</t>
    <phoneticPr fontId="1" type="noConversion"/>
  </si>
  <si>
    <t>historian</t>
    <phoneticPr fontId="1" type="noConversion"/>
  </si>
  <si>
    <t>business executive</t>
    <phoneticPr fontId="1" type="noConversion"/>
  </si>
  <si>
    <t>scientist</t>
    <phoneticPr fontId="1" type="noConversion"/>
  </si>
  <si>
    <t>political activist</t>
    <phoneticPr fontId="1" type="noConversion"/>
  </si>
  <si>
    <t>blunt traumatic asphyxia</t>
    <phoneticPr fontId="1" type="noConversion"/>
  </si>
  <si>
    <t>civil rights activist</t>
    <phoneticPr fontId="1" type="noConversion"/>
  </si>
  <si>
    <t>cricketer</t>
    <phoneticPr fontId="1" type="noConversion"/>
  </si>
  <si>
    <t>complications from a cerebral hemorrhage</t>
    <phoneticPr fontId="1" type="noConversion"/>
  </si>
  <si>
    <t>classical vocalist</t>
    <phoneticPr fontId="1" type="noConversion"/>
  </si>
  <si>
    <t>veterinarian</t>
    <phoneticPr fontId="1" type="noConversion"/>
  </si>
  <si>
    <t>art collector</t>
    <phoneticPr fontId="1" type="noConversion"/>
  </si>
  <si>
    <t>colon cancer</t>
    <phoneticPr fontId="1" type="noConversion"/>
  </si>
  <si>
    <t>Malayalam author</t>
    <phoneticPr fontId="1" type="noConversion"/>
  </si>
  <si>
    <t>financial author</t>
    <phoneticPr fontId="1" type="noConversion"/>
  </si>
  <si>
    <t>press officer</t>
    <phoneticPr fontId="1" type="noConversion"/>
  </si>
  <si>
    <t>comic book artist</t>
    <phoneticPr fontId="1" type="noConversion"/>
  </si>
  <si>
    <t>heart attack</t>
    <phoneticPr fontId="1" type="noConversion"/>
  </si>
  <si>
    <t>cerebral hemorrhage</t>
    <phoneticPr fontId="1" type="noConversion"/>
  </si>
  <si>
    <t>country music singer</t>
    <phoneticPr fontId="1" type="noConversion"/>
  </si>
  <si>
    <t>jazz trumpeter</t>
    <phoneticPr fontId="1" type="noConversion"/>
  </si>
  <si>
    <t>aortic aneurysm</t>
    <phoneticPr fontId="1" type="noConversion"/>
  </si>
  <si>
    <t>Alzheimer's disease</t>
    <phoneticPr fontId="1" type="noConversion"/>
  </si>
  <si>
    <t>liver cancer</t>
    <phoneticPr fontId="1" type="noConversion"/>
  </si>
  <si>
    <t>light novel writer</t>
    <phoneticPr fontId="1" type="noConversion"/>
  </si>
  <si>
    <t>Roman Catholic prelate</t>
    <phoneticPr fontId="1" type="noConversion"/>
  </si>
  <si>
    <t>Price</t>
    <phoneticPr fontId="1" type="noConversion"/>
  </si>
  <si>
    <t>cerebral hemorrhage</t>
    <phoneticPr fontId="1" type="noConversion"/>
  </si>
  <si>
    <t>footballer</t>
    <phoneticPr fontId="1" type="noConversion"/>
  </si>
  <si>
    <t>pneumonia</t>
    <phoneticPr fontId="1" type="noConversion"/>
  </si>
  <si>
    <t>art historian</t>
    <phoneticPr fontId="1" type="noConversion"/>
  </si>
  <si>
    <t>cerebral hemorrhage</t>
    <phoneticPr fontId="1" type="noConversion"/>
  </si>
  <si>
    <t>military commander</t>
    <phoneticPr fontId="1" type="noConversion"/>
  </si>
  <si>
    <t>shot</t>
    <phoneticPr fontId="1" type="noConversion"/>
  </si>
  <si>
    <t>political scientist</t>
    <phoneticPr fontId="1" type="noConversion"/>
  </si>
  <si>
    <t>rugby league player</t>
    <phoneticPr fontId="1" type="noConversion"/>
  </si>
  <si>
    <t>drummer</t>
    <phoneticPr fontId="1" type="noConversion"/>
  </si>
  <si>
    <t>politician</t>
    <phoneticPr fontId="1" type="noConversion"/>
  </si>
  <si>
    <t>First Nations artist</t>
    <phoneticPr fontId="1" type="noConversion"/>
  </si>
  <si>
    <t>Hollis L. Harris</t>
  </si>
  <si>
    <t>Claude Le Ber</t>
  </si>
  <si>
    <t>El Lebrijano</t>
  </si>
  <si>
    <t>Hafsa Mossi</t>
  </si>
  <si>
    <t>William Norris III</t>
  </si>
  <si>
    <t>Celso Peçanha</t>
  </si>
  <si>
    <t>Wilfred D. Webb</t>
  </si>
  <si>
    <t>Elie Wiesel</t>
  </si>
  <si>
    <t>Michael Beaumont 22nd Seigneur of Sark</t>
    <phoneticPr fontId="1" type="noConversion"/>
  </si>
  <si>
    <t>Gilbert Bulawan</t>
  </si>
  <si>
    <t>Lou Fontinato</t>
  </si>
  <si>
    <t>Jimmy Frizzell</t>
  </si>
  <si>
    <t>Richard Grayson</t>
  </si>
  <si>
    <t>Tomohiko Kira</t>
  </si>
  <si>
    <t>John Middleton</t>
  </si>
  <si>
    <t>literary translator</t>
    <phoneticPr fontId="1" type="noConversion"/>
  </si>
  <si>
    <t>acute myeloid leukemia</t>
    <phoneticPr fontId="1" type="noConversion"/>
  </si>
  <si>
    <t>complications from a stroke</t>
    <phoneticPr fontId="1" type="noConversion"/>
  </si>
  <si>
    <t>art historian</t>
    <phoneticPr fontId="1" type="noConversion"/>
  </si>
  <si>
    <t>liver failure</t>
    <phoneticPr fontId="1" type="noConversion"/>
  </si>
  <si>
    <t>footballer</t>
    <phoneticPr fontId="1" type="noConversion"/>
  </si>
  <si>
    <t>heart attack</t>
    <phoneticPr fontId="1" type="noConversion"/>
  </si>
  <si>
    <t>writer</t>
    <phoneticPr fontId="1" type="noConversion"/>
  </si>
  <si>
    <t>water polo player</t>
    <phoneticPr fontId="1" type="noConversion"/>
  </si>
  <si>
    <t>Romesh Chandra</t>
  </si>
  <si>
    <t>tattoed man</t>
    <phoneticPr fontId="1" type="noConversion"/>
  </si>
  <si>
    <t>mass murderer</t>
    <phoneticPr fontId="1" type="noConversion"/>
  </si>
  <si>
    <t>Alzheimer's disease</t>
    <phoneticPr fontId="1" type="noConversion"/>
  </si>
  <si>
    <t>motorcycle road racer</t>
    <phoneticPr fontId="1" type="noConversion"/>
  </si>
  <si>
    <t>theoretical physicist</t>
    <phoneticPr fontId="1" type="noConversion"/>
  </si>
  <si>
    <t>folk singer</t>
    <phoneticPr fontId="1" type="noConversion"/>
  </si>
  <si>
    <t>William L. Armstrong</t>
  </si>
  <si>
    <t>Rosaria Conte</t>
  </si>
  <si>
    <t>Nine Culliford</t>
  </si>
  <si>
    <t>Beatrice de Cardi</t>
  </si>
  <si>
    <t>Alirio Díaz</t>
  </si>
  <si>
    <t>Mick Finucane</t>
  </si>
  <si>
    <t>rock guitarist</t>
    <phoneticPr fontId="1" type="noConversion"/>
  </si>
  <si>
    <t>Olympic kayaker</t>
    <phoneticPr fontId="1" type="noConversion"/>
  </si>
  <si>
    <t>civil rights lawyer</t>
    <phoneticPr fontId="1" type="noConversion"/>
  </si>
  <si>
    <t>lung disease</t>
    <phoneticPr fontId="1" type="noConversion"/>
  </si>
  <si>
    <t>handball player</t>
    <phoneticPr fontId="1" type="noConversion"/>
  </si>
  <si>
    <t>rugby league player</t>
    <phoneticPr fontId="1" type="noConversion"/>
  </si>
  <si>
    <t>lung cancer</t>
    <phoneticPr fontId="1" type="noConversion"/>
  </si>
  <si>
    <t>film director</t>
    <phoneticPr fontId="1" type="noConversion"/>
  </si>
  <si>
    <t>shot and stabbed</t>
    <phoneticPr fontId="1" type="noConversion"/>
  </si>
  <si>
    <t>cancer</t>
    <phoneticPr fontId="1" type="noConversion"/>
  </si>
  <si>
    <t>geologist</t>
    <phoneticPr fontId="1" type="noConversion"/>
  </si>
  <si>
    <t>Federal Aviation Administration official</t>
    <phoneticPr fontId="1" type="noConversion"/>
  </si>
  <si>
    <t>multiple organ failure</t>
    <phoneticPr fontId="1" type="noConversion"/>
  </si>
  <si>
    <t>cancer</t>
    <phoneticPr fontId="1" type="noConversion"/>
  </si>
  <si>
    <t>pancreatic cancer</t>
    <phoneticPr fontId="1" type="noConversion"/>
  </si>
  <si>
    <t>pneumonia</t>
    <phoneticPr fontId="1" type="noConversion"/>
  </si>
  <si>
    <t>gymnast</t>
    <phoneticPr fontId="1" type="noConversion"/>
  </si>
  <si>
    <t>folk singer</t>
    <phoneticPr fontId="1" type="noConversion"/>
  </si>
  <si>
    <t>football manager</t>
    <phoneticPr fontId="1" type="noConversion"/>
  </si>
  <si>
    <t>politician</t>
    <phoneticPr fontId="1" type="noConversion"/>
  </si>
  <si>
    <t>commercial illustrator</t>
    <phoneticPr fontId="1" type="noConversion"/>
  </si>
  <si>
    <t>television producer</t>
    <phoneticPr fontId="1" type="noConversion"/>
  </si>
  <si>
    <t>folk singer-songwriter</t>
    <phoneticPr fontId="1" type="noConversion"/>
  </si>
  <si>
    <t>Roman Catholic prelate</t>
    <phoneticPr fontId="1" type="noConversion"/>
  </si>
  <si>
    <t>racing cyclist</t>
    <phoneticPr fontId="1" type="noConversion"/>
  </si>
  <si>
    <t>film actor</t>
    <phoneticPr fontId="1" type="noConversion"/>
  </si>
  <si>
    <t>heart attack</t>
    <phoneticPr fontId="1" type="noConversion"/>
  </si>
  <si>
    <t>brain cancer</t>
    <phoneticPr fontId="1" type="noConversion"/>
  </si>
  <si>
    <t>sprint canoeist</t>
    <phoneticPr fontId="1" type="noConversion"/>
  </si>
  <si>
    <t>multiple organ failure</t>
    <phoneticPr fontId="1" type="noConversion"/>
  </si>
  <si>
    <t>heart attack</t>
    <phoneticPr fontId="1" type="noConversion"/>
  </si>
  <si>
    <t>writer</t>
    <phoneticPr fontId="1" type="noConversion"/>
  </si>
  <si>
    <t>complications from surgery</t>
    <phoneticPr fontId="1" type="noConversion"/>
  </si>
  <si>
    <t>composer</t>
    <phoneticPr fontId="1" type="noConversion"/>
  </si>
  <si>
    <t>mixed martial artist</t>
    <phoneticPr fontId="1" type="noConversion"/>
  </si>
  <si>
    <t>traffic collision</t>
    <phoneticPr fontId="1" type="noConversion"/>
  </si>
  <si>
    <t>actor</t>
    <phoneticPr fontId="1" type="noConversion"/>
  </si>
  <si>
    <t>Wolfram Siebeck</t>
  </si>
  <si>
    <t>Heinz Lucas</t>
  </si>
  <si>
    <t>Nikolaus Messmer</t>
  </si>
  <si>
    <t>Jeffrey Montgomery</t>
  </si>
  <si>
    <t>Aldo Monti</t>
  </si>
  <si>
    <t>Billy Name</t>
  </si>
  <si>
    <t>Dolliver Nelson</t>
  </si>
  <si>
    <t>Matilda Rapaport</t>
  </si>
  <si>
    <t>William Lucas</t>
  </si>
  <si>
    <t>Cicely Mayhew</t>
  </si>
  <si>
    <t>Jackie McInally</t>
  </si>
  <si>
    <t>William H. McNeill</t>
  </si>
  <si>
    <t>Goldie Michelson</t>
  </si>
  <si>
    <t>Shettima Ali Monguno</t>
  </si>
  <si>
    <t>Jeffrey Nape</t>
  </si>
  <si>
    <t>Steve Owens</t>
  </si>
  <si>
    <t>astronomy scholar</t>
    <phoneticPr fontId="1" type="noConversion"/>
  </si>
  <si>
    <t>Gerald Sherratt</t>
  </si>
  <si>
    <t>boxer</t>
    <phoneticPr fontId="1" type="noConversion"/>
  </si>
  <si>
    <t>racing driver</t>
    <phoneticPr fontId="1" type="noConversion"/>
  </si>
  <si>
    <t>rugby league player</t>
    <phoneticPr fontId="1" type="noConversion"/>
  </si>
  <si>
    <t>singer-songwriter</t>
    <phoneticPr fontId="1" type="noConversion"/>
  </si>
  <si>
    <t>dementia</t>
    <phoneticPr fontId="1" type="noConversion"/>
  </si>
  <si>
    <t>stroke</t>
    <phoneticPr fontId="1" type="noConversion"/>
  </si>
  <si>
    <t>sports executive</t>
    <phoneticPr fontId="1" type="noConversion"/>
  </si>
  <si>
    <t>Lothar Dräger</t>
  </si>
  <si>
    <t>American football player</t>
    <phoneticPr fontId="1" type="noConversion"/>
  </si>
  <si>
    <t>radio presenter</t>
    <phoneticPr fontId="1" type="noConversion"/>
  </si>
  <si>
    <t>motocross racer</t>
    <phoneticPr fontId="1" type="noConversion"/>
  </si>
  <si>
    <t>cerebral hemorrhage</t>
    <phoneticPr fontId="1" type="noConversion"/>
  </si>
  <si>
    <t>film director</t>
    <phoneticPr fontId="1" type="noConversion"/>
  </si>
  <si>
    <t>beauty queen</t>
    <phoneticPr fontId="1" type="noConversion"/>
  </si>
  <si>
    <t>Frank Johnson</t>
  </si>
  <si>
    <t>Hugo Niebeling</t>
  </si>
  <si>
    <t>Maralin Niska</t>
  </si>
  <si>
    <t>Silvano Piovanelli</t>
  </si>
  <si>
    <t>Sydney Schanberg</t>
  </si>
  <si>
    <t>Fritzi Schwingl</t>
  </si>
  <si>
    <t>Ray Spencer</t>
  </si>
  <si>
    <t>Carole Switala</t>
  </si>
  <si>
    <t>Matt Villines</t>
  </si>
  <si>
    <t>Robert E. Cooper Sr.</t>
  </si>
  <si>
    <t>Amal Dutta</t>
  </si>
  <si>
    <t>John Drysdale</t>
  </si>
  <si>
    <t>Katharina Focke</t>
  </si>
  <si>
    <t>Anatoli Isayev</t>
  </si>
  <si>
    <t>Fida Hassnain</t>
  </si>
  <si>
    <t>Alfred G. Knudson</t>
  </si>
  <si>
    <t>Atilla Manizade</t>
  </si>
  <si>
    <t>radio personality</t>
    <phoneticPr fontId="1" type="noConversion"/>
  </si>
  <si>
    <t>long-distance runner</t>
    <phoneticPr fontId="1" type="noConversion"/>
  </si>
  <si>
    <t>heart failure</t>
    <phoneticPr fontId="1" type="noConversion"/>
  </si>
  <si>
    <t>gospel singer</t>
    <phoneticPr fontId="1" type="noConversion"/>
  </si>
  <si>
    <t>Roman Catholic prelate</t>
    <phoneticPr fontId="1" type="noConversion"/>
  </si>
  <si>
    <t>heart failure</t>
    <phoneticPr fontId="1" type="noConversion"/>
  </si>
  <si>
    <t>Australian football player</t>
    <phoneticPr fontId="1" type="noConversion"/>
  </si>
  <si>
    <t xml:space="preserve"> French Saint Pierre and Miquelon</t>
    <phoneticPr fontId="1" type="noConversion"/>
  </si>
  <si>
    <t>politician</t>
    <phoneticPr fontId="1" type="noConversion"/>
  </si>
  <si>
    <t>motorcycle racer</t>
    <phoneticPr fontId="1" type="noConversion"/>
  </si>
  <si>
    <t>race collision</t>
    <phoneticPr fontId="1" type="noConversion"/>
  </si>
  <si>
    <t>newspaper editor</t>
    <phoneticPr fontId="1" type="noConversion"/>
  </si>
  <si>
    <t>folk musician</t>
    <phoneticPr fontId="1" type="noConversion"/>
  </si>
  <si>
    <t>emphysema</t>
    <phoneticPr fontId="1" type="noConversion"/>
  </si>
  <si>
    <t>theater director</t>
    <phoneticPr fontId="1" type="noConversion"/>
  </si>
  <si>
    <t>Australian football referee</t>
    <phoneticPr fontId="1" type="noConversion"/>
  </si>
  <si>
    <t>rugby league player</t>
    <phoneticPr fontId="1" type="noConversion"/>
  </si>
  <si>
    <t>Iraqi Kurdish</t>
    <phoneticPr fontId="1" type="noConversion"/>
  </si>
  <si>
    <t>Muslim scholar</t>
    <phoneticPr fontId="1" type="noConversion"/>
  </si>
  <si>
    <t>traffic collision</t>
    <phoneticPr fontId="1" type="noConversion"/>
  </si>
  <si>
    <t>Roscoe Brown</t>
  </si>
  <si>
    <t>Kyle Calloway</t>
  </si>
  <si>
    <t>Chen Jinhua</t>
  </si>
  <si>
    <t>Maciej Szymon Cieśla</t>
  </si>
  <si>
    <t>Michael Cimino</t>
  </si>
  <si>
    <t>Roger Dumas</t>
  </si>
  <si>
    <t>Horacio Etchegoyen</t>
  </si>
  <si>
    <t>Rudolf E. Kálmán</t>
  </si>
  <si>
    <t>Euan Lloyd</t>
  </si>
  <si>
    <t>Patrick Manning</t>
  </si>
  <si>
    <t>Robert Fano</t>
  </si>
  <si>
    <t>Héctor Babenco</t>
  </si>
  <si>
    <t>Marion Campbell</t>
  </si>
  <si>
    <t>Jim Carmichael</t>
  </si>
  <si>
    <t>Garry N. Drummond</t>
  </si>
  <si>
    <t>Håkon Fimland</t>
  </si>
  <si>
    <t>Keith Gemmell</t>
  </si>
  <si>
    <t>Abe Goldberg</t>
  </si>
  <si>
    <t>Marto Gracias</t>
  </si>
  <si>
    <t>Frank Hodsoll</t>
  </si>
  <si>
    <t>Ian King</t>
  </si>
  <si>
    <t>Jan Kmenta</t>
  </si>
  <si>
    <t>Bernardo Provenzano</t>
  </si>
  <si>
    <t>Jack Riley</t>
  </si>
  <si>
    <t>Jack Rogers</t>
  </si>
  <si>
    <t>Carolyn See</t>
  </si>
  <si>
    <t>Zygmunt Zimowski</t>
  </si>
  <si>
    <t>Helena Benitez</t>
  </si>
  <si>
    <t>Eric Bergren</t>
  </si>
  <si>
    <t>Roger Chanoine</t>
  </si>
  <si>
    <t>George Ramsay Cook</t>
  </si>
  <si>
    <t>interior designer</t>
    <phoneticPr fontId="1" type="noConversion"/>
  </si>
  <si>
    <t>Troy Mader</t>
  </si>
  <si>
    <t>lung cancer</t>
    <phoneticPr fontId="1" type="noConversion"/>
  </si>
  <si>
    <t>guitarist</t>
    <phoneticPr fontId="1" type="noConversion"/>
  </si>
  <si>
    <t>media executive</t>
    <phoneticPr fontId="1" type="noConversion"/>
  </si>
  <si>
    <t>police surgeon</t>
    <phoneticPr fontId="1" type="noConversion"/>
  </si>
  <si>
    <t>chess player</t>
    <phoneticPr fontId="1" type="noConversion"/>
  </si>
  <si>
    <t>William Hawkins</t>
  </si>
  <si>
    <t>Abbas Kiarostami</t>
  </si>
  <si>
    <t>Ben Koufie</t>
  </si>
  <si>
    <t>Abner J. Mikva</t>
  </si>
  <si>
    <t>Rondon Pacheco</t>
  </si>
  <si>
    <t>Geoffrey Shovelton</t>
  </si>
  <si>
    <t>Elizabeth Spillius</t>
  </si>
  <si>
    <t>Steve Tupper</t>
  </si>
  <si>
    <t>Sayed Hussein Anwari</t>
  </si>
  <si>
    <t>Howard Dawson</t>
  </si>
  <si>
    <t>Roger Fletcher</t>
  </si>
  <si>
    <t>Duncan M. Gray Jr.</t>
  </si>
  <si>
    <t>Danny Nettey</t>
  </si>
  <si>
    <t>Jérôme Owono-Mimboe</t>
  </si>
  <si>
    <t>V.F. Perkins</t>
  </si>
  <si>
    <t>Roland Prince</t>
  </si>
  <si>
    <t>Susan Renouf</t>
  </si>
  <si>
    <t>Billy Marshall Stoneking</t>
  </si>
  <si>
    <t>Sir Charles Soutar</t>
  </si>
  <si>
    <t>Petru Soltan</t>
  </si>
  <si>
    <t>Peregrine Eliot 10th Earl of St Germans</t>
    <phoneticPr fontId="1" type="noConversion"/>
  </si>
  <si>
    <t>Charles Utete</t>
  </si>
  <si>
    <t>Bonnie Brown</t>
  </si>
  <si>
    <t>Robert-Ralph Carmichael</t>
  </si>
  <si>
    <t>fighter pilot</t>
    <phoneticPr fontId="1" type="noConversion"/>
  </si>
  <si>
    <t>yachtsman</t>
    <phoneticPr fontId="1" type="noConversion"/>
  </si>
  <si>
    <t>fashion photographer</t>
    <phoneticPr fontId="1" type="noConversion"/>
  </si>
  <si>
    <t>Hugo Rietveld</t>
  </si>
  <si>
    <t>John Baillie-Hamilton 13th Earl of Haddington</t>
    <phoneticPr fontId="1" type="noConversion"/>
  </si>
  <si>
    <t>public health physician</t>
    <phoneticPr fontId="1" type="noConversion"/>
  </si>
  <si>
    <t>traffic collision</t>
    <phoneticPr fontId="1" type="noConversion"/>
  </si>
  <si>
    <t>liver disease</t>
    <phoneticPr fontId="1" type="noConversion"/>
  </si>
  <si>
    <t>lung cancer</t>
    <phoneticPr fontId="1" type="noConversion"/>
  </si>
  <si>
    <t>labor unionist</t>
    <phoneticPr fontId="1" type="noConversion"/>
  </si>
  <si>
    <t>army officer</t>
    <phoneticPr fontId="1" type="noConversion"/>
  </si>
  <si>
    <t>chess player</t>
    <phoneticPr fontId="1" type="noConversion"/>
  </si>
  <si>
    <t>Protestant minister</t>
    <phoneticPr fontId="1" type="noConversion"/>
  </si>
  <si>
    <t>air force officer</t>
    <phoneticPr fontId="1" type="noConversion"/>
  </si>
  <si>
    <t>renal failure</t>
    <phoneticPr fontId="1" type="noConversion"/>
  </si>
  <si>
    <t>heart failure</t>
    <phoneticPr fontId="1" type="noConversion"/>
  </si>
  <si>
    <t>cricketer</t>
    <phoneticPr fontId="1" type="noConversion"/>
  </si>
  <si>
    <t>Canadian football player</t>
    <phoneticPr fontId="1" type="noConversion"/>
  </si>
  <si>
    <t>royal stweard</t>
    <phoneticPr fontId="1" type="noConversion"/>
  </si>
  <si>
    <t>building collapse</t>
    <phoneticPr fontId="1" type="noConversion"/>
  </si>
  <si>
    <t>cancer</t>
    <phoneticPr fontId="1" type="noConversion"/>
  </si>
  <si>
    <t>Umaru Shinkafi</t>
  </si>
  <si>
    <t>Sally Beauman</t>
  </si>
  <si>
    <t>Bruno Bonaldi</t>
  </si>
  <si>
    <t>Rokusuke Ei</t>
  </si>
  <si>
    <t>James Gilbert</t>
  </si>
  <si>
    <t>Leonard Lee</t>
  </si>
  <si>
    <t>Cinna Lomnitz</t>
  </si>
  <si>
    <t>Tom Marr</t>
  </si>
  <si>
    <t>Miisa</t>
  </si>
  <si>
    <t>John O'Rourke</t>
  </si>
  <si>
    <t>Paddy Phelan</t>
  </si>
  <si>
    <t>Anita Reeves</t>
  </si>
  <si>
    <t>Bloeme Evers-Emden</t>
  </si>
  <si>
    <t>Randolph George</t>
  </si>
  <si>
    <t>John Hope</t>
  </si>
  <si>
    <t>Agata Karczmarek</t>
  </si>
  <si>
    <t>John Kerr</t>
  </si>
  <si>
    <t>James Kriel</t>
  </si>
  <si>
    <t>Ken Barrie</t>
  </si>
  <si>
    <t>Doris Benegas</t>
  </si>
  <si>
    <t>Keith L. Brown</t>
  </si>
  <si>
    <t>Madhusudan Dhaky</t>
  </si>
  <si>
    <t>Lucille Dumont</t>
  </si>
  <si>
    <t>Mladen Stilinović</t>
  </si>
  <si>
    <t>Les Stocker</t>
  </si>
  <si>
    <t>Abu Wardah</t>
  </si>
  <si>
    <t>Bommi Baumann</t>
  </si>
  <si>
    <t>Ray Bell</t>
  </si>
  <si>
    <t>Betsy Bloomingdale</t>
  </si>
  <si>
    <t>Chief Zee</t>
  </si>
  <si>
    <t>Dimitri</t>
  </si>
  <si>
    <t>Carlos Gorostiza</t>
  </si>
  <si>
    <t>Vladimir Troyepolsky</t>
  </si>
  <si>
    <t>Roman Catholic prelate</t>
    <phoneticPr fontId="1" type="noConversion"/>
  </si>
  <si>
    <t>Pehin Dato Haji Sulaiman Bin Haji Awang Damit</t>
  </si>
  <si>
    <t>Howard Raiffa</t>
  </si>
  <si>
    <t>septic shock</t>
    <phoneticPr fontId="1" type="noConversion"/>
  </si>
  <si>
    <t>heart attack</t>
    <phoneticPr fontId="1" type="noConversion"/>
  </si>
  <si>
    <t>Víctor Barrio</t>
  </si>
  <si>
    <t>Yuzhan</t>
  </si>
  <si>
    <t>Norman Abbott</t>
  </si>
  <si>
    <t>Ron Allbright</t>
  </si>
  <si>
    <t>Johnny Barnes</t>
  </si>
  <si>
    <t>Hasan Basri Durin</t>
  </si>
  <si>
    <t>Erny Brenner</t>
  </si>
  <si>
    <t>Judy Canty</t>
  </si>
  <si>
    <t>Geneviève Castrée</t>
  </si>
  <si>
    <t>Bill Guilfoile</t>
  </si>
  <si>
    <t>Vaughn Harper</t>
  </si>
  <si>
    <t>Kalle Havulinna</t>
  </si>
  <si>
    <t>Gladys Hooper</t>
  </si>
  <si>
    <t>Pavel Sheremet</t>
  </si>
  <si>
    <t>Mark Takai</t>
  </si>
  <si>
    <t>Milford Burriss</t>
  </si>
  <si>
    <t>Bill Cardille</t>
  </si>
  <si>
    <t>Chor Yeok Eng</t>
  </si>
  <si>
    <t>Tsering Chungtak</t>
  </si>
  <si>
    <t>Dick Donnelly</t>
  </si>
  <si>
    <t>Bernard Dufour</t>
  </si>
  <si>
    <t>John Garton</t>
  </si>
  <si>
    <t>Roger Godement</t>
  </si>
  <si>
    <t>Dennis Green</t>
  </si>
  <si>
    <t>Joy Hardon</t>
  </si>
  <si>
    <t>William F. Hickey Jr.</t>
  </si>
  <si>
    <t>Luc Hoffmann</t>
  </si>
  <si>
    <t>Sid Hurst</t>
  </si>
  <si>
    <t>Jen Jacobs</t>
  </si>
  <si>
    <t>Adrian Monger</t>
  </si>
  <si>
    <t>Kem Ley</t>
  </si>
  <si>
    <t>Mark Ouma</t>
  </si>
  <si>
    <t>car racing team owner</t>
    <phoneticPr fontId="1" type="noConversion"/>
  </si>
  <si>
    <t>cyclist</t>
    <phoneticPr fontId="1" type="noConversion"/>
  </si>
  <si>
    <t>Taylor Terrell</t>
  </si>
  <si>
    <t>Molly Turner</t>
  </si>
  <si>
    <t>shot</t>
    <phoneticPr fontId="1" type="noConversion"/>
  </si>
  <si>
    <t>artist</t>
    <phoneticPr fontId="1" type="noConversion"/>
  </si>
  <si>
    <t>Episcopal prelate</t>
    <phoneticPr fontId="1" type="noConversion"/>
  </si>
  <si>
    <t>opera singer</t>
    <phoneticPr fontId="1" type="noConversion"/>
  </si>
  <si>
    <t>rear admiral</t>
    <phoneticPr fontId="1" type="noConversion"/>
  </si>
  <si>
    <t>flamenco guitarist</t>
    <phoneticPr fontId="1" type="noConversion"/>
  </si>
  <si>
    <t>cross-country skier</t>
    <phoneticPr fontId="1" type="noConversion"/>
  </si>
  <si>
    <t>partisan</t>
    <phoneticPr fontId="1" type="noConversion"/>
  </si>
  <si>
    <t>professional wrestler</t>
    <phoneticPr fontId="1" type="noConversion"/>
  </si>
  <si>
    <t>orig_id</t>
  </si>
  <si>
    <t>Yves Bonnefoy</t>
  </si>
  <si>
    <t>Tom Boulton</t>
  </si>
  <si>
    <t>Ramchandra Chintaman Dhere</t>
  </si>
  <si>
    <t>Robin Hardy</t>
  </si>
  <si>
    <t>Sir Malcolm Macnaughton</t>
  </si>
  <si>
    <t>Werner Meng</t>
  </si>
  <si>
    <t>Jerzy Patoła</t>
  </si>
  <si>
    <t>Imogen Skirving</t>
  </si>
  <si>
    <t>Frank Tuck</t>
  </si>
  <si>
    <t>Caroline Aherne</t>
  </si>
  <si>
    <t>Galina Chesnokova</t>
  </si>
  <si>
    <t>Seamon Glass</t>
  </si>
  <si>
    <t>Goran Hadžić</t>
  </si>
  <si>
    <t>Peter Johnson</t>
  </si>
  <si>
    <t>Karen Karnes</t>
  </si>
  <si>
    <t>Kenny Kramm</t>
  </si>
  <si>
    <t>Alvera Mickelsen</t>
  </si>
  <si>
    <t>Agha Nasir</t>
  </si>
  <si>
    <t>Kyosen Ōhashi</t>
  </si>
  <si>
    <t>Antonín Rükl</t>
  </si>
  <si>
    <t>Paul Wühr</t>
  </si>
  <si>
    <t>George Allen</t>
  </si>
  <si>
    <t>Harold Duane Vietor</t>
  </si>
  <si>
    <t>Peter Wenger</t>
  </si>
  <si>
    <t>Mangal Bagh</t>
  </si>
  <si>
    <t>Tom Clegg</t>
  </si>
  <si>
    <t>Alastair Duncan</t>
  </si>
  <si>
    <t xml:space="preserve"> Argentine psychoanalyst.[17]</t>
  </si>
  <si>
    <t xml:space="preserve"> Hungarian-born American electrical engineer (Kalman filter).[18]</t>
  </si>
  <si>
    <t>Bohuslav Kokotek</t>
  </si>
  <si>
    <t>Eliza Lawrence</t>
  </si>
  <si>
    <t>Steve Nagy</t>
  </si>
  <si>
    <t>Marni Nixon</t>
  </si>
  <si>
    <t>Horacio Olivo</t>
  </si>
  <si>
    <t>Bishnodat Persaud</t>
  </si>
  <si>
    <t>Conrad Prebys</t>
  </si>
  <si>
    <t>Don Roberts</t>
  </si>
  <si>
    <t>Chris Costner Sizemore</t>
  </si>
  <si>
    <t>Uma Shankar Mishra</t>
  </si>
  <si>
    <t>Noel Neill</t>
  </si>
  <si>
    <t>Tor Lian</t>
  </si>
  <si>
    <t>Atilio López</t>
  </si>
  <si>
    <t>Michael J. Elliott</t>
  </si>
  <si>
    <t>Péter Esterházy</t>
  </si>
  <si>
    <t>Lisa Gaye</t>
  </si>
  <si>
    <t>Mauricio Walerstein</t>
  </si>
  <si>
    <t>Markus Werner</t>
  </si>
  <si>
    <t>Grant Wilmot</t>
  </si>
  <si>
    <t>Daphne Ceeney</t>
  </si>
  <si>
    <t>Sharon Runner</t>
  </si>
  <si>
    <t>Donald Stewart</t>
  </si>
  <si>
    <t>Mike Strahler</t>
  </si>
  <si>
    <t>Edward Gopsill</t>
  </si>
  <si>
    <t>Dwight Jones</t>
  </si>
  <si>
    <t>Athanasius Atule Usuh</t>
  </si>
  <si>
    <t>Hallard White</t>
  </si>
  <si>
    <t>Helen Bailey</t>
  </si>
  <si>
    <t>Qandeel Baloch</t>
  </si>
  <si>
    <t>Frank Barnett</t>
  </si>
  <si>
    <t>Janez Bernik</t>
  </si>
  <si>
    <t>Karl E. Case</t>
  </si>
  <si>
    <t>Charles Davis</t>
  </si>
  <si>
    <t>Anne Balfour-Fraser</t>
  </si>
  <si>
    <t>Charles Bilezikian</t>
  </si>
  <si>
    <t>Henry Connor</t>
  </si>
  <si>
    <t>Denis Dubourdieu</t>
  </si>
  <si>
    <t>Roger Ekins</t>
  </si>
  <si>
    <t>Solomon Feferman</t>
  </si>
  <si>
    <t>John H. Flood</t>
  </si>
  <si>
    <t>Jeffrey Grey</t>
  </si>
  <si>
    <t>Jacques Hamel</t>
  </si>
  <si>
    <t>C.-H. Hermansson</t>
  </si>
  <si>
    <t>David A. Katz</t>
  </si>
  <si>
    <t>Mohamed Khan</t>
  </si>
  <si>
    <t>Heinz Kiehl</t>
  </si>
  <si>
    <t>Francis M. Gibbons</t>
  </si>
  <si>
    <t>Pete Kapusta</t>
  </si>
  <si>
    <t>MA Mannan</t>
  </si>
  <si>
    <t>Gordon Massa</t>
  </si>
  <si>
    <t>Robert Burren Morgan</t>
  </si>
  <si>
    <t>Carlos Nine</t>
  </si>
  <si>
    <t>E. C. Pielou</t>
  </si>
  <si>
    <t>Kari Hautala</t>
  </si>
  <si>
    <t>David Jones</t>
  </si>
  <si>
    <t>John Madey</t>
  </si>
  <si>
    <t>Zdeněk Neubauer</t>
  </si>
  <si>
    <t>Gladys Nordenstrom</t>
  </si>
  <si>
    <t>Phonsie O'Brien</t>
  </si>
  <si>
    <t>Rex Pickering</t>
  </si>
  <si>
    <t>Cory Taylor</t>
  </si>
  <si>
    <t>Brian White</t>
  </si>
  <si>
    <t>Victor P. Whittaker</t>
  </si>
  <si>
    <t>Valentino Zeichen</t>
  </si>
  <si>
    <t>Bukky Ajayi</t>
  </si>
  <si>
    <t>Marian Bergeson</t>
  </si>
  <si>
    <t>Larry Bock</t>
  </si>
  <si>
    <t>Michel Coloni</t>
  </si>
  <si>
    <t>Matthew Evans Baron Evans of Temple Guiting</t>
    <phoneticPr fontId="1" type="noConversion"/>
  </si>
  <si>
    <t>Armando León Bejarano</t>
  </si>
  <si>
    <t>Norman MacAuley</t>
  </si>
  <si>
    <t>John McMartin</t>
  </si>
  <si>
    <t>Duma Mdutyana</t>
  </si>
  <si>
    <t>Mike Moore</t>
  </si>
  <si>
    <t>Turgay Şeren</t>
  </si>
  <si>
    <t>Sérgio Henrique Ferreira</t>
  </si>
  <si>
    <t>Kenneth Earl Hurlburt</t>
  </si>
  <si>
    <t>Paul Johnson</t>
  </si>
  <si>
    <t>James E. Nugent</t>
  </si>
  <si>
    <t>Gary S. Paxton</t>
  </si>
  <si>
    <t>Raymonde Tillon</t>
  </si>
  <si>
    <t>Fred Tomlinson</t>
  </si>
  <si>
    <t>Manuel G. Batshaw</t>
  </si>
  <si>
    <t>Mubarak Begum</t>
  </si>
  <si>
    <t>Richard Budge</t>
  </si>
  <si>
    <t>Antony Copley</t>
  </si>
  <si>
    <t>Uri Coronel</t>
  </si>
  <si>
    <t>Medi Dinu</t>
  </si>
  <si>
    <t>Sheikh Hussain Zakiri</t>
  </si>
  <si>
    <t>Émile Derlin Zinsou</t>
  </si>
  <si>
    <t>Antonio Armstrong</t>
  </si>
  <si>
    <t xml:space="preserve"> Iranian film director and screenwriter (Close-Up Taste of Cherry Certified Copy) gastrointestinal cancer.[49]</t>
  </si>
  <si>
    <t xml:space="preserve"> Ghanaian football player manager and administrator.[50]</t>
  </si>
  <si>
    <t>Zelda Fichandler</t>
  </si>
  <si>
    <t>Tommy George</t>
  </si>
  <si>
    <t>Vivean Gray</t>
  </si>
  <si>
    <t>Daasebre Gyamenah</t>
  </si>
  <si>
    <t>Braj Kachru</t>
  </si>
  <si>
    <t>Yowabu Magada Kawaluuko</t>
  </si>
  <si>
    <t>Patrick Lalor</t>
  </si>
  <si>
    <t>Carmen Hernández</t>
  </si>
  <si>
    <t>Nev Hewitt</t>
  </si>
  <si>
    <t>Gordon Mowrer</t>
  </si>
  <si>
    <t>András Hajnal</t>
  </si>
  <si>
    <t>Derek Hatfield</t>
  </si>
  <si>
    <t>Jacques Rouffio</t>
  </si>
  <si>
    <t>John Pidgeon</t>
  </si>
  <si>
    <t>Anthony D. Smith</t>
  </si>
  <si>
    <t>Dominique Arnaud</t>
  </si>
  <si>
    <t>Radu Beligan</t>
  </si>
  <si>
    <t>Dick Corballis</t>
  </si>
  <si>
    <t>Anwar Ali Cheema</t>
  </si>
  <si>
    <t>William Gaines</t>
  </si>
  <si>
    <t>André Isoir</t>
  </si>
  <si>
    <t>James Allen Johnson</t>
  </si>
  <si>
    <t>Walid Juffali</t>
  </si>
  <si>
    <t>György Kéri</t>
  </si>
  <si>
    <t>Egon Matijevic</t>
  </si>
  <si>
    <t>Ray Moreton</t>
  </si>
  <si>
    <t>Jim Pressdee</t>
  </si>
  <si>
    <t>Mohammed Shahid</t>
  </si>
  <si>
    <t>Penny Lang</t>
  </si>
  <si>
    <t>Destin Onka Malonga</t>
  </si>
  <si>
    <t>Peter Martell</t>
  </si>
  <si>
    <t>Mike Mohede</t>
  </si>
  <si>
    <t>Eric Moon</t>
  </si>
  <si>
    <t>Seymour Papert</t>
  </si>
  <si>
    <t>Sylvie Roy</t>
  </si>
  <si>
    <t>Angelika Schrobsdorff</t>
  </si>
  <si>
    <t>Jean-Claude Wicky</t>
  </si>
  <si>
    <t xml:space="preserve"> French poet.[1]</t>
  </si>
  <si>
    <t xml:space="preserve"> English anaesthetist.[2]</t>
  </si>
  <si>
    <t xml:space="preserve"> Indian writer.[3]</t>
  </si>
  <si>
    <t>Meraj Muhammad Khan</t>
  </si>
  <si>
    <t>Amnon Linn</t>
  </si>
  <si>
    <t>Thomas R. McCarthy</t>
  </si>
  <si>
    <t>Iwo Cyprian Pogonowski</t>
  </si>
  <si>
    <t>Des Rea</t>
  </si>
  <si>
    <t>Don Soderquist</t>
  </si>
  <si>
    <t>Lewie Steinberg</t>
  </si>
  <si>
    <t>Dave Bald Eagle</t>
  </si>
  <si>
    <t>Dominic Duval</t>
  </si>
  <si>
    <t>James Pazhayattil</t>
  </si>
  <si>
    <t>David Stride</t>
  </si>
  <si>
    <t>Harry Wade</t>
  </si>
  <si>
    <t>Ed Ware</t>
  </si>
  <si>
    <t>Ye Xuanning</t>
  </si>
  <si>
    <t>John Brademas</t>
  </si>
  <si>
    <t>Edmond L. Browning</t>
  </si>
  <si>
    <t>Emma Cohen</t>
  </si>
  <si>
    <t>Frederick D’Souza</t>
  </si>
  <si>
    <t>Elaine Fantham</t>
  </si>
  <si>
    <t>Corrado Farina</t>
  </si>
  <si>
    <t>Minerva Herrera</t>
  </si>
  <si>
    <t>Jim Metzen</t>
  </si>
  <si>
    <t>Robert Mason Pollock</t>
  </si>
  <si>
    <t>Sir Frederick Smith</t>
  </si>
  <si>
    <t>Kurt Svensson</t>
  </si>
  <si>
    <t>Jusztin Nándor Takács</t>
  </si>
  <si>
    <t>Scott Olin Wright</t>
  </si>
  <si>
    <t>Lorenzo Amurri</t>
  </si>
  <si>
    <t>Joseph Antic</t>
  </si>
  <si>
    <t>Małgorzata Bartyzel</t>
  </si>
  <si>
    <t>Bill Cotty</t>
  </si>
  <si>
    <t>Kantilal Desai</t>
  </si>
  <si>
    <t>Carl Falck</t>
  </si>
  <si>
    <t>Thorbjörn Fälldin</t>
  </si>
  <si>
    <t>Denis Foreman</t>
  </si>
  <si>
    <t>Mari Gilbert</t>
  </si>
  <si>
    <t>Alan Goldberg</t>
  </si>
  <si>
    <t>Kate Granger</t>
  </si>
  <si>
    <t>Sheilla Lampkin</t>
  </si>
  <si>
    <t>Mangala Moonesinghe</t>
  </si>
  <si>
    <t>Boy-Boy Mosia</t>
  </si>
  <si>
    <t>Joe Napolitano</t>
  </si>
  <si>
    <t>S. H. Raza</t>
  </si>
  <si>
    <t>Jean Ricardou</t>
  </si>
  <si>
    <t>Alina Surmacka Szczesniak</t>
  </si>
  <si>
    <t xml:space="preserve"> French comedian and actor (That Man from Rio Le Concert The First Day of the Rest of Your Life).[16]</t>
  </si>
  <si>
    <t xml:space="preserve"> American football player (Middle Tennessee State Blue Raiders Houston Oilers).[84]</t>
  </si>
  <si>
    <t xml:space="preserve"> Turkish footballer (Galatasaray).[85]</t>
  </si>
  <si>
    <t xml:space="preserve"> British film producer (The Wild Geese The Sea Wolves).[19]</t>
  </si>
  <si>
    <t xml:space="preserve"> Trinidadian politician Prime Minister (1991–1995 2001–2010) acute myeloid leukemia.[20]</t>
  </si>
  <si>
    <t>Parwati Soepangat</t>
  </si>
  <si>
    <t xml:space="preserve"> British writer (Rebecca's Tale The Landscape of Love) pneumonia.[87]</t>
  </si>
  <si>
    <t>Mohamed Lahouaiej-Bouhlel</t>
  </si>
  <si>
    <t>Allan Barnes</t>
  </si>
  <si>
    <t xml:space="preserve"> Irish-American writer.[21]</t>
  </si>
  <si>
    <t>Orest Subtelny</t>
  </si>
  <si>
    <t>Jerzy Bahr</t>
  </si>
  <si>
    <t>Brenda Banks</t>
  </si>
  <si>
    <t xml:space="preserve"> French politician Prime Minister (1988–1991).[26]</t>
  </si>
  <si>
    <t>J. Harwood Cochrane</t>
  </si>
  <si>
    <t>Artur Correia</t>
  </si>
  <si>
    <t>Bülent Eken</t>
  </si>
  <si>
    <t>Pierre Fauchon</t>
  </si>
  <si>
    <t>Arundhati Ghose</t>
  </si>
  <si>
    <t>Halil İnalcık</t>
  </si>
  <si>
    <t>Eric Kuhne</t>
  </si>
  <si>
    <t>Tim LaHaye</t>
  </si>
  <si>
    <t>Mollie Lowery</t>
  </si>
  <si>
    <t>James M. Nederlander</t>
  </si>
  <si>
    <t>Slobodan Novak</t>
  </si>
  <si>
    <t>Tom Peterson</t>
  </si>
  <si>
    <t>Franklin Van Antwerpen</t>
  </si>
  <si>
    <t xml:space="preserve"> American billionaire businessman founder of Enterprise Rent-A-Car.[30]</t>
  </si>
  <si>
    <t>Maggie Macdonald</t>
  </si>
  <si>
    <t>Per G. Malm</t>
  </si>
  <si>
    <t>Forrest Mars Jr.</t>
  </si>
  <si>
    <t>JT McNamara</t>
  </si>
  <si>
    <t>Miss Cleo (Youree Dell Harris)</t>
  </si>
  <si>
    <t>Jerry Molyneaux</t>
  </si>
  <si>
    <t xml:space="preserve"> Scottish football player and manager.[38]</t>
  </si>
  <si>
    <t>Hiroko Nakamura</t>
  </si>
  <si>
    <t>Sandy Pearlman</t>
  </si>
  <si>
    <t>Pia Pera</t>
  </si>
  <si>
    <t>Sylvia Peters</t>
  </si>
  <si>
    <t>Zalman Shapiro</t>
  </si>
  <si>
    <t>Oleg Syrokvashko</t>
  </si>
  <si>
    <t>Nate Thurmond</t>
  </si>
  <si>
    <t>Kasam Bapu Tirmizi</t>
  </si>
  <si>
    <t>Thurston Twigg-Smith</t>
  </si>
  <si>
    <t>Kazimieras Uoka</t>
  </si>
  <si>
    <t>Alan Vega</t>
  </si>
  <si>
    <t>Claude Williamson</t>
  </si>
  <si>
    <t>Wendell Anderson</t>
  </si>
  <si>
    <t>Achille Casanova</t>
  </si>
  <si>
    <t>Aníbal José Chávez Frías</t>
  </si>
  <si>
    <t>Mel Durslag</t>
  </si>
  <si>
    <t>Raúl “Tinajón” Feliciano</t>
  </si>
  <si>
    <t>Andrzej Grabarczyk</t>
  </si>
  <si>
    <t>Michael Healy</t>
  </si>
  <si>
    <t>Einojuhani Rautavaara</t>
  </si>
  <si>
    <t>Neelamraju Ganga Prasada Rao</t>
  </si>
  <si>
    <t>Ford Spinks</t>
  </si>
  <si>
    <t>Richard Thompson</t>
  </si>
  <si>
    <t>Boualem Bessaïh</t>
  </si>
  <si>
    <t>Bob Brown</t>
  </si>
  <si>
    <t>Conrad K. Cyr</t>
  </si>
  <si>
    <t>Mahasweta Devi</t>
  </si>
  <si>
    <t>Gnanakoothan</t>
  </si>
  <si>
    <t>Norman Guthkelch</t>
  </si>
  <si>
    <t>Richard Grant Hiskey</t>
  </si>
  <si>
    <t>Marianne Ihlen</t>
  </si>
  <si>
    <t>Patrick Jourdain</t>
  </si>
  <si>
    <t>Vladica Kovačević</t>
  </si>
  <si>
    <t>Lachhu Maharaj</t>
  </si>
  <si>
    <t>Monte Nitzkowski</t>
  </si>
  <si>
    <t xml:space="preserve"> Swiss writer (Zündels Abgang).[45]</t>
  </si>
  <si>
    <t xml:space="preserve"> Australian football player heart attack.[46]</t>
  </si>
  <si>
    <t xml:space="preserve"> Indian activist and news editor (Communist Party of India) President of the World Peace Council (1977–1990).[47]</t>
  </si>
  <si>
    <t xml:space="preserve"> Canadian musician and poet.[48]</t>
  </si>
  <si>
    <t xml:space="preserve"> American university administrator President of Southern Utah University (1982–1997).[118]</t>
  </si>
  <si>
    <t xml:space="preserve"> Russian television executive.[119]</t>
  </si>
  <si>
    <t>Garry Marshall</t>
  </si>
  <si>
    <t>Tom McCready</t>
  </si>
  <si>
    <t xml:space="preserve"> Bermudian entertainer.[123]</t>
  </si>
  <si>
    <t xml:space="preserve"> Spanish matador gored.[124]</t>
  </si>
  <si>
    <t>Ignatius Huang Shou-cheng</t>
  </si>
  <si>
    <t>Tamás Somló</t>
  </si>
  <si>
    <t xml:space="preserve"> American politician and judge member of the U.S. House of Representatives from Illinois (1969–1973 1975–1979) U.S. Court of Appeals for the D.C. Circuit (1979–1994) complications from bladder cancer.[51]</t>
  </si>
  <si>
    <t>Danny Nykoluk</t>
  </si>
  <si>
    <t>William Bell</t>
  </si>
  <si>
    <t>Alan Brice</t>
  </si>
  <si>
    <t>Igor de Rachewiltz</t>
  </si>
  <si>
    <t>Gloria DeHaven</t>
  </si>
  <si>
    <t>Nigel Gray</t>
  </si>
  <si>
    <t xml:space="preserve"> Canadian sailor.[55]</t>
  </si>
  <si>
    <t>Ed Ross</t>
  </si>
  <si>
    <t>Dave Schwartz</t>
  </si>
  <si>
    <t>Ralph Stewart</t>
  </si>
  <si>
    <t>Ritva Vepsä</t>
  </si>
  <si>
    <t>Chiyonofuji Mitsugu</t>
  </si>
  <si>
    <t>Gwynn ap Gwilym</t>
  </si>
  <si>
    <t>Bobbie Heine Miller</t>
  </si>
  <si>
    <t xml:space="preserve"> British film director (The Wicker Man).[4]</t>
  </si>
  <si>
    <t xml:space="preserve"> Scottish obstetrician and gynaecologist.[5]</t>
  </si>
  <si>
    <t xml:space="preserve"> German jurist.[6]</t>
  </si>
  <si>
    <t xml:space="preserve"> Polish footballer.[7]</t>
  </si>
  <si>
    <t xml:space="preserve"> British hotelier traffic collision.[8]</t>
  </si>
  <si>
    <t xml:space="preserve"> Australian football player (Collingwood).[9]</t>
  </si>
  <si>
    <t>Franca Faldini</t>
  </si>
  <si>
    <t>Ursula Franklin</t>
  </si>
  <si>
    <t>Julius Freeman</t>
  </si>
  <si>
    <t>Sir David Goodall</t>
  </si>
  <si>
    <t>Lee Grant</t>
  </si>
  <si>
    <t>Betty Guy</t>
  </si>
  <si>
    <t>Viktor Kryzhanivskyi</t>
  </si>
  <si>
    <t>Luo Yinguo</t>
  </si>
  <si>
    <t>Geir Myhre</t>
  </si>
  <si>
    <t>Evin Nolan</t>
  </si>
  <si>
    <t>Leyla Sayar</t>
  </si>
  <si>
    <t>Norma Levy Shapiro</t>
  </si>
  <si>
    <t>Zeke Smith</t>
  </si>
  <si>
    <t>Thomas Sutherland</t>
  </si>
  <si>
    <t>Jouko Turkka</t>
  </si>
  <si>
    <t>Samane Viyaket</t>
  </si>
  <si>
    <t>Neelabh Ashk</t>
  </si>
  <si>
    <t xml:space="preserve"> American World War II veteran member of the Tuskegee Airmen.[11]</t>
  </si>
  <si>
    <t xml:space="preserve"> American football player (Buffalo Bills) struck by train.[12]</t>
  </si>
  <si>
    <t xml:space="preserve"> Chinese politician Chairman of the State Planning Commission (1993–1998).[13]</t>
  </si>
  <si>
    <t xml:space="preserve"> Polish graphic designer cancer.[14]</t>
  </si>
  <si>
    <t xml:space="preserve"> American screenwriter and director (The Deer Hunter Thunderbolt and Lightfoot Heaven's Gate).[15]</t>
  </si>
  <si>
    <t xml:space="preserve"> French Roman Catholic prelate Archbishop of Dijon (1989–2004).[78]</t>
  </si>
  <si>
    <t xml:space="preserve"> British publisher (Faber).[79]</t>
  </si>
  <si>
    <t xml:space="preserve"> Mexican politician Governor of Morelos (1976–1982).[80]</t>
  </si>
  <si>
    <t xml:space="preserve"> Canadian politician.[81]</t>
  </si>
  <si>
    <t xml:space="preserve"> American actor (Sweet Charity Kinsey Law &amp; Order) cancer.[82]</t>
  </si>
  <si>
    <t xml:space="preserve"> South African army officer.[83]</t>
  </si>
  <si>
    <t xml:space="preserve"> Turkish opera singer.[150]</t>
  </si>
  <si>
    <t xml:space="preserve"> Nigerian politician and intelligence chief.[86]</t>
  </si>
  <si>
    <t xml:space="preserve"> Indian Syro-Malabar Catholic hierarch Bishop of Irinjalakuda (1978–2010).[154]</t>
  </si>
  <si>
    <t xml:space="preserve"> Italian ski mountaineer world champion (1975).[88]</t>
  </si>
  <si>
    <t xml:space="preserve"> Scottish television producer (The Two Ronnies Last of the Summer Wine).[90]</t>
  </si>
  <si>
    <t xml:space="preserve"> American politician.[22]</t>
  </si>
  <si>
    <t xml:space="preserve"> Venezuelan boxer.[23]</t>
  </si>
  <si>
    <t xml:space="preserve"> British cycling coach.[24]</t>
  </si>
  <si>
    <t xml:space="preserve"> Mexican lawyer and politician Governor of Jalisco (1977–1983).[27]</t>
  </si>
  <si>
    <t xml:space="preserve"> American radio host (WCBM) complications from a stroke.[93]</t>
  </si>
  <si>
    <t xml:space="preserve"> Brazilian Roman Catholic prelate Bishop of Garanhuns (1998–2007) and Joinville (since 2007).[28]</t>
  </si>
  <si>
    <t xml:space="preserve"> Indian cricketer liver failure.[29]</t>
  </si>
  <si>
    <t xml:space="preserve"> German journalist and food critic.[98]</t>
  </si>
  <si>
    <t xml:space="preserve"> American civil rights activist filmmaker and motorcycle builder (Easy Rider).[31]</t>
  </si>
  <si>
    <t xml:space="preserve"> American politician.[32]</t>
  </si>
  <si>
    <t xml:space="preserve"> Romanian-born American writer (Night) political activist and Holocaust survivor Nobel Laureate (1986).[33]</t>
  </si>
  <si>
    <t xml:space="preserve"> American composer and pianist.[39]</t>
  </si>
  <si>
    <t xml:space="preserve"> Japanese guitarist and composer.[40]</t>
  </si>
  <si>
    <t>E. Melvin Porter</t>
  </si>
  <si>
    <t>Dave Syrett</t>
  </si>
  <si>
    <t>Jean Briggs</t>
  </si>
  <si>
    <t>Paco Cano</t>
  </si>
  <si>
    <t>LaVon Crosby</t>
  </si>
  <si>
    <t>Jack Davis</t>
  </si>
  <si>
    <t>Jerry Doyle</t>
  </si>
  <si>
    <t>Sue Gibson</t>
  </si>
  <si>
    <t>Doug Griffin</t>
  </si>
  <si>
    <t>Dominik Hrušovský</t>
  </si>
  <si>
    <t>Piet de Jong</t>
  </si>
  <si>
    <t>James Alan McPherson</t>
  </si>
  <si>
    <t>Máximo Mosquera</t>
  </si>
  <si>
    <t>Milton Murayama</t>
  </si>
  <si>
    <t xml:space="preserve"> American baseball player (Chicago Cubs Chicago White Sox Cincinnati Reds).[106]</t>
  </si>
  <si>
    <t xml:space="preserve"> British actor (The Adventures of Black Beauty).[107]</t>
  </si>
  <si>
    <t xml:space="preserve"> British diplomat.[108]</t>
  </si>
  <si>
    <t xml:space="preserve"> British footballer (Derby County Nottingham Forest).[41]</t>
  </si>
  <si>
    <t xml:space="preserve"> Indian politician.[42]</t>
  </si>
  <si>
    <t xml:space="preserve"> American actress (Superman).[43]</t>
  </si>
  <si>
    <t xml:space="preserve"> Mexican film director (Cuando quiero llorar no lloro Españolas en París).[44]</t>
  </si>
  <si>
    <t xml:space="preserve"> Papua New Guinean politician acting Governor-General (2004 2010) organ failure.[113]</t>
  </si>
  <si>
    <t xml:space="preserve"> Canadian politician Ontario MPP (1990–1995).[114]</t>
  </si>
  <si>
    <t xml:space="preserve"> Bruneian army general.[115]</t>
  </si>
  <si>
    <t xml:space="preserve"> American academic.[116]</t>
  </si>
  <si>
    <t xml:space="preserve"> French film director and screenwriter.[117]</t>
  </si>
  <si>
    <t xml:space="preserve"> American television director (Leave It to Beaver Welcome Back Kotter The Jack Benny Program).[121]</t>
  </si>
  <si>
    <t xml:space="preserve"> Canadian football player (Calgary Stampeders).[122]</t>
  </si>
  <si>
    <t xml:space="preserve"> Indian-born Pakistani broadcaster.[181]</t>
  </si>
  <si>
    <t xml:space="preserve"> German comic writer.[125]</t>
  </si>
  <si>
    <t xml:space="preserve"> Brazilian politician Governor of Minas Gerais (1971–1975) pneumonia.[52]</t>
  </si>
  <si>
    <t xml:space="preserve"> Afghan politician MP (since 2005) Governor of Herat Province (2005–2009) cancer.[56]</t>
  </si>
  <si>
    <t xml:space="preserve"> American politician Senator from Colorado (1979–1991) cancer.[57]</t>
  </si>
  <si>
    <t xml:space="preserve"> English opera singer and illustrator.[53]</t>
  </si>
  <si>
    <t xml:space="preserve"> Italian social scientist.[58]</t>
  </si>
  <si>
    <t xml:space="preserve"> Belgian cartoonist (The Smurfs).[59]</t>
  </si>
  <si>
    <t xml:space="preserve"> British archaeologist complications from a fall.[60]</t>
  </si>
  <si>
    <t xml:space="preserve"> Venezuelan classical guitarist and composer.[61]</t>
  </si>
  <si>
    <t xml:space="preserve"> Australian Olympic long jumper (1948).[128]</t>
  </si>
  <si>
    <t>Bill Holdsworth</t>
  </si>
  <si>
    <t>Fazil Iskander</t>
  </si>
  <si>
    <t>Inez Y. Kaiser</t>
  </si>
  <si>
    <t>Mariana Karr</t>
  </si>
  <si>
    <t xml:space="preserve"> Irish Gaelic football player (Kerry).[62]</t>
  </si>
  <si>
    <t xml:space="preserve"> British aristocrat.[63]</t>
  </si>
  <si>
    <t xml:space="preserve"> Finnish basketball player (Torpan Pojat) heart attack.[64]</t>
  </si>
  <si>
    <t xml:space="preserve"> New Zealand rugby union player (Waikato national team).[70]</t>
  </si>
  <si>
    <t xml:space="preserve"> Australian writer melanoma.[71]</t>
  </si>
  <si>
    <t xml:space="preserve"> British politician MP (1997–2005) oesophageal cancer.[72]</t>
  </si>
  <si>
    <t xml:space="preserve"> British biochemist.[73]</t>
  </si>
  <si>
    <t xml:space="preserve"> Italian poet and author.[74]</t>
  </si>
  <si>
    <t xml:space="preserve"> English comedian actress and writer (The Royle Family The Mrs Merton Show The Fast Show) throat cancer.[10]</t>
  </si>
  <si>
    <t xml:space="preserve"> Italian Roman Catholic cardinal Archbishop of Florence (1983–2001).[137]</t>
  </si>
  <si>
    <t xml:space="preserve"> American journalist (The New York Times) winner of the Pulitzer Prize for International Reporting (1976).[138]</t>
  </si>
  <si>
    <t xml:space="preserve"> Austrian slalom and sprint canoeist world champion (19491951 1953) Olympic bronze medalist (1948).[139]</t>
  </si>
  <si>
    <t xml:space="preserve"> Nigerian actress (Mother of George).[75]</t>
  </si>
  <si>
    <t xml:space="preserve"> American politician member of the California Senate (1984–1995).[76]</t>
  </si>
  <si>
    <t xml:space="preserve"> American investor.[77]</t>
  </si>
  <si>
    <t xml:space="preserve"> Indian football player and manager.[144]</t>
  </si>
  <si>
    <t xml:space="preserve"> British-born Somaliland diplomat historian and writer founder of the Africa Research Bulletin.[145]</t>
  </si>
  <si>
    <t xml:space="preserve"> German politician.[146]</t>
  </si>
  <si>
    <t xml:space="preserve"> Russian football player and manager Olympic champion (1956).[147]</t>
  </si>
  <si>
    <t xml:space="preserve"> Indian historian.[148]</t>
  </si>
  <si>
    <t xml:space="preserve"> American geneticist.[149]</t>
  </si>
  <si>
    <t xml:space="preserve"> Cambodian political analyst shot.[152]</t>
  </si>
  <si>
    <t xml:space="preserve"> Ugandan sports journalist.[153]</t>
  </si>
  <si>
    <t xml:space="preserve"> Japanese author and lyricist ("Sukiyaki").[89]</t>
  </si>
  <si>
    <t xml:space="preserve"> British journalist and magazine editor (Time Newsweek The Economist) cancer.[206]</t>
  </si>
  <si>
    <t xml:space="preserve"> English footballer (Chelsea).[155]</t>
  </si>
  <si>
    <t xml:space="preserve"> Canadian Olympic basketball player (1952).[156]</t>
  </si>
  <si>
    <t xml:space="preserve"> Canadian businessman (Lee Valley Tools).[91]</t>
  </si>
  <si>
    <t xml:space="preserve"> British poet.[25]</t>
  </si>
  <si>
    <t xml:space="preserve"> German-born Chilean-Mexican geophysicist.[92]</t>
  </si>
  <si>
    <t xml:space="preserve"> American district attorney.[157]</t>
  </si>
  <si>
    <t xml:space="preserve"> Finnish Eurodance artist cancer.[94]</t>
  </si>
  <si>
    <t xml:space="preserve"> English footballer (Middlesbrough Ipswich Town) cancer.[95]</t>
  </si>
  <si>
    <t xml:space="preserve"> English cricketer (Essex).[96]</t>
  </si>
  <si>
    <t xml:space="preserve"> Indian actor and paranormal investigator asphyxiation.[99]</t>
  </si>
  <si>
    <t xml:space="preserve"> Australian football player.[100]</t>
  </si>
  <si>
    <t xml:space="preserve"> Pakistani cricket player and umpire.[101]</t>
  </si>
  <si>
    <t xml:space="preserve"> British cartoonist (Bristow).[102]</t>
  </si>
  <si>
    <t xml:space="preserve"> British aristocrat Seigneur of Sark (since 1974).[35]</t>
  </si>
  <si>
    <t xml:space="preserve"> Filipino basketball player (Blackwater Elite) heart attack.[36]</t>
  </si>
  <si>
    <t xml:space="preserve"> Canadian ice hockey player (New York Rangers Montreal Canadiens).[37]</t>
  </si>
  <si>
    <t xml:space="preserve"> American baseball player (St. Louis Browns Chicago White Sox).[104]</t>
  </si>
  <si>
    <t xml:space="preserve"> German-born American mathematician and futurist.[105]</t>
  </si>
  <si>
    <t xml:space="preserve"> American screenwriter (Dynasty The Colbys).[167]</t>
  </si>
  <si>
    <t xml:space="preserve"> Barbadian barrister and politician Attorney-General of Barbados (1966–1971).[168]</t>
  </si>
  <si>
    <t xml:space="preserve"> Swedish footballer World Cup bronze medalist (1950).[169]</t>
  </si>
  <si>
    <t xml:space="preserve"> Scottish footballer (Kilmarnock Motherwell Hamilton Academical).[109]</t>
  </si>
  <si>
    <t xml:space="preserve"> Canadian-American historian and author.[110]</t>
  </si>
  <si>
    <t xml:space="preserve"> Russian-born American supercentenarian nation's oldest living person.[111]</t>
  </si>
  <si>
    <t xml:space="preserve"> Nigerian politician.[112]</t>
  </si>
  <si>
    <t xml:space="preserve"> Serbian politician President of Krajina (1992–1994) brain cancer.[176]</t>
  </si>
  <si>
    <t xml:space="preserve"> Australian rugby union player.[177]</t>
  </si>
  <si>
    <t xml:space="preserve"> American ceramist.[178]</t>
  </si>
  <si>
    <t xml:space="preserve"> American pharmacist founded FLAVORx sepsis.[179]</t>
  </si>
  <si>
    <t xml:space="preserve"> Chinese calligrapher and imperial prince Prince Gong (1936–1945).[120]</t>
  </si>
  <si>
    <t xml:space="preserve"> British aristocrat and festival founder.[236]</t>
  </si>
  <si>
    <t xml:space="preserve"> American academic and Christian woman's advocate co-founder of Christians for Biblical Equality.[180]</t>
  </si>
  <si>
    <t xml:space="preserve"> American biographer and religious leader (LDS Church).[240]</t>
  </si>
  <si>
    <t xml:space="preserve"> Canadian ice hockey player (Providence Reds).[241] ⋅</t>
  </si>
  <si>
    <t xml:space="preserve"> German author (Das falsche Buch).[184]</t>
  </si>
  <si>
    <t xml:space="preserve"> English footballer (Birmingham City).[185]</t>
  </si>
  <si>
    <t xml:space="preserve"> Japanese television host and politician acute respiratory failure.[182]</t>
  </si>
  <si>
    <t xml:space="preserve"> Czech astronomer.[183]</t>
  </si>
  <si>
    <t xml:space="preserve"> Argentine-born Brazilian film director producer and screenwriter (Kiss of the Spider Woman Ironweed Carandiru) heart attack.[186]</t>
  </si>
  <si>
    <t xml:space="preserve"> Canadian psychoanalyst.[54]</t>
  </si>
  <si>
    <t xml:space="preserve"> Canadian musician and comic book artist pancreatic cancer.[129]</t>
  </si>
  <si>
    <t xml:space="preserve"> American public relations executive (Baseball Hall of Fame New York Yankees Pittsburgh Pirates).[130]</t>
  </si>
  <si>
    <t xml:space="preserve"> American radio DJ.[131]</t>
  </si>
  <si>
    <t xml:space="preserve"> Finnish ice hockey player (Ilves).[132]</t>
  </si>
  <si>
    <t xml:space="preserve"> British politician member of the States of Guernsey (since 2000).[65]</t>
  </si>
  <si>
    <t xml:space="preserve"> American physicist.[66]</t>
  </si>
  <si>
    <t xml:space="preserve"> Czech philosopher and biologist.[67]</t>
  </si>
  <si>
    <t xml:space="preserve"> American composer.[68]</t>
  </si>
  <si>
    <t xml:space="preserve"> Irish jockey and racehorse trainer.[69]</t>
  </si>
  <si>
    <t xml:space="preserve"> German filmmaker (Alvorada).[135]</t>
  </si>
  <si>
    <t xml:space="preserve"> American soprano.[136]</t>
  </si>
  <si>
    <t xml:space="preserve"> Brazilian politician Governor of Rio de Janeiro (1961–1962).[196]</t>
  </si>
  <si>
    <t xml:space="preserve"> Italian criminal head of the Corleonesi Mafia faction complications from bladder cancer.[197]</t>
  </si>
  <si>
    <t xml:space="preserve"> English footballer (Darlington Torquay United).[140]</t>
  </si>
  <si>
    <t xml:space="preserve"> American singer and voice actress (Mister Roger's Neighbourhood).[141]</t>
  </si>
  <si>
    <t xml:space="preserve"> American director (Saturday Night Live) cancer.[142]</t>
  </si>
  <si>
    <t xml:space="preserve"> American judge member of the Tennessee Supreme Court (1974–1990) and Court of Appeals (1960–1974).[143]</t>
  </si>
  <si>
    <t xml:space="preserve"> American football player (St. Louis Rams Cleveland Browns Jacksonville Jaguars) pancreatic cancer.[204]</t>
  </si>
  <si>
    <t xml:space="preserve"> Canadian historian pancreatic cancer.[205]</t>
  </si>
  <si>
    <t xml:space="preserve"> Australian rower Olympic bronze medalist (1956).[151]</t>
  </si>
  <si>
    <t xml:space="preserve"> American record producer ("Monster Mash") and singer-songwriter (Skip &amp; Flip The Hollywood Argyles).[267]</t>
  </si>
  <si>
    <t xml:space="preserve"> French politician MP for Bouches-du-Rhône (1945–1951).[268]</t>
  </si>
  <si>
    <t xml:space="preserve"> American executive (Walmart).[338]</t>
  </si>
  <si>
    <t xml:space="preserve"> American Hall of Fame bassist (Booker T. &amp; the M.G.'s) cancer.[339]</t>
  </si>
  <si>
    <t xml:space="preserve"> American news anchor accidental fall.[340]</t>
  </si>
  <si>
    <t xml:space="preserve"> American news anchor (WPLG).[341]</t>
  </si>
  <si>
    <t xml:space="preserve"> American actress singer and dancer (Rock Around the Clock Drums Across the River).[208]</t>
  </si>
  <si>
    <t xml:space="preserve"> Peruvian writer.[209]</t>
  </si>
  <si>
    <t xml:space="preserve"> Hungarian author pancreatic cancer.[207]</t>
  </si>
  <si>
    <t xml:space="preserve"> Norwegian sports official president of the Norwegian Handball Federation (1985–1999).[211]</t>
  </si>
  <si>
    <t xml:space="preserve"> Irish actress (Dancing at Lughnasa Little Gem) cancer.[97]</t>
  </si>
  <si>
    <t xml:space="preserve"> American Episcopal bishop 24th Presiding Bishop of the Episcopal Church (1985-1997).[160]</t>
  </si>
  <si>
    <t xml:space="preserve"> Spanish actress (The Glass Ceiling Voyage to Nowhere The Grandfather) cancer.[161]</t>
  </si>
  <si>
    <t xml:space="preserve"> Indian Roman Catholic prelate Bishop of Jhansi (1977–2012).[162]</t>
  </si>
  <si>
    <t xml:space="preserve"> British classicist.[163]</t>
  </si>
  <si>
    <t xml:space="preserve"> Pakistani philanthropist social activist ascetic and humanitarian founder of the Edhi Foundation.[103]</t>
  </si>
  <si>
    <t xml:space="preserve"> American politician member (since 1987) and President (2003–2011) of the Minnesota Senate and House of Representatives (1975–1987) lung cancer.[166]</t>
  </si>
  <si>
    <t xml:space="preserve"> Cuban folk singer.[165]</t>
  </si>
  <si>
    <t xml:space="preserve"> Pakistani model and social media celebrity strangled.[220]</t>
  </si>
  <si>
    <t xml:space="preserve"> American politician Governor of American Samoa (1976–1977).[221]</t>
  </si>
  <si>
    <t xml:space="preserve"> Slovenian painter.[222]</t>
  </si>
  <si>
    <t xml:space="preserve"> American jazz saxophonist.[224]</t>
  </si>
  <si>
    <t xml:space="preserve"> Hungarian Roman Catholic prelate Bishop of Székesfehérvár (1991–2003).[170]</t>
  </si>
  <si>
    <t xml:space="preserve"> American judge member of the U.S. District Court for Western Missouri (since 1979).[171]</t>
  </si>
  <si>
    <t xml:space="preserve"> Italian author.[172]</t>
  </si>
  <si>
    <t xml:space="preserve"> Indian field hockey player Olympic silver medalist (1960).[173]</t>
  </si>
  <si>
    <t xml:space="preserve"> Russian Soviet-era volleyball player (national team) European champion (1963).[174]</t>
  </si>
  <si>
    <t xml:space="preserve"> American actor (This Is Not a Test Deliverance Perry Mason).[175]</t>
  </si>
  <si>
    <t xml:space="preserve"> Moldovan mathematician and politician MP (1990–1994).[235]</t>
  </si>
  <si>
    <t xml:space="preserve"> Zimbabwean academic politician and presidential adviser.[237]</t>
  </si>
  <si>
    <t xml:space="preserve"> American country singer (The Browns) lung cancer.[238]</t>
  </si>
  <si>
    <t xml:space="preserve"> Canadian artist and designer (Loonie).[239]</t>
  </si>
  <si>
    <t xml:space="preserve"> American politician member of the Arkansas House of Representatives (since 2011) ovarian cancer.[371]</t>
  </si>
  <si>
    <t xml:space="preserve"> Sri Lankan politician and diplomat High Commissioner to the UK (2000–2002) and India (1995–2000 2002–2005).[372]</t>
  </si>
  <si>
    <t xml:space="preserve"> South African footballer (Juventus Chelsea AmaZulu).[373]</t>
  </si>
  <si>
    <t xml:space="preserve"> Bangladeshi politician and neurologist.[242]</t>
  </si>
  <si>
    <t xml:space="preserve"> American baseball player (Chicago Cubs).[243]</t>
  </si>
  <si>
    <t xml:space="preserve"> Indonesian politician Minister of Agrarian Affairs (1998–1999) Governor of West Sumatra (1987–1997) Mayor of Padang (1971–1983).[126]</t>
  </si>
  <si>
    <t xml:space="preserve"> Luxembourgian footballer.[127]</t>
  </si>
  <si>
    <t xml:space="preserve"> American airline executive CEO of Continental Airlines (1990–1991) and Air Canada (1992–1996) President of Delta Airlines (1987–1990).[191]</t>
  </si>
  <si>
    <t xml:space="preserve"> French racing cyclist.[192]</t>
  </si>
  <si>
    <t xml:space="preserve"> Spanish flamenco singer.[193]</t>
  </si>
  <si>
    <t xml:space="preserve"> English supercentenarian nation's oldest living person.[133]</t>
  </si>
  <si>
    <t xml:space="preserve"> Australian footballer (Port Melbourne South Melbourne).[134]</t>
  </si>
  <si>
    <t xml:space="preserve"> American jurist judge of the Louisiana Court of Appeal for the Second Circuit (1981–2002).[195]</t>
  </si>
  <si>
    <t xml:space="preserve"> Burundian politician Minister of Regional Integration member of the East African Legislative Assembly (since 2012) shot.[194]</t>
  </si>
  <si>
    <t xml:space="preserve"> American singer and musician (Suicide).[254]</t>
  </si>
  <si>
    <t xml:space="preserve"> American jazz pianist.[255]</t>
  </si>
  <si>
    <t xml:space="preserve"> American politician Governor of Minnesota (1971–1976) Senator for Minnesota (1976–1978) Olympic silver medalist in ice hockey (1956) pneumonia.[256]</t>
  </si>
  <si>
    <t xml:space="preserve"> Swiss politician.[257]</t>
  </si>
  <si>
    <t xml:space="preserve"> Canadian ice hockey player and executive (Pittsburgh Penguins).[198]</t>
  </si>
  <si>
    <t xml:space="preserve"> American Presbyterian minister and theologian.[199]</t>
  </si>
  <si>
    <t xml:space="preserve"> American author cancer.[200]</t>
  </si>
  <si>
    <t xml:space="preserve"> Polish Roman Catholic prelate Bishop of Radom (2002–2009) President of the PCPCHCW (since 2009) pancreatic cancer.[201]</t>
  </si>
  <si>
    <t xml:space="preserve"> Filipino politician and educator Senator (1967–1972).[202]</t>
  </si>
  <si>
    <t xml:space="preserve"> American screenwriter (The Elephant Man Frances) liver cancer.[203]</t>
  </si>
  <si>
    <t xml:space="preserve"> Dutch sports director (Ajax Amsterdam).[274]</t>
  </si>
  <si>
    <t xml:space="preserve"> Polish-born writer and inventor.[336]</t>
  </si>
  <si>
    <t xml:space="preserve"> Northern Irish boxer.[337]</t>
  </si>
  <si>
    <t xml:space="preserve"> Polish diplomat Ambassador to Russia (2006–2010) and Ukraine (1997–2001) Director of the National Security Bureau (2005) cancer.[401]</t>
  </si>
  <si>
    <t xml:space="preserve"> American archivist.[402]</t>
  </si>
  <si>
    <t xml:space="preserve"> American jazz saxophonist (The Blackbyrds).[403]</t>
  </si>
  <si>
    <t xml:space="preserve"> Australian paraplegic athlete Paralympic champion (1960 1964).[404]</t>
  </si>
  <si>
    <t xml:space="preserve"> American Lakota Chief and actor.[342]</t>
  </si>
  <si>
    <t xml:space="preserve"> Tunisian jihadist perpetrator of 2016 Nice attack shot.[210]</t>
  </si>
  <si>
    <t xml:space="preserve"> Paraguayan football player and coach.[212]</t>
  </si>
  <si>
    <t xml:space="preserve"> Chinese politician.[158]</t>
  </si>
  <si>
    <t xml:space="preserve"> American politician and educator member of the U.S. House of Representatives for Indiana's 3rd district (1959–1981) President of N.Y.U. (1981–1991).[159]</t>
  </si>
  <si>
    <t xml:space="preserve"> Australian judge chairman of the National Crime Authority.[215]</t>
  </si>
  <si>
    <t xml:space="preserve"> American baseball player (Los Angeles Dodgers Detroit Tigers).[216]</t>
  </si>
  <si>
    <t xml:space="preserve"> Nigerian Roman Catholic prelate Bishop of Makurdi (1989–2015).[217]</t>
  </si>
  <si>
    <t xml:space="preserve"> New Zealand rugby union player (Auckland national team) Alzheimer's disease.[218]</t>
  </si>
  <si>
    <t xml:space="preserve"> Italian film director screenwriter and novelist (Baba Yaga).[164]</t>
  </si>
  <si>
    <t xml:space="preserve"> British wildlife expert founder of Tiggywinkles.[290]</t>
  </si>
  <si>
    <t xml:space="preserve"> Indonesian militant leader (Mujahidin Indonesia Timur) shot by police.[291]</t>
  </si>
  <si>
    <t xml:space="preserve"> German author and political activist.[292]</t>
  </si>
  <si>
    <t xml:space="preserve"> American judge.[225]</t>
  </si>
  <si>
    <t xml:space="preserve"> British mathematician.[226] (body discovered on this date)</t>
  </si>
  <si>
    <t xml:space="preserve"> American Episcopalian prelate Bishop of Mississippi (1974–1993).[227]</t>
  </si>
  <si>
    <t xml:space="preserve"> Ghanaian musician and songwriter.[228]</t>
  </si>
  <si>
    <t xml:space="preserve"> Cameroonian Roman Catholic prelate Bishop of Obala (1987–2009).[229]</t>
  </si>
  <si>
    <t xml:space="preserve"> British film critic.[230]</t>
  </si>
  <si>
    <t xml:space="preserve"> Antiguan jazz guitarist.[231]</t>
  </si>
  <si>
    <t xml:space="preserve"> Australian socialite ovarian cancer.[232]</t>
  </si>
  <si>
    <t xml:space="preserve"> Australian poet playwright and filmmaker.[233]</t>
  </si>
  <si>
    <t xml:space="preserve"> British air marshal.[234]</t>
  </si>
  <si>
    <t xml:space="preserve"> American director producer writer and actor (Happy Days Pretty Woman Murphy Brown) pneumonia.[300]</t>
  </si>
  <si>
    <t xml:space="preserve"> Scottish footballer (Wimbledon F.C.).[301]</t>
  </si>
  <si>
    <t xml:space="preserve"> British-Egyptian film director (Ayyam El Sadat Mr Karate Before the Summer Crowds).[431]</t>
  </si>
  <si>
    <t xml:space="preserve"> German wrestler Olympic bronze medalist (1964).[432]</t>
  </si>
  <si>
    <t xml:space="preserve"> Scottish Gaelic singer.[433]</t>
  </si>
  <si>
    <t xml:space="preserve"> New Zealand English literature academic (Massey University).[308]</t>
  </si>
  <si>
    <t xml:space="preserve"> French organist.[310]</t>
  </si>
  <si>
    <t xml:space="preserve"> American army general.[311]</t>
  </si>
  <si>
    <t xml:space="preserve"> American politician member of the U.S. Senate for North Carolina (1975–1981) N.C. Senate (1955–1969) and Attorney General (1969–1974).[244]</t>
  </si>
  <si>
    <t xml:space="preserve"> American football player and coach (Philadelphia Eagles Atlanta Falcons).[187]</t>
  </si>
  <si>
    <t xml:space="preserve"> American politician.[188]</t>
  </si>
  <si>
    <t xml:space="preserve"> American coal executive Chairman and CEO of Drummond Company.[189]</t>
  </si>
  <si>
    <t xml:space="preserve"> Italian-born American computer scientist.[190]</t>
  </si>
  <si>
    <t xml:space="preserve"> Dutch crystallographer.[247]</t>
  </si>
  <si>
    <t xml:space="preserve"> American chemist a developer of the Nautilus nuclear-powered submarine.[248]</t>
  </si>
  <si>
    <t xml:space="preserve"> Belarusian football player and coach (Dinamo Brest).[249]</t>
  </si>
  <si>
    <t xml:space="preserve"> American Hall of Fame basketball player (Golden State Warriors Chicago Bulls Cleveland Cavaliers) leukemia.[250]</t>
  </si>
  <si>
    <t xml:space="preserve"> Indian politician Gujarat MLA for Gandhinagar (1980–1990).[251]</t>
  </si>
  <si>
    <t xml:space="preserve"> American politician.[319]</t>
  </si>
  <si>
    <t xml:space="preserve"> American television host (Chiller Theater Night of the Living Dead Studio Wrestling) cancer.[320]</t>
  </si>
  <si>
    <t xml:space="preserve"> Venezuelan politician Mayor of Sabaneta (since 2004).[258]</t>
  </si>
  <si>
    <t xml:space="preserve"> American sportswriter.[259]</t>
  </si>
  <si>
    <t xml:space="preserve"> Puerto Rican basketball player.[260]</t>
  </si>
  <si>
    <t xml:space="preserve"> Polish triple jumper.[261]</t>
  </si>
  <si>
    <t xml:space="preserve"> British medical statistician.[262]</t>
  </si>
  <si>
    <t xml:space="preserve"> Brazilian scientist.[263]</t>
  </si>
  <si>
    <t xml:space="preserve"> Canadian politician.[264]</t>
  </si>
  <si>
    <t xml:space="preserve"> American ice hockey player Olympic gold medalist (1960).[265]</t>
  </si>
  <si>
    <t xml:space="preserve"> American politician Texas Railroad Commissioner.[266]</t>
  </si>
  <si>
    <t xml:space="preserve"> Canadian social worker founder of Batshaw Youth and Family Centres.[270]</t>
  </si>
  <si>
    <t xml:space="preserve"> Indian playback singer.[271]</t>
  </si>
  <si>
    <t xml:space="preserve"> British businessman prostate cancer.[272]</t>
  </si>
  <si>
    <t xml:space="preserve"> British historian.[273]</t>
  </si>
  <si>
    <t xml:space="preserve"> Algerian politician Minister of Foreign Affairs (1988–1989).[461]</t>
  </si>
  <si>
    <t xml:space="preserve"> American basketball player (Providence Steamrollers Denver Nuggets)[462]</t>
  </si>
  <si>
    <t xml:space="preserve"> American free jazz bassist lymphoma.[343]</t>
  </si>
  <si>
    <t xml:space="preserve"> Italian writer and actress (Where Is Freedom? Poverty and Nobility Man Beast and Virtue).[344]</t>
  </si>
  <si>
    <t xml:space="preserve"> Dutch teacher child psychologist and Holocaust survivor.[276]</t>
  </si>
  <si>
    <t xml:space="preserve"> Guyanese Anglican bishop.[277]</t>
  </si>
  <si>
    <t xml:space="preserve"> English footballer (Sheffield United).[278]</t>
  </si>
  <si>
    <t xml:space="preserve"> Polish Olympic gymnast (1980) and long jumper (19881992 1996).[279]</t>
  </si>
  <si>
    <t xml:space="preserve"> Romanian painter.[275]</t>
  </si>
  <si>
    <t xml:space="preserve"> American politician member of the Wyoming House of Representatives (2014–2015) fall from ATV.[213]</t>
  </si>
  <si>
    <t xml:space="preserve"> American politician member of the California State Assembly (2002–2008) and Senate (2011–2012 2015–2016) complications from respiratory failure.[214]</t>
  </si>
  <si>
    <t xml:space="preserve"> American editor and author (A Most Dangerous Method) lung cancer.[280]</t>
  </si>
  <si>
    <t xml:space="preserve"> South African air force general.[281]</t>
  </si>
  <si>
    <t xml:space="preserve"> German football player and manager.[282]</t>
  </si>
  <si>
    <t xml:space="preserve"> Kazakh-born Kyrgyz Roman Catholic prelate Apostolic Administrator of Kyrgyzstan (since 2006).[283]</t>
  </si>
  <si>
    <t xml:space="preserve"> British author.[219] (body discovered on this date)</t>
  </si>
  <si>
    <t xml:space="preserve"> Swedish alpine free-skier avalanche.[288]</t>
  </si>
  <si>
    <t xml:space="preserve"> Croatian artist.[289]</t>
  </si>
  <si>
    <t xml:space="preserve"> Turkish actress.[354]</t>
  </si>
  <si>
    <t xml:space="preserve"> New Zealand rugby union player (Otago national team).[293]</t>
  </si>
  <si>
    <t xml:space="preserve"> American socialite and philanthropist complications from a cardiac condition.[294]</t>
  </si>
  <si>
    <t xml:space="preserve"> American football mascot (Washington Redskins).[295]</t>
  </si>
  <si>
    <t xml:space="preserve"> Swiss clown.[296]</t>
  </si>
  <si>
    <t xml:space="preserve"> Argentine playwright theatre director and novelist.[297]</t>
  </si>
  <si>
    <t xml:space="preserve"> Spanish catechist co-founder of the Neocatechumenal Way.[298]</t>
  </si>
  <si>
    <t xml:space="preserve"> Australian politician Queensland MP for Mackenzie (1956–1972) and Auburn (1972–1980).[299]</t>
  </si>
  <si>
    <t xml:space="preserve"> British historical sociologist.[304]</t>
  </si>
  <si>
    <t xml:space="preserve"> Hungarian musician and singer (Omega Locomotiv GT) cancer.[305]</t>
  </si>
  <si>
    <t xml:space="preserve"> French cyclist cancer.[306]</t>
  </si>
  <si>
    <t xml:space="preserve"> Romanian actor director and essayist.[307]</t>
  </si>
  <si>
    <t xml:space="preserve"> American judge member of the US District Court for Northern Ohio (since 1994) cancer.[430]</t>
  </si>
  <si>
    <t xml:space="preserve"> Canadian sailor.[495]</t>
  </si>
  <si>
    <t xml:space="preserve"> Chinese clandestine Roman Catholic prelate Bishop of Funing (since 2005).[496]</t>
  </si>
  <si>
    <t xml:space="preserve"> American television director (Quantum Leap The X-Files) and assistant director (The Untouchables Scarface) cancer.[374]</t>
  </si>
  <si>
    <t xml:space="preserve"> Indian artist.[375]</t>
  </si>
  <si>
    <t xml:space="preserve"> French writer.[376]</t>
  </si>
  <si>
    <t xml:space="preserve"> Polish-born American food scientist.[377]</t>
  </si>
  <si>
    <t xml:space="preserve"> Saudi billionaire businessman (E. A. Juffali and Brothers) and diplomat cancer.[312]</t>
  </si>
  <si>
    <t xml:space="preserve"> Hungarian biochemist Széchenyi Prize winner (2013).[313]</t>
  </si>
  <si>
    <t xml:space="preserve"> Croatian-born American chemist.[314]</t>
  </si>
  <si>
    <t xml:space="preserve"> Argentine illustrator comics artist and screenwriter.[245]</t>
  </si>
  <si>
    <t xml:space="preserve"> Canadian statistical ecologist.[246]</t>
  </si>
  <si>
    <t xml:space="preserve"> New Zealand rugby union player (Southland Canterbury national team).[293]</t>
  </si>
  <si>
    <t xml:space="preserve"> Welsh cricketer (Glamorgan).[315]</t>
  </si>
  <si>
    <t xml:space="preserve"> Indian field hockey player Olympic champion (1980) liver and kidney disease.[316]</t>
  </si>
  <si>
    <t xml:space="preserve"> Belarusian journalist car bombing.[317]</t>
  </si>
  <si>
    <t xml:space="preserve"> Polish-born Australian executive.[385]</t>
  </si>
  <si>
    <t xml:space="preserve"> American businessman and philanthropist.[252]</t>
  </si>
  <si>
    <t xml:space="preserve"> Lithuanian politician.[253]</t>
  </si>
  <si>
    <t xml:space="preserve"> American politician member of the U.S. House of Representatives for Hawaii's 1st district (since 2015) and the Hawaii House of Representatives (1994–2015) pancreatic cancer.[318]</t>
  </si>
  <si>
    <t xml:space="preserve"> American football coach (Minnesota Vikings Arizona Cardinals Northwestern Wildcats) heart attack.[327]</t>
  </si>
  <si>
    <t xml:space="preserve"> Australian Olympic fencer (1956).[328]</t>
  </si>
  <si>
    <t xml:space="preserve"> American politician member of the Connecticut Senate (1960–1970) mayor of Stamford (1963).[329]</t>
  </si>
  <si>
    <t xml:space="preserve"> Swiss ornithologist and conservationist co-founder of the World Wildlife Fund.[330]</t>
  </si>
  <si>
    <t xml:space="preserve"> British singer (The Two Ronnies Monty Python's Flying Circus) composer ("The Lumberjack Song") and critic.[269]</t>
  </si>
  <si>
    <t xml:space="preserve"> New Zealand farmer chairman of Lincoln College Council (1980–1985).[331]</t>
  </si>
  <si>
    <t xml:space="preserve"> Australian cricketer (national team).[332]</t>
  </si>
  <si>
    <t xml:space="preserve"> Pakistani politician.[333]</t>
  </si>
  <si>
    <t xml:space="preserve"> Israeli politician member of the Knesset (1967–1969 1973–1988).[334]</t>
  </si>
  <si>
    <t xml:space="preserve"> American racehorse trainer and owner (General Quarters) melanoma.[335]</t>
  </si>
  <si>
    <t xml:space="preserve"> American cartoonist (Cul de Sac) Parkinson's disease.[460]</t>
  </si>
  <si>
    <t>Sir Malcolm</t>
    <phoneticPr fontId="1" type="noConversion"/>
  </si>
  <si>
    <t>Macnaughton</t>
    <phoneticPr fontId="1" type="noConversion"/>
  </si>
  <si>
    <t>Cieśla</t>
    <phoneticPr fontId="1" type="noConversion"/>
  </si>
  <si>
    <t>Maciej Szymon</t>
    <phoneticPr fontId="1" type="noConversion"/>
  </si>
  <si>
    <t>Nelson</t>
    <phoneticPr fontId="1" type="noConversion"/>
  </si>
  <si>
    <t xml:space="preserve"> American transportation executive founder of Overnite Transportation.[405]</t>
  </si>
  <si>
    <t xml:space="preserve"> Portuguese footballer (Benfica Sporting national team) stroke.[406]</t>
  </si>
  <si>
    <t xml:space="preserve"> Turkish football player (Galatasaray) and coach (national team).[407]</t>
  </si>
  <si>
    <t xml:space="preserve"> German-born Canadian scientist and academic (University of Toronto).[345]</t>
  </si>
  <si>
    <t xml:space="preserve"> American fighter pilot (Tuskegee Airmen) recipient of the Congressional Gold Medal heart attack.[346]</t>
  </si>
  <si>
    <t xml:space="preserve"> British diplomat High Commissioner to India (1987–1991).[347]</t>
  </si>
  <si>
    <t xml:space="preserve"> British-born New Zealand actress.[348]</t>
  </si>
  <si>
    <t xml:space="preserve"> American watercolor artist.[349]</t>
  </si>
  <si>
    <t xml:space="preserve"> Ukrainian painter and artist.[350]</t>
  </si>
  <si>
    <t xml:space="preserve"> Chinese politician cancer.[351]</t>
  </si>
  <si>
    <t xml:space="preserve"> American Christian author (Left Behind) stroke.[414]</t>
  </si>
  <si>
    <t xml:space="preserve"> American LGBT rights activist.[284]</t>
  </si>
  <si>
    <t xml:space="preserve"> Mexican actor.[285]</t>
  </si>
  <si>
    <t xml:space="preserve"> American photographer (Andy Warhol) heart failure.[286]</t>
  </si>
  <si>
    <t xml:space="preserve"> Grenadian jurist President of the International Tribunal for the Law of the Sea (2002-2005).[287]</t>
  </si>
  <si>
    <t xml:space="preserve"> Norwegian ice hockey player and coach (national team).[352]</t>
  </si>
  <si>
    <t xml:space="preserve"> Irish painter.[353]</t>
  </si>
  <si>
    <t xml:space="preserve"> Polish politician member of the Sejm for Łódź (2005–2007)[362]</t>
  </si>
  <si>
    <t xml:space="preserve"> American politician member of the South Carolina House of Representatives (1994–2008) lung cancer.[363]</t>
  </si>
  <si>
    <t xml:space="preserve"> Indian cricketer.[364]</t>
  </si>
  <si>
    <t xml:space="preserve"> Norwegian businessman nation's oldest living man.[365]</t>
  </si>
  <si>
    <t xml:space="preserve"> American politician Mayor of Bethlehem Pennsylvania (1974–1978 1987).[302]</t>
  </si>
  <si>
    <t xml:space="preserve"> British broadcaster and writer.[303]</t>
  </si>
  <si>
    <t xml:space="preserve"> Swedish politician Prime Minister (1976–1978 1979–1982).[366]</t>
  </si>
  <si>
    <t xml:space="preserve"> South African-born English cricketer (Sussex) and footballer (Brighton &amp; Hove Albion).[367]</t>
  </si>
  <si>
    <t xml:space="preserve"> American activist.[368]</t>
  </si>
  <si>
    <t xml:space="preserve"> Australian jurist Judge of the Federal Court (1997–2010).[369]</t>
  </si>
  <si>
    <t xml:space="preserve"> Swedish politician MP (1963–1985) leader of the Left Party-Communists (1964–1975).[429]</t>
  </si>
  <si>
    <t>Shou-cheng</t>
    <phoneticPr fontId="1" type="noConversion"/>
  </si>
  <si>
    <t>Ignatius Huang</t>
    <phoneticPr fontId="1" type="noConversion"/>
  </si>
  <si>
    <t>Cheema</t>
    <phoneticPr fontId="1" type="noConversion"/>
  </si>
  <si>
    <t>Anwar Ali</t>
    <phoneticPr fontId="1" type="noConversion"/>
  </si>
  <si>
    <t>Miller</t>
    <phoneticPr fontId="1" type="noConversion"/>
  </si>
  <si>
    <t xml:space="preserve"> American photographer motorcycle accident.[497]</t>
  </si>
  <si>
    <t xml:space="preserve"> American meteorologist (The Weather Channel) stomach cancer.[498]</t>
  </si>
  <si>
    <t xml:space="preserve"> American football player and coach.[499]</t>
  </si>
  <si>
    <t xml:space="preserve"> Swedish missionary general authority of The Church of Jesus Christ of Latter-day Saints cancer.[434]</t>
  </si>
  <si>
    <t xml:space="preserve"> American billionaire businessman (Mars Incorporated) heart attack.[435]</t>
  </si>
  <si>
    <t xml:space="preserve"> Irish jockey.[436]</t>
  </si>
  <si>
    <t xml:space="preserve"> American judge member of the US District Court for Southern Iowa (1979–2016) stroke.[378]</t>
  </si>
  <si>
    <t xml:space="preserve"> Swiss footballer.[379]</t>
  </si>
  <si>
    <t xml:space="preserve"> American politician member of the Oklahoma Senate (1965–1987).[443]</t>
  </si>
  <si>
    <t xml:space="preserve"> Pakistani militant leader (Lashkar-e-Islam) drone strike.[380]</t>
  </si>
  <si>
    <t xml:space="preserve"> British television and film director.[381]</t>
  </si>
  <si>
    <t xml:space="preserve"> British army officer Chief of Staff for UNAMSIL (2001) perforated ulcer.[382]</t>
  </si>
  <si>
    <t xml:space="preserve"> Norwegian hurdler and politician.[383]</t>
  </si>
  <si>
    <t xml:space="preserve"> Singaporean politician MP for Bukit Timah (1966–1984).[321]</t>
  </si>
  <si>
    <t xml:space="preserve"> Tibetan beauty queen Miss Tibet 2006 heart attack.[322]</t>
  </si>
  <si>
    <t xml:space="preserve"> Scottish footballer and journalist.[323]</t>
  </si>
  <si>
    <t xml:space="preserve"> French painter.[324]</t>
  </si>
  <si>
    <t xml:space="preserve"> British Anglican prelate Bishop of Plymouth (1996–2005).[325]</t>
  </si>
  <si>
    <t xml:space="preserve"> French mathematician.[326]</t>
  </si>
  <si>
    <t xml:space="preserve"> Czech Lutheran clergyman and politician.[390]</t>
  </si>
  <si>
    <t xml:space="preserve"> Canadian politician MLA from the Northwest Territories (1983–1987).[391]</t>
  </si>
  <si>
    <t xml:space="preserve"> American baseball player (Pittsburgh Pirates Washington Senators).[392]</t>
  </si>
  <si>
    <t xml:space="preserve"> American singer (The King and I West Side Story My Fair Lady) and actress (The Sound of Music) breast cancer.[393]</t>
  </si>
  <si>
    <t xml:space="preserve"> Puerto Rican actor and singer.[394]</t>
  </si>
  <si>
    <t xml:space="preserve"> Guyanese economist.[395]</t>
  </si>
  <si>
    <t xml:space="preserve"> Ukrainian-born Canadian historian.[400]</t>
  </si>
  <si>
    <t xml:space="preserve"> American Nisei novelist and playwright.[456]</t>
  </si>
  <si>
    <t xml:space="preserve"> Finnish composer complications following hip surgery.[457]</t>
  </si>
  <si>
    <t xml:space="preserve"> Indian geneticist and plant breeder.[458]</t>
  </si>
  <si>
    <t xml:space="preserve"> American politician.[459]</t>
  </si>
  <si>
    <t>Italian-born American</t>
    <phoneticPr fontId="1" type="noConversion"/>
  </si>
  <si>
    <t>Puerto Rican</t>
    <phoneticPr fontId="1" type="noConversion"/>
  </si>
  <si>
    <t>Kazakh-born Kyrgyz</t>
    <phoneticPr fontId="1" type="noConversion"/>
  </si>
  <si>
    <t>New Zealand</t>
    <phoneticPr fontId="1" type="noConversion"/>
  </si>
  <si>
    <t>Harold "H"</t>
    <phoneticPr fontId="1" type="noConversion"/>
  </si>
  <si>
    <t>Jack C.</t>
    <phoneticPr fontId="1" type="noConversion"/>
  </si>
  <si>
    <t>Taylor</t>
    <phoneticPr fontId="1" type="noConversion"/>
  </si>
  <si>
    <t>Wilfred D.</t>
    <phoneticPr fontId="1" type="noConversion"/>
  </si>
  <si>
    <t>Webb</t>
    <phoneticPr fontId="1" type="noConversion"/>
  </si>
  <si>
    <t>Mishra</t>
    <phoneticPr fontId="1" type="noConversion"/>
  </si>
  <si>
    <t>Uma Shankar</t>
    <phoneticPr fontId="1" type="noConversion"/>
  </si>
  <si>
    <t>Mikva</t>
    <phoneticPr fontId="1" type="noConversion"/>
  </si>
  <si>
    <t>Armstrong</t>
    <phoneticPr fontId="1" type="noConversion"/>
  </si>
  <si>
    <t>Victor P.</t>
    <phoneticPr fontId="1" type="noConversion"/>
  </si>
  <si>
    <t>Whittaker</t>
    <phoneticPr fontId="1" type="noConversion"/>
  </si>
  <si>
    <t>Bejarano</t>
    <phoneticPr fontId="1" type="noConversion"/>
  </si>
  <si>
    <t xml:space="preserve"> American federal judge member of the U.S. Court of Appeals for the First Circuit (1989–1997) and the District Court for the District of Maine (1981–1989).[463]</t>
  </si>
  <si>
    <t xml:space="preserve"> Indian writer (Hajar Churashir Maa) blood infection and kidney failure.[464]</t>
  </si>
  <si>
    <t xml:space="preserve"> French politician member of the Senate for Loir-et-Cher (1992–2011).[408]</t>
  </si>
  <si>
    <t>Pollock</t>
    <phoneticPr fontId="1" type="noConversion"/>
  </si>
  <si>
    <t>Robert Mason</t>
    <phoneticPr fontId="1" type="noConversion"/>
  </si>
  <si>
    <t>Sir Frederick</t>
    <phoneticPr fontId="1" type="noConversion"/>
  </si>
  <si>
    <t>Smith</t>
    <phoneticPr fontId="1" type="noConversion"/>
  </si>
  <si>
    <t xml:space="preserve"> Indian diplomat ambassador to the UN-Geneva South Korea and Egypt cancer.[409]</t>
  </si>
  <si>
    <t xml:space="preserve"> British army officer.[410]</t>
  </si>
  <si>
    <t xml:space="preserve"> Turkish historian multiple organ failure.[411]</t>
  </si>
  <si>
    <t xml:space="preserve"> American advocate for the homeless and mentally ill cancer.[415]</t>
  </si>
  <si>
    <t xml:space="preserve"> American judge member of the U.S. District Court for Eastern Pennsylvania (since 1978).[355]</t>
  </si>
  <si>
    <t xml:space="preserve"> American football player (Auburn Tigers).[357]</t>
  </si>
  <si>
    <t xml:space="preserve"> Scottish-born American academic and Islamic jihad hostage.[358]</t>
  </si>
  <si>
    <t xml:space="preserve"> Finnish theatre director and writer.[359]</t>
  </si>
  <si>
    <t xml:space="preserve"> Laotian politician.[360]</t>
  </si>
  <si>
    <t xml:space="preserve"> Croatian writer.[417]</t>
  </si>
  <si>
    <t xml:space="preserve"> American retailer and television personality Parkinson's disease.[418]</t>
  </si>
  <si>
    <t xml:space="preserve"> American judge member of the United States Court of Appeals for the Third Circuit (since 2004).[419]</t>
  </si>
  <si>
    <t xml:space="preserve"> British film producer.[420]</t>
  </si>
  <si>
    <t xml:space="preserve"> American retail executive co-founder of Christmas Tree Shops pancreatic cancer.[421]</t>
  </si>
  <si>
    <t xml:space="preserve"> New Zealand botanist.[422]</t>
  </si>
  <si>
    <t xml:space="preserve"> French winemaker brain cancer.[423]</t>
  </si>
  <si>
    <t xml:space="preserve"> British biophysicist.[424]</t>
  </si>
  <si>
    <t xml:space="preserve"> British record producer (Outlandos d'Amour).[493]</t>
  </si>
  <si>
    <t xml:space="preserve"> Hungarian mathematician.[494]</t>
  </si>
  <si>
    <t>Keith L.</t>
    <phoneticPr fontId="1" type="noConversion"/>
  </si>
  <si>
    <t>Brown</t>
    <phoneticPr fontId="1" type="noConversion"/>
  </si>
  <si>
    <t>Kawaluuko</t>
    <phoneticPr fontId="1" type="noConversion"/>
  </si>
  <si>
    <t>Yowabu Magada</t>
    <phoneticPr fontId="1" type="noConversion"/>
  </si>
  <si>
    <t xml:space="preserve"> American economist and academic developed Case–Shiller index model Parkinson's disease and multiple myeloma.[223]</t>
    <phoneticPr fontId="1" type="noConversion"/>
  </si>
  <si>
    <t>Bobbie Heine</t>
    <phoneticPr fontId="1" type="noConversion"/>
  </si>
  <si>
    <t>Malonga</t>
    <phoneticPr fontId="1" type="noConversion"/>
  </si>
  <si>
    <t>Destin Onka</t>
    <phoneticPr fontId="1" type="noConversion"/>
  </si>
  <si>
    <t xml:space="preserve"> Finnish actress (Time of Roses) lung cancer.[500]</t>
  </si>
  <si>
    <t xml:space="preserve"> Pakistani politician.[501]</t>
  </si>
  <si>
    <t>New Zealand</t>
    <phoneticPr fontId="1" type="noConversion"/>
  </si>
  <si>
    <t>air marshal</t>
    <phoneticPr fontId="1" type="noConversion"/>
  </si>
  <si>
    <t>South African</t>
    <phoneticPr fontId="1" type="noConversion"/>
  </si>
  <si>
    <t>German-born Chilean-Mexican</t>
    <phoneticPr fontId="1" type="noConversion"/>
  </si>
  <si>
    <t>Takács</t>
    <phoneticPr fontId="1" type="noConversion"/>
  </si>
  <si>
    <t xml:space="preserve"> Japanese sumo wrestler pancreatic cancer.[502]</t>
  </si>
  <si>
    <t xml:space="preserve"> Welsh author.[503]</t>
  </si>
  <si>
    <t xml:space="preserve"> American television psychic metastatic colon cancer.[437]</t>
  </si>
  <si>
    <t xml:space="preserve"> Irish Gaelic games administrator.[438]</t>
  </si>
  <si>
    <t xml:space="preserve"> Japanese classical pianist colon cancer.[439]</t>
  </si>
  <si>
    <t xml:space="preserve"> Italian novelist (Lo's Diary).[441]</t>
  </si>
  <si>
    <t xml:space="preserve"> British continuity announcer and actress (BBC TV).[442]</t>
  </si>
  <si>
    <t xml:space="preserve"> Canadian football player.[511]</t>
  </si>
  <si>
    <t>Gray Jr.</t>
    <phoneticPr fontId="1" type="noConversion"/>
  </si>
  <si>
    <t>Stoneking</t>
    <phoneticPr fontId="1" type="noConversion"/>
  </si>
  <si>
    <t xml:space="preserve"> English footballer (Swindon Mansfield Peterborough) brain tumour.[444]</t>
  </si>
  <si>
    <t xml:space="preserve"> Indonesian singer heart attack.[512]</t>
  </si>
  <si>
    <t xml:space="preserve"> British musician (Audience Stackridge Pasadena Roof Orchestra) throat cancer.[384]</t>
  </si>
  <si>
    <t xml:space="preserve"> American-born Canadian anthropologist expert in Inuit studies and language.[445]</t>
  </si>
  <si>
    <t xml:space="preserve"> Indian footballer (national team Salgaocar) heart attack.[386]</t>
  </si>
  <si>
    <t xml:space="preserve"> American art historian cancer.[387]</t>
  </si>
  <si>
    <t xml:space="preserve"> Scottish footballer (Leicester City F.C.).[388]</t>
  </si>
  <si>
    <t xml:space="preserve"> Czech-American econometrician.[389]</t>
  </si>
  <si>
    <t xml:space="preserve"> American cinematographer.[450]</t>
  </si>
  <si>
    <t xml:space="preserve"> American baseball player (Boston Red Sox).[451]</t>
  </si>
  <si>
    <t xml:space="preserve"> Slovak Roman Catholic prelate Auxiliary Bishop of Bratislava-Trnava (1992–1996) and Apostolic Nuncio to Belarus (1996–2001).[452]</t>
  </si>
  <si>
    <t xml:space="preserve"> American philanthropist cancer.[396]</t>
  </si>
  <si>
    <t xml:space="preserve"> American ice hockey coach (Gustavus Adolphus College) heart disease.[397]</t>
  </si>
  <si>
    <t xml:space="preserve"> American writer subject of The Three Faces of Eve heart attack.[398]</t>
  </si>
  <si>
    <t xml:space="preserve"> Indonesian Buddhist leader.[399]</t>
  </si>
  <si>
    <t xml:space="preserve"> Swiss photographer.[517]</t>
  </si>
  <si>
    <t>Dhere</t>
    <phoneticPr fontId="1" type="noConversion"/>
  </si>
  <si>
    <t>Ramchandra Chintaman</t>
    <phoneticPr fontId="1" type="noConversion"/>
  </si>
  <si>
    <t>Indian-born Pakistani</t>
    <phoneticPr fontId="1" type="noConversion"/>
  </si>
  <si>
    <t>Argentine-born Brazilian</t>
    <phoneticPr fontId="1" type="noConversion"/>
  </si>
  <si>
    <t>playback singer</t>
    <phoneticPr fontId="1" type="noConversion"/>
  </si>
  <si>
    <t>sports director</t>
    <phoneticPr fontId="1" type="noConversion"/>
  </si>
  <si>
    <t>Anglican bishop</t>
    <phoneticPr fontId="1" type="noConversion"/>
  </si>
  <si>
    <t>air force general</t>
    <phoneticPr fontId="1" type="noConversion"/>
  </si>
  <si>
    <t>Croatian-born American</t>
    <phoneticPr fontId="1" type="noConversion"/>
  </si>
  <si>
    <t>Northern Irish</t>
    <phoneticPr fontId="1" type="noConversion"/>
  </si>
  <si>
    <t>Abner J.</t>
    <phoneticPr fontId="1" type="noConversion"/>
  </si>
  <si>
    <t>Anwari</t>
    <phoneticPr fontId="1" type="noConversion"/>
  </si>
  <si>
    <t>Sayed Hussein</t>
    <phoneticPr fontId="1" type="noConversion"/>
  </si>
  <si>
    <t>William L.</t>
    <phoneticPr fontId="1" type="noConversion"/>
  </si>
  <si>
    <t xml:space="preserve"> Indian Hindi poet.[361]</t>
    <phoneticPr fontId="1" type="noConversion"/>
  </si>
  <si>
    <t>Scottish-born American</t>
    <phoneticPr fontId="1" type="noConversion"/>
  </si>
  <si>
    <t>South African-born English</t>
    <phoneticPr fontId="1" type="noConversion"/>
  </si>
  <si>
    <t xml:space="preserve"> Indian Tamil poet.[465]</t>
  </si>
  <si>
    <t>Polish-born American</t>
    <phoneticPr fontId="1" type="noConversion"/>
  </si>
  <si>
    <t xml:space="preserve"> British paediatric neurosurgeon.[466]</t>
  </si>
  <si>
    <t xml:space="preserve"> American chemist.[467]</t>
  </si>
  <si>
    <t xml:space="preserve"> Norwegian muse.[468]</t>
  </si>
  <si>
    <t xml:space="preserve"> British bridge player and journalist.[469]</t>
  </si>
  <si>
    <t xml:space="preserve"> Serbian footballer.[470]</t>
  </si>
  <si>
    <t xml:space="preserve"> Indian tabla player.[471]</t>
  </si>
  <si>
    <t xml:space="preserve"> American water polo coach.[472]</t>
  </si>
  <si>
    <t xml:space="preserve"> Indian Muslim scholar.[473]</t>
  </si>
  <si>
    <t xml:space="preserve"> Beninese politician President (1968–1969).[474]</t>
  </si>
  <si>
    <t>Alfred G.</t>
    <phoneticPr fontId="1" type="noConversion"/>
  </si>
  <si>
    <t>Knudson</t>
    <phoneticPr fontId="1" type="noConversion"/>
  </si>
  <si>
    <t>Edmond L.</t>
    <phoneticPr fontId="1" type="noConversion"/>
  </si>
  <si>
    <t xml:space="preserve"> Venezuelan-born Spanish Basque politician leader of the Castilian Left abdominal tumor.[477]</t>
  </si>
  <si>
    <t xml:space="preserve"> American basketball player (Atlanta Hawks Chicago Bulls Houston Rockets) Olympic silver medalist (1972).[412]</t>
  </si>
  <si>
    <t xml:space="preserve"> American-born British architect heart attack.[413]</t>
  </si>
  <si>
    <t xml:space="preserve"> American football player (Miami Dolphins BC Lions) shot.[475]</t>
  </si>
  <si>
    <t xml:space="preserve"> British voice actor (Postman Pat) and singer liver cancer.[476]</t>
  </si>
  <si>
    <t xml:space="preserve"> American Broadway theater owner and producer (Nederlander Organization).[416]</t>
  </si>
  <si>
    <t xml:space="preserve"> Ghanaian musician.[484]</t>
  </si>
  <si>
    <t xml:space="preserve"> American philosopher and mathematician.[425]</t>
  </si>
  <si>
    <t xml:space="preserve"> American politician member of the Massachusetts House of Representatives (1981–1991).[426]</t>
  </si>
  <si>
    <t xml:space="preserve"> Australian military historian.[427]</t>
  </si>
  <si>
    <t xml:space="preserve"> French Roman Catholic priest stabbed.[428]</t>
  </si>
  <si>
    <t xml:space="preserve"> American baseball player (Chicago White Sox).[490]</t>
  </si>
  <si>
    <t xml:space="preserve"> Italian historian of Mongol studies.[491]</t>
  </si>
  <si>
    <t xml:space="preserve"> American actress (Summer Stock Mary Hartman Mary Hartman Out to Sea) complications from a stroke.[492]</t>
  </si>
  <si>
    <t>Conrad K.</t>
    <phoneticPr fontId="1" type="noConversion"/>
  </si>
  <si>
    <t>Cyr</t>
    <phoneticPr fontId="1" type="noConversion"/>
  </si>
  <si>
    <t>Zakiri</t>
    <phoneticPr fontId="1" type="noConversion"/>
  </si>
  <si>
    <t>Sheikh Hussain</t>
    <phoneticPr fontId="1" type="noConversion"/>
  </si>
  <si>
    <t>Zinsou</t>
    <phoneticPr fontId="1" type="noConversion"/>
  </si>
  <si>
    <t>Émile Derlin</t>
    <phoneticPr fontId="1" type="noConversion"/>
  </si>
  <si>
    <t>strangled</t>
    <phoneticPr fontId="1" type="noConversion"/>
  </si>
  <si>
    <t>Thomas G. Doran</t>
  </si>
  <si>
    <t>Sir Graeme Douglas</t>
  </si>
  <si>
    <t>Frederick Drandua</t>
  </si>
  <si>
    <t>Dale Grable</t>
  </si>
  <si>
    <t>Fred Hellerman</t>
  </si>
  <si>
    <t>Parkinson's disease and multiple myeloma</t>
    <phoneticPr fontId="1" type="noConversion"/>
  </si>
  <si>
    <t>jazz saxophonist</t>
    <phoneticPr fontId="1" type="noConversion"/>
  </si>
  <si>
    <t>Episcopalian prelate</t>
    <phoneticPr fontId="1" type="noConversion"/>
  </si>
  <si>
    <t>Hungarian-born American</t>
    <phoneticPr fontId="1" type="noConversion"/>
  </si>
  <si>
    <t>Romanian-born American</t>
    <phoneticPr fontId="1" type="noConversion"/>
  </si>
  <si>
    <t>jazz guitarist</t>
    <phoneticPr fontId="1" type="noConversion"/>
  </si>
  <si>
    <t>country singer</t>
    <phoneticPr fontId="1" type="noConversion"/>
  </si>
  <si>
    <t>lung cancer</t>
    <phoneticPr fontId="1" type="noConversion"/>
  </si>
  <si>
    <t>German-born American</t>
    <phoneticPr fontId="1" type="noConversion"/>
  </si>
  <si>
    <t>basketball player</t>
    <phoneticPr fontId="1" type="noConversion"/>
  </si>
  <si>
    <t xml:space="preserve"> South African-born Australian tennis player.[504]</t>
  </si>
  <si>
    <t xml:space="preserve"> English cricketer (Yorkshire).[505]</t>
  </si>
  <si>
    <t xml:space="preserve"> Soviet and Russian writer.[506]</t>
  </si>
  <si>
    <t xml:space="preserve"> American public relations expert.[507]</t>
  </si>
  <si>
    <t xml:space="preserve"> Argentine actress (Alborada Amorcito corazón Juro Que Te Amo).[508]</t>
  </si>
  <si>
    <t xml:space="preserve"> Canadian folk musician.[509]</t>
  </si>
  <si>
    <t xml:space="preserve"> Congolese football player fall.[510]</t>
  </si>
  <si>
    <t>Athanasius Atule</t>
    <phoneticPr fontId="1" type="noConversion"/>
  </si>
  <si>
    <t>Karl E.</t>
    <phoneticPr fontId="1" type="noConversion"/>
  </si>
  <si>
    <t>Billy Marshall</t>
    <phoneticPr fontId="1" type="noConversion"/>
  </si>
  <si>
    <t>Sir Charles</t>
    <phoneticPr fontId="1" type="noConversion"/>
  </si>
  <si>
    <t>Soutar</t>
    <phoneticPr fontId="1" type="noConversion"/>
  </si>
  <si>
    <t>Francis M.</t>
    <phoneticPr fontId="1" type="noConversion"/>
  </si>
  <si>
    <t>Gibbons</t>
    <phoneticPr fontId="1" type="noConversion"/>
  </si>
  <si>
    <t>E. C.</t>
    <phoneticPr fontId="1" type="noConversion"/>
  </si>
  <si>
    <t xml:space="preserve"> British-born American librarian.[513]</t>
  </si>
  <si>
    <t xml:space="preserve"> Spanish photojournalist.[446]</t>
  </si>
  <si>
    <t xml:space="preserve"> American politician member of the Nebraska Senate (1989–2000).[447]</t>
  </si>
  <si>
    <t xml:space="preserve"> American cartoonist and illustrator (Tales from the Crypt The Vault of Horror Georgia Bulldogs) co-founder of Mad.[448]</t>
  </si>
  <si>
    <t xml:space="preserve"> American talk show host and actor (Babylon 5) founder of EpicTimes.[449]</t>
  </si>
  <si>
    <t>James Allen</t>
    <phoneticPr fontId="1" type="noConversion"/>
  </si>
  <si>
    <t>Johnson</t>
    <phoneticPr fontId="1" type="noConversion"/>
  </si>
  <si>
    <t>Eng</t>
    <phoneticPr fontId="1" type="noConversion"/>
  </si>
  <si>
    <t xml:space="preserve"> Dutch politician and naval officer Minister of Defence (1963–1967) Prime Minister (1967–1971).[453]</t>
  </si>
  <si>
    <t xml:space="preserve"> American writer (Elbow Room) awarded Pulitzer Prize (1978) pneumonia.[454]</t>
  </si>
  <si>
    <t xml:space="preserve"> Peruvian footballer.[455]</t>
  </si>
  <si>
    <t xml:space="preserve"> South African-born American mathematician computer scientist and educator.[514]</t>
  </si>
  <si>
    <t xml:space="preserve"> Canadian politician Quebec MNA for Lotbinière and Arthabaska (since 2003) acute hepatits.[515]</t>
  </si>
  <si>
    <t xml:space="preserve"> German writer.[516]</t>
  </si>
  <si>
    <t>district attorney</t>
    <phoneticPr fontId="1" type="noConversion"/>
  </si>
  <si>
    <t>Papua New Guinean</t>
    <phoneticPr fontId="1" type="noConversion"/>
  </si>
  <si>
    <t>Russian-born American</t>
    <phoneticPr fontId="1" type="noConversion"/>
  </si>
  <si>
    <t>British-born Somaliland</t>
    <phoneticPr fontId="1" type="noConversion"/>
  </si>
  <si>
    <t>record producer</t>
    <phoneticPr fontId="1" type="noConversion"/>
  </si>
  <si>
    <t>social worker</t>
    <phoneticPr fontId="1" type="noConversion"/>
  </si>
  <si>
    <t>Nauyane Ariyadhamma Mahathera</t>
  </si>
  <si>
    <t>Lewis Merenstein</t>
  </si>
  <si>
    <t>Dave Pacey</t>
  </si>
  <si>
    <t>Alfredo Peña</t>
  </si>
  <si>
    <t>Roman Catholic prelate</t>
    <phoneticPr fontId="1" type="noConversion"/>
  </si>
  <si>
    <t>LGBT rights activist</t>
    <phoneticPr fontId="1" type="noConversion"/>
  </si>
  <si>
    <t>heart failure</t>
    <phoneticPr fontId="1" type="noConversion"/>
  </si>
  <si>
    <t>alpine free-skier</t>
    <phoneticPr fontId="1" type="noConversion"/>
  </si>
  <si>
    <t>avalanche</t>
    <phoneticPr fontId="1" type="noConversion"/>
  </si>
  <si>
    <t>German-born Canadian</t>
    <phoneticPr fontId="1" type="noConversion"/>
  </si>
  <si>
    <t>wildlife expert</t>
    <phoneticPr fontId="1" type="noConversion"/>
  </si>
  <si>
    <t>drone strike</t>
    <phoneticPr fontId="1" type="noConversion"/>
  </si>
  <si>
    <t>perforated ulcer</t>
    <phoneticPr fontId="1" type="noConversion"/>
  </si>
  <si>
    <t>executive</t>
    <phoneticPr fontId="1" type="noConversion"/>
  </si>
  <si>
    <t>Sri Lankan</t>
    <phoneticPr fontId="1" type="noConversion"/>
  </si>
  <si>
    <t>brain cancer</t>
    <phoneticPr fontId="1" type="noConversion"/>
  </si>
  <si>
    <t>Polish-born Australian</t>
    <phoneticPr fontId="1" type="noConversion"/>
  </si>
  <si>
    <t>Armando León</t>
    <phoneticPr fontId="1" type="noConversion"/>
  </si>
  <si>
    <t>William H.</t>
    <phoneticPr fontId="1" type="noConversion"/>
  </si>
  <si>
    <t>McNeill</t>
    <phoneticPr fontId="1" type="noConversion"/>
  </si>
  <si>
    <t>Monguno</t>
    <phoneticPr fontId="1" type="noConversion"/>
  </si>
  <si>
    <t>Shettima Ali</t>
    <phoneticPr fontId="1" type="noConversion"/>
  </si>
  <si>
    <t>Bin Haji Awang Damit</t>
    <phoneticPr fontId="1" type="noConversion"/>
  </si>
  <si>
    <t>Pehin Dato Haji Sulaiman</t>
    <phoneticPr fontId="1" type="noConversion"/>
  </si>
  <si>
    <t>Durin</t>
    <phoneticPr fontId="1" type="noConversion"/>
  </si>
  <si>
    <t>Hasan Basri</t>
    <phoneticPr fontId="1" type="noConversion"/>
  </si>
  <si>
    <t>Robert E.</t>
    <phoneticPr fontId="1" type="noConversion"/>
  </si>
  <si>
    <t>Cooper Sr.</t>
    <phoneticPr fontId="1" type="noConversion"/>
  </si>
  <si>
    <t>historical sociologist</t>
    <phoneticPr fontId="1" type="noConversion"/>
  </si>
  <si>
    <t>Browning</t>
    <phoneticPr fontId="1" type="noConversion"/>
  </si>
  <si>
    <t>British-born Australian</t>
    <phoneticPr fontId="1" type="noConversion"/>
  </si>
  <si>
    <t>South African-born Australian</t>
    <phoneticPr fontId="1" type="noConversion"/>
  </si>
  <si>
    <t>Soviet Russian</t>
    <phoneticPr fontId="1" type="noConversion"/>
  </si>
  <si>
    <t xml:space="preserve"> American businessman and diplomat Ambassador to Lesotho (1982–1983) and Denmark (1989–1992).[478]</t>
  </si>
  <si>
    <t xml:space="preserve"> Indian architectural historian.[479]</t>
  </si>
  <si>
    <t xml:space="preserve"> Canadian singer.[480]</t>
  </si>
  <si>
    <t xml:space="preserve"> American stage producer and director (Arena Stage) heart failure.[481]</t>
  </si>
  <si>
    <t xml:space="preserve"> Australian Aboriginal elder.[482]</t>
  </si>
  <si>
    <t xml:space="preserve"> British-born Australian actress (Neighbours The Sullivans Prisoner).[483]</t>
  </si>
  <si>
    <t>Norma Levy</t>
    <phoneticPr fontId="1" type="noConversion"/>
  </si>
  <si>
    <t>S. H.</t>
    <phoneticPr fontId="1" type="noConversion"/>
  </si>
  <si>
    <t>Raza</t>
    <phoneticPr fontId="1" type="noConversion"/>
  </si>
  <si>
    <t>Szczesniak</t>
    <phoneticPr fontId="1" type="noConversion"/>
  </si>
  <si>
    <t>Alina Surmacka</t>
    <phoneticPr fontId="1" type="noConversion"/>
  </si>
  <si>
    <t>Vietor</t>
    <phoneticPr fontId="1" type="noConversion"/>
  </si>
  <si>
    <t xml:space="preserve"> Indian linguist.[485]</t>
  </si>
  <si>
    <t xml:space="preserve"> Ugandan politician.[486]</t>
  </si>
  <si>
    <t xml:space="preserve"> Irish hurler (Laois) and politician TD (1961–1981) MEP (1979–1994).[487]</t>
  </si>
  <si>
    <t xml:space="preserve"> Canadian football player (Toronto Argonauts).[488]</t>
  </si>
  <si>
    <t xml:space="preserve"> Canadian writer cancer.[489]</t>
  </si>
  <si>
    <t>Porter</t>
    <phoneticPr fontId="1" type="noConversion"/>
  </si>
  <si>
    <t>E. Melvin</t>
    <phoneticPr fontId="1" type="noConversion"/>
  </si>
  <si>
    <t>James Alan</t>
    <phoneticPr fontId="1" type="noConversion"/>
  </si>
  <si>
    <t>McPherson</t>
    <phoneticPr fontId="1" type="noConversion"/>
  </si>
  <si>
    <t>Prasada Rao</t>
    <phoneticPr fontId="1" type="noConversion"/>
  </si>
  <si>
    <t>Neelamraju Ganga</t>
    <phoneticPr fontId="1" type="noConversion"/>
  </si>
  <si>
    <t>fall from ATV</t>
    <phoneticPr fontId="1" type="noConversion"/>
  </si>
  <si>
    <t>complications from respiratory failure</t>
    <phoneticPr fontId="1" type="noConversion"/>
  </si>
  <si>
    <t>Alzheimer's disease</t>
    <phoneticPr fontId="1" type="noConversion"/>
  </si>
  <si>
    <t>Per Brandtzæg</t>
  </si>
  <si>
    <t>Tor Brustad</t>
  </si>
  <si>
    <t>Ellen Burka</t>
  </si>
  <si>
    <t>Sándor Csoóri</t>
  </si>
  <si>
    <t>Edmund D. Edelman</t>
  </si>
  <si>
    <t>Gerry Haywood</t>
  </si>
  <si>
    <t>Ali Javan</t>
  </si>
  <si>
    <t>Hidayat Inayat Khan</t>
  </si>
  <si>
    <t>Ruth Hubbard</t>
  </si>
  <si>
    <t>Kacey Jones</t>
  </si>
  <si>
    <t>Kerson Huang</t>
  </si>
  <si>
    <t>Len Maddocks</t>
  </si>
  <si>
    <t>Leif Mæhle</t>
  </si>
  <si>
    <t>Zahid Malik</t>
  </si>
  <si>
    <t>William Ole Ntimama</t>
  </si>
  <si>
    <t>Jon Polito</t>
  </si>
  <si>
    <t>Emilio Prini</t>
  </si>
  <si>
    <t>film critic</t>
    <phoneticPr fontId="1" type="noConversion"/>
  </si>
  <si>
    <t>Artyom Bezrodny</t>
  </si>
  <si>
    <t>Ottavio Bugatti</t>
  </si>
  <si>
    <t>ovarian cancer</t>
    <phoneticPr fontId="1" type="noConversion"/>
  </si>
  <si>
    <t>Jerry Heller</t>
  </si>
  <si>
    <t>John Hostetter</t>
  </si>
  <si>
    <t>Islam Karimov</t>
  </si>
  <si>
    <t>Gerald Lehner</t>
  </si>
  <si>
    <t>statistical ecologist</t>
    <phoneticPr fontId="1" type="noConversion"/>
  </si>
  <si>
    <t>Margrit Mondavi</t>
  </si>
  <si>
    <t>leukemia</t>
    <phoneticPr fontId="1" type="noConversion"/>
  </si>
  <si>
    <t>Jusztin Nándor</t>
    <phoneticPr fontId="1" type="noConversion"/>
  </si>
  <si>
    <t>Scott Olin</t>
    <phoneticPr fontId="1" type="noConversion"/>
  </si>
  <si>
    <t>Wright</t>
    <phoneticPr fontId="1" type="noConversion"/>
  </si>
  <si>
    <t>Garry N.</t>
    <phoneticPr fontId="1" type="noConversion"/>
  </si>
  <si>
    <t>Drummond</t>
    <phoneticPr fontId="1" type="noConversion"/>
  </si>
  <si>
    <t>Hollis L.</t>
    <phoneticPr fontId="1" type="noConversion"/>
  </si>
  <si>
    <t>Harris</t>
    <phoneticPr fontId="1" type="noConversion"/>
  </si>
  <si>
    <t>Cook</t>
    <phoneticPr fontId="1" type="noConversion"/>
  </si>
  <si>
    <t>George Ramsay</t>
    <phoneticPr fontId="1" type="noConversion"/>
  </si>
  <si>
    <t>Michael J.</t>
    <phoneticPr fontId="1" type="noConversion"/>
  </si>
  <si>
    <t>Elliott</t>
    <phoneticPr fontId="1" type="noConversion"/>
  </si>
  <si>
    <t>Usuh</t>
    <phoneticPr fontId="1" type="noConversion"/>
  </si>
  <si>
    <t>Hindi poet</t>
    <phoneticPr fontId="1" type="noConversion"/>
  </si>
  <si>
    <t>Case</t>
    <phoneticPr fontId="1" type="noConversion"/>
  </si>
  <si>
    <t>Duncan M.</t>
    <phoneticPr fontId="1" type="noConversion"/>
  </si>
  <si>
    <t>liver failure</t>
    <phoneticPr fontId="1" type="noConversion"/>
  </si>
  <si>
    <t>heart attack</t>
    <phoneticPr fontId="1" type="noConversion"/>
  </si>
  <si>
    <t>ice hockey player</t>
    <phoneticPr fontId="1" type="noConversion"/>
  </si>
  <si>
    <t>Pielou</t>
    <phoneticPr fontId="1" type="noConversion"/>
  </si>
  <si>
    <t>Tirmizi</t>
    <phoneticPr fontId="1" type="noConversion"/>
  </si>
  <si>
    <t>Kasam Bapu</t>
    <phoneticPr fontId="1" type="noConversion"/>
  </si>
  <si>
    <t>Chávez Frías</t>
    <phoneticPr fontId="1" type="noConversion"/>
  </si>
  <si>
    <t>Aníbal José</t>
    <phoneticPr fontId="1" type="noConversion"/>
  </si>
  <si>
    <t>Feliciano</t>
    <phoneticPr fontId="1" type="noConversion"/>
  </si>
  <si>
    <t>Raúl “Tinajón”</t>
    <phoneticPr fontId="1" type="noConversion"/>
  </si>
  <si>
    <t>Hurlburt</t>
    <phoneticPr fontId="1" type="noConversion"/>
  </si>
  <si>
    <t>Kenneth Earl</t>
    <phoneticPr fontId="1" type="noConversion"/>
  </si>
  <si>
    <t>James E.</t>
    <phoneticPr fontId="1" type="noConversion"/>
  </si>
  <si>
    <t>Nugent</t>
    <phoneticPr fontId="1" type="noConversion"/>
  </si>
  <si>
    <t>Gary S.</t>
    <phoneticPr fontId="1" type="noConversion"/>
  </si>
  <si>
    <t>Paxton</t>
    <phoneticPr fontId="1" type="noConversion"/>
  </si>
  <si>
    <t>Manuel G.</t>
    <phoneticPr fontId="1" type="noConversion"/>
  </si>
  <si>
    <t>Batshaw</t>
    <phoneticPr fontId="1" type="noConversion"/>
  </si>
  <si>
    <t>Eurodance artist</t>
    <phoneticPr fontId="1" type="noConversion"/>
  </si>
  <si>
    <t>asphyxiation</t>
    <phoneticPr fontId="1" type="noConversion"/>
  </si>
  <si>
    <t>baseball player</t>
    <phoneticPr fontId="1" type="noConversion"/>
  </si>
  <si>
    <t>Chor Yeok</t>
    <phoneticPr fontId="1" type="noConversion"/>
  </si>
  <si>
    <t>William F.</t>
    <phoneticPr fontId="1" type="noConversion"/>
  </si>
  <si>
    <t>Hickey Jr.</t>
    <phoneticPr fontId="1" type="noConversion"/>
  </si>
  <si>
    <t>Thomas R.</t>
    <phoneticPr fontId="1" type="noConversion"/>
  </si>
  <si>
    <t>McCarthy</t>
    <phoneticPr fontId="1" type="noConversion"/>
  </si>
  <si>
    <t>Pogonowski</t>
    <phoneticPr fontId="1" type="noConversion"/>
  </si>
  <si>
    <t>Iwo Cyprian</t>
    <phoneticPr fontId="1" type="noConversion"/>
  </si>
  <si>
    <t>Sir David</t>
    <phoneticPr fontId="1" type="noConversion"/>
  </si>
  <si>
    <t>Olympic long jumper</t>
    <phoneticPr fontId="1" type="noConversion"/>
  </si>
  <si>
    <t>pancreatic cancer</t>
    <phoneticPr fontId="1" type="noConversion"/>
  </si>
  <si>
    <t>radio DJ</t>
    <phoneticPr fontId="1" type="noConversion"/>
  </si>
  <si>
    <t>Australian football player</t>
    <phoneticPr fontId="1" type="noConversion"/>
  </si>
  <si>
    <t>Roman Catholic cardinal</t>
    <phoneticPr fontId="1" type="noConversion"/>
  </si>
  <si>
    <t>political analyst</t>
    <phoneticPr fontId="1" type="noConversion"/>
  </si>
  <si>
    <t>sports journalist</t>
    <phoneticPr fontId="1" type="noConversion"/>
  </si>
  <si>
    <t>Olympic basketball player</t>
    <phoneticPr fontId="1" type="noConversion"/>
  </si>
  <si>
    <t>basketball player</t>
    <phoneticPr fontId="1" type="noConversion"/>
  </si>
  <si>
    <t>triple jumper</t>
    <phoneticPr fontId="1" type="noConversion"/>
  </si>
  <si>
    <t>medical statistician</t>
    <phoneticPr fontId="1" type="noConversion"/>
  </si>
  <si>
    <t>pneumonia</t>
    <phoneticPr fontId="1" type="noConversion"/>
  </si>
  <si>
    <t>Roman Ivanychuk</t>
  </si>
  <si>
    <t>Carmelo Morelos</t>
  </si>
  <si>
    <t>Hans Mühlethaler</t>
  </si>
  <si>
    <t>Sigge Parling</t>
  </si>
  <si>
    <t>Bojja Tharakam</t>
  </si>
  <si>
    <t>Rose Warfman</t>
  </si>
  <si>
    <t>Darren Seals</t>
  </si>
  <si>
    <t>Andrzej Szymczak</t>
  </si>
  <si>
    <t>Robert Timberg</t>
  </si>
  <si>
    <t>Lilian Uchtenhagen</t>
  </si>
  <si>
    <t>Koos van Ellinckhuijzen</t>
  </si>
  <si>
    <t>António Barbosa de Melo</t>
  </si>
  <si>
    <t>José Barluenga</t>
  </si>
  <si>
    <t>D. J. Cameron</t>
  </si>
  <si>
    <t>Bobby Chacon</t>
  </si>
  <si>
    <t>Lee Ho-cheol</t>
  </si>
  <si>
    <t>Mandoza</t>
  </si>
  <si>
    <t>Tom Mintier</t>
  </si>
  <si>
    <t>Remigio Molina</t>
  </si>
  <si>
    <t>Joan Patricia Murphy</t>
  </si>
  <si>
    <t>Maria Costa</t>
  </si>
  <si>
    <t>Clifford Curry</t>
  </si>
  <si>
    <t>Bob Dailey</t>
  </si>
  <si>
    <t>food scientist</t>
    <phoneticPr fontId="1" type="noConversion"/>
  </si>
  <si>
    <t>militant leader</t>
    <phoneticPr fontId="1" type="noConversion"/>
  </si>
  <si>
    <t>Peter Kavanagh</t>
  </si>
  <si>
    <t>Joseph Keller</t>
  </si>
  <si>
    <t>Shyamala Pappu</t>
  </si>
  <si>
    <t>Norbert Schemansky</t>
  </si>
  <si>
    <t>breast cancer</t>
    <phoneticPr fontId="1" type="noConversion"/>
  </si>
  <si>
    <t>Farhang Sharif</t>
  </si>
  <si>
    <t>Unkranian-born Canadian</t>
    <phoneticPr fontId="1" type="noConversion"/>
  </si>
  <si>
    <t>American-born British</t>
    <phoneticPr fontId="1" type="noConversion"/>
  </si>
  <si>
    <t>American-born Canadian</t>
    <phoneticPr fontId="1" type="noConversion"/>
  </si>
  <si>
    <t>Venezuelan-born Spanish Basque</t>
    <phoneticPr fontId="1" type="noConversion"/>
  </si>
  <si>
    <t>shot by police</t>
    <phoneticPr fontId="1" type="noConversion"/>
  </si>
  <si>
    <t>English literature academic</t>
    <phoneticPr fontId="1" type="noConversion"/>
  </si>
  <si>
    <t>Parkinson's disease</t>
    <phoneticPr fontId="1" type="noConversion"/>
  </si>
  <si>
    <t>chemist</t>
    <phoneticPr fontId="1" type="noConversion"/>
  </si>
  <si>
    <t>liver and kidney disease</t>
    <phoneticPr fontId="1" type="noConversion"/>
  </si>
  <si>
    <t>British-born American</t>
    <phoneticPr fontId="1" type="noConversion"/>
  </si>
  <si>
    <t>South African-born American</t>
    <phoneticPr fontId="1" type="noConversion"/>
  </si>
  <si>
    <t>throat cancer</t>
    <phoneticPr fontId="1" type="noConversion"/>
  </si>
  <si>
    <t>airman</t>
    <phoneticPr fontId="1" type="noConversion"/>
  </si>
  <si>
    <t>struck by train</t>
    <phoneticPr fontId="1" type="noConversion"/>
  </si>
  <si>
    <t>graphic designer</t>
    <phoneticPr fontId="1" type="noConversion"/>
  </si>
  <si>
    <t>cancer</t>
    <phoneticPr fontId="1" type="noConversion"/>
  </si>
  <si>
    <t>electrical engineer</t>
    <phoneticPr fontId="1" type="noConversion"/>
  </si>
  <si>
    <t>film producer</t>
    <phoneticPr fontId="1" type="noConversion"/>
  </si>
  <si>
    <t>acute myeloid leukemia</t>
    <phoneticPr fontId="1" type="noConversion"/>
  </si>
  <si>
    <t>Goodall</t>
    <phoneticPr fontId="1" type="noConversion"/>
  </si>
  <si>
    <t>Shapiro</t>
    <phoneticPr fontId="1" type="noConversion"/>
  </si>
  <si>
    <t>James M.</t>
    <phoneticPr fontId="1" type="noConversion"/>
  </si>
  <si>
    <t>Nederlander</t>
    <phoneticPr fontId="1" type="noConversion"/>
  </si>
  <si>
    <t>John H.</t>
    <phoneticPr fontId="1" type="noConversion"/>
  </si>
  <si>
    <t>Flood</t>
    <phoneticPr fontId="1" type="noConversion"/>
  </si>
  <si>
    <t>Per G.</t>
    <phoneticPr fontId="1" type="noConversion"/>
  </si>
  <si>
    <t>Malm</t>
    <phoneticPr fontId="1" type="noConversion"/>
  </si>
  <si>
    <t>field hockey player</t>
    <phoneticPr fontId="1" type="noConversion"/>
  </si>
  <si>
    <t>volleyball player</t>
    <phoneticPr fontId="1" type="noConversion"/>
  </si>
  <si>
    <t>rugby union player</t>
    <phoneticPr fontId="1" type="noConversion"/>
  </si>
  <si>
    <t>broadcaster</t>
    <phoneticPr fontId="1" type="noConversion"/>
  </si>
  <si>
    <t>television host</t>
    <phoneticPr fontId="1" type="noConversion"/>
  </si>
  <si>
    <t>acute respiratory failure</t>
    <phoneticPr fontId="1" type="noConversion"/>
  </si>
  <si>
    <t>computer scientist</t>
    <phoneticPr fontId="1" type="noConversion"/>
  </si>
  <si>
    <t>airline executive</t>
    <phoneticPr fontId="1" type="noConversion"/>
  </si>
  <si>
    <t>racing cyclist</t>
    <phoneticPr fontId="1" type="noConversion"/>
  </si>
  <si>
    <t>flamenco singer</t>
    <phoneticPr fontId="1" type="noConversion"/>
  </si>
  <si>
    <t>shot</t>
    <phoneticPr fontId="1" type="noConversion"/>
  </si>
  <si>
    <t>complications from bladder cancer</t>
    <phoneticPr fontId="1" type="noConversion"/>
  </si>
  <si>
    <t>liver cancer</t>
    <phoneticPr fontId="1" type="noConversion"/>
  </si>
  <si>
    <t>sports official</t>
    <phoneticPr fontId="1" type="noConversion"/>
  </si>
  <si>
    <t>Ken Sparkes</t>
  </si>
  <si>
    <t>Ricky Tosso</t>
  </si>
  <si>
    <t>Geert Bekaert</t>
  </si>
  <si>
    <t>Gunnila Bernadotte</t>
  </si>
  <si>
    <t>pancreatic cancer</t>
    <phoneticPr fontId="1" type="noConversion"/>
  </si>
  <si>
    <t>tennis player</t>
    <phoneticPr fontId="1" type="noConversion"/>
  </si>
  <si>
    <t>writer</t>
    <phoneticPr fontId="1" type="noConversion"/>
  </si>
  <si>
    <t>Raymond Daveluy</t>
  </si>
  <si>
    <t>Dalmiro Sáenz</t>
  </si>
  <si>
    <t>Buckwheat Zydeco</t>
  </si>
  <si>
    <t>Mel Charles</t>
  </si>
  <si>
    <t>Peter Pettalia</t>
  </si>
  <si>
    <t>Tavin Pumarejo</t>
  </si>
  <si>
    <t>Fred Quillan</t>
  </si>
  <si>
    <t>Arquimínio Rodrigues da Costa</t>
  </si>
  <si>
    <t>Hans Rosander</t>
  </si>
  <si>
    <t>William San Bento</t>
  </si>
  <si>
    <t>Stanley Sheinbaum</t>
  </si>
  <si>
    <t>Bob Wilkinson</t>
  </si>
  <si>
    <t>Denis Atkins</t>
  </si>
  <si>
    <t>Sunil Bardewa</t>
  </si>
  <si>
    <t>David Budbill</t>
  </si>
  <si>
    <t>Henning Enoksen</t>
  </si>
  <si>
    <t>José Fernández</t>
  </si>
  <si>
    <t>Nahed Hattar</t>
  </si>
  <si>
    <t>Julio González</t>
  </si>
  <si>
    <t>David Morgan</t>
  </si>
  <si>
    <t>Antonina Seredina</t>
  </si>
  <si>
    <t>Daniel Willems</t>
  </si>
  <si>
    <t>Hagen Liebing</t>
  </si>
  <si>
    <t>K. Madhavan</t>
  </si>
  <si>
    <t>René Marsiglia</t>
  </si>
  <si>
    <t>David Padilla</t>
  </si>
  <si>
    <t>Frans ten Bos</t>
  </si>
  <si>
    <t>Nalinidhar Bhattacharya</t>
  </si>
  <si>
    <t>Neville Crowe</t>
  </si>
  <si>
    <t>Gary D.</t>
  </si>
  <si>
    <t>Blackie Gejeian</t>
  </si>
  <si>
    <t>Charles Wilson</t>
  </si>
  <si>
    <t>Eileen Younghusband</t>
  </si>
  <si>
    <t>Mir Quasem Ali</t>
  </si>
  <si>
    <t>Don Minnick</t>
  </si>
  <si>
    <t>cycling coach</t>
    <phoneticPr fontId="1" type="noConversion"/>
  </si>
  <si>
    <t>PR expert</t>
    <phoneticPr fontId="1" type="noConversion"/>
  </si>
  <si>
    <t>Canadian football player</t>
    <phoneticPr fontId="1" type="noConversion"/>
  </si>
  <si>
    <t>lung cancer</t>
    <phoneticPr fontId="1" type="noConversion"/>
  </si>
  <si>
    <t xml:space="preserve"> British physician and fundraiser desmoplastic small-round-cell tumor.[370]</t>
    <phoneticPr fontId="1" type="noConversion"/>
  </si>
  <si>
    <t>gastrointestinal cancer</t>
    <phoneticPr fontId="1" type="noConversion"/>
  </si>
  <si>
    <t>pneumonia</t>
    <phoneticPr fontId="1" type="noConversion"/>
  </si>
  <si>
    <t>social scientist</t>
    <phoneticPr fontId="1" type="noConversion"/>
  </si>
  <si>
    <t>complications from a fall</t>
    <phoneticPr fontId="1" type="noConversion"/>
  </si>
  <si>
    <t>rugby union player</t>
    <phoneticPr fontId="1" type="noConversion"/>
  </si>
  <si>
    <t>melanoma</t>
    <phoneticPr fontId="1" type="noConversion"/>
  </si>
  <si>
    <t>army officer</t>
    <phoneticPr fontId="1" type="noConversion"/>
  </si>
  <si>
    <t>ski mountaineer</t>
    <phoneticPr fontId="1" type="noConversion"/>
  </si>
  <si>
    <t>geoyphysicist</t>
    <phoneticPr fontId="1" type="noConversion"/>
  </si>
  <si>
    <t>radio host</t>
    <phoneticPr fontId="1" type="noConversion"/>
  </si>
  <si>
    <t>complications from a stroke</t>
    <phoneticPr fontId="1" type="noConversion"/>
  </si>
  <si>
    <t>television director</t>
    <phoneticPr fontId="1" type="noConversion"/>
  </si>
  <si>
    <t>gored</t>
    <phoneticPr fontId="1" type="noConversion"/>
  </si>
  <si>
    <t>comic writer</t>
    <phoneticPr fontId="1" type="noConversion"/>
  </si>
  <si>
    <t>ice hockey coach</t>
    <phoneticPr fontId="1" type="noConversion"/>
  </si>
  <si>
    <t>heart disease</t>
    <phoneticPr fontId="1" type="noConversion"/>
  </si>
  <si>
    <t>Buddhist leader</t>
    <phoneticPr fontId="1" type="noConversion"/>
  </si>
  <si>
    <t>historian</t>
    <phoneticPr fontId="1" type="noConversion"/>
  </si>
  <si>
    <t>transportation executive</t>
    <phoneticPr fontId="1" type="noConversion"/>
  </si>
  <si>
    <t>architect</t>
    <phoneticPr fontId="1" type="noConversion"/>
  </si>
  <si>
    <t>Christian author</t>
    <phoneticPr fontId="1" type="noConversion"/>
  </si>
  <si>
    <t>Parkinson's disease</t>
    <phoneticPr fontId="1" type="noConversion"/>
  </si>
  <si>
    <t>retail executive</t>
    <phoneticPr fontId="1" type="noConversion"/>
  </si>
  <si>
    <t>botanist</t>
    <phoneticPr fontId="1" type="noConversion"/>
  </si>
  <si>
    <t>winemaker</t>
    <phoneticPr fontId="1" type="noConversion"/>
  </si>
  <si>
    <t>military historian</t>
    <phoneticPr fontId="1" type="noConversion"/>
  </si>
  <si>
    <t>stabbed</t>
    <phoneticPr fontId="1" type="noConversion"/>
  </si>
  <si>
    <t>Gaelic singer</t>
    <phoneticPr fontId="1" type="noConversion"/>
  </si>
  <si>
    <t>television psychic</t>
    <phoneticPr fontId="1" type="noConversion"/>
  </si>
  <si>
    <t>metastatic colon cancer</t>
    <phoneticPr fontId="1" type="noConversion"/>
  </si>
  <si>
    <t>Gaelic games administrator</t>
    <phoneticPr fontId="1" type="noConversion"/>
  </si>
  <si>
    <t>classical pianist</t>
    <phoneticPr fontId="1" type="noConversion"/>
  </si>
  <si>
    <t>jazz pianist</t>
    <phoneticPr fontId="1" type="noConversion"/>
  </si>
  <si>
    <t>Edward J. Lofgren</t>
  </si>
  <si>
    <t>Charmian Carr</t>
  </si>
  <si>
    <t>Desmond Clarke</t>
  </si>
  <si>
    <t>Bahman Golbarnezhad</t>
  </si>
  <si>
    <t>Marsha Hervey</t>
  </si>
  <si>
    <t xml:space="preserve"> Uzbek politician President (since 1990) stroke.[422]</t>
  </si>
  <si>
    <t>Stephanie Booth</t>
  </si>
  <si>
    <t>Joe Browder</t>
  </si>
  <si>
    <t>Robert W. Cone</t>
  </si>
  <si>
    <t>Countryman</t>
  </si>
  <si>
    <t>John J. Craighead</t>
  </si>
  <si>
    <t>C. Martin Croker</t>
  </si>
  <si>
    <t>Camille Dagenais</t>
  </si>
  <si>
    <t>Sir Nicholas Fenn</t>
  </si>
  <si>
    <t>Robert L. Genillard</t>
  </si>
  <si>
    <t>Mary Grant</t>
  </si>
  <si>
    <t>David Kyle</t>
  </si>
  <si>
    <t xml:space="preserve"> Northern Irish television presenter and journalist.[426]</t>
  </si>
  <si>
    <t xml:space="preserve"> Norwegian poet.[427]</t>
  </si>
  <si>
    <t>Rose Pak</t>
  </si>
  <si>
    <t>András Prékopa</t>
  </si>
  <si>
    <t>Hassan Sharif</t>
  </si>
  <si>
    <t>Tara Singh</t>
  </si>
  <si>
    <t>Michel Vaxès</t>
  </si>
  <si>
    <t xml:space="preserve"> Soviet Russian sprint canoeist Olympic champion (1960).[428]</t>
  </si>
  <si>
    <t>Massimo Felisatti</t>
  </si>
  <si>
    <t>Ken Higgs</t>
  </si>
  <si>
    <t>Wolfhart Zimmermann</t>
  </si>
  <si>
    <t>Naser al-Raas</t>
  </si>
  <si>
    <t>Burhanettin Bigalı</t>
  </si>
  <si>
    <t>priest and historian</t>
    <phoneticPr fontId="1" type="noConversion"/>
  </si>
  <si>
    <t>energy and basketball executive</t>
    <phoneticPr fontId="1" type="noConversion"/>
  </si>
  <si>
    <t>footballer and football manager</t>
    <phoneticPr fontId="1" type="noConversion"/>
  </si>
  <si>
    <t>accidental fall</t>
    <phoneticPr fontId="1" type="noConversion"/>
  </si>
  <si>
    <t>complications from a cardiac condition</t>
    <phoneticPr fontId="1" type="noConversion"/>
  </si>
  <si>
    <t>American football mascot</t>
    <phoneticPr fontId="1" type="noConversion"/>
  </si>
  <si>
    <t>catechist</t>
    <phoneticPr fontId="1" type="noConversion"/>
  </si>
  <si>
    <t>car bombing</t>
    <phoneticPr fontId="1" type="noConversion"/>
  </si>
  <si>
    <t>cancer</t>
    <phoneticPr fontId="1" type="noConversion"/>
  </si>
  <si>
    <t>beauty queen</t>
    <phoneticPr fontId="1" type="noConversion"/>
  </si>
  <si>
    <t>heart attack</t>
    <phoneticPr fontId="1" type="noConversion"/>
  </si>
  <si>
    <t>Anglican prelate</t>
    <phoneticPr fontId="1" type="noConversion"/>
  </si>
  <si>
    <t>Olympic fencer</t>
    <phoneticPr fontId="1" type="noConversion"/>
  </si>
  <si>
    <t>farmer</t>
    <phoneticPr fontId="1" type="noConversion"/>
  </si>
  <si>
    <t>melanoma</t>
    <phoneticPr fontId="1" type="noConversion"/>
  </si>
  <si>
    <t>bassist</t>
    <phoneticPr fontId="1" type="noConversion"/>
  </si>
  <si>
    <t>news anchor</t>
    <phoneticPr fontId="1" type="noConversion"/>
  </si>
  <si>
    <t>Harold Duane</t>
    <phoneticPr fontId="1" type="noConversion"/>
  </si>
  <si>
    <t>J. Harwood</t>
    <phoneticPr fontId="1" type="noConversion"/>
  </si>
  <si>
    <t>Cochrane</t>
    <phoneticPr fontId="1" type="noConversion"/>
  </si>
  <si>
    <t>complications following hip surgery</t>
    <phoneticPr fontId="1" type="noConversion"/>
  </si>
  <si>
    <t>Parkinson's disease</t>
    <phoneticPr fontId="1" type="noConversion"/>
  </si>
  <si>
    <t>blood infection and kidney failure</t>
    <phoneticPr fontId="1" type="noConversion"/>
  </si>
  <si>
    <t>Tamil poet</t>
    <phoneticPr fontId="1" type="noConversion"/>
  </si>
  <si>
    <t>pediatric neurosurgeon</t>
    <phoneticPr fontId="1" type="noConversion"/>
  </si>
  <si>
    <t>tabla player</t>
    <phoneticPr fontId="1" type="noConversion"/>
  </si>
  <si>
    <t>water polo coach</t>
    <phoneticPr fontId="1" type="noConversion"/>
  </si>
  <si>
    <t>Muslim scholar</t>
    <phoneticPr fontId="1" type="noConversion"/>
  </si>
  <si>
    <t>liver cancer</t>
    <phoneticPr fontId="1" type="noConversion"/>
  </si>
  <si>
    <t>politician</t>
    <phoneticPr fontId="1" type="noConversion"/>
  </si>
  <si>
    <t>abdonminal tumor</t>
    <phoneticPr fontId="1" type="noConversion"/>
  </si>
  <si>
    <t>architectural historian</t>
    <phoneticPr fontId="1" type="noConversion"/>
  </si>
  <si>
    <t>Australian Aboriginal</t>
    <phoneticPr fontId="1" type="noConversion"/>
  </si>
  <si>
    <t>elder</t>
    <phoneticPr fontId="1" type="noConversion"/>
  </si>
  <si>
    <t>actress</t>
    <phoneticPr fontId="1" type="noConversion"/>
  </si>
  <si>
    <t>complications from a stroke</t>
    <phoneticPr fontId="1" type="noConversion"/>
  </si>
  <si>
    <t>clandestine Roman Catholic prelate</t>
    <phoneticPr fontId="1" type="noConversion"/>
  </si>
  <si>
    <t>motorcycle accident</t>
    <phoneticPr fontId="1" type="noConversion"/>
  </si>
  <si>
    <t>stomach cancer</t>
    <phoneticPr fontId="1" type="noConversion"/>
  </si>
  <si>
    <t>sumo wrestler</t>
    <phoneticPr fontId="1" type="noConversion"/>
  </si>
  <si>
    <t>Herman Joseph Sahadat Pandoyoputro</t>
  </si>
  <si>
    <t>Michel Rousseau</t>
  </si>
  <si>
    <t>Dean Stock</t>
  </si>
  <si>
    <t>Andrzej Tarkowski</t>
  </si>
  <si>
    <t xml:space="preserve"> Polish chemist and professor.[378]</t>
  </si>
  <si>
    <t>James Crowden</t>
  </si>
  <si>
    <t>Andre Gambucci</t>
  </si>
  <si>
    <t>Michael Kulich</t>
  </si>
  <si>
    <t>Vladimir Kuzmichyov</t>
  </si>
  <si>
    <t>Wenche Lowzow</t>
  </si>
  <si>
    <t>Arne Melchior</t>
  </si>
  <si>
    <t>Klaus Moje</t>
  </si>
  <si>
    <t>Bill Mollison</t>
  </si>
  <si>
    <t>Jack Nadel</t>
  </si>
  <si>
    <t>Bill Nunn</t>
  </si>
  <si>
    <t>Matti Pulli</t>
  </si>
  <si>
    <t>Jean Boissonnat</t>
  </si>
  <si>
    <t xml:space="preserve"> Serbian footballer (Vojvodina Sochaux RC Paris).[381]</t>
  </si>
  <si>
    <t xml:space="preserve"> German philosopher cancer.[382]</t>
  </si>
  <si>
    <t xml:space="preserve"> English cleric and theologian Bishop of Durham (1984–1994).[383]</t>
  </si>
  <si>
    <t>Mylan Hicks</t>
  </si>
  <si>
    <t>Kashif</t>
  </si>
  <si>
    <t>Jack Kirrane</t>
  </si>
  <si>
    <t xml:space="preserve"> German swimmer Olympic silver medalist (1972).[384]</t>
  </si>
  <si>
    <t>Maria Isabel Barreno</t>
  </si>
  <si>
    <t>Kalthoum Bornaz</t>
  </si>
  <si>
    <t>Jane Brick</t>
  </si>
  <si>
    <t>Carlos Bulgheroni</t>
  </si>
  <si>
    <t>Claudio Olinto de Carvalho</t>
  </si>
  <si>
    <t>Anna Dewdney</t>
  </si>
  <si>
    <t>John W. Drummond</t>
  </si>
  <si>
    <t>Albert Hofstede</t>
  </si>
  <si>
    <t>Jaakko Kolmonen</t>
  </si>
  <si>
    <t>Pran Kurup</t>
  </si>
  <si>
    <t>Norman Kwong</t>
  </si>
  <si>
    <t>heart attack</t>
    <phoneticPr fontId="1" type="noConversion"/>
  </si>
  <si>
    <t>librarian</t>
    <phoneticPr fontId="1" type="noConversion"/>
  </si>
  <si>
    <t>acute hepatitis</t>
    <phoneticPr fontId="1" type="noConversion"/>
  </si>
  <si>
    <t>lymphoma</t>
    <phoneticPr fontId="1" type="noConversion"/>
  </si>
  <si>
    <t>fighter pilot</t>
    <phoneticPr fontId="1" type="noConversion"/>
  </si>
  <si>
    <t>actress</t>
    <phoneticPr fontId="1" type="noConversion"/>
  </si>
  <si>
    <t>watercolor artist</t>
    <phoneticPr fontId="1" type="noConversion"/>
  </si>
  <si>
    <t>academic</t>
    <phoneticPr fontId="1" type="noConversion"/>
  </si>
  <si>
    <t>desmoplastic small-round-cell tumor</t>
    <phoneticPr fontId="1" type="noConversion"/>
  </si>
  <si>
    <t>footballer</t>
    <phoneticPr fontId="1" type="noConversion"/>
  </si>
  <si>
    <t>television director</t>
    <phoneticPr fontId="1" type="noConversion"/>
  </si>
  <si>
    <t>supercentenarian</t>
    <phoneticPr fontId="1" type="noConversion"/>
  </si>
  <si>
    <t>politician</t>
    <phoneticPr fontId="1" type="noConversion"/>
  </si>
  <si>
    <t>organ failure</t>
    <phoneticPr fontId="1" type="noConversion"/>
  </si>
  <si>
    <t>university administrator</t>
    <phoneticPr fontId="1" type="noConversion"/>
  </si>
  <si>
    <t>Richard Neville</t>
  </si>
  <si>
    <t>Isidore Okpewho</t>
  </si>
  <si>
    <t>Cyril C. Perera</t>
  </si>
  <si>
    <t>Clifford S. Perlman</t>
  </si>
  <si>
    <t>Melvyn Pignon</t>
  </si>
  <si>
    <t>Clarence D. Rappleyea Jr.</t>
  </si>
  <si>
    <t>Zoran Šami</t>
  </si>
  <si>
    <t>Klaus Traube</t>
  </si>
  <si>
    <t>Yang Jingnian</t>
  </si>
  <si>
    <t>Arif Beg</t>
  </si>
  <si>
    <t>Gilbert Chapron</t>
  </si>
  <si>
    <t>She'ar Yashuv Cohen</t>
  </si>
  <si>
    <t>Kenny Davis</t>
  </si>
  <si>
    <t>Lloyd Drake</t>
  </si>
  <si>
    <t>Duane Graveline</t>
  </si>
  <si>
    <t>Jaroslav Jareš</t>
  </si>
  <si>
    <t>Joe Hosteen Kellwood</t>
  </si>
  <si>
    <t>Fred McFarlane</t>
  </si>
  <si>
    <t>Max Murray</t>
  </si>
  <si>
    <t>Hugh O'Brian</t>
  </si>
  <si>
    <t>Rudolph T. Randa</t>
  </si>
  <si>
    <t>Donald Ranvaud</t>
  </si>
  <si>
    <t>Phyllis Schlafly</t>
  </si>
  <si>
    <t>Karl Schlechta</t>
  </si>
  <si>
    <t>Lindsay Tuckett</t>
  </si>
  <si>
    <t>Denny Alexander</t>
  </si>
  <si>
    <t>Richard Beeman</t>
  </si>
  <si>
    <t>Cary Blanchard</t>
  </si>
  <si>
    <t>John R. Coleman</t>
  </si>
  <si>
    <t>Emlyn Davies</t>
  </si>
  <si>
    <t>H. Joel Deckard</t>
  </si>
  <si>
    <t>Michael Ibru</t>
  </si>
  <si>
    <t xml:space="preserve"> American actor (Murphy Brown G.I. Joe Heartbreak Ridge) complications from cancer.[421]</t>
  </si>
  <si>
    <t xml:space="preserve"> Austrian football referee.[423]</t>
  </si>
  <si>
    <t xml:space="preserve"> American baseball player (Washington Senators).[424]</t>
  </si>
  <si>
    <t xml:space="preserve"> Swiss-born American businesswoman Vice President of Cultural Affairs at Robert Mondavi Winery.[425]</t>
  </si>
  <si>
    <t xml:space="preserve"> American college basketball coach (Xavier University of Louisiana).[345]</t>
  </si>
  <si>
    <t xml:space="preserve"> American historian ALS.[346]</t>
  </si>
  <si>
    <t xml:space="preserve"> American football player (Indianapolis Colts New York Jets).[347]</t>
  </si>
  <si>
    <t xml:space="preserve"> American university president (Haverford College) Parkinson's disease.[348]</t>
  </si>
  <si>
    <t>Karl Dietrich Bracher</t>
  </si>
  <si>
    <t>Jean-Louis Schneiter</t>
  </si>
  <si>
    <t>Vincent Zhu Wei-Fang</t>
  </si>
  <si>
    <t>Graham Wiggins</t>
  </si>
  <si>
    <t>Kitty Xu Ting</t>
  </si>
  <si>
    <t>Hannes Arch</t>
  </si>
  <si>
    <t>John Belle</t>
  </si>
  <si>
    <t>Johan Botha</t>
  </si>
  <si>
    <t>Inga Clendinnen</t>
  </si>
  <si>
    <t>Jacques Dominati</t>
  </si>
  <si>
    <t>Greta Zimmer Friedman</t>
  </si>
  <si>
    <t>Sir Trevor Jones</t>
  </si>
  <si>
    <t>The Lady Chablis</t>
  </si>
  <si>
    <t>Bert Llewellyn</t>
  </si>
  <si>
    <t>American Lakota</t>
    <phoneticPr fontId="1" type="noConversion"/>
  </si>
  <si>
    <t>free jazz bassist</t>
    <phoneticPr fontId="1" type="noConversion"/>
  </si>
  <si>
    <t>Episcopal bishop</t>
    <phoneticPr fontId="1" type="noConversion"/>
  </si>
  <si>
    <t>cancer</t>
    <phoneticPr fontId="1" type="noConversion"/>
  </si>
  <si>
    <t>colon cancer</t>
    <phoneticPr fontId="1" type="noConversion"/>
  </si>
  <si>
    <t>Prince Buster</t>
  </si>
  <si>
    <t>Roman Romanchuk</t>
  </si>
  <si>
    <t>John Watts</t>
  </si>
  <si>
    <t>Chad Brown</t>
  </si>
  <si>
    <t>Sylvia Gore</t>
  </si>
  <si>
    <t xml:space="preserve"> American record producer and band manager (Blue Öyster Cult The Clash Black Sabbath) pneumonia as a complication from a stroke.[440]</t>
    <phoneticPr fontId="1" type="noConversion"/>
  </si>
  <si>
    <t>pneumonia as a complication from a stroke</t>
  </si>
  <si>
    <t>anthropologist</t>
    <phoneticPr fontId="1" type="noConversion"/>
  </si>
  <si>
    <t>Robert Eugene Allen</t>
  </si>
  <si>
    <t>Eddie Antar</t>
  </si>
  <si>
    <t>Giuliano Carnimeo</t>
  </si>
  <si>
    <t>Pyotr Devyatkin</t>
  </si>
  <si>
    <t>Luis Eduardo González</t>
  </si>
  <si>
    <t>Paul Green</t>
  </si>
  <si>
    <t>Mahmut Hekimoğlu</t>
  </si>
  <si>
    <t>Väinö Koskela</t>
  </si>
  <si>
    <t>Jutta Limbach</t>
  </si>
  <si>
    <t>Frank Masley</t>
  </si>
  <si>
    <t>Moose Morowski</t>
  </si>
  <si>
    <t>Jure Radić</t>
  </si>
  <si>
    <t>Chris Stone</t>
  </si>
  <si>
    <t>Joy Viado</t>
  </si>
  <si>
    <t>Joe Zaleski</t>
  </si>
  <si>
    <t>İshak Alaton</t>
  </si>
  <si>
    <t>Valeri Alikov</t>
  </si>
  <si>
    <t>Alexis Arquette</t>
  </si>
  <si>
    <t>Howard E. Butt Jr.</t>
    <phoneticPr fontId="1" type="noConversion"/>
  </si>
  <si>
    <t>Lawrence D. Cohen</t>
  </si>
  <si>
    <t>Beryl Crockford</t>
  </si>
  <si>
    <t>Nelson Davidyan</t>
  </si>
  <si>
    <t>Ben Idrissa Dermé</t>
  </si>
  <si>
    <t>Mbaye-Jacques Diop</t>
  </si>
  <si>
    <t>Hank Ford</t>
  </si>
  <si>
    <t>Gavin Frost</t>
  </si>
  <si>
    <t>Leonard Haze</t>
  </si>
  <si>
    <t>Norman May</t>
  </si>
  <si>
    <t>Claude-Jean Philippe</t>
  </si>
  <si>
    <t>Bruno Poromaa</t>
  </si>
  <si>
    <t>Richard Hong</t>
  </si>
  <si>
    <t>William Johnson</t>
  </si>
  <si>
    <t>Rudi Lüttge</t>
  </si>
  <si>
    <t>Max Mannheimer</t>
  </si>
  <si>
    <t>Peter Collingwood</t>
  </si>
  <si>
    <t>Frances Dafoe</t>
  </si>
  <si>
    <t xml:space="preserve"> American singer pancreatic cancer.[415]</t>
  </si>
  <si>
    <t xml:space="preserve"> Venezuelan-born Canadian singer ice hockey player (Hull Olympiques Acadie–Bathurst Titan) and baseball team owner (Québec Capitales) helicopter crash.[379]</t>
  </si>
  <si>
    <t xml:space="preserve"> Lithuanian politician.[380]</t>
  </si>
  <si>
    <t xml:space="preserve"> Welsh-born American architect.[311]</t>
  </si>
  <si>
    <t xml:space="preserve"> South African operatic tenor cancer.[312]</t>
  </si>
  <si>
    <t xml:space="preserve"> Australian historian.[313]</t>
  </si>
  <si>
    <t xml:space="preserve"> French film critic and filmmaker.[274]</t>
  </si>
  <si>
    <t>Arnold Palmer</t>
  </si>
  <si>
    <t>Jean Shepard</t>
  </si>
  <si>
    <t>Joseph Sitruk</t>
  </si>
  <si>
    <t>Robert Weinberg</t>
  </si>
  <si>
    <t>Jack Hofsiss</t>
  </si>
  <si>
    <t>Judith Jacobs</t>
  </si>
  <si>
    <t>Ermanno Rea</t>
  </si>
  <si>
    <t>Jonathan Riley-Smith</t>
  </si>
  <si>
    <t>Mike Roberts</t>
  </si>
  <si>
    <t>Gérard Rondeau</t>
  </si>
  <si>
    <t>Unto Valpas</t>
  </si>
  <si>
    <t>Valeriy Abramov</t>
  </si>
  <si>
    <t>Don Buchla</t>
  </si>
  <si>
    <t>Lady Caroline Faber</t>
  </si>
  <si>
    <t>Eduard Gusev</t>
  </si>
  <si>
    <t>D. Keith Mano</t>
  </si>
  <si>
    <t>Kim McGuire</t>
  </si>
  <si>
    <t>Karl Gunnar Persson</t>
  </si>
  <si>
    <t>Dennis Shryack</t>
  </si>
  <si>
    <t>Leslie H. Martinson</t>
  </si>
  <si>
    <t>Dabney Montgomery</t>
  </si>
  <si>
    <t>Jan Nilsen</t>
  </si>
  <si>
    <t>Peter Oresick</t>
  </si>
  <si>
    <t>Johnny Rebel</t>
  </si>
  <si>
    <t>Boyd Scully</t>
  </si>
  <si>
    <t>Vertamae Smart-Grosvenor</t>
  </si>
  <si>
    <t>Hilmar Thate</t>
  </si>
  <si>
    <t>James Westmoreland</t>
  </si>
  <si>
    <t>Dean White</t>
  </si>
  <si>
    <t>Richard Whittington-Egan</t>
  </si>
  <si>
    <t>Jean-Christophe Yoccoz</t>
  </si>
  <si>
    <t>Nora York</t>
  </si>
  <si>
    <t>Adam Bielański</t>
  </si>
  <si>
    <t>Bob Bissonnette</t>
  </si>
  <si>
    <t>Gintautas Iešmantas</t>
  </si>
  <si>
    <t>Zvonko Ivezić</t>
  </si>
  <si>
    <t>Peter Janich</t>
  </si>
  <si>
    <t>David Jenkins</t>
  </si>
  <si>
    <t>Klaus Katzur</t>
  </si>
  <si>
    <t>Novella Matveyeva</t>
  </si>
  <si>
    <t>Phil Tracy</t>
  </si>
  <si>
    <t>Tarık Akan</t>
  </si>
  <si>
    <t>Edward Albee</t>
  </si>
  <si>
    <t>Gabriele Amorth</t>
  </si>
  <si>
    <t>Don Bass</t>
  </si>
  <si>
    <t>Hagan Beggs</t>
  </si>
  <si>
    <t>Carlo Azeglio Ciampi</t>
  </si>
  <si>
    <t>Jerry Corbetta</t>
  </si>
  <si>
    <t>Teodoro González de León</t>
  </si>
  <si>
    <t>Dorothy Cann Hamilton</t>
  </si>
  <si>
    <t>Charles H. Henry</t>
  </si>
  <si>
    <t>Giancarlo Iliprandi</t>
  </si>
  <si>
    <t>P. Kannan</t>
  </si>
  <si>
    <t>W. P. Kinsella</t>
  </si>
  <si>
    <t>Norbert Kröcher</t>
  </si>
  <si>
    <t>Gérard Louis-Dreyfus</t>
  </si>
  <si>
    <t>Graeme MacKenzie</t>
  </si>
  <si>
    <t>António Mascarenhas Monteiro</t>
  </si>
  <si>
    <t>John Bentley Mays</t>
  </si>
  <si>
    <t>Marvin Mottet</t>
  </si>
  <si>
    <t>Trisco Pearson</t>
  </si>
  <si>
    <t>Qiao Renliang</t>
  </si>
  <si>
    <t>Gabe Rygaard</t>
  </si>
  <si>
    <t>Severino Santiapichi</t>
  </si>
  <si>
    <t>Joe Seng</t>
  </si>
  <si>
    <t>Hovhannes Tcholakian</t>
  </si>
  <si>
    <t>Theodore Wilbur Anderson</t>
  </si>
  <si>
    <t>Clarence Brooks</t>
  </si>
  <si>
    <t xml:space="preserve"> American music manager (N.W.A).[420]</t>
  </si>
  <si>
    <t xml:space="preserve"> German trance producer and DJ pulmonary embolism.[418]</t>
  </si>
  <si>
    <t xml:space="preserve"> American race car driver and hot rod builder.[419]</t>
  </si>
  <si>
    <t xml:space="preserve"> American constitutional lawyer conservative activist and author cancer.[375]</t>
  </si>
  <si>
    <t xml:space="preserve"> Austrian football player and coach (Austria Wien Sturm Graz Rapid Wien).[376]</t>
  </si>
  <si>
    <t xml:space="preserve"> South African Test cricketer.[377]</t>
  </si>
  <si>
    <t xml:space="preserve"> Italian director (The Case of the Bloody Iris).[282]</t>
  </si>
  <si>
    <t xml:space="preserve"> Kazakhstani ice hockey player.[283]</t>
  </si>
  <si>
    <t xml:space="preserve"> French photographer.[238]</t>
  </si>
  <si>
    <t xml:space="preserve"> Finnish politician MP (1999–2011).[239]</t>
  </si>
  <si>
    <t xml:space="preserve"> Belgian Olympic cyclist (1976).[429]</t>
  </si>
  <si>
    <t xml:space="preserve"> Australian rugby union player.[430]</t>
  </si>
  <si>
    <t xml:space="preserve"> British World War II officer and author.[431]</t>
  </si>
  <si>
    <t xml:space="preserve"> Bangladeshi businessman politician and war criminal execution by hanging.[395]</t>
  </si>
  <si>
    <t>Bobby Breen</t>
  </si>
  <si>
    <t>Gerwald Claus-Brunner</t>
  </si>
  <si>
    <t>Mike Fellows</t>
  </si>
  <si>
    <t>Bill Glassford</t>
  </si>
  <si>
    <t>Reese Griffiths</t>
  </si>
  <si>
    <t>Steve Herczeg</t>
  </si>
  <si>
    <t>Jan O. Karlsson</t>
  </si>
  <si>
    <t>Ron Massey</t>
  </si>
  <si>
    <t xml:space="preserve"> Portuguese writer.[396]</t>
  </si>
  <si>
    <t>William J. McCormack</t>
  </si>
  <si>
    <t>Bob McDevitt</t>
  </si>
  <si>
    <t>Antonio Nuzzi</t>
  </si>
  <si>
    <t>Dragiša Pešić</t>
  </si>
  <si>
    <t>Zerka T. Moreno</t>
  </si>
  <si>
    <t>Annie Pootoogook</t>
  </si>
  <si>
    <t>Jorge Rubinetti</t>
  </si>
  <si>
    <t>Allister Sparks</t>
  </si>
  <si>
    <t>Boris Trakhtenbrot</t>
  </si>
  <si>
    <t>Amy van Singel</t>
  </si>
  <si>
    <t>Matt Gray</t>
  </si>
  <si>
    <t>Koichi Kato</t>
  </si>
  <si>
    <t>Lord Littlebrook</t>
  </si>
  <si>
    <t>Zdeněk Měřínský</t>
  </si>
  <si>
    <t>Carl Miles</t>
  </si>
  <si>
    <t>Bill Nojay</t>
  </si>
  <si>
    <t>Ben Press</t>
  </si>
  <si>
    <t>James Siang'a</t>
  </si>
  <si>
    <t>Mario Spezi</t>
  </si>
  <si>
    <t>James Stacy</t>
  </si>
  <si>
    <t>Terry Kohler</t>
  </si>
  <si>
    <t>Yuri Korablin</t>
  </si>
  <si>
    <t>Agniva Lahiri</t>
  </si>
  <si>
    <t>Micki Marlo</t>
  </si>
  <si>
    <t>Foil A. Miller</t>
  </si>
  <si>
    <t>Wilf Roberts</t>
  </si>
  <si>
    <t>Victor Scheinman</t>
  </si>
  <si>
    <t>R. Heiner Schirmer</t>
  </si>
  <si>
    <t>Jim Semple</t>
  </si>
  <si>
    <t>Mahmadu Alphajor Bah</t>
  </si>
  <si>
    <t>Leonidas Donskis</t>
  </si>
  <si>
    <t>Giuseppe Drago</t>
  </si>
  <si>
    <t>Ragnar Hvidsten</t>
  </si>
  <si>
    <t>Shawty Lo</t>
  </si>
  <si>
    <t>John D. Loudermilk</t>
  </si>
  <si>
    <t>John Mulvaney</t>
  </si>
  <si>
    <t>George T. Odom</t>
  </si>
  <si>
    <t>Kalervo Rauhala</t>
  </si>
  <si>
    <t>DJ Spank Spank</t>
  </si>
  <si>
    <t>Kjell Albin Abrahamson</t>
  </si>
  <si>
    <t>Régis Barailla</t>
  </si>
  <si>
    <t>Ingrid Brown</t>
  </si>
  <si>
    <t>Walter Bush</t>
  </si>
  <si>
    <t>Georges Fonghoro</t>
  </si>
  <si>
    <t>Leonard I. Garth</t>
  </si>
  <si>
    <t>Svein Gunnar Morgenlien</t>
  </si>
  <si>
    <t>Gian Luigi Rondi</t>
  </si>
  <si>
    <t>John Siddons</t>
  </si>
  <si>
    <t>Ed Temple</t>
  </si>
  <si>
    <t>Marcel Artelesa</t>
  </si>
  <si>
    <t>David Coleman</t>
  </si>
  <si>
    <t xml:space="preserve"> American culinary anthropologist/griot food writer and broadcaster on public media.[413]</t>
  </si>
  <si>
    <t xml:space="preserve"> French politician mayor of Reims (1999–2008).[341]</t>
  </si>
  <si>
    <t xml:space="preserve"> Chinese Roman Catholic prelate Bishop of Yongjia (since 2007).[342]</t>
  </si>
  <si>
    <t xml:space="preserve"> American musician.[343]</t>
  </si>
  <si>
    <t xml:space="preserve"> Chinese actress lymphoma.[344]</t>
  </si>
  <si>
    <t xml:space="preserve"> Austrian race pilot world champion (2008) helicopter crash.[310]</t>
  </si>
  <si>
    <t xml:space="preserve"> Australian sports broadcaster.[272]</t>
  </si>
  <si>
    <t xml:space="preserve"> Soviet and Russian animator (Once Upon a Dog).[273]</t>
  </si>
  <si>
    <t xml:space="preserve"> American chef and businesswoman CEO of the International Culinary Center traffic collision.[186]</t>
  </si>
  <si>
    <t xml:space="preserve"> French politician.[314]</t>
  </si>
  <si>
    <t xml:space="preserve"> Russian poet and singer-songwriter.[385]</t>
  </si>
  <si>
    <t xml:space="preserve"> Australian writer and editor (Oz).[386]</t>
  </si>
  <si>
    <t xml:space="preserve"> Nigerian novelist and critic.[387]</t>
  </si>
  <si>
    <t xml:space="preserve"> Sri Lankan author.[388]</t>
  </si>
  <si>
    <t xml:space="preserve"> American businessman CEO of Caesars Palace.[389]</t>
  </si>
  <si>
    <t xml:space="preserve"> English field hockey player.[390]</t>
  </si>
  <si>
    <t>Anthony Xu Ji-wei</t>
  </si>
  <si>
    <t xml:space="preserve"> Canadian composer organist music educator and arts administrator.[432]</t>
  </si>
  <si>
    <t xml:space="preserve"> American Roman Catholic prelate Bishop of Rockford (1994–2012).[433]</t>
  </si>
  <si>
    <t xml:space="preserve"> New Zealand businessman (Douglas Pharmaceuticals) and philanthropist.[434]</t>
  </si>
  <si>
    <t>Gareth F. Williams</t>
  </si>
  <si>
    <t>Aurelio Cabrera Campos</t>
  </si>
  <si>
    <t>Haron Din</t>
  </si>
  <si>
    <t>John Gudenus</t>
  </si>
  <si>
    <t>Deborah S. Jin</t>
  </si>
  <si>
    <t>Greg Maher</t>
  </si>
  <si>
    <t>Rose Mofford</t>
  </si>
  <si>
    <t>Domingos Montagner</t>
  </si>
  <si>
    <t>Robert H. Scott</t>
  </si>
  <si>
    <t>Michael Shrimpton</t>
  </si>
  <si>
    <t>Haakon Sørbye</t>
  </si>
  <si>
    <t xml:space="preserve"> Austrian-born American biologist.[438]</t>
  </si>
  <si>
    <t xml:space="preserve"> American singer-songwriter ("I'm the One Mama Warned You About") producer and humorist cancer.[439]</t>
  </si>
  <si>
    <t xml:space="preserve"> Chinese-born American theoretical physicist.[440]</t>
  </si>
  <si>
    <t xml:space="preserve"> Australian cricketer.[441]</t>
  </si>
  <si>
    <t xml:space="preserve"> Norwegian literary historian.[442]</t>
  </si>
  <si>
    <t xml:space="preserve"> Pakistani newspaper publisher (Pakistan Observer).[443]</t>
  </si>
  <si>
    <t xml:space="preserve"> Kenyan politician MP (2007–2014).[444]</t>
  </si>
  <si>
    <t xml:space="preserve"> American actor (Miller's Crossing The Rocketeer Homicide: Life on the Street) multiple myeloma.[445]</t>
  </si>
  <si>
    <t xml:space="preserve"> Italian artist.[446]</t>
  </si>
  <si>
    <t xml:space="preserve"> British rugby union player (Scotland).[447]</t>
  </si>
  <si>
    <t xml:space="preserve"> Indian poet and literary critic.[416]</t>
  </si>
  <si>
    <t xml:space="preserve"> Australian footballer.[417]</t>
  </si>
  <si>
    <t xml:space="preserve"> Italian-born British journalist and film producer (The Constant Gardener Central Station City of God) heart attack.[374]</t>
  </si>
  <si>
    <t xml:space="preserve"> American actor (Lancer The Adventures of Ozzie and Harriet Something Wicked This Way Comes).[309]</t>
  </si>
  <si>
    <t xml:space="preserve"> American business executive CEO of AT&amp;T (1988–1997) stroke.[279]</t>
  </si>
  <si>
    <t xml:space="preserve"> American businessman (Crazy Eddie).[280]</t>
  </si>
  <si>
    <t xml:space="preserve"> Norwegian conservationist.[281]</t>
  </si>
  <si>
    <t xml:space="preserve"> American radio sportscaster (New Mexico Lobos) cancer.[237]</t>
  </si>
  <si>
    <t xml:space="preserve"> Canadian engineer.[150]</t>
  </si>
  <si>
    <t xml:space="preserve"> British diplomat High Commissioner to India (1991–1996).[151]</t>
  </si>
  <si>
    <t xml:space="preserve"> Swiss businessman.[152]</t>
  </si>
  <si>
    <t xml:space="preserve"> Russian long-distance runner.[215]</t>
  </si>
  <si>
    <t xml:space="preserve"> Welsh rugby union player (Swansea Aberavon national team).[349]</t>
  </si>
  <si>
    <t xml:space="preserve"> American politician member of the U.S. House of Representatives (1979–1983).[350]</t>
  </si>
  <si>
    <t xml:space="preserve"> Nigerian businessman (Ibru Organization).[351]</t>
  </si>
  <si>
    <t xml:space="preserve"> American physicist.[352]</t>
  </si>
  <si>
    <t xml:space="preserve"> Sri Lankan Buddhist monk and author.[353]</t>
  </si>
  <si>
    <t xml:space="preserve"> American record producer (Van Morrison) pneumonia.[354]</t>
  </si>
  <si>
    <t xml:space="preserve"> Tunisian screenwriter film editor and director.[397]</t>
  </si>
  <si>
    <t xml:space="preserve"> Swedish journalist brain tumor.[398]</t>
  </si>
  <si>
    <t xml:space="preserve"> Argentine businessman CEO of Bridas.[399]</t>
  </si>
  <si>
    <t>Bill Barrett</t>
  </si>
  <si>
    <t>Bernard Bergonzi</t>
  </si>
  <si>
    <t>Jean Chabbert</t>
  </si>
  <si>
    <t>Alan Cousin</t>
  </si>
  <si>
    <t>Richie Dunn</t>
  </si>
  <si>
    <t>Jack Garman</t>
  </si>
  <si>
    <t>Paule Gauthier</t>
  </si>
  <si>
    <t>Peter Leo Gerety</t>
  </si>
  <si>
    <t>Erwin Hahn</t>
  </si>
  <si>
    <t>Curtis Hanson</t>
  </si>
  <si>
    <t>Dennis M. Jones</t>
  </si>
  <si>
    <t xml:space="preserve"> American politician mayor of Minneapolis (1974–1975 1978–1979) respiratory illness.[403]</t>
  </si>
  <si>
    <t xml:space="preserve"> Finnish chef.[404]</t>
  </si>
  <si>
    <t xml:space="preserve"> Indian entrepreneur and author.[405]</t>
  </si>
  <si>
    <t xml:space="preserve"> Canadian football player (Calgary Stampeders Edmonton Eskimos) and politician Lieutenant Governor of Alberta (2005–2010).[406]</t>
  </si>
  <si>
    <t xml:space="preserve"> American film and television director (Batman: The Movie CHiPs Fantasy Island).[407]</t>
  </si>
  <si>
    <t xml:space="preserve"> American pilot (Tuskegee Airmen) bodyguard of Martin Luther King Jr..[408]</t>
  </si>
  <si>
    <t xml:space="preserve"> Norwegian footballer (Fredrikstad FK national team).[409]</t>
  </si>
  <si>
    <t xml:space="preserve"> American poet.[410]</t>
  </si>
  <si>
    <t xml:space="preserve"> American country singer.[411]</t>
  </si>
  <si>
    <t xml:space="preserve"> Australian boxer and administrator cancer.[412]</t>
  </si>
  <si>
    <t xml:space="preserve"> American mathematician.[337]</t>
  </si>
  <si>
    <t xml:space="preserve"> Indian lawyer.[338]</t>
  </si>
  <si>
    <t xml:space="preserve"> American weightlifter Olympic champion (1952).[339]</t>
  </si>
  <si>
    <t xml:space="preserve"> French mathematician.[414]</t>
  </si>
  <si>
    <t xml:space="preserve"> Iranian musician and tar player.[340]</t>
  </si>
  <si>
    <t xml:space="preserve"> American college basketball coach (Hampton).[268]</t>
  </si>
  <si>
    <t xml:space="preserve"> British Wiccan author.[269]</t>
  </si>
  <si>
    <t xml:space="preserve"> American drummer (Y&amp;T) chronic obstructive pulmonary disease.[270]</t>
  </si>
  <si>
    <t xml:space="preserve"> Scottish footballer (Dundee Hibernian Falkirk).[110]</t>
  </si>
  <si>
    <t xml:space="preserve"> American ice hockey player (Buffalo Sabres Calgary Flames Hartford Whalers).[111]</t>
  </si>
  <si>
    <t xml:space="preserve"> Swedish politician MP (1982–1994) municipal commissioner for Kiruna (1994–1998).[275]</t>
  </si>
  <si>
    <t xml:space="preserve"> American physicist.[187]</t>
  </si>
  <si>
    <t xml:space="preserve"> American dental assistant subject in V-J Day in Times Square photo.[315]</t>
  </si>
  <si>
    <t xml:space="preserve"> British politician.[316]</t>
  </si>
  <si>
    <t xml:space="preserve"> American actress (Midnight in the Garden of Good and Evil) pneumonia.[317]</t>
  </si>
  <si>
    <t xml:space="preserve"> English footballer (Crewe Port Vale Wigan).[318]</t>
  </si>
  <si>
    <t xml:space="preserve"> Mauritian-born Canadian police chief (Toronto Police Service).[319]</t>
  </si>
  <si>
    <t xml:space="preserve"> American politician member of the New York State Assembly (1973–1995).[391]</t>
  </si>
  <si>
    <t xml:space="preserve"> Serbian politician speaker at the Parliament of Serbia and Montenegro.[392]</t>
  </si>
  <si>
    <t xml:space="preserve"> Ugandan Roman Catholic prelate Bishop of Arua (1986–2009).[435]</t>
  </si>
  <si>
    <t xml:space="preserve"> American boxing referee lung cancer.[436]</t>
  </si>
  <si>
    <t xml:space="preserve"> American folk singer (The Weavers) guitarist producer and songwriter.[437]</t>
  </si>
  <si>
    <t xml:space="preserve"> French boxer Olympic bronze medalist (1956).[363]</t>
  </si>
  <si>
    <t xml:space="preserve"> Israeli chief rabbi of Haifa.[364]</t>
  </si>
  <si>
    <t xml:space="preserve"> American comedian and actor (Gremlins).[365]</t>
  </si>
  <si>
    <t xml:space="preserve"> New Zealand sports physician.[366]</t>
  </si>
  <si>
    <t xml:space="preserve"> American astronaut.[367]</t>
  </si>
  <si>
    <t xml:space="preserve"> Czech football player and manager (Slavia Prague).[368]</t>
  </si>
  <si>
    <t xml:space="preserve"> American World War II veteran Navajo code talker.[369]</t>
  </si>
  <si>
    <t xml:space="preserve"> American songwriter ("Show Me Love" "Don't Wanna Go Home") record producer and musician.[370]</t>
  </si>
  <si>
    <t xml:space="preserve"> Scottish footballer (Rangers West Bromwich Albion).[371]</t>
  </si>
  <si>
    <t xml:space="preserve"> American actor (The Life and Legend of Wyatt Earp The Shootist Twins).[372]</t>
  </si>
  <si>
    <t xml:space="preserve"> American judge U.S. District Court Judge for the Eastern District of Wisconsin (since 1992) brain cancer.[373]</t>
  </si>
  <si>
    <t xml:space="preserve"> American tennis player prostate cancer.[306]</t>
  </si>
  <si>
    <t xml:space="preserve"> Kenyan football player and manager (Gor Mahia national team) diabetes.[307]</t>
  </si>
  <si>
    <t xml:space="preserve"> American stage director (The Elephant Man).[233]</t>
  </si>
  <si>
    <t xml:space="preserve"> American legislator fall.[234]</t>
  </si>
  <si>
    <t xml:space="preserve"> Italian novelist Viareggio Prize and Premio Campiello recipient.[235]</t>
  </si>
  <si>
    <t xml:space="preserve"> English medieval historian.[236]</t>
  </si>
  <si>
    <t xml:space="preserve"> American Hall of Fame ice hockey administrator (USA Hockey).[89]</t>
  </si>
  <si>
    <t xml:space="preserve"> Malian Roman Catholic prelate bishop of Mopti (since 1999).[90]</t>
  </si>
  <si>
    <t xml:space="preserve"> American synthesizer designer.[216]</t>
  </si>
  <si>
    <t xml:space="preserve"> British aristocrat.[217]</t>
  </si>
  <si>
    <t xml:space="preserve"> Russian Soviet cyclist.[218]</t>
  </si>
  <si>
    <t xml:space="preserve"> Dutch businessman (Johnson &amp; Johnson) and justice advocate (Assassination of Pim Fortuyn).[284]</t>
  </si>
  <si>
    <t xml:space="preserve"> Uruguayan political scientist cancer.[285]</t>
  </si>
  <si>
    <t xml:space="preserve"> American author and politicial commentator complications from a brain aneurysm.[286]</t>
  </si>
  <si>
    <t xml:space="preserve"> Turkish actor and film producer.[287]</t>
  </si>
  <si>
    <t xml:space="preserve"> German jurist and politician President of the Federal Constitutional Court (1994–2002).[289]</t>
  </si>
  <si>
    <t xml:space="preserve"> English footballer (Luton Town).[355]</t>
  </si>
  <si>
    <t xml:space="preserve"> Venezuelan journalist and politician.[356]</t>
  </si>
  <si>
    <t xml:space="preserve"> Brazilian football player and coach (Cagliari).[400]</t>
  </si>
  <si>
    <t xml:space="preserve"> American children's author and illustrator brain cancer.[401]</t>
  </si>
  <si>
    <t xml:space="preserve"> American politician member of the South Carolina Senate (1966–2008).[402]</t>
  </si>
  <si>
    <t xml:space="preserve"> Polish handball player Olympic bronze medalist (1976).[358]</t>
  </si>
  <si>
    <t xml:space="preserve"> American journalist (The Baltimore Sun) and writer (The Nightingale's Song).[359]</t>
  </si>
  <si>
    <t xml:space="preserve"> Swiss economist and politician.[360]</t>
  </si>
  <si>
    <t xml:space="preserve"> Namibian artist.[361]</t>
  </si>
  <si>
    <t xml:space="preserve"> Portuguese lawyer and politician.[326]</t>
  </si>
  <si>
    <t xml:space="preserve"> Spanish chemist.[327]</t>
  </si>
  <si>
    <t xml:space="preserve"> New Zealand sports journalist.[328]</t>
  </si>
  <si>
    <t xml:space="preserve"> American boxer world champion (1974–1975 1982–1983) fall.[329]</t>
  </si>
  <si>
    <t xml:space="preserve"> Swiss politician.[330]</t>
  </si>
  <si>
    <t xml:space="preserve"> Italian poet.[331]</t>
  </si>
  <si>
    <t xml:space="preserve"> American beach music and R&amp;B singer ("She Shot a Hole in My Soul").[332]</t>
  </si>
  <si>
    <t xml:space="preserve"> Canadian ice hockey player (Vancouver Canucks Philadelphia Flyers) cancer.[333]</t>
  </si>
  <si>
    <t xml:space="preserve"> Italian author and screenwriter (Silent Action The Night Evelyn Came Out of the Grave).[334]</t>
  </si>
  <si>
    <t xml:space="preserve"> English cricketer.[335]</t>
  </si>
  <si>
    <t xml:space="preserve"> Canadian radio producer creator of Canada Reads.[336]</t>
  </si>
  <si>
    <t xml:space="preserve"> Senegalese politician member of the National Assembly (1983–2004) Mayor of Rufisque (1987–2002).[266]</t>
  </si>
  <si>
    <t xml:space="preserve"> Italian banker and politician President (1999–2006) and Prime Minister (1993–1994).[183]</t>
  </si>
  <si>
    <t xml:space="preserve"> American musician (Sugarloaf) Pick's disease.[184]</t>
  </si>
  <si>
    <t xml:space="preserve"> Mexican architect.[185]</t>
  </si>
  <si>
    <t xml:space="preserve"> American actor (Do the Right Thing Spider-Man Sister Act) leukemia.[71]</t>
  </si>
  <si>
    <t xml:space="preserve"> Finnish ski jumping coach Parkinson's disease.[72]</t>
  </si>
  <si>
    <t xml:space="preserve"> Italian graphic designer.[188]</t>
  </si>
  <si>
    <t xml:space="preserve"> Indian politician.[189]</t>
  </si>
  <si>
    <t xml:space="preserve"> Canadian writer (Shoeless Joe) assisted suicide.[190]</t>
  </si>
  <si>
    <t xml:space="preserve"> Argentine playwright.[276]</t>
  </si>
  <si>
    <t xml:space="preserve"> Australian radio broadcaster heart attack.[277]</t>
  </si>
  <si>
    <t xml:space="preserve"> Peruvian actor cancer.[278]</t>
  </si>
  <si>
    <t xml:space="preserve"> Belgian architectural critic.[240]</t>
  </si>
  <si>
    <t xml:space="preserve"> Swedish countess.[241]</t>
  </si>
  <si>
    <t xml:space="preserve"> Norwegian physician.[242]</t>
  </si>
  <si>
    <t xml:space="preserve"> Norwegian biophysicist.[243]</t>
  </si>
  <si>
    <t xml:space="preserve"> Canadian sportscaster (CBC).[320]</t>
  </si>
  <si>
    <t xml:space="preserve"> Italian Roman Catholic prelate Archbishop of Sant'Angelo dei Lombardi-Conza-Nusco-Bisaccia (1981–1988) and Teramo-Atri (1988–2002).[321]</t>
  </si>
  <si>
    <t xml:space="preserve"> German mechanical engineer and anti-nuclear power activist.[393]</t>
  </si>
  <si>
    <t xml:space="preserve"> Chinese economist.[394]</t>
  </si>
  <si>
    <t xml:space="preserve"> Indian politician Bharatiya Janta Party leader.[362]</t>
  </si>
  <si>
    <t xml:space="preserve"> Montenegrin politician Prime Minister of Yugoslavia (2001–2003).[322]</t>
  </si>
  <si>
    <t xml:space="preserve"> Jamaican ska musician ("One Step Beyond" "Al Capone").[323]</t>
  </si>
  <si>
    <t xml:space="preserve"> Ukrainian-born Russian boxer and kickboxer heart attack.[324]</t>
  </si>
  <si>
    <t xml:space="preserve"> British politician MP for Slough (1983–1997).[325]</t>
  </si>
  <si>
    <t xml:space="preserve"> American football official (National Football League).[298]</t>
  </si>
  <si>
    <t xml:space="preserve"> English football player (national team) and manager (Wales national team) cancer.[299]</t>
  </si>
  <si>
    <t xml:space="preserve"> Scottish footballer (Third Lanark Manchester City).[300]</t>
  </si>
  <si>
    <t xml:space="preserve"> Japanese politician.[301]</t>
  </si>
  <si>
    <t xml:space="preserve"> British midget wrestler trainer and booking manager.[302]</t>
  </si>
  <si>
    <t xml:space="preserve"> Czech archeologist and historian.[303]</t>
  </si>
  <si>
    <t xml:space="preserve"> American baseball player (Philadelphia Athletics).[304]</t>
  </si>
  <si>
    <t xml:space="preserve"> American politician member of the New York State Assembly (since 2013) suicide by gunshot.[305]</t>
  </si>
  <si>
    <t xml:space="preserve"> American Army general.[146]</t>
  </si>
  <si>
    <t xml:space="preserve"> Jamaican fisherman and actor (Countryman).[147]</t>
  </si>
  <si>
    <t xml:space="preserve"> American wildlife scientist.[148]</t>
  </si>
  <si>
    <t xml:space="preserve"> Italian journalist and author (The Monster of Florence: A True Story).[308]</t>
  </si>
  <si>
    <t xml:space="preserve"> American voice actor and animator (Space Ghost Coast to Coast Aqua Teen Hunger Force The Brak Show).[149]</t>
  </si>
  <si>
    <t>Leslie H.</t>
    <phoneticPr fontId="1" type="noConversion"/>
  </si>
  <si>
    <t>Martinson</t>
    <phoneticPr fontId="1" type="noConversion"/>
  </si>
  <si>
    <t>Cyril C.</t>
    <phoneticPr fontId="1" type="noConversion"/>
  </si>
  <si>
    <t>Perera</t>
    <phoneticPr fontId="1" type="noConversion"/>
  </si>
  <si>
    <t xml:space="preserve"> Ghanaian politician.[153]</t>
  </si>
  <si>
    <t xml:space="preserve"> American science fiction writer.[154]</t>
  </si>
  <si>
    <t xml:space="preserve"> South Korean writer.[155]</t>
  </si>
  <si>
    <t xml:space="preserve"> American evangelical author complications from Parkinson's Disease.[219]</t>
  </si>
  <si>
    <t xml:space="preserve"> American actress (Cry-Baby) pneumonia.[220]</t>
  </si>
  <si>
    <t xml:space="preserve"> Swedish economic historian.[221]</t>
  </si>
  <si>
    <t xml:space="preserve"> American screenwriter (Turner &amp; Hooch Pale Rider).[222]</t>
  </si>
  <si>
    <t xml:space="preserve"> German actor (Veronika Voss).[223]</t>
  </si>
  <si>
    <t xml:space="preserve"> American actor (The Monroes).[224]</t>
  </si>
  <si>
    <t xml:space="preserve"> German architect.[290]</t>
  </si>
  <si>
    <t xml:space="preserve"> Finnish long-distance runner European championship bronze medalist (1950).[288]</t>
  </si>
  <si>
    <t xml:space="preserve"> American Olympic luger (19801984 1988) cancer.[291]</t>
  </si>
  <si>
    <t xml:space="preserve"> Canadian professional wrestler.[292]</t>
  </si>
  <si>
    <t xml:space="preserve"> Croatian civil engineer and politician gastric cancer.[293]</t>
  </si>
  <si>
    <t xml:space="preserve"> American activist (Black Lives Matter) shot.[357]</t>
  </si>
  <si>
    <t xml:space="preserve"> Filipino comedienne and actress heart attack.[295]</t>
  </si>
  <si>
    <t xml:space="preserve"> Norwegian composer.[296]</t>
  </si>
  <si>
    <t xml:space="preserve"> American-born Canadian football player and coach (Winnipeg Blue Bombers).[297]</t>
  </si>
  <si>
    <t xml:space="preserve"> Turkish businessman (Alarko Holding) heart failure.[258]</t>
  </si>
  <si>
    <t xml:space="preserve"> Russian Hill Mari poet.[259]</t>
  </si>
  <si>
    <t xml:space="preserve"> American actress (The Wedding Singer Pulp Fiction Lords of Dogtown) cardiac arrest.[260]</t>
  </si>
  <si>
    <t xml:space="preserve"> American businessman (H-E-B) Parkinson's disease.[261]</t>
  </si>
  <si>
    <t xml:space="preserve"> American attorney politician and judge Mayor of St. Paul Minnesota (1972–1976).[262]</t>
  </si>
  <si>
    <t xml:space="preserve"> British rower world champion (1985).[263]</t>
  </si>
  <si>
    <t xml:space="preserve"> Armenian Soviet wrestler Olympic silver medalist (1976).[264]</t>
  </si>
  <si>
    <t xml:space="preserve"> Burkinabe footballer (Sheriff Tiraspol CA Bastia) heart attack.[265]</t>
  </si>
  <si>
    <t xml:space="preserve"> American politician member of the U.S. House of Representatives (1991–2001).[107]</t>
  </si>
  <si>
    <t xml:space="preserve"> British literary scholar.[108]</t>
  </si>
  <si>
    <t xml:space="preserve"> Australian researcher author teacher and biologist.[69]</t>
  </si>
  <si>
    <t xml:space="preserve"> Welsh television producer (Nuts and Bolts).[267]</t>
  </si>
  <si>
    <t xml:space="preserve"> Northern Irish-born Canadian actor (Danger Bay Bordertown).[182]</t>
  </si>
  <si>
    <t xml:space="preserve"> French Roman Catholic prelate Archbishop of Perpignan-Elne (1982–1996).[109]</t>
  </si>
  <si>
    <t xml:space="preserve"> Danish footballer Olympic silver medalist (1960).[45]</t>
  </si>
  <si>
    <t xml:space="preserve"> French journalist.[43]</t>
  </si>
  <si>
    <t xml:space="preserve"> American poet and playwright.[44]</t>
  </si>
  <si>
    <t xml:space="preserve"> German terrorist (2 June Movement) suicide by gunshot.[191]</t>
  </si>
  <si>
    <t xml:space="preserve"> French-born American businessman (Louis Dreyfus Company).[192]</t>
  </si>
  <si>
    <t xml:space="preserve"> Australian footballer dementia.[193]</t>
  </si>
  <si>
    <t xml:space="preserve"> Cape Verdean politician President (1991–2001).[194]</t>
  </si>
  <si>
    <t xml:space="preserve"> Canadian journalist and novelist.[195]</t>
  </si>
  <si>
    <t xml:space="preserve"> Hungarian poet essayist writer and politician.[245]</t>
  </si>
  <si>
    <t xml:space="preserve"> American politician.[246]</t>
  </si>
  <si>
    <t xml:space="preserve"> Dutch-born Canadian figure skater and coach Dutch national champion (1946 1947).[244]</t>
  </si>
  <si>
    <t xml:space="preserve"> English darts player.[247]</t>
  </si>
  <si>
    <t xml:space="preserve"> Iranian-American physicist heart attack.[248]</t>
  </si>
  <si>
    <t xml:space="preserve"> English-French composer and conductor.[249]</t>
  </si>
  <si>
    <t xml:space="preserve"> American politician member of the Michigan House of Representatives (since 2011) traffic collision.[250]</t>
  </si>
  <si>
    <t xml:space="preserve"> Portuguese Roman Catholic prelate Bishop of Macau (1976–1988).[253]</t>
  </si>
  <si>
    <t xml:space="preserve"> Swedish footballer (IFK Norrköping national team) complications from heart surgery.[254]</t>
  </si>
  <si>
    <t xml:space="preserve"> American politician member of the Rhode Island House of Representatives (1993–2015).[255]</t>
  </si>
  <si>
    <t xml:space="preserve"> American peace and human rights activist.[256]</t>
  </si>
  <si>
    <t xml:space="preserve"> American football player (New York Giants) Parkinson's disease.[257]</t>
  </si>
  <si>
    <t xml:space="preserve"> English footballer (Bradford City).[228]</t>
  </si>
  <si>
    <t xml:space="preserve"> Nepalese pop singer.[229]</t>
  </si>
  <si>
    <t xml:space="preserve"> Ukrainian-born Russian footballer (Spartak Moscow) heart attack.[230]</t>
  </si>
  <si>
    <t xml:space="preserve"> Italian footballer (Napoli Inter Milan).[231]</t>
  </si>
  <si>
    <t xml:space="preserve"> Cuban-born American mass murderer (Happy Land fire) heart attack.[232]</t>
  </si>
  <si>
    <t xml:space="preserve"> American environmental activist cancer.[145]</t>
  </si>
  <si>
    <t xml:space="preserve"> American electronic musician (Phuture).[106]</t>
  </si>
  <si>
    <t xml:space="preserve"> Swedish journalist (Sveriges Radio) stroke.[86]</t>
  </si>
  <si>
    <t>Kjell Ivar Sandvik</t>
    <phoneticPr fontId="1" type="noConversion"/>
  </si>
  <si>
    <t>Kjell Ivar</t>
    <phoneticPr fontId="1" type="noConversion"/>
  </si>
  <si>
    <t>Sandvik</t>
    <phoneticPr fontId="1" type="noConversion"/>
  </si>
  <si>
    <t xml:space="preserve"> French politician member of National Assembly (1983–1993).[87]</t>
  </si>
  <si>
    <t xml:space="preserve"> Jamaican journalist (The Jamaica Observer).[88]</t>
  </si>
  <si>
    <t>de Carvalho</t>
    <phoneticPr fontId="1" type="noConversion"/>
  </si>
  <si>
    <t>John W.</t>
    <phoneticPr fontId="1" type="noConversion"/>
  </si>
  <si>
    <t>Drummond</t>
    <phoneticPr fontId="1" type="noConversion"/>
  </si>
  <si>
    <t>Czech-born German</t>
    <phoneticPr fontId="1" type="noConversion"/>
  </si>
  <si>
    <t>Clifford S.</t>
    <phoneticPr fontId="1" type="noConversion"/>
  </si>
  <si>
    <t>Perlman</t>
    <phoneticPr fontId="1" type="noConversion"/>
  </si>
  <si>
    <t>Clarence D.</t>
    <phoneticPr fontId="1" type="noConversion"/>
  </si>
  <si>
    <t>Rappleyea Jr.</t>
    <phoneticPr fontId="1" type="noConversion"/>
  </si>
  <si>
    <t xml:space="preserve"> South African kwaito musician pharyngeal cancer.[156]</t>
  </si>
  <si>
    <t xml:space="preserve"> American television journalist (CNN).[157]</t>
  </si>
  <si>
    <t xml:space="preserve"> Argentine Olympic boxer (1992).[158]</t>
  </si>
  <si>
    <t xml:space="preserve"> American politician member of the Cook County Board of Commissioners (since 2002) breast cancer.[159]</t>
  </si>
  <si>
    <t xml:space="preserve"> American billionaire advertiser and hotel developer.[225]</t>
  </si>
  <si>
    <t xml:space="preserve"> British writer and criminologist.[226]</t>
  </si>
  <si>
    <t xml:space="preserve"> Mexican journalist and magazine editor shot.[203]</t>
  </si>
  <si>
    <t xml:space="preserve"> Malaysian politician spiritual leader of PAS (since 2014) heart illness.[204]</t>
  </si>
  <si>
    <t xml:space="preserve"> Austrian politician and convicted Holocaust denier.[205]</t>
  </si>
  <si>
    <t xml:space="preserve"> German film director and screenwriter.[206]</t>
  </si>
  <si>
    <t xml:space="preserve"> American recording studio owner (Record Plant) and entrepreneur heart attack and stroke.[294]</t>
  </si>
  <si>
    <t xml:space="preserve"> American lacrosse player and coach (Johns Hopkins Blue Jays).[211]</t>
  </si>
  <si>
    <t xml:space="preserve"> Australian television producer (Countdown) cancer.[212]</t>
  </si>
  <si>
    <t xml:space="preserve"> Norwegian engineer and resistance member.[213]</t>
  </si>
  <si>
    <t xml:space="preserve"> American journalist (The Village Voice) complications from lung cancer.[214]</t>
  </si>
  <si>
    <t xml:space="preserve"> Turkish actor (Yol) cancer.[178]</t>
  </si>
  <si>
    <t xml:space="preserve"> American playwright (Who's Afraid of Virginia Woolf? A Delicate Balance The Goat or Who Is Sylvia?) Tony (1963 2002) and Pulitzer Prize winner (19671975 1994).[179]</t>
  </si>
  <si>
    <t xml:space="preserve"> Italian Roman Catholic priest and exorcist pulmonary disease.[180]</t>
  </si>
  <si>
    <t xml:space="preserve"> American professional wrestler (CWA) cancer.[181]</t>
  </si>
  <si>
    <t xml:space="preserve"> American journalist and blues writer (Living Blues).[143]</t>
  </si>
  <si>
    <t xml:space="preserve"> South African writer journalist and political commentator.[141]</t>
  </si>
  <si>
    <t xml:space="preserve"> Russian-Israeli mathematician.[142]</t>
  </si>
  <si>
    <t xml:space="preserve"> German-Australian artist.[68]</t>
  </si>
  <si>
    <t>Sri Lankan</t>
    <phoneticPr fontId="1" type="noConversion"/>
  </si>
  <si>
    <t xml:space="preserve"> American entrepreneur and author.[70]</t>
  </si>
  <si>
    <t>António Barbosa</t>
    <phoneticPr fontId="1" type="noConversion"/>
  </si>
  <si>
    <t>D. J.</t>
    <phoneticPr fontId="1" type="noConversion"/>
  </si>
  <si>
    <t>Cameron</t>
    <phoneticPr fontId="1" type="noConversion"/>
  </si>
  <si>
    <t>Amélia Christinat</t>
    <phoneticPr fontId="1" type="noConversion"/>
  </si>
  <si>
    <t>Sir Trevor</t>
    <phoneticPr fontId="1" type="noConversion"/>
  </si>
  <si>
    <t>Jones</t>
    <phoneticPr fontId="1" type="noConversion"/>
  </si>
  <si>
    <t>Buddhist monk and author</t>
    <phoneticPr fontId="1" type="noConversion"/>
  </si>
  <si>
    <t>The Lady</t>
    <phoneticPr fontId="1" type="noConversion"/>
  </si>
  <si>
    <t>Chablis</t>
    <phoneticPr fontId="1" type="noConversion"/>
  </si>
  <si>
    <t>William J.</t>
    <phoneticPr fontId="1" type="noConversion"/>
  </si>
  <si>
    <t>McCormack</t>
    <phoneticPr fontId="1" type="noConversion"/>
  </si>
  <si>
    <t>Robert Eugene</t>
    <phoneticPr fontId="1" type="noConversion"/>
  </si>
  <si>
    <t>Allen</t>
    <phoneticPr fontId="1" type="noConversion"/>
  </si>
  <si>
    <t>Marten Fortuyn</t>
    <phoneticPr fontId="1" type="noConversion"/>
  </si>
  <si>
    <t>Horst Linde</t>
    <phoneticPr fontId="1" type="noConversion"/>
  </si>
  <si>
    <t xml:space="preserve"> American computer engineer and NASA official key figure in the Apollo 11 mission bone marrow cancer.[112]</t>
  </si>
  <si>
    <t xml:space="preserve"> Canadian lawyer.[113]</t>
  </si>
  <si>
    <t xml:space="preserve"> American Roman Catholic prelate Bishop of Portland (1969–1974) and Archbishop of Newark (1974–1986) world's oldest living Catholic bishop.[114]</t>
  </si>
  <si>
    <t xml:space="preserve"> American television personality (Ax Men) traffic collision.[199]</t>
  </si>
  <si>
    <t xml:space="preserve"> Italian magistrate and writer.[200]</t>
  </si>
  <si>
    <t xml:space="preserve"> American politician member of the Iowa House of Representatives (2001–2003) and Senate (since 2003) brain cancer.[201]</t>
  </si>
  <si>
    <t xml:space="preserve"> Puerto Rican actor comedian and jíbaro singer.[251]</t>
  </si>
  <si>
    <t xml:space="preserve"> American football player (San Francisco 49ers) NFL champion (1981 1984).[252]</t>
  </si>
  <si>
    <t xml:space="preserve"> American football coach (Baltimore Ravens) esophageal and stomach cancer.[167]</t>
  </si>
  <si>
    <t xml:space="preserve"> American actress and singer (The Sound of Music) complications from dementia.[168]</t>
  </si>
  <si>
    <t xml:space="preserve"> Irish philosopher.[169]</t>
  </si>
  <si>
    <t xml:space="preserve"> Iranian Paralympic racing cyclist (2012 2016) race collision.[170]</t>
  </si>
  <si>
    <t xml:space="preserve"> American talent agent.[171]</t>
  </si>
  <si>
    <t xml:space="preserve"> Ukrainian writer.[172]</t>
  </si>
  <si>
    <t xml:space="preserve"> Filipino Roman Catholic prelate Archbishop of Zamboanga (1994–2006).[173]</t>
  </si>
  <si>
    <t xml:space="preserve"> Swiss writer.[174]</t>
  </si>
  <si>
    <t xml:space="preserve"> Swedish footballer (Djurgården) World Cup silver medalist (1958).[175]</t>
  </si>
  <si>
    <t xml:space="preserve"> Indian writer and social activist.[176]</t>
  </si>
  <si>
    <t xml:space="preserve"> French Holocaust survivor and member of the French Resistance.[177]</t>
  </si>
  <si>
    <t xml:space="preserve"> British hotelier tractor collision.[144]</t>
  </si>
  <si>
    <t xml:space="preserve"> American actor (The Hurricane Malcolm X Law &amp; Order).[104]</t>
  </si>
  <si>
    <t xml:space="preserve"> Finnish wrestler Olympic silver medalist (1952).[105]</t>
  </si>
  <si>
    <t>South Korean</t>
    <phoneticPr fontId="1" type="noConversion"/>
  </si>
  <si>
    <t>South African</t>
    <phoneticPr fontId="1" type="noConversion"/>
  </si>
  <si>
    <t>Mir Quasem</t>
    <phoneticPr fontId="1" type="noConversion"/>
  </si>
  <si>
    <t>Ali</t>
    <phoneticPr fontId="1" type="noConversion"/>
  </si>
  <si>
    <t>Barreno</t>
    <phoneticPr fontId="1" type="noConversion"/>
  </si>
  <si>
    <t>Maria Isabel</t>
    <phoneticPr fontId="1" type="noConversion"/>
  </si>
  <si>
    <t>Claudio Olinto</t>
    <phoneticPr fontId="1" type="noConversion"/>
  </si>
  <si>
    <t>Dutch-born American</t>
    <phoneticPr fontId="1" type="noConversion"/>
  </si>
  <si>
    <t>Sierra Leonean</t>
    <phoneticPr fontId="1" type="noConversion"/>
  </si>
  <si>
    <t>British-born American</t>
    <phoneticPr fontId="1" type="noConversion"/>
  </si>
  <si>
    <t>Roman Catholic prelate</t>
    <phoneticPr fontId="1" type="noConversion"/>
  </si>
  <si>
    <t>businessman and philanthropist</t>
    <phoneticPr fontId="1" type="noConversion"/>
  </si>
  <si>
    <t>boxing referee</t>
    <phoneticPr fontId="1" type="noConversion"/>
  </si>
  <si>
    <t>She'ar Yashu</t>
    <phoneticPr fontId="1" type="noConversion"/>
  </si>
  <si>
    <t>Cohen</t>
    <phoneticPr fontId="1" type="noConversion"/>
  </si>
  <si>
    <t>folk singer guitarist producer songwriter</t>
    <phoneticPr fontId="1" type="noConversion"/>
  </si>
  <si>
    <t>Kellwood</t>
    <phoneticPr fontId="1" type="noConversion"/>
  </si>
  <si>
    <t xml:space="preserve"> American federal judge U.S. Court of Appeals for the Third Circuit (1973–1986) U.S. District Court for the District of New Jersey (1969–1973).[91]</t>
  </si>
  <si>
    <t xml:space="preserve"> Norwegian trade unionist and politician MP (1975–1981).[92]</t>
  </si>
  <si>
    <t xml:space="preserve"> Italian screenwriter and film director.[93]</t>
  </si>
  <si>
    <t xml:space="preserve"> Welsh author.[227]</t>
  </si>
  <si>
    <t xml:space="preserve"> Emirati artist cancer.[162]</t>
  </si>
  <si>
    <t xml:space="preserve"> Indian sculptor.[163]</t>
  </si>
  <si>
    <t xml:space="preserve"> French politician member of the National Assembly for Bouches-du-Rhône (2007–2012).[164]</t>
  </si>
  <si>
    <t xml:space="preserve"> German physicist.[165]</t>
  </si>
  <si>
    <t xml:space="preserve"> American physicist cancer.[207]</t>
  </si>
  <si>
    <t xml:space="preserve"> Irish Gaelic football player (Mayo).[208]</t>
  </si>
  <si>
    <t xml:space="preserve"> American politician Governor of Arizona (1988–1991).[209]</t>
  </si>
  <si>
    <t xml:space="preserve"> Brazilian actor (Velho Chico) drowning.[210]</t>
  </si>
  <si>
    <t xml:space="preserve"> Canadian-born American actor and singer natural causes.[130]</t>
  </si>
  <si>
    <t xml:space="preserve"> German politician.[131]</t>
  </si>
  <si>
    <t xml:space="preserve"> American politician traffic collision.[132]</t>
  </si>
  <si>
    <t xml:space="preserve"> American football player and coach.[133]</t>
  </si>
  <si>
    <t xml:space="preserve"> New Zealand rugby league player.[134]</t>
  </si>
  <si>
    <t xml:space="preserve"> Australian footballer cardiac arrest.[135]</t>
  </si>
  <si>
    <t xml:space="preserve"> Swedish politician Minister for International Development Cooperation Migration and Asylum Policy (2002–2003).[136]</t>
  </si>
  <si>
    <t xml:space="preserve"> Australian rugby league tactician and administrator (Eastern Suburbs Parramatta Cronulla) namesake of Ron Massey Cup cancer.[137]</t>
  </si>
  <si>
    <t xml:space="preserve"> Dutch-born American psychotherapist.[138]</t>
  </si>
  <si>
    <t xml:space="preserve"> Canadian Inuit artist.[139]</t>
  </si>
  <si>
    <t xml:space="preserve"> Argentine chess master.[140]</t>
  </si>
  <si>
    <t xml:space="preserve"> Danish politician MP (1973–1975 1977–2001) Transport Minister (1982–86).[67]</t>
  </si>
  <si>
    <t>Venezuelan-born Canadian</t>
    <phoneticPr fontId="1" type="noConversion"/>
  </si>
  <si>
    <t>cricketer</t>
    <phoneticPr fontId="1" type="noConversion"/>
  </si>
  <si>
    <t>college basketball coach</t>
    <phoneticPr fontId="1" type="noConversion"/>
  </si>
  <si>
    <t>ALS</t>
    <phoneticPr fontId="1" type="noConversion"/>
  </si>
  <si>
    <t>New Zealand</t>
    <phoneticPr fontId="1" type="noConversion"/>
  </si>
  <si>
    <t>Italian-born British</t>
    <phoneticPr fontId="1" type="noConversion"/>
  </si>
  <si>
    <t>South African</t>
    <phoneticPr fontId="1" type="noConversion"/>
  </si>
  <si>
    <t>Welsh-born American</t>
    <phoneticPr fontId="1" type="noConversion"/>
  </si>
  <si>
    <t>South African</t>
    <phoneticPr fontId="1" type="noConversion"/>
  </si>
  <si>
    <t>Parkinson's disease</t>
    <phoneticPr fontId="1" type="noConversion"/>
  </si>
  <si>
    <t>university president</t>
    <phoneticPr fontId="1" type="noConversion"/>
  </si>
  <si>
    <t>shot</t>
    <phoneticPr fontId="1" type="noConversion"/>
  </si>
  <si>
    <t>pulmonary embolism</t>
    <phoneticPr fontId="1" type="noConversion"/>
  </si>
  <si>
    <t>music manager</t>
    <phoneticPr fontId="1" type="noConversion"/>
  </si>
  <si>
    <t>Sonja Barth</t>
    <phoneticPr fontId="1" type="noConversion"/>
  </si>
  <si>
    <t>stroke</t>
    <phoneticPr fontId="1" type="noConversion"/>
  </si>
  <si>
    <t>baseball player</t>
    <phoneticPr fontId="1" type="noConversion"/>
  </si>
  <si>
    <t>Knut Wiggen</t>
    <phoneticPr fontId="1" type="noConversion"/>
  </si>
  <si>
    <t>Howard E.</t>
    <phoneticPr fontId="1" type="noConversion"/>
  </si>
  <si>
    <t xml:space="preserve"> Cuban-born American baseball player (Miami Marlins) boat collision.[46]</t>
  </si>
  <si>
    <t xml:space="preserve"> Jordanian writer shot.[47]</t>
  </si>
  <si>
    <t xml:space="preserve"> American football player (Calgary Stampeders Michigan State Spartans) shot.[48]</t>
  </si>
  <si>
    <t xml:space="preserve"> American musician (B.T. Express) and record producer.[49]</t>
  </si>
  <si>
    <t xml:space="preserve"> American physicist.[115]</t>
  </si>
  <si>
    <t xml:space="preserve"> American Roman Catholic priest.[196]</t>
  </si>
  <si>
    <t xml:space="preserve"> American R&amp;B singer (Force MDs) cancer.[197]</t>
  </si>
  <si>
    <t xml:space="preserve"> Chinese singer and actor suicide.[198]</t>
  </si>
  <si>
    <t xml:space="preserve"> American businessman CEO of Vollrath (since 1982).[118]</t>
  </si>
  <si>
    <t xml:space="preserve"> Turkish Armenian Catholic prelate Archbishop of Istanbul (1967–2015).[202]</t>
  </si>
  <si>
    <t xml:space="preserve"> American mathematician and statistician heart failure.[166]</t>
  </si>
  <si>
    <t xml:space="preserve"> American chemist and philatelist.[122]</t>
  </si>
  <si>
    <t xml:space="preserve"> British landscape artist.[123]</t>
  </si>
  <si>
    <t xml:space="preserve"> American inventor.[124]</t>
  </si>
  <si>
    <t xml:space="preserve"> German biochemist.[125]</t>
  </si>
  <si>
    <t xml:space="preserve"> Northern Irish businessman.[126]</t>
  </si>
  <si>
    <t xml:space="preserve"> Sierra Leonean footballer (Lokeren Chunnam Xiamen and national team) traffic collision.[96]</t>
  </si>
  <si>
    <t xml:space="preserve"> American voice actor.[97]</t>
  </si>
  <si>
    <t xml:space="preserve"> Lithuanian philosopher and politician.[98]</t>
  </si>
  <si>
    <t xml:space="preserve"> Italian politician President of Sicily (1998).[99]</t>
  </si>
  <si>
    <t xml:space="preserve"> Norwegian footballer (Sandefjord Skeid national team).[100]</t>
  </si>
  <si>
    <t xml:space="preserve"> American hip-hop musician (D4L) traffic collision.[101]</t>
  </si>
  <si>
    <t xml:space="preserve"> American singer and songwriter ("Tobacco Road" "Then You Can Tell Me Goodbye" "Indian Reservation") bone cancer.[102]</t>
  </si>
  <si>
    <t xml:space="preserve"> Australian archaeologist.[103]</t>
  </si>
  <si>
    <t>Ukrainian-born Russian</t>
    <phoneticPr fontId="1" type="noConversion"/>
  </si>
  <si>
    <t>Cuban-born American</t>
    <phoneticPr fontId="1" type="noConversion"/>
  </si>
  <si>
    <t>French-born American</t>
    <phoneticPr fontId="1" type="noConversion"/>
  </si>
  <si>
    <t>Cape Verdean</t>
    <phoneticPr fontId="1" type="noConversion"/>
  </si>
  <si>
    <t>race pilot</t>
    <phoneticPr fontId="1" type="noConversion"/>
  </si>
  <si>
    <t>helicopter crash</t>
    <phoneticPr fontId="1" type="noConversion"/>
  </si>
  <si>
    <t>Kuwaiti-born Canadian</t>
    <phoneticPr fontId="1" type="noConversion"/>
  </si>
  <si>
    <t>Canadian-born American</t>
    <phoneticPr fontId="1" type="noConversion"/>
  </si>
  <si>
    <t>cancer</t>
    <phoneticPr fontId="1" type="noConversion"/>
  </si>
  <si>
    <t>dental assistant</t>
    <phoneticPr fontId="1" type="noConversion"/>
  </si>
  <si>
    <t>pneumonia</t>
    <phoneticPr fontId="1" type="noConversion"/>
  </si>
  <si>
    <t>police chief</t>
    <phoneticPr fontId="1" type="noConversion"/>
  </si>
  <si>
    <t>Tunisian-born French</t>
    <phoneticPr fontId="1" type="noConversion"/>
  </si>
  <si>
    <t>ska musician</t>
    <phoneticPr fontId="1" type="noConversion"/>
  </si>
  <si>
    <t>boxer and kickboxer</t>
    <phoneticPr fontId="1" type="noConversion"/>
  </si>
  <si>
    <t>heart attack</t>
    <phoneticPr fontId="1" type="noConversion"/>
  </si>
  <si>
    <t>football official</t>
    <phoneticPr fontId="1" type="noConversion"/>
  </si>
  <si>
    <t>lung cancer</t>
    <phoneticPr fontId="1" type="noConversion"/>
  </si>
  <si>
    <t>footballer and football manager</t>
    <phoneticPr fontId="1" type="noConversion"/>
  </si>
  <si>
    <t>suicide by gunshot</t>
    <phoneticPr fontId="1" type="noConversion"/>
  </si>
  <si>
    <t>biologist</t>
    <phoneticPr fontId="1" type="noConversion"/>
  </si>
  <si>
    <t>Joe Hosteen</t>
    <phoneticPr fontId="1" type="noConversion"/>
  </si>
  <si>
    <t>Rudolph T.</t>
    <phoneticPr fontId="1" type="noConversion"/>
  </si>
  <si>
    <t>Ranada</t>
    <phoneticPr fontId="1" type="noConversion"/>
  </si>
  <si>
    <t>H. Joel</t>
    <phoneticPr fontId="1" type="noConversion"/>
  </si>
  <si>
    <t>Deckard</t>
    <phoneticPr fontId="1" type="noConversion"/>
  </si>
  <si>
    <t>Edward J.</t>
    <phoneticPr fontId="1" type="noConversion"/>
  </si>
  <si>
    <t>Lofgren</t>
    <phoneticPr fontId="1" type="noConversion"/>
  </si>
  <si>
    <t>Mahathera</t>
    <phoneticPr fontId="1" type="noConversion"/>
  </si>
  <si>
    <t>Nauyane Ariyadhamma</t>
    <phoneticPr fontId="1" type="noConversion"/>
  </si>
  <si>
    <t xml:space="preserve"> Australian politician Senator (1981–1983 1985–1987).[94]</t>
  </si>
  <si>
    <t xml:space="preserve"> American track and field coach (Tennessee State Lady Tigers women's Olympic team).[95]</t>
  </si>
  <si>
    <t xml:space="preserve"> Chinese-born American political activist.[160]</t>
  </si>
  <si>
    <t xml:space="preserve"> Hungarian mathematican.[161]</t>
  </si>
  <si>
    <t xml:space="preserve"> Kuwaiti-born Canadian human rights activist heart failure.[127]</t>
  </si>
  <si>
    <t xml:space="preserve"> Turkish general.[128]</t>
  </si>
  <si>
    <t xml:space="preserve"> German political scientist and historian.[129]</t>
  </si>
  <si>
    <t xml:space="preserve"> Czech-born German painter author and Holocaust survivor.[80]</t>
  </si>
  <si>
    <t xml:space="preserve"> Indonesian Roman Catholic prelate Bishop of Malang (1989–2016).[81]</t>
  </si>
  <si>
    <t xml:space="preserve"> French cyclist Olympic champion (1956).[82]</t>
  </si>
  <si>
    <t xml:space="preserve"> Canadian ice hockey player (Halifax Mooseheads) amyotrophic lateral sclerosis.[83]</t>
  </si>
  <si>
    <t xml:space="preserve"> Polish embryologist.[84]</t>
  </si>
  <si>
    <t xml:space="preserve"> Czech ice hockey player world champion (1949).[85]</t>
  </si>
  <si>
    <t xml:space="preserve"> American accordionist and bandleader lung cancer.[60]</t>
  </si>
  <si>
    <t xml:space="preserve"> Welsh footballer (Swansea Arsenal national team).[61]</t>
  </si>
  <si>
    <t xml:space="preserve"> British Olympic rower (1952).[62]</t>
  </si>
  <si>
    <t xml:space="preserve"> American ice hockey player.[63]</t>
  </si>
  <si>
    <t xml:space="preserve"> American adult entertainment executive.[64]</t>
  </si>
  <si>
    <t xml:space="preserve"> Russian footballer traffic collision.[65]</t>
  </si>
  <si>
    <t xml:space="preserve"> Norwegian LGBT activist and politician MP (1977–1985).[66]</t>
  </si>
  <si>
    <t>journalist and film producer</t>
    <phoneticPr fontId="1" type="noConversion"/>
  </si>
  <si>
    <t>heart attack</t>
    <phoneticPr fontId="1" type="noConversion"/>
  </si>
  <si>
    <t>cancer</t>
    <phoneticPr fontId="1" type="noConversion"/>
  </si>
  <si>
    <t>football player and coach</t>
    <phoneticPr fontId="1" type="noConversion"/>
  </si>
  <si>
    <t>actress and singer</t>
    <phoneticPr fontId="1" type="noConversion"/>
  </si>
  <si>
    <t>American football player</t>
    <phoneticPr fontId="1" type="noConversion"/>
  </si>
  <si>
    <t>cancer</t>
    <phoneticPr fontId="1" type="noConversion"/>
  </si>
  <si>
    <t>author and political commentator</t>
    <phoneticPr fontId="1" type="noConversion"/>
  </si>
  <si>
    <t>complications from a brain aneurysm</t>
    <phoneticPr fontId="1" type="noConversion"/>
  </si>
  <si>
    <t>record producer</t>
    <phoneticPr fontId="1" type="noConversion"/>
  </si>
  <si>
    <t>pneumonia</t>
    <phoneticPr fontId="1" type="noConversion"/>
  </si>
  <si>
    <t>wikip_url</t>
    <phoneticPr fontId="1" type="noConversion"/>
  </si>
  <si>
    <t>wikip_rev_url</t>
    <phoneticPr fontId="1" type="noConversion"/>
  </si>
  <si>
    <t>wikip_link_url</t>
    <phoneticPr fontId="1" type="noConversion"/>
  </si>
  <si>
    <t>long-distance runner</t>
    <phoneticPr fontId="1" type="noConversion"/>
  </si>
  <si>
    <t>jurist and politician</t>
    <phoneticPr fontId="1" type="noConversion"/>
  </si>
  <si>
    <t>Olympic luger</t>
    <phoneticPr fontId="1" type="noConversion"/>
  </si>
  <si>
    <t>complications from cancer</t>
  </si>
  <si>
    <t>civil engineer and politician</t>
    <phoneticPr fontId="1" type="noConversion"/>
  </si>
  <si>
    <t>gastric cancer</t>
    <phoneticPr fontId="1" type="noConversion"/>
  </si>
  <si>
    <t>businesswoman</t>
    <phoneticPr fontId="1" type="noConversion"/>
  </si>
  <si>
    <t>Butt Jr.</t>
    <phoneticPr fontId="1" type="noConversion"/>
  </si>
  <si>
    <t>Dermé</t>
    <phoneticPr fontId="1" type="noConversion"/>
  </si>
  <si>
    <t>Ben Idrissa</t>
    <phoneticPr fontId="1" type="noConversion"/>
  </si>
  <si>
    <t>Peter Edwards</t>
    <phoneticPr fontId="1" type="noConversion"/>
  </si>
  <si>
    <t>Eduard Nazarov</t>
    <phoneticPr fontId="1" type="noConversion"/>
  </si>
  <si>
    <t>Lawrence D.</t>
    <phoneticPr fontId="1" type="noConversion"/>
  </si>
  <si>
    <t xml:space="preserve"> American ice hockey player Olympic gold medalist (1960).[50]</t>
  </si>
  <si>
    <t xml:space="preserve"> German musician (Die Ärzte).[51]</t>
  </si>
  <si>
    <t xml:space="preserve"> American film director and screenwriter (L.A. Confidential 8 Mile Wonder Boys) Oscar winner (1998).[116]</t>
  </si>
  <si>
    <t xml:space="preserve"> American businessman (Jones Pharma).[117]</t>
  </si>
  <si>
    <t xml:space="preserve"> Russian politician and businessman owner of Venezia F.C..[119]</t>
  </si>
  <si>
    <t xml:space="preserve"> Indian LGBT activist liver failure.[120]</t>
  </si>
  <si>
    <t xml:space="preserve"> American singer and model.[121]</t>
  </si>
  <si>
    <t>Croker</t>
    <phoneticPr fontId="1" type="noConversion"/>
  </si>
  <si>
    <t>Sir Nicholas</t>
    <phoneticPr fontId="1" type="noConversion"/>
  </si>
  <si>
    <t>Fenn</t>
    <phoneticPr fontId="1" type="noConversion"/>
  </si>
  <si>
    <t>Robert L.</t>
    <phoneticPr fontId="1" type="noConversion"/>
  </si>
  <si>
    <t>Genillard</t>
    <phoneticPr fontId="1" type="noConversion"/>
  </si>
  <si>
    <t xml:space="preserve"> Indian politician.[52]</t>
  </si>
  <si>
    <t xml:space="preserve"> French football player and manager (Lille Nice).[53]</t>
  </si>
  <si>
    <t xml:space="preserve"> Bolivian politician President (1978–1979).[54]</t>
  </si>
  <si>
    <t xml:space="preserve"> American Hall of Fame professional golfer.[55]</t>
  </si>
  <si>
    <t xml:space="preserve"> American honky tonk singer-songwriter ("A Dear John Letter" "Slippin' Away") Parkinson's disease.[56]</t>
  </si>
  <si>
    <t xml:space="preserve"> Tunisian-born French rabbi.[57]</t>
  </si>
  <si>
    <t xml:space="preserve"> American science fiction author.[58]</t>
  </si>
  <si>
    <t xml:space="preserve"> Chinese clandestine Roman Catholic prelate Bishop of Taizhou (since 2010).[59]</t>
  </si>
  <si>
    <t>Thomas G.</t>
    <phoneticPr fontId="1" type="noConversion"/>
  </si>
  <si>
    <t>Doran</t>
    <phoneticPr fontId="1" type="noConversion"/>
  </si>
  <si>
    <t>Sir Graeme</t>
    <phoneticPr fontId="1" type="noConversion"/>
  </si>
  <si>
    <t>Douglas</t>
    <phoneticPr fontId="1" type="noConversion"/>
  </si>
  <si>
    <t>William Ole</t>
    <phoneticPr fontId="1" type="noConversion"/>
  </si>
  <si>
    <t>Ntimama</t>
    <phoneticPr fontId="1" type="noConversion"/>
  </si>
  <si>
    <t>ice hockey player</t>
    <phoneticPr fontId="1" type="noConversion"/>
  </si>
  <si>
    <t>author and screenwriter</t>
    <phoneticPr fontId="1" type="noConversion"/>
  </si>
  <si>
    <t>radio producer</t>
    <phoneticPr fontId="1" type="noConversion"/>
  </si>
  <si>
    <t>lymphoma</t>
    <phoneticPr fontId="1" type="noConversion"/>
  </si>
  <si>
    <t>cardiac arrest</t>
    <phoneticPr fontId="1" type="noConversion"/>
  </si>
  <si>
    <t>cancer</t>
    <phoneticPr fontId="1" type="noConversion"/>
  </si>
  <si>
    <t>architect</t>
    <phoneticPr fontId="1" type="noConversion"/>
  </si>
  <si>
    <t>South African</t>
    <phoneticPr fontId="1" type="noConversion"/>
  </si>
  <si>
    <t>operatic tenor</t>
    <phoneticPr fontId="1" type="noConversion"/>
  </si>
  <si>
    <t>liver failure</t>
    <phoneticPr fontId="1" type="noConversion"/>
  </si>
  <si>
    <t>businessman</t>
    <phoneticPr fontId="1" type="noConversion"/>
  </si>
  <si>
    <t>footballer</t>
    <phoneticPr fontId="1" type="noConversion"/>
  </si>
  <si>
    <t>hip-hop musician</t>
    <phoneticPr fontId="1" type="noConversion"/>
  </si>
  <si>
    <t>politician and businessman</t>
    <phoneticPr fontId="1" type="noConversion"/>
  </si>
  <si>
    <t>LGBT activist</t>
    <phoneticPr fontId="1" type="noConversion"/>
  </si>
  <si>
    <t>https://tools.wmflabs.org/xtools-articleinfo/?article=Johan_van_Minnen&amp;project=en.wikipedia.org</t>
  </si>
  <si>
    <t>https://en.wikipedia.org/w/index.php?title=Special:WhatLinksHere/Johan_van_Minnen&amp;limit=500</t>
  </si>
  <si>
    <t>https://en.wikipedia.org/wiki/Paul_Johnson_(ice_hockey)</t>
  </si>
  <si>
    <t>tennis player</t>
    <phoneticPr fontId="1" type="noConversion"/>
  </si>
  <si>
    <t>prostate cancer</t>
    <phoneticPr fontId="1" type="noConversion"/>
  </si>
  <si>
    <t>singer-songwriter producer and humorist</t>
    <phoneticPr fontId="1" type="noConversion"/>
  </si>
  <si>
    <t>cancer</t>
    <phoneticPr fontId="1" type="noConversion"/>
  </si>
  <si>
    <t>de Melo</t>
    <phoneticPr fontId="1" type="noConversion"/>
  </si>
  <si>
    <t xml:space="preserve"> French footballer (Monaco Marseille).[73]</t>
  </si>
  <si>
    <t xml:space="preserve"> English footballer (Colchester United) cancer.[74]</t>
  </si>
  <si>
    <t xml:space="preserve"> British-born Australian actor. (Picnic at Hanging Rock)[75]</t>
  </si>
  <si>
    <t xml:space="preserve"> Canadian pair skater Olympic silver medalist (1956) world champion (1954 1955).[76]</t>
  </si>
  <si>
    <t xml:space="preserve"> Canadian actor beaten.[77]</t>
  </si>
  <si>
    <t xml:space="preserve"> New Zealand actor (The Lord of the Rings: The Fellowship of the Ring King Kong).[78]</t>
  </si>
  <si>
    <t xml:space="preserve"> German racewalker.[79]</t>
  </si>
  <si>
    <t>Donald Arthur</t>
    <phoneticPr fontId="1" type="noConversion"/>
  </si>
  <si>
    <t>John D.</t>
    <phoneticPr fontId="1" type="noConversion"/>
  </si>
  <si>
    <t>Loudermilk</t>
    <phoneticPr fontId="1" type="noConversion"/>
  </si>
  <si>
    <t>George T.</t>
    <phoneticPr fontId="1" type="noConversion"/>
  </si>
  <si>
    <t>Odom</t>
    <phoneticPr fontId="1" type="noConversion"/>
  </si>
  <si>
    <t>DJ Spank</t>
    <phoneticPr fontId="1" type="noConversion"/>
  </si>
  <si>
    <t>Spank</t>
    <phoneticPr fontId="1" type="noConversion"/>
  </si>
  <si>
    <t>Kjell Albin</t>
    <phoneticPr fontId="1" type="noConversion"/>
  </si>
  <si>
    <t>Abrahamson</t>
    <phoneticPr fontId="1" type="noConversion"/>
  </si>
  <si>
    <t>Leonard I.</t>
    <phoneticPr fontId="1" type="noConversion"/>
  </si>
  <si>
    <t>Garth</t>
    <phoneticPr fontId="1" type="noConversion"/>
  </si>
  <si>
    <t>Svein Gunnar</t>
    <phoneticPr fontId="1" type="noConversion"/>
  </si>
  <si>
    <t>Morgenlien</t>
    <phoneticPr fontId="1" type="noConversion"/>
  </si>
  <si>
    <t>Gian Luigi</t>
    <phoneticPr fontId="1" type="noConversion"/>
  </si>
  <si>
    <t>Rondi</t>
    <phoneticPr fontId="1" type="noConversion"/>
  </si>
  <si>
    <t>Herman Joseph</t>
    <phoneticPr fontId="1" type="noConversion"/>
  </si>
  <si>
    <t>Sahadat Pandoyoputro</t>
    <phoneticPr fontId="1" type="noConversion"/>
  </si>
  <si>
    <t>František Vacovský</t>
    <phoneticPr fontId="1" type="noConversion"/>
  </si>
  <si>
    <t>New Zealand</t>
    <phoneticPr fontId="1" type="noConversion"/>
  </si>
  <si>
    <t>Austrian-born American</t>
    <phoneticPr fontId="1" type="noConversion"/>
  </si>
  <si>
    <t>Chinese-born American</t>
    <phoneticPr fontId="1" type="noConversion"/>
  </si>
  <si>
    <t>Swiss-born American</t>
    <phoneticPr fontId="1" type="noConversion"/>
  </si>
  <si>
    <t>Northern Irish</t>
    <phoneticPr fontId="1" type="noConversion"/>
  </si>
  <si>
    <t>Soviet Russian</t>
    <phoneticPr fontId="1" type="noConversion"/>
  </si>
  <si>
    <t>sports physician</t>
    <phoneticPr fontId="1" type="noConversion"/>
  </si>
  <si>
    <t>football player and manager</t>
    <phoneticPr fontId="1" type="noConversion"/>
  </si>
  <si>
    <t>songwriter record producer and musician</t>
    <phoneticPr fontId="1" type="noConversion"/>
  </si>
  <si>
    <t>brain cancer</t>
    <phoneticPr fontId="1" type="noConversion"/>
  </si>
  <si>
    <t>television personality</t>
    <phoneticPr fontId="1" type="noConversion"/>
  </si>
  <si>
    <t>Armenian Catholic prelate</t>
    <phoneticPr fontId="1" type="noConversion"/>
  </si>
  <si>
    <t>mathematician and statistician</t>
    <phoneticPr fontId="1" type="noConversion"/>
  </si>
  <si>
    <t>complications from dementia</t>
    <phoneticPr fontId="1" type="noConversion"/>
  </si>
  <si>
    <t>racing cyclist</t>
    <phoneticPr fontId="1" type="noConversion"/>
  </si>
  <si>
    <t>race collision</t>
    <phoneticPr fontId="1" type="noConversion"/>
  </si>
  <si>
    <t>tractor collision</t>
    <phoneticPr fontId="1" type="noConversion"/>
  </si>
  <si>
    <t>cancer</t>
    <phoneticPr fontId="1" type="noConversion"/>
  </si>
  <si>
    <t>political scientist</t>
    <phoneticPr fontId="1" type="noConversion"/>
  </si>
  <si>
    <t>https://en.wikipedia.org/w/index.php?title=Special:WhatLinksHere/John_McLaughlin_(host)&amp;limit=500</t>
  </si>
  <si>
    <t>https://en.wikipedia.org/wiki/Ardhendu_Bhushan_Bardhan</t>
  </si>
  <si>
    <t>https://tools.wmflabs.org/xtools-articleinfo/?article=Ardhendu_Bhushan_Bardhan&amp;project=en.wikipedia.org</t>
  </si>
  <si>
    <t>https://en.wikipedia.org/wiki/Special:WhatLinksHere/Ardhendu_Bhushan_Bardhan</t>
  </si>
  <si>
    <t>heart attack and stroke</t>
    <phoneticPr fontId="1" type="noConversion"/>
  </si>
  <si>
    <t>recording studio owner and entrepreneur</t>
    <phoneticPr fontId="1" type="noConversion"/>
  </si>
  <si>
    <t>Cohen</t>
    <phoneticPr fontId="1" type="noConversion"/>
  </si>
  <si>
    <t>Lady Caroline</t>
    <phoneticPr fontId="1" type="noConversion"/>
  </si>
  <si>
    <t>Faber</t>
    <phoneticPr fontId="1" type="noConversion"/>
  </si>
  <si>
    <t>D. Keith</t>
    <phoneticPr fontId="1" type="noConversion"/>
  </si>
  <si>
    <t>Mano</t>
    <phoneticPr fontId="1" type="noConversion"/>
  </si>
  <si>
    <t>Karl Gunnar</t>
    <phoneticPr fontId="1" type="noConversion"/>
  </si>
  <si>
    <t>Persson</t>
    <phoneticPr fontId="1" type="noConversion"/>
  </si>
  <si>
    <t>Gareth F.</t>
    <phoneticPr fontId="1" type="noConversion"/>
  </si>
  <si>
    <t>Williams</t>
    <phoneticPr fontId="1" type="noConversion"/>
  </si>
  <si>
    <t>Rolf Losansky</t>
    <phoneticPr fontId="1" type="noConversion"/>
  </si>
  <si>
    <t>Deborah S.</t>
    <phoneticPr fontId="1" type="noConversion"/>
  </si>
  <si>
    <t>Jin</t>
    <phoneticPr fontId="1" type="noConversion"/>
  </si>
  <si>
    <t>Robert H.</t>
    <phoneticPr fontId="1" type="noConversion"/>
  </si>
  <si>
    <t>Scott</t>
    <phoneticPr fontId="1" type="noConversion"/>
  </si>
  <si>
    <t>W. P.</t>
    <phoneticPr fontId="1" type="noConversion"/>
  </si>
  <si>
    <t>Theodore Wilbur</t>
    <phoneticPr fontId="1" type="noConversion"/>
  </si>
  <si>
    <t>Anderson</t>
    <phoneticPr fontId="1" type="noConversion"/>
  </si>
  <si>
    <t>John J.</t>
    <phoneticPr fontId="1" type="noConversion"/>
  </si>
  <si>
    <t>Craighead</t>
    <phoneticPr fontId="1" type="noConversion"/>
  </si>
  <si>
    <t>C. Martin</t>
    <phoneticPr fontId="1" type="noConversion"/>
  </si>
  <si>
    <t>pilot and bodyguard</t>
    <phoneticPr fontId="1" type="noConversion"/>
  </si>
  <si>
    <t>Kinsella</t>
    <phoneticPr fontId="1" type="noConversion"/>
  </si>
  <si>
    <t>singer ice hockey player and baseball team owner</t>
    <phoneticPr fontId="1" type="noConversion"/>
  </si>
  <si>
    <t>Mauritanian-born Canadian</t>
    <phoneticPr fontId="1" type="noConversion"/>
  </si>
  <si>
    <t>Ukrainian-born Russian</t>
    <phoneticPr fontId="1" type="noConversion"/>
  </si>
  <si>
    <t>American-born Canadian</t>
    <phoneticPr fontId="1" type="noConversion"/>
  </si>
  <si>
    <t>Puerto Rican</t>
    <phoneticPr fontId="1" type="noConversion"/>
  </si>
  <si>
    <t>television producer</t>
    <phoneticPr fontId="1" type="noConversion"/>
  </si>
  <si>
    <t>chronic obstructive pulmonary disease</t>
    <phoneticPr fontId="1" type="noConversion"/>
  </si>
  <si>
    <t>animator</t>
    <phoneticPr fontId="1" type="noConversion"/>
  </si>
  <si>
    <t>heart attack</t>
    <phoneticPr fontId="1" type="noConversion"/>
  </si>
  <si>
    <t>radio broadcaster</t>
    <phoneticPr fontId="1" type="noConversion"/>
  </si>
  <si>
    <t>figure skater and coach</t>
    <phoneticPr fontId="1" type="noConversion"/>
  </si>
  <si>
    <t>heart attack</t>
    <phoneticPr fontId="1" type="noConversion"/>
  </si>
  <si>
    <t>traffic collision</t>
    <phoneticPr fontId="1" type="noConversion"/>
  </si>
  <si>
    <t>complications from heart surgery</t>
    <phoneticPr fontId="1" type="noConversion"/>
  </si>
  <si>
    <t>Parkinson's disease</t>
    <phoneticPr fontId="1" type="noConversion"/>
  </si>
  <si>
    <t>footballer</t>
    <phoneticPr fontId="1" type="noConversion"/>
  </si>
  <si>
    <t>heart attack</t>
    <phoneticPr fontId="1" type="noConversion"/>
  </si>
  <si>
    <t>mass murderer</t>
    <phoneticPr fontId="1" type="noConversion"/>
  </si>
  <si>
    <t>stage director</t>
    <phoneticPr fontId="1" type="noConversion"/>
  </si>
  <si>
    <t>fall</t>
    <phoneticPr fontId="1" type="noConversion"/>
  </si>
  <si>
    <t>handball player</t>
    <phoneticPr fontId="1" type="noConversion"/>
  </si>
  <si>
    <t>journalist and writer</t>
    <phoneticPr fontId="1" type="noConversion"/>
  </si>
  <si>
    <t>sports journalist</t>
    <phoneticPr fontId="1" type="noConversion"/>
  </si>
  <si>
    <t>boxer</t>
    <phoneticPr fontId="1" type="noConversion"/>
  </si>
  <si>
    <t>fall</t>
    <phoneticPr fontId="1" type="noConversion"/>
  </si>
  <si>
    <t>beach music and R&amp;B singer</t>
    <phoneticPr fontId="1" type="noConversion"/>
  </si>
  <si>
    <t>actor and singer</t>
    <phoneticPr fontId="1" type="noConversion"/>
  </si>
  <si>
    <t>natural causes</t>
    <phoneticPr fontId="1" type="noConversion"/>
  </si>
  <si>
    <t>traffic collision</t>
    <phoneticPr fontId="1" type="noConversion"/>
  </si>
  <si>
    <t>rugby league player</t>
    <phoneticPr fontId="1" type="noConversion"/>
  </si>
  <si>
    <t>psychotherapist</t>
    <phoneticPr fontId="1" type="noConversion"/>
  </si>
  <si>
    <t>journalist and blues writer</t>
    <phoneticPr fontId="1" type="noConversion"/>
  </si>
  <si>
    <t>film director and screenwriter</t>
    <phoneticPr fontId="1" type="noConversion"/>
  </si>
  <si>
    <t>Parkinson's disease</t>
    <phoneticPr fontId="1" type="noConversion"/>
  </si>
  <si>
    <t>wrestler</t>
    <phoneticPr fontId="1" type="noConversion"/>
  </si>
  <si>
    <t>heart attack</t>
    <phoneticPr fontId="1" type="noConversion"/>
  </si>
  <si>
    <t>ice hockey administrator</t>
    <phoneticPr fontId="1" type="noConversion"/>
  </si>
  <si>
    <t>federal judge</t>
    <phoneticPr fontId="1" type="noConversion"/>
  </si>
  <si>
    <t>trade unionist and politician</t>
    <phoneticPr fontId="1" type="noConversion"/>
  </si>
  <si>
    <t>track and field coach</t>
    <phoneticPr fontId="1" type="noConversion"/>
  </si>
  <si>
    <t>actor</t>
    <phoneticPr fontId="1" type="noConversion"/>
  </si>
  <si>
    <t>pair skater</t>
    <phoneticPr fontId="1" type="noConversion"/>
  </si>
  <si>
    <t>beaten</t>
    <phoneticPr fontId="1" type="noConversion"/>
  </si>
  <si>
    <t>actor</t>
    <phoneticPr fontId="1" type="noConversion"/>
  </si>
  <si>
    <t>amyotrophic lateral sclerosis</t>
    <phoneticPr fontId="1" type="noConversion"/>
  </si>
  <si>
    <t>lung cancer</t>
    <phoneticPr fontId="1" type="noConversion"/>
  </si>
  <si>
    <t>wikip_images</t>
    <phoneticPr fontId="1" type="noConversion"/>
  </si>
  <si>
    <t>theoretical physicist</t>
    <phoneticPr fontId="1" type="noConversion"/>
  </si>
  <si>
    <t>newspaper publisher</t>
    <phoneticPr fontId="1" type="noConversion"/>
  </si>
  <si>
    <t>multiple myeloma</t>
    <phoneticPr fontId="1" type="noConversion"/>
  </si>
  <si>
    <t>rugby union player</t>
    <phoneticPr fontId="1" type="noConversion"/>
  </si>
  <si>
    <t>trance producer and DJ</t>
    <phoneticPr fontId="1" type="noConversion"/>
  </si>
  <si>
    <t>Joan Patricia</t>
    <phoneticPr fontId="1" type="noConversion"/>
  </si>
  <si>
    <t>Murphy</t>
    <phoneticPr fontId="1" type="noConversion"/>
  </si>
  <si>
    <t>Karl Dietrich</t>
    <phoneticPr fontId="1" type="noConversion"/>
  </si>
  <si>
    <t>Bracher</t>
    <phoneticPr fontId="1" type="noConversion"/>
  </si>
  <si>
    <t>Jan O.</t>
    <phoneticPr fontId="1" type="noConversion"/>
  </si>
  <si>
    <t>Karlsson</t>
    <phoneticPr fontId="1" type="noConversion"/>
  </si>
  <si>
    <t>Zerka T.</t>
    <phoneticPr fontId="1" type="noConversion"/>
  </si>
  <si>
    <t>Moreno</t>
    <phoneticPr fontId="1" type="noConversion"/>
  </si>
  <si>
    <t>Peter Leo</t>
    <phoneticPr fontId="1" type="noConversion"/>
  </si>
  <si>
    <t>Miller</t>
    <phoneticPr fontId="1" type="noConversion"/>
  </si>
  <si>
    <t>R. Heiner</t>
    <phoneticPr fontId="1" type="noConversion"/>
  </si>
  <si>
    <t>Schmirer</t>
    <phoneticPr fontId="1" type="noConversion"/>
  </si>
  <si>
    <t>electronic musician</t>
    <phoneticPr fontId="1" type="noConversion"/>
  </si>
  <si>
    <t>radio sportscaster</t>
    <phoneticPr fontId="1" type="noConversion"/>
  </si>
  <si>
    <t>Gerety</t>
    <phoneticPr fontId="1" type="noConversion"/>
  </si>
  <si>
    <t>Dennis M.</t>
    <phoneticPr fontId="1" type="noConversion"/>
  </si>
  <si>
    <t>Jones</t>
    <phoneticPr fontId="1" type="noConversion"/>
  </si>
  <si>
    <t>Foil A.</t>
    <phoneticPr fontId="1" type="noConversion"/>
  </si>
  <si>
    <t>complications from Parkinson's disease</t>
    <phoneticPr fontId="1" type="noConversion"/>
  </si>
  <si>
    <t>evangelical author</t>
    <phoneticPr fontId="1" type="noConversion"/>
  </si>
  <si>
    <t>pneumonia</t>
    <phoneticPr fontId="1" type="noConversion"/>
  </si>
  <si>
    <t>shot</t>
    <phoneticPr fontId="1" type="noConversion"/>
  </si>
  <si>
    <t>heart illness</t>
    <phoneticPr fontId="1" type="noConversion"/>
  </si>
  <si>
    <t>cancer</t>
    <phoneticPr fontId="1" type="noConversion"/>
  </si>
  <si>
    <t>Gaelic football player</t>
    <phoneticPr fontId="1" type="noConversion"/>
  </si>
  <si>
    <t>drowning</t>
    <phoneticPr fontId="1" type="noConversion"/>
  </si>
  <si>
    <t>lacrosse player and coach</t>
    <phoneticPr fontId="1" type="noConversion"/>
  </si>
  <si>
    <t>television producer</t>
    <phoneticPr fontId="1" type="noConversion"/>
  </si>
  <si>
    <t>complications from lung cancer</t>
    <phoneticPr fontId="1" type="noConversion"/>
  </si>
  <si>
    <t>pulmonary disease</t>
    <phoneticPr fontId="1" type="noConversion"/>
  </si>
  <si>
    <t>professional wrestler</t>
    <phoneticPr fontId="1" type="noConversion"/>
  </si>
  <si>
    <t>actor</t>
    <phoneticPr fontId="1" type="noConversion"/>
  </si>
  <si>
    <t>banker and politician</t>
    <phoneticPr fontId="1" type="noConversion"/>
  </si>
  <si>
    <t>Pick's disease</t>
    <phoneticPr fontId="1" type="noConversion"/>
  </si>
  <si>
    <t>chef and businesswoman</t>
    <phoneticPr fontId="1" type="noConversion"/>
  </si>
  <si>
    <t>assisted suicide</t>
    <phoneticPr fontId="1" type="noConversion"/>
  </si>
  <si>
    <t>suicide by gunshot</t>
    <phoneticPr fontId="1" type="noConversion"/>
  </si>
  <si>
    <t>businessman</t>
    <phoneticPr fontId="1" type="noConversion"/>
  </si>
  <si>
    <t>dementia</t>
    <phoneticPr fontId="1" type="noConversion"/>
  </si>
  <si>
    <t>politician</t>
    <phoneticPr fontId="1" type="noConversion"/>
  </si>
  <si>
    <t>R&amp;B singer</t>
    <phoneticPr fontId="1" type="noConversion"/>
  </si>
  <si>
    <t>singer and actor</t>
    <phoneticPr fontId="1" type="noConversion"/>
  </si>
  <si>
    <t>suicide</t>
    <phoneticPr fontId="1" type="noConversion"/>
  </si>
  <si>
    <t>traffic collision</t>
    <phoneticPr fontId="1" type="noConversion"/>
  </si>
  <si>
    <t>cancer</t>
    <phoneticPr fontId="1" type="noConversion"/>
  </si>
  <si>
    <t>cyclist</t>
    <phoneticPr fontId="1" type="noConversion"/>
  </si>
  <si>
    <t>https://en.wikipedia.org/wiki/Murray_Newman_(zoologist)</t>
  </si>
  <si>
    <t>https://tools.wmflabs.org/xtools-articleinfo/?article=John_McLaughlin_(host)&amp;project=en.wikipedia.org</t>
  </si>
  <si>
    <t>https://en.wikipedia.org/wiki/Antony_Jay</t>
  </si>
  <si>
    <t>https://tools.wmflabs.org/xtools-articleinfo/?article=Antony_Jay&amp;project=en.wikipedia.org</t>
  </si>
  <si>
    <t>https://en.wikipedia.org/w/index.php?title=Special:WhatLinksHere/Antony_Jay&amp;limit=500</t>
  </si>
  <si>
    <t>https://en.wikipedia.org/wiki/Bill_Henderson_(performer)</t>
  </si>
  <si>
    <t>https://en.wikipedia.org/wiki/V._S._Mani</t>
  </si>
  <si>
    <t>https://tools.wmflabs.org/xtools-articleinfo/?article=V._S._Mani&amp;project=en.wikipedia.org</t>
  </si>
  <si>
    <t>television presenter and journalist</t>
    <phoneticPr fontId="1" type="noConversion"/>
  </si>
  <si>
    <t>sprint canoeist</t>
    <phoneticPr fontId="1" type="noConversion"/>
  </si>
  <si>
    <t>Olympic cyclist</t>
    <phoneticPr fontId="1" type="noConversion"/>
  </si>
  <si>
    <t>businessman politician and war criminal</t>
    <phoneticPr fontId="1" type="noConversion"/>
  </si>
  <si>
    <t>execution by hanging</t>
    <phoneticPr fontId="1" type="noConversion"/>
  </si>
  <si>
    <t>brain tumor</t>
    <phoneticPr fontId="1" type="noConversion"/>
  </si>
  <si>
    <t>football player and coach</t>
    <phoneticPr fontId="1" type="noConversion"/>
  </si>
  <si>
    <t>brain cancer</t>
    <phoneticPr fontId="1" type="noConversion"/>
  </si>
  <si>
    <t>respiratory illness</t>
    <phoneticPr fontId="1" type="noConversion"/>
  </si>
  <si>
    <t>Canadian football player and politician</t>
    <phoneticPr fontId="1" type="noConversion"/>
  </si>
  <si>
    <t>film and television director</t>
    <phoneticPr fontId="1" type="noConversion"/>
  </si>
  <si>
    <t>https://en.wikipedia.org/wiki/Special:WhatLinksHere/V._S._Mani</t>
  </si>
  <si>
    <t>https://en.wikipedia.org/wiki/Francis_Ormsby-Gore,_6th_Baron_Harlech</t>
  </si>
  <si>
    <t>https://tools.wmflabs.org/xtools-articleinfo/?article=Francis_Ormsby-Gore,_6th_Baron_Harlech&amp;project=en.wikipedia.org</t>
  </si>
  <si>
    <t>https://en.wikipedia.org/w/index.php?title=Special:WhatLinksHere/Francis_Ormsby-Gore,_6th_Baron_Harlech&amp;limit=500</t>
  </si>
  <si>
    <t>https://en.wikipedia.org/wiki/John_McLaughlin_(host)</t>
  </si>
  <si>
    <t>writer and diplomat</t>
    <phoneticPr fontId="1" type="noConversion"/>
  </si>
  <si>
    <t>https://tools.wmflabs.org/xtools-articleinfo/?article=Marion_Christopher_Barry&amp;project=en.wikipedia.org</t>
    <phoneticPr fontId="1" type="noConversion"/>
  </si>
  <si>
    <t>boxer and administrator</t>
    <phoneticPr fontId="1" type="noConversion"/>
  </si>
  <si>
    <t>cancer</t>
    <phoneticPr fontId="1" type="noConversion"/>
  </si>
  <si>
    <t>pancreatic cancer</t>
    <phoneticPr fontId="1" type="noConversion"/>
  </si>
  <si>
    <t>Olympic rower</t>
    <phoneticPr fontId="1" type="noConversion"/>
  </si>
  <si>
    <t>traffic collision</t>
    <phoneticPr fontId="1" type="noConversion"/>
  </si>
  <si>
    <t>LGBT activist and politician</t>
    <phoneticPr fontId="1" type="noConversion"/>
  </si>
  <si>
    <t>leukemia</t>
    <phoneticPr fontId="1" type="noConversion"/>
  </si>
  <si>
    <t>ski jumping coach</t>
    <phoneticPr fontId="1" type="noConversion"/>
  </si>
  <si>
    <t>Parkinson's disease</t>
    <phoneticPr fontId="1" type="noConversion"/>
  </si>
  <si>
    <t>boat collision</t>
    <phoneticPr fontId="1" type="noConversion"/>
  </si>
  <si>
    <t>baseball player</t>
    <phoneticPr fontId="1" type="noConversion"/>
  </si>
  <si>
    <t>shot</t>
    <phoneticPr fontId="1" type="noConversion"/>
  </si>
  <si>
    <t>Canadian football player</t>
    <phoneticPr fontId="1" type="noConversion"/>
  </si>
  <si>
    <t>musician and record producer</t>
    <phoneticPr fontId="1" type="noConversion"/>
  </si>
  <si>
    <t>golfer</t>
    <phoneticPr fontId="1" type="noConversion"/>
  </si>
  <si>
    <t>rabbi</t>
    <phoneticPr fontId="1" type="noConversion"/>
  </si>
  <si>
    <t>clandestine Roman Catholic prelate</t>
    <phoneticPr fontId="1" type="noConversion"/>
  </si>
  <si>
    <t>honky tonk singer-songwriter</t>
    <phoneticPr fontId="1" type="noConversion"/>
  </si>
  <si>
    <t>general</t>
    <phoneticPr fontId="1" type="noConversion"/>
  </si>
  <si>
    <t>fisherman and actor</t>
    <phoneticPr fontId="1" type="noConversion"/>
  </si>
  <si>
    <t>voice actor and animator</t>
    <phoneticPr fontId="1" type="noConversion"/>
  </si>
  <si>
    <t>writer</t>
    <phoneticPr fontId="1" type="noConversion"/>
  </si>
  <si>
    <t>kwaito musician</t>
    <phoneticPr fontId="1" type="noConversion"/>
  </si>
  <si>
    <t>pharyngeal cancer</t>
    <phoneticPr fontId="1" type="noConversion"/>
  </si>
  <si>
    <t>television journalist</t>
    <phoneticPr fontId="1" type="noConversion"/>
  </si>
  <si>
    <t>boxer</t>
    <phoneticPr fontId="1" type="noConversion"/>
  </si>
  <si>
    <t>political activist</t>
    <phoneticPr fontId="1" type="noConversion"/>
  </si>
  <si>
    <t>human rights activist</t>
    <phoneticPr fontId="1" type="noConversion"/>
  </si>
  <si>
    <t>(Record Plant)</t>
  </si>
  <si>
    <t>comedienne and actress</t>
    <phoneticPr fontId="1" type="noConversion"/>
  </si>
  <si>
    <t>heart failure</t>
    <phoneticPr fontId="1" type="noConversion"/>
  </si>
  <si>
    <t>cardiac arrest</t>
    <phoneticPr fontId="1" type="noConversion"/>
  </si>
  <si>
    <t>Ali Beratlıgil</t>
    <phoneticPr fontId="1" type="noConversion"/>
  </si>
  <si>
    <t>football player and manager</t>
    <phoneticPr fontId="1" type="noConversion"/>
  </si>
  <si>
    <t>diabetes</t>
    <phoneticPr fontId="1" type="noConversion"/>
  </si>
  <si>
    <t>journalist and author</t>
    <phoneticPr fontId="1" type="noConversion"/>
  </si>
  <si>
    <t>business executive</t>
    <phoneticPr fontId="1" type="noConversion"/>
  </si>
  <si>
    <t>businessman and justice advocate</t>
    <phoneticPr fontId="1" type="noConversion"/>
  </si>
  <si>
    <t>helicopter crash</t>
    <phoneticPr fontId="1" type="noConversion"/>
  </si>
  <si>
    <t>cleric and theologian</t>
    <phoneticPr fontId="1" type="noConversion"/>
  </si>
  <si>
    <t>writer and editor</t>
    <phoneticPr fontId="1" type="noConversion"/>
  </si>
  <si>
    <t>author</t>
    <phoneticPr fontId="1" type="noConversion"/>
  </si>
  <si>
    <t>rabbi</t>
    <phoneticPr fontId="1" type="noConversion"/>
  </si>
  <si>
    <t>comedian and actor</t>
    <phoneticPr fontId="1" type="noConversion"/>
  </si>
  <si>
    <t>singer-songwriter</t>
    <phoneticPr fontId="1" type="noConversion"/>
  </si>
  <si>
    <t>bone cancer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</si>
</sst>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</numFmts>
  <fonts count="6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Orator Std"/>
      <family val="2"/>
    </font>
    <font>
      <sz val="11"/>
      <color indexed="8"/>
      <name val="Arial"/>
      <family val="2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0" fontId="5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4830"/>
  <sheetViews>
    <sheetView tabSelected="1" topLeftCell="A1361" workbookViewId="0">
      <selection activeCell="D1382" sqref="D1382"/>
    </sheetView>
  </sheetViews>
  <sheetFormatPr baseColWidth="10" defaultColWidth="8.83203125" defaultRowHeight="14"/>
  <cols>
    <col min="4" max="4" width="23.1640625" customWidth="1"/>
    <col min="5" max="6" width="23.1640625" hidden="1" customWidth="1"/>
    <col min="7" max="9" width="14.33203125" customWidth="1"/>
    <col min="10" max="10" width="11.83203125" customWidth="1"/>
    <col min="11" max="11" width="12.1640625" style="1" customWidth="1"/>
    <col min="12" max="12" width="48.33203125" hidden="1" customWidth="1"/>
    <col min="13" max="13" width="71.6640625" hidden="1" customWidth="1"/>
    <col min="14" max="14" width="13.6640625" customWidth="1"/>
    <col min="15" max="15" width="57.1640625" hidden="1" customWidth="1"/>
    <col min="16" max="16" width="61.1640625" hidden="1" customWidth="1"/>
    <col min="17" max="17" width="67.6640625" hidden="1" customWidth="1"/>
    <col min="18" max="18" width="30" customWidth="1"/>
    <col min="19" max="19" width="36.83203125" customWidth="1"/>
    <col min="20" max="20" width="12.5" customWidth="1"/>
    <col min="21" max="21" width="44.83203125" hidden="1" customWidth="1"/>
    <col min="22" max="22" width="12.6640625" customWidth="1"/>
    <col min="23" max="23" width="9" customWidth="1"/>
    <col min="24" max="24" width="7.6640625" customWidth="1"/>
    <col min="25" max="25" width="39.1640625" customWidth="1"/>
    <col min="26" max="26" width="13.83203125" customWidth="1"/>
    <col min="28" max="28" width="50.83203125" customWidth="1"/>
    <col min="29" max="29" width="19.6640625" customWidth="1"/>
    <col min="32" max="32" width="16.6640625" customWidth="1"/>
    <col min="33" max="33" width="12.33203125" customWidth="1"/>
    <col min="34" max="34" width="17.5" customWidth="1"/>
    <col min="35" max="36" width="15.1640625" customWidth="1"/>
    <col min="37" max="37" width="17.1640625" customWidth="1"/>
  </cols>
  <sheetData>
    <row r="1" spans="1:38">
      <c r="A1" t="s">
        <v>13659</v>
      </c>
      <c r="B1" t="s">
        <v>284</v>
      </c>
      <c r="C1" t="s">
        <v>47</v>
      </c>
      <c r="D1" t="s">
        <v>11729</v>
      </c>
      <c r="E1" t="s">
        <v>11730</v>
      </c>
      <c r="F1" t="s">
        <v>11731</v>
      </c>
      <c r="G1" t="s">
        <v>1</v>
      </c>
      <c r="H1" t="s">
        <v>2</v>
      </c>
      <c r="I1" t="s">
        <v>48</v>
      </c>
      <c r="J1" t="s">
        <v>11732</v>
      </c>
      <c r="K1" s="1" t="s">
        <v>11733</v>
      </c>
      <c r="L1" t="s">
        <v>11734</v>
      </c>
      <c r="M1" t="s">
        <v>9124</v>
      </c>
      <c r="N1" t="s">
        <v>11735</v>
      </c>
      <c r="O1" t="s">
        <v>11813</v>
      </c>
      <c r="P1" t="s">
        <v>7399</v>
      </c>
      <c r="Q1" t="s">
        <v>7604</v>
      </c>
      <c r="R1" t="s">
        <v>7400</v>
      </c>
      <c r="S1" t="s">
        <v>2733</v>
      </c>
      <c r="T1" t="s">
        <v>11814</v>
      </c>
      <c r="U1" t="s">
        <v>15718</v>
      </c>
      <c r="V1" t="s">
        <v>5674</v>
      </c>
      <c r="W1" t="s">
        <v>285</v>
      </c>
      <c r="X1" t="s">
        <v>286</v>
      </c>
      <c r="Y1" t="s">
        <v>15719</v>
      </c>
      <c r="Z1" t="s">
        <v>5678</v>
      </c>
      <c r="AA1" t="s">
        <v>5680</v>
      </c>
      <c r="AB1" t="s">
        <v>15720</v>
      </c>
      <c r="AC1" t="s">
        <v>5679</v>
      </c>
      <c r="AG1" t="s">
        <v>5674</v>
      </c>
      <c r="AH1" t="s">
        <v>285</v>
      </c>
      <c r="AI1" t="s">
        <v>15901</v>
      </c>
      <c r="AJ1" t="s">
        <v>5678</v>
      </c>
      <c r="AK1" t="s">
        <v>5680</v>
      </c>
      <c r="AL1" t="s">
        <v>5679</v>
      </c>
    </row>
    <row r="2" spans="1:38">
      <c r="A2">
        <v>562</v>
      </c>
      <c r="B2">
        <v>398809</v>
      </c>
      <c r="C2">
        <v>413170.48877499474</v>
      </c>
      <c r="D2" t="s">
        <v>9743</v>
      </c>
      <c r="E2" t="str">
        <f t="shared" ref="E2:E7" si="0">LEFT(D2,FIND(" ",D2)-1)</f>
        <v>Abe</v>
      </c>
      <c r="F2" t="str">
        <f t="shared" ref="F2:F7" si="1">MID(D2,FIND(" ",D2)+1,9999)</f>
        <v>Vigoda</v>
      </c>
      <c r="H2">
        <v>3</v>
      </c>
      <c r="I2">
        <v>1</v>
      </c>
      <c r="J2">
        <v>94</v>
      </c>
      <c r="K2" s="3">
        <v>42395</v>
      </c>
      <c r="L2" t="s">
        <v>10305</v>
      </c>
      <c r="M2" t="str">
        <f t="shared" ref="M2:M65" si="2">MID(L2,2,LEN(L2)-1)</f>
        <v>American actor (The Godfather Barney Miller Late Night with Conan O'Brien).[568]</v>
      </c>
      <c r="N2" t="str">
        <f>MID(M2,1,FIND(" ",M2)-1)</f>
        <v>American</v>
      </c>
      <c r="O2" t="str">
        <f t="shared" ref="O2:O33" si="3">MID(M2,FIND(" ",M2)+1,9999)</f>
        <v>actor (The Godfather Barney Miller Late Night with Conan O'Brien).[568]</v>
      </c>
      <c r="P2" t="str">
        <f t="shared" ref="P2:P65" si="4">IFERROR(MID(O2,1,FIND("[",O2)-1),O2)</f>
        <v>actor (The Godfather Barney Miller Late Night with Conan O'Brien).</v>
      </c>
      <c r="Q2" t="str">
        <f t="shared" ref="Q2:Q65" si="5">IFERROR(MID(P2,1,FIND(".",P2)-1),P2)</f>
        <v>actor (The Godfather Barney Miller Late Night with Conan O'Brien)</v>
      </c>
      <c r="R2" t="str">
        <f>IFERROR(MID(Q2,1,FIND(" ",Q2)-1),Q2)</f>
        <v>actor</v>
      </c>
      <c r="S2" t="s">
        <v>2543</v>
      </c>
      <c r="U2" t="str">
        <f t="shared" ref="U2:U7" si="6">CONCATENATE("https://en.wikipedia.org/wiki/",REPLACE(D2,FIND(" ",D2),1,"_"))</f>
        <v>https://en.wikipedia.org/wiki/Abe_Vigoda</v>
      </c>
      <c r="Y2" t="str">
        <f t="shared" ref="Y2:Y7" si="7">CONCATENATE("https://tools.wmflabs.org/xtools-articleinfo/?article=",REPLACE(D2,FIND(" ",D2),1,"_"),"&amp;project=en.wikipedia.org")</f>
        <v>https://tools.wmflabs.org/xtools-articleinfo/?article=Abe_Vigoda&amp;project=en.wikipedia.org</v>
      </c>
      <c r="AB2" t="str">
        <f t="shared" ref="AB2:AB7" si="8">CONCATENATE("https://en.wikipedia.org/w/index.php?title=Special:WhatLinksHere/",REPLACE(D2,FIND(" ",D2),1,"_"),"&amp;limit=500")</f>
        <v>https://en.wikipedia.org/w/index.php?title=Special:WhatLinksHere/Abe_Vigoda&amp;limit=500</v>
      </c>
      <c r="AF2" t="s">
        <v>5674</v>
      </c>
      <c r="AG2" s="9">
        <f>CORREL(V:V,V:V)</f>
        <v>1</v>
      </c>
      <c r="AH2" s="9">
        <f>CORREL(V:V,W:W)</f>
        <v>0.39362020166750911</v>
      </c>
      <c r="AI2" s="10">
        <f>CORREL(V:V,X:X)</f>
        <v>0.86749918729689346</v>
      </c>
      <c r="AJ2" s="10">
        <f>CORREL(V:V,Z:Z)</f>
        <v>0.86995860599320507</v>
      </c>
      <c r="AK2" s="10">
        <f>CORREL(V:V,AA:AA)</f>
        <v>0.86045759438552838</v>
      </c>
      <c r="AL2" s="10">
        <f>CORREL(V:V,AC:AC)</f>
        <v>0.84713616764612243</v>
      </c>
    </row>
    <row r="3" spans="1:38">
      <c r="A3">
        <v>301</v>
      </c>
      <c r="B3">
        <v>809499</v>
      </c>
      <c r="C3">
        <v>272802.17651150451</v>
      </c>
      <c r="D3" t="s">
        <v>9417</v>
      </c>
      <c r="E3" t="str">
        <f t="shared" si="0"/>
        <v>Alan</v>
      </c>
      <c r="F3" t="str">
        <f t="shared" si="1"/>
        <v>Rickman</v>
      </c>
      <c r="G3">
        <v>3</v>
      </c>
      <c r="H3">
        <v>3</v>
      </c>
      <c r="I3">
        <v>1</v>
      </c>
      <c r="J3">
        <v>69</v>
      </c>
      <c r="K3" s="3">
        <v>42383</v>
      </c>
      <c r="L3" t="s">
        <v>10073</v>
      </c>
      <c r="M3" t="str">
        <f t="shared" si="2"/>
        <v>English actor (Harry Potter Die Hard Love Actually) pancreatic cancer.[302]</v>
      </c>
      <c r="N3" t="str">
        <f>MID(M3,1,FIND(" ",M3)-1)</f>
        <v>English</v>
      </c>
      <c r="O3" t="str">
        <f t="shared" si="3"/>
        <v>actor (Harry Potter Die Hard Love Actually) pancreatic cancer.[302]</v>
      </c>
      <c r="P3" t="str">
        <f t="shared" si="4"/>
        <v>actor (Harry Potter Die Hard Love Actually) pancreatic cancer.</v>
      </c>
      <c r="Q3" t="str">
        <f t="shared" si="5"/>
        <v>actor (Harry Potter Die Hard Love Actually) pancreatic cancer</v>
      </c>
      <c r="R3" t="str">
        <f>IFERROR(MID(Q3,1,FIND(" ",Q3)-1),Q3)</f>
        <v>actor</v>
      </c>
      <c r="S3" t="s">
        <v>2438</v>
      </c>
      <c r="T3" t="s">
        <v>11541</v>
      </c>
      <c r="U3" t="str">
        <f t="shared" si="6"/>
        <v>https://en.wikipedia.org/wiki/Alan_Rickman</v>
      </c>
      <c r="V3">
        <v>3010</v>
      </c>
      <c r="W3">
        <v>1</v>
      </c>
      <c r="X3">
        <v>5</v>
      </c>
      <c r="Y3" t="str">
        <f t="shared" si="7"/>
        <v>https://tools.wmflabs.org/xtools-articleinfo/?article=Alan_Rickman&amp;project=en.wikipedia.org</v>
      </c>
      <c r="Z3">
        <v>3359</v>
      </c>
      <c r="AA3">
        <v>1861</v>
      </c>
      <c r="AB3" t="str">
        <f t="shared" si="8"/>
        <v>https://en.wikipedia.org/w/index.php?title=Special:WhatLinksHere/Alan_Rickman&amp;limit=500</v>
      </c>
      <c r="AC3">
        <v>694</v>
      </c>
      <c r="AF3" t="s">
        <v>285</v>
      </c>
      <c r="AG3" s="9"/>
      <c r="AH3" s="9">
        <f>CORREL($W:$W,W:W)</f>
        <v>1</v>
      </c>
      <c r="AI3" s="9">
        <f>CORREL($W:$W,X:X)</f>
        <v>0.34489798757952556</v>
      </c>
      <c r="AJ3" s="9">
        <f>CORREL($W:$W,Z:Z)</f>
        <v>0.24086969634775984</v>
      </c>
      <c r="AK3" s="9">
        <f>CORREL($W:$W,AA:AA)</f>
        <v>0.2534893192758414</v>
      </c>
      <c r="AL3" s="9">
        <f>CORREL($W:$W,AC:AC)</f>
        <v>0.22147670188037341</v>
      </c>
    </row>
    <row r="4" spans="1:38">
      <c r="A4">
        <v>3159</v>
      </c>
      <c r="B4">
        <v>630334</v>
      </c>
      <c r="C4">
        <v>750564.59520692448</v>
      </c>
      <c r="D4" t="s">
        <v>5503</v>
      </c>
      <c r="E4" t="str">
        <f t="shared" si="0"/>
        <v>Anton</v>
      </c>
      <c r="F4" t="str">
        <f t="shared" si="1"/>
        <v>Yelchin</v>
      </c>
      <c r="G4">
        <v>1</v>
      </c>
      <c r="H4">
        <v>3</v>
      </c>
      <c r="I4">
        <v>1</v>
      </c>
      <c r="J4">
        <v>27</v>
      </c>
      <c r="K4" s="5">
        <v>42540</v>
      </c>
      <c r="L4" t="s">
        <v>4832</v>
      </c>
      <c r="M4" t="str">
        <f t="shared" si="2"/>
        <v>Soviet-born American actor (Star Trek Alpha Dog Fright Night) blunt traumatic asphyxia.[314]</v>
      </c>
      <c r="N4" t="s">
        <v>4578</v>
      </c>
      <c r="O4" t="str">
        <f t="shared" si="3"/>
        <v>American actor (Star Trek Alpha Dog Fright Night) blunt traumatic asphyxia.[314]</v>
      </c>
      <c r="P4" t="str">
        <f t="shared" si="4"/>
        <v>American actor (Star Trek Alpha Dog Fright Night) blunt traumatic asphyxia.</v>
      </c>
      <c r="Q4" t="str">
        <f t="shared" si="5"/>
        <v>American actor (Star Trek Alpha Dog Fright Night) blunt traumatic asphyxia</v>
      </c>
      <c r="R4" t="s">
        <v>13220</v>
      </c>
      <c r="S4" s="2" t="s">
        <v>1237</v>
      </c>
      <c r="T4" t="s">
        <v>13316</v>
      </c>
      <c r="U4" t="str">
        <f t="shared" si="6"/>
        <v>https://en.wikipedia.org/wiki/Anton_Yelchin</v>
      </c>
      <c r="V4">
        <v>1799</v>
      </c>
      <c r="W4">
        <v>1</v>
      </c>
      <c r="X4">
        <v>3</v>
      </c>
      <c r="Y4" t="str">
        <f t="shared" si="7"/>
        <v>https://tools.wmflabs.org/xtools-articleinfo/?article=Anton_Yelchin&amp;project=en.wikipedia.org</v>
      </c>
      <c r="Z4">
        <v>1340</v>
      </c>
      <c r="AA4">
        <v>717</v>
      </c>
      <c r="AB4" t="str">
        <f t="shared" si="8"/>
        <v>https://en.wikipedia.org/w/index.php?title=Special:WhatLinksHere/Anton_Yelchin&amp;limit=500</v>
      </c>
      <c r="AC4">
        <v>266</v>
      </c>
      <c r="AF4" t="s">
        <v>15901</v>
      </c>
      <c r="AG4" s="9"/>
      <c r="AH4" s="9"/>
      <c r="AI4" s="9">
        <f>CORREL($X:$X,X:X)</f>
        <v>1</v>
      </c>
      <c r="AJ4" s="9">
        <f>CORREL($X:$X,Z:Z)</f>
        <v>0.76545538626086662</v>
      </c>
      <c r="AK4" s="9">
        <f>CORREL($X:$X,AA:AA)</f>
        <v>0.75722865318967492</v>
      </c>
      <c r="AL4" s="9">
        <f>CORREL($X:$X,AC:AC)</f>
        <v>0.71907146538818589</v>
      </c>
    </row>
    <row r="5" spans="1:38">
      <c r="A5">
        <v>888</v>
      </c>
      <c r="B5">
        <v>67544</v>
      </c>
      <c r="C5">
        <v>231359.30623175227</v>
      </c>
      <c r="D5" t="s">
        <v>10959</v>
      </c>
      <c r="E5" t="str">
        <f t="shared" si="0"/>
        <v>Antonin</v>
      </c>
      <c r="F5" t="str">
        <f t="shared" si="1"/>
        <v>Scalia</v>
      </c>
      <c r="H5">
        <v>3</v>
      </c>
      <c r="I5">
        <v>1</v>
      </c>
      <c r="J5">
        <v>79</v>
      </c>
      <c r="K5" s="3">
        <v>42413</v>
      </c>
      <c r="L5" t="s">
        <v>10991</v>
      </c>
      <c r="M5" t="str">
        <f t="shared" si="2"/>
        <v>American judge Associate Justice of the Supreme Court (since 1986).[233]</v>
      </c>
      <c r="N5" t="str">
        <f t="shared" ref="N5:N17" si="9">MID(M5,1,FIND(" ",M5)-1)</f>
        <v>American</v>
      </c>
      <c r="O5" t="str">
        <f t="shared" si="3"/>
        <v>judge Associate Justice of the Supreme Court (since 1986).[233]</v>
      </c>
      <c r="P5" t="str">
        <f t="shared" si="4"/>
        <v>judge Associate Justice of the Supreme Court (since 1986).</v>
      </c>
      <c r="Q5" t="str">
        <f t="shared" si="5"/>
        <v>judge Associate Justice of the Supreme Court (since 1986)</v>
      </c>
      <c r="R5" t="str">
        <f>IFERROR(MID(Q5,1,FIND(" ",Q5)-1),Q5)</f>
        <v>judge</v>
      </c>
      <c r="S5" t="s">
        <v>2415</v>
      </c>
      <c r="U5" t="str">
        <f t="shared" si="6"/>
        <v>https://en.wikipedia.org/wiki/Antonin_Scalia</v>
      </c>
      <c r="Y5" t="str">
        <f t="shared" si="7"/>
        <v>https://tools.wmflabs.org/xtools-articleinfo/?article=Antonin_Scalia&amp;project=en.wikipedia.org</v>
      </c>
      <c r="AB5" t="str">
        <f t="shared" si="8"/>
        <v>https://en.wikipedia.org/w/index.php?title=Special:WhatLinksHere/Antonin_Scalia&amp;limit=500</v>
      </c>
      <c r="AF5" t="s">
        <v>5678</v>
      </c>
      <c r="AG5" s="9"/>
      <c r="AH5" s="9"/>
      <c r="AI5" s="9"/>
      <c r="AJ5" s="9">
        <f>CORREL($Z:$Z,Z:Z)</f>
        <v>1</v>
      </c>
      <c r="AK5" s="9">
        <f>CORREL($Z:$Z,AA:AA)</f>
        <v>0.99667431847536803</v>
      </c>
      <c r="AL5" s="10">
        <f>CORREL($Z:$Z,AC:AC)</f>
        <v>0.96325239072410906</v>
      </c>
    </row>
    <row r="6" spans="1:38">
      <c r="A6">
        <v>4749</v>
      </c>
      <c r="B6">
        <v>486829</v>
      </c>
      <c r="C6">
        <v>173628.89973173878</v>
      </c>
      <c r="D6" t="s">
        <v>15102</v>
      </c>
      <c r="E6" t="str">
        <f t="shared" si="0"/>
        <v>Arnold</v>
      </c>
      <c r="F6" t="str">
        <f t="shared" si="1"/>
        <v>Palmer</v>
      </c>
      <c r="H6">
        <v>3</v>
      </c>
      <c r="I6">
        <v>1</v>
      </c>
      <c r="J6">
        <v>87</v>
      </c>
      <c r="K6" s="5">
        <v>42638</v>
      </c>
      <c r="L6" t="s">
        <v>15749</v>
      </c>
      <c r="M6" t="str">
        <f t="shared" si="2"/>
        <v>American Hall of Fame professional golfer.[55]</v>
      </c>
      <c r="N6" t="str">
        <f t="shared" si="9"/>
        <v>American</v>
      </c>
      <c r="O6" t="str">
        <f t="shared" si="3"/>
        <v>Hall of Fame professional golfer.[55]</v>
      </c>
      <c r="P6" s="2" t="str">
        <f t="shared" si="4"/>
        <v>Hall of Fame professional golfer.</v>
      </c>
      <c r="Q6" s="2" t="str">
        <f t="shared" si="5"/>
        <v>Hall of Fame professional golfer</v>
      </c>
      <c r="R6" s="2" t="s">
        <v>15993</v>
      </c>
      <c r="U6" t="str">
        <f t="shared" si="6"/>
        <v>https://en.wikipedia.org/wiki/Arnold_Palmer</v>
      </c>
      <c r="Y6" t="str">
        <f t="shared" si="7"/>
        <v>https://tools.wmflabs.org/xtools-articleinfo/?article=Arnold_Palmer&amp;project=en.wikipedia.org</v>
      </c>
      <c r="AB6" t="str">
        <f t="shared" si="8"/>
        <v>https://en.wikipedia.org/w/index.php?title=Special:WhatLinksHere/Arnold_Palmer&amp;limit=500</v>
      </c>
      <c r="AF6" t="s">
        <v>5680</v>
      </c>
      <c r="AG6" s="9"/>
      <c r="AH6" s="9"/>
      <c r="AI6" s="9"/>
      <c r="AJ6" s="9"/>
      <c r="AK6" s="9">
        <f>CORREL($AA:$AA,AA:AA)</f>
        <v>1.0000000000000002</v>
      </c>
      <c r="AL6" s="10">
        <f>CORREL($AA:$AA,AC:AC)</f>
        <v>0.95642985572394468</v>
      </c>
    </row>
    <row r="7" spans="1:38">
      <c r="A7">
        <v>4724</v>
      </c>
      <c r="B7">
        <v>18463</v>
      </c>
      <c r="C7">
        <v>818938.83889279095</v>
      </c>
      <c r="D7" t="s">
        <v>14801</v>
      </c>
      <c r="E7" t="str">
        <f t="shared" si="0"/>
        <v>Buckwheat</v>
      </c>
      <c r="F7" t="str">
        <f t="shared" si="1"/>
        <v>Zydeco</v>
      </c>
      <c r="H7">
        <v>3</v>
      </c>
      <c r="I7">
        <v>1</v>
      </c>
      <c r="J7">
        <v>68</v>
      </c>
      <c r="K7" s="5">
        <v>42637</v>
      </c>
      <c r="L7" t="s">
        <v>15700</v>
      </c>
      <c r="M7" t="str">
        <f t="shared" si="2"/>
        <v>American accordionist and bandleader lung cancer.[60]</v>
      </c>
      <c r="N7" t="str">
        <f t="shared" si="9"/>
        <v>American</v>
      </c>
      <c r="O7" t="str">
        <f t="shared" si="3"/>
        <v>accordionist and bandleader lung cancer.[60]</v>
      </c>
      <c r="P7" s="2" t="str">
        <f t="shared" si="4"/>
        <v>accordionist and bandleader lung cancer.</v>
      </c>
      <c r="Q7" s="2" t="str">
        <f t="shared" si="5"/>
        <v>accordionist and bandleader lung cancer</v>
      </c>
      <c r="R7" s="2" t="str">
        <f>LEFT(Q7,LEN(Q7)-LEN(T7))</f>
        <v xml:space="preserve">accordionist and bandleader </v>
      </c>
      <c r="T7" t="s">
        <v>15900</v>
      </c>
      <c r="U7" t="str">
        <f t="shared" si="6"/>
        <v>https://en.wikipedia.org/wiki/Buckwheat_Zydeco</v>
      </c>
      <c r="Y7" t="str">
        <f t="shared" si="7"/>
        <v>https://tools.wmflabs.org/xtools-articleinfo/?article=Buckwheat_Zydeco&amp;project=en.wikipedia.org</v>
      </c>
      <c r="AB7" t="str">
        <f t="shared" si="8"/>
        <v>https://en.wikipedia.org/w/index.php?title=Special:WhatLinksHere/Buckwheat_Zydeco&amp;limit=500</v>
      </c>
      <c r="AF7" t="s">
        <v>5679</v>
      </c>
      <c r="AG7" s="9"/>
      <c r="AH7" s="9"/>
      <c r="AI7" s="9"/>
      <c r="AJ7" s="9"/>
      <c r="AK7" s="9"/>
      <c r="AL7" s="9">
        <v>1</v>
      </c>
    </row>
    <row r="8" spans="1:38">
      <c r="A8">
        <v>2163</v>
      </c>
      <c r="B8">
        <v>404943</v>
      </c>
      <c r="C8">
        <v>126787.26360900328</v>
      </c>
      <c r="D8" t="s">
        <v>6525</v>
      </c>
      <c r="E8" t="s">
        <v>6525</v>
      </c>
      <c r="H8">
        <v>3</v>
      </c>
      <c r="I8">
        <v>1</v>
      </c>
      <c r="J8">
        <v>46</v>
      </c>
      <c r="K8" s="5">
        <v>42480</v>
      </c>
      <c r="L8" t="s">
        <v>6109</v>
      </c>
      <c r="M8" t="str">
        <f t="shared" si="2"/>
        <v>American professional wrestler (WWF) and actress (1 Night in China 3rd Rock from the Sun Cougar Club).[350]</v>
      </c>
      <c r="N8" t="str">
        <f t="shared" si="9"/>
        <v>American</v>
      </c>
      <c r="O8" t="str">
        <f t="shared" si="3"/>
        <v>professional wrestler (WWF) and actress (1 Night in China 3rd Rock from the Sun Cougar Club).[350]</v>
      </c>
      <c r="P8" t="str">
        <f t="shared" si="4"/>
        <v>professional wrestler (WWF) and actress (1 Night in China 3rd Rock from the Sun Cougar Club).</v>
      </c>
      <c r="Q8" t="str">
        <f t="shared" si="5"/>
        <v>professional wrestler (WWF) and actress (1 Night in China 3rd Rock from the Sun Cougar Club)</v>
      </c>
      <c r="R8" t="s">
        <v>3013</v>
      </c>
      <c r="S8" t="s">
        <v>1655</v>
      </c>
      <c r="U8" t="s">
        <v>24</v>
      </c>
      <c r="V8">
        <v>4355</v>
      </c>
      <c r="W8">
        <v>1</v>
      </c>
      <c r="X8">
        <v>5</v>
      </c>
      <c r="Y8" t="s">
        <v>25</v>
      </c>
      <c r="Z8">
        <v>3191</v>
      </c>
      <c r="AA8">
        <v>1370</v>
      </c>
      <c r="AB8" t="s">
        <v>26</v>
      </c>
      <c r="AC8">
        <v>399</v>
      </c>
    </row>
    <row r="9" spans="1:38">
      <c r="A9">
        <v>213</v>
      </c>
      <c r="B9">
        <v>401517</v>
      </c>
      <c r="C9">
        <v>455095.16179663478</v>
      </c>
      <c r="D9" t="s">
        <v>9251</v>
      </c>
      <c r="E9" t="str">
        <f t="shared" ref="E9:E14" si="10">LEFT(D9,FIND(" ",D9)-1)</f>
        <v>David</v>
      </c>
      <c r="F9" t="str">
        <f t="shared" ref="F9:F14" si="11">MID(D9,FIND(" ",D9)+1,9999)</f>
        <v>Bowie</v>
      </c>
      <c r="G9">
        <v>3</v>
      </c>
      <c r="H9">
        <v>3</v>
      </c>
      <c r="I9">
        <v>1</v>
      </c>
      <c r="J9">
        <v>69</v>
      </c>
      <c r="K9" s="3">
        <v>42379</v>
      </c>
      <c r="L9" t="s">
        <v>10072</v>
      </c>
      <c r="M9" t="str">
        <f t="shared" si="2"/>
        <v>English singer-songwriter musician ("Space Oddity" "Heroes" "Starman") and actor (Labyrinth Zoolander) liver cancer.[214]</v>
      </c>
      <c r="N9" t="str">
        <f t="shared" si="9"/>
        <v>English</v>
      </c>
      <c r="O9" t="str">
        <f t="shared" si="3"/>
        <v>singer-songwriter musician ("Space Oddity" "Heroes" "Starman") and actor (Labyrinth Zoolander) liver cancer.[214]</v>
      </c>
      <c r="P9" t="str">
        <f t="shared" si="4"/>
        <v>singer-songwriter musician ("Space Oddity" "Heroes" "Starman") and actor (Labyrinth Zoolander) liver cancer.</v>
      </c>
      <c r="Q9" t="str">
        <f t="shared" si="5"/>
        <v>singer-songwriter musician ("Space Oddity" "Heroes" "Starman") and actor (Labyrinth Zoolander) liver cancer</v>
      </c>
      <c r="R9" t="s">
        <v>3546</v>
      </c>
      <c r="S9" t="s">
        <v>2562</v>
      </c>
      <c r="T9" t="s">
        <v>11799</v>
      </c>
      <c r="U9" t="str">
        <f t="shared" ref="U9:U14" si="12">CONCATENATE("https://en.wikipedia.org/wiki/",REPLACE(D9,FIND(" ",D9),1,"_"))</f>
        <v>https://en.wikipedia.org/wiki/David_Bowie</v>
      </c>
      <c r="V9">
        <v>13203</v>
      </c>
      <c r="Y9" t="str">
        <f t="shared" ref="Y9:Y14" si="13">CONCATENATE("https://tools.wmflabs.org/xtools-articleinfo/?article=",REPLACE(D9,FIND(" ",D9),1,"_"),"&amp;project=en.wikipedia.org")</f>
        <v>https://tools.wmflabs.org/xtools-articleinfo/?article=David_Bowie&amp;project=en.wikipedia.org</v>
      </c>
      <c r="Z9">
        <v>11214</v>
      </c>
      <c r="AA9">
        <v>5002</v>
      </c>
      <c r="AB9" t="str">
        <f t="shared" ref="AB9:AB14" si="14">CONCATENATE("https://en.wikipedia.org/w/index.php?title=Special:WhatLinksHere/",REPLACE(D9,FIND(" ",D9),1,"_"),"&amp;limit=500")</f>
        <v>https://en.wikipedia.org/w/index.php?title=Special:WhatLinksHere/David_Bowie&amp;limit=500</v>
      </c>
      <c r="AC9">
        <v>5864</v>
      </c>
    </row>
    <row r="10" spans="1:38">
      <c r="A10">
        <v>1522</v>
      </c>
      <c r="B10">
        <v>439589</v>
      </c>
      <c r="C10">
        <v>150617.45557613904</v>
      </c>
      <c r="D10" t="s">
        <v>8790</v>
      </c>
      <c r="E10" t="str">
        <f t="shared" si="10"/>
        <v>Frank</v>
      </c>
      <c r="F10" t="str">
        <f t="shared" si="11"/>
        <v>Sinatra Jr.</v>
      </c>
      <c r="H10">
        <v>3</v>
      </c>
      <c r="I10">
        <v>1</v>
      </c>
      <c r="J10">
        <v>72</v>
      </c>
      <c r="K10" s="3">
        <v>42445</v>
      </c>
      <c r="L10" s="2" t="s">
        <v>8027</v>
      </c>
      <c r="M10" t="str">
        <f t="shared" si="2"/>
        <v>American singer (That Face!) and actor (Hollywood Homicide) heart attack.[329]</v>
      </c>
      <c r="N10" t="str">
        <f t="shared" si="9"/>
        <v>American</v>
      </c>
      <c r="O10" t="str">
        <f t="shared" si="3"/>
        <v>singer (That Face!) and actor (Hollywood Homicide) heart attack.[329]</v>
      </c>
      <c r="P10" t="str">
        <f t="shared" si="4"/>
        <v>singer (That Face!) and actor (Hollywood Homicide) heart attack.</v>
      </c>
      <c r="Q10" t="str">
        <f t="shared" si="5"/>
        <v>singer (That Face!) and actor (Hollywood Homicide) heart attack</v>
      </c>
      <c r="R10" t="str">
        <f>IFERROR(MID(Q10,1,FIND(" ",Q10)-1),Q10)</f>
        <v>singer</v>
      </c>
      <c r="S10" t="s">
        <v>1855</v>
      </c>
      <c r="T10" t="s">
        <v>7520</v>
      </c>
      <c r="U10" t="str">
        <f t="shared" si="12"/>
        <v>https://en.wikipedia.org/wiki/Frank_Sinatra Jr.</v>
      </c>
      <c r="Y10" t="str">
        <f t="shared" si="13"/>
        <v>https://tools.wmflabs.org/xtools-articleinfo/?article=Frank_Sinatra Jr.&amp;project=en.wikipedia.org</v>
      </c>
      <c r="AB10" t="str">
        <f t="shared" si="14"/>
        <v>https://en.wikipedia.org/w/index.php?title=Special:WhatLinksHere/Frank_Sinatra Jr.&amp;limit=500</v>
      </c>
    </row>
    <row r="11" spans="1:38">
      <c r="A11">
        <v>1672</v>
      </c>
      <c r="B11">
        <v>167349</v>
      </c>
      <c r="C11">
        <v>811974.59194663679</v>
      </c>
      <c r="D11" t="s">
        <v>8248</v>
      </c>
      <c r="E11" t="str">
        <f t="shared" si="10"/>
        <v>Garry</v>
      </c>
      <c r="F11" t="str">
        <f t="shared" si="11"/>
        <v>Shandling</v>
      </c>
      <c r="H11">
        <v>3</v>
      </c>
      <c r="I11">
        <v>1</v>
      </c>
      <c r="J11">
        <v>66</v>
      </c>
      <c r="K11" s="3">
        <v>42453</v>
      </c>
      <c r="L11" s="2" t="s">
        <v>7824</v>
      </c>
      <c r="M11" t="str">
        <f t="shared" si="2"/>
        <v>American comedian actor and writer (The Larry Sanders Show Iron Man 2 Over the Hedge) heart attack.[479]</v>
      </c>
      <c r="N11" t="str">
        <f t="shared" si="9"/>
        <v>American</v>
      </c>
      <c r="O11" t="str">
        <f t="shared" si="3"/>
        <v>comedian actor and writer (The Larry Sanders Show Iron Man 2 Over the Hedge) heart attack.[479]</v>
      </c>
      <c r="P11" t="str">
        <f t="shared" si="4"/>
        <v>comedian actor and writer (The Larry Sanders Show Iron Man 2 Over the Hedge) heart attack.</v>
      </c>
      <c r="Q11" t="str">
        <f t="shared" si="5"/>
        <v>comedian actor and writer (The Larry Sanders Show Iron Man 2 Over the Hedge) heart attack</v>
      </c>
      <c r="R11" s="2" t="s">
        <v>3120</v>
      </c>
      <c r="S11" s="2" t="s">
        <v>1863</v>
      </c>
      <c r="T11" t="s">
        <v>7313</v>
      </c>
      <c r="U11" t="str">
        <f t="shared" si="12"/>
        <v>https://en.wikipedia.org/wiki/Garry_Shandling</v>
      </c>
      <c r="Y11" t="str">
        <f t="shared" si="13"/>
        <v>https://tools.wmflabs.org/xtools-articleinfo/?article=Garry_Shandling&amp;project=en.wikipedia.org</v>
      </c>
      <c r="AB11" t="str">
        <f t="shared" si="14"/>
        <v>https://en.wikipedia.org/w/index.php?title=Special:WhatLinksHere/Garry_Shandling&amp;limit=500</v>
      </c>
    </row>
    <row r="12" spans="1:38">
      <c r="A12">
        <v>4321</v>
      </c>
      <c r="B12">
        <v>912825</v>
      </c>
      <c r="C12">
        <v>452286.11647689831</v>
      </c>
      <c r="D12" t="s">
        <v>4092</v>
      </c>
      <c r="E12" t="str">
        <f t="shared" si="10"/>
        <v>Gene</v>
      </c>
      <c r="F12" t="str">
        <f t="shared" si="11"/>
        <v>Wilder</v>
      </c>
      <c r="H12">
        <v>3</v>
      </c>
      <c r="I12">
        <v>1</v>
      </c>
      <c r="J12">
        <v>83</v>
      </c>
      <c r="K12" s="5">
        <v>42611</v>
      </c>
      <c r="L12" t="s">
        <v>2782</v>
      </c>
      <c r="M12" t="str">
        <f t="shared" si="2"/>
        <v>American actor (The Producers Willy Wonka &amp; the Chocolate Factory Young Frankenstein) screenwriter and author complications of Alzheimer's disease.[465]</v>
      </c>
      <c r="N12" t="str">
        <f t="shared" si="9"/>
        <v>American</v>
      </c>
      <c r="O12" t="str">
        <f t="shared" si="3"/>
        <v>actor (The Producers Willy Wonka &amp; the Chocolate Factory Young Frankenstein) screenwriter and author complications of Alzheimer's disease.[465]</v>
      </c>
      <c r="P12" s="2" t="str">
        <f t="shared" si="4"/>
        <v>actor (The Producers Willy Wonka &amp; the Chocolate Factory Young Frankenstein) screenwriter and author complications of Alzheimer's disease.</v>
      </c>
      <c r="Q12" s="2" t="str">
        <f t="shared" si="5"/>
        <v>actor (The Producers Willy Wonka &amp; the Chocolate Factory Young Frankenstein) screenwriter and author complications of Alzheimer's disease</v>
      </c>
      <c r="R12" s="2" t="s">
        <v>2898</v>
      </c>
      <c r="S12" s="2" t="s">
        <v>2784</v>
      </c>
      <c r="T12" t="s">
        <v>2728</v>
      </c>
      <c r="U12" t="str">
        <f t="shared" si="12"/>
        <v>https://en.wikipedia.org/wiki/Gene_Wilder</v>
      </c>
      <c r="Y12" t="str">
        <f t="shared" si="13"/>
        <v>https://tools.wmflabs.org/xtools-articleinfo/?article=Gene_Wilder&amp;project=en.wikipedia.org</v>
      </c>
      <c r="AB12" t="str">
        <f t="shared" si="14"/>
        <v>https://en.wikipedia.org/w/index.php?title=Special:WhatLinksHere/Gene_Wilder&amp;limit=500</v>
      </c>
    </row>
    <row r="13" spans="1:38">
      <c r="A13">
        <v>1001</v>
      </c>
      <c r="B13">
        <v>59895</v>
      </c>
      <c r="C13">
        <v>904111.45814505289</v>
      </c>
      <c r="D13" t="s">
        <v>10638</v>
      </c>
      <c r="E13" t="str">
        <f t="shared" si="10"/>
        <v>Harper</v>
      </c>
      <c r="F13" t="str">
        <f t="shared" si="11"/>
        <v>Lee</v>
      </c>
      <c r="H13">
        <v>3</v>
      </c>
      <c r="I13">
        <v>1</v>
      </c>
      <c r="J13">
        <v>89</v>
      </c>
      <c r="K13" s="3">
        <v>42419</v>
      </c>
      <c r="L13" t="s">
        <v>11305</v>
      </c>
      <c r="M13" t="str">
        <f t="shared" si="2"/>
        <v>American author (To Kill a Mockingbird).[346]</v>
      </c>
      <c r="N13" t="str">
        <f t="shared" si="9"/>
        <v>American</v>
      </c>
      <c r="O13" t="str">
        <f t="shared" si="3"/>
        <v>author (To Kill a Mockingbird).[346]</v>
      </c>
      <c r="P13" t="str">
        <f t="shared" si="4"/>
        <v>author (To Kill a Mockingbird).</v>
      </c>
      <c r="Q13" t="str">
        <f t="shared" si="5"/>
        <v>author (To Kill a Mockingbird)</v>
      </c>
      <c r="R13" t="str">
        <f>IFERROR(MID(Q13,1,FIND(" ",Q13)-1),Q13)</f>
        <v>author</v>
      </c>
      <c r="S13" t="s">
        <v>2372</v>
      </c>
      <c r="U13" t="str">
        <f t="shared" si="12"/>
        <v>https://en.wikipedia.org/wiki/Harper_Lee</v>
      </c>
      <c r="Y13" t="str">
        <f t="shared" si="13"/>
        <v>https://tools.wmflabs.org/xtools-articleinfo/?article=Harper_Lee&amp;project=en.wikipedia.org</v>
      </c>
      <c r="AB13" t="str">
        <f t="shared" si="14"/>
        <v>https://en.wikipedia.org/w/index.php?title=Special:WhatLinksHere/Harper_Lee&amp;limit=500</v>
      </c>
      <c r="AG13" t="s">
        <v>1</v>
      </c>
      <c r="AH13" t="s">
        <v>2</v>
      </c>
    </row>
    <row r="14" spans="1:38">
      <c r="A14">
        <v>4056</v>
      </c>
      <c r="B14">
        <v>564860</v>
      </c>
      <c r="C14">
        <v>769606.80643333029</v>
      </c>
      <c r="D14" t="s">
        <v>4318</v>
      </c>
      <c r="E14" t="str">
        <f t="shared" si="10"/>
        <v>Kenny</v>
      </c>
      <c r="F14" t="str">
        <f t="shared" si="11"/>
        <v>Baker</v>
      </c>
      <c r="H14">
        <v>3</v>
      </c>
      <c r="I14">
        <v>1</v>
      </c>
      <c r="J14">
        <v>81</v>
      </c>
      <c r="K14" s="5">
        <v>42595</v>
      </c>
      <c r="L14" t="s">
        <v>3883</v>
      </c>
      <c r="M14" t="str">
        <f t="shared" si="2"/>
        <v>British actor (Star Wars Time Bandits Flash Gordon).[198]</v>
      </c>
      <c r="N14" t="str">
        <f t="shared" si="9"/>
        <v>British</v>
      </c>
      <c r="O14" t="str">
        <f t="shared" si="3"/>
        <v>actor (Star Wars Time Bandits Flash Gordon).[198]</v>
      </c>
      <c r="P14" s="2" t="str">
        <f t="shared" si="4"/>
        <v>actor (Star Wars Time Bandits Flash Gordon).</v>
      </c>
      <c r="Q14" s="2" t="str">
        <f t="shared" si="5"/>
        <v>actor (Star Wars Time Bandits Flash Gordon)</v>
      </c>
      <c r="R14" s="2" t="str">
        <f>IFERROR(MID(Q14,1,FIND(" ",Q14)-1),Q14)</f>
        <v>actor</v>
      </c>
      <c r="S14" s="2" t="s">
        <v>607</v>
      </c>
      <c r="U14" t="str">
        <f t="shared" si="12"/>
        <v>https://en.wikipedia.org/wiki/Kenny_Baker</v>
      </c>
      <c r="Y14" t="str">
        <f t="shared" si="13"/>
        <v>https://tools.wmflabs.org/xtools-articleinfo/?article=Kenny_Baker&amp;project=en.wikipedia.org</v>
      </c>
      <c r="AB14" t="str">
        <f t="shared" si="14"/>
        <v>https://en.wikipedia.org/w/index.php?title=Special:WhatLinksHere/Kenny_Baker&amp;limit=500</v>
      </c>
      <c r="AF14" t="s">
        <v>5674</v>
      </c>
      <c r="AG14" s="11">
        <f>CORREL($V:$V,G:G)</f>
        <v>0.61863697620985081</v>
      </c>
      <c r="AH14" s="11">
        <f>CORREL($V:$V,H:H)</f>
        <v>0.61976894728067244</v>
      </c>
    </row>
    <row r="15" spans="1:38">
      <c r="A15">
        <v>4072</v>
      </c>
      <c r="B15">
        <v>283377</v>
      </c>
      <c r="C15">
        <v>90799.719419010216</v>
      </c>
      <c r="D15" t="s">
        <v>4334</v>
      </c>
      <c r="E15" t="s">
        <v>3681</v>
      </c>
      <c r="F15" t="s">
        <v>3682</v>
      </c>
      <c r="H15">
        <v>3</v>
      </c>
      <c r="I15">
        <v>1</v>
      </c>
      <c r="J15">
        <v>36</v>
      </c>
      <c r="K15" s="5">
        <v>42596</v>
      </c>
      <c r="L15" t="s">
        <v>3892</v>
      </c>
      <c r="M15" t="str">
        <f t="shared" si="2"/>
        <v>American construction company owner drug overdose.[214]</v>
      </c>
      <c r="N15" t="str">
        <f t="shared" si="9"/>
        <v>American</v>
      </c>
      <c r="O15" t="str">
        <f t="shared" si="3"/>
        <v>construction company owner drug overdose.[214]</v>
      </c>
      <c r="P15" s="2" t="str">
        <f t="shared" si="4"/>
        <v>construction company owner drug overdose.</v>
      </c>
      <c r="Q15" s="2" t="str">
        <f t="shared" si="5"/>
        <v>construction company owner drug overdose</v>
      </c>
      <c r="R15" s="2" t="s">
        <v>2692</v>
      </c>
      <c r="S15" s="2"/>
      <c r="T15" t="s">
        <v>2693</v>
      </c>
      <c r="U15" t="s">
        <v>52</v>
      </c>
      <c r="V15">
        <v>1234</v>
      </c>
      <c r="W15">
        <v>1</v>
      </c>
      <c r="X15">
        <v>0</v>
      </c>
      <c r="Y15" t="s">
        <v>15978</v>
      </c>
      <c r="Z15">
        <v>131</v>
      </c>
      <c r="AA15">
        <v>33</v>
      </c>
      <c r="AB15" t="s">
        <v>21</v>
      </c>
      <c r="AC15">
        <v>15</v>
      </c>
      <c r="AF15" t="s">
        <v>5678</v>
      </c>
      <c r="AG15" s="11">
        <f>CORREL($Z:$Z,G:G)</f>
        <v>0.8292292539184174</v>
      </c>
      <c r="AH15" s="11">
        <f>CORREL($Z:$Z,H:H)</f>
        <v>0.62281759140664783</v>
      </c>
    </row>
    <row r="16" spans="1:38">
      <c r="A16">
        <v>1915</v>
      </c>
      <c r="B16">
        <v>428019</v>
      </c>
      <c r="C16">
        <v>307863.05723177065</v>
      </c>
      <c r="D16" t="s">
        <v>6939</v>
      </c>
      <c r="E16" t="str">
        <f t="shared" ref="E16:E21" si="15">LEFT(D16,FIND(" ",D16)-1)</f>
        <v>Merle</v>
      </c>
      <c r="F16" t="str">
        <f t="shared" ref="F16:F21" si="16">MID(D16,FIND(" ",D16)+1,9999)</f>
        <v>Haggard</v>
      </c>
      <c r="H16">
        <v>3</v>
      </c>
      <c r="I16">
        <v>1</v>
      </c>
      <c r="J16">
        <v>79</v>
      </c>
      <c r="K16" s="5">
        <v>42466</v>
      </c>
      <c r="L16" t="s">
        <v>6230</v>
      </c>
      <c r="M16" t="str">
        <f t="shared" si="2"/>
        <v>American singer-songwriter ("Okie from Muskogee" "The Fightin' Side of Me" "Carolyn") Grammy winner (19841998 1999) complications from pneumonia.[101]</v>
      </c>
      <c r="N16" t="str">
        <f t="shared" si="9"/>
        <v>American</v>
      </c>
      <c r="O16" t="str">
        <f t="shared" si="3"/>
        <v>singer-songwriter ("Okie from Muskogee" "The Fightin' Side of Me" "Carolyn") Grammy winner (19841998 1999) complications from pneumonia.[101]</v>
      </c>
      <c r="P16" t="str">
        <f t="shared" si="4"/>
        <v>singer-songwriter ("Okie from Muskogee" "The Fightin' Side of Me" "Carolyn") Grammy winner (19841998 1999) complications from pneumonia.</v>
      </c>
      <c r="Q16" t="str">
        <f t="shared" si="5"/>
        <v>singer-songwriter ("Okie from Muskogee" "The Fightin' Side of Me" "Carolyn") Grammy winner (19841998 1999) complications from pneumonia</v>
      </c>
      <c r="R16" t="str">
        <f>IFERROR(MID(Q16,1,FIND(" ",Q16)-1),Q16)</f>
        <v>singer-songwriter</v>
      </c>
      <c r="S16" s="2" t="s">
        <v>1705</v>
      </c>
      <c r="T16" t="s">
        <v>7568</v>
      </c>
      <c r="U16" t="str">
        <f>CONCATENATE("https://en.wikipedia.org/wiki/",REPLACE(D16,FIND(" ",D16),1,"_"))</f>
        <v>https://en.wikipedia.org/wiki/Merle_Haggard</v>
      </c>
      <c r="Y16" t="str">
        <f>CONCATENATE("https://tools.wmflabs.org/xtools-articleinfo/?article=",REPLACE(D16,FIND(" ",D16),1,"_"),"&amp;project=en.wikipedia.org")</f>
        <v>https://tools.wmflabs.org/xtools-articleinfo/?article=Merle_Haggard&amp;project=en.wikipedia.org</v>
      </c>
      <c r="AB16" t="str">
        <f>CONCATENATE("https://en.wikipedia.org/w/index.php?title=Special:WhatLinksHere/",REPLACE(D16,FIND(" ",D16),1,"_"),"&amp;limit=500")</f>
        <v>https://en.wikipedia.org/w/index.php?title=Special:WhatLinksHere/Merle_Haggard&amp;limit=500</v>
      </c>
      <c r="AF16" t="s">
        <v>5679</v>
      </c>
      <c r="AG16" s="11">
        <f>CORREL($AC:$AC,G:G)</f>
        <v>0.7499621906804711</v>
      </c>
      <c r="AH16" s="11">
        <f>CORREL($AC:$AC,H:H)</f>
        <v>0.49317115375355441</v>
      </c>
    </row>
    <row r="17" spans="1:29">
      <c r="A17">
        <v>3778</v>
      </c>
      <c r="B17">
        <v>691213</v>
      </c>
      <c r="C17">
        <v>135976.53338729287</v>
      </c>
      <c r="D17" t="s">
        <v>13899</v>
      </c>
      <c r="E17" t="str">
        <f t="shared" si="15"/>
        <v>Miss</v>
      </c>
      <c r="F17" t="str">
        <f t="shared" si="16"/>
        <v>Cleo (Youree Dell Harris)</v>
      </c>
      <c r="H17">
        <v>3</v>
      </c>
      <c r="I17">
        <v>1</v>
      </c>
      <c r="J17">
        <v>53</v>
      </c>
      <c r="K17" s="5">
        <v>42577</v>
      </c>
      <c r="L17" t="s">
        <v>14451</v>
      </c>
      <c r="M17" t="str">
        <f t="shared" si="2"/>
        <v>American television psychic metastatic colon cancer.[437]</v>
      </c>
      <c r="N17" t="str">
        <f t="shared" si="9"/>
        <v>American</v>
      </c>
      <c r="O17" t="str">
        <f t="shared" si="3"/>
        <v>television psychic metastatic colon cancer.[437]</v>
      </c>
      <c r="P17" s="2" t="str">
        <f t="shared" si="4"/>
        <v>television psychic metastatic colon cancer.</v>
      </c>
      <c r="Q17" s="2" t="str">
        <f t="shared" si="5"/>
        <v>television psychic metastatic colon cancer</v>
      </c>
      <c r="R17" s="2" t="s">
        <v>14867</v>
      </c>
      <c r="S17" s="2"/>
      <c r="T17" t="s">
        <v>14868</v>
      </c>
      <c r="U17" t="s">
        <v>27</v>
      </c>
      <c r="V17">
        <v>671</v>
      </c>
      <c r="W17">
        <v>1</v>
      </c>
      <c r="X17">
        <v>1</v>
      </c>
      <c r="Y17" t="s">
        <v>91</v>
      </c>
      <c r="Z17">
        <v>927</v>
      </c>
      <c r="AA17">
        <v>512</v>
      </c>
      <c r="AB17" t="s">
        <v>92</v>
      </c>
      <c r="AC17">
        <v>70</v>
      </c>
    </row>
    <row r="18" spans="1:29">
      <c r="A18">
        <v>2669</v>
      </c>
      <c r="B18">
        <v>787389</v>
      </c>
      <c r="C18">
        <v>197087.08700545685</v>
      </c>
      <c r="D18" t="s">
        <v>12366</v>
      </c>
      <c r="E18" t="str">
        <f t="shared" si="15"/>
        <v>Morley</v>
      </c>
      <c r="F18" t="str">
        <f t="shared" si="16"/>
        <v>Safer</v>
      </c>
      <c r="H18">
        <v>3</v>
      </c>
      <c r="I18">
        <v>1</v>
      </c>
      <c r="J18">
        <v>84</v>
      </c>
      <c r="K18" s="5">
        <v>42509</v>
      </c>
      <c r="L18" t="s">
        <v>12697</v>
      </c>
      <c r="M18" t="str">
        <f t="shared" si="2"/>
        <v>Canadian-born American journalist (60 Minutes) pneumonia.[333]</v>
      </c>
      <c r="N18" t="s">
        <v>12927</v>
      </c>
      <c r="O18" t="str">
        <f t="shared" si="3"/>
        <v>American journalist (60 Minutes) pneumonia.[333]</v>
      </c>
      <c r="P18" t="str">
        <f t="shared" si="4"/>
        <v>American journalist (60 Minutes) pneumonia.</v>
      </c>
      <c r="Q18" t="str">
        <f t="shared" si="5"/>
        <v>American journalist (60 Minutes) pneumonia</v>
      </c>
      <c r="R18" t="s">
        <v>13142</v>
      </c>
      <c r="S18" s="2" t="s">
        <v>1363</v>
      </c>
      <c r="T18" t="s">
        <v>13004</v>
      </c>
      <c r="U18" t="str">
        <f>CONCATENATE("https://en.wikipedia.org/wiki/",REPLACE(D18,FIND(" ",D18),1,"_"))</f>
        <v>https://en.wikipedia.org/wiki/Morley_Safer</v>
      </c>
      <c r="Y18" t="str">
        <f>CONCATENATE("https://tools.wmflabs.org/xtools-articleinfo/?article=",REPLACE(D18,FIND(" ",D18),1,"_"),"&amp;project=en.wikipedia.org")</f>
        <v>https://tools.wmflabs.org/xtools-articleinfo/?article=Morley_Safer&amp;project=en.wikipedia.org</v>
      </c>
      <c r="AB18" t="str">
        <f>CONCATENATE("https://en.wikipedia.org/w/index.php?title=Special:WhatLinksHere/",REPLACE(D18,FIND(" ",D18),1,"_"),"&amp;limit=500")</f>
        <v>https://en.wikipedia.org/w/index.php?title=Special:WhatLinksHere/Morley_Safer&amp;limit=500</v>
      </c>
    </row>
    <row r="19" spans="1:29">
      <c r="A19">
        <v>1331</v>
      </c>
      <c r="B19">
        <v>988418</v>
      </c>
      <c r="C19">
        <v>992876.31577408314</v>
      </c>
      <c r="D19" t="s">
        <v>8956</v>
      </c>
      <c r="E19" t="str">
        <f t="shared" si="15"/>
        <v>Nancy</v>
      </c>
      <c r="F19" t="str">
        <f t="shared" si="16"/>
        <v>Reagan</v>
      </c>
      <c r="H19">
        <v>3</v>
      </c>
      <c r="I19">
        <v>1</v>
      </c>
      <c r="J19">
        <v>94</v>
      </c>
      <c r="K19" s="3">
        <v>42435</v>
      </c>
      <c r="L19" s="2" t="s">
        <v>8168</v>
      </c>
      <c r="M19" t="str">
        <f t="shared" si="2"/>
        <v>American First Lady (1981–1989) and actress (Hellcats of the Navy Donovan's Brain The Next Voice You Hear...) heart failure.[137]</v>
      </c>
      <c r="N19" t="str">
        <f t="shared" ref="N19:N29" si="17">MID(M19,1,FIND(" ",M19)-1)</f>
        <v>American</v>
      </c>
      <c r="O19" t="str">
        <f t="shared" si="3"/>
        <v>First Lady (1981–1989) and actress (Hellcats of the Navy Donovan's Brain The Next Voice You Hear...) heart failure.[137]</v>
      </c>
      <c r="P19" t="str">
        <f t="shared" si="4"/>
        <v>First Lady (1981–1989) and actress (Hellcats of the Navy Donovan's Brain The Next Voice You Hear...) heart failure.</v>
      </c>
      <c r="Q19" t="str">
        <f t="shared" si="5"/>
        <v>First Lady (1981–1989) and actress (Hellcats of the Navy Donovan's Brain The Next Voice You Hear</v>
      </c>
      <c r="R19" t="s">
        <v>3327</v>
      </c>
      <c r="S19" s="2" t="s">
        <v>2082</v>
      </c>
      <c r="T19" t="s">
        <v>7315</v>
      </c>
      <c r="U19" t="str">
        <f>CONCATENATE("https://en.wikipedia.org/wiki/",REPLACE(D19,FIND(" ",D19),1,"_"))</f>
        <v>https://en.wikipedia.org/wiki/Nancy_Reagan</v>
      </c>
      <c r="Y19" t="str">
        <f>CONCATENATE("https://tools.wmflabs.org/xtools-articleinfo/?article=",REPLACE(D19,FIND(" ",D19),1,"_"),"&amp;project=en.wikipedia.org")</f>
        <v>https://tools.wmflabs.org/xtools-articleinfo/?article=Nancy_Reagan&amp;project=en.wikipedia.org</v>
      </c>
      <c r="AB19" t="str">
        <f>CONCATENATE("https://en.wikipedia.org/w/index.php?title=Special:WhatLinksHere/",REPLACE(D19,FIND(" ",D19),1,"_"),"&amp;limit=500")</f>
        <v>https://en.wikipedia.org/w/index.php?title=Special:WhatLinksHere/Nancy_Reagan&amp;limit=500</v>
      </c>
    </row>
    <row r="20" spans="1:29">
      <c r="A20">
        <v>1751</v>
      </c>
      <c r="B20">
        <v>271682</v>
      </c>
      <c r="C20">
        <v>789451.91231377982</v>
      </c>
      <c r="D20" t="s">
        <v>8367</v>
      </c>
      <c r="E20" t="str">
        <f t="shared" si="15"/>
        <v>Patty</v>
      </c>
      <c r="F20" t="str">
        <f t="shared" si="16"/>
        <v>Duke</v>
      </c>
      <c r="H20">
        <v>3</v>
      </c>
      <c r="I20">
        <v>1</v>
      </c>
      <c r="J20">
        <v>69</v>
      </c>
      <c r="K20" s="3">
        <v>42458</v>
      </c>
      <c r="L20" s="2" t="s">
        <v>7692</v>
      </c>
      <c r="M20" t="str">
        <f t="shared" si="2"/>
        <v>American actress (The Miracle Worker The Patty Duke Show Valley of the Dolls) President of SAG (1985–1988) Oscar winner (1962) sepsis.[559]</v>
      </c>
      <c r="N20" t="str">
        <f t="shared" si="17"/>
        <v>American</v>
      </c>
      <c r="O20" t="str">
        <f t="shared" si="3"/>
        <v>actress (The Miracle Worker The Patty Duke Show Valley of the Dolls) President of SAG (1985–1988) Oscar winner (1962) sepsis.[559]</v>
      </c>
      <c r="P20" t="str">
        <f t="shared" si="4"/>
        <v>actress (The Miracle Worker The Patty Duke Show Valley of the Dolls) President of SAG (1985–1988) Oscar winner (1962) sepsis.</v>
      </c>
      <c r="Q20" t="str">
        <f t="shared" si="5"/>
        <v>actress (The Miracle Worker The Patty Duke Show Valley of the Dolls) President of SAG (1985–1988) Oscar winner (1962) sepsis</v>
      </c>
      <c r="R20" t="str">
        <f>IFERROR(MID(Q20,1,FIND(" ",Q20)-1),Q20)</f>
        <v>actress</v>
      </c>
      <c r="S20" s="2" t="s">
        <v>1723</v>
      </c>
      <c r="T20" t="s">
        <v>7387</v>
      </c>
      <c r="U20" t="str">
        <f>CONCATENATE("https://en.wikipedia.org/wiki/",REPLACE(D20,FIND(" ",D20),1,"_"))</f>
        <v>https://en.wikipedia.org/wiki/Patty_Duke</v>
      </c>
      <c r="Y20" t="str">
        <f>CONCATENATE("https://tools.wmflabs.org/xtools-articleinfo/?article=",REPLACE(D20,FIND(" ",D20),1,"_"),"&amp;project=en.wikipedia.org")</f>
        <v>https://tools.wmflabs.org/xtools-articleinfo/?article=Patty_Duke&amp;project=en.wikipedia.org</v>
      </c>
      <c r="AB20" t="str">
        <f>CONCATENATE("https://en.wikipedia.org/w/index.php?title=Special:WhatLinksHere/",REPLACE(D20,FIND(" ",D20),1,"_"),"&amp;limit=500")</f>
        <v>https://en.wikipedia.org/w/index.php?title=Special:WhatLinksHere/Patty_Duke&amp;limit=500</v>
      </c>
    </row>
    <row r="21" spans="1:29">
      <c r="A21">
        <v>4433</v>
      </c>
      <c r="B21">
        <v>790791</v>
      </c>
      <c r="C21">
        <v>543811.42075544631</v>
      </c>
      <c r="D21" t="s">
        <v>15014</v>
      </c>
      <c r="E21" t="str">
        <f t="shared" si="15"/>
        <v>Phyllis</v>
      </c>
      <c r="F21" t="str">
        <f t="shared" si="16"/>
        <v>Schlafly</v>
      </c>
      <c r="G21">
        <v>1</v>
      </c>
      <c r="H21">
        <v>3</v>
      </c>
      <c r="I21">
        <v>1</v>
      </c>
      <c r="J21">
        <v>92</v>
      </c>
      <c r="K21" s="5">
        <v>42618</v>
      </c>
      <c r="L21" t="s">
        <v>15173</v>
      </c>
      <c r="M21" t="str">
        <f t="shared" si="2"/>
        <v>American constitutional lawyer conservative activist and author cancer.[375]</v>
      </c>
      <c r="N21" t="str">
        <f t="shared" si="17"/>
        <v>American</v>
      </c>
      <c r="O21" t="str">
        <f t="shared" si="3"/>
        <v>constitutional lawyer conservative activist and author cancer.[375]</v>
      </c>
      <c r="P21" s="2" t="str">
        <f t="shared" si="4"/>
        <v>constitutional lawyer conservative activist and author cancer.</v>
      </c>
      <c r="Q21" s="2" t="str">
        <f t="shared" si="5"/>
        <v>constitutional lawyer conservative activist and author cancer</v>
      </c>
      <c r="R21" s="2" t="str">
        <f>LEFT(Q21,LEN(Q21)-LEN(T21))</f>
        <v xml:space="preserve">constitutional lawyer conservative activist and author </v>
      </c>
      <c r="T21" t="s">
        <v>15709</v>
      </c>
      <c r="U21" t="str">
        <f>CONCATENATE("https://en.wikipedia.org/wiki/",REPLACE(D21,FIND(" ",D21),1,"_"))</f>
        <v>https://en.wikipedia.org/wiki/Phyllis_Schlafly</v>
      </c>
      <c r="V21">
        <v>3394</v>
      </c>
      <c r="W21">
        <v>1</v>
      </c>
      <c r="X21">
        <v>4</v>
      </c>
      <c r="Y21" t="str">
        <f>CONCATENATE("https://tools.wmflabs.org/xtools-articleinfo/?article=",REPLACE(D21,FIND(" ",D21),1,"_"),"&amp;project=en.wikipedia.org")</f>
        <v>https://tools.wmflabs.org/xtools-articleinfo/?article=Phyllis_Schlafly&amp;project=en.wikipedia.org</v>
      </c>
      <c r="Z21">
        <v>1902</v>
      </c>
      <c r="AA21">
        <v>851</v>
      </c>
      <c r="AB21" t="str">
        <f>CONCATENATE("https://en.wikipedia.org/w/index.php?title=Special:WhatLinksHere/",REPLACE(D21,FIND(" ",D21),1,"_"),"&amp;limit=500")</f>
        <v>https://en.wikipedia.org/w/index.php?title=Special:WhatLinksHere/Phyllis_Schlafly&amp;limit=500</v>
      </c>
      <c r="AC21">
        <v>347</v>
      </c>
    </row>
    <row r="22" spans="1:29">
      <c r="A22">
        <v>2189</v>
      </c>
      <c r="B22">
        <v>342453</v>
      </c>
      <c r="C22">
        <v>650373.55899767135</v>
      </c>
      <c r="D22" t="s">
        <v>6553</v>
      </c>
      <c r="E22" t="s">
        <v>6553</v>
      </c>
      <c r="G22">
        <v>3</v>
      </c>
      <c r="H22">
        <v>3</v>
      </c>
      <c r="I22">
        <v>1</v>
      </c>
      <c r="J22">
        <v>57</v>
      </c>
      <c r="K22" s="5">
        <v>42481</v>
      </c>
      <c r="L22" t="s">
        <v>5883</v>
      </c>
      <c r="M22" t="str">
        <f t="shared" si="2"/>
        <v>American musician songwriter ("Purple Rain" "Little Red Corvette") and actor Oscar (1984) and Grammy (198419862004 2007) winner accidental overdose of fentanyl.[376]</v>
      </c>
      <c r="N22" t="str">
        <f t="shared" si="17"/>
        <v>American</v>
      </c>
      <c r="O22" t="str">
        <f t="shared" si="3"/>
        <v>musician songwriter ("Purple Rain" "Little Red Corvette") and actor Oscar (1984) and Grammy (198419862004 2007) winner accidental overdose of fentanyl.[376]</v>
      </c>
      <c r="P22" t="str">
        <f t="shared" si="4"/>
        <v>musician songwriter ("Purple Rain" "Little Red Corvette") and actor Oscar (1984) and Grammy (198419862004 2007) winner accidental overdose of fentanyl.</v>
      </c>
      <c r="Q22" t="str">
        <f t="shared" si="5"/>
        <v>musician songwriter ("Purple Rain" "Little Red Corvette") and actor Oscar (1984) and Grammy (198419862004 2007) winner accidental overdose of fentanyl</v>
      </c>
      <c r="R22" t="s">
        <v>3186</v>
      </c>
      <c r="S22" t="s">
        <v>1576</v>
      </c>
      <c r="T22" t="s">
        <v>5910</v>
      </c>
      <c r="U22" t="s">
        <v>59</v>
      </c>
      <c r="V22">
        <v>9850</v>
      </c>
      <c r="W22">
        <v>1</v>
      </c>
      <c r="X22">
        <v>11</v>
      </c>
      <c r="Y22" t="s">
        <v>74</v>
      </c>
      <c r="Z22">
        <v>9984</v>
      </c>
      <c r="AA22">
        <v>4161</v>
      </c>
      <c r="AB22" t="s">
        <v>0</v>
      </c>
      <c r="AC22">
        <v>4202</v>
      </c>
    </row>
    <row r="23" spans="1:29">
      <c r="A23">
        <v>4479</v>
      </c>
      <c r="B23">
        <v>6229</v>
      </c>
      <c r="C23">
        <v>209698.651226077</v>
      </c>
      <c r="D23" t="s">
        <v>15044</v>
      </c>
      <c r="E23" t="s">
        <v>15543</v>
      </c>
      <c r="F23" t="s">
        <v>15544</v>
      </c>
      <c r="H23">
        <v>3</v>
      </c>
      <c r="I23">
        <v>1</v>
      </c>
      <c r="J23">
        <v>59</v>
      </c>
      <c r="K23" s="5">
        <v>42621</v>
      </c>
      <c r="L23" t="s">
        <v>15341</v>
      </c>
      <c r="M23" t="str">
        <f t="shared" si="2"/>
        <v>American actress (Midnight in the Garden of Good and Evil) pneumonia.[317]</v>
      </c>
      <c r="N23" t="str">
        <f t="shared" si="17"/>
        <v>American</v>
      </c>
      <c r="O23" t="str">
        <f t="shared" si="3"/>
        <v>actress (Midnight in the Garden of Good and Evil) pneumonia.[317]</v>
      </c>
      <c r="P23" s="2" t="str">
        <f t="shared" si="4"/>
        <v>actress (Midnight in the Garden of Good and Evil) pneumonia.</v>
      </c>
      <c r="Q23" s="2" t="str">
        <f t="shared" si="5"/>
        <v>actress (Midnight in the Garden of Good and Evil) pneumonia</v>
      </c>
      <c r="R23" s="2" t="str">
        <f>IFERROR(MID(Q23,1,FIND(" ",Q23)-1),Q23)</f>
        <v>actress</v>
      </c>
      <c r="S23" s="2" t="s">
        <v>443</v>
      </c>
      <c r="T23" t="s">
        <v>15667</v>
      </c>
      <c r="U23" t="str">
        <f t="shared" ref="U23:U52" si="18">CONCATENATE("https://en.wikipedia.org/wiki/",REPLACE(D23,FIND(" ",D23),1,"_"))</f>
        <v>https://en.wikipedia.org/wiki/The_Lady Chablis</v>
      </c>
      <c r="V23">
        <v>457</v>
      </c>
      <c r="W23">
        <v>1</v>
      </c>
      <c r="X23">
        <v>0</v>
      </c>
      <c r="Y23" t="str">
        <f t="shared" ref="Y23:Y52" si="19">CONCATENATE("https://tools.wmflabs.org/xtools-articleinfo/?article=",REPLACE(D23,FIND(" ",D23),1,"_"),"&amp;project=en.wikipedia.org")</f>
        <v>https://tools.wmflabs.org/xtools-articleinfo/?article=The_Lady Chablis&amp;project=en.wikipedia.org</v>
      </c>
      <c r="Z23">
        <v>255</v>
      </c>
      <c r="AA23">
        <v>152</v>
      </c>
      <c r="AB23" t="str">
        <f t="shared" ref="AB23:AB52" si="20">CONCATENATE("https://en.wikipedia.org/w/index.php?title=Special:WhatLinksHere/",REPLACE(D23,FIND(" ",D23),1,"_"),"&amp;limit=500")</f>
        <v>https://en.wikipedia.org/w/index.php?title=Special:WhatLinksHere/The_Lady Chablis&amp;limit=500</v>
      </c>
      <c r="AC23">
        <v>29</v>
      </c>
    </row>
    <row r="24" spans="1:29">
      <c r="A24">
        <v>998</v>
      </c>
      <c r="B24">
        <v>295264</v>
      </c>
      <c r="C24">
        <v>494760.43786944501</v>
      </c>
      <c r="D24" t="s">
        <v>10504</v>
      </c>
      <c r="E24" t="str">
        <f t="shared" ref="E24:E30" si="21">LEFT(D24,FIND(" ",D24)-1)</f>
        <v>Umberto</v>
      </c>
      <c r="F24" t="str">
        <f t="shared" ref="F24:F30" si="22">MID(D24,FIND(" ",D24)+1,9999)</f>
        <v>Eco</v>
      </c>
      <c r="H24">
        <v>3</v>
      </c>
      <c r="I24">
        <v>1</v>
      </c>
      <c r="J24">
        <v>84</v>
      </c>
      <c r="K24" s="3">
        <v>42419</v>
      </c>
      <c r="L24" t="s">
        <v>11369</v>
      </c>
      <c r="M24" t="str">
        <f t="shared" si="2"/>
        <v>Italian philosopher and novelist (The Name of the Rose Foucault's Pendulum Numero Zero) pancreatic cancer.[343]</v>
      </c>
      <c r="N24" t="str">
        <f t="shared" si="17"/>
        <v>Italian</v>
      </c>
      <c r="O24" t="str">
        <f t="shared" si="3"/>
        <v>philosopher and novelist (The Name of the Rose Foucault's Pendulum Numero Zero) pancreatic cancer.[343]</v>
      </c>
      <c r="P24" t="str">
        <f t="shared" si="4"/>
        <v>philosopher and novelist (The Name of the Rose Foucault's Pendulum Numero Zero) pancreatic cancer.</v>
      </c>
      <c r="Q24" t="str">
        <f t="shared" si="5"/>
        <v>philosopher and novelist (The Name of the Rose Foucault's Pendulum Numero Zero) pancreatic cancer</v>
      </c>
      <c r="R24" t="s">
        <v>3291</v>
      </c>
      <c r="S24" t="s">
        <v>2370</v>
      </c>
      <c r="T24" t="s">
        <v>8760</v>
      </c>
      <c r="U24" t="str">
        <f t="shared" si="18"/>
        <v>https://en.wikipedia.org/wiki/Umberto_Eco</v>
      </c>
      <c r="Y24" t="str">
        <f t="shared" si="19"/>
        <v>https://tools.wmflabs.org/xtools-articleinfo/?article=Umberto_Eco&amp;project=en.wikipedia.org</v>
      </c>
      <c r="AB24" t="str">
        <f t="shared" si="20"/>
        <v>https://en.wikipedia.org/w/index.php?title=Special:WhatLinksHere/Umberto_Eco&amp;limit=500</v>
      </c>
    </row>
    <row r="25" spans="1:29">
      <c r="A25">
        <v>3288</v>
      </c>
      <c r="B25">
        <v>17252</v>
      </c>
      <c r="C25">
        <v>39884.04109259136</v>
      </c>
      <c r="D25" t="s">
        <v>5291</v>
      </c>
      <c r="E25" t="str">
        <f t="shared" si="21"/>
        <v>Alvin</v>
      </c>
      <c r="F25" t="str">
        <f t="shared" si="22"/>
        <v>Toffler</v>
      </c>
      <c r="H25">
        <v>2</v>
      </c>
      <c r="I25">
        <v>1</v>
      </c>
      <c r="J25">
        <v>87</v>
      </c>
      <c r="K25" s="5">
        <v>42548</v>
      </c>
      <c r="L25" t="s">
        <v>4687</v>
      </c>
      <c r="M25" t="str">
        <f t="shared" si="2"/>
        <v>American writer and futurist (Future Shock The Third Wave).[443]</v>
      </c>
      <c r="N25" t="str">
        <f t="shared" si="17"/>
        <v>American</v>
      </c>
      <c r="O25" t="str">
        <f t="shared" si="3"/>
        <v>writer and futurist (Future Shock The Third Wave).[443]</v>
      </c>
      <c r="P25" t="str">
        <f t="shared" si="4"/>
        <v>writer and futurist (Future Shock The Third Wave).</v>
      </c>
      <c r="Q25" t="str">
        <f t="shared" si="5"/>
        <v>writer and futurist (Future Shock The Third Wave)</v>
      </c>
      <c r="R25" t="s">
        <v>2860</v>
      </c>
      <c r="S25" s="2" t="s">
        <v>1018</v>
      </c>
      <c r="U25" t="str">
        <f t="shared" si="18"/>
        <v>https://en.wikipedia.org/wiki/Alvin_Toffler</v>
      </c>
      <c r="V25">
        <v>2337</v>
      </c>
      <c r="W25">
        <v>1</v>
      </c>
      <c r="X25">
        <v>1</v>
      </c>
      <c r="Y25" t="str">
        <f t="shared" si="19"/>
        <v>https://tools.wmflabs.org/xtools-articleinfo/?article=Alvin_Toffler&amp;project=en.wikipedia.org</v>
      </c>
      <c r="Z25">
        <v>605</v>
      </c>
      <c r="AA25">
        <v>347</v>
      </c>
      <c r="AB25" t="str">
        <f t="shared" si="20"/>
        <v>https://en.wikipedia.org/w/index.php?title=Special:WhatLinksHere/Alvin_Toffler&amp;limit=500</v>
      </c>
      <c r="AC25">
        <v>140</v>
      </c>
    </row>
    <row r="26" spans="1:29">
      <c r="A26">
        <v>931</v>
      </c>
      <c r="B26">
        <v>816470</v>
      </c>
      <c r="C26">
        <v>784054.89770193526</v>
      </c>
      <c r="D26" t="s">
        <v>10712</v>
      </c>
      <c r="E26" t="str">
        <f t="shared" si="21"/>
        <v>Boutros</v>
      </c>
      <c r="F26" t="str">
        <f t="shared" si="22"/>
        <v>Boutros-Ghali</v>
      </c>
      <c r="H26">
        <v>2</v>
      </c>
      <c r="I26">
        <v>1</v>
      </c>
      <c r="J26">
        <v>93</v>
      </c>
      <c r="K26" s="3">
        <v>42416</v>
      </c>
      <c r="L26" t="s">
        <v>11301</v>
      </c>
      <c r="M26" t="str">
        <f t="shared" si="2"/>
        <v>Egyptian politician and diplomat Secretary-General of the United Nations (1992–1996) complications from a fall.[276]</v>
      </c>
      <c r="N26" t="str">
        <f t="shared" si="17"/>
        <v>Egyptian</v>
      </c>
      <c r="O26" t="str">
        <f t="shared" si="3"/>
        <v>politician and diplomat Secretary-General of the United Nations (1992–1996) complications from a fall.[276]</v>
      </c>
      <c r="P26" t="str">
        <f t="shared" si="4"/>
        <v>politician and diplomat Secretary-General of the United Nations (1992–1996) complications from a fall.</v>
      </c>
      <c r="Q26" t="str">
        <f t="shared" si="5"/>
        <v>politician and diplomat Secretary-General of the United Nations (1992–1996) complications from a fall</v>
      </c>
      <c r="R26" t="s">
        <v>3210</v>
      </c>
      <c r="S26" t="s">
        <v>2150</v>
      </c>
      <c r="T26" t="s">
        <v>9003</v>
      </c>
      <c r="U26" t="str">
        <f t="shared" si="18"/>
        <v>https://en.wikipedia.org/wiki/Boutros_Boutros-Ghali</v>
      </c>
      <c r="Y26" t="str">
        <f t="shared" si="19"/>
        <v>https://tools.wmflabs.org/xtools-articleinfo/?article=Boutros_Boutros-Ghali&amp;project=en.wikipedia.org</v>
      </c>
      <c r="AB26" t="str">
        <f t="shared" si="20"/>
        <v>https://en.wikipedia.org/w/index.php?title=Special:WhatLinksHere/Boutros_Boutros-Ghali&amp;limit=500</v>
      </c>
    </row>
    <row r="27" spans="1:29">
      <c r="A27">
        <v>2298</v>
      </c>
      <c r="B27">
        <v>605573</v>
      </c>
      <c r="C27">
        <v>587340.41416391847</v>
      </c>
      <c r="D27" t="s">
        <v>6393</v>
      </c>
      <c r="E27" t="str">
        <f t="shared" si="21"/>
        <v>Conrad</v>
      </c>
      <c r="F27" t="str">
        <f t="shared" si="22"/>
        <v>Burns</v>
      </c>
      <c r="H27">
        <v>2</v>
      </c>
      <c r="I27">
        <v>1</v>
      </c>
      <c r="J27">
        <v>81</v>
      </c>
      <c r="K27" s="5">
        <v>42488</v>
      </c>
      <c r="L27" t="s">
        <v>6114</v>
      </c>
      <c r="M27" t="str">
        <f t="shared" si="2"/>
        <v>American politician Senator from Montana (1989–2007).[486]</v>
      </c>
      <c r="N27" t="str">
        <f t="shared" si="17"/>
        <v>American</v>
      </c>
      <c r="O27" t="str">
        <f t="shared" si="3"/>
        <v>politician Senator from Montana (1989–2007).[486]</v>
      </c>
      <c r="P27" t="str">
        <f t="shared" si="4"/>
        <v>politician Senator from Montana (1989–2007).</v>
      </c>
      <c r="Q27" t="str">
        <f t="shared" si="5"/>
        <v>politician Senator from Montana (1989–2007)</v>
      </c>
      <c r="R27" t="str">
        <f>IFERROR(MID(Q27,1,FIND(" ",Q27)-1),Q27)</f>
        <v>politician</v>
      </c>
      <c r="S27" s="2" t="s">
        <v>1536</v>
      </c>
      <c r="U27" t="str">
        <f t="shared" si="18"/>
        <v>https://en.wikipedia.org/wiki/Conrad_Burns</v>
      </c>
      <c r="Y27" t="str">
        <f t="shared" si="19"/>
        <v>https://tools.wmflabs.org/xtools-articleinfo/?article=Conrad_Burns&amp;project=en.wikipedia.org</v>
      </c>
      <c r="AB27" t="str">
        <f t="shared" si="20"/>
        <v>https://en.wikipedia.org/w/index.php?title=Special:WhatLinksHere/Conrad_Burns&amp;limit=500</v>
      </c>
    </row>
    <row r="28" spans="1:29">
      <c r="A28">
        <v>4595</v>
      </c>
      <c r="B28">
        <v>270403</v>
      </c>
      <c r="C28">
        <v>740447.72588968044</v>
      </c>
      <c r="D28" t="s">
        <v>15144</v>
      </c>
      <c r="E28" t="str">
        <f t="shared" si="21"/>
        <v>Edward</v>
      </c>
      <c r="F28" t="str">
        <f t="shared" si="22"/>
        <v>Albee</v>
      </c>
      <c r="H28">
        <v>2</v>
      </c>
      <c r="I28">
        <v>1</v>
      </c>
      <c r="J28">
        <v>88</v>
      </c>
      <c r="K28" s="5">
        <v>42629</v>
      </c>
      <c r="L28" t="s">
        <v>15527</v>
      </c>
      <c r="M28" t="str">
        <f t="shared" si="2"/>
        <v>American playwright (Who's Afraid of Virginia Woolf? A Delicate Balance The Goat or Who Is Sylvia?) Tony (1963 2002) and Pulitzer Prize winner (19671975 1994).[179]</v>
      </c>
      <c r="N28" t="str">
        <f t="shared" si="17"/>
        <v>American</v>
      </c>
      <c r="O28" t="str">
        <f t="shared" si="3"/>
        <v>playwright (Who's Afraid of Virginia Woolf? A Delicate Balance The Goat or Who Is Sylvia?) Tony (1963 2002) and Pulitzer Prize winner (19671975 1994).[179]</v>
      </c>
      <c r="P28" s="2" t="str">
        <f t="shared" si="4"/>
        <v>playwright (Who's Afraid of Virginia Woolf? A Delicate Balance The Goat or Who Is Sylvia?) Tony (1963 2002) and Pulitzer Prize winner (19671975 1994).</v>
      </c>
      <c r="Q28" s="2" t="str">
        <f t="shared" si="5"/>
        <v>playwright (Who's Afraid of Virginia Woolf? A Delicate Balance The Goat or Who Is Sylvia?) Tony (1963 2002) and Pulitzer Prize winner (19671975 1994)</v>
      </c>
      <c r="R28" s="2" t="str">
        <f>IFERROR(MID(Q28,1,FIND(" ",Q28)-1),Q28)</f>
        <v>playwright</v>
      </c>
      <c r="S28" s="2" t="s">
        <v>281</v>
      </c>
      <c r="U28" t="str">
        <f t="shared" si="18"/>
        <v>https://en.wikipedia.org/wiki/Edward_Albee</v>
      </c>
      <c r="Y28" t="str">
        <f t="shared" si="19"/>
        <v>https://tools.wmflabs.org/xtools-articleinfo/?article=Edward_Albee&amp;project=en.wikipedia.org</v>
      </c>
      <c r="AB28" t="str">
        <f t="shared" si="20"/>
        <v>https://en.wikipedia.org/w/index.php?title=Special:WhatLinksHere/Edward_Albee&amp;limit=500</v>
      </c>
    </row>
    <row r="29" spans="1:29">
      <c r="A29">
        <v>3002</v>
      </c>
      <c r="B29">
        <v>352147</v>
      </c>
      <c r="C29">
        <v>314274.43372558628</v>
      </c>
      <c r="D29" t="s">
        <v>5360</v>
      </c>
      <c r="E29" t="str">
        <f t="shared" si="21"/>
        <v>Gordie</v>
      </c>
      <c r="F29" t="str">
        <f t="shared" si="22"/>
        <v>Howe</v>
      </c>
      <c r="H29">
        <v>2</v>
      </c>
      <c r="I29">
        <v>1</v>
      </c>
      <c r="J29">
        <v>88</v>
      </c>
      <c r="K29" s="5">
        <v>42531</v>
      </c>
      <c r="L29" t="s">
        <v>4939</v>
      </c>
      <c r="M29" t="str">
        <f t="shared" si="2"/>
        <v>Canadian Hall of Fame ice hockey player (Detroit Red Wings Hartford Whalers) four-time Stanley Cup winner.[157]</v>
      </c>
      <c r="N29" t="str">
        <f t="shared" si="17"/>
        <v>Canadian</v>
      </c>
      <c r="O29" t="str">
        <f t="shared" si="3"/>
        <v>Hall of Fame ice hockey player (Detroit Red Wings Hartford Whalers) four-time Stanley Cup winner.[157]</v>
      </c>
      <c r="P29" t="str">
        <f t="shared" si="4"/>
        <v>Hall of Fame ice hockey player (Detroit Red Wings Hartford Whalers) four-time Stanley Cup winner.</v>
      </c>
      <c r="Q29" t="str">
        <f t="shared" si="5"/>
        <v>Hall of Fame ice hockey player (Detroit Red Wings Hartford Whalers) four-time Stanley Cup winner</v>
      </c>
      <c r="R29" t="s">
        <v>13076</v>
      </c>
      <c r="S29" s="2" t="s">
        <v>1158</v>
      </c>
      <c r="U29" t="str">
        <f t="shared" si="18"/>
        <v>https://en.wikipedia.org/wiki/Gordie_Howe</v>
      </c>
      <c r="Y29" t="str">
        <f t="shared" si="19"/>
        <v>https://tools.wmflabs.org/xtools-articleinfo/?article=Gordie_Howe&amp;project=en.wikipedia.org</v>
      </c>
      <c r="AB29" t="str">
        <f t="shared" si="20"/>
        <v>https://en.wikipedia.org/w/index.php?title=Special:WhatLinksHere/Gordie_Howe&amp;limit=500</v>
      </c>
    </row>
    <row r="30" spans="1:29">
      <c r="A30">
        <v>4598</v>
      </c>
      <c r="B30">
        <v>390396</v>
      </c>
      <c r="C30">
        <v>558922.6308084107</v>
      </c>
      <c r="D30" t="s">
        <v>15147</v>
      </c>
      <c r="E30" t="str">
        <f t="shared" si="21"/>
        <v>Hagan</v>
      </c>
      <c r="F30" t="str">
        <f t="shared" si="22"/>
        <v>Beggs</v>
      </c>
      <c r="H30">
        <v>2</v>
      </c>
      <c r="I30">
        <v>1</v>
      </c>
      <c r="J30">
        <v>79</v>
      </c>
      <c r="K30" s="5">
        <v>42629</v>
      </c>
      <c r="L30" t="s">
        <v>15468</v>
      </c>
      <c r="M30" t="str">
        <f t="shared" si="2"/>
        <v>Northern Irish-born Canadian actor (Danger Bay Bordertown).[182]</v>
      </c>
      <c r="N30" t="s">
        <v>15812</v>
      </c>
      <c r="O30" t="str">
        <f t="shared" si="3"/>
        <v>Irish-born Canadian actor (Danger Bay Bordertown).[182]</v>
      </c>
      <c r="P30" s="2" t="str">
        <f t="shared" si="4"/>
        <v>Irish-born Canadian actor (Danger Bay Bordertown).</v>
      </c>
      <c r="Q30" s="2" t="str">
        <f t="shared" si="5"/>
        <v>Irish-born Canadian actor (Danger Bay Bordertown)</v>
      </c>
      <c r="R30" s="2" t="s">
        <v>15938</v>
      </c>
      <c r="S30" s="2" t="s">
        <v>287</v>
      </c>
      <c r="U30" t="str">
        <f t="shared" si="18"/>
        <v>https://en.wikipedia.org/wiki/Hagan_Beggs</v>
      </c>
      <c r="Y30" t="str">
        <f t="shared" si="19"/>
        <v>https://tools.wmflabs.org/xtools-articleinfo/?article=Hagan_Beggs&amp;project=en.wikipedia.org</v>
      </c>
      <c r="AB30" t="str">
        <f t="shared" si="20"/>
        <v>https://en.wikipedia.org/w/index.php?title=Special:WhatLinksHere/Hagan_Beggs&amp;limit=500</v>
      </c>
    </row>
    <row r="31" spans="1:29">
      <c r="A31">
        <v>3757</v>
      </c>
      <c r="B31">
        <v>473072</v>
      </c>
      <c r="C31">
        <v>901432.74560159631</v>
      </c>
      <c r="D31" t="s">
        <v>13890</v>
      </c>
      <c r="E31" t="s">
        <v>14772</v>
      </c>
      <c r="F31" t="s">
        <v>14773</v>
      </c>
      <c r="H31">
        <v>2</v>
      </c>
      <c r="I31">
        <v>1</v>
      </c>
      <c r="J31">
        <v>94</v>
      </c>
      <c r="K31" s="5">
        <v>42576</v>
      </c>
      <c r="L31" t="s">
        <v>14511</v>
      </c>
      <c r="M31" t="str">
        <f t="shared" si="2"/>
        <v>American Broadway theater owner and producer (Nederlander Organization).[416]</v>
      </c>
      <c r="N31" t="str">
        <f>MID(M31,1,FIND(" ",M31)-1)</f>
        <v>American</v>
      </c>
      <c r="O31" t="str">
        <f t="shared" si="3"/>
        <v>Broadway theater owner and producer (Nederlander Organization).[416]</v>
      </c>
      <c r="P31" s="2" t="str">
        <f t="shared" si="4"/>
        <v>Broadway theater owner and producer (Nederlander Organization).</v>
      </c>
      <c r="Q31" s="2" t="str">
        <f t="shared" si="5"/>
        <v>Broadway theater owner and producer (Nederlander Organization)</v>
      </c>
      <c r="R31" s="2" t="s">
        <v>2985</v>
      </c>
      <c r="S31" s="2" t="s">
        <v>827</v>
      </c>
      <c r="U31" t="str">
        <f t="shared" si="18"/>
        <v>https://en.wikipedia.org/wiki/James_M. Nederlander</v>
      </c>
      <c r="Y31" t="str">
        <f t="shared" si="19"/>
        <v>https://tools.wmflabs.org/xtools-articleinfo/?article=James_M. Nederlander&amp;project=en.wikipedia.org</v>
      </c>
      <c r="AB31" t="str">
        <f t="shared" si="20"/>
        <v>https://en.wikipedia.org/w/index.php?title=Special:WhatLinksHere/James_M. Nederlander&amp;limit=500</v>
      </c>
    </row>
    <row r="32" spans="1:29">
      <c r="A32">
        <v>4109</v>
      </c>
      <c r="B32">
        <v>755429</v>
      </c>
      <c r="C32">
        <v>948536.00292572076</v>
      </c>
      <c r="D32" t="s">
        <v>4376</v>
      </c>
      <c r="E32" t="str">
        <f>LEFT(D32,FIND(" ",D32)-1)</f>
        <v>João</v>
      </c>
      <c r="F32" t="str">
        <f>MID(D32,FIND(" ",D32)+1,9999)</f>
        <v>Havelange</v>
      </c>
      <c r="H32">
        <v>2</v>
      </c>
      <c r="I32">
        <v>1</v>
      </c>
      <c r="J32">
        <v>100</v>
      </c>
      <c r="K32" s="5">
        <v>42598</v>
      </c>
      <c r="L32" t="s">
        <v>3867</v>
      </c>
      <c r="M32" t="str">
        <f t="shared" si="2"/>
        <v>Brazilian football executive President of FIFA (1974–1998).[251]</v>
      </c>
      <c r="N32" t="str">
        <f>MID(M32,1,FIND(" ",M32)-1)</f>
        <v>Brazilian</v>
      </c>
      <c r="O32" t="str">
        <f t="shared" si="3"/>
        <v>football executive President of FIFA (1974–1998).[251]</v>
      </c>
      <c r="P32" s="2" t="str">
        <f t="shared" si="4"/>
        <v>football executive President of FIFA (1974–1998).</v>
      </c>
      <c r="Q32" s="2" t="str">
        <f t="shared" si="5"/>
        <v>football executive President of FIFA (1974–1998)</v>
      </c>
      <c r="R32" s="2" t="s">
        <v>2648</v>
      </c>
      <c r="S32" s="2" t="s">
        <v>454</v>
      </c>
      <c r="U32" t="str">
        <f t="shared" si="18"/>
        <v>https://en.wikipedia.org/wiki/João_Havelange</v>
      </c>
      <c r="Y32" t="str">
        <f t="shared" si="19"/>
        <v>https://tools.wmflabs.org/xtools-articleinfo/?article=João_Havelange&amp;project=en.wikipedia.org</v>
      </c>
      <c r="AB32" t="str">
        <f t="shared" si="20"/>
        <v>https://en.wikipedia.org/w/index.php?title=Special:WhatLinksHere/João_Havelange&amp;limit=500</v>
      </c>
    </row>
    <row r="33" spans="1:29">
      <c r="A33">
        <v>1401</v>
      </c>
      <c r="B33">
        <v>878392</v>
      </c>
      <c r="C33">
        <v>659245.17956773343</v>
      </c>
      <c r="D33" t="s">
        <v>8274</v>
      </c>
      <c r="E33" t="str">
        <f>LEFT(D33,FIND(" ",D33)-1)</f>
        <v>Keith</v>
      </c>
      <c r="F33" t="str">
        <f>MID(D33,FIND(" ",D33)+1,9999)</f>
        <v>Emerson</v>
      </c>
      <c r="G33">
        <v>1</v>
      </c>
      <c r="H33">
        <v>2</v>
      </c>
      <c r="I33">
        <v>1</v>
      </c>
      <c r="J33">
        <v>71</v>
      </c>
      <c r="K33" s="3">
        <v>42439</v>
      </c>
      <c r="L33" s="2" t="s">
        <v>8204</v>
      </c>
      <c r="M33" t="str">
        <f t="shared" si="2"/>
        <v>English progressive rock and rock keyboardist (The Nice; Emerson Lake &amp; Palmer) suicide by gunshot.[207]</v>
      </c>
      <c r="N33" t="str">
        <f>MID(M33,1,FIND(" ",M33)-1)</f>
        <v>English</v>
      </c>
      <c r="O33" t="str">
        <f t="shared" si="3"/>
        <v>progressive rock and rock keyboardist (The Nice; Emerson Lake &amp; Palmer) suicide by gunshot.[207]</v>
      </c>
      <c r="P33" t="str">
        <f t="shared" si="4"/>
        <v>progressive rock and rock keyboardist (The Nice; Emerson Lake &amp; Palmer) suicide by gunshot.</v>
      </c>
      <c r="Q33" t="str">
        <f t="shared" si="5"/>
        <v>progressive rock and rock keyboardist (The Nice; Emerson Lake &amp; Palmer) suicide by gunshot</v>
      </c>
      <c r="R33" t="s">
        <v>3221</v>
      </c>
      <c r="S33" s="2" t="s">
        <v>2130</v>
      </c>
      <c r="T33" t="s">
        <v>7505</v>
      </c>
      <c r="U33" t="str">
        <f t="shared" si="18"/>
        <v>https://en.wikipedia.org/wiki/Keith_Emerson</v>
      </c>
      <c r="V33">
        <v>7277</v>
      </c>
      <c r="W33">
        <v>1</v>
      </c>
      <c r="X33">
        <v>6</v>
      </c>
      <c r="Y33" t="str">
        <f t="shared" si="19"/>
        <v>https://tools.wmflabs.org/xtools-articleinfo/?article=Keith_Emerson&amp;project=en.wikipedia.org</v>
      </c>
      <c r="Z33">
        <v>1582</v>
      </c>
      <c r="AA33">
        <v>538</v>
      </c>
      <c r="AB33" t="str">
        <f t="shared" si="20"/>
        <v>https://en.wikipedia.org/w/index.php?title=Special:WhatLinksHere/Keith_Emerson&amp;limit=500</v>
      </c>
      <c r="AC33">
        <v>451</v>
      </c>
    </row>
    <row r="34" spans="1:29">
      <c r="A34">
        <v>2944</v>
      </c>
      <c r="B34">
        <v>663829</v>
      </c>
      <c r="C34">
        <v>549023.11645855661</v>
      </c>
      <c r="D34" t="s">
        <v>5627</v>
      </c>
      <c r="E34" t="str">
        <f>LEFT(D34,FIND(" ",D34)-1)</f>
        <v>Kimbo</v>
      </c>
      <c r="F34" t="str">
        <f>MID(D34,FIND(" ",D34)+1,9999)</f>
        <v>Slice</v>
      </c>
      <c r="H34">
        <v>2</v>
      </c>
      <c r="I34">
        <v>1</v>
      </c>
      <c r="J34">
        <v>42</v>
      </c>
      <c r="K34" s="5">
        <v>42527</v>
      </c>
      <c r="L34" t="s">
        <v>4998</v>
      </c>
      <c r="M34" t="str">
        <f t="shared" si="2"/>
        <v>Bahamian-born American mixed martial artist (Bellator UFC) boxer and actor (Merry Christmas Drake &amp; Josh) heart failure.[99]</v>
      </c>
      <c r="N34" t="s">
        <v>4617</v>
      </c>
      <c r="O34" t="str">
        <f t="shared" ref="O34:O65" si="23">MID(M34,FIND(" ",M34)+1,9999)</f>
        <v>American mixed martial artist (Bellator UFC) boxer and actor (Merry Christmas Drake &amp; Josh) heart failure.[99]</v>
      </c>
      <c r="P34" t="str">
        <f t="shared" si="4"/>
        <v>American mixed martial artist (Bellator UFC) boxer and actor (Merry Christmas Drake &amp; Josh) heart failure.</v>
      </c>
      <c r="Q34" t="str">
        <f t="shared" si="5"/>
        <v>American mixed martial artist (Bellator UFC) boxer and actor (Merry Christmas Drake &amp; Josh) heart failure</v>
      </c>
      <c r="R34" t="s">
        <v>2905</v>
      </c>
      <c r="S34" t="s">
        <v>1129</v>
      </c>
      <c r="T34" t="s">
        <v>13570</v>
      </c>
      <c r="U34" t="str">
        <f t="shared" si="18"/>
        <v>https://en.wikipedia.org/wiki/Kimbo_Slice</v>
      </c>
      <c r="Y34" t="str">
        <f t="shared" si="19"/>
        <v>https://tools.wmflabs.org/xtools-articleinfo/?article=Kimbo_Slice&amp;project=en.wikipedia.org</v>
      </c>
      <c r="AB34" t="str">
        <f t="shared" si="20"/>
        <v>https://en.wikipedia.org/w/index.php?title=Special:WhatLinksHere/Kimbo_Slice&amp;limit=500</v>
      </c>
    </row>
    <row r="35" spans="1:29">
      <c r="A35">
        <v>411</v>
      </c>
      <c r="B35">
        <v>433370</v>
      </c>
      <c r="C35">
        <v>192089.94521341083</v>
      </c>
      <c r="D35" t="s">
        <v>9682</v>
      </c>
      <c r="E35" t="str">
        <f>LEFT(D35,FIND(" ",D35)-1)</f>
        <v>Lou</v>
      </c>
      <c r="F35" t="str">
        <f>MID(D35,FIND(" ",D35)+1,9999)</f>
        <v>Michaels</v>
      </c>
      <c r="H35">
        <v>2</v>
      </c>
      <c r="I35">
        <v>1</v>
      </c>
      <c r="J35">
        <v>80</v>
      </c>
      <c r="K35" s="3">
        <v>42388</v>
      </c>
      <c r="L35" t="s">
        <v>10267</v>
      </c>
      <c r="M35" t="str">
        <f t="shared" si="2"/>
        <v>American football player (Los Angeles Rams Pittsburgh Steelers Baltimore Colts) pancreatic cancer.[413]</v>
      </c>
      <c r="N35" t="str">
        <f t="shared" ref="N35:N60" si="24">MID(M35,1,FIND(" ",M35)-1)</f>
        <v>American</v>
      </c>
      <c r="O35" t="str">
        <f t="shared" si="23"/>
        <v>football player (Los Angeles Rams Pittsburgh Steelers Baltimore Colts) pancreatic cancer.[413]</v>
      </c>
      <c r="P35" t="str">
        <f t="shared" si="4"/>
        <v>football player (Los Angeles Rams Pittsburgh Steelers Baltimore Colts) pancreatic cancer.</v>
      </c>
      <c r="Q35" t="str">
        <f t="shared" si="5"/>
        <v>football player (Los Angeles Rams Pittsburgh Steelers Baltimore Colts) pancreatic cancer</v>
      </c>
      <c r="R35" t="s">
        <v>7239</v>
      </c>
      <c r="S35" t="s">
        <v>2401</v>
      </c>
      <c r="T35" t="s">
        <v>8578</v>
      </c>
      <c r="U35" t="str">
        <f t="shared" si="18"/>
        <v>https://en.wikipedia.org/wiki/Lou_Michaels</v>
      </c>
      <c r="Y35" t="str">
        <f t="shared" si="19"/>
        <v>https://tools.wmflabs.org/xtools-articleinfo/?article=Lou_Michaels&amp;project=en.wikipedia.org</v>
      </c>
      <c r="AB35" t="str">
        <f t="shared" si="20"/>
        <v>https://en.wikipedia.org/w/index.php?title=Special:WhatLinksHere/Lou_Michaels&amp;limit=500</v>
      </c>
    </row>
    <row r="36" spans="1:29">
      <c r="A36">
        <v>3357</v>
      </c>
      <c r="B36">
        <v>597668</v>
      </c>
      <c r="C36">
        <v>376474.23661201174</v>
      </c>
      <c r="D36" t="s">
        <v>13497</v>
      </c>
      <c r="E36" t="str">
        <f>LEFT(D36,FIND(" ",D36)-1)</f>
        <v>Michael</v>
      </c>
      <c r="F36" t="str">
        <f>MID(D36,FIND(" ",D36)+1,9999)</f>
        <v>Cimino</v>
      </c>
      <c r="H36">
        <v>2</v>
      </c>
      <c r="I36">
        <v>1</v>
      </c>
      <c r="J36">
        <v>77</v>
      </c>
      <c r="K36" s="5">
        <v>42553</v>
      </c>
      <c r="L36" t="s">
        <v>13991</v>
      </c>
      <c r="M36" t="str">
        <f t="shared" si="2"/>
        <v>American screenwriter and director (The Deer Hunter Thunderbolt and Lightfoot Heaven's Gate).[15]</v>
      </c>
      <c r="N36" t="str">
        <f t="shared" si="24"/>
        <v>American</v>
      </c>
      <c r="O36" t="str">
        <f t="shared" si="23"/>
        <v>screenwriter and director (The Deer Hunter Thunderbolt and Lightfoot Heaven's Gate).[15]</v>
      </c>
      <c r="P36" s="2" t="str">
        <f t="shared" si="4"/>
        <v>screenwriter and director (The Deer Hunter Thunderbolt and Lightfoot Heaven's Gate).</v>
      </c>
      <c r="Q36" s="2" t="str">
        <f t="shared" si="5"/>
        <v>screenwriter and director (The Deer Hunter Thunderbolt and Lightfoot Heaven's Gate)</v>
      </c>
      <c r="R36" s="2" t="s">
        <v>2949</v>
      </c>
      <c r="S36" s="2" t="s">
        <v>1143</v>
      </c>
      <c r="U36" t="str">
        <f t="shared" si="18"/>
        <v>https://en.wikipedia.org/wiki/Michael_Cimino</v>
      </c>
      <c r="Y36" t="str">
        <f t="shared" si="19"/>
        <v>https://tools.wmflabs.org/xtools-articleinfo/?article=Michael_Cimino&amp;project=en.wikipedia.org</v>
      </c>
      <c r="AB36" t="str">
        <f t="shared" si="20"/>
        <v>https://en.wikipedia.org/w/index.php?title=Special:WhatLinksHere/Michael_Cimino&amp;limit=500</v>
      </c>
    </row>
    <row r="37" spans="1:29">
      <c r="A37">
        <v>2452</v>
      </c>
      <c r="B37">
        <v>497067</v>
      </c>
      <c r="C37">
        <v>651669.25081302901</v>
      </c>
      <c r="D37" t="s">
        <v>11910</v>
      </c>
      <c r="E37" t="s">
        <v>13054</v>
      </c>
      <c r="F37" t="s">
        <v>13055</v>
      </c>
      <c r="H37">
        <v>2</v>
      </c>
      <c r="I37">
        <v>1</v>
      </c>
      <c r="J37">
        <v>78</v>
      </c>
      <c r="K37" s="5">
        <v>42497</v>
      </c>
      <c r="L37" t="s">
        <v>12540</v>
      </c>
      <c r="M37" t="str">
        <f t="shared" si="2"/>
        <v>American poet.[116]</v>
      </c>
      <c r="N37" t="str">
        <f t="shared" si="24"/>
        <v>American</v>
      </c>
      <c r="O37" t="str">
        <f t="shared" si="23"/>
        <v>poet.[116]</v>
      </c>
      <c r="P37" t="str">
        <f t="shared" si="4"/>
        <v>poet.</v>
      </c>
      <c r="Q37" t="str">
        <f t="shared" si="5"/>
        <v>poet</v>
      </c>
      <c r="R37" t="str">
        <f>IFERROR(MID(Q37,1,FIND(" ",Q37)-1),Q37)</f>
        <v>poet</v>
      </c>
      <c r="U37" t="str">
        <f t="shared" si="18"/>
        <v>https://en.wikipedia.org/wiki/Michael_S. Harper</v>
      </c>
      <c r="Y37" t="str">
        <f t="shared" si="19"/>
        <v>https://tools.wmflabs.org/xtools-articleinfo/?article=Michael_S. Harper&amp;project=en.wikipedia.org</v>
      </c>
      <c r="AB37" t="str">
        <f t="shared" si="20"/>
        <v>https://en.wikipedia.org/w/index.php?title=Special:WhatLinksHere/Michael_S. Harper&amp;limit=500</v>
      </c>
    </row>
    <row r="38" spans="1:29">
      <c r="A38">
        <v>1264</v>
      </c>
      <c r="B38">
        <v>680915</v>
      </c>
      <c r="C38">
        <v>174030.5148950938</v>
      </c>
      <c r="D38" t="s">
        <v>9068</v>
      </c>
      <c r="E38" t="str">
        <f t="shared" ref="E38:E46" si="25">LEFT(D38,FIND(" ",D38)-1)</f>
        <v>Pat</v>
      </c>
      <c r="F38" t="str">
        <f t="shared" ref="F38:F55" si="26">MID(D38,FIND(" ",D38)+1,9999)</f>
        <v>Conroy</v>
      </c>
      <c r="H38">
        <v>2</v>
      </c>
      <c r="I38">
        <v>1</v>
      </c>
      <c r="J38">
        <v>70</v>
      </c>
      <c r="K38" s="3">
        <v>42433</v>
      </c>
      <c r="L38" s="2" t="s">
        <v>8351</v>
      </c>
      <c r="M38" t="str">
        <f t="shared" si="2"/>
        <v>American author (The Prince of Tides The Great Santini The Lords of Discipline) pancreatic cancer.[70]</v>
      </c>
      <c r="N38" t="str">
        <f t="shared" si="24"/>
        <v>American</v>
      </c>
      <c r="O38" t="str">
        <f t="shared" si="23"/>
        <v>author (The Prince of Tides The Great Santini The Lords of Discipline) pancreatic cancer.[70]</v>
      </c>
      <c r="P38" t="str">
        <f t="shared" si="4"/>
        <v>author (The Prince of Tides The Great Santini The Lords of Discipline) pancreatic cancer.</v>
      </c>
      <c r="Q38" t="str">
        <f t="shared" si="5"/>
        <v>author (The Prince of Tides The Great Santini The Lords of Discipline) pancreatic cancer</v>
      </c>
      <c r="R38" t="str">
        <f>IFERROR(MID(Q38,1,FIND(" ",Q38)-1),Q38)</f>
        <v>author</v>
      </c>
      <c r="S38" s="2" t="s">
        <v>2228</v>
      </c>
      <c r="T38" t="s">
        <v>7242</v>
      </c>
      <c r="U38" t="str">
        <f t="shared" si="18"/>
        <v>https://en.wikipedia.org/wiki/Pat_Conroy</v>
      </c>
      <c r="Y38" t="str">
        <f t="shared" si="19"/>
        <v>https://tools.wmflabs.org/xtools-articleinfo/?article=Pat_Conroy&amp;project=en.wikipedia.org</v>
      </c>
      <c r="AB38" t="str">
        <f t="shared" si="20"/>
        <v>https://en.wikipedia.org/w/index.php?title=Special:WhatLinksHere/Pat_Conroy&amp;limit=500</v>
      </c>
    </row>
    <row r="39" spans="1:29">
      <c r="A39">
        <v>1633</v>
      </c>
      <c r="B39">
        <v>51985</v>
      </c>
      <c r="C39">
        <v>420827.46558116924</v>
      </c>
      <c r="D39" t="s">
        <v>8718</v>
      </c>
      <c r="E39" t="str">
        <f t="shared" si="25"/>
        <v>Phife</v>
      </c>
      <c r="F39" t="str">
        <f t="shared" si="26"/>
        <v>Dawg</v>
      </c>
      <c r="H39">
        <v>2</v>
      </c>
      <c r="I39">
        <v>1</v>
      </c>
      <c r="J39">
        <v>45</v>
      </c>
      <c r="K39" s="3">
        <v>42451</v>
      </c>
      <c r="L39" s="2" t="s">
        <v>7898</v>
      </c>
      <c r="M39" t="str">
        <f t="shared" si="2"/>
        <v>American rap musician (A Tribe Called Quest) complications from diabetes.[440]</v>
      </c>
      <c r="N39" t="str">
        <f t="shared" si="24"/>
        <v>American</v>
      </c>
      <c r="O39" t="str">
        <f t="shared" si="23"/>
        <v>rap musician (A Tribe Called Quest) complications from diabetes.[440]</v>
      </c>
      <c r="P39" t="str">
        <f t="shared" si="4"/>
        <v>rap musician (A Tribe Called Quest) complications from diabetes.</v>
      </c>
      <c r="Q39" t="str">
        <f t="shared" si="5"/>
        <v>rap musician (A Tribe Called Quest) complications from diabetes</v>
      </c>
      <c r="R39" t="s">
        <v>7018</v>
      </c>
      <c r="S39" s="2" t="s">
        <v>1838</v>
      </c>
      <c r="T39" t="s">
        <v>7393</v>
      </c>
      <c r="U39" t="str">
        <f t="shared" si="18"/>
        <v>https://en.wikipedia.org/wiki/Phife_Dawg</v>
      </c>
      <c r="Y39" t="str">
        <f t="shared" si="19"/>
        <v>https://tools.wmflabs.org/xtools-articleinfo/?article=Phife_Dawg&amp;project=en.wikipedia.org</v>
      </c>
      <c r="AB39" t="str">
        <f t="shared" si="20"/>
        <v>https://en.wikipedia.org/w/index.php?title=Special:WhatLinksHere/Phife_Dawg&amp;limit=500</v>
      </c>
    </row>
    <row r="40" spans="1:29">
      <c r="A40">
        <v>1624</v>
      </c>
      <c r="B40">
        <v>747337</v>
      </c>
      <c r="C40">
        <v>999226.93584994704</v>
      </c>
      <c r="D40" t="s">
        <v>8709</v>
      </c>
      <c r="E40" t="str">
        <f t="shared" si="25"/>
        <v>Rob</v>
      </c>
      <c r="F40" t="str">
        <f t="shared" si="26"/>
        <v>Ford</v>
      </c>
      <c r="H40">
        <v>2</v>
      </c>
      <c r="I40">
        <v>1</v>
      </c>
      <c r="J40">
        <v>46</v>
      </c>
      <c r="K40" s="3">
        <v>42451</v>
      </c>
      <c r="L40" s="2" t="s">
        <v>7773</v>
      </c>
      <c r="M40" t="str">
        <f t="shared" si="2"/>
        <v>Canadian politician Mayor of Toronto (2010–2014) liposarcoma.[431]</v>
      </c>
      <c r="N40" t="str">
        <f t="shared" si="24"/>
        <v>Canadian</v>
      </c>
      <c r="O40" t="str">
        <f t="shared" si="23"/>
        <v>politician Mayor of Toronto (2010–2014) liposarcoma.[431]</v>
      </c>
      <c r="P40" t="str">
        <f t="shared" si="4"/>
        <v>politician Mayor of Toronto (2010–2014) liposarcoma.</v>
      </c>
      <c r="Q40" t="str">
        <f t="shared" si="5"/>
        <v>politician Mayor of Toronto (2010–2014) liposarcoma</v>
      </c>
      <c r="R40" t="str">
        <f>IFERROR(MID(Q40,1,FIND(" ",Q40)-1),Q40)</f>
        <v>politician</v>
      </c>
      <c r="S40" s="2" t="s">
        <v>1923</v>
      </c>
      <c r="T40" t="s">
        <v>7391</v>
      </c>
      <c r="U40" t="str">
        <f t="shared" si="18"/>
        <v>https://en.wikipedia.org/wiki/Rob_Ford</v>
      </c>
      <c r="Y40" t="str">
        <f t="shared" si="19"/>
        <v>https://tools.wmflabs.org/xtools-articleinfo/?article=Rob_Ford&amp;project=en.wikipedia.org</v>
      </c>
      <c r="AB40" t="str">
        <f t="shared" si="20"/>
        <v>https://en.wikipedia.org/w/index.php?title=Special:WhatLinksHere/Rob_Ford&amp;limit=500</v>
      </c>
    </row>
    <row r="41" spans="1:29">
      <c r="A41">
        <v>4263</v>
      </c>
      <c r="B41">
        <v>817037</v>
      </c>
      <c r="C41">
        <v>838805.94285801635</v>
      </c>
      <c r="D41" t="s">
        <v>4349</v>
      </c>
      <c r="E41" t="str">
        <f t="shared" si="25"/>
        <v>Rudy</v>
      </c>
      <c r="F41" t="str">
        <f t="shared" si="26"/>
        <v>Van Gelder</v>
      </c>
      <c r="G41">
        <v>1</v>
      </c>
      <c r="H41">
        <v>2</v>
      </c>
      <c r="I41">
        <v>1</v>
      </c>
      <c r="J41">
        <v>91</v>
      </c>
      <c r="K41" s="5">
        <v>42607</v>
      </c>
      <c r="L41" t="s">
        <v>3672</v>
      </c>
      <c r="M41" t="str">
        <f t="shared" si="2"/>
        <v>American recording engineer.[406]</v>
      </c>
      <c r="N41" t="str">
        <f t="shared" si="24"/>
        <v>American</v>
      </c>
      <c r="O41" t="str">
        <f t="shared" si="23"/>
        <v>recording engineer.[406]</v>
      </c>
      <c r="P41" s="2" t="str">
        <f t="shared" si="4"/>
        <v>recording engineer.</v>
      </c>
      <c r="Q41" s="2" t="str">
        <f t="shared" si="5"/>
        <v>recording engineer</v>
      </c>
      <c r="R41" s="2" t="str">
        <f>Q41</f>
        <v>recording engineer</v>
      </c>
      <c r="S41" s="2"/>
      <c r="U41" t="str">
        <f t="shared" si="18"/>
        <v>https://en.wikipedia.org/wiki/Rudy_Van Gelder</v>
      </c>
      <c r="V41">
        <v>1333</v>
      </c>
      <c r="W41">
        <v>1</v>
      </c>
      <c r="X41">
        <v>0</v>
      </c>
      <c r="Y41" t="str">
        <f t="shared" si="19"/>
        <v>https://tools.wmflabs.org/xtools-articleinfo/?article=Rudy_Van Gelder&amp;project=en.wikipedia.org</v>
      </c>
      <c r="Z41">
        <v>278</v>
      </c>
      <c r="AA41">
        <v>136</v>
      </c>
      <c r="AB41" t="str">
        <f t="shared" si="20"/>
        <v>https://en.wikipedia.org/w/index.php?title=Special:WhatLinksHere/Rudy_Van Gelder&amp;limit=500</v>
      </c>
      <c r="AC41">
        <v>346</v>
      </c>
    </row>
    <row r="42" spans="1:29">
      <c r="A42">
        <v>3755</v>
      </c>
      <c r="B42">
        <v>52169</v>
      </c>
      <c r="C42">
        <v>644365.01063391916</v>
      </c>
      <c r="D42" t="s">
        <v>13888</v>
      </c>
      <c r="E42" t="str">
        <f t="shared" si="25"/>
        <v>Tim</v>
      </c>
      <c r="F42" t="str">
        <f t="shared" si="26"/>
        <v>LaHaye</v>
      </c>
      <c r="H42">
        <v>2</v>
      </c>
      <c r="I42">
        <v>1</v>
      </c>
      <c r="J42">
        <v>90</v>
      </c>
      <c r="K42" s="5">
        <v>42576</v>
      </c>
      <c r="L42" t="s">
        <v>14339</v>
      </c>
      <c r="M42" t="str">
        <f t="shared" si="2"/>
        <v>American Christian author (Left Behind) stroke.[414]</v>
      </c>
      <c r="N42" t="str">
        <f t="shared" si="24"/>
        <v>American</v>
      </c>
      <c r="O42" t="str">
        <f t="shared" si="23"/>
        <v>Christian author (Left Behind) stroke.[414]</v>
      </c>
      <c r="P42" s="2" t="str">
        <f t="shared" si="4"/>
        <v>Christian author (Left Behind) stroke.</v>
      </c>
      <c r="Q42" s="2" t="str">
        <f t="shared" si="5"/>
        <v>Christian author (Left Behind) stroke</v>
      </c>
      <c r="R42" s="2" t="s">
        <v>14859</v>
      </c>
      <c r="S42" s="2" t="s">
        <v>826</v>
      </c>
      <c r="T42" t="s">
        <v>13447</v>
      </c>
      <c r="U42" t="str">
        <f t="shared" si="18"/>
        <v>https://en.wikipedia.org/wiki/Tim_LaHaye</v>
      </c>
      <c r="Y42" t="str">
        <f t="shared" si="19"/>
        <v>https://tools.wmflabs.org/xtools-articleinfo/?article=Tim_LaHaye&amp;project=en.wikipedia.org</v>
      </c>
      <c r="AB42" t="str">
        <f t="shared" si="20"/>
        <v>https://en.wikipedia.org/w/index.php?title=Special:WhatLinksHere/Tim_LaHaye&amp;limit=500</v>
      </c>
    </row>
    <row r="43" spans="1:29">
      <c r="A43">
        <v>2475</v>
      </c>
      <c r="B43">
        <v>111913</v>
      </c>
      <c r="C43">
        <v>201935.78867383621</v>
      </c>
      <c r="D43" t="s">
        <v>11926</v>
      </c>
      <c r="E43" t="str">
        <f t="shared" si="25"/>
        <v>William</v>
      </c>
      <c r="F43" t="str">
        <f t="shared" si="26"/>
        <v>Schallert</v>
      </c>
      <c r="H43">
        <v>2</v>
      </c>
      <c r="I43">
        <v>1</v>
      </c>
      <c r="J43">
        <v>93</v>
      </c>
      <c r="K43" s="5">
        <v>42498</v>
      </c>
      <c r="L43" t="s">
        <v>12397</v>
      </c>
      <c r="M43" t="str">
        <f t="shared" si="2"/>
        <v>American actor (The Patty Duke Show The Many Loves of Dobie Gillis In the Heat of the Night) President of SAG (1979–1981).[139]</v>
      </c>
      <c r="N43" t="str">
        <f t="shared" si="24"/>
        <v>American</v>
      </c>
      <c r="O43" t="str">
        <f t="shared" si="23"/>
        <v>actor (The Patty Duke Show The Many Loves of Dobie Gillis In the Heat of the Night) President of SAG (1979–1981).[139]</v>
      </c>
      <c r="P43" t="str">
        <f t="shared" si="4"/>
        <v>actor (The Patty Duke Show The Many Loves of Dobie Gillis In the Heat of the Night) President of SAG (1979–1981).</v>
      </c>
      <c r="Q43" t="str">
        <f t="shared" si="5"/>
        <v>actor (The Patty Duke Show The Many Loves of Dobie Gillis In the Heat of the Night) President of SAG (1979–1981)</v>
      </c>
      <c r="R43" t="str">
        <f>IFERROR(MID(Q43,1,FIND(" ",Q43)-1),Q43)</f>
        <v>actor</v>
      </c>
      <c r="S43" s="2" t="s">
        <v>1351</v>
      </c>
      <c r="U43" t="str">
        <f t="shared" si="18"/>
        <v>https://en.wikipedia.org/wiki/William_Schallert</v>
      </c>
      <c r="Y43" t="str">
        <f t="shared" si="19"/>
        <v>https://tools.wmflabs.org/xtools-articleinfo/?article=William_Schallert&amp;project=en.wikipedia.org</v>
      </c>
      <c r="AB43" t="str">
        <f t="shared" si="20"/>
        <v>https://en.wikipedia.org/w/index.php?title=Special:WhatLinksHere/William_Schallert&amp;limit=500</v>
      </c>
    </row>
    <row r="44" spans="1:29">
      <c r="A44">
        <v>4008</v>
      </c>
      <c r="B44">
        <v>605404</v>
      </c>
      <c r="C44">
        <v>647863.74643335876</v>
      </c>
      <c r="D44" t="s">
        <v>4446</v>
      </c>
      <c r="E44" t="str">
        <f t="shared" si="25"/>
        <v>Bill</v>
      </c>
      <c r="F44" t="str">
        <f t="shared" si="26"/>
        <v>Dooley</v>
      </c>
      <c r="H44">
        <v>1</v>
      </c>
      <c r="I44">
        <v>1</v>
      </c>
      <c r="J44">
        <v>82</v>
      </c>
      <c r="K44" s="5">
        <v>42591</v>
      </c>
      <c r="L44" t="s">
        <v>3899</v>
      </c>
      <c r="M44" t="str">
        <f t="shared" si="2"/>
        <v>American football coach (North Carolina Tar Heels Virginia Tech Hokies Wake Forest Demon Deacons).[150]</v>
      </c>
      <c r="N44" t="str">
        <f t="shared" si="24"/>
        <v>American</v>
      </c>
      <c r="O44" t="str">
        <f t="shared" si="23"/>
        <v>football coach (North Carolina Tar Heels Virginia Tech Hokies Wake Forest Demon Deacons).[150]</v>
      </c>
      <c r="P44" s="2" t="str">
        <f t="shared" si="4"/>
        <v>football coach (North Carolina Tar Heels Virginia Tech Hokies Wake Forest Demon Deacons).</v>
      </c>
      <c r="Q44" s="2" t="str">
        <f t="shared" si="5"/>
        <v>football coach (North Carolina Tar Heels Virginia Tech Hokies Wake Forest Demon Deacons)</v>
      </c>
      <c r="R44" s="2" t="s">
        <v>2919</v>
      </c>
      <c r="S44" t="s">
        <v>582</v>
      </c>
      <c r="U44" t="str">
        <f t="shared" si="18"/>
        <v>https://en.wikipedia.org/wiki/Bill_Dooley</v>
      </c>
      <c r="Y44" t="str">
        <f t="shared" si="19"/>
        <v>https://tools.wmflabs.org/xtools-articleinfo/?article=Bill_Dooley&amp;project=en.wikipedia.org</v>
      </c>
      <c r="AB44" t="str">
        <f t="shared" si="20"/>
        <v>https://en.wikipedia.org/w/index.php?title=Special:WhatLinksHere/Bill_Dooley&amp;limit=500</v>
      </c>
    </row>
    <row r="45" spans="1:29">
      <c r="A45">
        <v>2988</v>
      </c>
      <c r="B45">
        <v>948660</v>
      </c>
      <c r="C45">
        <v>920796.33869616373</v>
      </c>
      <c r="D45" t="s">
        <v>5346</v>
      </c>
      <c r="E45" t="str">
        <f t="shared" si="25"/>
        <v>Brooks</v>
      </c>
      <c r="F45" t="str">
        <f t="shared" si="26"/>
        <v>Thompson</v>
      </c>
      <c r="H45">
        <v>1</v>
      </c>
      <c r="I45">
        <v>1</v>
      </c>
      <c r="J45">
        <v>45</v>
      </c>
      <c r="K45" s="5">
        <v>42530</v>
      </c>
      <c r="L45" t="s">
        <v>5049</v>
      </c>
      <c r="M45" t="str">
        <f t="shared" si="2"/>
        <v>American basketball player (Orlando Magic) and coach (UTSA Roadrunners) multiple organ failure.[143]</v>
      </c>
      <c r="N45" t="str">
        <f t="shared" si="24"/>
        <v>American</v>
      </c>
      <c r="O45" t="str">
        <f t="shared" si="23"/>
        <v>basketball player (Orlando Magic) and coach (UTSA Roadrunners) multiple organ failure.[143]</v>
      </c>
      <c r="P45" t="str">
        <f t="shared" si="4"/>
        <v>basketball player (Orlando Magic) and coach (UTSA Roadrunners) multiple organ failure.</v>
      </c>
      <c r="Q45" t="str">
        <f t="shared" si="5"/>
        <v>basketball player (Orlando Magic) and coach (UTSA Roadrunners) multiple organ failure</v>
      </c>
      <c r="R45" t="s">
        <v>3174</v>
      </c>
      <c r="S45" t="s">
        <v>1242</v>
      </c>
      <c r="T45" t="s">
        <v>13168</v>
      </c>
      <c r="U45" t="str">
        <f t="shared" si="18"/>
        <v>https://en.wikipedia.org/wiki/Brooks_Thompson</v>
      </c>
      <c r="Y45" t="str">
        <f t="shared" si="19"/>
        <v>https://tools.wmflabs.org/xtools-articleinfo/?article=Brooks_Thompson&amp;project=en.wikipedia.org</v>
      </c>
      <c r="AB45" t="str">
        <f t="shared" si="20"/>
        <v>https://en.wikipedia.org/w/index.php?title=Special:WhatLinksHere/Brooks_Thompson&amp;limit=500</v>
      </c>
    </row>
    <row r="46" spans="1:29">
      <c r="A46">
        <v>585</v>
      </c>
      <c r="B46">
        <v>332355</v>
      </c>
      <c r="C46">
        <v>940056.9708914191</v>
      </c>
      <c r="D46" t="s">
        <v>9836</v>
      </c>
      <c r="E46" t="str">
        <f t="shared" si="25"/>
        <v>Buddy</v>
      </c>
      <c r="F46" t="str">
        <f t="shared" si="26"/>
        <v>Cianci</v>
      </c>
      <c r="H46">
        <v>1</v>
      </c>
      <c r="I46">
        <v>1</v>
      </c>
      <c r="J46">
        <v>74</v>
      </c>
      <c r="K46" s="3">
        <v>42397</v>
      </c>
      <c r="L46" t="s">
        <v>10227</v>
      </c>
      <c r="M46" t="str">
        <f t="shared" si="2"/>
        <v>American politician and radio host Mayor of Providence Rhode Island (1975–1984 1991–2002).[591]</v>
      </c>
      <c r="N46" t="str">
        <f t="shared" si="24"/>
        <v>American</v>
      </c>
      <c r="O46" t="str">
        <f t="shared" si="23"/>
        <v>politician and radio host Mayor of Providence Rhode Island (1975–1984 1991–2002).[591]</v>
      </c>
      <c r="P46" t="str">
        <f t="shared" si="4"/>
        <v>politician and radio host Mayor of Providence Rhode Island (1975–1984 1991–2002).</v>
      </c>
      <c r="Q46" t="str">
        <f t="shared" si="5"/>
        <v>politician and radio host Mayor of Providence Rhode Island (1975–1984 1991–2002)</v>
      </c>
      <c r="R46" t="s">
        <v>3359</v>
      </c>
      <c r="S46" t="s">
        <v>2548</v>
      </c>
      <c r="U46" t="str">
        <f t="shared" si="18"/>
        <v>https://en.wikipedia.org/wiki/Buddy_Cianci</v>
      </c>
      <c r="Y46" t="str">
        <f t="shared" si="19"/>
        <v>https://tools.wmflabs.org/xtools-articleinfo/?article=Buddy_Cianci&amp;project=en.wikipedia.org</v>
      </c>
      <c r="AB46" t="str">
        <f t="shared" si="20"/>
        <v>https://en.wikipedia.org/w/index.php?title=Special:WhatLinksHere/Buddy_Cianci&amp;limit=500</v>
      </c>
    </row>
    <row r="47" spans="1:29">
      <c r="A47">
        <v>50</v>
      </c>
      <c r="B47">
        <v>845394</v>
      </c>
      <c r="C47">
        <v>559466.31516235357</v>
      </c>
      <c r="D47" t="s">
        <v>9065</v>
      </c>
      <c r="E47" t="s">
        <v>10614</v>
      </c>
      <c r="F47" t="str">
        <f t="shared" si="26"/>
        <v>B. Forgotston</v>
      </c>
      <c r="H47">
        <v>1</v>
      </c>
      <c r="I47">
        <v>1</v>
      </c>
      <c r="J47">
        <v>70</v>
      </c>
      <c r="K47" s="3">
        <v>42372</v>
      </c>
      <c r="L47" t="s">
        <v>10078</v>
      </c>
      <c r="M47" t="str">
        <f t="shared" si="2"/>
        <v>American lawyer and political blogger suicide by gunshot.[50]</v>
      </c>
      <c r="N47" t="str">
        <f t="shared" si="24"/>
        <v>American</v>
      </c>
      <c r="O47" t="str">
        <f t="shared" si="23"/>
        <v>lawyer and political blogger suicide by gunshot.[50]</v>
      </c>
      <c r="P47" t="str">
        <f t="shared" si="4"/>
        <v>lawyer and political blogger suicide by gunshot.</v>
      </c>
      <c r="Q47" t="str">
        <f t="shared" si="5"/>
        <v>lawyer and political blogger suicide by gunshot</v>
      </c>
      <c r="R47" t="s">
        <v>3346</v>
      </c>
      <c r="T47" t="s">
        <v>11629</v>
      </c>
      <c r="U47" t="str">
        <f t="shared" si="18"/>
        <v>https://en.wikipedia.org/wiki/C._B. Forgotston</v>
      </c>
      <c r="V47">
        <v>1079</v>
      </c>
      <c r="Y47" t="str">
        <f t="shared" si="19"/>
        <v>https://tools.wmflabs.org/xtools-articleinfo/?article=C._B. Forgotston&amp;project=en.wikipedia.org</v>
      </c>
      <c r="Z47">
        <v>226</v>
      </c>
      <c r="AA47">
        <v>63</v>
      </c>
      <c r="AB47" t="str">
        <f t="shared" si="20"/>
        <v>https://en.wikipedia.org/w/index.php?title=Special:WhatLinksHere/C._B. Forgotston&amp;limit=500</v>
      </c>
      <c r="AC47">
        <v>31</v>
      </c>
    </row>
    <row r="48" spans="1:29">
      <c r="A48">
        <v>3352</v>
      </c>
      <c r="B48">
        <v>117110</v>
      </c>
      <c r="C48">
        <v>669536.86686429137</v>
      </c>
      <c r="D48" t="s">
        <v>13669</v>
      </c>
      <c r="E48" t="str">
        <f t="shared" ref="E48:E55" si="27">LEFT(D48,FIND(" ",D48)-1)</f>
        <v>Caroline</v>
      </c>
      <c r="F48" t="str">
        <f t="shared" si="26"/>
        <v>Aherne</v>
      </c>
      <c r="H48">
        <v>1</v>
      </c>
      <c r="I48">
        <v>1</v>
      </c>
      <c r="J48">
        <v>52</v>
      </c>
      <c r="K48" s="5">
        <v>42553</v>
      </c>
      <c r="L48" t="s">
        <v>14067</v>
      </c>
      <c r="M48" t="str">
        <f t="shared" si="2"/>
        <v>English comedian actress and writer (The Royle Family The Mrs Merton Show The Fast Show) throat cancer.[10]</v>
      </c>
      <c r="N48" t="str">
        <f t="shared" si="24"/>
        <v>English</v>
      </c>
      <c r="O48" t="str">
        <f t="shared" si="23"/>
        <v>comedian actress and writer (The Royle Family The Mrs Merton Show The Fast Show) throat cancer.[10]</v>
      </c>
      <c r="P48" s="2" t="str">
        <f t="shared" si="4"/>
        <v>comedian actress and writer (The Royle Family The Mrs Merton Show The Fast Show) throat cancer.</v>
      </c>
      <c r="Q48" s="2" t="str">
        <f t="shared" si="5"/>
        <v>comedian actress and writer (The Royle Family The Mrs Merton Show The Fast Show) throat cancer</v>
      </c>
      <c r="R48" s="2" t="s">
        <v>3073</v>
      </c>
      <c r="S48" s="2" t="s">
        <v>1041</v>
      </c>
      <c r="T48" t="s">
        <v>14762</v>
      </c>
      <c r="U48" t="str">
        <f t="shared" si="18"/>
        <v>https://en.wikipedia.org/wiki/Caroline_Aherne</v>
      </c>
      <c r="Y48" t="str">
        <f t="shared" si="19"/>
        <v>https://tools.wmflabs.org/xtools-articleinfo/?article=Caroline_Aherne&amp;project=en.wikipedia.org</v>
      </c>
      <c r="AB48" t="str">
        <f t="shared" si="20"/>
        <v>https://en.wikipedia.org/w/index.php?title=Special:WhatLinksHere/Caroline_Aherne&amp;limit=500</v>
      </c>
    </row>
    <row r="49" spans="1:29">
      <c r="A49">
        <v>1868</v>
      </c>
      <c r="B49">
        <v>343418</v>
      </c>
      <c r="C49">
        <v>733114.21720247343</v>
      </c>
      <c r="D49" t="s">
        <v>6921</v>
      </c>
      <c r="E49" t="str">
        <f t="shared" si="27"/>
        <v>Cesare</v>
      </c>
      <c r="F49" t="str">
        <f t="shared" si="26"/>
        <v>Maldini</v>
      </c>
      <c r="H49">
        <v>1</v>
      </c>
      <c r="I49">
        <v>1</v>
      </c>
      <c r="J49">
        <v>84</v>
      </c>
      <c r="K49" s="5">
        <v>42463</v>
      </c>
      <c r="L49" t="s">
        <v>6653</v>
      </c>
      <c r="M49" t="str">
        <f t="shared" si="2"/>
        <v>Italian football player and manager.[54]</v>
      </c>
      <c r="N49" t="str">
        <f t="shared" si="24"/>
        <v>Italian</v>
      </c>
      <c r="O49" t="str">
        <f t="shared" si="23"/>
        <v>football player and manager.[54]</v>
      </c>
      <c r="P49" t="str">
        <f t="shared" si="4"/>
        <v>football player and manager.</v>
      </c>
      <c r="Q49" t="str">
        <f t="shared" si="5"/>
        <v>football player and manager</v>
      </c>
      <c r="R49" t="str">
        <f>Q49</f>
        <v>football player and manager</v>
      </c>
      <c r="U49" t="str">
        <f t="shared" si="18"/>
        <v>https://en.wikipedia.org/wiki/Cesare_Maldini</v>
      </c>
      <c r="Y49" t="str">
        <f t="shared" si="19"/>
        <v>https://tools.wmflabs.org/xtools-articleinfo/?article=Cesare_Maldini&amp;project=en.wikipedia.org</v>
      </c>
      <c r="AB49" t="str">
        <f t="shared" si="20"/>
        <v>https://en.wikipedia.org/w/index.php?title=Special:WhatLinksHere/Cesare_Maldini&amp;limit=500</v>
      </c>
    </row>
    <row r="50" spans="1:29">
      <c r="A50">
        <v>4312</v>
      </c>
      <c r="B50">
        <v>896391</v>
      </c>
      <c r="C50">
        <v>862839.96818565356</v>
      </c>
      <c r="D50" t="s">
        <v>4083</v>
      </c>
      <c r="E50" t="str">
        <f t="shared" si="27"/>
        <v>Dee</v>
      </c>
      <c r="F50" t="str">
        <f t="shared" si="26"/>
        <v>Dowis</v>
      </c>
      <c r="H50">
        <v>1</v>
      </c>
      <c r="I50">
        <v>1</v>
      </c>
      <c r="J50">
        <v>48</v>
      </c>
      <c r="K50" s="5">
        <v>42611</v>
      </c>
      <c r="L50" t="s">
        <v>3657</v>
      </c>
      <c r="M50" t="str">
        <f t="shared" si="2"/>
        <v>American football player (U.S. Air Force Academy) traffic collision.[456]</v>
      </c>
      <c r="N50" t="str">
        <f t="shared" si="24"/>
        <v>American</v>
      </c>
      <c r="O50" t="str">
        <f t="shared" si="23"/>
        <v>football player (U.S. Air Force Academy) traffic collision.[456]</v>
      </c>
      <c r="P50" s="2" t="str">
        <f t="shared" si="4"/>
        <v>football player (U.S. Air Force Academy) traffic collision.</v>
      </c>
      <c r="Q50" s="2" t="str">
        <f t="shared" si="5"/>
        <v>football player (U</v>
      </c>
      <c r="R50" s="2" t="s">
        <v>3023</v>
      </c>
      <c r="S50" t="s">
        <v>461</v>
      </c>
      <c r="T50" t="s">
        <v>3154</v>
      </c>
      <c r="U50" t="str">
        <f t="shared" si="18"/>
        <v>https://en.wikipedia.org/wiki/Dee_Dowis</v>
      </c>
      <c r="Y50" t="str">
        <f t="shared" si="19"/>
        <v>https://tools.wmflabs.org/xtools-articleinfo/?article=Dee_Dowis&amp;project=en.wikipedia.org</v>
      </c>
      <c r="AB50" t="str">
        <f t="shared" si="20"/>
        <v>https://en.wikipedia.org/w/index.php?title=Special:WhatLinksHere/Dee_Dowis&amp;limit=500</v>
      </c>
    </row>
    <row r="51" spans="1:29">
      <c r="A51">
        <v>3669</v>
      </c>
      <c r="B51">
        <v>192509</v>
      </c>
      <c r="C51">
        <v>457323.95788854774</v>
      </c>
      <c r="D51" t="s">
        <v>13637</v>
      </c>
      <c r="E51" t="str">
        <f t="shared" si="27"/>
        <v>Dennis</v>
      </c>
      <c r="F51" t="str">
        <f t="shared" si="26"/>
        <v>Green</v>
      </c>
      <c r="H51">
        <v>1</v>
      </c>
      <c r="I51">
        <v>1</v>
      </c>
      <c r="J51">
        <v>67</v>
      </c>
      <c r="K51" s="5">
        <v>42572</v>
      </c>
      <c r="L51" t="s">
        <v>14313</v>
      </c>
      <c r="M51" t="str">
        <f t="shared" si="2"/>
        <v>American football coach (Minnesota Vikings Arizona Cardinals Northwestern Wildcats) heart attack.[327]</v>
      </c>
      <c r="N51" t="str">
        <f t="shared" si="24"/>
        <v>American</v>
      </c>
      <c r="O51" t="str">
        <f t="shared" si="23"/>
        <v>football coach (Minnesota Vikings Arizona Cardinals Northwestern Wildcats) heart attack.[327]</v>
      </c>
      <c r="P51" s="2" t="str">
        <f t="shared" si="4"/>
        <v>football coach (Minnesota Vikings Arizona Cardinals Northwestern Wildcats) heart attack.</v>
      </c>
      <c r="Q51" s="2" t="str">
        <f t="shared" si="5"/>
        <v>football coach (Minnesota Vikings Arizona Cardinals Northwestern Wildcats) heart attack</v>
      </c>
      <c r="R51" s="2" t="s">
        <v>13299</v>
      </c>
      <c r="S51" s="2" t="s">
        <v>864</v>
      </c>
      <c r="T51" t="s">
        <v>13613</v>
      </c>
      <c r="U51" t="str">
        <f t="shared" si="18"/>
        <v>https://en.wikipedia.org/wiki/Dennis_Green</v>
      </c>
      <c r="Y51" t="str">
        <f t="shared" si="19"/>
        <v>https://tools.wmflabs.org/xtools-articleinfo/?article=Dennis_Green&amp;project=en.wikipedia.org</v>
      </c>
      <c r="AB51" t="str">
        <f t="shared" si="20"/>
        <v>https://en.wikipedia.org/w/index.php?title=Special:WhatLinksHere/Dennis_Green&amp;limit=500</v>
      </c>
    </row>
    <row r="52" spans="1:29">
      <c r="A52">
        <v>1662</v>
      </c>
      <c r="B52">
        <v>327380</v>
      </c>
      <c r="C52">
        <v>7536.1478793638526</v>
      </c>
      <c r="D52" t="s">
        <v>8427</v>
      </c>
      <c r="E52" t="str">
        <f t="shared" si="27"/>
        <v>Earl</v>
      </c>
      <c r="F52" t="str">
        <f t="shared" si="26"/>
        <v>Hamner Jr.</v>
      </c>
      <c r="H52">
        <v>1</v>
      </c>
      <c r="I52">
        <v>1</v>
      </c>
      <c r="J52">
        <v>92</v>
      </c>
      <c r="K52" s="3">
        <v>42453</v>
      </c>
      <c r="L52" s="2" t="s">
        <v>7811</v>
      </c>
      <c r="M52" t="str">
        <f t="shared" si="2"/>
        <v>American television writer and producer (Falcon Crest The Waltons The Twilight Zone) cancer.[469]</v>
      </c>
      <c r="N52" t="str">
        <f t="shared" si="24"/>
        <v>American</v>
      </c>
      <c r="O52" t="str">
        <f t="shared" si="23"/>
        <v>television writer and producer (Falcon Crest The Waltons The Twilight Zone) cancer.[469]</v>
      </c>
      <c r="P52" t="str">
        <f t="shared" si="4"/>
        <v>television writer and producer (Falcon Crest The Waltons The Twilight Zone) cancer.</v>
      </c>
      <c r="Q52" t="str">
        <f t="shared" si="5"/>
        <v>television writer and producer (Falcon Crest The Waltons The Twilight Zone) cancer</v>
      </c>
      <c r="R52" t="s">
        <v>3175</v>
      </c>
      <c r="S52" s="2" t="s">
        <v>1769</v>
      </c>
      <c r="T52" t="s">
        <v>7241</v>
      </c>
      <c r="U52" t="str">
        <f t="shared" si="18"/>
        <v>https://en.wikipedia.org/wiki/Earl_Hamner Jr.</v>
      </c>
      <c r="V52">
        <v>746</v>
      </c>
      <c r="W52">
        <v>1</v>
      </c>
      <c r="X52">
        <v>1</v>
      </c>
      <c r="Y52" t="str">
        <f t="shared" si="19"/>
        <v>https://tools.wmflabs.org/xtools-articleinfo/?article=Earl_Hamner Jr.&amp;project=en.wikipedia.org</v>
      </c>
      <c r="Z52">
        <v>248</v>
      </c>
      <c r="AA52">
        <v>152</v>
      </c>
      <c r="AB52" t="str">
        <f t="shared" si="20"/>
        <v>https://en.wikipedia.org/w/index.php?title=Special:WhatLinksHere/Earl_Hamner Jr.&amp;limit=500</v>
      </c>
      <c r="AC52">
        <v>98</v>
      </c>
    </row>
    <row r="53" spans="1:29">
      <c r="A53">
        <v>1819</v>
      </c>
      <c r="B53">
        <v>510273</v>
      </c>
      <c r="C53">
        <v>33510.848030346096</v>
      </c>
      <c r="D53" t="s">
        <v>6849</v>
      </c>
      <c r="E53" t="str">
        <f t="shared" si="27"/>
        <v>George</v>
      </c>
      <c r="F53" t="str">
        <f t="shared" si="26"/>
        <v>Curry</v>
      </c>
      <c r="H53">
        <v>1</v>
      </c>
      <c r="I53">
        <v>1</v>
      </c>
      <c r="J53">
        <v>71</v>
      </c>
      <c r="K53" s="5">
        <v>42461</v>
      </c>
      <c r="L53" t="s">
        <v>6426</v>
      </c>
      <c r="M53" t="str">
        <f t="shared" si="2"/>
        <v>American football coach.[5]</v>
      </c>
      <c r="N53" t="str">
        <f t="shared" si="24"/>
        <v>American</v>
      </c>
      <c r="O53" t="str">
        <f t="shared" si="23"/>
        <v>football coach.[5]</v>
      </c>
      <c r="P53" t="str">
        <f t="shared" si="4"/>
        <v>football coach.</v>
      </c>
      <c r="Q53" t="str">
        <f t="shared" si="5"/>
        <v>football coach</v>
      </c>
      <c r="R53" t="s">
        <v>7114</v>
      </c>
      <c r="U53" t="s">
        <v>49</v>
      </c>
      <c r="V53">
        <v>158</v>
      </c>
      <c r="W53">
        <v>1</v>
      </c>
      <c r="X53">
        <v>1</v>
      </c>
      <c r="Y53" t="s">
        <v>50</v>
      </c>
      <c r="Z53">
        <v>28</v>
      </c>
      <c r="AA53">
        <v>17</v>
      </c>
      <c r="AB53" t="s">
        <v>51</v>
      </c>
      <c r="AC53">
        <v>19</v>
      </c>
    </row>
    <row r="54" spans="1:29">
      <c r="A54">
        <v>3044</v>
      </c>
      <c r="B54">
        <v>334673</v>
      </c>
      <c r="C54">
        <v>854032.16459872061</v>
      </c>
      <c r="D54" t="s">
        <v>5388</v>
      </c>
      <c r="E54" t="str">
        <f t="shared" si="27"/>
        <v>George</v>
      </c>
      <c r="F54" t="str">
        <f t="shared" si="26"/>
        <v>Voinovich</v>
      </c>
      <c r="H54">
        <v>1</v>
      </c>
      <c r="I54">
        <v>1</v>
      </c>
      <c r="J54">
        <v>79</v>
      </c>
      <c r="K54" s="5">
        <v>42533</v>
      </c>
      <c r="L54" t="s">
        <v>4912</v>
      </c>
      <c r="M54" t="str">
        <f t="shared" si="2"/>
        <v>American politician Senator from Ohio (1999–2011) Governor of Ohio (1991–1998) Mayor of Cleveland (1980–1989).[199]</v>
      </c>
      <c r="N54" t="str">
        <f t="shared" si="24"/>
        <v>American</v>
      </c>
      <c r="O54" t="str">
        <f t="shared" si="23"/>
        <v>politician Senator from Ohio (1999–2011) Governor of Ohio (1991–1998) Mayor of Cleveland (1980–1989).[199]</v>
      </c>
      <c r="P54" t="str">
        <f t="shared" si="4"/>
        <v>politician Senator from Ohio (1999–2011) Governor of Ohio (1991–1998) Mayor of Cleveland (1980–1989).</v>
      </c>
      <c r="Q54" t="str">
        <f t="shared" si="5"/>
        <v>politician Senator from Ohio (1999–2011) Governor of Ohio (1991–1998) Mayor of Cleveland (1980–1989)</v>
      </c>
      <c r="R54" t="str">
        <f>IFERROR(MID(Q54,1,FIND(" ",Q54)-1),Q54)</f>
        <v>politician</v>
      </c>
      <c r="S54" s="2" t="s">
        <v>988</v>
      </c>
      <c r="U54" t="str">
        <f t="shared" ref="U54:U73" si="28">CONCATENATE("https://en.wikipedia.org/wiki/",REPLACE(D54,FIND(" ",D54),1,"_"))</f>
        <v>https://en.wikipedia.org/wiki/George_Voinovich</v>
      </c>
      <c r="V54">
        <v>4952</v>
      </c>
      <c r="W54">
        <v>1</v>
      </c>
      <c r="X54">
        <v>5</v>
      </c>
      <c r="Y54" t="str">
        <f t="shared" ref="Y54:Y73" si="29">CONCATENATE("https://tools.wmflabs.org/xtools-articleinfo/?article=",REPLACE(D54,FIND(" ",D54),1,"_"),"&amp;project=en.wikipedia.org")</f>
        <v>https://tools.wmflabs.org/xtools-articleinfo/?article=George_Voinovich&amp;project=en.wikipedia.org</v>
      </c>
      <c r="Z54">
        <v>1220</v>
      </c>
      <c r="AA54">
        <v>498</v>
      </c>
      <c r="AB54" t="str">
        <f t="shared" ref="AB54:AB92" si="30">CONCATENATE("https://en.wikipedia.org/w/index.php?title=Special:WhatLinksHere/",REPLACE(D54,FIND(" ",D54),1,"_"),"&amp;limit=500")</f>
        <v>https://en.wikipedia.org/w/index.php?title=Special:WhatLinksHere/George_Voinovich&amp;limit=500</v>
      </c>
      <c r="AC54">
        <v>486</v>
      </c>
    </row>
    <row r="55" spans="1:29">
      <c r="A55">
        <v>1574</v>
      </c>
      <c r="B55">
        <v>875506</v>
      </c>
      <c r="C55">
        <v>918426.84759376431</v>
      </c>
      <c r="D55" t="s">
        <v>8203</v>
      </c>
      <c r="E55" t="str">
        <f t="shared" si="27"/>
        <v>Guido</v>
      </c>
      <c r="F55" t="str">
        <f t="shared" si="26"/>
        <v>Westerwelle</v>
      </c>
      <c r="H55">
        <v>1</v>
      </c>
      <c r="I55">
        <v>1</v>
      </c>
      <c r="J55">
        <v>54</v>
      </c>
      <c r="K55" s="3">
        <v>42447</v>
      </c>
      <c r="L55" s="2" t="s">
        <v>7842</v>
      </c>
      <c r="M55" t="str">
        <f t="shared" si="2"/>
        <v>German politician Minister for Foreign Affairs (2009–2013) and Vice-Chancellor (2009–2011) leukemia.[381]</v>
      </c>
      <c r="N55" t="str">
        <f t="shared" si="24"/>
        <v>German</v>
      </c>
      <c r="O55" t="str">
        <f t="shared" si="23"/>
        <v>politician Minister for Foreign Affairs (2009–2013) and Vice-Chancellor (2009–2011) leukemia.[381]</v>
      </c>
      <c r="P55" t="str">
        <f t="shared" si="4"/>
        <v>politician Minister for Foreign Affairs (2009–2013) and Vice-Chancellor (2009–2011) leukemia.</v>
      </c>
      <c r="Q55" t="str">
        <f t="shared" si="5"/>
        <v>politician Minister for Foreign Affairs (2009–2013) and Vice-Chancellor (2009–2011) leukemia</v>
      </c>
      <c r="R55" t="str">
        <f>IFERROR(MID(Q55,1,FIND(" ",Q55)-1),Q55)</f>
        <v>politician</v>
      </c>
      <c r="S55" s="2" t="s">
        <v>1884</v>
      </c>
      <c r="T55" t="s">
        <v>7514</v>
      </c>
      <c r="U55" t="str">
        <f t="shared" si="28"/>
        <v>https://en.wikipedia.org/wiki/Guido_Westerwelle</v>
      </c>
      <c r="V55">
        <v>3340</v>
      </c>
      <c r="W55">
        <v>1</v>
      </c>
      <c r="X55">
        <v>3</v>
      </c>
      <c r="Y55" t="str">
        <f t="shared" si="29"/>
        <v>https://tools.wmflabs.org/xtools-articleinfo/?article=Guido_Westerwelle&amp;project=en.wikipedia.org</v>
      </c>
      <c r="Z55">
        <v>833</v>
      </c>
      <c r="AA55">
        <v>482</v>
      </c>
      <c r="AB55" t="str">
        <f t="shared" si="30"/>
        <v>https://en.wikipedia.org/w/index.php?title=Special:WhatLinksHere/Guido_Westerwelle&amp;limit=500</v>
      </c>
      <c r="AC55">
        <v>321</v>
      </c>
    </row>
    <row r="56" spans="1:29" s="2" customFormat="1">
      <c r="A56">
        <v>3947</v>
      </c>
      <c r="B56">
        <v>78961</v>
      </c>
      <c r="C56">
        <v>294012.28466713289</v>
      </c>
      <c r="D56" t="s">
        <v>4390</v>
      </c>
      <c r="E56" t="s">
        <v>3451</v>
      </c>
      <c r="F56" t="s">
        <v>3452</v>
      </c>
      <c r="G56"/>
      <c r="H56">
        <v>1</v>
      </c>
      <c r="I56">
        <v>1</v>
      </c>
      <c r="J56">
        <v>92</v>
      </c>
      <c r="K56" s="5">
        <v>42588</v>
      </c>
      <c r="L56" t="s">
        <v>4053</v>
      </c>
      <c r="M56" t="str">
        <f t="shared" si="2"/>
        <v>American politician member of the U.S. House of Representatives for Maryland's 2nd district (1985–1995) brain cancer.[89]</v>
      </c>
      <c r="N56" t="str">
        <f t="shared" si="24"/>
        <v>American</v>
      </c>
      <c r="O56" t="str">
        <f t="shared" si="23"/>
        <v>politician member of the U.S. House of Representatives for Maryland's 2nd district (1985–1995) brain cancer.[89]</v>
      </c>
      <c r="P56" s="2" t="str">
        <f t="shared" si="4"/>
        <v>politician member of the U.S. House of Representatives for Maryland's 2nd district (1985–1995) brain cancer.</v>
      </c>
      <c r="Q56" s="2" t="str">
        <f t="shared" si="5"/>
        <v>politician member of the U</v>
      </c>
      <c r="R56" s="2" t="str">
        <f>IFERROR(MID(Q56,1,FIND(" ",Q56)-1),Q56)</f>
        <v>politician</v>
      </c>
      <c r="S56" t="s">
        <v>746</v>
      </c>
      <c r="T56" t="s">
        <v>3007</v>
      </c>
      <c r="U56" t="str">
        <f t="shared" si="28"/>
        <v>https://en.wikipedia.org/wiki/Helen_Delich Bentley</v>
      </c>
      <c r="V56"/>
      <c r="W56"/>
      <c r="X56"/>
      <c r="Y56" t="str">
        <f t="shared" si="29"/>
        <v>https://tools.wmflabs.org/xtools-articleinfo/?article=Helen_Delich Bentley&amp;project=en.wikipedia.org</v>
      </c>
      <c r="Z56"/>
      <c r="AA56"/>
      <c r="AB56" t="str">
        <f t="shared" si="30"/>
        <v>https://en.wikipedia.org/w/index.php?title=Special:WhatLinksHere/Helen_Delich Bentley&amp;limit=500</v>
      </c>
      <c r="AC56"/>
    </row>
    <row r="57" spans="1:29">
      <c r="A57">
        <v>1799</v>
      </c>
      <c r="B57">
        <v>791420</v>
      </c>
      <c r="C57">
        <v>360905.48364154529</v>
      </c>
      <c r="D57" t="s">
        <v>8546</v>
      </c>
      <c r="E57" t="str">
        <f t="shared" ref="E57:E62" si="31">LEFT(D57,FIND(" ",D57)-1)</f>
        <v>Imre</v>
      </c>
      <c r="F57" t="str">
        <f t="shared" ref="F57:F62" si="32">MID(D57,FIND(" ",D57)+1,9999)</f>
        <v>Kertész</v>
      </c>
      <c r="H57">
        <v>1</v>
      </c>
      <c r="I57">
        <v>1</v>
      </c>
      <c r="J57">
        <v>86</v>
      </c>
      <c r="K57" s="3">
        <v>42460</v>
      </c>
      <c r="L57" s="2" t="s">
        <v>7754</v>
      </c>
      <c r="M57" t="str">
        <f t="shared" si="2"/>
        <v>Hungarian writer laureate of the Nobel Prize in Literature (2002) complications from Parkinson's disease.[607]</v>
      </c>
      <c r="N57" t="str">
        <f t="shared" si="24"/>
        <v>Hungarian</v>
      </c>
      <c r="O57" t="str">
        <f t="shared" si="23"/>
        <v>writer laureate of the Nobel Prize in Literature (2002) complications from Parkinson's disease.[607]</v>
      </c>
      <c r="P57" t="str">
        <f t="shared" si="4"/>
        <v>writer laureate of the Nobel Prize in Literature (2002) complications from Parkinson's disease.</v>
      </c>
      <c r="Q57" t="str">
        <f t="shared" si="5"/>
        <v>writer laureate of the Nobel Prize in Literature (2002) complications from Parkinson's disease</v>
      </c>
      <c r="R57" t="str">
        <f>IFERROR(MID(Q57,1,FIND(" ",Q57)-1),Q57)</f>
        <v>writer</v>
      </c>
      <c r="S57" s="2" t="s">
        <v>1748</v>
      </c>
      <c r="T57" t="s">
        <v>7507</v>
      </c>
      <c r="U57" t="str">
        <f t="shared" si="28"/>
        <v>https://en.wikipedia.org/wiki/Imre_Kertész</v>
      </c>
      <c r="Y57" t="str">
        <f t="shared" si="29"/>
        <v>https://tools.wmflabs.org/xtools-articleinfo/?article=Imre_Kertész&amp;project=en.wikipedia.org</v>
      </c>
      <c r="AB57" t="str">
        <f t="shared" si="30"/>
        <v>https://en.wikipedia.org/w/index.php?title=Special:WhatLinksHere/Imre_Kertész&amp;limit=500</v>
      </c>
    </row>
    <row r="58" spans="1:29">
      <c r="A58">
        <v>4372</v>
      </c>
      <c r="B58">
        <v>430101</v>
      </c>
      <c r="C58">
        <v>795734.9237294693</v>
      </c>
      <c r="D58" t="s">
        <v>14659</v>
      </c>
      <c r="E58" t="str">
        <f t="shared" si="31"/>
        <v>Islam</v>
      </c>
      <c r="F58" t="str">
        <f t="shared" si="32"/>
        <v>Karimov</v>
      </c>
      <c r="H58">
        <v>1</v>
      </c>
      <c r="I58">
        <v>1</v>
      </c>
      <c r="J58">
        <v>78</v>
      </c>
      <c r="K58" s="5">
        <v>42615</v>
      </c>
      <c r="L58" t="s">
        <v>14877</v>
      </c>
      <c r="M58" t="str">
        <f t="shared" si="2"/>
        <v>Uzbek politician President (since 1990) stroke.[422]</v>
      </c>
      <c r="N58" t="str">
        <f t="shared" si="24"/>
        <v>Uzbek</v>
      </c>
      <c r="O58" t="str">
        <f t="shared" si="23"/>
        <v>politician President (since 1990) stroke.[422]</v>
      </c>
      <c r="P58" s="2" t="str">
        <f t="shared" si="4"/>
        <v>politician President (since 1990) stroke.</v>
      </c>
      <c r="Q58" s="2" t="str">
        <f t="shared" si="5"/>
        <v>politician President (since 1990) stroke</v>
      </c>
      <c r="R58" s="2" t="str">
        <f>IFERROR(MID(Q58,1,FIND(" ",Q58)-1),Q58)</f>
        <v>politician</v>
      </c>
      <c r="S58" s="2" t="s">
        <v>489</v>
      </c>
      <c r="T58" t="s">
        <v>15629</v>
      </c>
      <c r="U58" t="str">
        <f t="shared" si="28"/>
        <v>https://en.wikipedia.org/wiki/Islam_Karimov</v>
      </c>
      <c r="Y58" t="str">
        <f t="shared" si="29"/>
        <v>https://tools.wmflabs.org/xtools-articleinfo/?article=Islam_Karimov&amp;project=en.wikipedia.org</v>
      </c>
      <c r="AB58" t="str">
        <f t="shared" si="30"/>
        <v>https://en.wikipedia.org/w/index.php?title=Special:WhatLinksHere/Islam_Karimov&amp;limit=500</v>
      </c>
    </row>
    <row r="59" spans="1:29">
      <c r="A59" s="2">
        <v>1641</v>
      </c>
      <c r="B59" s="2">
        <v>880363</v>
      </c>
      <c r="C59" s="2">
        <v>273867.61572961404</v>
      </c>
      <c r="D59" s="2" t="s">
        <v>8734</v>
      </c>
      <c r="E59" s="2" t="str">
        <f t="shared" si="31"/>
        <v>Joe</v>
      </c>
      <c r="F59" s="2" t="str">
        <f t="shared" si="32"/>
        <v>Garagiola Sr.</v>
      </c>
      <c r="G59" s="2"/>
      <c r="H59" s="2">
        <v>1</v>
      </c>
      <c r="I59">
        <v>1</v>
      </c>
      <c r="J59" s="2">
        <v>90</v>
      </c>
      <c r="K59" s="4">
        <v>42452</v>
      </c>
      <c r="L59" s="2" t="s">
        <v>7911</v>
      </c>
      <c r="M59" s="2" t="str">
        <f t="shared" si="2"/>
        <v>American baseball player (Cardinals Cubs Pirates) and Hall of Fame sportscaster (MLB GOTW) World Series champion (1946).[448]</v>
      </c>
      <c r="N59" s="2" t="str">
        <f t="shared" si="24"/>
        <v>American</v>
      </c>
      <c r="O59" s="2" t="str">
        <f t="shared" si="23"/>
        <v>baseball player (Cardinals Cubs Pirates) and Hall of Fame sportscaster (MLB GOTW) World Series champion (1946).[448]</v>
      </c>
      <c r="P59" s="2" t="str">
        <f t="shared" si="4"/>
        <v>baseball player (Cardinals Cubs Pirates) and Hall of Fame sportscaster (MLB GOTW) World Series champion (1946).</v>
      </c>
      <c r="Q59" s="2" t="str">
        <f t="shared" si="5"/>
        <v>baseball player (Cardinals Cubs Pirates) and Hall of Fame sportscaster (MLB GOTW) World Series champion (1946)</v>
      </c>
      <c r="R59" s="2" t="s">
        <v>3269</v>
      </c>
      <c r="S59" s="2" t="s">
        <v>1842</v>
      </c>
      <c r="T59" s="2"/>
      <c r="U59" t="str">
        <f t="shared" si="28"/>
        <v>https://en.wikipedia.org/wiki/Joe_Garagiola Sr.</v>
      </c>
      <c r="V59" s="2"/>
      <c r="Y59" t="str">
        <f t="shared" si="29"/>
        <v>https://tools.wmflabs.org/xtools-articleinfo/?article=Joe_Garagiola Sr.&amp;project=en.wikipedia.org</v>
      </c>
      <c r="Z59" s="2"/>
      <c r="AA59" s="2"/>
      <c r="AB59" t="str">
        <f t="shared" si="30"/>
        <v>https://en.wikipedia.org/w/index.php?title=Special:WhatLinksHere/Joe_Garagiola Sr.&amp;limit=500</v>
      </c>
      <c r="AC59" s="2"/>
    </row>
    <row r="60" spans="1:29">
      <c r="A60" s="2">
        <v>1661</v>
      </c>
      <c r="B60" s="2">
        <v>251236</v>
      </c>
      <c r="C60" s="2">
        <v>176762.72968037665</v>
      </c>
      <c r="D60" s="2" t="s">
        <v>8426</v>
      </c>
      <c r="E60" s="2" t="str">
        <f t="shared" si="31"/>
        <v>Johan</v>
      </c>
      <c r="F60" s="2" t="str">
        <f t="shared" si="32"/>
        <v>Cruyff</v>
      </c>
      <c r="G60" s="2"/>
      <c r="H60" s="2">
        <v>1</v>
      </c>
      <c r="I60">
        <v>1</v>
      </c>
      <c r="J60" s="2">
        <v>68</v>
      </c>
      <c r="K60" s="4">
        <v>42453</v>
      </c>
      <c r="L60" s="2" t="s">
        <v>7651</v>
      </c>
      <c r="M60" s="2" t="str">
        <f t="shared" si="2"/>
        <v>Dutch football player and manager (AFC Ajax FC Barcelona Feyenoord national team) lung cancer.[468]</v>
      </c>
      <c r="N60" s="2" t="str">
        <f t="shared" si="24"/>
        <v>Dutch</v>
      </c>
      <c r="O60" s="2" t="str">
        <f t="shared" si="23"/>
        <v>football player and manager (AFC Ajax FC Barcelona Feyenoord national team) lung cancer.[468]</v>
      </c>
      <c r="P60" s="2" t="str">
        <f t="shared" si="4"/>
        <v>football player and manager (AFC Ajax FC Barcelona Feyenoord national team) lung cancer.</v>
      </c>
      <c r="Q60" s="2" t="str">
        <f t="shared" si="5"/>
        <v>football player and manager (AFC Ajax FC Barcelona Feyenoord national team) lung cancer</v>
      </c>
      <c r="R60" s="2" t="s">
        <v>3270</v>
      </c>
      <c r="S60" s="2" t="s">
        <v>1768</v>
      </c>
      <c r="T60" s="2" t="s">
        <v>3271</v>
      </c>
      <c r="U60" t="str">
        <f t="shared" si="28"/>
        <v>https://en.wikipedia.org/wiki/Johan_Cruyff</v>
      </c>
      <c r="V60" s="2"/>
      <c r="Y60" t="str">
        <f t="shared" si="29"/>
        <v>https://tools.wmflabs.org/xtools-articleinfo/?article=Johan_Cruyff&amp;project=en.wikipedia.org</v>
      </c>
      <c r="Z60" s="2"/>
      <c r="AA60" s="2"/>
      <c r="AB60" t="str">
        <f t="shared" si="30"/>
        <v>https://en.wikipedia.org/w/index.php?title=Special:WhatLinksHere/Johan_Cruyff&amp;limit=500</v>
      </c>
      <c r="AC60" s="2"/>
    </row>
    <row r="61" spans="1:29">
      <c r="A61">
        <v>4030</v>
      </c>
      <c r="B61">
        <v>890773</v>
      </c>
      <c r="C61">
        <v>681719.00858396839</v>
      </c>
      <c r="D61" t="s">
        <v>4296</v>
      </c>
      <c r="E61" t="str">
        <f t="shared" si="31"/>
        <v>John</v>
      </c>
      <c r="F61" t="str">
        <f t="shared" si="32"/>
        <v>Saunders</v>
      </c>
      <c r="H61">
        <v>1</v>
      </c>
      <c r="I61">
        <v>1</v>
      </c>
      <c r="J61">
        <v>61</v>
      </c>
      <c r="K61" s="5">
        <v>42592</v>
      </c>
      <c r="L61" t="s">
        <v>3924</v>
      </c>
      <c r="M61" t="str">
        <f t="shared" si="2"/>
        <v>Canadian-born American sports journalist (ESPN The Sports Reporters) and broadcaster (ESPN on ABC).[172]</v>
      </c>
      <c r="N61" t="s">
        <v>3550</v>
      </c>
      <c r="O61" t="str">
        <f t="shared" si="23"/>
        <v>American sports journalist (ESPN The Sports Reporters) and broadcaster (ESPN on ABC).[172]</v>
      </c>
      <c r="P61" s="2" t="str">
        <f t="shared" si="4"/>
        <v>American sports journalist (ESPN The Sports Reporters) and broadcaster (ESPN on ABC).</v>
      </c>
      <c r="Q61" s="2" t="str">
        <f t="shared" si="5"/>
        <v>American sports journalist (ESPN The Sports Reporters) and broadcaster (ESPN on ABC)</v>
      </c>
      <c r="R61" s="2" t="s">
        <v>3036</v>
      </c>
      <c r="S61" t="s">
        <v>690</v>
      </c>
      <c r="U61" t="str">
        <f t="shared" si="28"/>
        <v>https://en.wikipedia.org/wiki/John_Saunders</v>
      </c>
      <c r="Y61" t="str">
        <f t="shared" si="29"/>
        <v>https://tools.wmflabs.org/xtools-articleinfo/?article=John_Saunders&amp;project=en.wikipedia.org</v>
      </c>
      <c r="AB61" t="str">
        <f t="shared" si="30"/>
        <v>https://en.wikipedia.org/w/index.php?title=Special:WhatLinksHere/John_Saunders&amp;limit=500</v>
      </c>
    </row>
    <row r="62" spans="1:29">
      <c r="A62">
        <v>283</v>
      </c>
      <c r="B62">
        <v>56320</v>
      </c>
      <c r="C62">
        <v>245497.06627749401</v>
      </c>
      <c r="D62" t="s">
        <v>9171</v>
      </c>
      <c r="E62" t="str">
        <f t="shared" si="31"/>
        <v>Lawrence</v>
      </c>
      <c r="F62" t="str">
        <f t="shared" si="32"/>
        <v>Phillips</v>
      </c>
      <c r="H62">
        <v>1</v>
      </c>
      <c r="I62">
        <v>1</v>
      </c>
      <c r="J62">
        <v>40</v>
      </c>
      <c r="K62" s="3">
        <v>42382</v>
      </c>
      <c r="L62" t="s">
        <v>3340</v>
      </c>
      <c r="M62" t="str">
        <f t="shared" si="2"/>
        <v>American football player (University of Nebraska St. Louis Rams) and convicted felon suicide.[284]</v>
      </c>
      <c r="N62" t="str">
        <f t="shared" ref="N62:N68" si="33">MID(M62,1,FIND(" ",M62)-1)</f>
        <v>American</v>
      </c>
      <c r="O62" t="str">
        <f t="shared" si="23"/>
        <v>football player (University of Nebraska St. Louis Rams) and convicted felon suicide.[284]</v>
      </c>
      <c r="P62" t="str">
        <f t="shared" si="4"/>
        <v>football player (University of Nebraska St. Louis Rams) and convicted felon suicide.</v>
      </c>
      <c r="Q62" t="str">
        <f t="shared" si="5"/>
        <v>football player (University of Nebraska St</v>
      </c>
      <c r="R62" t="s">
        <v>3383</v>
      </c>
      <c r="S62" t="s">
        <v>3341</v>
      </c>
      <c r="T62" t="s">
        <v>12103</v>
      </c>
      <c r="U62" t="str">
        <f t="shared" si="28"/>
        <v>https://en.wikipedia.org/wiki/Lawrence_Phillips</v>
      </c>
      <c r="Y62" t="str">
        <f t="shared" si="29"/>
        <v>https://tools.wmflabs.org/xtools-articleinfo/?article=Lawrence_Phillips&amp;project=en.wikipedia.org</v>
      </c>
      <c r="AB62" t="str">
        <f t="shared" si="30"/>
        <v>https://en.wikipedia.org/w/index.php?title=Special:WhatLinksHere/Lawrence_Phillips&amp;limit=500</v>
      </c>
    </row>
    <row r="63" spans="1:29">
      <c r="A63">
        <v>104</v>
      </c>
      <c r="B63">
        <v>396504</v>
      </c>
      <c r="C63">
        <v>719466.83327314537</v>
      </c>
      <c r="D63" t="s">
        <v>9146</v>
      </c>
      <c r="E63" t="s">
        <v>10220</v>
      </c>
      <c r="F63" t="s">
        <v>10221</v>
      </c>
      <c r="H63">
        <v>1</v>
      </c>
      <c r="I63">
        <v>1</v>
      </c>
      <c r="J63">
        <v>89</v>
      </c>
      <c r="K63" s="3">
        <v>42374</v>
      </c>
      <c r="L63" t="s">
        <v>9289</v>
      </c>
      <c r="M63" t="str">
        <f t="shared" si="2"/>
        <v>Russian computer scientist.[104]</v>
      </c>
      <c r="N63" t="str">
        <f t="shared" si="33"/>
        <v>Russian</v>
      </c>
      <c r="O63" t="str">
        <f t="shared" si="23"/>
        <v>computer scientist.[104]</v>
      </c>
      <c r="P63" t="str">
        <f t="shared" si="4"/>
        <v>computer scientist.</v>
      </c>
      <c r="Q63" t="str">
        <f t="shared" si="5"/>
        <v>computer scientist</v>
      </c>
      <c r="R63" t="s">
        <v>7472</v>
      </c>
      <c r="U63" t="str">
        <f t="shared" si="28"/>
        <v>https://en.wikipedia.org/wiki/Lev_Nikolayevich Korolyov</v>
      </c>
      <c r="V63">
        <v>357</v>
      </c>
      <c r="Y63" t="str">
        <f t="shared" si="29"/>
        <v>https://tools.wmflabs.org/xtools-articleinfo/?article=Lev_Nikolayevich Korolyov&amp;project=en.wikipedia.org</v>
      </c>
      <c r="Z63">
        <v>39</v>
      </c>
      <c r="AA63">
        <v>26</v>
      </c>
      <c r="AB63" t="str">
        <f t="shared" si="30"/>
        <v>https://en.wikipedia.org/w/index.php?title=Special:WhatLinksHere/Lev_Nikolayevich Korolyov&amp;limit=500</v>
      </c>
      <c r="AC63">
        <v>12</v>
      </c>
    </row>
    <row r="64" spans="1:29">
      <c r="A64">
        <v>2157</v>
      </c>
      <c r="B64">
        <v>299938</v>
      </c>
      <c r="C64">
        <v>971810.6163300036</v>
      </c>
      <c r="D64" t="s">
        <v>6519</v>
      </c>
      <c r="E64" t="str">
        <f>LEFT(D64,FIND(" ",D64)-1)</f>
        <v>Milt</v>
      </c>
      <c r="F64" t="str">
        <f>MID(D64,FIND(" ",D64)+1,9999)</f>
        <v>Pappas</v>
      </c>
      <c r="H64">
        <v>1</v>
      </c>
      <c r="I64">
        <v>1</v>
      </c>
      <c r="J64">
        <v>76</v>
      </c>
      <c r="K64" s="5">
        <v>42479</v>
      </c>
      <c r="L64" t="s">
        <v>5932</v>
      </c>
      <c r="M64" t="str">
        <f t="shared" si="2"/>
        <v>American baseball player (Baltimore Orioles Cincinnati Reds Chicago Cubs).[344]</v>
      </c>
      <c r="N64" t="str">
        <f t="shared" si="33"/>
        <v>American</v>
      </c>
      <c r="O64" t="str">
        <f t="shared" si="23"/>
        <v>baseball player (Baltimore Orioles Cincinnati Reds Chicago Cubs).[344]</v>
      </c>
      <c r="P64" t="str">
        <f t="shared" si="4"/>
        <v>baseball player (Baltimore Orioles Cincinnati Reds Chicago Cubs).</v>
      </c>
      <c r="Q64" t="str">
        <f t="shared" si="5"/>
        <v>baseball player (Baltimore Orioles Cincinnati Reds Chicago Cubs)</v>
      </c>
      <c r="R64" t="s">
        <v>7478</v>
      </c>
      <c r="S64" s="2" t="s">
        <v>1740</v>
      </c>
      <c r="U64" t="str">
        <f t="shared" si="28"/>
        <v>https://en.wikipedia.org/wiki/Milt_Pappas</v>
      </c>
      <c r="Y64" t="str">
        <f t="shared" si="29"/>
        <v>https://tools.wmflabs.org/xtools-articleinfo/?article=Milt_Pappas&amp;project=en.wikipedia.org</v>
      </c>
      <c r="AB64" t="str">
        <f t="shared" si="30"/>
        <v>https://en.wikipedia.org/w/index.php?title=Special:WhatLinksHere/Milt_Pappas&amp;limit=500</v>
      </c>
    </row>
    <row r="65" spans="1:29">
      <c r="A65">
        <v>1716</v>
      </c>
      <c r="B65">
        <v>994613</v>
      </c>
      <c r="C65">
        <v>345789.75923886901</v>
      </c>
      <c r="D65" t="s">
        <v>8624</v>
      </c>
      <c r="E65" t="str">
        <f>LEFT(D65,FIND(" ",D65)-1)</f>
        <v>Mother</v>
      </c>
      <c r="F65" t="str">
        <f>MID(D65,FIND(" ",D65)+1,9999)</f>
        <v>Angelica</v>
      </c>
      <c r="H65">
        <v>1</v>
      </c>
      <c r="I65">
        <v>1</v>
      </c>
      <c r="J65">
        <v>92</v>
      </c>
      <c r="K65" s="3">
        <v>42456</v>
      </c>
      <c r="L65" s="2" t="s">
        <v>7792</v>
      </c>
      <c r="M65" t="str">
        <f t="shared" si="2"/>
        <v>American Poor Clare nun founder of the Eternal Word Television Network.[523]</v>
      </c>
      <c r="N65" t="str">
        <f t="shared" si="33"/>
        <v>American</v>
      </c>
      <c r="O65" t="str">
        <f t="shared" si="23"/>
        <v>Poor Clare nun founder of the Eternal Word Television Network.[523]</v>
      </c>
      <c r="P65" t="str">
        <f t="shared" si="4"/>
        <v>Poor Clare nun founder of the Eternal Word Television Network.</v>
      </c>
      <c r="Q65" t="str">
        <f t="shared" si="5"/>
        <v>Poor Clare nun founder of the Eternal Word Television Network</v>
      </c>
      <c r="R65" t="s">
        <v>6949</v>
      </c>
      <c r="S65" t="s">
        <v>1789</v>
      </c>
      <c r="U65" t="str">
        <f t="shared" si="28"/>
        <v>https://en.wikipedia.org/wiki/Mother_Angelica</v>
      </c>
      <c r="Y65" t="str">
        <f t="shared" si="29"/>
        <v>https://tools.wmflabs.org/xtools-articleinfo/?article=Mother_Angelica&amp;project=en.wikipedia.org</v>
      </c>
      <c r="AB65" t="str">
        <f t="shared" si="30"/>
        <v>https://en.wikipedia.org/w/index.php?title=Special:WhatLinksHere/Mother_Angelica&amp;limit=500</v>
      </c>
    </row>
    <row r="66" spans="1:29">
      <c r="A66">
        <v>36</v>
      </c>
      <c r="B66">
        <v>755581</v>
      </c>
      <c r="C66">
        <v>398989.48363133968</v>
      </c>
      <c r="D66" t="s">
        <v>9093</v>
      </c>
      <c r="E66" t="str">
        <f>LEFT(D66,FIND(" ",D66)-1)</f>
        <v>Nimr</v>
      </c>
      <c r="F66" t="str">
        <f>MID(D66,FIND(" ",D66)+1,9999)</f>
        <v>al-Nimr</v>
      </c>
      <c r="H66">
        <v>1</v>
      </c>
      <c r="I66">
        <v>1</v>
      </c>
      <c r="J66">
        <v>56</v>
      </c>
      <c r="K66" s="3">
        <v>42371</v>
      </c>
      <c r="L66" t="s">
        <v>10002</v>
      </c>
      <c r="M66" t="str">
        <f t="shared" ref="M66:M129" si="34">MID(L66,2,LEN(L66)-1)</f>
        <v>Saudi Shia religious leader execution by beheading.[36]</v>
      </c>
      <c r="N66" t="str">
        <f t="shared" si="33"/>
        <v>Saudi</v>
      </c>
      <c r="O66" t="str">
        <f t="shared" ref="O66:O97" si="35">MID(M66,FIND(" ",M66)+1,9999)</f>
        <v>Shia religious leader execution by beheading.[36]</v>
      </c>
      <c r="P66" t="str">
        <f t="shared" ref="P66:P129" si="36">IFERROR(MID(O66,1,FIND("[",O66)-1),O66)</f>
        <v>Shia religious leader execution by beheading.</v>
      </c>
      <c r="Q66" t="str">
        <f t="shared" ref="Q66:Q129" si="37">IFERROR(MID(P66,1,FIND(".",P66)-1),P66)</f>
        <v>Shia religious leader execution by beheading</v>
      </c>
      <c r="R66" t="s">
        <v>3536</v>
      </c>
      <c r="T66" t="s">
        <v>11820</v>
      </c>
      <c r="U66" t="str">
        <f t="shared" si="28"/>
        <v>https://en.wikipedia.org/wiki/Nimr_al-Nimr</v>
      </c>
      <c r="V66">
        <v>2863</v>
      </c>
      <c r="Y66" t="str">
        <f t="shared" si="29"/>
        <v>https://tools.wmflabs.org/xtools-articleinfo/?article=Nimr_al-Nimr&amp;project=en.wikipedia.org</v>
      </c>
      <c r="Z66">
        <v>585</v>
      </c>
      <c r="AA66">
        <v>254</v>
      </c>
      <c r="AB66" t="str">
        <f t="shared" si="30"/>
        <v>https://en.wikipedia.org/w/index.php?title=Special:WhatLinksHere/Nimr_al-Nimr&amp;limit=500</v>
      </c>
      <c r="AC66">
        <v>319</v>
      </c>
    </row>
    <row r="67" spans="1:29">
      <c r="A67">
        <v>3301</v>
      </c>
      <c r="B67">
        <v>672</v>
      </c>
      <c r="C67">
        <v>75103.720070728741</v>
      </c>
      <c r="D67" t="s">
        <v>5298</v>
      </c>
      <c r="E67" t="str">
        <f>LEFT(D67,FIND(" ",D67)-1)</f>
        <v>Pat</v>
      </c>
      <c r="F67" t="str">
        <f>MID(D67,FIND(" ",D67)+1,9999)</f>
        <v>Summitt</v>
      </c>
      <c r="H67">
        <v>1</v>
      </c>
      <c r="I67">
        <v>1</v>
      </c>
      <c r="J67">
        <v>64</v>
      </c>
      <c r="K67" s="5">
        <v>42549</v>
      </c>
      <c r="L67" t="s">
        <v>4701</v>
      </c>
      <c r="M67" t="str">
        <f t="shared" si="34"/>
        <v>American basketball coach (Tennessee Lady Volunteers) dementia.[456]</v>
      </c>
      <c r="N67" t="str">
        <f t="shared" si="33"/>
        <v>American</v>
      </c>
      <c r="O67" t="str">
        <f t="shared" si="35"/>
        <v>basketball coach (Tennessee Lady Volunteers) dementia.[456]</v>
      </c>
      <c r="P67" t="str">
        <f t="shared" si="36"/>
        <v>basketball coach (Tennessee Lady Volunteers) dementia.</v>
      </c>
      <c r="Q67" t="str">
        <f t="shared" si="37"/>
        <v>basketball coach (Tennessee Lady Volunteers) dementia</v>
      </c>
      <c r="R67" t="s">
        <v>13300</v>
      </c>
      <c r="S67" s="2" t="s">
        <v>939</v>
      </c>
      <c r="T67" t="s">
        <v>13446</v>
      </c>
      <c r="U67" t="str">
        <f t="shared" si="28"/>
        <v>https://en.wikipedia.org/wiki/Pat_Summitt</v>
      </c>
      <c r="V67">
        <v>6339</v>
      </c>
      <c r="W67">
        <v>1</v>
      </c>
      <c r="X67">
        <v>3</v>
      </c>
      <c r="Y67" t="str">
        <f t="shared" si="29"/>
        <v>https://tools.wmflabs.org/xtools-articleinfo/?article=Pat_Summitt&amp;project=en.wikipedia.org</v>
      </c>
      <c r="Z67">
        <v>1622</v>
      </c>
      <c r="AA67">
        <v>715</v>
      </c>
      <c r="AB67" t="str">
        <f t="shared" si="30"/>
        <v>https://en.wikipedia.org/w/index.php?title=Special:WhatLinksHere/Pat_Summitt&amp;limit=500</v>
      </c>
      <c r="AC67">
        <v>847</v>
      </c>
    </row>
    <row r="68" spans="1:29">
      <c r="A68">
        <v>1526</v>
      </c>
      <c r="B68">
        <v>675095</v>
      </c>
      <c r="C68">
        <v>514905.06164373073</v>
      </c>
      <c r="D68" t="s">
        <v>8794</v>
      </c>
      <c r="E68" t="s">
        <v>7787</v>
      </c>
      <c r="F68" t="s">
        <v>7614</v>
      </c>
      <c r="H68">
        <v>1</v>
      </c>
      <c r="I68">
        <v>1</v>
      </c>
      <c r="J68">
        <v>56</v>
      </c>
      <c r="K68" s="3">
        <v>42446</v>
      </c>
      <c r="L68" s="2" t="s">
        <v>7863</v>
      </c>
      <c r="M68" t="str">
        <f t="shared" si="34"/>
        <v>American politician member of the Georgia House of Representatives (1988–1992) and State Senate (1992–1998) liver cancer.[333]</v>
      </c>
      <c r="N68" t="str">
        <f t="shared" si="33"/>
        <v>American</v>
      </c>
      <c r="O68" t="str">
        <f t="shared" si="35"/>
        <v>politician member of the Georgia House of Representatives (1988–1992) and State Senate (1992–1998) liver cancer.[333]</v>
      </c>
      <c r="P68" t="str">
        <f t="shared" si="36"/>
        <v>politician member of the Georgia House of Representatives (1988–1992) and State Senate (1992–1998) liver cancer.</v>
      </c>
      <c r="Q68" t="str">
        <f t="shared" si="37"/>
        <v>politician member of the Georgia House of Representatives (1988–1992) and State Senate (1992–1998) liver cancer</v>
      </c>
      <c r="R68" t="str">
        <f>IFERROR(MID(Q68,1,FIND(" ",Q68)-1),Q68)</f>
        <v>politician</v>
      </c>
      <c r="S68" s="2" t="s">
        <v>1858</v>
      </c>
      <c r="T68" t="s">
        <v>7521</v>
      </c>
      <c r="U68" t="str">
        <f t="shared" si="28"/>
        <v>https://en.wikipedia.org/wiki/Ralph_David Abernathy III</v>
      </c>
      <c r="Y68" t="str">
        <f t="shared" si="29"/>
        <v>https://tools.wmflabs.org/xtools-articleinfo/?article=Ralph_David Abernathy III&amp;project=en.wikipedia.org</v>
      </c>
      <c r="AB68" t="str">
        <f t="shared" si="30"/>
        <v>https://en.wikipedia.org/w/index.php?title=Special:WhatLinksHere/Ralph_David Abernathy III&amp;limit=500</v>
      </c>
    </row>
    <row r="69" spans="1:29">
      <c r="A69">
        <v>3855</v>
      </c>
      <c r="B69">
        <v>911120</v>
      </c>
      <c r="C69">
        <v>945675.32616110845</v>
      </c>
      <c r="D69" t="s">
        <v>13815</v>
      </c>
      <c r="E69" t="str">
        <f>LEFT(D69,FIND(" ",D69)-1)</f>
        <v>Seymour</v>
      </c>
      <c r="F69" t="str">
        <f>MID(D69,FIND(" ",D69)+1,9999)</f>
        <v>Papert</v>
      </c>
      <c r="H69">
        <v>1</v>
      </c>
      <c r="I69">
        <v>1</v>
      </c>
      <c r="J69">
        <v>88</v>
      </c>
      <c r="K69" s="5">
        <v>42582</v>
      </c>
      <c r="L69" t="s">
        <v>14568</v>
      </c>
      <c r="M69" t="str">
        <f t="shared" si="34"/>
        <v>South African-born American mathematician computer scientist and educator.[514]</v>
      </c>
      <c r="N69" t="s">
        <v>14761</v>
      </c>
      <c r="O69" t="str">
        <f t="shared" si="35"/>
        <v>African-born American mathematician computer scientist and educator.[514]</v>
      </c>
      <c r="P69" s="2" t="str">
        <f t="shared" si="36"/>
        <v>African-born American mathematician computer scientist and educator.</v>
      </c>
      <c r="Q69" s="2" t="str">
        <f t="shared" si="37"/>
        <v>African-born American mathematician computer scientist and educator</v>
      </c>
      <c r="R69" s="2" t="s">
        <v>2892</v>
      </c>
      <c r="S69" s="2"/>
      <c r="U69" t="str">
        <f t="shared" si="28"/>
        <v>https://en.wikipedia.org/wiki/Seymour_Papert</v>
      </c>
      <c r="Y69" t="str">
        <f t="shared" si="29"/>
        <v>https://tools.wmflabs.org/xtools-articleinfo/?article=Seymour_Papert&amp;project=en.wikipedia.org</v>
      </c>
      <c r="AB69" t="str">
        <f t="shared" si="30"/>
        <v>https://en.wikipedia.org/w/index.php?title=Special:WhatLinksHere/Seymour_Papert&amp;limit=500</v>
      </c>
    </row>
    <row r="70" spans="1:29">
      <c r="A70">
        <v>655</v>
      </c>
      <c r="B70">
        <v>375428</v>
      </c>
      <c r="C70">
        <v>955737.38408256765</v>
      </c>
      <c r="D70" t="s">
        <v>9952</v>
      </c>
      <c r="E70" t="s">
        <v>10757</v>
      </c>
      <c r="F70" t="s">
        <v>10758</v>
      </c>
      <c r="H70">
        <v>1</v>
      </c>
      <c r="I70">
        <v>1</v>
      </c>
      <c r="J70">
        <v>77</v>
      </c>
      <c r="K70" s="3">
        <v>42400</v>
      </c>
      <c r="L70" t="s">
        <v>10603</v>
      </c>
      <c r="M70" t="str">
        <f t="shared" si="34"/>
        <v>Irish-British broadcaster (BBC) cancer.[661]</v>
      </c>
      <c r="N70" t="str">
        <f t="shared" ref="N70:N82" si="38">MID(M70,1,FIND(" ",M70)-1)</f>
        <v>Irish-British</v>
      </c>
      <c r="O70" t="str">
        <f t="shared" si="35"/>
        <v>broadcaster (BBC) cancer.[661]</v>
      </c>
      <c r="P70" t="str">
        <f t="shared" si="36"/>
        <v>broadcaster (BBC) cancer.</v>
      </c>
      <c r="Q70" t="str">
        <f t="shared" si="37"/>
        <v>broadcaster (BBC) cancer</v>
      </c>
      <c r="R70" t="str">
        <f>IFERROR(MID(Q70,1,FIND(" ",Q70)-1),Q70)</f>
        <v>broadcaster</v>
      </c>
      <c r="S70" t="s">
        <v>2308</v>
      </c>
      <c r="T70" t="s">
        <v>8770</v>
      </c>
      <c r="U70" t="str">
        <f t="shared" si="28"/>
        <v>https://en.wikipedia.org/wiki/Sir_Terry Wogan</v>
      </c>
      <c r="Y70" t="str">
        <f t="shared" si="29"/>
        <v>https://tools.wmflabs.org/xtools-articleinfo/?article=Sir_Terry Wogan&amp;project=en.wikipedia.org</v>
      </c>
      <c r="AB70" t="str">
        <f t="shared" si="30"/>
        <v>https://en.wikipedia.org/w/index.php?title=Special:WhatLinksHere/Sir_Terry Wogan&amp;limit=500</v>
      </c>
    </row>
    <row r="71" spans="1:29">
      <c r="A71">
        <v>2342</v>
      </c>
      <c r="B71">
        <v>335318</v>
      </c>
      <c r="C71">
        <v>679296.78877499094</v>
      </c>
      <c r="D71" t="s">
        <v>11717</v>
      </c>
      <c r="E71" t="s">
        <v>12920</v>
      </c>
      <c r="F71" t="s">
        <v>12921</v>
      </c>
      <c r="H71">
        <v>1</v>
      </c>
      <c r="I71">
        <v>1</v>
      </c>
      <c r="J71">
        <v>83</v>
      </c>
      <c r="K71" s="5">
        <v>42491</v>
      </c>
      <c r="L71" t="s">
        <v>12473</v>
      </c>
      <c r="M71" t="str">
        <f t="shared" si="34"/>
        <v>American mathematician and engineer.[4]</v>
      </c>
      <c r="N71" t="str">
        <f t="shared" si="38"/>
        <v>American</v>
      </c>
      <c r="O71" t="str">
        <f t="shared" si="35"/>
        <v>mathematician and engineer.[4]</v>
      </c>
      <c r="P71" t="str">
        <f t="shared" si="36"/>
        <v>mathematician and engineer.</v>
      </c>
      <c r="Q71" t="str">
        <f t="shared" si="37"/>
        <v>mathematician and engineer</v>
      </c>
      <c r="R71" t="str">
        <f>Q71</f>
        <v>mathematician and engineer</v>
      </c>
      <c r="U71" t="str">
        <f t="shared" si="28"/>
        <v>https://en.wikipedia.org/wiki/Solomon_W. Golomb</v>
      </c>
      <c r="Y71" t="str">
        <f t="shared" si="29"/>
        <v>https://tools.wmflabs.org/xtools-articleinfo/?article=Solomon_W. Golomb&amp;project=en.wikipedia.org</v>
      </c>
      <c r="AB71" t="str">
        <f t="shared" si="30"/>
        <v>https://en.wikipedia.org/w/index.php?title=Special:WhatLinksHere/Solomon_W. Golomb&amp;limit=500</v>
      </c>
    </row>
    <row r="72" spans="1:29">
      <c r="A72">
        <v>2532</v>
      </c>
      <c r="B72">
        <v>998513</v>
      </c>
      <c r="C72">
        <v>318100.32796784071</v>
      </c>
      <c r="D72" t="s">
        <v>11829</v>
      </c>
      <c r="E72" t="str">
        <f>LEFT(D72,FIND(" ",D72)-1)</f>
        <v>Susannah</v>
      </c>
      <c r="F72" t="str">
        <f>MID(D72,FIND(" ",D72)+1,9999)</f>
        <v>Mushatt Jones</v>
      </c>
      <c r="H72">
        <v>1</v>
      </c>
      <c r="I72">
        <v>1</v>
      </c>
      <c r="J72">
        <v>116</v>
      </c>
      <c r="K72" s="5">
        <v>42502</v>
      </c>
      <c r="L72" t="s">
        <v>12562</v>
      </c>
      <c r="M72" t="str">
        <f t="shared" si="34"/>
        <v>American supercentenarian world's oldest living person.[196]</v>
      </c>
      <c r="N72" t="str">
        <f t="shared" si="38"/>
        <v>American</v>
      </c>
      <c r="O72" t="str">
        <f t="shared" si="35"/>
        <v>supercentenarian world's oldest living person.[196]</v>
      </c>
      <c r="P72" t="str">
        <f t="shared" si="36"/>
        <v>supercentenarian world's oldest living person.</v>
      </c>
      <c r="Q72" t="str">
        <f t="shared" si="37"/>
        <v>supercentenarian world's oldest living person</v>
      </c>
      <c r="R72" t="str">
        <f>IFERROR(MID(Q72,1,FIND(" ",Q72)-1),Q72)</f>
        <v>supercentenarian</v>
      </c>
      <c r="S72" s="2" t="s">
        <v>1382</v>
      </c>
      <c r="U72" t="str">
        <f t="shared" si="28"/>
        <v>https://en.wikipedia.org/wiki/Susannah_Mushatt Jones</v>
      </c>
      <c r="Y72" t="str">
        <f t="shared" si="29"/>
        <v>https://tools.wmflabs.org/xtools-articleinfo/?article=Susannah_Mushatt Jones&amp;project=en.wikipedia.org</v>
      </c>
      <c r="AB72" t="str">
        <f t="shared" si="30"/>
        <v>https://en.wikipedia.org/w/index.php?title=Special:WhatLinksHere/Susannah_Mushatt Jones&amp;limit=500</v>
      </c>
    </row>
    <row r="73" spans="1:29">
      <c r="A73">
        <v>341</v>
      </c>
      <c r="B73">
        <v>510678</v>
      </c>
      <c r="C73">
        <v>226612.20526970283</v>
      </c>
      <c r="D73" t="s">
        <v>9490</v>
      </c>
      <c r="E73" t="str">
        <f>LEFT(D73,FIND(" ",D73)-1)</f>
        <v>Ted</v>
      </c>
      <c r="F73" t="str">
        <f>MID(D73,FIND(" ",D73)+1,9999)</f>
        <v>Marchibroda</v>
      </c>
      <c r="H73">
        <v>1</v>
      </c>
      <c r="I73">
        <v>1</v>
      </c>
      <c r="J73">
        <v>84</v>
      </c>
      <c r="K73" s="3">
        <v>42385</v>
      </c>
      <c r="L73" t="s">
        <v>10272</v>
      </c>
      <c r="M73" t="str">
        <f t="shared" si="34"/>
        <v>American football player (Pittsburgh Steelers Chicago Cardinals) and coach (Baltimore Colts Baltimore Ravens).[342]</v>
      </c>
      <c r="N73" t="str">
        <f t="shared" si="38"/>
        <v>American</v>
      </c>
      <c r="O73" t="str">
        <f t="shared" si="35"/>
        <v>football player (Pittsburgh Steelers Chicago Cardinals) and coach (Baltimore Colts Baltimore Ravens).[342]</v>
      </c>
      <c r="P73" t="str">
        <f t="shared" si="36"/>
        <v>football player (Pittsburgh Steelers Chicago Cardinals) and coach (Baltimore Colts Baltimore Ravens).</v>
      </c>
      <c r="Q73" t="str">
        <f t="shared" si="37"/>
        <v>football player (Pittsburgh Steelers Chicago Cardinals) and coach (Baltimore Colts Baltimore Ravens)</v>
      </c>
      <c r="R73" t="s">
        <v>3305</v>
      </c>
      <c r="S73" t="s">
        <v>2655</v>
      </c>
      <c r="U73" t="str">
        <f t="shared" si="28"/>
        <v>https://en.wikipedia.org/wiki/Ted_Marchibroda</v>
      </c>
      <c r="Y73" t="str">
        <f t="shared" si="29"/>
        <v>https://tools.wmflabs.org/xtools-articleinfo/?article=Ted_Marchibroda&amp;project=en.wikipedia.org</v>
      </c>
      <c r="AB73" t="str">
        <f t="shared" si="30"/>
        <v>https://en.wikipedia.org/w/index.php?title=Special:WhatLinksHere/Ted_Marchibroda&amp;limit=500</v>
      </c>
    </row>
    <row r="74" spans="1:29">
      <c r="A74">
        <v>1048</v>
      </c>
      <c r="B74">
        <v>459788</v>
      </c>
      <c r="C74">
        <v>121707.56753494061</v>
      </c>
      <c r="D74" t="s">
        <v>11075</v>
      </c>
      <c r="E74" t="str">
        <f>LEFT(D74,FIND(" ",D74)-1)</f>
        <v>Wesley</v>
      </c>
      <c r="F74" t="str">
        <f>MID(D74,FIND(" ",D74)+1,9999)</f>
        <v>A. Clark</v>
      </c>
      <c r="H74">
        <v>1</v>
      </c>
      <c r="I74">
        <v>1</v>
      </c>
      <c r="J74">
        <v>88</v>
      </c>
      <c r="K74" s="3">
        <v>42422</v>
      </c>
      <c r="L74" t="s">
        <v>11489</v>
      </c>
      <c r="M74" t="str">
        <f t="shared" si="34"/>
        <v>American computer engineer (LINC).[393]</v>
      </c>
      <c r="N74" t="str">
        <f t="shared" si="38"/>
        <v>American</v>
      </c>
      <c r="O74" t="str">
        <f t="shared" si="35"/>
        <v>computer engineer (LINC).[393]</v>
      </c>
      <c r="P74" t="str">
        <f t="shared" si="36"/>
        <v>computer engineer (LINC).</v>
      </c>
      <c r="Q74" t="str">
        <f t="shared" si="37"/>
        <v>computer engineer (LINC)</v>
      </c>
      <c r="R74" t="s">
        <v>6888</v>
      </c>
      <c r="S74" t="s">
        <v>2300</v>
      </c>
      <c r="U74" t="s">
        <v>22</v>
      </c>
      <c r="V74">
        <v>957</v>
      </c>
      <c r="W74">
        <v>1</v>
      </c>
      <c r="X74">
        <v>2</v>
      </c>
      <c r="Y74" t="s">
        <v>23</v>
      </c>
      <c r="Z74">
        <v>125</v>
      </c>
      <c r="AA74">
        <v>69</v>
      </c>
      <c r="AB74" t="str">
        <f t="shared" si="30"/>
        <v>https://en.wikipedia.org/w/index.php?title=Special:WhatLinksHere/Wesley_A. Clark&amp;limit=500</v>
      </c>
      <c r="AC74">
        <v>29</v>
      </c>
    </row>
    <row r="75" spans="1:29">
      <c r="A75">
        <v>2279</v>
      </c>
      <c r="B75">
        <v>280141</v>
      </c>
      <c r="C75">
        <v>792274.94147835393</v>
      </c>
      <c r="D75" t="s">
        <v>6973</v>
      </c>
      <c r="E75" t="s">
        <v>5425</v>
      </c>
      <c r="F75" t="s">
        <v>5426</v>
      </c>
      <c r="H75">
        <v>1</v>
      </c>
      <c r="I75">
        <v>1</v>
      </c>
      <c r="J75">
        <v>72</v>
      </c>
      <c r="K75" s="5">
        <v>42486</v>
      </c>
      <c r="L75" t="s">
        <v>5705</v>
      </c>
      <c r="M75" t="str">
        <f t="shared" si="34"/>
        <v>American police commissioner (Los Angeles Philadelphia).[467]</v>
      </c>
      <c r="N75" t="str">
        <f t="shared" si="38"/>
        <v>American</v>
      </c>
      <c r="O75" t="str">
        <f t="shared" si="35"/>
        <v>police commissioner (Los Angeles Philadelphia).[467]</v>
      </c>
      <c r="P75" t="str">
        <f t="shared" si="36"/>
        <v>police commissioner (Los Angeles Philadelphia).</v>
      </c>
      <c r="Q75" t="str">
        <f t="shared" si="37"/>
        <v>police commissioner (Los Angeles Philadelphia)</v>
      </c>
      <c r="R75" t="s">
        <v>3097</v>
      </c>
      <c r="S75" s="2" t="s">
        <v>1524</v>
      </c>
      <c r="U75" t="str">
        <f t="shared" ref="U75:U92" si="39">CONCATENATE("https://en.wikipedia.org/wiki/",REPLACE(D75,FIND(" ",D75),1,"_"))</f>
        <v>https://en.wikipedia.org/wiki/Willie_L. Williams</v>
      </c>
      <c r="Y75" t="str">
        <f t="shared" ref="Y75:Y92" si="40">CONCATENATE("https://tools.wmflabs.org/xtools-articleinfo/?article=",REPLACE(D75,FIND(" ",D75),1,"_"),"&amp;project=en.wikipedia.org")</f>
        <v>https://tools.wmflabs.org/xtools-articleinfo/?article=Willie_L. Williams&amp;project=en.wikipedia.org</v>
      </c>
      <c r="AB75" t="str">
        <f t="shared" si="30"/>
        <v>https://en.wikipedia.org/w/index.php?title=Special:WhatLinksHere/Willie_L. Williams&amp;limit=500</v>
      </c>
    </row>
    <row r="76" spans="1:29">
      <c r="A76">
        <v>1926</v>
      </c>
      <c r="B76">
        <v>388384</v>
      </c>
      <c r="C76">
        <v>490395.11680348369</v>
      </c>
      <c r="D76" t="s">
        <v>6638</v>
      </c>
      <c r="E76" t="s">
        <v>5948</v>
      </c>
      <c r="F76" t="s">
        <v>5949</v>
      </c>
      <c r="H76">
        <v>0</v>
      </c>
      <c r="J76">
        <v>53</v>
      </c>
      <c r="K76" s="5">
        <v>42467</v>
      </c>
      <c r="L76" t="s">
        <v>6489</v>
      </c>
      <c r="M76" t="str">
        <f t="shared" si="34"/>
        <v>American poet breast cancer.[112]</v>
      </c>
      <c r="N76" t="str">
        <f t="shared" si="38"/>
        <v>American</v>
      </c>
      <c r="O76" t="str">
        <f t="shared" si="35"/>
        <v>poet breast cancer.[112]</v>
      </c>
      <c r="P76" t="str">
        <f t="shared" si="36"/>
        <v>poet breast cancer.</v>
      </c>
      <c r="Q76" t="str">
        <f t="shared" si="37"/>
        <v>poet breast cancer</v>
      </c>
      <c r="R76" t="str">
        <f>IFERROR(MID(Q76,1,FIND(" ",Q76)-1),Q76)</f>
        <v>poet</v>
      </c>
      <c r="T76" t="s">
        <v>7179</v>
      </c>
      <c r="U76" t="str">
        <f t="shared" si="39"/>
        <v>https://en.wikipedia.org/wiki/A_V. Christie</v>
      </c>
      <c r="Y76" t="str">
        <f t="shared" si="40"/>
        <v>https://tools.wmflabs.org/xtools-articleinfo/?article=A_V. Christie&amp;project=en.wikipedia.org</v>
      </c>
      <c r="AB76" t="str">
        <f t="shared" si="30"/>
        <v>https://en.wikipedia.org/w/index.php?title=Special:WhatLinksHere/A_V. Christie&amp;limit=500</v>
      </c>
    </row>
    <row r="77" spans="1:29">
      <c r="A77">
        <v>2072</v>
      </c>
      <c r="B77">
        <v>615395</v>
      </c>
      <c r="C77">
        <v>459875.26154841873</v>
      </c>
      <c r="D77" t="s">
        <v>6766</v>
      </c>
      <c r="E77" t="s">
        <v>5963</v>
      </c>
      <c r="F77" t="s">
        <v>5964</v>
      </c>
      <c r="H77">
        <v>0</v>
      </c>
      <c r="J77">
        <v>94</v>
      </c>
      <c r="K77" s="5">
        <v>42475</v>
      </c>
      <c r="L77" t="s">
        <v>6337</v>
      </c>
      <c r="M77" t="str">
        <f t="shared" si="34"/>
        <v>Indian painter.[259]</v>
      </c>
      <c r="N77" t="str">
        <f t="shared" si="38"/>
        <v>Indian</v>
      </c>
      <c r="O77" t="str">
        <f t="shared" si="35"/>
        <v>painter.[259]</v>
      </c>
      <c r="P77" t="str">
        <f t="shared" si="36"/>
        <v>painter.</v>
      </c>
      <c r="Q77" t="str">
        <f t="shared" si="37"/>
        <v>painter</v>
      </c>
      <c r="R77" t="str">
        <f>IFERROR(MID(Q77,1,FIND(" ",Q77)-1),Q77)</f>
        <v>painter</v>
      </c>
      <c r="U77" t="str">
        <f t="shared" si="39"/>
        <v>https://en.wikipedia.org/wiki/A._A. Raiba</v>
      </c>
      <c r="Y77" t="str">
        <f t="shared" si="40"/>
        <v>https://tools.wmflabs.org/xtools-articleinfo/?article=A._A. Raiba&amp;project=en.wikipedia.org</v>
      </c>
      <c r="AB77" t="str">
        <f t="shared" si="30"/>
        <v>https://en.wikipedia.org/w/index.php?title=Special:WhatLinksHere/A._A. Raiba&amp;limit=500</v>
      </c>
    </row>
    <row r="78" spans="1:29">
      <c r="A78">
        <v>498</v>
      </c>
      <c r="B78">
        <v>945188</v>
      </c>
      <c r="C78">
        <v>564586.04044655664</v>
      </c>
      <c r="D78" t="s">
        <v>9918</v>
      </c>
      <c r="E78" t="s">
        <v>10686</v>
      </c>
      <c r="F78" t="s">
        <v>10687</v>
      </c>
      <c r="H78">
        <v>0</v>
      </c>
      <c r="J78">
        <v>78</v>
      </c>
      <c r="K78" s="3">
        <v>42392</v>
      </c>
      <c r="L78" t="s">
        <v>10422</v>
      </c>
      <c r="M78" t="str">
        <f t="shared" si="34"/>
        <v>Indian politician Speaker of Kerala Legislature (1982) member of Parliament (1996–1997 1998–2004).[504]</v>
      </c>
      <c r="N78" t="str">
        <f t="shared" si="38"/>
        <v>Indian</v>
      </c>
      <c r="O78" t="str">
        <f t="shared" si="35"/>
        <v>politician Speaker of Kerala Legislature (1982) member of Parliament (1996–1997 1998–2004).[504]</v>
      </c>
      <c r="P78" t="str">
        <f t="shared" si="36"/>
        <v>politician Speaker of Kerala Legislature (1982) member of Parliament (1996–1997 1998–2004).</v>
      </c>
      <c r="Q78" t="str">
        <f t="shared" si="37"/>
        <v>politician Speaker of Kerala Legislature (1982) member of Parliament (1996–1997 1998–2004)</v>
      </c>
      <c r="R78" t="str">
        <f>IFERROR(MID(Q78,1,FIND(" ",Q78)-1),Q78)</f>
        <v>politician</v>
      </c>
      <c r="S78" t="s">
        <v>2426</v>
      </c>
      <c r="U78" t="str">
        <f t="shared" si="39"/>
        <v>https://en.wikipedia.org/wiki/A._C. Jose</v>
      </c>
      <c r="Y78" t="str">
        <f t="shared" si="40"/>
        <v>https://tools.wmflabs.org/xtools-articleinfo/?article=A._C. Jose&amp;project=en.wikipedia.org</v>
      </c>
      <c r="AB78" t="str">
        <f t="shared" si="30"/>
        <v>https://en.wikipedia.org/w/index.php?title=Special:WhatLinksHere/A._C. Jose&amp;limit=500</v>
      </c>
    </row>
    <row r="79" spans="1:29">
      <c r="A79">
        <v>3100</v>
      </c>
      <c r="B79">
        <v>334783</v>
      </c>
      <c r="C79">
        <v>118474.06950022333</v>
      </c>
      <c r="D79" t="s">
        <v>5453</v>
      </c>
      <c r="E79" t="s">
        <v>4600</v>
      </c>
      <c r="F79" t="s">
        <v>4697</v>
      </c>
      <c r="H79">
        <v>0</v>
      </c>
      <c r="J79">
        <v>86</v>
      </c>
      <c r="K79" s="5">
        <v>42536</v>
      </c>
      <c r="L79" t="s">
        <v>4962</v>
      </c>
      <c r="M79" t="str">
        <f t="shared" si="34"/>
        <v>Indian film director (Iru Malargal Deiva Magan Adhey Kangal).[255]</v>
      </c>
      <c r="N79" t="str">
        <f t="shared" si="38"/>
        <v>Indian</v>
      </c>
      <c r="O79" t="str">
        <f t="shared" si="35"/>
        <v>film director (Iru Malargal Deiva Magan Adhey Kangal).[255]</v>
      </c>
      <c r="P79" t="str">
        <f t="shared" si="36"/>
        <v>film director (Iru Malargal Deiva Magan Adhey Kangal).</v>
      </c>
      <c r="Q79" t="str">
        <f t="shared" si="37"/>
        <v>film director (Iru Malargal Deiva Magan Adhey Kangal)</v>
      </c>
      <c r="R79" t="s">
        <v>13394</v>
      </c>
      <c r="S79" s="2" t="s">
        <v>1022</v>
      </c>
      <c r="U79" t="str">
        <f t="shared" si="39"/>
        <v>https://en.wikipedia.org/wiki/A._C. Tirulokchandar</v>
      </c>
      <c r="Y79" t="str">
        <f t="shared" si="40"/>
        <v>https://tools.wmflabs.org/xtools-articleinfo/?article=A._C. Tirulokchandar&amp;project=en.wikipedia.org</v>
      </c>
      <c r="AB79" t="str">
        <f t="shared" si="30"/>
        <v>https://en.wikipedia.org/w/index.php?title=Special:WhatLinksHere/A._C. Tirulokchandar&amp;limit=500</v>
      </c>
    </row>
    <row r="80" spans="1:29">
      <c r="A80">
        <v>2222</v>
      </c>
      <c r="B80">
        <v>834952</v>
      </c>
      <c r="C80">
        <v>462477.96495481452</v>
      </c>
      <c r="D80" t="s">
        <v>6356</v>
      </c>
      <c r="E80" t="s">
        <v>5909</v>
      </c>
      <c r="F80" t="s">
        <v>6017</v>
      </c>
      <c r="H80">
        <v>0</v>
      </c>
      <c r="J80">
        <v>61</v>
      </c>
      <c r="K80" s="5">
        <v>42483</v>
      </c>
      <c r="L80" t="s">
        <v>5829</v>
      </c>
      <c r="M80" t="str">
        <f t="shared" si="34"/>
        <v>Bangladeshi professor (Rajshahi University).[410]</v>
      </c>
      <c r="N80" t="str">
        <f t="shared" si="38"/>
        <v>Bangladeshi</v>
      </c>
      <c r="O80" t="str">
        <f t="shared" si="35"/>
        <v>professor (Rajshahi University).[410]</v>
      </c>
      <c r="P80" t="str">
        <f t="shared" si="36"/>
        <v>professor (Rajshahi University).</v>
      </c>
      <c r="Q80" t="str">
        <f t="shared" si="37"/>
        <v>professor (Rajshahi University)</v>
      </c>
      <c r="R80" t="str">
        <f>IFERROR(MID(Q80,1,FIND(" ",Q80)-1),Q80)</f>
        <v>professor</v>
      </c>
      <c r="S80" s="2" t="s">
        <v>1498</v>
      </c>
      <c r="U80" t="str">
        <f t="shared" si="39"/>
        <v>https://en.wikipedia.org/wiki/A._F. M. Rezaul Karim Siddique</v>
      </c>
      <c r="Y80" t="str">
        <f t="shared" si="40"/>
        <v>https://tools.wmflabs.org/xtools-articleinfo/?article=A._F. M. Rezaul Karim Siddique&amp;project=en.wikipedia.org</v>
      </c>
      <c r="AB80" t="str">
        <f t="shared" si="30"/>
        <v>https://en.wikipedia.org/w/index.php?title=Special:WhatLinksHere/A._F. M. Rezaul Karim Siddique&amp;limit=500</v>
      </c>
    </row>
    <row r="81" spans="1:28">
      <c r="A81">
        <v>2989</v>
      </c>
      <c r="B81">
        <v>384212</v>
      </c>
      <c r="C81">
        <v>512201.71425939043</v>
      </c>
      <c r="D81" t="s">
        <v>5355</v>
      </c>
      <c r="E81" t="str">
        <f>LEFT(D81,FIND(" ",D81)-1)</f>
        <v>A.</v>
      </c>
      <c r="F81" t="str">
        <f>MID(D81,FIND(" ",D81)+1,9999)</f>
        <v>Gordon Wetmore</v>
      </c>
      <c r="H81">
        <v>0</v>
      </c>
      <c r="J81">
        <v>84</v>
      </c>
      <c r="K81" s="5">
        <v>42530</v>
      </c>
      <c r="L81" t="s">
        <v>5050</v>
      </c>
      <c r="M81" t="str">
        <f t="shared" si="34"/>
        <v>American theologian President of the Northwest Nazarene College (1983–1992).[144]</v>
      </c>
      <c r="N81" t="str">
        <f t="shared" si="38"/>
        <v>American</v>
      </c>
      <c r="O81" t="str">
        <f t="shared" si="35"/>
        <v>theologian President of the Northwest Nazarene College (1983–1992).[144]</v>
      </c>
      <c r="P81" t="str">
        <f t="shared" si="36"/>
        <v>theologian President of the Northwest Nazarene College (1983–1992).</v>
      </c>
      <c r="Q81" t="str">
        <f t="shared" si="37"/>
        <v>theologian President of the Northwest Nazarene College (1983–1992)</v>
      </c>
      <c r="R81" t="str">
        <f>IFERROR(MID(Q81,1,FIND(" ",Q81)-1),Q81)</f>
        <v>theologian</v>
      </c>
      <c r="S81" s="2" t="s">
        <v>1243</v>
      </c>
      <c r="U81" t="str">
        <f t="shared" si="39"/>
        <v>https://en.wikipedia.org/wiki/A._Gordon Wetmore</v>
      </c>
      <c r="Y81" t="str">
        <f t="shared" si="40"/>
        <v>https://tools.wmflabs.org/xtools-articleinfo/?article=A._Gordon Wetmore&amp;project=en.wikipedia.org</v>
      </c>
      <c r="AB81" t="str">
        <f t="shared" si="30"/>
        <v>https://en.wikipedia.org/w/index.php?title=Special:WhatLinksHere/A._Gordon Wetmore&amp;limit=500</v>
      </c>
    </row>
    <row r="82" spans="1:28">
      <c r="A82">
        <v>1079</v>
      </c>
      <c r="B82">
        <v>33618</v>
      </c>
      <c r="C82">
        <v>14081.33819950308</v>
      </c>
      <c r="D82" t="s">
        <v>10567</v>
      </c>
      <c r="E82" t="s">
        <v>11439</v>
      </c>
      <c r="F82" t="s">
        <v>11438</v>
      </c>
      <c r="H82">
        <v>0</v>
      </c>
      <c r="J82">
        <v>85</v>
      </c>
      <c r="K82" s="3">
        <v>42424</v>
      </c>
      <c r="L82" t="s">
        <v>11599</v>
      </c>
      <c r="M82" t="str">
        <f t="shared" si="34"/>
        <v>Bangladeshi economist and diplomat Governor of Bangladesh Bank (1974–1976) Ambassador to Japan and South Korea stroke.[424]</v>
      </c>
      <c r="N82" t="str">
        <f t="shared" si="38"/>
        <v>Bangladeshi</v>
      </c>
      <c r="O82" t="str">
        <f t="shared" si="35"/>
        <v>economist and diplomat Governor of Bangladesh Bank (1974–1976) Ambassador to Japan and South Korea stroke.[424]</v>
      </c>
      <c r="P82" t="str">
        <f t="shared" si="36"/>
        <v>economist and diplomat Governor of Bangladesh Bank (1974–1976) Ambassador to Japan and South Korea stroke.</v>
      </c>
      <c r="Q82" t="str">
        <f t="shared" si="37"/>
        <v>economist and diplomat Governor of Bangladesh Bank (1974–1976) Ambassador to Japan and South Korea stroke</v>
      </c>
      <c r="R82" t="s">
        <v>3245</v>
      </c>
      <c r="S82" t="s">
        <v>2123</v>
      </c>
      <c r="T82" t="s">
        <v>8438</v>
      </c>
      <c r="U82" t="str">
        <f t="shared" si="39"/>
        <v>https://en.wikipedia.org/wiki/A._K. N. Ahmed</v>
      </c>
      <c r="Y82" t="str">
        <f t="shared" si="40"/>
        <v>https://tools.wmflabs.org/xtools-articleinfo/?article=A._K. N. Ahmed&amp;project=en.wikipedia.org</v>
      </c>
      <c r="AB82" t="str">
        <f t="shared" si="30"/>
        <v>https://en.wikipedia.org/w/index.php?title=Special:WhatLinksHere/A._K. N. Ahmed&amp;limit=500</v>
      </c>
    </row>
    <row r="83" spans="1:28">
      <c r="A83">
        <v>2004</v>
      </c>
      <c r="B83">
        <v>820145</v>
      </c>
      <c r="C83">
        <v>129472.67877370905</v>
      </c>
      <c r="D83" t="s">
        <v>7156</v>
      </c>
      <c r="E83" t="s">
        <v>6042</v>
      </c>
      <c r="F83" t="s">
        <v>6043</v>
      </c>
      <c r="H83">
        <v>0</v>
      </c>
      <c r="K83" s="5">
        <v>42471</v>
      </c>
      <c r="L83" t="s">
        <v>6139</v>
      </c>
      <c r="M83" t="str">
        <f t="shared" si="34"/>
        <v>Sri Lankan lawyer President's Counsel (2004).[191]</v>
      </c>
      <c r="N83" t="s">
        <v>5664</v>
      </c>
      <c r="O83" t="str">
        <f t="shared" si="35"/>
        <v>Lankan lawyer President's Counsel (2004).[191]</v>
      </c>
      <c r="P83" t="str">
        <f t="shared" si="36"/>
        <v>Lankan lawyer President's Counsel (2004).</v>
      </c>
      <c r="Q83" t="str">
        <f t="shared" si="37"/>
        <v>Lankan lawyer President's Counsel (2004)</v>
      </c>
      <c r="R83" t="s">
        <v>5931</v>
      </c>
      <c r="S83" s="2" t="s">
        <v>1917</v>
      </c>
      <c r="U83" t="str">
        <f t="shared" si="39"/>
        <v>https://en.wikipedia.org/wiki/A._R. Surendran</v>
      </c>
      <c r="Y83" t="str">
        <f t="shared" si="40"/>
        <v>https://tools.wmflabs.org/xtools-articleinfo/?article=A._R. Surendran&amp;project=en.wikipedia.org</v>
      </c>
      <c r="AB83" t="str">
        <f t="shared" si="30"/>
        <v>https://en.wikipedia.org/w/index.php?title=Special:WhatLinksHere/A._R. Surendran&amp;limit=500</v>
      </c>
    </row>
    <row r="84" spans="1:28">
      <c r="A84">
        <v>2611</v>
      </c>
      <c r="B84">
        <v>977935</v>
      </c>
      <c r="C84">
        <v>914896.6428429049</v>
      </c>
      <c r="D84" t="s">
        <v>12193</v>
      </c>
      <c r="E84" t="str">
        <f>LEFT(D84,FIND(" ",D84)-1)</f>
        <v>Aar</v>
      </c>
      <c r="F84" t="str">
        <f>MID(D84,FIND(" ",D84)+1,9999)</f>
        <v>de Goede</v>
      </c>
      <c r="H84">
        <v>0</v>
      </c>
      <c r="J84">
        <v>87</v>
      </c>
      <c r="K84" s="5">
        <v>42506</v>
      </c>
      <c r="L84" t="s">
        <v>12707</v>
      </c>
      <c r="M84" t="str">
        <f t="shared" si="34"/>
        <v>Dutch politician member of the House of Representatives (1967–1973) State Secretary of Finance (1973–1977) member of the European Parliament (1979–1984).[275]</v>
      </c>
      <c r="N84" t="str">
        <f t="shared" ref="N84:N99" si="41">MID(M84,1,FIND(" ",M84)-1)</f>
        <v>Dutch</v>
      </c>
      <c r="O84" t="str">
        <f t="shared" si="35"/>
        <v>politician member of the House of Representatives (1967–1973) State Secretary of Finance (1973–1977) member of the European Parliament (1979–1984).[275]</v>
      </c>
      <c r="P84" t="str">
        <f t="shared" si="36"/>
        <v>politician member of the House of Representatives (1967–1973) State Secretary of Finance (1973–1977) member of the European Parliament (1979–1984).</v>
      </c>
      <c r="Q84" t="str">
        <f t="shared" si="37"/>
        <v>politician member of the House of Representatives (1967–1973) State Secretary of Finance (1973–1977) member of the European Parliament (1979–1984)</v>
      </c>
      <c r="R84" t="str">
        <f>IFERROR(MID(Q84,1,FIND(" ",Q84)-1),Q84)</f>
        <v>politician</v>
      </c>
      <c r="S84" s="2" t="s">
        <v>1340</v>
      </c>
      <c r="U84" t="str">
        <f t="shared" si="39"/>
        <v>https://en.wikipedia.org/wiki/Aar_de Goede</v>
      </c>
      <c r="Y84" t="str">
        <f t="shared" si="40"/>
        <v>https://tools.wmflabs.org/xtools-articleinfo/?article=Aar_de Goede&amp;project=en.wikipedia.org</v>
      </c>
      <c r="AB84" t="str">
        <f t="shared" si="30"/>
        <v>https://en.wikipedia.org/w/index.php?title=Special:WhatLinksHere/Aar_de Goede&amp;limit=500</v>
      </c>
    </row>
    <row r="85" spans="1:28">
      <c r="A85">
        <v>1627</v>
      </c>
      <c r="B85">
        <v>700184</v>
      </c>
      <c r="C85">
        <v>514196.50134721451</v>
      </c>
      <c r="D85" t="s">
        <v>8712</v>
      </c>
      <c r="E85" t="str">
        <f>LEFT(D85,FIND(" ",D85)-1)</f>
        <v>Aarne</v>
      </c>
      <c r="F85" t="str">
        <f>MID(D85,FIND(" ",D85)+1,9999)</f>
        <v>Honkavaara</v>
      </c>
      <c r="H85">
        <v>0</v>
      </c>
      <c r="J85">
        <v>91</v>
      </c>
      <c r="K85" s="3">
        <v>42451</v>
      </c>
      <c r="L85" s="2" t="s">
        <v>7698</v>
      </c>
      <c r="M85" t="str">
        <f t="shared" si="34"/>
        <v>Finnish ice hockey player and coach (national team).[434]</v>
      </c>
      <c r="N85" t="str">
        <f t="shared" si="41"/>
        <v>Finnish</v>
      </c>
      <c r="O85" t="str">
        <f t="shared" si="35"/>
        <v>ice hockey player and coach (national team).[434]</v>
      </c>
      <c r="P85" t="str">
        <f t="shared" si="36"/>
        <v>ice hockey player and coach (national team).</v>
      </c>
      <c r="Q85" t="str">
        <f t="shared" si="37"/>
        <v>ice hockey player and coach (national team)</v>
      </c>
      <c r="R85" t="s">
        <v>3170</v>
      </c>
      <c r="S85" s="2" t="s">
        <v>2774</v>
      </c>
      <c r="U85" t="str">
        <f t="shared" si="39"/>
        <v>https://en.wikipedia.org/wiki/Aarne_Honkavaara</v>
      </c>
      <c r="Y85" t="str">
        <f t="shared" si="40"/>
        <v>https://tools.wmflabs.org/xtools-articleinfo/?article=Aarne_Honkavaara&amp;project=en.wikipedia.org</v>
      </c>
      <c r="AB85" t="str">
        <f t="shared" si="30"/>
        <v>https://en.wikipedia.org/w/index.php?title=Special:WhatLinksHere/Aarne_Honkavaara&amp;limit=500</v>
      </c>
    </row>
    <row r="86" spans="1:28">
      <c r="A86">
        <v>4225</v>
      </c>
      <c r="B86">
        <v>507570</v>
      </c>
      <c r="C86">
        <v>866716.79231949383</v>
      </c>
      <c r="D86" t="s">
        <v>4158</v>
      </c>
      <c r="E86" t="s">
        <v>3574</v>
      </c>
      <c r="F86" t="s">
        <v>3575</v>
      </c>
      <c r="H86">
        <v>0</v>
      </c>
      <c r="J86">
        <v>89</v>
      </c>
      <c r="K86" s="5">
        <v>42605</v>
      </c>
      <c r="L86" t="s">
        <v>3626</v>
      </c>
      <c r="M86" t="str">
        <f t="shared" si="34"/>
        <v>American politician.[368]</v>
      </c>
      <c r="N86" t="str">
        <f t="shared" si="41"/>
        <v>American</v>
      </c>
      <c r="O86" t="str">
        <f t="shared" si="35"/>
        <v>politician.[368]</v>
      </c>
      <c r="P86" s="2" t="str">
        <f t="shared" si="36"/>
        <v>politician.</v>
      </c>
      <c r="Q86" s="2" t="str">
        <f t="shared" si="37"/>
        <v>politician</v>
      </c>
      <c r="R86" s="2" t="str">
        <f>IFERROR(MID(Q86,1,FIND(" ",Q86)-1),Q86)</f>
        <v>politician</v>
      </c>
      <c r="S86" s="2"/>
      <c r="U86" t="str">
        <f t="shared" si="39"/>
        <v>https://en.wikipedia.org/wiki/Aaron_W. Plyler</v>
      </c>
      <c r="Y86" t="str">
        <f t="shared" si="40"/>
        <v>https://tools.wmflabs.org/xtools-articleinfo/?article=Aaron_W. Plyler&amp;project=en.wikipedia.org</v>
      </c>
      <c r="AB86" t="str">
        <f t="shared" si="30"/>
        <v>https://en.wikipedia.org/w/index.php?title=Special:WhatLinksHere/Aaron_W. Plyler&amp;limit=500</v>
      </c>
    </row>
    <row r="87" spans="1:28">
      <c r="A87">
        <v>211</v>
      </c>
      <c r="B87">
        <v>381473</v>
      </c>
      <c r="C87">
        <v>790380.37483951484</v>
      </c>
      <c r="D87" t="s">
        <v>9392</v>
      </c>
      <c r="E87" t="str">
        <f>LEFT(D87,FIND(" ",D87)-1)</f>
        <v>Abbas</v>
      </c>
      <c r="F87" t="str">
        <f>MID(D87,FIND(" ",D87)+1,9999)</f>
        <v>Bahri</v>
      </c>
      <c r="H87">
        <v>0</v>
      </c>
      <c r="J87">
        <v>61</v>
      </c>
      <c r="K87" s="3">
        <v>42379</v>
      </c>
      <c r="L87" t="s">
        <v>9249</v>
      </c>
      <c r="M87" t="str">
        <f t="shared" si="34"/>
        <v>Tunisian mathematician and professor (Rutgers University).[212]</v>
      </c>
      <c r="N87" t="str">
        <f t="shared" si="41"/>
        <v>Tunisian</v>
      </c>
      <c r="O87" t="str">
        <f t="shared" si="35"/>
        <v>mathematician and professor (Rutgers University).[212]</v>
      </c>
      <c r="P87" t="str">
        <f t="shared" si="36"/>
        <v>mathematician and professor (Rutgers University).</v>
      </c>
      <c r="Q87" t="str">
        <f t="shared" si="37"/>
        <v>mathematician and professor (Rutgers University)</v>
      </c>
      <c r="R87" t="s">
        <v>3645</v>
      </c>
      <c r="S87" t="s">
        <v>2781</v>
      </c>
      <c r="U87" t="str">
        <f t="shared" si="39"/>
        <v>https://en.wikipedia.org/wiki/Abbas_Bahri</v>
      </c>
      <c r="Y87" t="str">
        <f t="shared" si="40"/>
        <v>https://tools.wmflabs.org/xtools-articleinfo/?article=Abbas_Bahri&amp;project=en.wikipedia.org</v>
      </c>
      <c r="AB87" t="str">
        <f t="shared" si="30"/>
        <v>https://en.wikipedia.org/w/index.php?title=Special:WhatLinksHere/Abbas_Bahri&amp;limit=500</v>
      </c>
    </row>
    <row r="88" spans="1:28">
      <c r="A88">
        <v>3390</v>
      </c>
      <c r="B88">
        <v>881587</v>
      </c>
      <c r="C88">
        <v>338661.33902392903</v>
      </c>
      <c r="D88" t="s">
        <v>13532</v>
      </c>
      <c r="E88" t="str">
        <f>LEFT(D88,FIND(" ",D88)-1)</f>
        <v>Abbas</v>
      </c>
      <c r="F88" t="str">
        <f>MID(D88,FIND(" ",D88)+1,9999)</f>
        <v>Kiarostami</v>
      </c>
      <c r="H88">
        <v>0</v>
      </c>
      <c r="J88">
        <v>76</v>
      </c>
      <c r="K88" s="5">
        <v>42555</v>
      </c>
      <c r="L88" t="s">
        <v>13780</v>
      </c>
      <c r="M88" t="str">
        <f t="shared" si="34"/>
        <v>Iranian film director and screenwriter (Close-Up Taste of Cherry Certified Copy) gastrointestinal cancer.[49]</v>
      </c>
      <c r="N88" t="str">
        <f t="shared" si="41"/>
        <v>Iranian</v>
      </c>
      <c r="O88" t="str">
        <f t="shared" si="35"/>
        <v>film director and screenwriter (Close-Up Taste of Cherry Certified Copy) gastrointestinal cancer.[49]</v>
      </c>
      <c r="P88" s="2" t="str">
        <f t="shared" si="36"/>
        <v>film director and screenwriter (Close-Up Taste of Cherry Certified Copy) gastrointestinal cancer.</v>
      </c>
      <c r="Q88" s="2" t="str">
        <f t="shared" si="37"/>
        <v>film director and screenwriter (Close-Up Taste of Cherry Certified Copy) gastrointestinal cancer</v>
      </c>
      <c r="R88" s="2" t="s">
        <v>3193</v>
      </c>
      <c r="S88" s="2" t="s">
        <v>972</v>
      </c>
      <c r="T88" t="s">
        <v>14839</v>
      </c>
      <c r="U88" t="str">
        <f t="shared" si="39"/>
        <v>https://en.wikipedia.org/wiki/Abbas_Kiarostami</v>
      </c>
      <c r="Y88" t="str">
        <f t="shared" si="40"/>
        <v>https://tools.wmflabs.org/xtools-articleinfo/?article=Abbas_Kiarostami&amp;project=en.wikipedia.org</v>
      </c>
      <c r="AB88" t="str">
        <f t="shared" si="30"/>
        <v>https://en.wikipedia.org/w/index.php?title=Special:WhatLinksHere/Abbas_Kiarostami&amp;limit=500</v>
      </c>
    </row>
    <row r="89" spans="1:28">
      <c r="A89">
        <v>1288</v>
      </c>
      <c r="B89">
        <v>397128</v>
      </c>
      <c r="C89">
        <v>98348.425152835262</v>
      </c>
      <c r="D89" t="s">
        <v>8753</v>
      </c>
      <c r="E89" t="str">
        <f>LEFT(D89,FIND(" ",D89)-1)</f>
        <v>Abbas</v>
      </c>
      <c r="F89" t="str">
        <f>MID(D89,FIND(" ",D89)+1,9999)</f>
        <v>Vaez-Tabasi</v>
      </c>
      <c r="H89">
        <v>0</v>
      </c>
      <c r="J89">
        <v>80</v>
      </c>
      <c r="K89" s="3">
        <v>42433</v>
      </c>
      <c r="L89" s="2" t="s">
        <v>8264</v>
      </c>
      <c r="M89" t="str">
        <f t="shared" si="34"/>
        <v>Iranian cleric Grand Imam of Ali al-Ridha mosque (since 1979) cancer.[94]</v>
      </c>
      <c r="N89" t="str">
        <f t="shared" si="41"/>
        <v>Iranian</v>
      </c>
      <c r="O89" t="str">
        <f t="shared" si="35"/>
        <v>cleric Grand Imam of Ali al-Ridha mosque (since 1979) cancer.[94]</v>
      </c>
      <c r="P89" t="str">
        <f t="shared" si="36"/>
        <v>cleric Grand Imam of Ali al-Ridha mosque (since 1979) cancer.</v>
      </c>
      <c r="Q89" t="str">
        <f t="shared" si="37"/>
        <v>cleric Grand Imam of Ali al-Ridha mosque (since 1979) cancer</v>
      </c>
      <c r="R89" t="s">
        <v>7215</v>
      </c>
      <c r="S89" s="2" t="s">
        <v>2054</v>
      </c>
      <c r="T89" t="s">
        <v>7241</v>
      </c>
      <c r="U89" t="str">
        <f t="shared" si="39"/>
        <v>https://en.wikipedia.org/wiki/Abbas_Vaez-Tabasi</v>
      </c>
      <c r="Y89" t="str">
        <f t="shared" si="40"/>
        <v>https://tools.wmflabs.org/xtools-articleinfo/?article=Abbas_Vaez-Tabasi&amp;project=en.wikipedia.org</v>
      </c>
      <c r="AB89" t="str">
        <f t="shared" si="30"/>
        <v>https://en.wikipedia.org/w/index.php?title=Special:WhatLinksHere/Abbas_Vaez-Tabasi&amp;limit=500</v>
      </c>
    </row>
    <row r="90" spans="1:28">
      <c r="A90">
        <v>4182</v>
      </c>
      <c r="B90">
        <v>890701</v>
      </c>
      <c r="C90">
        <v>516746.03501123784</v>
      </c>
      <c r="D90" t="s">
        <v>4452</v>
      </c>
      <c r="E90" t="s">
        <v>3558</v>
      </c>
      <c r="F90" t="s">
        <v>3557</v>
      </c>
      <c r="H90">
        <v>0</v>
      </c>
      <c r="J90">
        <v>79</v>
      </c>
      <c r="K90" s="6">
        <v>42603</v>
      </c>
      <c r="L90" t="s">
        <v>3803</v>
      </c>
      <c r="M90" t="str">
        <f t="shared" si="34"/>
        <v>Yemeni poet and literary critic.[325]</v>
      </c>
      <c r="N90" t="str">
        <f t="shared" si="41"/>
        <v>Yemeni</v>
      </c>
      <c r="O90" t="str">
        <f t="shared" si="35"/>
        <v>poet and literary critic.[325]</v>
      </c>
      <c r="P90" s="2" t="str">
        <f t="shared" si="36"/>
        <v>poet and literary critic.</v>
      </c>
      <c r="Q90" s="2" t="str">
        <f t="shared" si="37"/>
        <v>poet and literary critic</v>
      </c>
      <c r="R90" s="2" t="str">
        <f>Q90</f>
        <v>poet and literary critic</v>
      </c>
      <c r="S90" s="2"/>
      <c r="U90" t="str">
        <f t="shared" si="39"/>
        <v>https://en.wikipedia.org/wiki/Abd_al-Rahman Fakhri</v>
      </c>
      <c r="Y90" t="str">
        <f t="shared" si="40"/>
        <v>https://tools.wmflabs.org/xtools-articleinfo/?article=Abd_al-Rahman Fakhri&amp;project=en.wikipedia.org</v>
      </c>
      <c r="AB90" t="str">
        <f t="shared" si="30"/>
        <v>https://en.wikipedia.org/w/index.php?title=Special:WhatLinksHere/Abd_al-Rahman Fakhri&amp;limit=500</v>
      </c>
    </row>
    <row r="91" spans="1:28">
      <c r="A91">
        <v>833</v>
      </c>
      <c r="B91">
        <v>671807</v>
      </c>
      <c r="C91">
        <v>431490.40489606705</v>
      </c>
      <c r="D91" t="s">
        <v>10375</v>
      </c>
      <c r="E91" t="str">
        <f>LEFT(D91,FIND(" ",D91)-1)</f>
        <v>Abdel-Bari</v>
      </c>
      <c r="F91" t="str">
        <f>MID(D91,FIND(" ",D91)+1,9999)</f>
        <v>Zamzami</v>
      </c>
      <c r="H91">
        <v>0</v>
      </c>
      <c r="J91">
        <v>73</v>
      </c>
      <c r="K91" s="3">
        <v>42410</v>
      </c>
      <c r="L91" t="s">
        <v>11110</v>
      </c>
      <c r="M91" t="str">
        <f t="shared" si="34"/>
        <v>Moroccan religious leader cancer.[177]</v>
      </c>
      <c r="N91" t="str">
        <f t="shared" si="41"/>
        <v>Moroccan</v>
      </c>
      <c r="O91" t="str">
        <f t="shared" si="35"/>
        <v>religious leader cancer.[177]</v>
      </c>
      <c r="P91" t="str">
        <f t="shared" si="36"/>
        <v>religious leader cancer.</v>
      </c>
      <c r="Q91" t="str">
        <f t="shared" si="37"/>
        <v>religious leader cancer</v>
      </c>
      <c r="R91" t="s">
        <v>7175</v>
      </c>
      <c r="T91" t="s">
        <v>8770</v>
      </c>
      <c r="U91" t="str">
        <f t="shared" si="39"/>
        <v>https://en.wikipedia.org/wiki/Abdel-Bari_Zamzami</v>
      </c>
      <c r="Y91" t="str">
        <f t="shared" si="40"/>
        <v>https://tools.wmflabs.org/xtools-articleinfo/?article=Abdel-Bari_Zamzami&amp;project=en.wikipedia.org</v>
      </c>
      <c r="AB91" t="str">
        <f t="shared" si="30"/>
        <v>https://en.wikipedia.org/w/index.php?title=Special:WhatLinksHere/Abdel-Bari_Zamzami&amp;limit=500</v>
      </c>
    </row>
    <row r="92" spans="1:28">
      <c r="A92">
        <v>2869</v>
      </c>
      <c r="B92">
        <v>258600</v>
      </c>
      <c r="C92">
        <v>791819.13414504379</v>
      </c>
      <c r="D92" t="s">
        <v>5809</v>
      </c>
      <c r="E92" t="str">
        <f>LEFT(D92,FIND(" ",D92)-1)</f>
        <v>Abderrahmane</v>
      </c>
      <c r="F92" t="str">
        <f>MID(D92,FIND(" ",D92)+1,9999)</f>
        <v>Meziani</v>
      </c>
      <c r="H92">
        <v>0</v>
      </c>
      <c r="K92" s="5">
        <v>42523</v>
      </c>
      <c r="L92" t="s">
        <v>5112</v>
      </c>
      <c r="M92" t="str">
        <f t="shared" si="34"/>
        <v>Algerian footballer (USM Alger).[24] ⋅</v>
      </c>
      <c r="N92" t="str">
        <f t="shared" si="41"/>
        <v>Algerian</v>
      </c>
      <c r="O92" t="str">
        <f t="shared" si="35"/>
        <v>footballer (USM Alger).[24] ⋅</v>
      </c>
      <c r="P92" t="str">
        <f t="shared" si="36"/>
        <v>footballer (USM Alger).</v>
      </c>
      <c r="Q92" t="str">
        <f t="shared" si="37"/>
        <v>footballer (USM Alger)</v>
      </c>
      <c r="R92" t="s">
        <v>13175</v>
      </c>
      <c r="S92" s="2" t="s">
        <v>1275</v>
      </c>
      <c r="U92" t="str">
        <f t="shared" si="39"/>
        <v>https://en.wikipedia.org/wiki/Abderrahmane_Meziani</v>
      </c>
      <c r="Y92" t="str">
        <f t="shared" si="40"/>
        <v>https://tools.wmflabs.org/xtools-articleinfo/?article=Abderrahmane_Meziani&amp;project=en.wikipedia.org</v>
      </c>
      <c r="AB92" t="str">
        <f t="shared" si="30"/>
        <v>https://en.wikipedia.org/w/index.php?title=Special:WhatLinksHere/Abderrahmane_Meziani&amp;limit=500</v>
      </c>
    </row>
    <row r="93" spans="1:28">
      <c r="A93">
        <v>4775</v>
      </c>
      <c r="B93">
        <v>815325</v>
      </c>
      <c r="C93">
        <v>872147.50430939603</v>
      </c>
      <c r="D93" t="s">
        <v>153</v>
      </c>
      <c r="E93" s="2" t="str">
        <f>LEFT(D93,FIND(" ",D93)-1)</f>
        <v>Abdiaziz</v>
      </c>
      <c r="F93" s="2" t="str">
        <f>MID(D93,FIND(" ",D93)+1,9999)</f>
        <v>Mohamed Ali Haji</v>
      </c>
      <c r="H93">
        <v>0</v>
      </c>
      <c r="K93" s="3">
        <v>42640</v>
      </c>
      <c r="L93" t="s">
        <v>224</v>
      </c>
      <c r="M93" s="2" t="str">
        <f t="shared" si="34"/>
        <v>Somali radio journalist (Shabelle Media Network) shot.[71]</v>
      </c>
      <c r="N93" s="2" t="str">
        <f t="shared" si="41"/>
        <v>Somali</v>
      </c>
      <c r="O93" s="2" t="str">
        <f t="shared" si="35"/>
        <v>radio journalist (Shabelle Media Network) shot.[71]</v>
      </c>
      <c r="P93" s="2" t="str">
        <f t="shared" si="36"/>
        <v>radio journalist (Shabelle Media Network) shot.</v>
      </c>
      <c r="Q93" s="2" t="str">
        <f t="shared" si="37"/>
        <v>radio journalist (Shabelle Media Network) shot</v>
      </c>
      <c r="R93" s="2" t="s">
        <v>107</v>
      </c>
      <c r="S93" t="s">
        <v>110</v>
      </c>
      <c r="T93" t="s">
        <v>108</v>
      </c>
    </row>
    <row r="94" spans="1:28">
      <c r="A94">
        <v>2515</v>
      </c>
      <c r="B94">
        <v>428545</v>
      </c>
      <c r="C94">
        <v>320729.87971423572</v>
      </c>
      <c r="D94" t="s">
        <v>11953</v>
      </c>
      <c r="E94" t="s">
        <v>12944</v>
      </c>
      <c r="F94" t="s">
        <v>12943</v>
      </c>
      <c r="H94">
        <v>0</v>
      </c>
      <c r="J94">
        <v>94</v>
      </c>
      <c r="K94" s="5">
        <v>42501</v>
      </c>
      <c r="L94" t="s">
        <v>12605</v>
      </c>
      <c r="M94" t="str">
        <f t="shared" si="34"/>
        <v>Jordanian politician Senator (1997–2001).[179]</v>
      </c>
      <c r="N94" t="str">
        <f t="shared" si="41"/>
        <v>Jordanian</v>
      </c>
      <c r="O94" t="str">
        <f t="shared" si="35"/>
        <v>politician Senator (1997–2001).[179]</v>
      </c>
      <c r="P94" t="str">
        <f t="shared" si="36"/>
        <v>politician Senator (1997–2001).</v>
      </c>
      <c r="Q94" t="str">
        <f t="shared" si="37"/>
        <v>politician Senator (1997–2001)</v>
      </c>
      <c r="R94" t="str">
        <f>IFERROR(MID(Q94,1,FIND(" ",Q94)-1),Q94)</f>
        <v>politician</v>
      </c>
      <c r="S94" s="2" t="s">
        <v>1469</v>
      </c>
      <c r="U94" t="str">
        <f t="shared" ref="U94:U125" si="42">CONCATENATE("https://en.wikipedia.org/wiki/",REPLACE(D94,FIND(" ",D94),1,"_"))</f>
        <v>https://en.wikipedia.org/wiki/Abdul_Baqi Jammoh</v>
      </c>
      <c r="Y94" t="str">
        <f t="shared" ref="Y94:Y107" si="43">CONCATENATE("https://tools.wmflabs.org/xtools-articleinfo/?article=",REPLACE(D94,FIND(" ",D94),1,"_"),"&amp;project=en.wikipedia.org")</f>
        <v>https://tools.wmflabs.org/xtools-articleinfo/?article=Abdul_Baqi Jammoh&amp;project=en.wikipedia.org</v>
      </c>
      <c r="AB94" t="str">
        <f t="shared" ref="AB94:AB107" si="44">CONCATENATE("https://en.wikipedia.org/w/index.php?title=Special:WhatLinksHere/",REPLACE(D94,FIND(" ",D94),1,"_"),"&amp;limit=500")</f>
        <v>https://en.wikipedia.org/w/index.php?title=Special:WhatLinksHere/Abdul_Baqi Jammoh&amp;limit=500</v>
      </c>
    </row>
    <row r="95" spans="1:28">
      <c r="A95">
        <v>3897</v>
      </c>
      <c r="B95">
        <v>371798</v>
      </c>
      <c r="C95">
        <v>612897.70567600499</v>
      </c>
      <c r="D95" t="s">
        <v>4518</v>
      </c>
      <c r="E95" t="str">
        <f>LEFT(D95,FIND(" ",D95)-1)</f>
        <v>Abdul</v>
      </c>
      <c r="F95" t="str">
        <f>MID(D95,FIND(" ",D95)+1,9999)</f>
        <v>Jeelani</v>
      </c>
      <c r="H95">
        <v>0</v>
      </c>
      <c r="J95">
        <v>62</v>
      </c>
      <c r="K95" s="5">
        <v>42585</v>
      </c>
      <c r="L95" t="s">
        <v>4068</v>
      </c>
      <c r="M95" t="str">
        <f t="shared" si="34"/>
        <v>American basketball player (Portland Trail Blazers Dallas Mavericks).[39]</v>
      </c>
      <c r="N95" t="str">
        <f t="shared" si="41"/>
        <v>American</v>
      </c>
      <c r="O95" t="str">
        <f t="shared" si="35"/>
        <v>basketball player (Portland Trail Blazers Dallas Mavericks).[39]</v>
      </c>
      <c r="P95" s="2" t="str">
        <f t="shared" si="36"/>
        <v>basketball player (Portland Trail Blazers Dallas Mavericks).</v>
      </c>
      <c r="Q95" s="2" t="str">
        <f t="shared" si="37"/>
        <v>basketball player (Portland Trail Blazers Dallas Mavericks)</v>
      </c>
      <c r="R95" s="2" t="s">
        <v>3183</v>
      </c>
      <c r="S95" s="2" t="s">
        <v>719</v>
      </c>
      <c r="U95" t="str">
        <f t="shared" si="42"/>
        <v>https://en.wikipedia.org/wiki/Abdul_Jeelani</v>
      </c>
      <c r="Y95" t="str">
        <f t="shared" si="43"/>
        <v>https://tools.wmflabs.org/xtools-articleinfo/?article=Abdul_Jeelani&amp;project=en.wikipedia.org</v>
      </c>
      <c r="AB95" t="str">
        <f t="shared" si="44"/>
        <v>https://en.wikipedia.org/w/index.php?title=Special:WhatLinksHere/Abdul_Jeelani&amp;limit=500</v>
      </c>
    </row>
    <row r="96" spans="1:28">
      <c r="A96">
        <v>916</v>
      </c>
      <c r="B96">
        <v>559369</v>
      </c>
      <c r="C96">
        <v>267570.18785792752</v>
      </c>
      <c r="D96" t="s">
        <v>10439</v>
      </c>
      <c r="E96" t="s">
        <v>11497</v>
      </c>
      <c r="F96" t="s">
        <v>11571</v>
      </c>
      <c r="H96">
        <v>0</v>
      </c>
      <c r="J96">
        <v>53</v>
      </c>
      <c r="K96" s="3">
        <v>42415</v>
      </c>
      <c r="L96" t="s">
        <v>11290</v>
      </c>
      <c r="M96" t="str">
        <f t="shared" si="34"/>
        <v>Jordanian politician member of the House of Representatives (2007–2013).[261]</v>
      </c>
      <c r="N96" t="str">
        <f t="shared" si="41"/>
        <v>Jordanian</v>
      </c>
      <c r="O96" t="str">
        <f t="shared" si="35"/>
        <v>politician member of the House of Representatives (2007–2013).[261]</v>
      </c>
      <c r="P96" t="str">
        <f t="shared" si="36"/>
        <v>politician member of the House of Representatives (2007–2013).</v>
      </c>
      <c r="Q96" t="str">
        <f t="shared" si="37"/>
        <v>politician member of the House of Representatives (2007–2013)</v>
      </c>
      <c r="R96" t="str">
        <f>IFERROR(MID(Q96,1,FIND(" ",Q96)-1),Q96)</f>
        <v>politician</v>
      </c>
      <c r="S96" t="s">
        <v>2239</v>
      </c>
      <c r="U96" t="str">
        <f t="shared" si="42"/>
        <v>https://en.wikipedia.org/wiki/Abdul_Rahman Al-Hanaqtah</v>
      </c>
      <c r="Y96" t="str">
        <f t="shared" si="43"/>
        <v>https://tools.wmflabs.org/xtools-articleinfo/?article=Abdul_Rahman Al-Hanaqtah&amp;project=en.wikipedia.org</v>
      </c>
      <c r="AB96" t="str">
        <f t="shared" si="44"/>
        <v>https://en.wikipedia.org/w/index.php?title=Special:WhatLinksHere/Abdul_Rahman Al-Hanaqtah&amp;limit=500</v>
      </c>
    </row>
    <row r="97" spans="1:29">
      <c r="A97">
        <v>979</v>
      </c>
      <c r="B97">
        <v>749245</v>
      </c>
      <c r="C97">
        <v>753004.9338301979</v>
      </c>
      <c r="D97" t="s">
        <v>10901</v>
      </c>
      <c r="E97" t="s">
        <v>11425</v>
      </c>
      <c r="F97" t="s">
        <v>11424</v>
      </c>
      <c r="H97">
        <v>0</v>
      </c>
      <c r="J97">
        <v>107</v>
      </c>
      <c r="K97" s="3">
        <v>42418</v>
      </c>
      <c r="L97" t="s">
        <v>11286</v>
      </c>
      <c r="M97" t="str">
        <f t="shared" si="34"/>
        <v>Indian Hindustani musician.[324]</v>
      </c>
      <c r="N97" t="str">
        <f t="shared" si="41"/>
        <v>Indian</v>
      </c>
      <c r="O97" t="str">
        <f t="shared" si="35"/>
        <v>Hindustani musician.[324]</v>
      </c>
      <c r="P97" t="str">
        <f t="shared" si="36"/>
        <v>Hindustani musician.</v>
      </c>
      <c r="Q97" t="str">
        <f t="shared" si="37"/>
        <v>Hindustani musician</v>
      </c>
      <c r="R97" t="s">
        <v>7191</v>
      </c>
      <c r="U97" t="str">
        <f t="shared" si="42"/>
        <v>https://en.wikipedia.org/wiki/Abdul_Rashid Khan</v>
      </c>
      <c r="Y97" t="str">
        <f t="shared" si="43"/>
        <v>https://tools.wmflabs.org/xtools-articleinfo/?article=Abdul_Rashid Khan&amp;project=en.wikipedia.org</v>
      </c>
      <c r="AB97" t="str">
        <f t="shared" si="44"/>
        <v>https://en.wikipedia.org/w/index.php?title=Special:WhatLinksHere/Abdul_Rashid Khan&amp;limit=500</v>
      </c>
    </row>
    <row r="98" spans="1:29">
      <c r="A98">
        <v>3444</v>
      </c>
      <c r="B98">
        <v>793258</v>
      </c>
      <c r="C98">
        <v>904126.93588405091</v>
      </c>
      <c r="D98" t="s">
        <v>13284</v>
      </c>
      <c r="E98" t="str">
        <f t="shared" ref="E98:E103" si="45">LEFT(D98,FIND(" ",D98)-1)</f>
        <v>Abdul</v>
      </c>
      <c r="F98" t="str">
        <f t="shared" ref="F98:F103" si="46">MID(D98,FIND(" ",D98)+1,9999)</f>
        <v>Sattar Edhi</v>
      </c>
      <c r="H98">
        <v>0</v>
      </c>
      <c r="J98">
        <v>88</v>
      </c>
      <c r="K98" s="5">
        <v>42559</v>
      </c>
      <c r="L98" t="s">
        <v>14159</v>
      </c>
      <c r="M98" t="str">
        <f t="shared" si="34"/>
        <v>Pakistani philanthropist social activist ascetic and humanitarian founder of the Edhi Foundation.[103]</v>
      </c>
      <c r="N98" t="str">
        <f t="shared" si="41"/>
        <v>Pakistani</v>
      </c>
      <c r="O98" t="str">
        <f t="shared" ref="O98:O111" si="47">MID(M98,FIND(" ",M98)+1,9999)</f>
        <v>philanthropist social activist ascetic and humanitarian founder of the Edhi Foundation.[103]</v>
      </c>
      <c r="P98" s="2" t="str">
        <f t="shared" si="36"/>
        <v>philanthropist social activist ascetic and humanitarian founder of the Edhi Foundation.</v>
      </c>
      <c r="Q98" s="2" t="str">
        <f t="shared" si="37"/>
        <v>philanthropist social activist ascetic and humanitarian founder of the Edhi Foundation</v>
      </c>
      <c r="R98" t="s">
        <v>2909</v>
      </c>
      <c r="S98" s="2" t="s">
        <v>998</v>
      </c>
      <c r="U98" t="str">
        <f t="shared" si="42"/>
        <v>https://en.wikipedia.org/wiki/Abdul_Sattar Edhi</v>
      </c>
      <c r="Y98" t="str">
        <f t="shared" si="43"/>
        <v>https://tools.wmflabs.org/xtools-articleinfo/?article=Abdul_Sattar Edhi&amp;project=en.wikipedia.org</v>
      </c>
      <c r="AB98" t="str">
        <f t="shared" si="44"/>
        <v>https://en.wikipedia.org/w/index.php?title=Special:WhatLinksHere/Abdul_Sattar Edhi&amp;limit=500</v>
      </c>
    </row>
    <row r="99" spans="1:29">
      <c r="A99">
        <v>3020</v>
      </c>
      <c r="B99">
        <v>144847</v>
      </c>
      <c r="C99">
        <v>337520.67281966447</v>
      </c>
      <c r="D99" t="s">
        <v>5376</v>
      </c>
      <c r="E99" t="str">
        <f t="shared" si="45"/>
        <v>Abdullah</v>
      </c>
      <c r="F99" t="str">
        <f t="shared" si="46"/>
        <v>Ahmad</v>
      </c>
      <c r="H99">
        <v>0</v>
      </c>
      <c r="J99">
        <v>79</v>
      </c>
      <c r="K99" s="5">
        <v>42533</v>
      </c>
      <c r="L99" t="s">
        <v>5015</v>
      </c>
      <c r="M99" t="str">
        <f t="shared" si="34"/>
        <v>Malaysian newspaper editor (New Straits Times) journalist and politician cancer.[175]</v>
      </c>
      <c r="N99" t="str">
        <f t="shared" si="41"/>
        <v>Malaysian</v>
      </c>
      <c r="O99" t="str">
        <f t="shared" si="47"/>
        <v>newspaper editor (New Straits Times) journalist and politician cancer.[175]</v>
      </c>
      <c r="P99" t="str">
        <f t="shared" si="36"/>
        <v>newspaper editor (New Straits Times) journalist and politician cancer.</v>
      </c>
      <c r="Q99" t="str">
        <f t="shared" si="37"/>
        <v>newspaper editor (New Straits Times) journalist and politician cancer</v>
      </c>
      <c r="R99" t="s">
        <v>2997</v>
      </c>
      <c r="S99" s="2" t="s">
        <v>1170</v>
      </c>
      <c r="U99" t="str">
        <f t="shared" si="42"/>
        <v>https://en.wikipedia.org/wiki/Abdullah_Ahmad</v>
      </c>
      <c r="Y99" t="str">
        <f t="shared" si="43"/>
        <v>https://tools.wmflabs.org/xtools-articleinfo/?article=Abdullah_Ahmad&amp;project=en.wikipedia.org</v>
      </c>
      <c r="AB99" t="str">
        <f t="shared" si="44"/>
        <v>https://en.wikipedia.org/w/index.php?title=Special:WhatLinksHere/Abdullah_Ahmad&amp;limit=500</v>
      </c>
    </row>
    <row r="100" spans="1:29">
      <c r="A100">
        <v>3726</v>
      </c>
      <c r="B100">
        <v>641134</v>
      </c>
      <c r="C100">
        <v>501676.39831079217</v>
      </c>
      <c r="D100" t="s">
        <v>13510</v>
      </c>
      <c r="E100" t="str">
        <f t="shared" si="45"/>
        <v>Abe</v>
      </c>
      <c r="F100" t="str">
        <f t="shared" si="46"/>
        <v>Goldberg</v>
      </c>
      <c r="H100">
        <v>0</v>
      </c>
      <c r="J100">
        <v>87</v>
      </c>
      <c r="K100" s="5">
        <v>42575</v>
      </c>
      <c r="L100" t="s">
        <v>14309</v>
      </c>
      <c r="M100" t="str">
        <f t="shared" si="34"/>
        <v>Polish-born Australian executive.[385]</v>
      </c>
      <c r="N100" t="s">
        <v>14593</v>
      </c>
      <c r="O100" t="str">
        <f t="shared" si="47"/>
        <v>Australian executive.[385]</v>
      </c>
      <c r="P100" s="2" t="str">
        <f t="shared" si="36"/>
        <v>Australian executive.</v>
      </c>
      <c r="Q100" s="2" t="str">
        <f t="shared" si="37"/>
        <v>Australian executive</v>
      </c>
      <c r="R100" s="2" t="s">
        <v>14590</v>
      </c>
      <c r="S100" s="2"/>
      <c r="U100" t="str">
        <f t="shared" si="42"/>
        <v>https://en.wikipedia.org/wiki/Abe_Goldberg</v>
      </c>
      <c r="Y100" t="str">
        <f t="shared" si="43"/>
        <v>https://tools.wmflabs.org/xtools-articleinfo/?article=Abe_Goldberg&amp;project=en.wikipedia.org</v>
      </c>
      <c r="AB100" t="str">
        <f t="shared" si="44"/>
        <v>https://en.wikipedia.org/w/index.php?title=Special:WhatLinksHere/Abe_Goldberg&amp;limit=500</v>
      </c>
    </row>
    <row r="101" spans="1:29">
      <c r="A101" s="2">
        <v>1891</v>
      </c>
      <c r="B101" s="2">
        <v>357565</v>
      </c>
      <c r="C101" s="2">
        <v>638380.69915982487</v>
      </c>
      <c r="D101" s="2" t="s">
        <v>6769</v>
      </c>
      <c r="E101" s="2" t="str">
        <f t="shared" si="45"/>
        <v>Abe</v>
      </c>
      <c r="F101" s="2" t="str">
        <f t="shared" si="46"/>
        <v>Segal</v>
      </c>
      <c r="G101" s="2"/>
      <c r="H101">
        <v>0</v>
      </c>
      <c r="J101" s="2">
        <v>85</v>
      </c>
      <c r="K101" s="6">
        <v>42464</v>
      </c>
      <c r="L101" s="2" t="s">
        <v>6422</v>
      </c>
      <c r="M101" s="2" t="str">
        <f t="shared" si="34"/>
        <v>South African tennis player cancer.[77]</v>
      </c>
      <c r="N101" s="2" t="s">
        <v>5518</v>
      </c>
      <c r="O101" s="2" t="str">
        <f t="shared" si="47"/>
        <v>African tennis player cancer.[77]</v>
      </c>
      <c r="P101" s="2" t="str">
        <f t="shared" si="36"/>
        <v>African tennis player cancer.</v>
      </c>
      <c r="Q101" s="2" t="str">
        <f t="shared" si="37"/>
        <v>African tennis player cancer</v>
      </c>
      <c r="R101" s="2" t="s">
        <v>5974</v>
      </c>
      <c r="S101" s="2"/>
      <c r="T101" s="2"/>
      <c r="U101" t="str">
        <f t="shared" si="42"/>
        <v>https://en.wikipedia.org/wiki/Abe_Segal</v>
      </c>
      <c r="V101" s="2"/>
      <c r="Y101" t="str">
        <f t="shared" si="43"/>
        <v>https://tools.wmflabs.org/xtools-articleinfo/?article=Abe_Segal&amp;project=en.wikipedia.org</v>
      </c>
      <c r="Z101" s="2"/>
      <c r="AA101" s="2"/>
      <c r="AB101" t="str">
        <f t="shared" si="44"/>
        <v>https://en.wikipedia.org/w/index.php?title=Special:WhatLinksHere/Abe_Segal&amp;limit=500</v>
      </c>
      <c r="AC101" s="2"/>
    </row>
    <row r="102" spans="1:29">
      <c r="A102">
        <v>1721</v>
      </c>
      <c r="B102">
        <v>483998</v>
      </c>
      <c r="C102">
        <v>291541.20775638148</v>
      </c>
      <c r="D102" t="s">
        <v>8629</v>
      </c>
      <c r="E102" t="str">
        <f t="shared" si="45"/>
        <v>Abel</v>
      </c>
      <c r="F102" t="str">
        <f t="shared" si="46"/>
        <v>Dhaira</v>
      </c>
      <c r="H102">
        <v>0</v>
      </c>
      <c r="J102">
        <v>28</v>
      </c>
      <c r="K102" s="3">
        <v>42456</v>
      </c>
      <c r="L102" s="2" t="s">
        <v>7734</v>
      </c>
      <c r="M102" t="str">
        <f t="shared" si="34"/>
        <v>Ugandan footballer (national team) abdominal cancer.[528]</v>
      </c>
      <c r="N102" t="str">
        <f t="shared" ref="N102:N111" si="48">MID(M102,1,FIND(" ",M102)-1)</f>
        <v>Ugandan</v>
      </c>
      <c r="O102" t="str">
        <f t="shared" si="47"/>
        <v>footballer (national team) abdominal cancer.[528]</v>
      </c>
      <c r="P102" t="str">
        <f t="shared" si="36"/>
        <v>footballer (national team) abdominal cancer.</v>
      </c>
      <c r="Q102" t="str">
        <f t="shared" si="37"/>
        <v>footballer (national team) abdominal cancer</v>
      </c>
      <c r="R102" t="str">
        <f>IFERROR(MID(Q102,1,FIND(" ",Q102)-1),Q102)</f>
        <v>footballer</v>
      </c>
      <c r="S102" s="2" t="s">
        <v>1888</v>
      </c>
      <c r="T102" t="s">
        <v>7385</v>
      </c>
      <c r="U102" t="str">
        <f t="shared" si="42"/>
        <v>https://en.wikipedia.org/wiki/Abel_Dhaira</v>
      </c>
      <c r="Y102" t="str">
        <f t="shared" si="43"/>
        <v>https://tools.wmflabs.org/xtools-articleinfo/?article=Abel_Dhaira&amp;project=en.wikipedia.org</v>
      </c>
      <c r="AB102" t="str">
        <f t="shared" si="44"/>
        <v>https://en.wikipedia.org/w/index.php?title=Special:WhatLinksHere/Abel_Dhaira&amp;limit=500</v>
      </c>
    </row>
    <row r="103" spans="1:29">
      <c r="A103">
        <v>2375</v>
      </c>
      <c r="B103">
        <v>972434</v>
      </c>
      <c r="C103">
        <v>701051.00959244743</v>
      </c>
      <c r="D103" t="s">
        <v>11990</v>
      </c>
      <c r="E103" t="str">
        <f t="shared" si="45"/>
        <v>Abel</v>
      </c>
      <c r="F103" t="str">
        <f t="shared" si="46"/>
        <v>Fernandez</v>
      </c>
      <c r="H103">
        <v>0</v>
      </c>
      <c r="J103">
        <v>85</v>
      </c>
      <c r="K103" s="5">
        <v>42493</v>
      </c>
      <c r="L103" t="s">
        <v>12201</v>
      </c>
      <c r="M103" t="str">
        <f t="shared" si="34"/>
        <v>American actor (The Untouchables Pork Chop Hill).[37]</v>
      </c>
      <c r="N103" t="str">
        <f t="shared" si="48"/>
        <v>American</v>
      </c>
      <c r="O103" t="str">
        <f t="shared" si="47"/>
        <v>actor (The Untouchables Pork Chop Hill).[37]</v>
      </c>
      <c r="P103" t="str">
        <f t="shared" si="36"/>
        <v>actor (The Untouchables Pork Chop Hill).</v>
      </c>
      <c r="Q103" t="str">
        <f t="shared" si="37"/>
        <v>actor (The Untouchables Pork Chop Hill)</v>
      </c>
      <c r="R103" t="str">
        <f>IFERROR(MID(Q103,1,FIND(" ",Q103)-1),Q103)</f>
        <v>actor</v>
      </c>
      <c r="S103" s="2" t="s">
        <v>1482</v>
      </c>
      <c r="U103" t="str">
        <f t="shared" si="42"/>
        <v>https://en.wikipedia.org/wiki/Abel_Fernandez</v>
      </c>
      <c r="Y103" t="str">
        <f t="shared" si="43"/>
        <v>https://tools.wmflabs.org/xtools-articleinfo/?article=Abel_Fernandez&amp;project=en.wikipedia.org</v>
      </c>
      <c r="AB103" t="str">
        <f t="shared" si="44"/>
        <v>https://en.wikipedia.org/w/index.php?title=Special:WhatLinksHere/Abel_Fernandez&amp;limit=500</v>
      </c>
    </row>
    <row r="104" spans="1:29">
      <c r="A104">
        <v>3392</v>
      </c>
      <c r="B104">
        <v>520493</v>
      </c>
      <c r="C104">
        <v>463881.38313250238</v>
      </c>
      <c r="D104" t="s">
        <v>13534</v>
      </c>
      <c r="E104" t="s">
        <v>14485</v>
      </c>
      <c r="F104" t="s">
        <v>14403</v>
      </c>
      <c r="H104">
        <v>0</v>
      </c>
      <c r="J104">
        <v>90</v>
      </c>
      <c r="K104" s="5">
        <v>42555</v>
      </c>
      <c r="L104" t="s">
        <v>13949</v>
      </c>
      <c r="M104" t="str">
        <f t="shared" si="34"/>
        <v>American politician and judge member of the U.S. House of Representatives from Illinois (1969–1973 1975–1979) U.S. Court of Appeals for the D.C. Circuit (1979–1994) complications from bladder cancer.[51]</v>
      </c>
      <c r="N104" t="str">
        <f t="shared" si="48"/>
        <v>American</v>
      </c>
      <c r="O104" t="str">
        <f t="shared" si="47"/>
        <v>politician and judge member of the U.S. House of Representatives from Illinois (1969–1973 1975–1979) U.S. Court of Appeals for the D.C. Circuit (1979–1994) complications from bladder cancer.[51]</v>
      </c>
      <c r="P104" s="2" t="str">
        <f t="shared" si="36"/>
        <v>politician and judge member of the U.S. House of Representatives from Illinois (1969–1973 1975–1979) U.S. Court of Appeals for the D.C. Circuit (1979–1994) complications from bladder cancer.</v>
      </c>
      <c r="Q104" s="2" t="str">
        <f t="shared" si="37"/>
        <v>politician and judge member of the U</v>
      </c>
      <c r="R104" s="2" t="s">
        <v>3177</v>
      </c>
      <c r="S104" t="s">
        <v>973</v>
      </c>
      <c r="T104" t="s">
        <v>2846</v>
      </c>
      <c r="U104" t="str">
        <f t="shared" si="42"/>
        <v>https://en.wikipedia.org/wiki/Abner_J. Mikva</v>
      </c>
      <c r="Y104" t="str">
        <f t="shared" si="43"/>
        <v>https://tools.wmflabs.org/xtools-articleinfo/?article=Abner_J. Mikva&amp;project=en.wikipedia.org</v>
      </c>
      <c r="AB104" t="str">
        <f t="shared" si="44"/>
        <v>https://en.wikipedia.org/w/index.php?title=Special:WhatLinksHere/Abner_J. Mikva&amp;limit=500</v>
      </c>
    </row>
    <row r="105" spans="1:29">
      <c r="A105">
        <v>471</v>
      </c>
      <c r="B105">
        <v>245774</v>
      </c>
      <c r="C105">
        <v>899455.7012656515</v>
      </c>
      <c r="D105" t="s">
        <v>9630</v>
      </c>
      <c r="E105" t="str">
        <f t="shared" ref="E105:E110" si="49">LEFT(D105,FIND(" ",D105)-1)</f>
        <v>Abolhassan</v>
      </c>
      <c r="F105" t="str">
        <f t="shared" ref="F105:F110" si="50">MID(D105,FIND(" ",D105)+1,9999)</f>
        <v>Najafi</v>
      </c>
      <c r="H105">
        <v>0</v>
      </c>
      <c r="J105">
        <v>86</v>
      </c>
      <c r="K105" s="3">
        <v>42391</v>
      </c>
      <c r="L105" t="s">
        <v>9631</v>
      </c>
      <c r="M105" t="str">
        <f t="shared" si="34"/>
        <v>Iranian writer and translator.[475]</v>
      </c>
      <c r="N105" t="str">
        <f t="shared" si="48"/>
        <v>Iranian</v>
      </c>
      <c r="O105" t="str">
        <f t="shared" si="47"/>
        <v>writer and translator.[475]</v>
      </c>
      <c r="P105" t="str">
        <f t="shared" si="36"/>
        <v>writer and translator.</v>
      </c>
      <c r="Q105" t="str">
        <f t="shared" si="37"/>
        <v>writer and translator</v>
      </c>
      <c r="R105" t="str">
        <f>Q105</f>
        <v>writer and translator</v>
      </c>
      <c r="U105" t="str">
        <f t="shared" si="42"/>
        <v>https://en.wikipedia.org/wiki/Abolhassan_Najafi</v>
      </c>
      <c r="Y105" t="str">
        <f t="shared" si="43"/>
        <v>https://tools.wmflabs.org/xtools-articleinfo/?article=Abolhassan_Najafi&amp;project=en.wikipedia.org</v>
      </c>
      <c r="AB105" t="str">
        <f t="shared" si="44"/>
        <v>https://en.wikipedia.org/w/index.php?title=Special:WhatLinksHere/Abolhassan_Najafi&amp;limit=500</v>
      </c>
    </row>
    <row r="106" spans="1:29">
      <c r="A106">
        <v>4078</v>
      </c>
      <c r="B106">
        <v>798443</v>
      </c>
      <c r="C106">
        <v>939083.40642974502</v>
      </c>
      <c r="D106" t="s">
        <v>4339</v>
      </c>
      <c r="E106" t="str">
        <f t="shared" si="49"/>
        <v>Aboud</v>
      </c>
      <c r="F106" t="str">
        <f t="shared" si="50"/>
        <v>Jumbe</v>
      </c>
      <c r="H106">
        <v>0</v>
      </c>
      <c r="J106">
        <v>96</v>
      </c>
      <c r="K106" s="5">
        <v>42596</v>
      </c>
      <c r="L106" t="s">
        <v>3839</v>
      </c>
      <c r="M106" t="str">
        <f t="shared" si="34"/>
        <v>Tanzanian politician President of Zanzibar (1972–1984).[220]</v>
      </c>
      <c r="N106" t="str">
        <f t="shared" si="48"/>
        <v>Tanzanian</v>
      </c>
      <c r="O106" t="str">
        <f t="shared" si="47"/>
        <v>politician President of Zanzibar (1972–1984).[220]</v>
      </c>
      <c r="P106" s="2" t="str">
        <f t="shared" si="36"/>
        <v>politician President of Zanzibar (1972–1984).</v>
      </c>
      <c r="Q106" s="2" t="str">
        <f t="shared" si="37"/>
        <v>politician President of Zanzibar (1972–1984)</v>
      </c>
      <c r="R106" s="2" t="str">
        <f>IFERROR(MID(Q106,1,FIND(" ",Q106)-1),Q106)</f>
        <v>politician</v>
      </c>
      <c r="S106" s="2" t="s">
        <v>709</v>
      </c>
      <c r="U106" t="str">
        <f t="shared" si="42"/>
        <v>https://en.wikipedia.org/wiki/Aboud_Jumbe</v>
      </c>
      <c r="Y106" t="str">
        <f t="shared" si="43"/>
        <v>https://tools.wmflabs.org/xtools-articleinfo/?article=Aboud_Jumbe&amp;project=en.wikipedia.org</v>
      </c>
      <c r="AB106" t="str">
        <f t="shared" si="44"/>
        <v>https://en.wikipedia.org/w/index.php?title=Special:WhatLinksHere/Aboud_Jumbe&amp;limit=500</v>
      </c>
    </row>
    <row r="107" spans="1:29">
      <c r="A107">
        <v>680</v>
      </c>
      <c r="B107">
        <v>555601</v>
      </c>
      <c r="C107">
        <v>444182.92258524161</v>
      </c>
      <c r="D107" t="s">
        <v>10280</v>
      </c>
      <c r="E107" t="str">
        <f t="shared" si="49"/>
        <v>Abram</v>
      </c>
      <c r="F107" t="str">
        <f t="shared" si="50"/>
        <v>Cohen</v>
      </c>
      <c r="H107">
        <v>0</v>
      </c>
      <c r="J107">
        <v>91</v>
      </c>
      <c r="K107" s="3">
        <v>42402</v>
      </c>
      <c r="L107" t="s">
        <v>10694</v>
      </c>
      <c r="M107" t="str">
        <f t="shared" si="34"/>
        <v>American Olympic fencer (1956).[23]</v>
      </c>
      <c r="N107" t="str">
        <f t="shared" si="48"/>
        <v>American</v>
      </c>
      <c r="O107" t="str">
        <f t="shared" si="47"/>
        <v>Olympic fencer (1956).[23]</v>
      </c>
      <c r="P107" t="str">
        <f t="shared" si="36"/>
        <v>Olympic fencer (1956).</v>
      </c>
      <c r="Q107" t="str">
        <f t="shared" si="37"/>
        <v>Olympic fencer (1956)</v>
      </c>
      <c r="R107" t="s">
        <v>7227</v>
      </c>
      <c r="S107" t="s">
        <v>2413</v>
      </c>
      <c r="U107" t="str">
        <f t="shared" si="42"/>
        <v>https://en.wikipedia.org/wiki/Abram_Cohen</v>
      </c>
      <c r="Y107" t="str">
        <f t="shared" si="43"/>
        <v>https://tools.wmflabs.org/xtools-articleinfo/?article=Abram_Cohen&amp;project=en.wikipedia.org</v>
      </c>
      <c r="AB107" t="str">
        <f t="shared" si="44"/>
        <v>https://en.wikipedia.org/w/index.php?title=Special:WhatLinksHere/Abram_Cohen&amp;limit=500</v>
      </c>
    </row>
    <row r="108" spans="1:29">
      <c r="A108">
        <v>1676</v>
      </c>
      <c r="B108">
        <v>4267</v>
      </c>
      <c r="C108">
        <v>702848.10541215842</v>
      </c>
      <c r="D108" t="s">
        <v>8446</v>
      </c>
      <c r="E108" t="str">
        <f t="shared" si="49"/>
        <v>Abu</v>
      </c>
      <c r="F108" t="str">
        <f t="shared" si="50"/>
        <v>Ali al-Anbari</v>
      </c>
      <c r="H108">
        <v>0</v>
      </c>
      <c r="J108">
        <v>59</v>
      </c>
      <c r="K108" s="3">
        <v>42454</v>
      </c>
      <c r="L108" s="2" t="s">
        <v>7828</v>
      </c>
      <c r="M108" t="str">
        <f t="shared" si="34"/>
        <v>Iraqi militant commander of ISIL bombing.[483]</v>
      </c>
      <c r="N108" t="str">
        <f t="shared" si="48"/>
        <v>Iraqi</v>
      </c>
      <c r="O108" t="str">
        <f t="shared" si="47"/>
        <v>militant commander of ISIL bombing.[483]</v>
      </c>
      <c r="P108" t="str">
        <f t="shared" si="36"/>
        <v>militant commander of ISIL bombing.</v>
      </c>
      <c r="Q108" t="str">
        <f t="shared" si="37"/>
        <v>militant commander of ISIL bombing</v>
      </c>
      <c r="R108" t="s">
        <v>3057</v>
      </c>
      <c r="S108" s="2" t="s">
        <v>1866</v>
      </c>
      <c r="T108" t="s">
        <v>7408</v>
      </c>
      <c r="U108" t="str">
        <f t="shared" si="42"/>
        <v>https://en.wikipedia.org/wiki/Abu_Ali al-Anbari</v>
      </c>
      <c r="V108">
        <v>1174</v>
      </c>
      <c r="W108">
        <v>1</v>
      </c>
      <c r="X108">
        <v>1</v>
      </c>
      <c r="Y108" t="s">
        <v>121</v>
      </c>
      <c r="Z108">
        <v>144</v>
      </c>
      <c r="AA108">
        <v>71</v>
      </c>
      <c r="AB108" t="s">
        <v>53</v>
      </c>
      <c r="AC108">
        <v>266</v>
      </c>
    </row>
    <row r="109" spans="1:29">
      <c r="A109">
        <v>1851</v>
      </c>
      <c r="B109">
        <v>767458</v>
      </c>
      <c r="C109">
        <v>637167.97358938493</v>
      </c>
      <c r="D109" t="s">
        <v>6728</v>
      </c>
      <c r="E109" t="str">
        <f t="shared" si="49"/>
        <v>Abu</v>
      </c>
      <c r="F109" t="str">
        <f t="shared" si="50"/>
        <v>Firas al-Suri</v>
      </c>
      <c r="H109">
        <v>0</v>
      </c>
      <c r="J109">
        <v>65</v>
      </c>
      <c r="K109" s="5">
        <v>42463</v>
      </c>
      <c r="L109" t="s">
        <v>6467</v>
      </c>
      <c r="M109" t="str">
        <f t="shared" si="34"/>
        <v>Syrian al-Nusra Front senior official air strike.[37]</v>
      </c>
      <c r="N109" t="str">
        <f t="shared" si="48"/>
        <v>Syrian</v>
      </c>
      <c r="O109" t="str">
        <f t="shared" si="47"/>
        <v>al-Nusra Front senior official air strike.[37]</v>
      </c>
      <c r="P109" t="str">
        <f t="shared" si="36"/>
        <v>al-Nusra Front senior official air strike.</v>
      </c>
      <c r="Q109" t="str">
        <f t="shared" si="37"/>
        <v>al-Nusra Front senior official air strike</v>
      </c>
      <c r="R109" t="s">
        <v>5848</v>
      </c>
      <c r="T109" t="s">
        <v>5734</v>
      </c>
      <c r="U109" t="str">
        <f t="shared" si="42"/>
        <v>https://en.wikipedia.org/wiki/Abu_Firas al-Suri</v>
      </c>
      <c r="Y109" t="str">
        <f t="shared" ref="Y109:Y148" si="51">CONCATENATE("https://tools.wmflabs.org/xtools-articleinfo/?article=",REPLACE(D109,FIND(" ",D109),1,"_"),"&amp;project=en.wikipedia.org")</f>
        <v>https://tools.wmflabs.org/xtools-articleinfo/?article=Abu_Firas al-Suri&amp;project=en.wikipedia.org</v>
      </c>
      <c r="AB109" t="str">
        <f t="shared" ref="AB109:AB148" si="52">CONCATENATE("https://en.wikipedia.org/w/index.php?title=Special:WhatLinksHere/",REPLACE(D109,FIND(" ",D109),1,"_"),"&amp;limit=500")</f>
        <v>https://en.wikipedia.org/w/index.php?title=Special:WhatLinksHere/Abu_Firas al-Suri&amp;limit=500</v>
      </c>
    </row>
    <row r="110" spans="1:29">
      <c r="A110">
        <v>2924</v>
      </c>
      <c r="B110">
        <v>170610</v>
      </c>
      <c r="C110">
        <v>654851.6188559006</v>
      </c>
      <c r="D110" t="s">
        <v>5619</v>
      </c>
      <c r="E110" t="str">
        <f t="shared" si="49"/>
        <v>Abu</v>
      </c>
      <c r="F110" t="str">
        <f t="shared" si="50"/>
        <v>Layla</v>
      </c>
      <c r="H110">
        <v>0</v>
      </c>
      <c r="J110">
        <v>32</v>
      </c>
      <c r="K110" s="5">
        <v>42526</v>
      </c>
      <c r="L110" t="s">
        <v>5103</v>
      </c>
      <c r="M110" t="str">
        <f t="shared" si="34"/>
        <v>Syrian military commander shot.[79]</v>
      </c>
      <c r="N110" t="str">
        <f t="shared" si="48"/>
        <v>Syrian</v>
      </c>
      <c r="O110" t="str">
        <f t="shared" si="47"/>
        <v>military commander shot.[79]</v>
      </c>
      <c r="P110" t="str">
        <f t="shared" si="36"/>
        <v>military commander shot.</v>
      </c>
      <c r="Q110" t="str">
        <f t="shared" si="37"/>
        <v>military commander shot</v>
      </c>
      <c r="R110" t="s">
        <v>13343</v>
      </c>
      <c r="S110" s="2"/>
      <c r="T110" t="s">
        <v>13344</v>
      </c>
      <c r="U110" t="str">
        <f t="shared" si="42"/>
        <v>https://en.wikipedia.org/wiki/Abu_Layla</v>
      </c>
      <c r="Y110" t="str">
        <f t="shared" si="51"/>
        <v>https://tools.wmflabs.org/xtools-articleinfo/?article=Abu_Layla&amp;project=en.wikipedia.org</v>
      </c>
      <c r="AB110" t="str">
        <f t="shared" si="52"/>
        <v>https://en.wikipedia.org/w/index.php?title=Special:WhatLinksHere/Abu_Layla&amp;limit=500</v>
      </c>
    </row>
    <row r="111" spans="1:29">
      <c r="A111">
        <v>4322</v>
      </c>
      <c r="B111">
        <v>218017</v>
      </c>
      <c r="C111">
        <v>366380.00519451452</v>
      </c>
      <c r="D111" t="s">
        <v>4093</v>
      </c>
      <c r="E111" t="s">
        <v>3511</v>
      </c>
      <c r="F111" t="s">
        <v>3510</v>
      </c>
      <c r="H111">
        <v>0</v>
      </c>
      <c r="J111">
        <v>39</v>
      </c>
      <c r="K111" s="5">
        <v>42612</v>
      </c>
      <c r="L111" t="s">
        <v>3591</v>
      </c>
      <c r="M111" t="str">
        <f t="shared" si="34"/>
        <v>Syrian Islamist leader (ISIL in Syria) bombing.[466]</v>
      </c>
      <c r="N111" t="str">
        <f t="shared" si="48"/>
        <v>Syrian</v>
      </c>
      <c r="O111" t="str">
        <f t="shared" si="47"/>
        <v>Islamist leader (ISIL in Syria) bombing.[466]</v>
      </c>
      <c r="P111" s="2" t="str">
        <f t="shared" si="36"/>
        <v>Islamist leader (ISIL in Syria) bombing.</v>
      </c>
      <c r="Q111" s="2" t="str">
        <f t="shared" si="37"/>
        <v>Islamist leader (ISIL in Syria) bombing</v>
      </c>
      <c r="R111" s="2" t="s">
        <v>2786</v>
      </c>
      <c r="S111" s="2" t="s">
        <v>550</v>
      </c>
      <c r="T111" t="s">
        <v>2783</v>
      </c>
      <c r="U111" t="str">
        <f t="shared" si="42"/>
        <v>https://en.wikipedia.org/wiki/Abu_Mohammad al-Adnani</v>
      </c>
      <c r="Y111" t="str">
        <f t="shared" si="51"/>
        <v>https://tools.wmflabs.org/xtools-articleinfo/?article=Abu_Mohammad al-Adnani&amp;project=en.wikipedia.org</v>
      </c>
      <c r="AB111" t="str">
        <f t="shared" si="52"/>
        <v>https://en.wikipedia.org/w/index.php?title=Special:WhatLinksHere/Abu_Mohammad al-Adnani&amp;limit=500</v>
      </c>
    </row>
    <row r="112" spans="1:29">
      <c r="A112">
        <v>1486</v>
      </c>
      <c r="B112">
        <v>788700</v>
      </c>
      <c r="C112">
        <v>689681.47717805556</v>
      </c>
      <c r="D112" t="s">
        <v>8230</v>
      </c>
      <c r="E112" t="s">
        <v>7495</v>
      </c>
      <c r="F112" t="s">
        <v>7494</v>
      </c>
      <c r="H112">
        <v>0</v>
      </c>
      <c r="J112">
        <v>30</v>
      </c>
      <c r="K112" s="3">
        <v>42443</v>
      </c>
      <c r="L112" s="2" t="s">
        <v>7977</v>
      </c>
      <c r="M112" t="str">
        <f t="shared" si="34"/>
        <v>Soviet-born Georgian ISIS militant airstrike.[292]</v>
      </c>
      <c r="N112" t="s">
        <v>7253</v>
      </c>
      <c r="O112" s="2" t="s">
        <v>7252</v>
      </c>
      <c r="P112" t="str">
        <f t="shared" si="36"/>
        <v>ISIS militant airstrike.</v>
      </c>
      <c r="Q112" t="str">
        <f t="shared" si="37"/>
        <v>ISIS militant airstrike</v>
      </c>
      <c r="R112" t="s">
        <v>6700</v>
      </c>
      <c r="T112" s="2" t="s">
        <v>7517</v>
      </c>
      <c r="U112" t="str">
        <f t="shared" si="42"/>
        <v>https://en.wikipedia.org/wiki/Abu_Omar al-Shishani</v>
      </c>
      <c r="Y112" t="str">
        <f t="shared" si="51"/>
        <v>https://tools.wmflabs.org/xtools-articleinfo/?article=Abu_Omar al-Shishani&amp;project=en.wikipedia.org</v>
      </c>
      <c r="AB112" t="str">
        <f t="shared" si="52"/>
        <v>https://en.wikipedia.org/w/index.php?title=Special:WhatLinksHere/Abu_Omar al-Shishani&amp;limit=500</v>
      </c>
    </row>
    <row r="113" spans="1:28">
      <c r="A113">
        <v>2447</v>
      </c>
      <c r="B113">
        <v>958419</v>
      </c>
      <c r="C113">
        <v>182978.36465535511</v>
      </c>
      <c r="D113" t="s">
        <v>11907</v>
      </c>
      <c r="E113" t="str">
        <f t="shared" ref="E113:E131" si="53">LEFT(D113,FIND(" ",D113)-1)</f>
        <v>Abu</v>
      </c>
      <c r="F113" t="str">
        <f t="shared" ref="F113:F131" si="54">MID(D113,FIND(" ",D113)+1,9999)</f>
        <v>Waheeb</v>
      </c>
      <c r="H113">
        <v>0</v>
      </c>
      <c r="J113">
        <v>30</v>
      </c>
      <c r="K113" s="5">
        <v>42496</v>
      </c>
      <c r="L113" t="s">
        <v>12347</v>
      </c>
      <c r="M113" t="str">
        <f t="shared" si="34"/>
        <v>Iraqi field commander (ISIL) and prison escapee (Camp Bucca) airstrike.[110]</v>
      </c>
      <c r="N113" t="str">
        <f t="shared" ref="N113:N118" si="55">MID(M113,1,FIND(" ",M113)-1)</f>
        <v>Iraqi</v>
      </c>
      <c r="O113" t="str">
        <f t="shared" ref="O113:O118" si="56">MID(M113,FIND(" ",M113)+1,9999)</f>
        <v>field commander (ISIL) and prison escapee (Camp Bucca) airstrike.[110]</v>
      </c>
      <c r="P113" t="str">
        <f t="shared" si="36"/>
        <v>field commander (ISIL) and prison escapee (Camp Bucca) airstrike.</v>
      </c>
      <c r="Q113" t="str">
        <f t="shared" si="37"/>
        <v>field commander (ISIL) and prison escapee (Camp Bucca) airstrike</v>
      </c>
      <c r="R113" t="s">
        <v>3151</v>
      </c>
      <c r="S113" s="2" t="s">
        <v>1428</v>
      </c>
      <c r="T113" t="s">
        <v>13085</v>
      </c>
      <c r="U113" t="str">
        <f t="shared" si="42"/>
        <v>https://en.wikipedia.org/wiki/Abu_Waheeb</v>
      </c>
      <c r="Y113" t="str">
        <f t="shared" si="51"/>
        <v>https://tools.wmflabs.org/xtools-articleinfo/?article=Abu_Waheeb&amp;project=en.wikipedia.org</v>
      </c>
      <c r="AB113" t="str">
        <f t="shared" si="52"/>
        <v>https://en.wikipedia.org/w/index.php?title=Special:WhatLinksHere/Abu_Waheeb&amp;limit=500</v>
      </c>
    </row>
    <row r="114" spans="1:28">
      <c r="A114">
        <v>3632</v>
      </c>
      <c r="B114">
        <v>34784</v>
      </c>
      <c r="C114">
        <v>834793.50127527141</v>
      </c>
      <c r="D114" t="s">
        <v>13601</v>
      </c>
      <c r="E114" t="str">
        <f t="shared" si="53"/>
        <v>Abu</v>
      </c>
      <c r="F114" t="str">
        <f t="shared" si="54"/>
        <v>Wardah</v>
      </c>
      <c r="H114">
        <v>0</v>
      </c>
      <c r="J114">
        <v>39</v>
      </c>
      <c r="K114" s="5">
        <v>42569</v>
      </c>
      <c r="L114" t="s">
        <v>14218</v>
      </c>
      <c r="M114" t="str">
        <f t="shared" si="34"/>
        <v>Indonesian militant leader (Mujahidin Indonesia Timur) shot by police.[291]</v>
      </c>
      <c r="N114" t="str">
        <f t="shared" si="55"/>
        <v>Indonesian</v>
      </c>
      <c r="O114" t="str">
        <f t="shared" si="56"/>
        <v>militant leader (Mujahidin Indonesia Timur) shot by police.[291]</v>
      </c>
      <c r="P114" s="2" t="str">
        <f t="shared" si="36"/>
        <v>militant leader (Mujahidin Indonesia Timur) shot by police.</v>
      </c>
      <c r="Q114" s="2" t="str">
        <f t="shared" si="37"/>
        <v>militant leader (Mujahidin Indonesia Timur) shot by police</v>
      </c>
      <c r="R114" s="2" t="str">
        <f>IFERROR(MID(Q114,1,FIND(" ",Q114)-1),Q114)</f>
        <v>militant</v>
      </c>
      <c r="S114" s="2" t="s">
        <v>843</v>
      </c>
      <c r="T114" t="s">
        <v>14755</v>
      </c>
      <c r="U114" t="str">
        <f t="shared" si="42"/>
        <v>https://en.wikipedia.org/wiki/Abu_Wardah</v>
      </c>
      <c r="Y114" t="str">
        <f t="shared" si="51"/>
        <v>https://tools.wmflabs.org/xtools-articleinfo/?article=Abu_Wardah&amp;project=en.wikipedia.org</v>
      </c>
      <c r="AB114" t="str">
        <f t="shared" si="52"/>
        <v>https://en.wikipedia.org/w/index.php?title=Special:WhatLinksHere/Abu_Wardah&amp;limit=500</v>
      </c>
    </row>
    <row r="115" spans="1:28">
      <c r="A115">
        <v>3598</v>
      </c>
      <c r="B115">
        <v>787529</v>
      </c>
      <c r="C115">
        <v>169665.83776047628</v>
      </c>
      <c r="D115" t="s">
        <v>13915</v>
      </c>
      <c r="E115" t="str">
        <f t="shared" si="53"/>
        <v>Achille</v>
      </c>
      <c r="F115" t="str">
        <f t="shared" si="54"/>
        <v>Casanova</v>
      </c>
      <c r="H115">
        <v>0</v>
      </c>
      <c r="J115">
        <v>74</v>
      </c>
      <c r="K115" s="5">
        <v>42568</v>
      </c>
      <c r="L115" t="s">
        <v>14193</v>
      </c>
      <c r="M115" t="str">
        <f t="shared" si="34"/>
        <v>Swiss politician.[257]</v>
      </c>
      <c r="N115" t="str">
        <f t="shared" si="55"/>
        <v>Swiss</v>
      </c>
      <c r="O115" t="str">
        <f t="shared" si="56"/>
        <v>politician.[257]</v>
      </c>
      <c r="P115" s="2" t="str">
        <f t="shared" si="36"/>
        <v>politician.</v>
      </c>
      <c r="Q115" s="2" t="str">
        <f t="shared" si="37"/>
        <v>politician</v>
      </c>
      <c r="R115" s="2" t="str">
        <f>IFERROR(MID(Q115,1,FIND(" ",Q115)-1),Q115)</f>
        <v>politician</v>
      </c>
      <c r="S115" s="2"/>
      <c r="U115" t="str">
        <f t="shared" si="42"/>
        <v>https://en.wikipedia.org/wiki/Achille_Casanova</v>
      </c>
      <c r="Y115" t="str">
        <f t="shared" si="51"/>
        <v>https://tools.wmflabs.org/xtools-articleinfo/?article=Achille_Casanova&amp;project=en.wikipedia.org</v>
      </c>
      <c r="AB115" t="str">
        <f t="shared" si="52"/>
        <v>https://en.wikipedia.org/w/index.php?title=Special:WhatLinksHere/Achille_Casanova&amp;limit=500</v>
      </c>
    </row>
    <row r="116" spans="1:28">
      <c r="A116">
        <v>79</v>
      </c>
      <c r="B116">
        <v>517549</v>
      </c>
      <c r="C116">
        <v>593126.74681768846</v>
      </c>
      <c r="D116" t="s">
        <v>8670</v>
      </c>
      <c r="E116" t="str">
        <f t="shared" si="53"/>
        <v>Achim</v>
      </c>
      <c r="F116" t="str">
        <f t="shared" si="54"/>
        <v>Mentzel</v>
      </c>
      <c r="H116">
        <v>0</v>
      </c>
      <c r="J116">
        <v>69</v>
      </c>
      <c r="K116" s="3">
        <v>42373</v>
      </c>
      <c r="L116" t="s">
        <v>8855</v>
      </c>
      <c r="M116" t="str">
        <f t="shared" si="34"/>
        <v>German musician and television presenter.[79]</v>
      </c>
      <c r="N116" t="str">
        <f t="shared" si="55"/>
        <v>German</v>
      </c>
      <c r="O116" t="str">
        <f t="shared" si="56"/>
        <v>musician and television presenter.[79]</v>
      </c>
      <c r="P116" t="str">
        <f t="shared" si="36"/>
        <v>musician and television presenter.</v>
      </c>
      <c r="Q116" t="str">
        <f t="shared" si="37"/>
        <v>musician and television presenter</v>
      </c>
      <c r="R116" t="str">
        <f>Q116</f>
        <v>musician and television presenter</v>
      </c>
      <c r="U116" t="str">
        <f t="shared" si="42"/>
        <v>https://en.wikipedia.org/wiki/Achim_Mentzel</v>
      </c>
      <c r="Y116" t="str">
        <f t="shared" si="51"/>
        <v>https://tools.wmflabs.org/xtools-articleinfo/?article=Achim_Mentzel&amp;project=en.wikipedia.org</v>
      </c>
      <c r="AB116" t="str">
        <f t="shared" si="52"/>
        <v>https://en.wikipedia.org/w/index.php?title=Special:WhatLinksHere/Achim_Mentzel&amp;limit=500</v>
      </c>
    </row>
    <row r="117" spans="1:28">
      <c r="A117">
        <v>3036</v>
      </c>
      <c r="B117">
        <v>628595</v>
      </c>
      <c r="C117">
        <v>433308.64180006756</v>
      </c>
      <c r="D117" t="s">
        <v>5696</v>
      </c>
      <c r="E117" t="str">
        <f t="shared" si="53"/>
        <v>Achyut</v>
      </c>
      <c r="F117" t="str">
        <f t="shared" si="54"/>
        <v>Lahkar</v>
      </c>
      <c r="H117">
        <v>0</v>
      </c>
      <c r="J117">
        <v>85</v>
      </c>
      <c r="K117" s="5">
        <v>42533</v>
      </c>
      <c r="L117" t="s">
        <v>4904</v>
      </c>
      <c r="M117" t="str">
        <f t="shared" si="34"/>
        <v>Indian actor and playwright.[191]</v>
      </c>
      <c r="N117" t="str">
        <f t="shared" si="55"/>
        <v>Indian</v>
      </c>
      <c r="O117" t="str">
        <f t="shared" si="56"/>
        <v>actor and playwright.[191]</v>
      </c>
      <c r="P117" t="str">
        <f t="shared" si="36"/>
        <v>actor and playwright.</v>
      </c>
      <c r="Q117" t="str">
        <f t="shared" si="37"/>
        <v>actor and playwright</v>
      </c>
      <c r="R117" t="str">
        <f>Q117</f>
        <v>actor and playwright</v>
      </c>
      <c r="U117" t="str">
        <f t="shared" si="42"/>
        <v>https://en.wikipedia.org/wiki/Achyut_Lahkar</v>
      </c>
      <c r="Y117" t="str">
        <f t="shared" si="51"/>
        <v>https://tools.wmflabs.org/xtools-articleinfo/?article=Achyut_Lahkar&amp;project=en.wikipedia.org</v>
      </c>
      <c r="AB117" t="str">
        <f t="shared" si="52"/>
        <v>https://en.wikipedia.org/w/index.php?title=Special:WhatLinksHere/Achyut_Lahkar&amp;limit=500</v>
      </c>
    </row>
    <row r="118" spans="1:28">
      <c r="A118">
        <v>4403</v>
      </c>
      <c r="B118">
        <v>530636</v>
      </c>
      <c r="C118">
        <v>112799.77783306094</v>
      </c>
      <c r="D118" t="s">
        <v>15134</v>
      </c>
      <c r="E118" t="str">
        <f t="shared" si="53"/>
        <v>Adam</v>
      </c>
      <c r="F118" t="str">
        <f t="shared" si="54"/>
        <v>Bielański</v>
      </c>
      <c r="H118">
        <v>0</v>
      </c>
      <c r="J118">
        <v>103</v>
      </c>
      <c r="K118" s="5">
        <v>42617</v>
      </c>
      <c r="L118" t="s">
        <v>14946</v>
      </c>
      <c r="M118" t="str">
        <f t="shared" si="34"/>
        <v>Polish chemist and professor.[378]</v>
      </c>
      <c r="N118" t="str">
        <f t="shared" si="55"/>
        <v>Polish</v>
      </c>
      <c r="O118" t="str">
        <f t="shared" si="56"/>
        <v>chemist and professor.[378]</v>
      </c>
      <c r="P118" s="2" t="str">
        <f t="shared" si="36"/>
        <v>chemist and professor.</v>
      </c>
      <c r="Q118" s="2" t="str">
        <f t="shared" si="37"/>
        <v>chemist and professor</v>
      </c>
      <c r="R118" s="2" t="str">
        <f>Q118</f>
        <v>chemist and professor</v>
      </c>
      <c r="U118" t="str">
        <f t="shared" si="42"/>
        <v>https://en.wikipedia.org/wiki/Adam_Bielański</v>
      </c>
      <c r="Y118" t="str">
        <f t="shared" si="51"/>
        <v>https://tools.wmflabs.org/xtools-articleinfo/?article=Adam_Bielański&amp;project=en.wikipedia.org</v>
      </c>
      <c r="AB118" t="str">
        <f t="shared" si="52"/>
        <v>https://en.wikipedia.org/w/index.php?title=Special:WhatLinksHere/Adam_Bielański&amp;limit=500</v>
      </c>
    </row>
    <row r="119" spans="1:28">
      <c r="A119">
        <v>1196</v>
      </c>
      <c r="B119">
        <v>243330</v>
      </c>
      <c r="C119">
        <v>799641.51374042558</v>
      </c>
      <c r="D119" t="s">
        <v>8847</v>
      </c>
      <c r="E119" t="str">
        <f t="shared" si="53"/>
        <v>Adam</v>
      </c>
      <c r="F119" t="str">
        <f t="shared" si="54"/>
        <v>Dziewonski</v>
      </c>
      <c r="H119">
        <v>0</v>
      </c>
      <c r="J119">
        <v>79</v>
      </c>
      <c r="K119" s="3">
        <v>42430</v>
      </c>
      <c r="L119" s="2" t="s">
        <v>8556</v>
      </c>
      <c r="M119" t="str">
        <f t="shared" si="34"/>
        <v>Polish-born American geophysicist.[2]</v>
      </c>
      <c r="N119" t="s">
        <v>7357</v>
      </c>
      <c r="O119" s="2" t="s">
        <v>7358</v>
      </c>
      <c r="P119" t="str">
        <f t="shared" si="36"/>
        <v>geophysicist.</v>
      </c>
      <c r="Q119" t="str">
        <f t="shared" si="37"/>
        <v>geophysicist</v>
      </c>
      <c r="R119" t="str">
        <f>IFERROR(MID(Q119,1,FIND(" ",Q119)-1),Q119)</f>
        <v>geophysicist</v>
      </c>
      <c r="U119" t="str">
        <f t="shared" si="42"/>
        <v>https://en.wikipedia.org/wiki/Adam_Dziewonski</v>
      </c>
      <c r="Y119" t="str">
        <f t="shared" si="51"/>
        <v>https://tools.wmflabs.org/xtools-articleinfo/?article=Adam_Dziewonski&amp;project=en.wikipedia.org</v>
      </c>
      <c r="AB119" t="str">
        <f t="shared" si="52"/>
        <v>https://en.wikipedia.org/w/index.php?title=Special:WhatLinksHere/Adam_Dziewonski&amp;limit=500</v>
      </c>
    </row>
    <row r="120" spans="1:28">
      <c r="A120">
        <v>1638</v>
      </c>
      <c r="B120">
        <v>596686</v>
      </c>
      <c r="C120">
        <v>750595.50888636289</v>
      </c>
      <c r="D120" t="s">
        <v>8731</v>
      </c>
      <c r="E120" t="str">
        <f t="shared" si="53"/>
        <v>Adam</v>
      </c>
      <c r="F120" t="str">
        <f t="shared" si="54"/>
        <v>Kelly Ward</v>
      </c>
      <c r="H120">
        <v>0</v>
      </c>
      <c r="J120">
        <v>33</v>
      </c>
      <c r="K120" s="3">
        <v>42451</v>
      </c>
      <c r="L120" s="2" t="s">
        <v>7857</v>
      </c>
      <c r="M120" t="str">
        <f t="shared" si="34"/>
        <v>American criminal execution by lethal injection.[445]</v>
      </c>
      <c r="N120" t="str">
        <f>MID(M120,1,FIND(" ",M120)-1)</f>
        <v>American</v>
      </c>
      <c r="O120" t="str">
        <f t="shared" ref="O120:O152" si="57">MID(M120,FIND(" ",M120)+1,9999)</f>
        <v>criminal execution by lethal injection.[445]</v>
      </c>
      <c r="P120" t="str">
        <f t="shared" si="36"/>
        <v>criminal execution by lethal injection.</v>
      </c>
      <c r="Q120" t="str">
        <f t="shared" si="37"/>
        <v>criminal execution by lethal injection</v>
      </c>
      <c r="R120" t="str">
        <f>IFERROR(MID(Q120,1,FIND(" ",Q120)-1),Q120)</f>
        <v>criminal</v>
      </c>
      <c r="T120" t="s">
        <v>7503</v>
      </c>
      <c r="U120" t="str">
        <f t="shared" si="42"/>
        <v>https://en.wikipedia.org/wiki/Adam_Kelly Ward</v>
      </c>
      <c r="Y120" t="str">
        <f t="shared" si="51"/>
        <v>https://tools.wmflabs.org/xtools-articleinfo/?article=Adam_Kelly Ward&amp;project=en.wikipedia.org</v>
      </c>
      <c r="AB120" t="str">
        <f t="shared" si="52"/>
        <v>https://en.wikipedia.org/w/index.php?title=Special:WhatLinksHere/Adam_Kelly Ward&amp;limit=500</v>
      </c>
    </row>
    <row r="121" spans="1:28">
      <c r="A121">
        <v>2686</v>
      </c>
      <c r="B121">
        <v>876413</v>
      </c>
      <c r="C121">
        <v>611771.58435657481</v>
      </c>
      <c r="D121" t="s">
        <v>12378</v>
      </c>
      <c r="E121" t="str">
        <f t="shared" si="53"/>
        <v>Ádám</v>
      </c>
      <c r="F121" t="str">
        <f t="shared" si="54"/>
        <v>Rajhona</v>
      </c>
      <c r="H121">
        <v>0</v>
      </c>
      <c r="J121">
        <v>72</v>
      </c>
      <c r="K121" s="5">
        <v>42510</v>
      </c>
      <c r="L121" t="s">
        <v>12715</v>
      </c>
      <c r="M121" t="str">
        <f t="shared" si="34"/>
        <v>Hungarian actor.[350]</v>
      </c>
      <c r="N121" t="str">
        <f>MID(M121,1,FIND(" ",M121)-1)</f>
        <v>Hungarian</v>
      </c>
      <c r="O121" t="str">
        <f t="shared" si="57"/>
        <v>actor.[350]</v>
      </c>
      <c r="P121" t="str">
        <f t="shared" si="36"/>
        <v>actor.</v>
      </c>
      <c r="Q121" t="str">
        <f t="shared" si="37"/>
        <v>actor</v>
      </c>
      <c r="R121" t="str">
        <f>IFERROR(MID(Q121,1,FIND(" ",Q121)-1),Q121)</f>
        <v>actor</v>
      </c>
      <c r="U121" t="str">
        <f t="shared" si="42"/>
        <v>https://en.wikipedia.org/wiki/Ádám_Rajhona</v>
      </c>
      <c r="Y121" t="str">
        <f t="shared" si="51"/>
        <v>https://tools.wmflabs.org/xtools-articleinfo/?article=Ádám_Rajhona&amp;project=en.wikipedia.org</v>
      </c>
      <c r="AB121" t="str">
        <f t="shared" si="52"/>
        <v>https://en.wikipedia.org/w/index.php?title=Special:WhatLinksHere/Ádám_Rajhona&amp;limit=500</v>
      </c>
    </row>
    <row r="122" spans="1:28">
      <c r="A122">
        <v>3248</v>
      </c>
      <c r="B122">
        <v>110231</v>
      </c>
      <c r="C122">
        <v>221051.3393220026</v>
      </c>
      <c r="D122" t="s">
        <v>5413</v>
      </c>
      <c r="E122" t="str">
        <f t="shared" si="53"/>
        <v>Adam</v>
      </c>
      <c r="F122" t="str">
        <f t="shared" si="54"/>
        <v>Small</v>
      </c>
      <c r="H122">
        <v>0</v>
      </c>
      <c r="J122">
        <v>79</v>
      </c>
      <c r="K122" s="5">
        <v>42546</v>
      </c>
      <c r="L122" t="s">
        <v>4720</v>
      </c>
      <c r="M122" t="str">
        <f t="shared" si="34"/>
        <v>South African writer and poet complications from surgery.[403]</v>
      </c>
      <c r="N122" t="s">
        <v>4582</v>
      </c>
      <c r="O122" t="str">
        <f t="shared" si="57"/>
        <v>African writer and poet complications from surgery.[403]</v>
      </c>
      <c r="P122" t="str">
        <f t="shared" si="36"/>
        <v>African writer and poet complications from surgery.</v>
      </c>
      <c r="Q122" t="str">
        <f t="shared" si="37"/>
        <v>African writer and poet complications from surgery</v>
      </c>
      <c r="R122" t="s">
        <v>13418</v>
      </c>
      <c r="T122" t="s">
        <v>13419</v>
      </c>
      <c r="U122" t="str">
        <f t="shared" si="42"/>
        <v>https://en.wikipedia.org/wiki/Adam_Small</v>
      </c>
      <c r="Y122" t="str">
        <f t="shared" si="51"/>
        <v>https://tools.wmflabs.org/xtools-articleinfo/?article=Adam_Small&amp;project=en.wikipedia.org</v>
      </c>
      <c r="AB122" t="str">
        <f t="shared" si="52"/>
        <v>https://en.wikipedia.org/w/index.php?title=Special:WhatLinksHere/Adam_Small&amp;limit=500</v>
      </c>
    </row>
    <row r="123" spans="1:28">
      <c r="A123">
        <v>1696</v>
      </c>
      <c r="B123">
        <v>790565</v>
      </c>
      <c r="C123">
        <v>283800.74632605101</v>
      </c>
      <c r="D123" t="s">
        <v>8346</v>
      </c>
      <c r="E123" t="str">
        <f t="shared" si="53"/>
        <v>Adam</v>
      </c>
      <c r="F123" t="str">
        <f t="shared" si="54"/>
        <v>Żurowski</v>
      </c>
      <c r="H123">
        <v>0</v>
      </c>
      <c r="J123">
        <v>86</v>
      </c>
      <c r="K123" s="3">
        <v>42454</v>
      </c>
      <c r="L123" s="2" t="s">
        <v>7589</v>
      </c>
      <c r="M123" t="str">
        <f t="shared" si="34"/>
        <v>Polish geodesist.[503]</v>
      </c>
      <c r="N123" t="str">
        <f>MID(M123,1,FIND(" ",M123)-1)</f>
        <v>Polish</v>
      </c>
      <c r="O123" t="str">
        <f t="shared" si="57"/>
        <v>geodesist.[503]</v>
      </c>
      <c r="P123" t="str">
        <f t="shared" si="36"/>
        <v>geodesist.</v>
      </c>
      <c r="Q123" t="str">
        <f t="shared" si="37"/>
        <v>geodesist</v>
      </c>
      <c r="R123" t="str">
        <f>IFERROR(MID(Q123,1,FIND(" ",Q123)-1),Q123)</f>
        <v>geodesist</v>
      </c>
      <c r="U123" t="str">
        <f t="shared" si="42"/>
        <v>https://en.wikipedia.org/wiki/Adam_Żurowski</v>
      </c>
      <c r="Y123" t="str">
        <f t="shared" si="51"/>
        <v>https://tools.wmflabs.org/xtools-articleinfo/?article=Adam_Żurowski&amp;project=en.wikipedia.org</v>
      </c>
      <c r="AB123" t="str">
        <f t="shared" si="52"/>
        <v>https://en.wikipedia.org/w/index.php?title=Special:WhatLinksHere/Adam_Żurowski&amp;limit=500</v>
      </c>
    </row>
    <row r="124" spans="1:28">
      <c r="A124">
        <v>2648</v>
      </c>
      <c r="B124">
        <v>150068</v>
      </c>
      <c r="C124">
        <v>325358.17612733808</v>
      </c>
      <c r="D124" t="s">
        <v>12352</v>
      </c>
      <c r="E124" t="str">
        <f t="shared" si="53"/>
        <v>Adán</v>
      </c>
      <c r="F124" t="str">
        <f t="shared" si="54"/>
        <v>Nigaglioni Loyola</v>
      </c>
      <c r="H124">
        <v>0</v>
      </c>
      <c r="J124">
        <v>86</v>
      </c>
      <c r="K124" s="5">
        <v>42508</v>
      </c>
      <c r="L124" t="s">
        <v>12818</v>
      </c>
      <c r="M124" t="str">
        <f t="shared" si="34"/>
        <v>Puerto Rican doctor and educator.[312]</v>
      </c>
      <c r="N124" t="s">
        <v>13162</v>
      </c>
      <c r="O124" t="str">
        <f t="shared" si="57"/>
        <v>Rican doctor and educator.[312]</v>
      </c>
      <c r="P124" t="str">
        <f t="shared" si="36"/>
        <v>Rican doctor and educator.</v>
      </c>
      <c r="Q124" t="str">
        <f t="shared" si="37"/>
        <v>Rican doctor and educator</v>
      </c>
      <c r="R124" t="s">
        <v>3041</v>
      </c>
      <c r="U124" t="str">
        <f t="shared" si="42"/>
        <v>https://en.wikipedia.org/wiki/Adán_Nigaglioni Loyola</v>
      </c>
      <c r="Y124" t="str">
        <f t="shared" si="51"/>
        <v>https://tools.wmflabs.org/xtools-articleinfo/?article=Adán_Nigaglioni Loyola&amp;project=en.wikipedia.org</v>
      </c>
      <c r="AB124" t="str">
        <f t="shared" si="52"/>
        <v>https://en.wikipedia.org/w/index.php?title=Special:WhatLinksHere/Adán_Nigaglioni Loyola&amp;limit=500</v>
      </c>
    </row>
    <row r="125" spans="1:28">
      <c r="A125">
        <v>285</v>
      </c>
      <c r="B125">
        <v>936867</v>
      </c>
      <c r="C125">
        <v>95861.931754370744</v>
      </c>
      <c r="D125" t="s">
        <v>9685</v>
      </c>
      <c r="E125" t="str">
        <f t="shared" si="53"/>
        <v>Addepalli</v>
      </c>
      <c r="F125" t="str">
        <f t="shared" si="54"/>
        <v>Ramamohana Rao</v>
      </c>
      <c r="H125">
        <v>0</v>
      </c>
      <c r="J125">
        <v>80</v>
      </c>
      <c r="K125" s="3">
        <v>42382</v>
      </c>
      <c r="L125" t="s">
        <v>9542</v>
      </c>
      <c r="M125" t="str">
        <f t="shared" si="34"/>
        <v>Indian Telugu poet.[286]</v>
      </c>
      <c r="N125" t="str">
        <f t="shared" ref="N125:N146" si="58">MID(M125,1,FIND(" ",M125)-1)</f>
        <v>Indian</v>
      </c>
      <c r="O125" t="str">
        <f t="shared" si="57"/>
        <v>Telugu poet.[286]</v>
      </c>
      <c r="P125" t="str">
        <f t="shared" si="36"/>
        <v>Telugu poet.</v>
      </c>
      <c r="Q125" t="str">
        <f t="shared" si="37"/>
        <v>Telugu poet</v>
      </c>
      <c r="R125" t="s">
        <v>3506</v>
      </c>
      <c r="U125" t="str">
        <f t="shared" si="42"/>
        <v>https://en.wikipedia.org/wiki/Addepalli_Ramamohana Rao</v>
      </c>
      <c r="Y125" t="str">
        <f t="shared" si="51"/>
        <v>https://tools.wmflabs.org/xtools-articleinfo/?article=Addepalli_Ramamohana Rao&amp;project=en.wikipedia.org</v>
      </c>
      <c r="AB125" t="str">
        <f t="shared" si="52"/>
        <v>https://en.wikipedia.org/w/index.php?title=Special:WhatLinksHere/Addepalli_Ramamohana Rao&amp;limit=500</v>
      </c>
    </row>
    <row r="126" spans="1:28">
      <c r="A126">
        <v>2735</v>
      </c>
      <c r="B126">
        <v>690913</v>
      </c>
      <c r="C126">
        <v>454430.85780789261</v>
      </c>
      <c r="D126" t="s">
        <v>12153</v>
      </c>
      <c r="E126" t="str">
        <f t="shared" si="53"/>
        <v>Adelina</v>
      </c>
      <c r="F126" t="str">
        <f t="shared" si="54"/>
        <v>Dematti de Alaye</v>
      </c>
      <c r="H126">
        <v>0</v>
      </c>
      <c r="J126">
        <v>88</v>
      </c>
      <c r="K126" s="5">
        <v>42514</v>
      </c>
      <c r="L126" t="s">
        <v>12845</v>
      </c>
      <c r="M126" t="str">
        <f t="shared" si="34"/>
        <v>Argentinian human rights activist founder of the Mothers of the Plaza de Mayo.[401]</v>
      </c>
      <c r="N126" t="str">
        <f t="shared" si="58"/>
        <v>Argentinian</v>
      </c>
      <c r="O126" t="str">
        <f t="shared" si="57"/>
        <v>human rights activist founder of the Mothers of the Plaza de Mayo.[401]</v>
      </c>
      <c r="P126" t="str">
        <f t="shared" si="36"/>
        <v>human rights activist founder of the Mothers of the Plaza de Mayo.</v>
      </c>
      <c r="Q126" t="str">
        <f t="shared" si="37"/>
        <v>human rights activist founder of the Mothers of the Plaza de Mayo</v>
      </c>
      <c r="R126" t="s">
        <v>13007</v>
      </c>
      <c r="S126" s="2" t="s">
        <v>1214</v>
      </c>
      <c r="U126" t="str">
        <f t="shared" ref="U126:U148" si="59">CONCATENATE("https://en.wikipedia.org/wiki/",REPLACE(D126,FIND(" ",D126),1,"_"))</f>
        <v>https://en.wikipedia.org/wiki/Adelina_Dematti de Alaye</v>
      </c>
      <c r="Y126" t="str">
        <f t="shared" si="51"/>
        <v>https://tools.wmflabs.org/xtools-articleinfo/?article=Adelina_Dematti de Alaye&amp;project=en.wikipedia.org</v>
      </c>
      <c r="AB126" t="str">
        <f t="shared" si="52"/>
        <v>https://en.wikipedia.org/w/index.php?title=Special:WhatLinksHere/Adelina_Dematti de Alaye&amp;limit=500</v>
      </c>
    </row>
    <row r="127" spans="1:28">
      <c r="A127">
        <v>3271</v>
      </c>
      <c r="B127">
        <v>739769</v>
      </c>
      <c r="C127">
        <v>552824.84183226188</v>
      </c>
      <c r="D127" t="s">
        <v>5139</v>
      </c>
      <c r="E127" t="str">
        <f t="shared" si="53"/>
        <v>Adelmar</v>
      </c>
      <c r="F127" t="str">
        <f t="shared" si="54"/>
        <v>Faria Coimbra-Filho</v>
      </c>
      <c r="H127">
        <v>0</v>
      </c>
      <c r="J127">
        <v>92</v>
      </c>
      <c r="K127" s="5">
        <v>42548</v>
      </c>
      <c r="L127" t="s">
        <v>4668</v>
      </c>
      <c r="M127" t="str">
        <f t="shared" si="34"/>
        <v>Brazilian biologist.[426]</v>
      </c>
      <c r="N127" t="str">
        <f t="shared" si="58"/>
        <v>Brazilian</v>
      </c>
      <c r="O127" t="str">
        <f t="shared" si="57"/>
        <v>biologist.[426]</v>
      </c>
      <c r="P127" t="str">
        <f t="shared" si="36"/>
        <v>biologist.</v>
      </c>
      <c r="Q127" t="str">
        <f t="shared" si="37"/>
        <v>biologist</v>
      </c>
      <c r="R127" t="str">
        <f>IFERROR(MID(Q127,1,FIND(" ",Q127)-1),Q127)</f>
        <v>biologist</v>
      </c>
      <c r="U127" t="str">
        <f t="shared" si="59"/>
        <v>https://en.wikipedia.org/wiki/Adelmar_Faria Coimbra-Filho</v>
      </c>
      <c r="Y127" t="str">
        <f t="shared" si="51"/>
        <v>https://tools.wmflabs.org/xtools-articleinfo/?article=Adelmar_Faria Coimbra-Filho&amp;project=en.wikipedia.org</v>
      </c>
      <c r="AB127" t="str">
        <f t="shared" si="52"/>
        <v>https://en.wikipedia.org/w/index.php?title=Special:WhatLinksHere/Adelmar_Faria Coimbra-Filho&amp;limit=500</v>
      </c>
    </row>
    <row r="128" spans="1:28">
      <c r="A128">
        <v>4068</v>
      </c>
      <c r="B128">
        <v>478305</v>
      </c>
      <c r="C128">
        <v>162062.94121548126</v>
      </c>
      <c r="D128" t="s">
        <v>4330</v>
      </c>
      <c r="E128" t="str">
        <f t="shared" si="53"/>
        <v>Adi</v>
      </c>
      <c r="F128" t="str">
        <f t="shared" si="54"/>
        <v>Sasono</v>
      </c>
      <c r="H128">
        <v>0</v>
      </c>
      <c r="J128">
        <v>73</v>
      </c>
      <c r="K128" s="5">
        <v>42595</v>
      </c>
      <c r="L128" t="s">
        <v>3888</v>
      </c>
      <c r="M128" t="str">
        <f t="shared" si="34"/>
        <v>Indonesian politician Minister of Cooperatives and Small Businesses (1998–1999).[210]</v>
      </c>
      <c r="N128" t="str">
        <f t="shared" si="58"/>
        <v>Indonesian</v>
      </c>
      <c r="O128" t="str">
        <f t="shared" si="57"/>
        <v>politician Minister of Cooperatives and Small Businesses (1998–1999).[210]</v>
      </c>
      <c r="P128" s="2" t="str">
        <f t="shared" si="36"/>
        <v>politician Minister of Cooperatives and Small Businesses (1998–1999).</v>
      </c>
      <c r="Q128" s="2" t="str">
        <f t="shared" si="37"/>
        <v>politician Minister of Cooperatives and Small Businesses (1998–1999)</v>
      </c>
      <c r="R128" s="2" t="str">
        <f>IFERROR(MID(Q128,1,FIND(" ",Q128)-1),Q128)</f>
        <v>politician</v>
      </c>
      <c r="S128" s="2" t="s">
        <v>706</v>
      </c>
      <c r="U128" t="str">
        <f t="shared" si="59"/>
        <v>https://en.wikipedia.org/wiki/Adi_Sasono</v>
      </c>
      <c r="Y128" t="str">
        <f t="shared" si="51"/>
        <v>https://tools.wmflabs.org/xtools-articleinfo/?article=Adi_Sasono&amp;project=en.wikipedia.org</v>
      </c>
      <c r="AB128" t="str">
        <f t="shared" si="52"/>
        <v>https://en.wikipedia.org/w/index.php?title=Special:WhatLinksHere/Adi_Sasono&amp;limit=500</v>
      </c>
    </row>
    <row r="129" spans="1:29">
      <c r="A129">
        <v>2412</v>
      </c>
      <c r="B129">
        <v>35867</v>
      </c>
      <c r="C129">
        <v>416309.19057570281</v>
      </c>
      <c r="D129" t="s">
        <v>12033</v>
      </c>
      <c r="E129" t="str">
        <f t="shared" si="53"/>
        <v>Adlan</v>
      </c>
      <c r="F129" t="str">
        <f t="shared" si="54"/>
        <v>Varayev</v>
      </c>
      <c r="H129">
        <v>0</v>
      </c>
      <c r="J129">
        <v>54</v>
      </c>
      <c r="K129" s="5">
        <v>42494</v>
      </c>
      <c r="L129" t="s">
        <v>12391</v>
      </c>
      <c r="M129" t="str">
        <f t="shared" si="34"/>
        <v>Russian wrestler Olympic silver medalist (1988).[74]</v>
      </c>
      <c r="N129" t="str">
        <f t="shared" si="58"/>
        <v>Russian</v>
      </c>
      <c r="O129" t="str">
        <f t="shared" si="57"/>
        <v>wrestler Olympic silver medalist (1988).[74]</v>
      </c>
      <c r="P129" t="str">
        <f t="shared" si="36"/>
        <v>wrestler Olympic silver medalist (1988).</v>
      </c>
      <c r="Q129" t="str">
        <f t="shared" si="37"/>
        <v>wrestler Olympic silver medalist (1988)</v>
      </c>
      <c r="R129" t="str">
        <f>IFERROR(MID(Q129,1,FIND(" ",Q129)-1),Q129)</f>
        <v>wrestler</v>
      </c>
      <c r="S129" s="2" t="s">
        <v>1409</v>
      </c>
      <c r="U129" t="str">
        <f t="shared" si="59"/>
        <v>https://en.wikipedia.org/wiki/Adlan_Varayev</v>
      </c>
      <c r="Y129" t="str">
        <f t="shared" si="51"/>
        <v>https://tools.wmflabs.org/xtools-articleinfo/?article=Adlan_Varayev&amp;project=en.wikipedia.org</v>
      </c>
      <c r="AB129" t="str">
        <f t="shared" si="52"/>
        <v>https://en.wikipedia.org/w/index.php?title=Special:WhatLinksHere/Adlan_Varayev&amp;limit=500</v>
      </c>
    </row>
    <row r="130" spans="1:29">
      <c r="A130">
        <v>1559</v>
      </c>
      <c r="B130">
        <v>967971</v>
      </c>
      <c r="C130">
        <v>401929.30449575215</v>
      </c>
      <c r="D130" t="s">
        <v>8833</v>
      </c>
      <c r="E130" t="str">
        <f t="shared" si="53"/>
        <v>Adnan</v>
      </c>
      <c r="F130" t="str">
        <f t="shared" si="54"/>
        <v>Abu Hassan</v>
      </c>
      <c r="H130">
        <v>0</v>
      </c>
      <c r="J130">
        <v>57</v>
      </c>
      <c r="K130" s="3">
        <v>42447</v>
      </c>
      <c r="L130" s="2" t="s">
        <v>7830</v>
      </c>
      <c r="M130" t="str">
        <f t="shared" ref="M130:M193" si="60">MID(L130,2,LEN(L130)-1)</f>
        <v>Malaysian composer stroke diabetes and kidney failure.[366]</v>
      </c>
      <c r="N130" t="str">
        <f t="shared" si="58"/>
        <v>Malaysian</v>
      </c>
      <c r="O130" t="str">
        <f t="shared" si="57"/>
        <v>composer stroke diabetes and kidney failure.[366]</v>
      </c>
      <c r="P130" t="str">
        <f t="shared" ref="P130:P193" si="61">IFERROR(MID(O130,1,FIND("[",O130)-1),O130)</f>
        <v>composer stroke diabetes and kidney failure.</v>
      </c>
      <c r="Q130" t="str">
        <f t="shared" ref="Q130:Q193" si="62">IFERROR(MID(P130,1,FIND(".",P130)-1),P130)</f>
        <v>composer stroke diabetes and kidney failure</v>
      </c>
      <c r="R130" t="str">
        <f>IFERROR(MID(Q130,1,FIND(" ",Q130)-1),Q130)</f>
        <v>composer</v>
      </c>
      <c r="T130" t="s">
        <v>3192</v>
      </c>
      <c r="U130" t="str">
        <f t="shared" si="59"/>
        <v>https://en.wikipedia.org/wiki/Adnan_Abu Hassan</v>
      </c>
      <c r="Y130" t="str">
        <f t="shared" si="51"/>
        <v>https://tools.wmflabs.org/xtools-articleinfo/?article=Adnan_Abu Hassan&amp;project=en.wikipedia.org</v>
      </c>
      <c r="AB130" t="str">
        <f t="shared" si="52"/>
        <v>https://en.wikipedia.org/w/index.php?title=Special:WhatLinksHere/Adnan_Abu Hassan&amp;limit=500</v>
      </c>
    </row>
    <row r="131" spans="1:29">
      <c r="A131">
        <v>2709</v>
      </c>
      <c r="B131">
        <v>642067</v>
      </c>
      <c r="C131">
        <v>140376.79145621951</v>
      </c>
      <c r="D131" t="s">
        <v>12268</v>
      </c>
      <c r="E131" t="str">
        <f t="shared" si="53"/>
        <v>Adolf</v>
      </c>
      <c r="F131" t="str">
        <f t="shared" si="54"/>
        <v>Born</v>
      </c>
      <c r="H131">
        <v>0</v>
      </c>
      <c r="J131">
        <v>85</v>
      </c>
      <c r="K131" s="5">
        <v>42512</v>
      </c>
      <c r="L131" t="s">
        <v>12817</v>
      </c>
      <c r="M131" t="str">
        <f t="shared" si="60"/>
        <v>Czech painter illustrator caricaturist and filmmaker.[374]</v>
      </c>
      <c r="N131" t="str">
        <f t="shared" si="58"/>
        <v>Czech</v>
      </c>
      <c r="O131" t="str">
        <f t="shared" si="57"/>
        <v>painter illustrator caricaturist and filmmaker.[374]</v>
      </c>
      <c r="P131" t="str">
        <f t="shared" si="61"/>
        <v>painter illustrator caricaturist and filmmaker.</v>
      </c>
      <c r="Q131" t="str">
        <f t="shared" si="62"/>
        <v>painter illustrator caricaturist and filmmaker</v>
      </c>
      <c r="R131" t="str">
        <f>Q131</f>
        <v>painter illustrator caricaturist and filmmaker</v>
      </c>
      <c r="U131" t="str">
        <f t="shared" si="59"/>
        <v>https://en.wikipedia.org/wiki/Adolf_Born</v>
      </c>
      <c r="Y131" t="str">
        <f t="shared" si="51"/>
        <v>https://tools.wmflabs.org/xtools-articleinfo/?article=Adolf_Born&amp;project=en.wikipedia.org</v>
      </c>
      <c r="AB131" t="str">
        <f t="shared" si="52"/>
        <v>https://en.wikipedia.org/w/index.php?title=Special:WhatLinksHere/Adolf_Born&amp;limit=500</v>
      </c>
    </row>
    <row r="132" spans="1:29">
      <c r="A132">
        <v>2880</v>
      </c>
      <c r="B132">
        <v>646890</v>
      </c>
      <c r="C132">
        <v>633727.88558717724</v>
      </c>
      <c r="D132" t="s">
        <v>5560</v>
      </c>
      <c r="E132" t="s">
        <v>4587</v>
      </c>
      <c r="F132" t="s">
        <v>4557</v>
      </c>
      <c r="H132">
        <v>0</v>
      </c>
      <c r="J132">
        <v>86</v>
      </c>
      <c r="K132" s="5">
        <v>42524</v>
      </c>
      <c r="L132" t="s">
        <v>5062</v>
      </c>
      <c r="M132" t="str">
        <f t="shared" si="60"/>
        <v>Dutch malacologist.[35]</v>
      </c>
      <c r="N132" t="str">
        <f t="shared" si="58"/>
        <v>Dutch</v>
      </c>
      <c r="O132" t="str">
        <f t="shared" si="57"/>
        <v>malacologist.[35]</v>
      </c>
      <c r="P132" t="str">
        <f t="shared" si="61"/>
        <v>malacologist.</v>
      </c>
      <c r="Q132" t="str">
        <f t="shared" si="62"/>
        <v>malacologist</v>
      </c>
      <c r="R132" t="str">
        <f>IFERROR(MID(Q132,1,FIND(" ",Q132)-1),Q132)</f>
        <v>malacologist</v>
      </c>
      <c r="U132" t="str">
        <f t="shared" si="59"/>
        <v>https://en.wikipedia.org/wiki/Adolph_Cornelis van Bruggen</v>
      </c>
      <c r="Y132" t="str">
        <f t="shared" si="51"/>
        <v>https://tools.wmflabs.org/xtools-articleinfo/?article=Adolph_Cornelis van Bruggen&amp;project=en.wikipedia.org</v>
      </c>
      <c r="AB132" t="str">
        <f t="shared" si="52"/>
        <v>https://en.wikipedia.org/w/index.php?title=Special:WhatLinksHere/Adolph_Cornelis van Bruggen&amp;limit=500</v>
      </c>
    </row>
    <row r="133" spans="1:29">
      <c r="A133">
        <v>2120</v>
      </c>
      <c r="B133">
        <v>754097</v>
      </c>
      <c r="C133">
        <v>645971.97855709959</v>
      </c>
      <c r="D133" t="s">
        <v>6830</v>
      </c>
      <c r="E133" t="str">
        <f t="shared" ref="E133:E153" si="63">LEFT(D133,FIND(" ",D133)-1)</f>
        <v>Adrian</v>
      </c>
      <c r="F133" t="str">
        <f t="shared" ref="F133:F153" si="64">MID(D133,FIND(" ",D133)+1,9999)</f>
        <v>Berry 4th Viscount Camrose</v>
      </c>
      <c r="H133">
        <v>0</v>
      </c>
      <c r="J133">
        <v>78</v>
      </c>
      <c r="K133" s="5">
        <v>42478</v>
      </c>
      <c r="L133" t="s">
        <v>6188</v>
      </c>
      <c r="M133" t="str">
        <f t="shared" si="60"/>
        <v>British journalist.[307]</v>
      </c>
      <c r="N133" t="str">
        <f t="shared" si="58"/>
        <v>British</v>
      </c>
      <c r="O133" t="str">
        <f t="shared" si="57"/>
        <v>journalist.[307]</v>
      </c>
      <c r="P133" t="str">
        <f t="shared" si="61"/>
        <v>journalist.</v>
      </c>
      <c r="Q133" t="str">
        <f t="shared" si="62"/>
        <v>journalist</v>
      </c>
      <c r="R133" t="str">
        <f>IFERROR(MID(Q133,1,FIND(" ",Q133)-1),Q133)</f>
        <v>journalist</v>
      </c>
      <c r="U133" t="str">
        <f t="shared" si="59"/>
        <v>https://en.wikipedia.org/wiki/Adrian_Berry 4th Viscount Camrose</v>
      </c>
      <c r="Y133" t="str">
        <f t="shared" si="51"/>
        <v>https://tools.wmflabs.org/xtools-articleinfo/?article=Adrian_Berry 4th Viscount Camrose&amp;project=en.wikipedia.org</v>
      </c>
      <c r="AB133" t="str">
        <f t="shared" si="52"/>
        <v>https://en.wikipedia.org/w/index.php?title=Special:WhatLinksHere/Adrian_Berry 4th Viscount Camrose&amp;limit=500</v>
      </c>
    </row>
    <row r="134" spans="1:29">
      <c r="A134">
        <v>4145</v>
      </c>
      <c r="B134">
        <v>45013</v>
      </c>
      <c r="C134">
        <v>91208.218094834592</v>
      </c>
      <c r="D134" t="s">
        <v>4242</v>
      </c>
      <c r="E134" t="str">
        <f t="shared" si="63"/>
        <v>Adrian</v>
      </c>
      <c r="F134" t="str">
        <f t="shared" si="64"/>
        <v>Enescu</v>
      </c>
      <c r="H134">
        <v>0</v>
      </c>
      <c r="J134">
        <v>68</v>
      </c>
      <c r="K134" s="5">
        <v>42601</v>
      </c>
      <c r="L134" t="s">
        <v>3836</v>
      </c>
      <c r="M134" t="str">
        <f t="shared" si="60"/>
        <v>Romanian composer.[288]</v>
      </c>
      <c r="N134" t="str">
        <f t="shared" si="58"/>
        <v>Romanian</v>
      </c>
      <c r="O134" t="str">
        <f t="shared" si="57"/>
        <v>composer.[288]</v>
      </c>
      <c r="P134" s="2" t="str">
        <f t="shared" si="61"/>
        <v>composer.</v>
      </c>
      <c r="Q134" s="2" t="str">
        <f t="shared" si="62"/>
        <v>composer</v>
      </c>
      <c r="R134" s="2" t="str">
        <f>IFERROR(MID(Q134,1,FIND(" ",Q134)-1),Q134)</f>
        <v>composer</v>
      </c>
      <c r="S134" s="2"/>
      <c r="U134" t="str">
        <f t="shared" si="59"/>
        <v>https://en.wikipedia.org/wiki/Adrian_Enescu</v>
      </c>
      <c r="Y134" t="str">
        <f t="shared" si="51"/>
        <v>https://tools.wmflabs.org/xtools-articleinfo/?article=Adrian_Enescu&amp;project=en.wikipedia.org</v>
      </c>
      <c r="AB134" t="str">
        <f t="shared" si="52"/>
        <v>https://en.wikipedia.org/w/index.php?title=Special:WhatLinksHere/Adrian_Enescu&amp;limit=500</v>
      </c>
    </row>
    <row r="135" spans="1:29">
      <c r="A135">
        <v>2644</v>
      </c>
      <c r="B135">
        <v>842340</v>
      </c>
      <c r="C135">
        <v>679222.52961034246</v>
      </c>
      <c r="D135" t="s">
        <v>12063</v>
      </c>
      <c r="E135" t="str">
        <f t="shared" si="63"/>
        <v>Adrian</v>
      </c>
      <c r="F135" t="str">
        <f t="shared" si="64"/>
        <v>Flowers</v>
      </c>
      <c r="H135">
        <v>0</v>
      </c>
      <c r="J135">
        <v>89</v>
      </c>
      <c r="K135" s="5">
        <v>42508</v>
      </c>
      <c r="L135" t="s">
        <v>12739</v>
      </c>
      <c r="M135" t="str">
        <f t="shared" si="60"/>
        <v>British photographer.[308]</v>
      </c>
      <c r="N135" t="str">
        <f t="shared" si="58"/>
        <v>British</v>
      </c>
      <c r="O135" t="str">
        <f t="shared" si="57"/>
        <v>photographer.[308]</v>
      </c>
      <c r="P135" t="str">
        <f t="shared" si="61"/>
        <v>photographer.</v>
      </c>
      <c r="Q135" t="str">
        <f t="shared" si="62"/>
        <v>photographer</v>
      </c>
      <c r="R135" t="str">
        <f>IFERROR(MID(Q135,1,FIND(" ",Q135)-1),Q135)</f>
        <v>photographer</v>
      </c>
      <c r="U135" t="str">
        <f t="shared" si="59"/>
        <v>https://en.wikipedia.org/wiki/Adrian_Flowers</v>
      </c>
      <c r="Y135" t="str">
        <f t="shared" si="51"/>
        <v>https://tools.wmflabs.org/xtools-articleinfo/?article=Adrian_Flowers&amp;project=en.wikipedia.org</v>
      </c>
      <c r="AB135" t="str">
        <f t="shared" si="52"/>
        <v>https://en.wikipedia.org/w/index.php?title=Special:WhatLinksHere/Adrian_Flowers&amp;limit=500</v>
      </c>
    </row>
    <row r="136" spans="1:29">
      <c r="A136">
        <v>1930</v>
      </c>
      <c r="B136">
        <v>189043</v>
      </c>
      <c r="C136">
        <v>607954.8292445906</v>
      </c>
      <c r="D136" t="s">
        <v>6642</v>
      </c>
      <c r="E136" t="str">
        <f t="shared" si="63"/>
        <v>Adrian</v>
      </c>
      <c r="F136" t="str">
        <f t="shared" si="64"/>
        <v>Greenwood</v>
      </c>
      <c r="H136">
        <v>0</v>
      </c>
      <c r="J136">
        <v>42</v>
      </c>
      <c r="K136" s="5">
        <v>42467</v>
      </c>
      <c r="L136" t="s">
        <v>6661</v>
      </c>
      <c r="M136" t="str">
        <f t="shared" si="60"/>
        <v>British art dealer and author stabbed.[116] (body found on this date)</v>
      </c>
      <c r="N136" t="str">
        <f t="shared" si="58"/>
        <v>British</v>
      </c>
      <c r="O136" t="str">
        <f t="shared" si="57"/>
        <v>art dealer and author stabbed.[116] (body found on this date)</v>
      </c>
      <c r="P136" t="str">
        <f t="shared" si="61"/>
        <v>art dealer and author stabbed.</v>
      </c>
      <c r="Q136" t="str">
        <f t="shared" si="62"/>
        <v>art dealer and author stabbed</v>
      </c>
      <c r="R136" t="s">
        <v>3365</v>
      </c>
      <c r="T136" t="s">
        <v>5863</v>
      </c>
      <c r="U136" t="str">
        <f t="shared" si="59"/>
        <v>https://en.wikipedia.org/wiki/Adrian_Greenwood</v>
      </c>
      <c r="Y136" t="str">
        <f t="shared" si="51"/>
        <v>https://tools.wmflabs.org/xtools-articleinfo/?article=Adrian_Greenwood&amp;project=en.wikipedia.org</v>
      </c>
      <c r="AB136" t="str">
        <f t="shared" si="52"/>
        <v>https://en.wikipedia.org/w/index.php?title=Special:WhatLinksHere/Adrian_Greenwood&amp;limit=500</v>
      </c>
    </row>
    <row r="137" spans="1:29">
      <c r="A137">
        <v>1347</v>
      </c>
      <c r="B137">
        <v>629284</v>
      </c>
      <c r="C137">
        <v>483328.7356659639</v>
      </c>
      <c r="D137" t="s">
        <v>8972</v>
      </c>
      <c r="E137" t="str">
        <f t="shared" si="63"/>
        <v>Adrian</v>
      </c>
      <c r="F137" t="str">
        <f t="shared" si="64"/>
        <v>Hardiman</v>
      </c>
      <c r="H137">
        <v>0</v>
      </c>
      <c r="J137">
        <v>64</v>
      </c>
      <c r="K137" s="3">
        <v>42436</v>
      </c>
      <c r="L137" s="2" t="s">
        <v>8188</v>
      </c>
      <c r="M137" t="str">
        <f t="shared" si="60"/>
        <v>Irish judge member of the Supreme Court (since 2000).[153]</v>
      </c>
      <c r="N137" t="str">
        <f t="shared" si="58"/>
        <v>Irish</v>
      </c>
      <c r="O137" t="str">
        <f t="shared" si="57"/>
        <v>judge member of the Supreme Court (since 2000).[153]</v>
      </c>
      <c r="P137" t="str">
        <f t="shared" si="61"/>
        <v>judge member of the Supreme Court (since 2000).</v>
      </c>
      <c r="Q137" t="str">
        <f t="shared" si="62"/>
        <v>judge member of the Supreme Court (since 2000)</v>
      </c>
      <c r="R137" t="str">
        <f t="shared" ref="R137:R145" si="65">IFERROR(MID(Q137,1,FIND(" ",Q137)-1),Q137)</f>
        <v>judge</v>
      </c>
      <c r="S137" s="2" t="s">
        <v>2178</v>
      </c>
      <c r="U137" t="str">
        <f t="shared" si="59"/>
        <v>https://en.wikipedia.org/wiki/Adrian_Hardiman</v>
      </c>
      <c r="Y137" t="str">
        <f t="shared" si="51"/>
        <v>https://tools.wmflabs.org/xtools-articleinfo/?article=Adrian_Hardiman&amp;project=en.wikipedia.org</v>
      </c>
      <c r="AB137" t="str">
        <f t="shared" si="52"/>
        <v>https://en.wikipedia.org/w/index.php?title=Special:WhatLinksHere/Adrian_Hardiman&amp;limit=500</v>
      </c>
    </row>
    <row r="138" spans="1:29">
      <c r="A138">
        <v>3492</v>
      </c>
      <c r="B138">
        <v>814834</v>
      </c>
      <c r="C138">
        <v>401237.406898872</v>
      </c>
      <c r="D138" t="s">
        <v>13643</v>
      </c>
      <c r="E138" t="str">
        <f t="shared" si="63"/>
        <v>Adrian</v>
      </c>
      <c r="F138" t="str">
        <f t="shared" si="64"/>
        <v>Monger</v>
      </c>
      <c r="H138">
        <v>0</v>
      </c>
      <c r="J138">
        <v>83</v>
      </c>
      <c r="K138" s="5">
        <v>42561</v>
      </c>
      <c r="L138" t="s">
        <v>14143</v>
      </c>
      <c r="M138" t="str">
        <f t="shared" si="60"/>
        <v>Australian rower Olympic bronze medalist (1956).[151]</v>
      </c>
      <c r="N138" t="str">
        <f t="shared" si="58"/>
        <v>Australian</v>
      </c>
      <c r="O138" t="str">
        <f t="shared" si="57"/>
        <v>rower Olympic bronze medalist (1956).[151]</v>
      </c>
      <c r="P138" s="2" t="str">
        <f t="shared" si="61"/>
        <v>rower Olympic bronze medalist (1956).</v>
      </c>
      <c r="Q138" s="2" t="str">
        <f t="shared" si="62"/>
        <v>rower Olympic bronze medalist (1956)</v>
      </c>
      <c r="R138" s="2" t="str">
        <f t="shared" si="65"/>
        <v>rower</v>
      </c>
      <c r="S138" s="2" t="s">
        <v>849</v>
      </c>
      <c r="U138" t="str">
        <f t="shared" si="59"/>
        <v>https://en.wikipedia.org/wiki/Adrian_Monger</v>
      </c>
      <c r="V138">
        <v>40</v>
      </c>
      <c r="W138">
        <v>0</v>
      </c>
      <c r="X138">
        <v>0</v>
      </c>
      <c r="Y138" t="str">
        <f t="shared" si="51"/>
        <v>https://tools.wmflabs.org/xtools-articleinfo/?article=Adrian_Monger&amp;project=en.wikipedia.org</v>
      </c>
      <c r="Z138">
        <v>34</v>
      </c>
      <c r="AA138">
        <v>23</v>
      </c>
      <c r="AB138" t="str">
        <f t="shared" si="52"/>
        <v>https://en.wikipedia.org/w/index.php?title=Special:WhatLinksHere/Adrian_Monger&amp;limit=500</v>
      </c>
      <c r="AC138">
        <v>5</v>
      </c>
    </row>
    <row r="139" spans="1:29">
      <c r="A139">
        <v>1082</v>
      </c>
      <c r="B139">
        <v>100900</v>
      </c>
      <c r="C139">
        <v>942748.51699810824</v>
      </c>
      <c r="D139" t="s">
        <v>10573</v>
      </c>
      <c r="E139" t="str">
        <f t="shared" si="63"/>
        <v>Adriana</v>
      </c>
      <c r="F139" t="str">
        <f t="shared" si="64"/>
        <v>Benetti</v>
      </c>
      <c r="H139">
        <v>0</v>
      </c>
      <c r="J139">
        <v>96</v>
      </c>
      <c r="K139" s="3">
        <v>42424</v>
      </c>
      <c r="L139" t="s">
        <v>11531</v>
      </c>
      <c r="M139" t="str">
        <f t="shared" si="60"/>
        <v>Italian actress (Four Steps in the Clouds Teresa Venerdì Before the Postman).[427]</v>
      </c>
      <c r="N139" t="str">
        <f t="shared" si="58"/>
        <v>Italian</v>
      </c>
      <c r="O139" t="str">
        <f t="shared" si="57"/>
        <v>actress (Four Steps in the Clouds Teresa Venerdì Before the Postman).[427]</v>
      </c>
      <c r="P139" t="str">
        <f t="shared" si="61"/>
        <v>actress (Four Steps in the Clouds Teresa Venerdì Before the Postman).</v>
      </c>
      <c r="Q139" t="str">
        <f t="shared" si="62"/>
        <v>actress (Four Steps in the Clouds Teresa Venerdì Before the Postman)</v>
      </c>
      <c r="R139" t="str">
        <f t="shared" si="65"/>
        <v>actress</v>
      </c>
      <c r="S139" t="s">
        <v>2126</v>
      </c>
      <c r="U139" t="str">
        <f t="shared" si="59"/>
        <v>https://en.wikipedia.org/wiki/Adriana_Benetti</v>
      </c>
      <c r="Y139" t="str">
        <f t="shared" si="51"/>
        <v>https://tools.wmflabs.org/xtools-articleinfo/?article=Adriana_Benetti&amp;project=en.wikipedia.org</v>
      </c>
      <c r="AB139" t="str">
        <f t="shared" si="52"/>
        <v>https://en.wikipedia.org/w/index.php?title=Special:WhatLinksHere/Adriana_Benetti&amp;limit=500</v>
      </c>
    </row>
    <row r="140" spans="1:29">
      <c r="A140">
        <v>1270</v>
      </c>
      <c r="B140">
        <v>564762</v>
      </c>
      <c r="C140">
        <v>396526.27872510493</v>
      </c>
      <c r="D140" t="s">
        <v>9074</v>
      </c>
      <c r="E140" t="str">
        <f t="shared" si="63"/>
        <v>Adriana</v>
      </c>
      <c r="F140" t="str">
        <f t="shared" si="64"/>
        <v>Innocenti</v>
      </c>
      <c r="H140">
        <v>0</v>
      </c>
      <c r="J140">
        <v>89</v>
      </c>
      <c r="K140" s="3">
        <v>42433</v>
      </c>
      <c r="L140" s="2" t="s">
        <v>8177</v>
      </c>
      <c r="M140" t="str">
        <f t="shared" si="60"/>
        <v>Italian actress (Eye of the Cat Lobster for Breakfast The Cat).[76]</v>
      </c>
      <c r="N140" t="str">
        <f t="shared" si="58"/>
        <v>Italian</v>
      </c>
      <c r="O140" t="str">
        <f t="shared" si="57"/>
        <v>actress (Eye of the Cat Lobster for Breakfast The Cat).[76]</v>
      </c>
      <c r="P140" t="str">
        <f t="shared" si="61"/>
        <v>actress (Eye of the Cat Lobster for Breakfast The Cat).</v>
      </c>
      <c r="Q140" t="str">
        <f t="shared" si="62"/>
        <v>actress (Eye of the Cat Lobster for Breakfast The Cat)</v>
      </c>
      <c r="R140" t="str">
        <f t="shared" si="65"/>
        <v>actress</v>
      </c>
      <c r="S140" s="2" t="s">
        <v>2135</v>
      </c>
      <c r="U140" t="str">
        <f t="shared" si="59"/>
        <v>https://en.wikipedia.org/wiki/Adriana_Innocenti</v>
      </c>
      <c r="Y140" t="str">
        <f t="shared" si="51"/>
        <v>https://tools.wmflabs.org/xtools-articleinfo/?article=Adriana_Innocenti&amp;project=en.wikipedia.org</v>
      </c>
      <c r="AB140" t="str">
        <f t="shared" si="52"/>
        <v>https://en.wikipedia.org/w/index.php?title=Special:WhatLinksHere/Adriana_Innocenti&amp;limit=500</v>
      </c>
    </row>
    <row r="141" spans="1:29">
      <c r="A141">
        <v>1455</v>
      </c>
      <c r="B141">
        <v>625748</v>
      </c>
      <c r="C141">
        <v>389119.54239938495</v>
      </c>
      <c r="D141" t="s">
        <v>8725</v>
      </c>
      <c r="E141" t="str">
        <f t="shared" si="63"/>
        <v>Adrienne</v>
      </c>
      <c r="F141" t="str">
        <f t="shared" si="64"/>
        <v>Corri</v>
      </c>
      <c r="H141">
        <v>0</v>
      </c>
      <c r="J141">
        <v>85</v>
      </c>
      <c r="K141" s="3">
        <v>42442</v>
      </c>
      <c r="L141" s="2" t="s">
        <v>8064</v>
      </c>
      <c r="M141" t="str">
        <f t="shared" si="60"/>
        <v>British actress (Doctor Zhivago A Clockwork Orange Doctor Who) heart failure.[261]</v>
      </c>
      <c r="N141" t="str">
        <f t="shared" si="58"/>
        <v>British</v>
      </c>
      <c r="O141" t="str">
        <f t="shared" si="57"/>
        <v>actress (Doctor Zhivago A Clockwork Orange Doctor Who) heart failure.[261]</v>
      </c>
      <c r="P141" t="str">
        <f t="shared" si="61"/>
        <v>actress (Doctor Zhivago A Clockwork Orange Doctor Who) heart failure.</v>
      </c>
      <c r="Q141" t="str">
        <f t="shared" si="62"/>
        <v>actress (Doctor Zhivago A Clockwork Orange Doctor Who) heart failure</v>
      </c>
      <c r="R141" t="str">
        <f t="shared" si="65"/>
        <v>actress</v>
      </c>
      <c r="S141" s="2" t="s">
        <v>1901</v>
      </c>
      <c r="T141" t="s">
        <v>7315</v>
      </c>
      <c r="U141" t="str">
        <f t="shared" si="59"/>
        <v>https://en.wikipedia.org/wiki/Adrienne_Corri</v>
      </c>
      <c r="Y141" t="str">
        <f t="shared" si="51"/>
        <v>https://tools.wmflabs.org/xtools-articleinfo/?article=Adrienne_Corri&amp;project=en.wikipedia.org</v>
      </c>
      <c r="AB141" t="str">
        <f t="shared" si="52"/>
        <v>https://en.wikipedia.org/w/index.php?title=Special:WhatLinksHere/Adrienne_Corri&amp;limit=500</v>
      </c>
    </row>
    <row r="142" spans="1:29">
      <c r="A142">
        <v>1715</v>
      </c>
      <c r="B142">
        <v>146914</v>
      </c>
      <c r="C142">
        <v>698865.36668127519</v>
      </c>
      <c r="D142" t="s">
        <v>8623</v>
      </c>
      <c r="E142" t="str">
        <f t="shared" si="63"/>
        <v>Aduke</v>
      </c>
      <c r="F142" t="str">
        <f t="shared" si="64"/>
        <v>Alakija</v>
      </c>
      <c r="H142">
        <v>0</v>
      </c>
      <c r="J142">
        <v>95</v>
      </c>
      <c r="K142" s="3">
        <v>42456</v>
      </c>
      <c r="L142" s="2" t="s">
        <v>7791</v>
      </c>
      <c r="M142" t="str">
        <f t="shared" si="60"/>
        <v>Nigerian diplomat ambassador to Sweden (1984-1987).[522]</v>
      </c>
      <c r="N142" t="str">
        <f t="shared" si="58"/>
        <v>Nigerian</v>
      </c>
      <c r="O142" t="str">
        <f t="shared" si="57"/>
        <v>diplomat ambassador to Sweden (1984-1987).[522]</v>
      </c>
      <c r="P142" t="str">
        <f t="shared" si="61"/>
        <v>diplomat ambassador to Sweden (1984-1987).</v>
      </c>
      <c r="Q142" t="str">
        <f t="shared" si="62"/>
        <v>diplomat ambassador to Sweden (1984-1987)</v>
      </c>
      <c r="R142" t="str">
        <f t="shared" si="65"/>
        <v>diplomat</v>
      </c>
      <c r="S142" s="2" t="s">
        <v>1878</v>
      </c>
      <c r="U142" t="str">
        <f t="shared" si="59"/>
        <v>https://en.wikipedia.org/wiki/Aduke_Alakija</v>
      </c>
      <c r="Y142" t="str">
        <f t="shared" si="51"/>
        <v>https://tools.wmflabs.org/xtools-articleinfo/?article=Aduke_Alakija&amp;project=en.wikipedia.org</v>
      </c>
      <c r="AB142" t="str">
        <f t="shared" si="52"/>
        <v>https://en.wikipedia.org/w/index.php?title=Special:WhatLinksHere/Aduke_Alakija&amp;limit=500</v>
      </c>
    </row>
    <row r="143" spans="1:29">
      <c r="A143">
        <v>2366</v>
      </c>
      <c r="B143">
        <v>459041</v>
      </c>
      <c r="C143">
        <v>538219.34935876925</v>
      </c>
      <c r="D143" t="s">
        <v>11846</v>
      </c>
      <c r="E143" t="str">
        <f t="shared" si="63"/>
        <v>Afeni</v>
      </c>
      <c r="F143" t="str">
        <f t="shared" si="64"/>
        <v>Shakur</v>
      </c>
      <c r="H143">
        <v>0</v>
      </c>
      <c r="J143">
        <v>69</v>
      </c>
      <c r="K143" s="5">
        <v>42492</v>
      </c>
      <c r="L143" t="s">
        <v>12503</v>
      </c>
      <c r="M143" t="str">
        <f t="shared" si="60"/>
        <v>American businesswoman (Tupac Amaru Shakur Center for the Arts Amaru Entertainment Makaveli Branded) and political activist (Black Panthers).[28]</v>
      </c>
      <c r="N143" t="str">
        <f t="shared" si="58"/>
        <v>American</v>
      </c>
      <c r="O143" t="str">
        <f t="shared" si="57"/>
        <v>businesswoman (Tupac Amaru Shakur Center for the Arts Amaru Entertainment Makaveli Branded) and political activist (Black Panthers).[28]</v>
      </c>
      <c r="P143" t="str">
        <f t="shared" si="61"/>
        <v>businesswoman (Tupac Amaru Shakur Center for the Arts Amaru Entertainment Makaveli Branded) and political activist (Black Panthers).</v>
      </c>
      <c r="Q143" t="str">
        <f t="shared" si="62"/>
        <v>businesswoman (Tupac Amaru Shakur Center for the Arts Amaru Entertainment Makaveli Branded) and political activist (Black Panthers)</v>
      </c>
      <c r="R143" t="str">
        <f t="shared" si="65"/>
        <v>businesswoman</v>
      </c>
      <c r="S143" s="2" t="s">
        <v>1477</v>
      </c>
      <c r="U143" t="str">
        <f t="shared" si="59"/>
        <v>https://en.wikipedia.org/wiki/Afeni_Shakur</v>
      </c>
      <c r="Y143" t="str">
        <f t="shared" si="51"/>
        <v>https://tools.wmflabs.org/xtools-articleinfo/?article=Afeni_Shakur&amp;project=en.wikipedia.org</v>
      </c>
      <c r="AB143" t="str">
        <f t="shared" si="52"/>
        <v>https://en.wikipedia.org/w/index.php?title=Special:WhatLinksHere/Afeni_Shakur&amp;limit=500</v>
      </c>
    </row>
    <row r="144" spans="1:29">
      <c r="A144">
        <v>4013</v>
      </c>
      <c r="B144">
        <v>980893</v>
      </c>
      <c r="C144">
        <v>98488.181787615758</v>
      </c>
      <c r="D144" t="s">
        <v>4704</v>
      </c>
      <c r="E144" t="str">
        <f t="shared" si="63"/>
        <v>Aftab</v>
      </c>
      <c r="F144" t="str">
        <f t="shared" si="64"/>
        <v>Ghulam Nabi Kazi</v>
      </c>
      <c r="H144">
        <v>0</v>
      </c>
      <c r="J144">
        <v>96</v>
      </c>
      <c r="K144" s="5">
        <v>42591</v>
      </c>
      <c r="L144" t="s">
        <v>3905</v>
      </c>
      <c r="M144" t="str">
        <f t="shared" si="60"/>
        <v>Pakistani politician Governor of the State Bank of Pakistan (1978–1986).[155]</v>
      </c>
      <c r="N144" t="str">
        <f t="shared" si="58"/>
        <v>Pakistani</v>
      </c>
      <c r="O144" t="str">
        <f t="shared" si="57"/>
        <v>politician Governor of the State Bank of Pakistan (1978–1986).[155]</v>
      </c>
      <c r="P144" s="2" t="str">
        <f t="shared" si="61"/>
        <v>politician Governor of the State Bank of Pakistan (1978–1986).</v>
      </c>
      <c r="Q144" s="2" t="str">
        <f t="shared" si="62"/>
        <v>politician Governor of the State Bank of Pakistan (1978–1986)</v>
      </c>
      <c r="R144" s="2" t="str">
        <f t="shared" si="65"/>
        <v>politician</v>
      </c>
      <c r="S144" s="2" t="s">
        <v>589</v>
      </c>
      <c r="U144" t="str">
        <f t="shared" si="59"/>
        <v>https://en.wikipedia.org/wiki/Aftab_Ghulam Nabi Kazi</v>
      </c>
      <c r="Y144" t="str">
        <f t="shared" si="51"/>
        <v>https://tools.wmflabs.org/xtools-articleinfo/?article=Aftab_Ghulam Nabi Kazi&amp;project=en.wikipedia.org</v>
      </c>
      <c r="AB144" t="str">
        <f t="shared" si="52"/>
        <v>https://en.wikipedia.org/w/index.php?title=Special:WhatLinksHere/Aftab_Ghulam Nabi Kazi&amp;limit=500</v>
      </c>
    </row>
    <row r="145" spans="1:29" s="7" customFormat="1">
      <c r="A145">
        <v>98</v>
      </c>
      <c r="B145">
        <v>878450</v>
      </c>
      <c r="C145">
        <v>332621.13725595555</v>
      </c>
      <c r="D145" t="s">
        <v>9139</v>
      </c>
      <c r="E145" t="str">
        <f t="shared" si="63"/>
        <v>Agapito</v>
      </c>
      <c r="F145" t="str">
        <f t="shared" si="64"/>
        <v>Robleda Castro</v>
      </c>
      <c r="G145"/>
      <c r="H145">
        <v>0</v>
      </c>
      <c r="I145"/>
      <c r="J145">
        <v>83</v>
      </c>
      <c r="K145" s="3">
        <v>42374</v>
      </c>
      <c r="L145" t="s">
        <v>9140</v>
      </c>
      <c r="M145" t="str">
        <f t="shared" si="60"/>
        <v>Honduran politician.[98]</v>
      </c>
      <c r="N145" t="str">
        <f t="shared" si="58"/>
        <v>Honduran</v>
      </c>
      <c r="O145" t="str">
        <f t="shared" si="57"/>
        <v>politician.[98]</v>
      </c>
      <c r="P145" t="str">
        <f t="shared" si="61"/>
        <v>politician.</v>
      </c>
      <c r="Q145" t="str">
        <f t="shared" si="62"/>
        <v>politician</v>
      </c>
      <c r="R145" t="str">
        <f t="shared" si="65"/>
        <v>politician</v>
      </c>
      <c r="S145"/>
      <c r="T145"/>
      <c r="U145" t="str">
        <f t="shared" si="59"/>
        <v>https://en.wikipedia.org/wiki/Agapito_Robleda Castro</v>
      </c>
      <c r="V145"/>
      <c r="W145"/>
      <c r="X145"/>
      <c r="Y145" t="str">
        <f t="shared" si="51"/>
        <v>https://tools.wmflabs.org/xtools-articleinfo/?article=Agapito_Robleda Castro&amp;project=en.wikipedia.org</v>
      </c>
      <c r="Z145"/>
      <c r="AA145"/>
      <c r="AB145" t="str">
        <f t="shared" si="52"/>
        <v>https://en.wikipedia.org/w/index.php?title=Special:WhatLinksHere/Agapito_Robleda Castro&amp;limit=500</v>
      </c>
      <c r="AC145"/>
    </row>
    <row r="146" spans="1:29">
      <c r="A146">
        <v>3620</v>
      </c>
      <c r="B146">
        <v>619177</v>
      </c>
      <c r="C146">
        <v>218364.57622066519</v>
      </c>
      <c r="D146" t="s">
        <v>13591</v>
      </c>
      <c r="E146" t="str">
        <f t="shared" si="63"/>
        <v>Agata</v>
      </c>
      <c r="F146" t="str">
        <f t="shared" si="64"/>
        <v>Karczmarek</v>
      </c>
      <c r="H146">
        <v>0</v>
      </c>
      <c r="J146">
        <v>52</v>
      </c>
      <c r="K146" s="5">
        <v>42569</v>
      </c>
      <c r="L146" t="s">
        <v>14270</v>
      </c>
      <c r="M146" t="str">
        <f t="shared" si="60"/>
        <v>Polish Olympic gymnast (1980) and long jumper (19881992 1996).[279]</v>
      </c>
      <c r="N146" t="str">
        <f t="shared" si="58"/>
        <v>Polish</v>
      </c>
      <c r="O146" t="str">
        <f t="shared" si="57"/>
        <v>Olympic gymnast (1980) and long jumper (19881992 1996).[279]</v>
      </c>
      <c r="P146" s="2" t="str">
        <f t="shared" si="61"/>
        <v>Olympic gymnast (1980) and long jumper (19881992 1996).</v>
      </c>
      <c r="Q146" s="2" t="str">
        <f t="shared" si="62"/>
        <v>Olympic gymnast (1980) and long jumper (19881992 1996)</v>
      </c>
      <c r="R146" s="2" t="s">
        <v>2914</v>
      </c>
      <c r="S146" s="2" t="s">
        <v>925</v>
      </c>
      <c r="U146" t="str">
        <f t="shared" si="59"/>
        <v>https://en.wikipedia.org/wiki/Agata_Karczmarek</v>
      </c>
      <c r="Y146" t="str">
        <f t="shared" si="51"/>
        <v>https://tools.wmflabs.org/xtools-articleinfo/?article=Agata_Karczmarek&amp;project=en.wikipedia.org</v>
      </c>
      <c r="AB146" t="str">
        <f t="shared" si="52"/>
        <v>https://en.wikipedia.org/w/index.php?title=Special:WhatLinksHere/Agata_Karczmarek&amp;limit=500</v>
      </c>
    </row>
    <row r="147" spans="1:29">
      <c r="A147">
        <v>3522</v>
      </c>
      <c r="B147">
        <v>44956</v>
      </c>
      <c r="C147">
        <v>320042.95483966416</v>
      </c>
      <c r="D147" t="s">
        <v>13677</v>
      </c>
      <c r="E147" t="str">
        <f t="shared" si="63"/>
        <v>Agha</v>
      </c>
      <c r="F147" t="str">
        <f t="shared" si="64"/>
        <v>Nasir</v>
      </c>
      <c r="H147">
        <v>0</v>
      </c>
      <c r="J147">
        <v>79</v>
      </c>
      <c r="K147" s="5">
        <v>42563</v>
      </c>
      <c r="L147" t="s">
        <v>14044</v>
      </c>
      <c r="M147" t="str">
        <f t="shared" si="60"/>
        <v>Indian-born Pakistani broadcaster.[181]</v>
      </c>
      <c r="N147" t="s">
        <v>14477</v>
      </c>
      <c r="O147" t="str">
        <f t="shared" si="57"/>
        <v>Pakistani broadcaster.[181]</v>
      </c>
      <c r="P147" s="2" t="str">
        <f t="shared" si="61"/>
        <v>Pakistani broadcaster.</v>
      </c>
      <c r="Q147" s="2" t="str">
        <f t="shared" si="62"/>
        <v>Pakistani broadcaster</v>
      </c>
      <c r="R147" s="2" t="s">
        <v>14781</v>
      </c>
      <c r="S147" s="2"/>
      <c r="U147" t="str">
        <f t="shared" si="59"/>
        <v>https://en.wikipedia.org/wiki/Agha_Nasir</v>
      </c>
      <c r="Y147" t="str">
        <f t="shared" si="51"/>
        <v>https://tools.wmflabs.org/xtools-articleinfo/?article=Agha_Nasir&amp;project=en.wikipedia.org</v>
      </c>
      <c r="AB147" t="str">
        <f t="shared" si="52"/>
        <v>https://en.wikipedia.org/w/index.php?title=Special:WhatLinksHere/Agha_Nasir&amp;limit=500</v>
      </c>
    </row>
    <row r="148" spans="1:29">
      <c r="A148">
        <v>2024</v>
      </c>
      <c r="B148">
        <v>937292</v>
      </c>
      <c r="C148">
        <v>145519.18045526691</v>
      </c>
      <c r="D148" t="s">
        <v>7044</v>
      </c>
      <c r="E148" t="str">
        <f t="shared" si="63"/>
        <v>Agha</v>
      </c>
      <c r="F148" t="str">
        <f t="shared" si="64"/>
        <v>Saleem</v>
      </c>
      <c r="H148">
        <v>0</v>
      </c>
      <c r="J148">
        <v>81</v>
      </c>
      <c r="K148" s="5">
        <v>42472</v>
      </c>
      <c r="L148" t="s">
        <v>6437</v>
      </c>
      <c r="M148" t="str">
        <f t="shared" si="60"/>
        <v>Pakistani writer.[211]</v>
      </c>
      <c r="N148" t="str">
        <f>MID(M148,1,FIND(" ",M148)-1)</f>
        <v>Pakistani</v>
      </c>
      <c r="O148" t="str">
        <f t="shared" si="57"/>
        <v>writer.[211]</v>
      </c>
      <c r="P148" t="str">
        <f t="shared" si="61"/>
        <v>writer.</v>
      </c>
      <c r="Q148" t="str">
        <f t="shared" si="62"/>
        <v>writer</v>
      </c>
      <c r="R148" t="str">
        <f>IFERROR(MID(Q148,1,FIND(" ",Q148)-1),Q148)</f>
        <v>writer</v>
      </c>
      <c r="U148" t="str">
        <f t="shared" si="59"/>
        <v>https://en.wikipedia.org/wiki/Agha_Saleem</v>
      </c>
      <c r="Y148" t="str">
        <f t="shared" si="51"/>
        <v>https://tools.wmflabs.org/xtools-articleinfo/?article=Agha_Saleem&amp;project=en.wikipedia.org</v>
      </c>
      <c r="AB148" t="str">
        <f t="shared" si="52"/>
        <v>https://en.wikipedia.org/w/index.php?title=Special:WhatLinksHere/Agha_Saleem&amp;limit=500</v>
      </c>
    </row>
    <row r="149" spans="1:29">
      <c r="A149">
        <v>4797</v>
      </c>
      <c r="B149">
        <v>196437</v>
      </c>
      <c r="C149">
        <v>29846.093601918255</v>
      </c>
      <c r="D149" t="s">
        <v>356</v>
      </c>
      <c r="E149" s="2" t="str">
        <f t="shared" si="63"/>
        <v>Agnes</v>
      </c>
      <c r="F149" s="2" t="str">
        <f t="shared" si="64"/>
        <v>Nixon</v>
      </c>
      <c r="H149">
        <v>0</v>
      </c>
      <c r="J149">
        <v>93</v>
      </c>
      <c r="K149" s="3">
        <v>42641</v>
      </c>
      <c r="L149" t="s">
        <v>182</v>
      </c>
      <c r="M149" s="2" t="str">
        <f t="shared" si="60"/>
        <v>American television writer and producer (One Life to Live All My Children Guiding Light).[62]</v>
      </c>
      <c r="N149" s="2" t="str">
        <f>MID(M149,1,FIND(" ",M149)-1)</f>
        <v>American</v>
      </c>
      <c r="O149" s="2" t="str">
        <f t="shared" si="57"/>
        <v>television writer and producer (One Life to Live All My Children Guiding Light).[62]</v>
      </c>
      <c r="P149" s="2" t="str">
        <f t="shared" si="61"/>
        <v>television writer and producer (One Life to Live All My Children Guiding Light).</v>
      </c>
      <c r="Q149" s="2" t="str">
        <f t="shared" si="62"/>
        <v>television writer and producer (One Life to Live All My Children Guiding Light)</v>
      </c>
      <c r="R149" s="2" t="s">
        <v>161</v>
      </c>
      <c r="S149" t="s">
        <v>86</v>
      </c>
    </row>
    <row r="150" spans="1:29">
      <c r="A150">
        <v>4683</v>
      </c>
      <c r="B150">
        <v>90595</v>
      </c>
      <c r="C150">
        <v>776429.98652208922</v>
      </c>
      <c r="D150" t="s">
        <v>15215</v>
      </c>
      <c r="E150" t="str">
        <f t="shared" si="63"/>
        <v>Agniva</v>
      </c>
      <c r="F150" t="str">
        <f t="shared" si="64"/>
        <v>Lahiri</v>
      </c>
      <c r="H150">
        <v>0</v>
      </c>
      <c r="J150">
        <v>37</v>
      </c>
      <c r="K150" s="5">
        <v>42633</v>
      </c>
      <c r="L150" t="s">
        <v>15739</v>
      </c>
      <c r="M150" t="str">
        <f t="shared" si="60"/>
        <v>Indian LGBT activist liver failure.[120]</v>
      </c>
      <c r="N150" t="str">
        <f>MID(M150,1,FIND(" ",M150)-1)</f>
        <v>Indian</v>
      </c>
      <c r="O150" t="str">
        <f t="shared" si="57"/>
        <v>LGBT activist liver failure.[120]</v>
      </c>
      <c r="P150" s="2" t="str">
        <f t="shared" si="61"/>
        <v>LGBT activist liver failure.</v>
      </c>
      <c r="Q150" s="2" t="str">
        <f t="shared" si="62"/>
        <v>LGBT activist liver failure</v>
      </c>
      <c r="R150" s="2" t="s">
        <v>15774</v>
      </c>
      <c r="T150" t="s">
        <v>15769</v>
      </c>
      <c r="U150" t="str">
        <f t="shared" ref="U150:U159" si="66">CONCATENATE("https://en.wikipedia.org/wiki/",REPLACE(D150,FIND(" ",D150),1,"_"))</f>
        <v>https://en.wikipedia.org/wiki/Agniva_Lahiri</v>
      </c>
      <c r="Y150" t="str">
        <f t="shared" ref="Y150:Y159" si="67">CONCATENATE("https://tools.wmflabs.org/xtools-articleinfo/?article=",REPLACE(D150,FIND(" ",D150),1,"_"),"&amp;project=en.wikipedia.org")</f>
        <v>https://tools.wmflabs.org/xtools-articleinfo/?article=Agniva_Lahiri&amp;project=en.wikipedia.org</v>
      </c>
      <c r="AB150" t="str">
        <f t="shared" ref="AB150:AB159" si="68">CONCATENATE("https://en.wikipedia.org/w/index.php?title=Special:WhatLinksHere/",REPLACE(D150,FIND(" ",D150),1,"_"),"&amp;limit=500")</f>
        <v>https://en.wikipedia.org/w/index.php?title=Special:WhatLinksHere/Agniva_Lahiri&amp;limit=500</v>
      </c>
    </row>
    <row r="151" spans="1:29">
      <c r="A151">
        <v>2848</v>
      </c>
      <c r="B151">
        <v>110453</v>
      </c>
      <c r="C151">
        <v>514603.00804592407</v>
      </c>
      <c r="D151" t="s">
        <v>5800</v>
      </c>
      <c r="E151" t="str">
        <f t="shared" si="63"/>
        <v>Agostino</v>
      </c>
      <c r="F151" t="str">
        <f t="shared" si="64"/>
        <v>Coletto</v>
      </c>
      <c r="H151">
        <v>0</v>
      </c>
      <c r="J151">
        <v>88</v>
      </c>
      <c r="K151" s="5">
        <v>42522</v>
      </c>
      <c r="L151" t="s">
        <v>5087</v>
      </c>
      <c r="M151" t="str">
        <f t="shared" si="60"/>
        <v>Italian racing cyclist.[3]</v>
      </c>
      <c r="N151" t="str">
        <f>MID(M151,1,FIND(" ",M151)-1)</f>
        <v>Italian</v>
      </c>
      <c r="O151" t="str">
        <f t="shared" si="57"/>
        <v>racing cyclist.[3]</v>
      </c>
      <c r="P151" t="str">
        <f t="shared" si="61"/>
        <v>racing cyclist.</v>
      </c>
      <c r="Q151" t="str">
        <f t="shared" si="62"/>
        <v>racing cyclist</v>
      </c>
      <c r="R151" t="s">
        <v>13411</v>
      </c>
      <c r="U151" t="str">
        <f t="shared" si="66"/>
        <v>https://en.wikipedia.org/wiki/Agostino_Coletto</v>
      </c>
      <c r="Y151" t="str">
        <f t="shared" si="67"/>
        <v>https://tools.wmflabs.org/xtools-articleinfo/?article=Agostino_Coletto&amp;project=en.wikipedia.org</v>
      </c>
      <c r="AB151" t="str">
        <f t="shared" si="68"/>
        <v>https://en.wikipedia.org/w/index.php?title=Special:WhatLinksHere/Agostino_Coletto&amp;limit=500</v>
      </c>
    </row>
    <row r="152" spans="1:29">
      <c r="A152">
        <v>3279</v>
      </c>
      <c r="B152">
        <v>839439</v>
      </c>
      <c r="C152">
        <v>321857.91373378335</v>
      </c>
      <c r="D152" t="s">
        <v>5280</v>
      </c>
      <c r="E152" t="str">
        <f t="shared" si="63"/>
        <v>Aharon</v>
      </c>
      <c r="F152" t="str">
        <f t="shared" si="64"/>
        <v>Ipalé</v>
      </c>
      <c r="H152">
        <v>0</v>
      </c>
      <c r="J152">
        <v>74</v>
      </c>
      <c r="K152" s="5">
        <v>42548</v>
      </c>
      <c r="L152" t="s">
        <v>4558</v>
      </c>
      <c r="M152" t="str">
        <f t="shared" si="60"/>
        <v>Moroccan-born Israeli actor (The Mummy Fiddler on the Roof Alias) cancer.[434]</v>
      </c>
      <c r="N152" t="s">
        <v>4685</v>
      </c>
      <c r="O152" t="str">
        <f t="shared" si="57"/>
        <v>Israeli actor (The Mummy Fiddler on the Roof Alias) cancer.[434]</v>
      </c>
      <c r="P152" t="str">
        <f t="shared" si="61"/>
        <v>Israeli actor (The Mummy Fiddler on the Roof Alias) cancer.</v>
      </c>
      <c r="Q152" t="str">
        <f t="shared" si="62"/>
        <v>Israeli actor (The Mummy Fiddler on the Roof Alias) cancer</v>
      </c>
      <c r="R152" t="s">
        <v>13148</v>
      </c>
      <c r="S152" s="2" t="s">
        <v>1014</v>
      </c>
      <c r="T152" t="s">
        <v>13306</v>
      </c>
      <c r="U152" t="str">
        <f t="shared" si="66"/>
        <v>https://en.wikipedia.org/wiki/Aharon_Ipalé</v>
      </c>
      <c r="Y152" t="str">
        <f t="shared" si="67"/>
        <v>https://tools.wmflabs.org/xtools-articleinfo/?article=Aharon_Ipalé&amp;project=en.wikipedia.org</v>
      </c>
      <c r="AB152" t="str">
        <f t="shared" si="68"/>
        <v>https://en.wikipedia.org/w/index.php?title=Special:WhatLinksHere/Aharon_Ipalé&amp;limit=500</v>
      </c>
    </row>
    <row r="153" spans="1:29">
      <c r="A153">
        <v>1648</v>
      </c>
      <c r="B153">
        <v>856695</v>
      </c>
      <c r="C153">
        <v>760568.80209762312</v>
      </c>
      <c r="D153" t="s">
        <v>8741</v>
      </c>
      <c r="E153" t="str">
        <f t="shared" si="63"/>
        <v>Aharon</v>
      </c>
      <c r="F153" t="str">
        <f t="shared" si="64"/>
        <v>Megged</v>
      </c>
      <c r="H153">
        <v>0</v>
      </c>
      <c r="J153">
        <v>95</v>
      </c>
      <c r="K153" s="3">
        <v>42452</v>
      </c>
      <c r="L153" s="2" t="s">
        <v>7799</v>
      </c>
      <c r="M153" t="str">
        <f t="shared" si="60"/>
        <v>Polish-born Israeli author.[455]</v>
      </c>
      <c r="N153" t="s">
        <v>7382</v>
      </c>
      <c r="O153" t="s">
        <v>7501</v>
      </c>
      <c r="P153" t="str">
        <f t="shared" si="61"/>
        <v>author.</v>
      </c>
      <c r="Q153" t="str">
        <f t="shared" si="62"/>
        <v>author</v>
      </c>
      <c r="R153" t="str">
        <f>IFERROR(MID(Q153,1,FIND(" ",Q153)-1),Q153)</f>
        <v>author</v>
      </c>
      <c r="U153" t="str">
        <f t="shared" si="66"/>
        <v>https://en.wikipedia.org/wiki/Aharon_Megged</v>
      </c>
      <c r="Y153" t="str">
        <f t="shared" si="67"/>
        <v>https://tools.wmflabs.org/xtools-articleinfo/?article=Aharon_Megged&amp;project=en.wikipedia.org</v>
      </c>
      <c r="AB153" t="str">
        <f t="shared" si="68"/>
        <v>https://en.wikipedia.org/w/index.php?title=Special:WhatLinksHere/Aharon_Megged&amp;limit=500</v>
      </c>
    </row>
    <row r="154" spans="1:29">
      <c r="A154">
        <v>1481</v>
      </c>
      <c r="B154">
        <v>43610</v>
      </c>
      <c r="C154">
        <v>90483.918231257121</v>
      </c>
      <c r="D154" t="s">
        <v>8429</v>
      </c>
      <c r="E154" t="s">
        <v>7667</v>
      </c>
      <c r="F154" t="s">
        <v>7666</v>
      </c>
      <c r="H154">
        <v>0</v>
      </c>
      <c r="J154">
        <v>80</v>
      </c>
      <c r="K154" s="3">
        <v>42443</v>
      </c>
      <c r="L154" s="2" t="s">
        <v>8036</v>
      </c>
      <c r="M154" t="str">
        <f t="shared" si="60"/>
        <v>Mauritanian politician and diplomat Ambassador to the United States (1964–1966) Permanent Representative to the United Nations (1964–1966).[287]</v>
      </c>
      <c r="N154" t="str">
        <f t="shared" ref="N154:N179" si="69">MID(M154,1,FIND(" ",M154)-1)</f>
        <v>Mauritanian</v>
      </c>
      <c r="O154" t="str">
        <f t="shared" ref="O154:O185" si="70">MID(M154,FIND(" ",M154)+1,9999)</f>
        <v>politician and diplomat Ambassador to the United States (1964–1966) Permanent Representative to the United Nations (1964–1966).[287]</v>
      </c>
      <c r="P154" t="str">
        <f t="shared" si="61"/>
        <v>politician and diplomat Ambassador to the United States (1964–1966) Permanent Representative to the United Nations (1964–1966).</v>
      </c>
      <c r="Q154" t="str">
        <f t="shared" si="62"/>
        <v>politician and diplomat Ambassador to the United States (1964–1966) Permanent Representative to the United Nations (1964–1966)</v>
      </c>
      <c r="R154" t="s">
        <v>3114</v>
      </c>
      <c r="S154" s="2" t="s">
        <v>2087</v>
      </c>
      <c r="U154" t="str">
        <f t="shared" si="66"/>
        <v>https://en.wikipedia.org/wiki/Ahmed_Baba Miské</v>
      </c>
      <c r="Y154" t="str">
        <f t="shared" si="67"/>
        <v>https://tools.wmflabs.org/xtools-articleinfo/?article=Ahmed_Baba Miské&amp;project=en.wikipedia.org</v>
      </c>
      <c r="AB154" t="str">
        <f t="shared" si="68"/>
        <v>https://en.wikipedia.org/w/index.php?title=Special:WhatLinksHere/Ahmed_Baba Miské&amp;limit=500</v>
      </c>
    </row>
    <row r="155" spans="1:29">
      <c r="A155">
        <v>2049</v>
      </c>
      <c r="B155">
        <v>506541</v>
      </c>
      <c r="C155">
        <v>316686.13757938147</v>
      </c>
      <c r="D155" t="s">
        <v>6582</v>
      </c>
      <c r="E155" t="str">
        <f>LEFT(D155,FIND(" ",D155)-1)</f>
        <v>Ahmed</v>
      </c>
      <c r="F155" t="str">
        <f>MID(D155,FIND(" ",D155)+1,9999)</f>
        <v>Brahim</v>
      </c>
      <c r="H155">
        <v>0</v>
      </c>
      <c r="J155">
        <v>69</v>
      </c>
      <c r="K155" s="5">
        <v>42474</v>
      </c>
      <c r="L155" t="s">
        <v>6242</v>
      </c>
      <c r="M155" t="str">
        <f t="shared" si="60"/>
        <v>Tunisian politician.[236]</v>
      </c>
      <c r="N155" t="str">
        <f t="shared" si="69"/>
        <v>Tunisian</v>
      </c>
      <c r="O155" t="str">
        <f t="shared" si="70"/>
        <v>politician.[236]</v>
      </c>
      <c r="P155" t="str">
        <f t="shared" si="61"/>
        <v>politician.</v>
      </c>
      <c r="Q155" t="str">
        <f t="shared" si="62"/>
        <v>politician</v>
      </c>
      <c r="R155" t="str">
        <f>IFERROR(MID(Q155,1,FIND(" ",Q155)-1),Q155)</f>
        <v>politician</v>
      </c>
      <c r="U155" t="str">
        <f t="shared" si="66"/>
        <v>https://en.wikipedia.org/wiki/Ahmed_Brahim</v>
      </c>
      <c r="Y155" t="str">
        <f t="shared" si="67"/>
        <v>https://tools.wmflabs.org/xtools-articleinfo/?article=Ahmed_Brahim&amp;project=en.wikipedia.org</v>
      </c>
      <c r="AB155" t="str">
        <f t="shared" si="68"/>
        <v>https://en.wikipedia.org/w/index.php?title=Special:WhatLinksHere/Ahmed_Brahim&amp;limit=500</v>
      </c>
    </row>
    <row r="156" spans="1:29">
      <c r="A156">
        <v>1908</v>
      </c>
      <c r="B156">
        <v>774319</v>
      </c>
      <c r="C156">
        <v>399354.60364449682</v>
      </c>
      <c r="D156" t="s">
        <v>6931</v>
      </c>
      <c r="E156" t="str">
        <f>LEFT(D156,FIND(" ",D156)-1)</f>
        <v>Ahmed</v>
      </c>
      <c r="F156" t="str">
        <f>MID(D156,FIND(" ",D156)+1,9999)</f>
        <v>Refai Taha</v>
      </c>
      <c r="H156">
        <v>0</v>
      </c>
      <c r="J156">
        <v>61</v>
      </c>
      <c r="K156" s="5">
        <v>42465</v>
      </c>
      <c r="L156" t="s">
        <v>6284</v>
      </c>
      <c r="M156" t="str">
        <f t="shared" si="60"/>
        <v>Egyptian terrorist leader of al-Gama'a al-Islamiyya.[94]</v>
      </c>
      <c r="N156" t="str">
        <f t="shared" si="69"/>
        <v>Egyptian</v>
      </c>
      <c r="O156" t="str">
        <f t="shared" si="70"/>
        <v>terrorist leader of al-Gama'a al-Islamiyya.[94]</v>
      </c>
      <c r="P156" t="str">
        <f t="shared" si="61"/>
        <v>terrorist leader of al-Gama'a al-Islamiyya.</v>
      </c>
      <c r="Q156" t="str">
        <f t="shared" si="62"/>
        <v>terrorist leader of al-Gama'a al-Islamiyya</v>
      </c>
      <c r="R156" t="str">
        <f>IFERROR(MID(Q156,1,FIND(" ",Q156)-1),Q156)</f>
        <v>terrorist</v>
      </c>
      <c r="S156" s="2" t="s">
        <v>1871</v>
      </c>
      <c r="U156" t="str">
        <f t="shared" si="66"/>
        <v>https://en.wikipedia.org/wiki/Ahmed_Refai Taha</v>
      </c>
      <c r="Y156" t="str">
        <f t="shared" si="67"/>
        <v>https://tools.wmflabs.org/xtools-articleinfo/?article=Ahmed_Refai Taha&amp;project=en.wikipedia.org</v>
      </c>
      <c r="AB156" t="str">
        <f t="shared" si="68"/>
        <v>https://en.wikipedia.org/w/index.php?title=Special:WhatLinksHere/Ahmed_Refai Taha&amp;limit=500</v>
      </c>
    </row>
    <row r="157" spans="1:29">
      <c r="A157">
        <v>3889</v>
      </c>
      <c r="B157">
        <v>792222</v>
      </c>
      <c r="C157">
        <v>143489.33057681279</v>
      </c>
      <c r="D157" t="s">
        <v>4642</v>
      </c>
      <c r="E157" t="str">
        <f>LEFT(D157,FIND(" ",D157)-1)</f>
        <v>Ahmed</v>
      </c>
      <c r="F157" t="str">
        <f>MID(D157,FIND(" ",D157)+1,9999)</f>
        <v>Zewail</v>
      </c>
      <c r="H157">
        <v>0</v>
      </c>
      <c r="J157">
        <v>70</v>
      </c>
      <c r="K157" s="5">
        <v>42584</v>
      </c>
      <c r="L157" t="s">
        <v>4197</v>
      </c>
      <c r="M157" t="str">
        <f t="shared" si="60"/>
        <v>Egyptian-American scientist laureate of the Nobel Prize in Chemistry (1999).[31]</v>
      </c>
      <c r="N157" t="str">
        <f t="shared" si="69"/>
        <v>Egyptian-American</v>
      </c>
      <c r="O157" t="str">
        <f t="shared" si="70"/>
        <v>scientist laureate of the Nobel Prize in Chemistry (1999).[31]</v>
      </c>
      <c r="P157" s="2" t="str">
        <f t="shared" si="61"/>
        <v>scientist laureate of the Nobel Prize in Chemistry (1999).</v>
      </c>
      <c r="Q157" s="2" t="str">
        <f t="shared" si="62"/>
        <v>scientist laureate of the Nobel Prize in Chemistry (1999)</v>
      </c>
      <c r="R157" s="2" t="str">
        <f>IFERROR(MID(Q157,1,FIND(" ",Q157)-1),Q157)</f>
        <v>scientist</v>
      </c>
      <c r="S157" s="2" t="s">
        <v>716</v>
      </c>
      <c r="U157" t="str">
        <f t="shared" si="66"/>
        <v>https://en.wikipedia.org/wiki/Ahmed_Zewail</v>
      </c>
      <c r="Y157" t="str">
        <f t="shared" si="67"/>
        <v>https://tools.wmflabs.org/xtools-articleinfo/?article=Ahmed_Zewail&amp;project=en.wikipedia.org</v>
      </c>
      <c r="AB157" t="str">
        <f t="shared" si="68"/>
        <v>https://en.wikipedia.org/w/index.php?title=Special:WhatLinksHere/Ahmed_Zewail&amp;limit=500</v>
      </c>
    </row>
    <row r="158" spans="1:29">
      <c r="A158">
        <v>1026</v>
      </c>
      <c r="B158">
        <v>374980</v>
      </c>
      <c r="C158">
        <v>87861.46530383121</v>
      </c>
      <c r="D158" t="s">
        <v>10530</v>
      </c>
      <c r="E158" t="str">
        <f>LEFT(D158,FIND(" ",D158)-1)</f>
        <v>Akbar</v>
      </c>
      <c r="F158" t="str">
        <f>MID(D158,FIND(" ",D158)+1,9999)</f>
        <v>Ali</v>
      </c>
      <c r="H158">
        <v>0</v>
      </c>
      <c r="J158">
        <v>90</v>
      </c>
      <c r="K158" s="3">
        <v>42421</v>
      </c>
      <c r="L158" t="s">
        <v>11483</v>
      </c>
      <c r="M158" t="str">
        <f t="shared" si="60"/>
        <v>Indian Kannada poet.[371]</v>
      </c>
      <c r="N158" t="str">
        <f t="shared" si="69"/>
        <v>Indian</v>
      </c>
      <c r="O158" t="str">
        <f t="shared" si="70"/>
        <v>Kannada poet.[371]</v>
      </c>
      <c r="P158" t="str">
        <f t="shared" si="61"/>
        <v>Kannada poet.</v>
      </c>
      <c r="Q158" t="str">
        <f t="shared" si="62"/>
        <v>Kannada poet</v>
      </c>
      <c r="R158" t="s">
        <v>6889</v>
      </c>
      <c r="U158" t="str">
        <f t="shared" si="66"/>
        <v>https://en.wikipedia.org/wiki/Akbar_Ali</v>
      </c>
      <c r="Y158" t="str">
        <f t="shared" si="67"/>
        <v>https://tools.wmflabs.org/xtools-articleinfo/?article=Akbar_Ali&amp;project=en.wikipedia.org</v>
      </c>
      <c r="AB158" t="str">
        <f t="shared" si="68"/>
        <v>https://en.wikipedia.org/w/index.php?title=Special:WhatLinksHere/Akbar_Ali&amp;limit=500</v>
      </c>
    </row>
    <row r="159" spans="1:29">
      <c r="A159">
        <v>962</v>
      </c>
      <c r="B159">
        <v>775008</v>
      </c>
      <c r="C159">
        <v>379286.94262336649</v>
      </c>
      <c r="D159" t="s">
        <v>11021</v>
      </c>
      <c r="E159" t="str">
        <f>LEFT(D159,FIND(" ",D159)-1)</f>
        <v>Akbar</v>
      </c>
      <c r="F159" t="str">
        <f>MID(D159,FIND(" ",D159)+1,9999)</f>
        <v>Kakkattil</v>
      </c>
      <c r="H159">
        <v>0</v>
      </c>
      <c r="J159">
        <v>61</v>
      </c>
      <c r="K159" s="3">
        <v>42417</v>
      </c>
      <c r="L159" t="s">
        <v>11408</v>
      </c>
      <c r="M159" t="str">
        <f t="shared" si="60"/>
        <v>Indian writer lung cancer.[307]</v>
      </c>
      <c r="N159" t="str">
        <f t="shared" si="69"/>
        <v>Indian</v>
      </c>
      <c r="O159" t="str">
        <f t="shared" si="70"/>
        <v>writer lung cancer.[307]</v>
      </c>
      <c r="P159" t="str">
        <f t="shared" si="61"/>
        <v>writer lung cancer.</v>
      </c>
      <c r="Q159" t="str">
        <f t="shared" si="62"/>
        <v>writer lung cancer</v>
      </c>
      <c r="R159" t="str">
        <f>IFERROR(MID(Q159,1,FIND(" ",Q159)-1),Q159)</f>
        <v>writer</v>
      </c>
      <c r="T159" t="s">
        <v>8841</v>
      </c>
      <c r="U159" t="str">
        <f t="shared" si="66"/>
        <v>https://en.wikipedia.org/wiki/Akbar_Kakkattil</v>
      </c>
      <c r="Y159" t="str">
        <f t="shared" si="67"/>
        <v>https://tools.wmflabs.org/xtools-articleinfo/?article=Akbar_Kakkattil&amp;project=en.wikipedia.org</v>
      </c>
      <c r="AB159" t="str">
        <f t="shared" si="68"/>
        <v>https://en.wikipedia.org/w/index.php?title=Special:WhatLinksHere/Akbar_Kakkattil&amp;limit=500</v>
      </c>
    </row>
    <row r="160" spans="1:29">
      <c r="A160">
        <v>4241</v>
      </c>
      <c r="B160">
        <v>2241</v>
      </c>
      <c r="C160">
        <v>764109.1825198601</v>
      </c>
      <c r="D160" t="s">
        <v>4174</v>
      </c>
      <c r="E160" t="s">
        <v>3577</v>
      </c>
      <c r="F160" t="s">
        <v>3576</v>
      </c>
      <c r="H160">
        <v>0</v>
      </c>
      <c r="J160">
        <v>96</v>
      </c>
      <c r="K160" s="5">
        <v>42606</v>
      </c>
      <c r="L160" t="s">
        <v>3787</v>
      </c>
      <c r="M160" t="str">
        <f t="shared" si="60"/>
        <v>Indian politician Governor of Haryana (2004–2009) Rajasthan (2007) West Bengal (1998–1999) and Bihar (1979–1985 1993–1998).[384]</v>
      </c>
      <c r="N160" t="str">
        <f t="shared" si="69"/>
        <v>Indian</v>
      </c>
      <c r="O160" t="str">
        <f t="shared" si="70"/>
        <v>politician Governor of Haryana (2004–2009) Rajasthan (2007) West Bengal (1998–1999) and Bihar (1979–1985 1993–1998).[384]</v>
      </c>
      <c r="P160" s="2" t="str">
        <f t="shared" si="61"/>
        <v>politician Governor of Haryana (2004–2009) Rajasthan (2007) West Bengal (1998–1999) and Bihar (1979–1985 1993–1998).</v>
      </c>
      <c r="Q160" s="2" t="str">
        <f t="shared" si="62"/>
        <v>politician Governor of Haryana (2004–2009) Rajasthan (2007) West Bengal (1998–1999) and Bihar (1979–1985 1993–1998)</v>
      </c>
      <c r="R160" s="2" t="str">
        <f>IFERROR(MID(Q160,1,FIND(" ",Q160)-1),Q160)</f>
        <v>politician</v>
      </c>
      <c r="S160" s="2" t="s">
        <v>604</v>
      </c>
      <c r="U160" t="s">
        <v>13</v>
      </c>
      <c r="V160">
        <v>594</v>
      </c>
      <c r="W160">
        <v>1</v>
      </c>
      <c r="X160">
        <v>0</v>
      </c>
      <c r="Y160" t="s">
        <v>14</v>
      </c>
      <c r="Z160">
        <v>138</v>
      </c>
      <c r="AA160">
        <v>62</v>
      </c>
      <c r="AB160" t="s">
        <v>118</v>
      </c>
      <c r="AC160">
        <v>508</v>
      </c>
    </row>
    <row r="161" spans="1:28">
      <c r="A161">
        <v>2702</v>
      </c>
      <c r="B161">
        <v>601876</v>
      </c>
      <c r="C161">
        <v>278883.83803201577</v>
      </c>
      <c r="D161" t="s">
        <v>12261</v>
      </c>
      <c r="E161" t="str">
        <f t="shared" ref="E161:E194" si="71">LEFT(D161,FIND(" ",D161)-1)</f>
        <v>Akhtar</v>
      </c>
      <c r="F161" t="str">
        <f t="shared" ref="F161:F194" si="72">MID(D161,FIND(" ",D161)+1,9999)</f>
        <v>Mansour</v>
      </c>
      <c r="H161">
        <v>0</v>
      </c>
      <c r="J161">
        <v>48</v>
      </c>
      <c r="K161" s="5">
        <v>42511</v>
      </c>
      <c r="L161" t="s">
        <v>12807</v>
      </c>
      <c r="M161" t="str">
        <f t="shared" si="60"/>
        <v>Afghan Islamist Minister of the Emirate for Aviation and Tourism (1996–2001) leader of the Taliban (since 2015) airstrike.[367]</v>
      </c>
      <c r="N161" t="str">
        <f t="shared" si="69"/>
        <v>Afghan</v>
      </c>
      <c r="O161" t="str">
        <f t="shared" si="70"/>
        <v>Islamist Minister of the Emirate for Aviation and Tourism (1996–2001) leader of the Taliban (since 2015) airstrike.[367]</v>
      </c>
      <c r="P161" t="str">
        <f t="shared" si="61"/>
        <v>Islamist Minister of the Emirate for Aviation and Tourism (1996–2001) leader of the Taliban (since 2015) airstrike.</v>
      </c>
      <c r="Q161" t="str">
        <f t="shared" si="62"/>
        <v>Islamist Minister of the Emirate for Aviation and Tourism (1996–2001) leader of the Taliban (since 2015) airstrike</v>
      </c>
      <c r="R161" t="str">
        <f>IFERROR(MID(Q161,1,FIND(" ",Q161)-1),Q161)</f>
        <v>Islamist</v>
      </c>
      <c r="S161" s="2" t="s">
        <v>1289</v>
      </c>
      <c r="T161" t="s">
        <v>13085</v>
      </c>
      <c r="U161" t="str">
        <f t="shared" ref="U161:U224" si="73">CONCATENATE("https://en.wikipedia.org/wiki/",REPLACE(D161,FIND(" ",D161),1,"_"))</f>
        <v>https://en.wikipedia.org/wiki/Akhtar_Mansour</v>
      </c>
      <c r="Y161" t="str">
        <f t="shared" ref="Y161:Y224" si="74">CONCATENATE("https://tools.wmflabs.org/xtools-articleinfo/?article=",REPLACE(D161,FIND(" ",D161),1,"_"),"&amp;project=en.wikipedia.org")</f>
        <v>https://tools.wmflabs.org/xtools-articleinfo/?article=Akhtar_Mansour&amp;project=en.wikipedia.org</v>
      </c>
      <c r="AB161" t="str">
        <f t="shared" ref="AB161:AB224" si="75">CONCATENATE("https://en.wikipedia.org/w/index.php?title=Special:WhatLinksHere/",REPLACE(D161,FIND(" ",D161),1,"_"),"&amp;limit=500")</f>
        <v>https://en.wikipedia.org/w/index.php?title=Special:WhatLinksHere/Akhtar_Mansour&amp;limit=500</v>
      </c>
    </row>
    <row r="162" spans="1:28">
      <c r="A162">
        <v>1339</v>
      </c>
      <c r="B162">
        <v>38060</v>
      </c>
      <c r="C162">
        <v>354345.27933557547</v>
      </c>
      <c r="D162" t="s">
        <v>8964</v>
      </c>
      <c r="E162" t="str">
        <f t="shared" si="71"/>
        <v>Akira</v>
      </c>
      <c r="F162" t="str">
        <f t="shared" si="72"/>
        <v>Tago</v>
      </c>
      <c r="H162">
        <v>0</v>
      </c>
      <c r="J162">
        <v>90</v>
      </c>
      <c r="K162" s="3">
        <v>42435</v>
      </c>
      <c r="L162" s="2" t="s">
        <v>8118</v>
      </c>
      <c r="M162" t="str">
        <f t="shared" si="60"/>
        <v>Japanese psychologist.[145]</v>
      </c>
      <c r="N162" t="str">
        <f t="shared" si="69"/>
        <v>Japanese</v>
      </c>
      <c r="O162" t="str">
        <f t="shared" si="70"/>
        <v>psychologist.[145]</v>
      </c>
      <c r="P162" t="str">
        <f t="shared" si="61"/>
        <v>psychologist.</v>
      </c>
      <c r="Q162" t="str">
        <f t="shared" si="62"/>
        <v>psychologist</v>
      </c>
      <c r="R162" t="str">
        <f>IFERROR(MID(Q162,1,FIND(" ",Q162)-1),Q162)</f>
        <v>psychologist</v>
      </c>
      <c r="U162" t="str">
        <f t="shared" si="73"/>
        <v>https://en.wikipedia.org/wiki/Akira_Tago</v>
      </c>
      <c r="Y162" t="str">
        <f t="shared" si="74"/>
        <v>https://tools.wmflabs.org/xtools-articleinfo/?article=Akira_Tago&amp;project=en.wikipedia.org</v>
      </c>
      <c r="AB162" t="str">
        <f t="shared" si="75"/>
        <v>https://en.wikipedia.org/w/index.php?title=Special:WhatLinksHere/Akira_Tago&amp;limit=500</v>
      </c>
    </row>
    <row r="163" spans="1:28">
      <c r="A163">
        <v>2355</v>
      </c>
      <c r="B163">
        <v>380516</v>
      </c>
      <c r="C163">
        <v>652871.81431176583</v>
      </c>
      <c r="D163" t="s">
        <v>11720</v>
      </c>
      <c r="E163" t="str">
        <f t="shared" si="71"/>
        <v>Al</v>
      </c>
      <c r="F163" t="str">
        <f t="shared" si="72"/>
        <v>Ferrari</v>
      </c>
      <c r="H163">
        <v>0</v>
      </c>
      <c r="J163">
        <v>82</v>
      </c>
      <c r="K163" s="5">
        <v>42492</v>
      </c>
      <c r="L163" t="s">
        <v>12279</v>
      </c>
      <c r="M163" t="str">
        <f t="shared" si="60"/>
        <v>American basketball player (St. Louis Hawks Chicago Zephyrs).[17]</v>
      </c>
      <c r="N163" t="str">
        <f t="shared" si="69"/>
        <v>American</v>
      </c>
      <c r="O163" t="str">
        <f t="shared" si="70"/>
        <v>basketball player (St. Louis Hawks Chicago Zephyrs).[17]</v>
      </c>
      <c r="P163" t="str">
        <f t="shared" si="61"/>
        <v>basketball player (St. Louis Hawks Chicago Zephyrs).</v>
      </c>
      <c r="Q163" t="str">
        <f t="shared" si="62"/>
        <v>basketball player (St</v>
      </c>
      <c r="R163" t="s">
        <v>13064</v>
      </c>
      <c r="S163" t="s">
        <v>1743</v>
      </c>
      <c r="U163" t="str">
        <f t="shared" si="73"/>
        <v>https://en.wikipedia.org/wiki/Al_Ferrari</v>
      </c>
      <c r="Y163" t="str">
        <f t="shared" si="74"/>
        <v>https://tools.wmflabs.org/xtools-articleinfo/?article=Al_Ferrari&amp;project=en.wikipedia.org</v>
      </c>
      <c r="AB163" t="str">
        <f t="shared" si="75"/>
        <v>https://en.wikipedia.org/w/index.php?title=Special:WhatLinksHere/Al_Ferrari&amp;limit=500</v>
      </c>
    </row>
    <row r="164" spans="1:28">
      <c r="A164">
        <v>296</v>
      </c>
      <c r="B164">
        <v>255709</v>
      </c>
      <c r="C164">
        <v>931343.05337571283</v>
      </c>
      <c r="D164" t="s">
        <v>9408</v>
      </c>
      <c r="E164" t="str">
        <f t="shared" si="71"/>
        <v>Al</v>
      </c>
      <c r="F164" t="str">
        <f t="shared" si="72"/>
        <v>Hart</v>
      </c>
      <c r="H164">
        <v>0</v>
      </c>
      <c r="J164">
        <v>88</v>
      </c>
      <c r="K164" s="3">
        <v>42383</v>
      </c>
      <c r="L164" t="s">
        <v>10130</v>
      </c>
      <c r="M164" t="str">
        <f t="shared" si="60"/>
        <v>American radio host (KCBS KNBR WOBT).[297]</v>
      </c>
      <c r="N164" t="str">
        <f t="shared" si="69"/>
        <v>American</v>
      </c>
      <c r="O164" t="str">
        <f t="shared" si="70"/>
        <v>radio host (KCBS KNBR WOBT).[297]</v>
      </c>
      <c r="P164" t="str">
        <f t="shared" si="61"/>
        <v>radio host (KCBS KNBR WOBT).</v>
      </c>
      <c r="Q164" t="str">
        <f t="shared" si="62"/>
        <v>radio host (KCBS KNBR WOBT)</v>
      </c>
      <c r="R164" t="s">
        <v>7299</v>
      </c>
      <c r="S164" t="s">
        <v>2437</v>
      </c>
      <c r="U164" t="str">
        <f t="shared" si="73"/>
        <v>https://en.wikipedia.org/wiki/Al_Hart</v>
      </c>
      <c r="Y164" t="str">
        <f t="shared" si="74"/>
        <v>https://tools.wmflabs.org/xtools-articleinfo/?article=Al_Hart&amp;project=en.wikipedia.org</v>
      </c>
      <c r="AB164" t="str">
        <f t="shared" si="75"/>
        <v>https://en.wikipedia.org/w/index.php?title=Special:WhatLinksHere/Al_Hart&amp;limit=500</v>
      </c>
    </row>
    <row r="165" spans="1:28">
      <c r="A165">
        <v>3184</v>
      </c>
      <c r="B165">
        <v>111682</v>
      </c>
      <c r="C165">
        <v>738354.32764826692</v>
      </c>
      <c r="D165" t="s">
        <v>5094</v>
      </c>
      <c r="E165" t="str">
        <f t="shared" si="71"/>
        <v>Al</v>
      </c>
      <c r="F165" t="str">
        <f t="shared" si="72"/>
        <v>Howie</v>
      </c>
      <c r="H165">
        <v>0</v>
      </c>
      <c r="J165">
        <v>70</v>
      </c>
      <c r="K165" s="5">
        <v>42542</v>
      </c>
      <c r="L165" t="s">
        <v>4795</v>
      </c>
      <c r="M165" t="str">
        <f t="shared" si="60"/>
        <v>Canadian long distance runner.[339]</v>
      </c>
      <c r="N165" t="str">
        <f t="shared" si="69"/>
        <v>Canadian</v>
      </c>
      <c r="O165" t="str">
        <f t="shared" si="70"/>
        <v>long distance runner.[339]</v>
      </c>
      <c r="P165" t="str">
        <f t="shared" si="61"/>
        <v>long distance runner.</v>
      </c>
      <c r="Q165" t="str">
        <f t="shared" si="62"/>
        <v>long distance runner</v>
      </c>
      <c r="R165" t="s">
        <v>13474</v>
      </c>
      <c r="U165" t="str">
        <f t="shared" si="73"/>
        <v>https://en.wikipedia.org/wiki/Al_Howie</v>
      </c>
      <c r="Y165" t="str">
        <f t="shared" si="74"/>
        <v>https://tools.wmflabs.org/xtools-articleinfo/?article=Al_Howie&amp;project=en.wikipedia.org</v>
      </c>
      <c r="AB165" t="str">
        <f t="shared" si="75"/>
        <v>https://en.wikipedia.org/w/index.php?title=Special:WhatLinksHere/Al_Howie&amp;limit=500</v>
      </c>
    </row>
    <row r="166" spans="1:28">
      <c r="A166">
        <v>3334</v>
      </c>
      <c r="B166">
        <v>393995</v>
      </c>
      <c r="C166">
        <v>650809.09619064187</v>
      </c>
      <c r="D166" t="s">
        <v>5336</v>
      </c>
      <c r="E166" t="str">
        <f t="shared" si="71"/>
        <v>Al</v>
      </c>
      <c r="F166" t="str">
        <f t="shared" si="72"/>
        <v>Libous</v>
      </c>
      <c r="H166">
        <v>0</v>
      </c>
      <c r="J166">
        <v>88</v>
      </c>
      <c r="K166" s="5">
        <v>42551</v>
      </c>
      <c r="L166" t="s">
        <v>4742</v>
      </c>
      <c r="M166" t="str">
        <f t="shared" si="60"/>
        <v>American politician Mayor of Binghamton New York (1969–1981).[488]</v>
      </c>
      <c r="N166" t="str">
        <f t="shared" si="69"/>
        <v>American</v>
      </c>
      <c r="O166" t="str">
        <f t="shared" si="70"/>
        <v>politician Mayor of Binghamton New York (1969–1981).[488]</v>
      </c>
      <c r="P166" t="str">
        <f t="shared" si="61"/>
        <v>politician Mayor of Binghamton New York (1969–1981).</v>
      </c>
      <c r="Q166" t="str">
        <f t="shared" si="62"/>
        <v>politician Mayor of Binghamton New York (1969–1981)</v>
      </c>
      <c r="R166" t="str">
        <f>IFERROR(MID(Q166,1,FIND(" ",Q166)-1),Q166)</f>
        <v>politician</v>
      </c>
      <c r="S166" s="2" t="s">
        <v>861</v>
      </c>
      <c r="U166" t="str">
        <f t="shared" si="73"/>
        <v>https://en.wikipedia.org/wiki/Al_Libous</v>
      </c>
      <c r="Y166" t="str">
        <f t="shared" si="74"/>
        <v>https://tools.wmflabs.org/xtools-articleinfo/?article=Al_Libous&amp;project=en.wikipedia.org</v>
      </c>
      <c r="AB166" t="str">
        <f t="shared" si="75"/>
        <v>https://en.wikipedia.org/w/index.php?title=Special:WhatLinksHere/Al_Libous&amp;limit=500</v>
      </c>
    </row>
    <row r="167" spans="1:28">
      <c r="A167">
        <v>1316</v>
      </c>
      <c r="B167">
        <v>105113</v>
      </c>
      <c r="C167">
        <v>916421.39268333267</v>
      </c>
      <c r="D167" t="s">
        <v>8781</v>
      </c>
      <c r="E167" t="str">
        <f t="shared" si="71"/>
        <v>Al</v>
      </c>
      <c r="F167" t="str">
        <f t="shared" si="72"/>
        <v>Wistert</v>
      </c>
      <c r="H167">
        <v>0</v>
      </c>
      <c r="J167">
        <v>95</v>
      </c>
      <c r="K167" s="3">
        <v>42434</v>
      </c>
      <c r="L167" s="2" t="s">
        <v>8224</v>
      </c>
      <c r="M167" t="str">
        <f t="shared" si="60"/>
        <v>American football player (Philadelphia Eagles Michigan Wolverines) NFL Champion (1948 1949).[122]</v>
      </c>
      <c r="N167" t="str">
        <f t="shared" si="69"/>
        <v>American</v>
      </c>
      <c r="O167" t="str">
        <f t="shared" si="70"/>
        <v>football player (Philadelphia Eagles Michigan Wolverines) NFL Champion (1948 1949).[122]</v>
      </c>
      <c r="P167" t="str">
        <f t="shared" si="61"/>
        <v>football player (Philadelphia Eagles Michigan Wolverines) NFL Champion (1948 1949).</v>
      </c>
      <c r="Q167" t="str">
        <f t="shared" si="62"/>
        <v>football player (Philadelphia Eagles Michigan Wolverines) NFL Champion (1948 1949)</v>
      </c>
      <c r="R167" t="s">
        <v>7239</v>
      </c>
      <c r="S167" s="2" t="s">
        <v>1985</v>
      </c>
      <c r="U167" t="str">
        <f t="shared" si="73"/>
        <v>https://en.wikipedia.org/wiki/Al_Wistert</v>
      </c>
      <c r="Y167" t="str">
        <f t="shared" si="74"/>
        <v>https://tools.wmflabs.org/xtools-articleinfo/?article=Al_Wistert&amp;project=en.wikipedia.org</v>
      </c>
      <c r="AB167" t="str">
        <f t="shared" si="75"/>
        <v>https://en.wikipedia.org/w/index.php?title=Special:WhatLinksHere/Al_Wistert&amp;limit=500</v>
      </c>
    </row>
    <row r="168" spans="1:28">
      <c r="A168">
        <v>1719</v>
      </c>
      <c r="B168">
        <v>421466</v>
      </c>
      <c r="C168">
        <v>558589.65002335026</v>
      </c>
      <c r="D168" t="s">
        <v>8627</v>
      </c>
      <c r="E168" t="str">
        <f t="shared" si="71"/>
        <v>Alain</v>
      </c>
      <c r="F168" t="str">
        <f t="shared" si="72"/>
        <v>Decaux</v>
      </c>
      <c r="H168">
        <v>0</v>
      </c>
      <c r="J168">
        <v>90</v>
      </c>
      <c r="K168" s="3">
        <v>42456</v>
      </c>
      <c r="L168" s="2" t="s">
        <v>7732</v>
      </c>
      <c r="M168" t="str">
        <f t="shared" si="60"/>
        <v>French historian member of the Académie française.[526]</v>
      </c>
      <c r="N168" t="str">
        <f t="shared" si="69"/>
        <v>French</v>
      </c>
      <c r="O168" t="str">
        <f t="shared" si="70"/>
        <v>historian member of the Académie française.[526]</v>
      </c>
      <c r="P168" t="str">
        <f t="shared" si="61"/>
        <v>historian member of the Académie française.</v>
      </c>
      <c r="Q168" t="str">
        <f t="shared" si="62"/>
        <v>historian member of the Académie française</v>
      </c>
      <c r="R168" t="str">
        <f>IFERROR(MID(Q168,1,FIND(" ",Q168)-1),Q168)</f>
        <v>historian</v>
      </c>
      <c r="S168" s="2" t="s">
        <v>1791</v>
      </c>
      <c r="U168" t="str">
        <f t="shared" si="73"/>
        <v>https://en.wikipedia.org/wiki/Alain_Decaux</v>
      </c>
      <c r="Y168" t="str">
        <f t="shared" si="74"/>
        <v>https://tools.wmflabs.org/xtools-articleinfo/?article=Alain_Decaux&amp;project=en.wikipedia.org</v>
      </c>
      <c r="AB168" t="str">
        <f t="shared" si="75"/>
        <v>https://en.wikipedia.org/w/index.php?title=Special:WhatLinksHere/Alain_Decaux&amp;limit=500</v>
      </c>
    </row>
    <row r="169" spans="1:28">
      <c r="A169">
        <v>3921</v>
      </c>
      <c r="B169">
        <v>586843</v>
      </c>
      <c r="C169">
        <v>479325.61027846532</v>
      </c>
      <c r="D169" t="s">
        <v>4539</v>
      </c>
      <c r="E169" t="str">
        <f t="shared" si="71"/>
        <v>Alan</v>
      </c>
      <c r="F169" t="str">
        <f t="shared" si="72"/>
        <v>Bates</v>
      </c>
      <c r="H169">
        <v>0</v>
      </c>
      <c r="J169">
        <v>71</v>
      </c>
      <c r="K169" s="5">
        <v>42587</v>
      </c>
      <c r="L169" t="s">
        <v>4131</v>
      </c>
      <c r="M169" t="str">
        <f t="shared" si="60"/>
        <v>American physician and politician member of the Oregon House of Representatives (2001–2005) and Senate (since 2005).[63]</v>
      </c>
      <c r="N169" t="str">
        <f t="shared" si="69"/>
        <v>American</v>
      </c>
      <c r="O169" t="str">
        <f t="shared" si="70"/>
        <v>physician and politician member of the Oregon House of Representatives (2001–2005) and Senate (since 2005).[63]</v>
      </c>
      <c r="P169" s="2" t="str">
        <f t="shared" si="61"/>
        <v>physician and politician member of the Oregon House of Representatives (2001–2005) and Senate (since 2005).</v>
      </c>
      <c r="Q169" s="2" t="str">
        <f t="shared" si="62"/>
        <v>physician and politician member of the Oregon House of Representatives (2001–2005) and Senate (since 2005)</v>
      </c>
      <c r="R169" s="2" t="s">
        <v>2963</v>
      </c>
      <c r="S169" s="2" t="s">
        <v>734</v>
      </c>
      <c r="U169" t="str">
        <f t="shared" si="73"/>
        <v>https://en.wikipedia.org/wiki/Alan_Bates</v>
      </c>
      <c r="Y169" t="str">
        <f t="shared" si="74"/>
        <v>https://tools.wmflabs.org/xtools-articleinfo/?article=Alan_Bates&amp;project=en.wikipedia.org</v>
      </c>
      <c r="AB169" t="str">
        <f t="shared" si="75"/>
        <v>https://en.wikipedia.org/w/index.php?title=Special:WhatLinksHere/Alan_Bates&amp;limit=500</v>
      </c>
    </row>
    <row r="170" spans="1:28">
      <c r="A170">
        <v>3831</v>
      </c>
      <c r="B170">
        <v>606154</v>
      </c>
      <c r="C170">
        <v>61496.002493186097</v>
      </c>
      <c r="D170" t="s">
        <v>13952</v>
      </c>
      <c r="E170" t="str">
        <f t="shared" si="71"/>
        <v>Alan</v>
      </c>
      <c r="F170" t="str">
        <f t="shared" si="72"/>
        <v>Brice</v>
      </c>
      <c r="H170">
        <v>0</v>
      </c>
      <c r="J170">
        <v>78</v>
      </c>
      <c r="K170" s="5">
        <v>42581</v>
      </c>
      <c r="L170" t="s">
        <v>14517</v>
      </c>
      <c r="M170" t="str">
        <f t="shared" si="60"/>
        <v>American baseball player (Chicago White Sox).[490]</v>
      </c>
      <c r="N170" t="str">
        <f t="shared" si="69"/>
        <v>American</v>
      </c>
      <c r="O170" t="str">
        <f t="shared" si="70"/>
        <v>baseball player (Chicago White Sox).[490]</v>
      </c>
      <c r="P170" s="2" t="str">
        <f t="shared" si="61"/>
        <v>baseball player (Chicago White Sox).</v>
      </c>
      <c r="Q170" s="2" t="str">
        <f t="shared" si="62"/>
        <v>baseball player (Chicago White Sox)</v>
      </c>
      <c r="R170" s="2" t="s">
        <v>13278</v>
      </c>
      <c r="S170" s="2" t="s">
        <v>776</v>
      </c>
      <c r="U170" t="str">
        <f t="shared" si="73"/>
        <v>https://en.wikipedia.org/wiki/Alan_Brice</v>
      </c>
      <c r="Y170" t="str">
        <f t="shared" si="74"/>
        <v>https://tools.wmflabs.org/xtools-articleinfo/?article=Alan_Brice&amp;project=en.wikipedia.org</v>
      </c>
      <c r="AB170" t="str">
        <f t="shared" si="75"/>
        <v>https://en.wikipedia.org/w/index.php?title=Special:WhatLinksHere/Alan_Brice&amp;limit=500</v>
      </c>
    </row>
    <row r="171" spans="1:28">
      <c r="A171">
        <v>1817</v>
      </c>
      <c r="B171">
        <v>236891</v>
      </c>
      <c r="C171">
        <v>363187.21619500138</v>
      </c>
      <c r="D171" t="s">
        <v>6847</v>
      </c>
      <c r="E171" t="str">
        <f t="shared" si="71"/>
        <v>Alan</v>
      </c>
      <c r="F171" t="str">
        <f t="shared" si="72"/>
        <v>Carter</v>
      </c>
      <c r="H171">
        <v>0</v>
      </c>
      <c r="J171">
        <v>86</v>
      </c>
      <c r="K171" s="5">
        <v>42461</v>
      </c>
      <c r="L171" t="s">
        <v>6547</v>
      </c>
      <c r="M171" t="str">
        <f t="shared" si="60"/>
        <v>British civil servant Director of Immigration of Hong Kong (1983–1989).[3]</v>
      </c>
      <c r="N171" t="str">
        <f t="shared" si="69"/>
        <v>British</v>
      </c>
      <c r="O171" t="str">
        <f t="shared" si="70"/>
        <v>civil servant Director of Immigration of Hong Kong (1983–1989).[3]</v>
      </c>
      <c r="P171" t="str">
        <f t="shared" si="61"/>
        <v>civil servant Director of Immigration of Hong Kong (1983–1989).</v>
      </c>
      <c r="Q171" t="str">
        <f t="shared" si="62"/>
        <v>civil servant Director of Immigration of Hong Kong (1983–1989)</v>
      </c>
      <c r="R171" t="s">
        <v>7475</v>
      </c>
      <c r="S171" s="2" t="s">
        <v>1671</v>
      </c>
      <c r="U171" t="str">
        <f t="shared" si="73"/>
        <v>https://en.wikipedia.org/wiki/Alan_Carter</v>
      </c>
      <c r="Y171" t="str">
        <f t="shared" si="74"/>
        <v>https://tools.wmflabs.org/xtools-articleinfo/?article=Alan_Carter&amp;project=en.wikipedia.org</v>
      </c>
      <c r="AB171" t="str">
        <f t="shared" si="75"/>
        <v>https://en.wikipedia.org/w/index.php?title=Special:WhatLinksHere/Alan_Carter&amp;limit=500</v>
      </c>
    </row>
    <row r="172" spans="1:28">
      <c r="A172">
        <v>4673</v>
      </c>
      <c r="B172">
        <v>683341</v>
      </c>
      <c r="C172">
        <v>45157.390210079029</v>
      </c>
      <c r="D172" t="s">
        <v>15309</v>
      </c>
      <c r="E172" t="str">
        <f t="shared" si="71"/>
        <v>Alan</v>
      </c>
      <c r="F172" t="str">
        <f t="shared" si="72"/>
        <v>Cousin</v>
      </c>
      <c r="H172">
        <v>0</v>
      </c>
      <c r="J172">
        <v>78</v>
      </c>
      <c r="K172" s="5">
        <v>42633</v>
      </c>
      <c r="L172" t="s">
        <v>15335</v>
      </c>
      <c r="M172" t="str">
        <f t="shared" si="60"/>
        <v>Scottish footballer (Dundee Hibernian Falkirk).[110]</v>
      </c>
      <c r="N172" t="str">
        <f t="shared" si="69"/>
        <v>Scottish</v>
      </c>
      <c r="O172" t="str">
        <f t="shared" si="70"/>
        <v>footballer (Dundee Hibernian Falkirk).[110]</v>
      </c>
      <c r="P172" s="2" t="str">
        <f t="shared" si="61"/>
        <v>footballer (Dundee Hibernian Falkirk).</v>
      </c>
      <c r="Q172" s="2" t="str">
        <f t="shared" si="62"/>
        <v>footballer (Dundee Hibernian Falkirk)</v>
      </c>
      <c r="R172" s="2" t="str">
        <f>IFERROR(MID(Q172,1,FIND(" ",Q172)-1),Q172)</f>
        <v>footballer</v>
      </c>
      <c r="S172" s="2" t="s">
        <v>517</v>
      </c>
      <c r="U172" t="str">
        <f t="shared" si="73"/>
        <v>https://en.wikipedia.org/wiki/Alan_Cousin</v>
      </c>
      <c r="Y172" t="str">
        <f t="shared" si="74"/>
        <v>https://tools.wmflabs.org/xtools-articleinfo/?article=Alan_Cousin&amp;project=en.wikipedia.org</v>
      </c>
      <c r="AB172" t="str">
        <f t="shared" si="75"/>
        <v>https://en.wikipedia.org/w/index.php?title=Special:WhatLinksHere/Alan_Cousin&amp;limit=500</v>
      </c>
    </row>
    <row r="173" spans="1:28">
      <c r="A173">
        <v>4288</v>
      </c>
      <c r="B173">
        <v>829851</v>
      </c>
      <c r="C173">
        <v>649237.76047453424</v>
      </c>
      <c r="D173" t="s">
        <v>4074</v>
      </c>
      <c r="E173" t="str">
        <f t="shared" si="71"/>
        <v>Alan</v>
      </c>
      <c r="F173" t="str">
        <f t="shared" si="72"/>
        <v>Cuthbert</v>
      </c>
      <c r="H173">
        <v>0</v>
      </c>
      <c r="J173">
        <v>84</v>
      </c>
      <c r="K173" s="5">
        <v>42609</v>
      </c>
      <c r="L173" t="s">
        <v>3624</v>
      </c>
      <c r="M173" t="str">
        <f t="shared" si="60"/>
        <v>British pharmacologist.[432]</v>
      </c>
      <c r="N173" t="str">
        <f t="shared" si="69"/>
        <v>British</v>
      </c>
      <c r="O173" t="str">
        <f t="shared" si="70"/>
        <v>pharmacologist.[432]</v>
      </c>
      <c r="P173" s="2" t="str">
        <f t="shared" si="61"/>
        <v>pharmacologist.</v>
      </c>
      <c r="Q173" s="2" t="str">
        <f t="shared" si="62"/>
        <v>pharmacologist</v>
      </c>
      <c r="R173" s="2" t="str">
        <f>IFERROR(MID(Q173,1,FIND(" ",Q173)-1),Q173)</f>
        <v>pharmacologist</v>
      </c>
      <c r="S173" s="2"/>
      <c r="U173" t="str">
        <f t="shared" si="73"/>
        <v>https://en.wikipedia.org/wiki/Alan_Cuthbert</v>
      </c>
      <c r="Y173" t="str">
        <f t="shared" si="74"/>
        <v>https://tools.wmflabs.org/xtools-articleinfo/?article=Alan_Cuthbert&amp;project=en.wikipedia.org</v>
      </c>
      <c r="AB173" t="str">
        <f t="shared" si="75"/>
        <v>https://en.wikipedia.org/w/index.php?title=Special:WhatLinksHere/Alan_Cuthbert&amp;limit=500</v>
      </c>
    </row>
    <row r="174" spans="1:28">
      <c r="A174">
        <v>3951</v>
      </c>
      <c r="B174">
        <v>162532</v>
      </c>
      <c r="C174">
        <v>712548.70695611322</v>
      </c>
      <c r="D174" t="s">
        <v>4566</v>
      </c>
      <c r="E174" t="str">
        <f t="shared" si="71"/>
        <v>Alan</v>
      </c>
      <c r="F174" t="str">
        <f t="shared" si="72"/>
        <v>Dossor</v>
      </c>
      <c r="H174">
        <v>0</v>
      </c>
      <c r="J174">
        <v>74</v>
      </c>
      <c r="K174" s="5">
        <v>42588</v>
      </c>
      <c r="L174" t="s">
        <v>4201</v>
      </c>
      <c r="M174" t="str">
        <f t="shared" si="60"/>
        <v>British theatre director.[93]</v>
      </c>
      <c r="N174" t="str">
        <f t="shared" si="69"/>
        <v>British</v>
      </c>
      <c r="O174" t="str">
        <f t="shared" si="70"/>
        <v>theatre director.[93]</v>
      </c>
      <c r="P174" s="2" t="str">
        <f t="shared" si="61"/>
        <v>theatre director.</v>
      </c>
      <c r="Q174" s="2" t="str">
        <f t="shared" si="62"/>
        <v>theatre director</v>
      </c>
      <c r="R174" s="2" t="str">
        <f>Q174</f>
        <v>theatre director</v>
      </c>
      <c r="S174" s="2"/>
      <c r="U174" t="str">
        <f t="shared" si="73"/>
        <v>https://en.wikipedia.org/wiki/Alan_Dossor</v>
      </c>
      <c r="Y174" t="str">
        <f t="shared" si="74"/>
        <v>https://tools.wmflabs.org/xtools-articleinfo/?article=Alan_Dossor&amp;project=en.wikipedia.org</v>
      </c>
      <c r="AB174" t="str">
        <f t="shared" si="75"/>
        <v>https://en.wikipedia.org/w/index.php?title=Special:WhatLinksHere/Alan_Dossor&amp;limit=500</v>
      </c>
    </row>
    <row r="175" spans="1:28">
      <c r="A175">
        <v>3710</v>
      </c>
      <c r="B175">
        <v>186337</v>
      </c>
      <c r="C175">
        <v>309361.47441025241</v>
      </c>
      <c r="D175" t="s">
        <v>13858</v>
      </c>
      <c r="E175" t="str">
        <f t="shared" si="71"/>
        <v>Alan</v>
      </c>
      <c r="F175" t="str">
        <f t="shared" si="72"/>
        <v>Goldberg</v>
      </c>
      <c r="H175">
        <v>0</v>
      </c>
      <c r="J175">
        <v>75</v>
      </c>
      <c r="K175" s="5">
        <v>42574</v>
      </c>
      <c r="L175" t="s">
        <v>14355</v>
      </c>
      <c r="M175" t="str">
        <f t="shared" si="60"/>
        <v>Australian jurist Judge of the Federal Court (1997–2010).[369]</v>
      </c>
      <c r="N175" t="str">
        <f t="shared" si="69"/>
        <v>Australian</v>
      </c>
      <c r="O175" t="str">
        <f t="shared" si="70"/>
        <v>jurist Judge of the Federal Court (1997–2010).[369]</v>
      </c>
      <c r="P175" s="2" t="str">
        <f t="shared" si="61"/>
        <v>jurist Judge of the Federal Court (1997–2010).</v>
      </c>
      <c r="Q175" s="2" t="str">
        <f t="shared" si="62"/>
        <v>jurist Judge of the Federal Court (1997–2010)</v>
      </c>
      <c r="R175" s="2" t="str">
        <f>IFERROR(MID(Q175,1,FIND(" ",Q175)-1),Q175)</f>
        <v>jurist</v>
      </c>
      <c r="S175" s="2" t="s">
        <v>881</v>
      </c>
      <c r="U175" t="str">
        <f t="shared" si="73"/>
        <v>https://en.wikipedia.org/wiki/Alan_Goldberg</v>
      </c>
      <c r="Y175" t="str">
        <f t="shared" si="74"/>
        <v>https://tools.wmflabs.org/xtools-articleinfo/?article=Alan_Goldberg&amp;project=en.wikipedia.org</v>
      </c>
      <c r="AB175" t="str">
        <f t="shared" si="75"/>
        <v>https://en.wikipedia.org/w/index.php?title=Special:WhatLinksHere/Alan_Goldberg&amp;limit=500</v>
      </c>
    </row>
    <row r="176" spans="1:28">
      <c r="A176">
        <v>148</v>
      </c>
      <c r="B176">
        <v>159473</v>
      </c>
      <c r="C176">
        <v>85137.371102973702</v>
      </c>
      <c r="D176" t="s">
        <v>9354</v>
      </c>
      <c r="E176" t="str">
        <f t="shared" si="71"/>
        <v>Alan</v>
      </c>
      <c r="F176" t="str">
        <f t="shared" si="72"/>
        <v>Haven</v>
      </c>
      <c r="H176">
        <v>0</v>
      </c>
      <c r="J176">
        <v>80</v>
      </c>
      <c r="K176" s="3">
        <v>42376</v>
      </c>
      <c r="L176" t="s">
        <v>9355</v>
      </c>
      <c r="M176" t="str">
        <f t="shared" si="60"/>
        <v>English jazz organist.[148]</v>
      </c>
      <c r="N176" t="str">
        <f t="shared" si="69"/>
        <v>English</v>
      </c>
      <c r="O176" t="str">
        <f t="shared" si="70"/>
        <v>jazz organist.[148]</v>
      </c>
      <c r="P176" t="str">
        <f t="shared" si="61"/>
        <v>jazz organist.</v>
      </c>
      <c r="Q176" t="str">
        <f t="shared" si="62"/>
        <v>jazz organist</v>
      </c>
      <c r="R176" t="str">
        <f>Q176</f>
        <v>jazz organist</v>
      </c>
      <c r="U176" t="str">
        <f t="shared" si="73"/>
        <v>https://en.wikipedia.org/wiki/Alan_Haven</v>
      </c>
      <c r="Y176" t="str">
        <f t="shared" si="74"/>
        <v>https://tools.wmflabs.org/xtools-articleinfo/?article=Alan_Haven&amp;project=en.wikipedia.org</v>
      </c>
      <c r="AB176" t="str">
        <f t="shared" si="75"/>
        <v>https://en.wikipedia.org/w/index.php?title=Special:WhatLinksHere/Alan_Haven&amp;limit=500</v>
      </c>
    </row>
    <row r="177" spans="1:28">
      <c r="A177">
        <v>1304</v>
      </c>
      <c r="B177">
        <v>438433</v>
      </c>
      <c r="C177">
        <v>485731.07878382871</v>
      </c>
      <c r="D177" t="s">
        <v>8323</v>
      </c>
      <c r="E177" t="str">
        <f t="shared" si="71"/>
        <v>Alan</v>
      </c>
      <c r="F177" t="str">
        <f t="shared" si="72"/>
        <v>Henry</v>
      </c>
      <c r="H177">
        <v>0</v>
      </c>
      <c r="J177">
        <v>68</v>
      </c>
      <c r="K177" s="3">
        <v>42434</v>
      </c>
      <c r="L177" s="2" t="s">
        <v>8148</v>
      </c>
      <c r="M177" t="str">
        <f t="shared" si="60"/>
        <v>British motorsport journalist.[110]</v>
      </c>
      <c r="N177" t="str">
        <f t="shared" si="69"/>
        <v>British</v>
      </c>
      <c r="O177" t="str">
        <f t="shared" si="70"/>
        <v>motorsport journalist.[110]</v>
      </c>
      <c r="P177" t="str">
        <f t="shared" si="61"/>
        <v>motorsport journalist.</v>
      </c>
      <c r="Q177" t="str">
        <f t="shared" si="62"/>
        <v>motorsport journalist</v>
      </c>
      <c r="R177" t="s">
        <v>7125</v>
      </c>
      <c r="U177" t="str">
        <f t="shared" si="73"/>
        <v>https://en.wikipedia.org/wiki/Alan_Henry</v>
      </c>
      <c r="Y177" t="str">
        <f t="shared" si="74"/>
        <v>https://tools.wmflabs.org/xtools-articleinfo/?article=Alan_Henry&amp;project=en.wikipedia.org</v>
      </c>
      <c r="AB177" t="str">
        <f t="shared" si="75"/>
        <v>https://en.wikipedia.org/w/index.php?title=Special:WhatLinksHere/Alan_Henry&amp;limit=500</v>
      </c>
    </row>
    <row r="178" spans="1:28">
      <c r="A178">
        <v>1993</v>
      </c>
      <c r="B178">
        <v>97106</v>
      </c>
      <c r="C178">
        <v>621635.10103619052</v>
      </c>
      <c r="D178" t="s">
        <v>6702</v>
      </c>
      <c r="E178" t="str">
        <f t="shared" si="71"/>
        <v>Alan</v>
      </c>
      <c r="F178" t="str">
        <f t="shared" si="72"/>
        <v>Hurd</v>
      </c>
      <c r="H178">
        <v>0</v>
      </c>
      <c r="J178">
        <v>78</v>
      </c>
      <c r="K178" s="5">
        <v>42471</v>
      </c>
      <c r="L178" t="s">
        <v>6495</v>
      </c>
      <c r="M178" t="str">
        <f t="shared" si="60"/>
        <v>English cricketer.[180]</v>
      </c>
      <c r="N178" t="str">
        <f t="shared" si="69"/>
        <v>English</v>
      </c>
      <c r="O178" t="str">
        <f t="shared" si="70"/>
        <v>cricketer.[180]</v>
      </c>
      <c r="P178" t="str">
        <f t="shared" si="61"/>
        <v>cricketer.</v>
      </c>
      <c r="Q178" t="str">
        <f t="shared" si="62"/>
        <v>cricketer</v>
      </c>
      <c r="R178" t="str">
        <f>IFERROR(MID(Q178,1,FIND(" ",Q178)-1),Q178)</f>
        <v>cricketer</v>
      </c>
      <c r="U178" t="str">
        <f t="shared" si="73"/>
        <v>https://en.wikipedia.org/wiki/Alan_Hurd</v>
      </c>
      <c r="Y178" t="str">
        <f t="shared" si="74"/>
        <v>https://tools.wmflabs.org/xtools-articleinfo/?article=Alan_Hurd&amp;project=en.wikipedia.org</v>
      </c>
      <c r="AB178" t="str">
        <f t="shared" si="75"/>
        <v>https://en.wikipedia.org/w/index.php?title=Special:WhatLinksHere/Alan_Hurd&amp;limit=500</v>
      </c>
    </row>
    <row r="179" spans="1:28">
      <c r="A179">
        <v>2701</v>
      </c>
      <c r="B179">
        <v>276952</v>
      </c>
      <c r="C179">
        <v>973561.73846128513</v>
      </c>
      <c r="D179" t="s">
        <v>12260</v>
      </c>
      <c r="E179" t="str">
        <f t="shared" si="71"/>
        <v>Alan</v>
      </c>
      <c r="F179" t="str">
        <f t="shared" si="72"/>
        <v>Lewis</v>
      </c>
      <c r="H179">
        <v>0</v>
      </c>
      <c r="J179">
        <v>61</v>
      </c>
      <c r="K179" s="5">
        <v>42511</v>
      </c>
      <c r="L179" t="s">
        <v>12806</v>
      </c>
      <c r="M179" t="str">
        <f t="shared" si="60"/>
        <v>English footballer (Reading Derby County Peterborough United).[366]</v>
      </c>
      <c r="N179" t="str">
        <f t="shared" si="69"/>
        <v>English</v>
      </c>
      <c r="O179" t="str">
        <f t="shared" si="70"/>
        <v>footballer (Reading Derby County Peterborough United).[366]</v>
      </c>
      <c r="P179" t="str">
        <f t="shared" si="61"/>
        <v>footballer (Reading Derby County Peterborough United).</v>
      </c>
      <c r="Q179" t="str">
        <f t="shared" si="62"/>
        <v>footballer (Reading Derby County Peterborough United)</v>
      </c>
      <c r="R179" t="str">
        <f>IFERROR(MID(Q179,1,FIND(" ",Q179)-1),Q179)</f>
        <v>footballer</v>
      </c>
      <c r="S179" s="2" t="s">
        <v>1288</v>
      </c>
      <c r="U179" t="str">
        <f t="shared" si="73"/>
        <v>https://en.wikipedia.org/wiki/Alan_Lewis</v>
      </c>
      <c r="Y179" t="str">
        <f t="shared" si="74"/>
        <v>https://tools.wmflabs.org/xtools-articleinfo/?article=Alan_Lewis&amp;project=en.wikipedia.org</v>
      </c>
      <c r="AB179" t="str">
        <f t="shared" si="75"/>
        <v>https://en.wikipedia.org/w/index.php?title=Special:WhatLinksHere/Alan_Lewis&amp;limit=500</v>
      </c>
    </row>
    <row r="180" spans="1:28">
      <c r="A180">
        <v>2017</v>
      </c>
      <c r="B180">
        <v>318355</v>
      </c>
      <c r="C180">
        <v>930671.58596295491</v>
      </c>
      <c r="D180" t="s">
        <v>6559</v>
      </c>
      <c r="E180" t="str">
        <f t="shared" si="71"/>
        <v>Alan</v>
      </c>
      <c r="F180" t="str">
        <f t="shared" si="72"/>
        <v>Loveday</v>
      </c>
      <c r="H180">
        <v>0</v>
      </c>
      <c r="J180">
        <v>88</v>
      </c>
      <c r="K180" s="5">
        <v>42472</v>
      </c>
      <c r="L180" t="s">
        <v>6342</v>
      </c>
      <c r="M180" t="str">
        <f t="shared" si="60"/>
        <v>New Zealand-born British violinist (Royal Philharmonic Orchestra Academy of St Martin in the Fields).[204]</v>
      </c>
      <c r="N180" t="s">
        <v>5665</v>
      </c>
      <c r="O180" t="str">
        <f t="shared" si="70"/>
        <v>Zealand-born British violinist (Royal Philharmonic Orchestra Academy of St Martin in the Fields).[204]</v>
      </c>
      <c r="P180" t="str">
        <f t="shared" si="61"/>
        <v>Zealand-born British violinist (Royal Philharmonic Orchestra Academy of St Martin in the Fields).</v>
      </c>
      <c r="Q180" t="str">
        <f t="shared" si="62"/>
        <v>Zealand-born British violinist (Royal Philharmonic Orchestra Academy of St Martin in the Fields)</v>
      </c>
      <c r="R180" t="s">
        <v>5703</v>
      </c>
      <c r="S180" s="2" t="s">
        <v>1659</v>
      </c>
      <c r="U180" t="str">
        <f t="shared" si="73"/>
        <v>https://en.wikipedia.org/wiki/Alan_Loveday</v>
      </c>
      <c r="Y180" t="str">
        <f t="shared" si="74"/>
        <v>https://tools.wmflabs.org/xtools-articleinfo/?article=Alan_Loveday&amp;project=en.wikipedia.org</v>
      </c>
      <c r="AB180" t="str">
        <f t="shared" si="75"/>
        <v>https://en.wikipedia.org/w/index.php?title=Special:WhatLinksHere/Alan_Loveday&amp;limit=500</v>
      </c>
    </row>
    <row r="181" spans="1:28">
      <c r="A181">
        <v>2911</v>
      </c>
      <c r="B181">
        <v>795641</v>
      </c>
      <c r="C181">
        <v>897511.86639932706</v>
      </c>
      <c r="D181" t="s">
        <v>5272</v>
      </c>
      <c r="E181" t="str">
        <f t="shared" si="71"/>
        <v>Alan</v>
      </c>
      <c r="F181" t="str">
        <f t="shared" si="72"/>
        <v>Rathbone</v>
      </c>
      <c r="H181">
        <v>0</v>
      </c>
      <c r="J181">
        <v>57</v>
      </c>
      <c r="K181" s="5">
        <v>42525</v>
      </c>
      <c r="L181" t="s">
        <v>5099</v>
      </c>
      <c r="M181" t="str">
        <f t="shared" si="60"/>
        <v>English rugby league player (Bradford Warrington).[66]</v>
      </c>
      <c r="N181" t="str">
        <f>MID(M181,1,FIND(" ",M181)-1)</f>
        <v>English</v>
      </c>
      <c r="O181" t="str">
        <f t="shared" si="70"/>
        <v>rugby league player (Bradford Warrington).[66]</v>
      </c>
      <c r="P181" t="str">
        <f t="shared" si="61"/>
        <v>rugby league player (Bradford Warrington).</v>
      </c>
      <c r="Q181" t="str">
        <f t="shared" si="62"/>
        <v>rugby league player (Bradford Warrington)</v>
      </c>
      <c r="R181" t="s">
        <v>13489</v>
      </c>
      <c r="U181" t="str">
        <f t="shared" si="73"/>
        <v>https://en.wikipedia.org/wiki/Alan_Rathbone</v>
      </c>
      <c r="Y181" t="str">
        <f t="shared" si="74"/>
        <v>https://tools.wmflabs.org/xtools-articleinfo/?article=Alan_Rathbone&amp;project=en.wikipedia.org</v>
      </c>
      <c r="AB181" t="str">
        <f t="shared" si="75"/>
        <v>https://en.wikipedia.org/w/index.php?title=Special:WhatLinksHere/Alan_Rathbone&amp;limit=500</v>
      </c>
    </row>
    <row r="182" spans="1:28">
      <c r="A182">
        <v>4293</v>
      </c>
      <c r="B182">
        <v>565113</v>
      </c>
      <c r="C182">
        <v>772799.13813708839</v>
      </c>
      <c r="D182" t="s">
        <v>4079</v>
      </c>
      <c r="E182" t="str">
        <f t="shared" si="71"/>
        <v>Alan</v>
      </c>
      <c r="F182" t="str">
        <f t="shared" si="72"/>
        <v>Smith</v>
      </c>
      <c r="H182">
        <v>0</v>
      </c>
      <c r="J182">
        <v>77</v>
      </c>
      <c r="K182" s="5">
        <v>42609</v>
      </c>
      <c r="L182" t="s">
        <v>3635</v>
      </c>
      <c r="M182" t="str">
        <f t="shared" si="60"/>
        <v>English footballer (Torquay).[437]</v>
      </c>
      <c r="N182" t="str">
        <f>MID(M182,1,FIND(" ",M182)-1)</f>
        <v>English</v>
      </c>
      <c r="O182" t="str">
        <f t="shared" si="70"/>
        <v>footballer (Torquay).[437]</v>
      </c>
      <c r="P182" s="2" t="str">
        <f t="shared" si="61"/>
        <v>footballer (Torquay).</v>
      </c>
      <c r="Q182" s="2" t="str">
        <f t="shared" si="62"/>
        <v>footballer (Torquay)</v>
      </c>
      <c r="R182" s="2" t="str">
        <f>IFERROR(MID(Q182,1,FIND(" ",Q182)-1),Q182)</f>
        <v>footballer</v>
      </c>
      <c r="S182" s="2" t="s">
        <v>329</v>
      </c>
      <c r="U182" t="str">
        <f t="shared" si="73"/>
        <v>https://en.wikipedia.org/wiki/Alan_Smith</v>
      </c>
      <c r="Y182" t="str">
        <f t="shared" si="74"/>
        <v>https://tools.wmflabs.org/xtools-articleinfo/?article=Alan_Smith&amp;project=en.wikipedia.org</v>
      </c>
      <c r="AB182" t="str">
        <f t="shared" si="75"/>
        <v>https://en.wikipedia.org/w/index.php?title=Special:WhatLinksHere/Alan_Smith&amp;limit=500</v>
      </c>
    </row>
    <row r="183" spans="1:28">
      <c r="A183">
        <v>1524</v>
      </c>
      <c r="B183">
        <v>257657</v>
      </c>
      <c r="C183">
        <v>528077.04261886096</v>
      </c>
      <c r="D183" t="s">
        <v>8792</v>
      </c>
      <c r="E183" t="str">
        <f t="shared" si="71"/>
        <v>Alan</v>
      </c>
      <c r="F183" t="str">
        <f t="shared" si="72"/>
        <v>Spavin</v>
      </c>
      <c r="H183">
        <v>0</v>
      </c>
      <c r="J183">
        <v>74</v>
      </c>
      <c r="K183" s="3">
        <v>42445</v>
      </c>
      <c r="L183" s="2" t="s">
        <v>8029</v>
      </c>
      <c r="M183" t="str">
        <f t="shared" si="60"/>
        <v>English footballer (Preston North End Dundalk).[331]</v>
      </c>
      <c r="N183" t="str">
        <f>MID(M183,1,FIND(" ",M183)-1)</f>
        <v>English</v>
      </c>
      <c r="O183" t="str">
        <f t="shared" si="70"/>
        <v>footballer (Preston North End Dundalk).[331]</v>
      </c>
      <c r="P183" t="str">
        <f t="shared" si="61"/>
        <v>footballer (Preston North End Dundalk).</v>
      </c>
      <c r="Q183" t="str">
        <f t="shared" si="62"/>
        <v>footballer (Preston North End Dundalk)</v>
      </c>
      <c r="R183" t="str">
        <f>IFERROR(MID(Q183,1,FIND(" ",Q183)-1),Q183)</f>
        <v>footballer</v>
      </c>
      <c r="S183" s="2" t="s">
        <v>1857</v>
      </c>
      <c r="U183" t="str">
        <f t="shared" si="73"/>
        <v>https://en.wikipedia.org/wiki/Alan_Spavin</v>
      </c>
      <c r="Y183" t="str">
        <f t="shared" si="74"/>
        <v>https://tools.wmflabs.org/xtools-articleinfo/?article=Alan_Spavin&amp;project=en.wikipedia.org</v>
      </c>
      <c r="AB183" t="str">
        <f t="shared" si="75"/>
        <v>https://en.wikipedia.org/w/index.php?title=Special:WhatLinksHere/Alan_Spavin&amp;limit=500</v>
      </c>
    </row>
    <row r="184" spans="1:28">
      <c r="A184">
        <v>3595</v>
      </c>
      <c r="B184">
        <v>825048</v>
      </c>
      <c r="C184">
        <v>676343.22988578794</v>
      </c>
      <c r="D184" t="s">
        <v>13912</v>
      </c>
      <c r="E184" t="str">
        <f t="shared" si="71"/>
        <v>Alan</v>
      </c>
      <c r="F184" t="str">
        <f t="shared" si="72"/>
        <v>Vega</v>
      </c>
      <c r="H184">
        <v>0</v>
      </c>
      <c r="J184">
        <v>78</v>
      </c>
      <c r="K184" s="5">
        <v>42567</v>
      </c>
      <c r="L184" t="s">
        <v>14190</v>
      </c>
      <c r="M184" t="str">
        <f t="shared" si="60"/>
        <v>American singer and musician (Suicide).[254]</v>
      </c>
      <c r="N184" t="str">
        <f>MID(M184,1,FIND(" ",M184)-1)</f>
        <v>American</v>
      </c>
      <c r="O184" t="str">
        <f t="shared" si="70"/>
        <v>singer and musician (Suicide).[254]</v>
      </c>
      <c r="P184" s="2" t="str">
        <f t="shared" si="61"/>
        <v>singer and musician (Suicide).</v>
      </c>
      <c r="Q184" s="2" t="str">
        <f t="shared" si="62"/>
        <v>singer and musician (Suicide)</v>
      </c>
      <c r="R184" s="2" t="s">
        <v>2801</v>
      </c>
      <c r="S184" s="2" t="s">
        <v>1001</v>
      </c>
      <c r="U184" t="str">
        <f t="shared" si="73"/>
        <v>https://en.wikipedia.org/wiki/Alan_Vega</v>
      </c>
      <c r="Y184" t="str">
        <f t="shared" si="74"/>
        <v>https://tools.wmflabs.org/xtools-articleinfo/?article=Alan_Vega&amp;project=en.wikipedia.org</v>
      </c>
      <c r="AB184" t="str">
        <f t="shared" si="75"/>
        <v>https://en.wikipedia.org/w/index.php?title=Special:WhatLinksHere/Alan_Vega&amp;limit=500</v>
      </c>
    </row>
    <row r="185" spans="1:28">
      <c r="A185">
        <v>2672</v>
      </c>
      <c r="B185">
        <v>648007</v>
      </c>
      <c r="C185">
        <v>142593.90715596965</v>
      </c>
      <c r="D185" t="s">
        <v>12369</v>
      </c>
      <c r="E185" t="str">
        <f t="shared" si="71"/>
        <v>Alan</v>
      </c>
      <c r="F185" t="str">
        <f t="shared" si="72"/>
        <v>Young</v>
      </c>
      <c r="H185">
        <v>0</v>
      </c>
      <c r="J185">
        <v>96</v>
      </c>
      <c r="K185" s="5">
        <v>42509</v>
      </c>
      <c r="L185" t="s">
        <v>12771</v>
      </c>
      <c r="M185" t="str">
        <f t="shared" si="60"/>
        <v>English-born Canadian-American actor (Mister Ed The Time Machine DuckTales).[336]</v>
      </c>
      <c r="N185" t="s">
        <v>12928</v>
      </c>
      <c r="O185" t="str">
        <f t="shared" si="70"/>
        <v>Canadian-American actor (Mister Ed The Time Machine DuckTales).[336]</v>
      </c>
      <c r="P185" t="str">
        <f t="shared" si="61"/>
        <v>Canadian-American actor (Mister Ed The Time Machine DuckTales).</v>
      </c>
      <c r="Q185" t="str">
        <f t="shared" si="62"/>
        <v>Canadian-American actor (Mister Ed The Time Machine DuckTales)</v>
      </c>
      <c r="R185" t="s">
        <v>13006</v>
      </c>
      <c r="S185" s="2" t="s">
        <v>1365</v>
      </c>
      <c r="U185" t="str">
        <f t="shared" si="73"/>
        <v>https://en.wikipedia.org/wiki/Alan_Young</v>
      </c>
      <c r="Y185" t="str">
        <f t="shared" si="74"/>
        <v>https://tools.wmflabs.org/xtools-articleinfo/?article=Alan_Young&amp;project=en.wikipedia.org</v>
      </c>
      <c r="AB185" t="str">
        <f t="shared" si="75"/>
        <v>https://en.wikipedia.org/w/index.php?title=Special:WhatLinksHere/Alan_Young&amp;limit=500</v>
      </c>
    </row>
    <row r="186" spans="1:28">
      <c r="A186">
        <v>751</v>
      </c>
      <c r="B186">
        <v>59010</v>
      </c>
      <c r="C186">
        <v>540209.07851008815</v>
      </c>
      <c r="D186" t="s">
        <v>10443</v>
      </c>
      <c r="E186" t="str">
        <f t="shared" si="71"/>
        <v>Alastair</v>
      </c>
      <c r="F186" t="str">
        <f t="shared" si="72"/>
        <v>Biggar</v>
      </c>
      <c r="H186">
        <v>0</v>
      </c>
      <c r="J186">
        <v>69</v>
      </c>
      <c r="K186" s="3">
        <v>42406</v>
      </c>
      <c r="L186" t="s">
        <v>10845</v>
      </c>
      <c r="M186" t="str">
        <f t="shared" si="60"/>
        <v>Scottish rugby union player (national team British and Irish Lions London Scottish) cancer.[95]</v>
      </c>
      <c r="N186" t="str">
        <f>MID(M186,1,FIND(" ",M186)-1)</f>
        <v>Scottish</v>
      </c>
      <c r="O186" t="str">
        <f t="shared" ref="O186:O215" si="76">MID(M186,FIND(" ",M186)+1,9999)</f>
        <v>rugby union player (national team British and Irish Lions London Scottish) cancer.[95]</v>
      </c>
      <c r="P186" t="str">
        <f t="shared" si="61"/>
        <v>rugby union player (national team British and Irish Lions London Scottish) cancer.</v>
      </c>
      <c r="Q186" t="str">
        <f t="shared" si="62"/>
        <v>rugby union player (national team British and Irish Lions London Scottish) cancer</v>
      </c>
      <c r="R186" t="s">
        <v>7344</v>
      </c>
      <c r="S186" t="s">
        <v>2255</v>
      </c>
      <c r="T186" t="s">
        <v>8770</v>
      </c>
      <c r="U186" t="str">
        <f t="shared" si="73"/>
        <v>https://en.wikipedia.org/wiki/Alastair_Biggar</v>
      </c>
      <c r="Y186" t="str">
        <f t="shared" si="74"/>
        <v>https://tools.wmflabs.org/xtools-articleinfo/?article=Alastair_Biggar&amp;project=en.wikipedia.org</v>
      </c>
      <c r="AB186" t="str">
        <f t="shared" si="75"/>
        <v>https://en.wikipedia.org/w/index.php?title=Special:WhatLinksHere/Alastair_Biggar&amp;limit=500</v>
      </c>
    </row>
    <row r="187" spans="1:28">
      <c r="A187">
        <v>3723</v>
      </c>
      <c r="B187">
        <v>372652</v>
      </c>
      <c r="C187">
        <v>66191.086081744288</v>
      </c>
      <c r="D187" t="s">
        <v>13686</v>
      </c>
      <c r="E187" t="str">
        <f t="shared" si="71"/>
        <v>Alastair</v>
      </c>
      <c r="F187" t="str">
        <f t="shared" si="72"/>
        <v>Duncan</v>
      </c>
      <c r="H187">
        <v>0</v>
      </c>
      <c r="J187">
        <v>63</v>
      </c>
      <c r="K187" s="5">
        <v>42575</v>
      </c>
      <c r="L187" t="s">
        <v>14373</v>
      </c>
      <c r="M187" t="str">
        <f t="shared" si="60"/>
        <v>British army officer Chief of Staff for UNAMSIL (2001) perforated ulcer.[382]</v>
      </c>
      <c r="N187" t="str">
        <f>MID(M187,1,FIND(" ",M187)-1)</f>
        <v>British</v>
      </c>
      <c r="O187" t="str">
        <f t="shared" si="76"/>
        <v>army officer Chief of Staff for UNAMSIL (2001) perforated ulcer.[382]</v>
      </c>
      <c r="P187" s="2" t="str">
        <f t="shared" si="61"/>
        <v>army officer Chief of Staff for UNAMSIL (2001) perforated ulcer.</v>
      </c>
      <c r="Q187" s="2" t="str">
        <f t="shared" si="62"/>
        <v>army officer Chief of Staff for UNAMSIL (2001) perforated ulcer</v>
      </c>
      <c r="R187" s="2" t="s">
        <v>13565</v>
      </c>
      <c r="S187" s="2" t="s">
        <v>802</v>
      </c>
      <c r="T187" t="s">
        <v>14589</v>
      </c>
      <c r="U187" t="str">
        <f t="shared" si="73"/>
        <v>https://en.wikipedia.org/wiki/Alastair_Duncan</v>
      </c>
      <c r="Y187" t="str">
        <f t="shared" si="74"/>
        <v>https://tools.wmflabs.org/xtools-articleinfo/?article=Alastair_Duncan&amp;project=en.wikipedia.org</v>
      </c>
      <c r="AB187" t="str">
        <f t="shared" si="75"/>
        <v>https://en.wikipedia.org/w/index.php?title=Special:WhatLinksHere/Alastair_Duncan&amp;limit=500</v>
      </c>
    </row>
    <row r="188" spans="1:28">
      <c r="A188">
        <v>3096</v>
      </c>
      <c r="B188">
        <v>799878</v>
      </c>
      <c r="C188">
        <v>587516.13565164013</v>
      </c>
      <c r="D188" t="s">
        <v>5616</v>
      </c>
      <c r="E188" t="str">
        <f t="shared" si="71"/>
        <v>Alavi</v>
      </c>
      <c r="F188" t="str">
        <f t="shared" si="72"/>
        <v>Moulana</v>
      </c>
      <c r="H188">
        <v>0</v>
      </c>
      <c r="J188">
        <v>84</v>
      </c>
      <c r="K188" s="5">
        <v>42536</v>
      </c>
      <c r="L188" t="s">
        <v>4961</v>
      </c>
      <c r="M188" t="str">
        <f t="shared" si="60"/>
        <v>Sri Lankan politician Minister of Labour (2000–2001) Governor of Western Province (2002–2015).[251]</v>
      </c>
      <c r="N188" t="s">
        <v>4561</v>
      </c>
      <c r="O188" t="str">
        <f t="shared" si="76"/>
        <v>Lankan politician Minister of Labour (2000–2001) Governor of Western Province (2002–2015).[251]</v>
      </c>
      <c r="P188" t="str">
        <f t="shared" si="61"/>
        <v>Lankan politician Minister of Labour (2000–2001) Governor of Western Province (2002–2015).</v>
      </c>
      <c r="Q188" t="str">
        <f t="shared" si="62"/>
        <v>Lankan politician Minister of Labour (2000–2001) Governor of Western Province (2002–2015)</v>
      </c>
      <c r="R188" t="s">
        <v>13245</v>
      </c>
      <c r="S188" s="2" t="s">
        <v>1118</v>
      </c>
      <c r="U188" t="str">
        <f t="shared" si="73"/>
        <v>https://en.wikipedia.org/wiki/Alavi_Moulana</v>
      </c>
      <c r="Y188" t="str">
        <f t="shared" si="74"/>
        <v>https://tools.wmflabs.org/xtools-articleinfo/?article=Alavi_Moulana&amp;project=en.wikipedia.org</v>
      </c>
      <c r="AB188" t="str">
        <f t="shared" si="75"/>
        <v>https://en.wikipedia.org/w/index.php?title=Special:WhatLinksHere/Alavi_Moulana&amp;limit=500</v>
      </c>
    </row>
    <row r="189" spans="1:28">
      <c r="A189">
        <v>709</v>
      </c>
      <c r="B189">
        <v>258455</v>
      </c>
      <c r="C189">
        <v>839978.98098914442</v>
      </c>
      <c r="D189" t="s">
        <v>10823</v>
      </c>
      <c r="E189" t="str">
        <f t="shared" si="71"/>
        <v>Alba</v>
      </c>
      <c r="F189" t="str">
        <f t="shared" si="72"/>
        <v>Solís</v>
      </c>
      <c r="H189">
        <v>0</v>
      </c>
      <c r="J189">
        <v>88</v>
      </c>
      <c r="K189" s="3">
        <v>42403</v>
      </c>
      <c r="L189" t="s">
        <v>11142</v>
      </c>
      <c r="M189" t="str">
        <f t="shared" si="60"/>
        <v>Argentine singer and actress.[53]</v>
      </c>
      <c r="N189" t="str">
        <f t="shared" ref="N189:N210" si="77">MID(M189,1,FIND(" ",M189)-1)</f>
        <v>Argentine</v>
      </c>
      <c r="O189" t="str">
        <f t="shared" si="76"/>
        <v>singer and actress.[53]</v>
      </c>
      <c r="P189" t="str">
        <f t="shared" si="61"/>
        <v>singer and actress.</v>
      </c>
      <c r="Q189" t="str">
        <f t="shared" si="62"/>
        <v>singer and actress</v>
      </c>
      <c r="R189" t="str">
        <f>Q189</f>
        <v>singer and actress</v>
      </c>
      <c r="U189" t="str">
        <f t="shared" si="73"/>
        <v>https://en.wikipedia.org/wiki/Alba_Solís</v>
      </c>
      <c r="Y189" t="str">
        <f t="shared" si="74"/>
        <v>https://tools.wmflabs.org/xtools-articleinfo/?article=Alba_Solís&amp;project=en.wikipedia.org</v>
      </c>
      <c r="AB189" t="str">
        <f t="shared" si="75"/>
        <v>https://en.wikipedia.org/w/index.php?title=Special:WhatLinksHere/Alba_Solís&amp;limit=500</v>
      </c>
    </row>
    <row r="190" spans="1:28">
      <c r="A190">
        <v>1986</v>
      </c>
      <c r="B190">
        <v>253244</v>
      </c>
      <c r="C190">
        <v>32585.414668574231</v>
      </c>
      <c r="D190" t="s">
        <v>6688</v>
      </c>
      <c r="E190" t="str">
        <f t="shared" si="71"/>
        <v>Albert</v>
      </c>
      <c r="F190" t="str">
        <f t="shared" si="72"/>
        <v>Filozov</v>
      </c>
      <c r="H190">
        <v>0</v>
      </c>
      <c r="J190">
        <v>78</v>
      </c>
      <c r="K190" s="5">
        <v>42471</v>
      </c>
      <c r="L190" t="s">
        <v>6379</v>
      </c>
      <c r="M190" t="str">
        <f t="shared" si="60"/>
        <v>Russian actor.[173]</v>
      </c>
      <c r="N190" t="str">
        <f t="shared" si="77"/>
        <v>Russian</v>
      </c>
      <c r="O190" t="str">
        <f t="shared" si="76"/>
        <v>actor.[173]</v>
      </c>
      <c r="P190" t="str">
        <f t="shared" si="61"/>
        <v>actor.</v>
      </c>
      <c r="Q190" t="str">
        <f t="shared" si="62"/>
        <v>actor</v>
      </c>
      <c r="R190" t="str">
        <f>IFERROR(MID(Q190,1,FIND(" ",Q190)-1),Q190)</f>
        <v>actor</v>
      </c>
      <c r="U190" t="str">
        <f t="shared" si="73"/>
        <v>https://en.wikipedia.org/wiki/Albert_Filozov</v>
      </c>
      <c r="Y190" t="str">
        <f t="shared" si="74"/>
        <v>https://tools.wmflabs.org/xtools-articleinfo/?article=Albert_Filozov&amp;project=en.wikipedia.org</v>
      </c>
      <c r="AB190" t="str">
        <f t="shared" si="75"/>
        <v>https://en.wikipedia.org/w/index.php?title=Special:WhatLinksHere/Albert_Filozov&amp;limit=500</v>
      </c>
    </row>
    <row r="191" spans="1:28">
      <c r="A191">
        <v>102</v>
      </c>
      <c r="B191">
        <v>58641</v>
      </c>
      <c r="C191">
        <v>309266.27129247208</v>
      </c>
      <c r="D191" t="s">
        <v>9284</v>
      </c>
      <c r="E191" t="str">
        <f t="shared" si="71"/>
        <v>Albert</v>
      </c>
      <c r="F191" t="str">
        <f t="shared" si="72"/>
        <v>Gubay</v>
      </c>
      <c r="H191">
        <v>0</v>
      </c>
      <c r="J191">
        <v>87</v>
      </c>
      <c r="K191" s="3">
        <v>42374</v>
      </c>
      <c r="L191" t="s">
        <v>9285</v>
      </c>
      <c r="M191" t="str">
        <f t="shared" si="60"/>
        <v>British businessman (Kwik Save).[102]</v>
      </c>
      <c r="N191" t="str">
        <f t="shared" si="77"/>
        <v>British</v>
      </c>
      <c r="O191" t="str">
        <f t="shared" si="76"/>
        <v>businessman (Kwik Save).[102]</v>
      </c>
      <c r="P191" t="str">
        <f t="shared" si="61"/>
        <v>businessman (Kwik Save).</v>
      </c>
      <c r="Q191" t="str">
        <f t="shared" si="62"/>
        <v>businessman (Kwik Save)</v>
      </c>
      <c r="R191" t="s">
        <v>7402</v>
      </c>
      <c r="S191" t="s">
        <v>2595</v>
      </c>
      <c r="U191" t="str">
        <f t="shared" si="73"/>
        <v>https://en.wikipedia.org/wiki/Albert_Gubay</v>
      </c>
      <c r="Y191" t="str">
        <f t="shared" si="74"/>
        <v>https://tools.wmflabs.org/xtools-articleinfo/?article=Albert_Gubay&amp;project=en.wikipedia.org</v>
      </c>
      <c r="AB191" t="str">
        <f t="shared" si="75"/>
        <v>https://en.wikipedia.org/w/index.php?title=Special:WhatLinksHere/Albert_Gubay&amp;limit=500</v>
      </c>
    </row>
    <row r="192" spans="1:28">
      <c r="A192">
        <v>4390</v>
      </c>
      <c r="B192">
        <v>248463</v>
      </c>
      <c r="C192">
        <v>259782.47805323917</v>
      </c>
      <c r="D192" t="s">
        <v>14973</v>
      </c>
      <c r="E192" t="str">
        <f t="shared" si="71"/>
        <v>Albert</v>
      </c>
      <c r="F192" t="str">
        <f t="shared" si="72"/>
        <v>Hofstede</v>
      </c>
      <c r="H192">
        <v>0</v>
      </c>
      <c r="J192">
        <v>75</v>
      </c>
      <c r="K192" s="5">
        <v>42616</v>
      </c>
      <c r="L192" t="s">
        <v>15317</v>
      </c>
      <c r="M192" t="str">
        <f t="shared" si="60"/>
        <v>American politician mayor of Minneapolis (1974–1975 1978–1979) respiratory illness.[403]</v>
      </c>
      <c r="N192" t="str">
        <f t="shared" si="77"/>
        <v>American</v>
      </c>
      <c r="O192" t="str">
        <f t="shared" si="76"/>
        <v>politician mayor of Minneapolis (1974–1975 1978–1979) respiratory illness.[403]</v>
      </c>
      <c r="P192" s="2" t="str">
        <f t="shared" si="61"/>
        <v>politician mayor of Minneapolis (1974–1975 1978–1979) respiratory illness.</v>
      </c>
      <c r="Q192" s="2" t="str">
        <f t="shared" si="62"/>
        <v>politician mayor of Minneapolis (1974–1975 1978–1979) respiratory illness</v>
      </c>
      <c r="R192" s="2" t="str">
        <f>IFERROR(MID(Q192,1,FIND(" ",Q192)-1),Q192)</f>
        <v>politician</v>
      </c>
      <c r="S192" s="2" t="s">
        <v>495</v>
      </c>
      <c r="T192" t="s">
        <v>15969</v>
      </c>
      <c r="U192" t="str">
        <f t="shared" si="73"/>
        <v>https://en.wikipedia.org/wiki/Albert_Hofstede</v>
      </c>
      <c r="Y192" t="str">
        <f t="shared" si="74"/>
        <v>https://tools.wmflabs.org/xtools-articleinfo/?article=Albert_Hofstede&amp;project=en.wikipedia.org</v>
      </c>
      <c r="AB192" t="str">
        <f t="shared" si="75"/>
        <v>https://en.wikipedia.org/w/index.php?title=Special:WhatLinksHere/Albert_Hofstede&amp;limit=500</v>
      </c>
    </row>
    <row r="193" spans="1:29">
      <c r="A193">
        <v>2688</v>
      </c>
      <c r="B193">
        <v>693951</v>
      </c>
      <c r="C193">
        <v>703710.5966519448</v>
      </c>
      <c r="D193" t="s">
        <v>12380</v>
      </c>
      <c r="E193" t="str">
        <f t="shared" si="71"/>
        <v>Albert</v>
      </c>
      <c r="F193" t="str">
        <f t="shared" si="72"/>
        <v>M. Sackett</v>
      </c>
      <c r="H193">
        <v>0</v>
      </c>
      <c r="J193">
        <v>95</v>
      </c>
      <c r="K193" s="5">
        <v>42510</v>
      </c>
      <c r="L193" t="s">
        <v>12653</v>
      </c>
      <c r="M193" t="str">
        <f t="shared" si="60"/>
        <v>American Navy rear admiral.[352]</v>
      </c>
      <c r="N193" t="str">
        <f t="shared" si="77"/>
        <v>American</v>
      </c>
      <c r="O193" t="str">
        <f t="shared" si="76"/>
        <v>Navy rear admiral.[352]</v>
      </c>
      <c r="P193" t="str">
        <f t="shared" si="61"/>
        <v>Navy rear admiral.</v>
      </c>
      <c r="Q193" t="str">
        <f t="shared" si="62"/>
        <v>Navy rear admiral</v>
      </c>
      <c r="R193" t="s">
        <v>12948</v>
      </c>
      <c r="U193" t="str">
        <f t="shared" si="73"/>
        <v>https://en.wikipedia.org/wiki/Albert_M. Sackett</v>
      </c>
      <c r="Y193" t="str">
        <f t="shared" si="74"/>
        <v>https://tools.wmflabs.org/xtools-articleinfo/?article=Albert_M. Sackett&amp;project=en.wikipedia.org</v>
      </c>
      <c r="AB193" t="str">
        <f t="shared" si="75"/>
        <v>https://en.wikipedia.org/w/index.php?title=Special:WhatLinksHere/Albert_M. Sackett&amp;limit=500</v>
      </c>
    </row>
    <row r="194" spans="1:29">
      <c r="A194">
        <v>3909</v>
      </c>
      <c r="B194">
        <v>245736</v>
      </c>
      <c r="C194">
        <v>307811.82896498649</v>
      </c>
      <c r="D194" t="s">
        <v>4739</v>
      </c>
      <c r="E194" t="str">
        <f t="shared" si="71"/>
        <v>Albert</v>
      </c>
      <c r="F194" t="str">
        <f t="shared" si="72"/>
        <v>Nicholas</v>
      </c>
      <c r="H194">
        <v>0</v>
      </c>
      <c r="J194">
        <v>85</v>
      </c>
      <c r="K194" s="5">
        <v>42586</v>
      </c>
      <c r="L194" t="s">
        <v>4013</v>
      </c>
      <c r="M194" t="str">
        <f t="shared" ref="M194:M257" si="78">MID(L194,2,LEN(L194)-1)</f>
        <v>American businessman and philanthropist.[51]</v>
      </c>
      <c r="N194" t="str">
        <f t="shared" si="77"/>
        <v>American</v>
      </c>
      <c r="O194" t="str">
        <f t="shared" si="76"/>
        <v>businessman and philanthropist.[51]</v>
      </c>
      <c r="P194" s="2" t="str">
        <f t="shared" ref="P194:P257" si="79">IFERROR(MID(O194,1,FIND("[",O194)-1),O194)</f>
        <v>businessman and philanthropist.</v>
      </c>
      <c r="Q194" s="2" t="str">
        <f t="shared" ref="Q194:Q257" si="80">IFERROR(MID(P194,1,FIND(".",P194)-1),P194)</f>
        <v>businessman and philanthropist</v>
      </c>
      <c r="R194" s="2" t="str">
        <f>Q194</f>
        <v>businessman and philanthropist</v>
      </c>
      <c r="S194" s="2"/>
      <c r="U194" t="str">
        <f t="shared" si="73"/>
        <v>https://en.wikipedia.org/wiki/Albert_Nicholas</v>
      </c>
      <c r="Y194" t="str">
        <f t="shared" si="74"/>
        <v>https://tools.wmflabs.org/xtools-articleinfo/?article=Albert_Nicholas&amp;project=en.wikipedia.org</v>
      </c>
      <c r="AB194" t="str">
        <f t="shared" si="75"/>
        <v>https://en.wikipedia.org/w/index.php?title=Special:WhatLinksHere/Albert_Nicholas&amp;limit=500</v>
      </c>
    </row>
    <row r="195" spans="1:29">
      <c r="A195">
        <v>248</v>
      </c>
      <c r="B195">
        <v>156581</v>
      </c>
      <c r="C195">
        <v>261247.8331911916</v>
      </c>
      <c r="D195" t="s">
        <v>9465</v>
      </c>
      <c r="E195" t="s">
        <v>10259</v>
      </c>
      <c r="F195" t="s">
        <v>10260</v>
      </c>
      <c r="H195">
        <v>0</v>
      </c>
      <c r="J195">
        <v>84</v>
      </c>
      <c r="K195" s="3">
        <v>42380</v>
      </c>
      <c r="L195" t="s">
        <v>10154</v>
      </c>
      <c r="M195" t="str">
        <f t="shared" si="78"/>
        <v>Congolese Roman Catholic prelate Bishop of Kindu (1966–1978).[249]</v>
      </c>
      <c r="N195" t="str">
        <f t="shared" si="77"/>
        <v>Congolese</v>
      </c>
      <c r="O195" t="str">
        <f t="shared" si="76"/>
        <v>Roman Catholic prelate Bishop of Kindu (1966–1978).[249]</v>
      </c>
      <c r="P195" t="str">
        <f t="shared" si="79"/>
        <v>Roman Catholic prelate Bishop of Kindu (1966–1978).</v>
      </c>
      <c r="Q195" t="str">
        <f t="shared" si="80"/>
        <v>Roman Catholic prelate Bishop of Kindu (1966–1978)</v>
      </c>
      <c r="R195" t="s">
        <v>7297</v>
      </c>
      <c r="S195" t="s">
        <v>2491</v>
      </c>
      <c r="U195" t="str">
        <f t="shared" si="73"/>
        <v>https://en.wikipedia.org/wiki/Albert_Onyembo Lomandjo</v>
      </c>
      <c r="Y195" t="str">
        <f t="shared" si="74"/>
        <v>https://tools.wmflabs.org/xtools-articleinfo/?article=Albert_Onyembo Lomandjo&amp;project=en.wikipedia.org</v>
      </c>
      <c r="AB195" t="str">
        <f t="shared" si="75"/>
        <v>https://en.wikipedia.org/w/index.php?title=Special:WhatLinksHere/Albert_Onyembo Lomandjo&amp;limit=500</v>
      </c>
    </row>
    <row r="196" spans="1:29">
      <c r="A196" s="2">
        <v>1042</v>
      </c>
      <c r="B196" s="2">
        <v>527068</v>
      </c>
      <c r="C196" s="2">
        <v>963617.5775231095</v>
      </c>
      <c r="D196" s="2" t="s">
        <v>11865</v>
      </c>
      <c r="E196" s="2" t="str">
        <f>LEFT(D196,FIND(" ",D196)-1)</f>
        <v>Albert</v>
      </c>
      <c r="F196" s="2" t="str">
        <f>MID(D196,FIND(" ",D196)+1,9999)</f>
        <v>Rhoton Jr.</v>
      </c>
      <c r="G196" s="2"/>
      <c r="H196">
        <v>0</v>
      </c>
      <c r="J196" s="2">
        <v>83</v>
      </c>
      <c r="K196" s="4">
        <v>42421</v>
      </c>
      <c r="L196" s="2" t="s">
        <v>8437</v>
      </c>
      <c r="M196" s="2" t="str">
        <f t="shared" si="78"/>
        <v>American neurosurgeon.[388]</v>
      </c>
      <c r="N196" s="2" t="str">
        <f t="shared" si="77"/>
        <v>American</v>
      </c>
      <c r="O196" s="2" t="str">
        <f t="shared" si="76"/>
        <v>neurosurgeon.[388]</v>
      </c>
      <c r="P196" t="str">
        <f t="shared" si="79"/>
        <v>neurosurgeon.</v>
      </c>
      <c r="Q196" t="str">
        <f t="shared" si="80"/>
        <v>neurosurgeon</v>
      </c>
      <c r="R196" t="str">
        <f>IFERROR(MID(Q196,1,FIND(" ",Q196)-1),Q196)</f>
        <v>neurosurgeon</v>
      </c>
      <c r="T196" s="2"/>
      <c r="U196" t="str">
        <f t="shared" si="73"/>
        <v>https://en.wikipedia.org/wiki/Albert_Rhoton Jr.</v>
      </c>
      <c r="V196" s="2"/>
      <c r="Y196" t="str">
        <f t="shared" si="74"/>
        <v>https://tools.wmflabs.org/xtools-articleinfo/?article=Albert_Rhoton Jr.&amp;project=en.wikipedia.org</v>
      </c>
      <c r="Z196" s="2"/>
      <c r="AA196" s="2"/>
      <c r="AB196" t="str">
        <f t="shared" si="75"/>
        <v>https://en.wikipedia.org/w/index.php?title=Special:WhatLinksHere/Albert_Rhoton Jr.&amp;limit=500</v>
      </c>
      <c r="AC196" s="2"/>
    </row>
    <row r="197" spans="1:29">
      <c r="A197">
        <v>55</v>
      </c>
      <c r="B197">
        <v>339251</v>
      </c>
      <c r="C197">
        <v>985916.2303237099</v>
      </c>
      <c r="D197" t="s">
        <v>9079</v>
      </c>
      <c r="E197" t="str">
        <f>LEFT(D197,FIND(" ",D197)-1)</f>
        <v>Alberto</v>
      </c>
      <c r="F197" t="str">
        <f>MID(D197,FIND(" ",D197)+1,9999)</f>
        <v>Iniesta Jiménez</v>
      </c>
      <c r="H197">
        <v>0</v>
      </c>
      <c r="J197">
        <v>92</v>
      </c>
      <c r="K197" s="3">
        <v>42372</v>
      </c>
      <c r="L197" t="s">
        <v>10143</v>
      </c>
      <c r="M197" t="str">
        <f t="shared" si="78"/>
        <v>Spanish Roman Catholic prelate Auxiliary Bishop of Madrid (1972–1998).[55]</v>
      </c>
      <c r="N197" t="str">
        <f t="shared" si="77"/>
        <v>Spanish</v>
      </c>
      <c r="O197" t="str">
        <f t="shared" si="76"/>
        <v>Roman Catholic prelate Auxiliary Bishop of Madrid (1972–1998).[55]</v>
      </c>
      <c r="P197" t="str">
        <f t="shared" si="79"/>
        <v>Roman Catholic prelate Auxiliary Bishop of Madrid (1972–1998).</v>
      </c>
      <c r="Q197" t="str">
        <f t="shared" si="80"/>
        <v>Roman Catholic prelate Auxiliary Bishop of Madrid (1972–1998)</v>
      </c>
      <c r="R197" t="s">
        <v>7285</v>
      </c>
      <c r="S197" t="s">
        <v>2675</v>
      </c>
      <c r="U197" t="str">
        <f t="shared" si="73"/>
        <v>https://en.wikipedia.org/wiki/Alberto_Iniesta Jiménez</v>
      </c>
      <c r="Y197" t="str">
        <f t="shared" si="74"/>
        <v>https://tools.wmflabs.org/xtools-articleinfo/?article=Alberto_Iniesta Jiménez&amp;project=en.wikipedia.org</v>
      </c>
      <c r="AB197" t="str">
        <f t="shared" si="75"/>
        <v>https://en.wikipedia.org/w/index.php?title=Special:WhatLinksHere/Alberto_Iniesta Jiménez&amp;limit=500</v>
      </c>
    </row>
    <row r="198" spans="1:29">
      <c r="A198">
        <v>3015</v>
      </c>
      <c r="B198">
        <v>356260</v>
      </c>
      <c r="C198">
        <v>777931.81341530732</v>
      </c>
      <c r="D198" t="s">
        <v>5371</v>
      </c>
      <c r="E198" t="str">
        <f>LEFT(D198,FIND(" ",D198)-1)</f>
        <v>Alberto</v>
      </c>
      <c r="F198" t="str">
        <f>MID(D198,FIND(" ",D198)+1,9999)</f>
        <v>Remedios</v>
      </c>
      <c r="H198">
        <v>0</v>
      </c>
      <c r="J198">
        <v>81</v>
      </c>
      <c r="K198" s="5">
        <v>42532</v>
      </c>
      <c r="L198" t="s">
        <v>4954</v>
      </c>
      <c r="M198" t="str">
        <f t="shared" si="78"/>
        <v>British operatic tenor.[170]</v>
      </c>
      <c r="N198" t="str">
        <f t="shared" si="77"/>
        <v>British</v>
      </c>
      <c r="O198" t="str">
        <f t="shared" si="76"/>
        <v>operatic tenor.[170]</v>
      </c>
      <c r="P198" t="str">
        <f t="shared" si="79"/>
        <v>operatic tenor.</v>
      </c>
      <c r="Q198" t="str">
        <f t="shared" si="80"/>
        <v>operatic tenor</v>
      </c>
      <c r="R198" t="s">
        <v>13227</v>
      </c>
      <c r="U198" t="str">
        <f t="shared" si="73"/>
        <v>https://en.wikipedia.org/wiki/Alberto_Remedios</v>
      </c>
      <c r="Y198" t="str">
        <f t="shared" si="74"/>
        <v>https://tools.wmflabs.org/xtools-articleinfo/?article=Alberto_Remedios&amp;project=en.wikipedia.org</v>
      </c>
      <c r="AB198" t="str">
        <f t="shared" si="75"/>
        <v>https://en.wikipedia.org/w/index.php?title=Special:WhatLinksHere/Alberto_Remedios&amp;limit=500</v>
      </c>
    </row>
    <row r="199" spans="1:29">
      <c r="A199">
        <v>909</v>
      </c>
      <c r="B199">
        <v>809386</v>
      </c>
      <c r="C199">
        <v>446625.96108992147</v>
      </c>
      <c r="D199" t="s">
        <v>10558</v>
      </c>
      <c r="E199" t="str">
        <f>LEFT(D199,FIND(" ",D199)-1)</f>
        <v>Alcibíades</v>
      </c>
      <c r="F199" t="str">
        <f>MID(D199,FIND(" ",D199)+1,9999)</f>
        <v>Colón</v>
      </c>
      <c r="H199">
        <v>0</v>
      </c>
      <c r="J199">
        <v>96</v>
      </c>
      <c r="K199" s="3">
        <v>42415</v>
      </c>
      <c r="L199" t="s">
        <v>11347</v>
      </c>
      <c r="M199" t="str">
        <f t="shared" si="78"/>
        <v>Dominican baseball player.[254]</v>
      </c>
      <c r="N199" t="str">
        <f t="shared" si="77"/>
        <v>Dominican</v>
      </c>
      <c r="O199" t="str">
        <f t="shared" si="76"/>
        <v>baseball player.[254]</v>
      </c>
      <c r="P199" t="str">
        <f t="shared" si="79"/>
        <v>baseball player.</v>
      </c>
      <c r="Q199" t="str">
        <f t="shared" si="80"/>
        <v>baseball player</v>
      </c>
      <c r="R199" t="s">
        <v>7478</v>
      </c>
      <c r="U199" t="str">
        <f t="shared" si="73"/>
        <v>https://en.wikipedia.org/wiki/Alcibíades_Colón</v>
      </c>
      <c r="Y199" t="str">
        <f t="shared" si="74"/>
        <v>https://tools.wmflabs.org/xtools-articleinfo/?article=Alcibíades_Colón&amp;project=en.wikipedia.org</v>
      </c>
      <c r="AB199" t="str">
        <f t="shared" si="75"/>
        <v>https://en.wikipedia.org/w/index.php?title=Special:WhatLinksHere/Alcibíades_Colón&amp;limit=500</v>
      </c>
    </row>
    <row r="200" spans="1:29">
      <c r="A200">
        <v>4284</v>
      </c>
      <c r="B200">
        <v>768169</v>
      </c>
      <c r="C200">
        <v>158845.88826611434</v>
      </c>
      <c r="D200" t="s">
        <v>4070</v>
      </c>
      <c r="E200" t="s">
        <v>4070</v>
      </c>
      <c r="H200">
        <v>0</v>
      </c>
      <c r="J200">
        <v>71</v>
      </c>
      <c r="K200" s="5">
        <v>42609</v>
      </c>
      <c r="L200" t="s">
        <v>3698</v>
      </c>
      <c r="M200" t="str">
        <f t="shared" si="78"/>
        <v>Brazilian footballer (Grêmio) diabetes.[427]</v>
      </c>
      <c r="N200" t="str">
        <f t="shared" si="77"/>
        <v>Brazilian</v>
      </c>
      <c r="O200" t="str">
        <f t="shared" si="76"/>
        <v>footballer (Grêmio) diabetes.[427]</v>
      </c>
      <c r="P200" s="2" t="str">
        <f t="shared" si="79"/>
        <v>footballer (Grêmio) diabetes.</v>
      </c>
      <c r="Q200" s="2" t="str">
        <f t="shared" si="80"/>
        <v>footballer (Grêmio) diabetes</v>
      </c>
      <c r="R200" s="2" t="str">
        <f t="shared" ref="R200:R210" si="81">IFERROR(MID(Q200,1,FIND(" ",Q200)-1),Q200)</f>
        <v>footballer</v>
      </c>
      <c r="S200" s="2" t="s">
        <v>540</v>
      </c>
      <c r="T200" t="s">
        <v>2814</v>
      </c>
      <c r="U200" t="e">
        <f t="shared" si="73"/>
        <v>#VALUE!</v>
      </c>
      <c r="Y200" t="e">
        <f t="shared" si="74"/>
        <v>#VALUE!</v>
      </c>
      <c r="AB200" t="e">
        <f t="shared" si="75"/>
        <v>#VALUE!</v>
      </c>
    </row>
    <row r="201" spans="1:29">
      <c r="A201">
        <v>687</v>
      </c>
      <c r="B201">
        <v>138585</v>
      </c>
      <c r="C201">
        <v>574718.50320871454</v>
      </c>
      <c r="D201" t="s">
        <v>10288</v>
      </c>
      <c r="E201" t="str">
        <f t="shared" ref="E201:E220" si="82">LEFT(D201,FIND(" ",D201)-1)</f>
        <v>Aldo</v>
      </c>
      <c r="F201" t="str">
        <f t="shared" ref="F201:F220" si="83">MID(D201,FIND(" ",D201)+1,9999)</f>
        <v>Bufi Landi</v>
      </c>
      <c r="H201">
        <v>0</v>
      </c>
      <c r="J201">
        <v>92</v>
      </c>
      <c r="K201" s="3">
        <v>42402</v>
      </c>
      <c r="L201" t="s">
        <v>10992</v>
      </c>
      <c r="M201" t="str">
        <f t="shared" si="78"/>
        <v>Italian actor (Four Flies on Grey Velvet The Magliari The Bandit of Tacca Del Lupo).[31]</v>
      </c>
      <c r="N201" t="str">
        <f t="shared" si="77"/>
        <v>Italian</v>
      </c>
      <c r="O201" t="str">
        <f t="shared" si="76"/>
        <v>actor (Four Flies on Grey Velvet The Magliari The Bandit of Tacca Del Lupo).[31]</v>
      </c>
      <c r="P201" t="str">
        <f t="shared" si="79"/>
        <v>actor (Four Flies on Grey Velvet The Magliari The Bandit of Tacca Del Lupo).</v>
      </c>
      <c r="Q201" t="str">
        <f t="shared" si="80"/>
        <v>actor (Four Flies on Grey Velvet The Magliari The Bandit of Tacca Del Lupo)</v>
      </c>
      <c r="R201" t="str">
        <f t="shared" si="81"/>
        <v>actor</v>
      </c>
      <c r="S201" t="s">
        <v>2503</v>
      </c>
      <c r="U201" t="str">
        <f t="shared" si="73"/>
        <v>https://en.wikipedia.org/wiki/Aldo_Bufi Landi</v>
      </c>
      <c r="Y201" t="str">
        <f t="shared" si="74"/>
        <v>https://tools.wmflabs.org/xtools-articleinfo/?article=Aldo_Bufi Landi&amp;project=en.wikipedia.org</v>
      </c>
      <c r="AB201" t="str">
        <f t="shared" si="75"/>
        <v>https://en.wikipedia.org/w/index.php?title=Special:WhatLinksHere/Aldo_Bufi Landi&amp;limit=500</v>
      </c>
    </row>
    <row r="202" spans="1:29">
      <c r="A202">
        <v>1361</v>
      </c>
      <c r="B202">
        <v>982651</v>
      </c>
      <c r="C202">
        <v>480652.03851911065</v>
      </c>
      <c r="D202" t="s">
        <v>8985</v>
      </c>
      <c r="E202" t="str">
        <f t="shared" si="82"/>
        <v>Aldo</v>
      </c>
      <c r="F202" t="str">
        <f t="shared" si="83"/>
        <v>Ferrer</v>
      </c>
      <c r="H202">
        <v>0</v>
      </c>
      <c r="J202">
        <v>88</v>
      </c>
      <c r="K202" s="3">
        <v>42437</v>
      </c>
      <c r="L202" s="2" t="s">
        <v>8079</v>
      </c>
      <c r="M202" t="str">
        <f t="shared" si="78"/>
        <v>Argentine economist.[167]</v>
      </c>
      <c r="N202" t="str">
        <f t="shared" si="77"/>
        <v>Argentine</v>
      </c>
      <c r="O202" t="str">
        <f t="shared" si="76"/>
        <v>economist.[167]</v>
      </c>
      <c r="P202" t="str">
        <f t="shared" si="79"/>
        <v>economist.</v>
      </c>
      <c r="Q202" t="str">
        <f t="shared" si="80"/>
        <v>economist</v>
      </c>
      <c r="R202" t="str">
        <f t="shared" si="81"/>
        <v>economist</v>
      </c>
      <c r="U202" t="str">
        <f t="shared" si="73"/>
        <v>https://en.wikipedia.org/wiki/Aldo_Ferrer</v>
      </c>
      <c r="Y202" t="str">
        <f t="shared" si="74"/>
        <v>https://tools.wmflabs.org/xtools-articleinfo/?article=Aldo_Ferrer&amp;project=en.wikipedia.org</v>
      </c>
      <c r="AB202" t="str">
        <f t="shared" si="75"/>
        <v>https://en.wikipedia.org/w/index.php?title=Special:WhatLinksHere/Aldo_Ferrer&amp;limit=500</v>
      </c>
    </row>
    <row r="203" spans="1:29">
      <c r="A203">
        <v>3626</v>
      </c>
      <c r="B203">
        <v>825344</v>
      </c>
      <c r="C203">
        <v>455749.37805395166</v>
      </c>
      <c r="D203" t="s">
        <v>13428</v>
      </c>
      <c r="E203" t="str">
        <f t="shared" si="82"/>
        <v>Aldo</v>
      </c>
      <c r="F203" t="str">
        <f t="shared" si="83"/>
        <v>Monti</v>
      </c>
      <c r="H203">
        <v>0</v>
      </c>
      <c r="J203">
        <v>87</v>
      </c>
      <c r="K203" s="5">
        <v>42569</v>
      </c>
      <c r="L203" t="s">
        <v>14341</v>
      </c>
      <c r="M203" t="str">
        <f t="shared" si="78"/>
        <v>Mexican actor.[285]</v>
      </c>
      <c r="N203" t="str">
        <f t="shared" si="77"/>
        <v>Mexican</v>
      </c>
      <c r="O203" t="str">
        <f t="shared" si="76"/>
        <v>actor.[285]</v>
      </c>
      <c r="P203" s="2" t="str">
        <f t="shared" si="79"/>
        <v>actor.</v>
      </c>
      <c r="Q203" s="2" t="str">
        <f t="shared" si="80"/>
        <v>actor</v>
      </c>
      <c r="R203" s="2" t="str">
        <f t="shared" si="81"/>
        <v>actor</v>
      </c>
      <c r="S203" s="2"/>
      <c r="U203" t="str">
        <f t="shared" si="73"/>
        <v>https://en.wikipedia.org/wiki/Aldo_Monti</v>
      </c>
      <c r="Y203" t="str">
        <f t="shared" si="74"/>
        <v>https://tools.wmflabs.org/xtools-articleinfo/?article=Aldo_Monti&amp;project=en.wikipedia.org</v>
      </c>
      <c r="AB203" t="str">
        <f t="shared" si="75"/>
        <v>https://en.wikipedia.org/w/index.php?title=Special:WhatLinksHere/Aldo_Monti&amp;limit=500</v>
      </c>
    </row>
    <row r="204" spans="1:29">
      <c r="A204">
        <v>1330</v>
      </c>
      <c r="B204">
        <v>437267</v>
      </c>
      <c r="C204">
        <v>524569.8076587359</v>
      </c>
      <c r="D204" t="s">
        <v>8608</v>
      </c>
      <c r="E204" t="str">
        <f t="shared" si="82"/>
        <v>Aldo</v>
      </c>
      <c r="F204" t="str">
        <f t="shared" si="83"/>
        <v>Ralli</v>
      </c>
      <c r="H204">
        <v>0</v>
      </c>
      <c r="J204">
        <v>80</v>
      </c>
      <c r="K204" s="3">
        <v>42435</v>
      </c>
      <c r="L204" s="2" t="s">
        <v>8110</v>
      </c>
      <c r="M204" t="str">
        <f t="shared" si="78"/>
        <v>Italian actor (Il Divo Crime in Formula One).[136]</v>
      </c>
      <c r="N204" t="str">
        <f t="shared" si="77"/>
        <v>Italian</v>
      </c>
      <c r="O204" t="str">
        <f t="shared" si="76"/>
        <v>actor (Il Divo Crime in Formula One).[136]</v>
      </c>
      <c r="P204" t="str">
        <f t="shared" si="79"/>
        <v>actor (Il Divo Crime in Formula One).</v>
      </c>
      <c r="Q204" t="str">
        <f t="shared" si="80"/>
        <v>actor (Il Divo Crime in Formula One)</v>
      </c>
      <c r="R204" t="str">
        <f t="shared" si="81"/>
        <v>actor</v>
      </c>
      <c r="S204" s="2" t="s">
        <v>1992</v>
      </c>
      <c r="U204" t="str">
        <f t="shared" si="73"/>
        <v>https://en.wikipedia.org/wiki/Aldo_Ralli</v>
      </c>
      <c r="Y204" t="str">
        <f t="shared" si="74"/>
        <v>https://tools.wmflabs.org/xtools-articleinfo/?article=Aldo_Ralli&amp;project=en.wikipedia.org</v>
      </c>
      <c r="AB204" t="str">
        <f t="shared" si="75"/>
        <v>https://en.wikipedia.org/w/index.php?title=Special:WhatLinksHere/Aldo_Ralli&amp;limit=500</v>
      </c>
    </row>
    <row r="205" spans="1:29">
      <c r="A205">
        <v>3133</v>
      </c>
      <c r="B205">
        <v>964338</v>
      </c>
      <c r="C205">
        <v>482303.90974367765</v>
      </c>
      <c r="D205" t="s">
        <v>5304</v>
      </c>
      <c r="E205" t="str">
        <f t="shared" si="82"/>
        <v>Alejandro</v>
      </c>
      <c r="F205" t="str">
        <f t="shared" si="83"/>
        <v>Jano Fuentes</v>
      </c>
      <c r="H205">
        <v>0</v>
      </c>
      <c r="J205">
        <v>45</v>
      </c>
      <c r="K205" s="5">
        <v>42539</v>
      </c>
      <c r="L205" t="s">
        <v>4934</v>
      </c>
      <c r="M205" t="str">
        <f t="shared" si="78"/>
        <v>American singer (La Voz... México) shot.[288]</v>
      </c>
      <c r="N205" t="str">
        <f t="shared" si="77"/>
        <v>American</v>
      </c>
      <c r="O205" t="str">
        <f t="shared" si="76"/>
        <v>singer (La Voz... México) shot.[288]</v>
      </c>
      <c r="P205" t="str">
        <f t="shared" si="79"/>
        <v>singer (La Voz... México) shot.</v>
      </c>
      <c r="Q205" t="str">
        <f t="shared" si="80"/>
        <v>singer (La Voz</v>
      </c>
      <c r="R205" t="str">
        <f t="shared" si="81"/>
        <v>singer</v>
      </c>
      <c r="S205" t="s">
        <v>1039</v>
      </c>
      <c r="T205" t="s">
        <v>3187</v>
      </c>
      <c r="U205" t="str">
        <f t="shared" si="73"/>
        <v>https://en.wikipedia.org/wiki/Alejandro_Jano Fuentes</v>
      </c>
      <c r="Y205" t="str">
        <f t="shared" si="74"/>
        <v>https://tools.wmflabs.org/xtools-articleinfo/?article=Alejandro_Jano Fuentes&amp;project=en.wikipedia.org</v>
      </c>
      <c r="AB205" t="str">
        <f t="shared" si="75"/>
        <v>https://en.wikipedia.org/w/index.php?title=Special:WhatLinksHere/Alejandro_Jano Fuentes&amp;limit=500</v>
      </c>
    </row>
    <row r="206" spans="1:29">
      <c r="A206">
        <v>525</v>
      </c>
      <c r="B206">
        <v>399358</v>
      </c>
      <c r="C206">
        <v>633480.67925289797</v>
      </c>
      <c r="D206" t="s">
        <v>9752</v>
      </c>
      <c r="E206" t="str">
        <f t="shared" si="82"/>
        <v>Alejandro</v>
      </c>
      <c r="F206" t="str">
        <f t="shared" si="83"/>
        <v>Muñoz-Alonso</v>
      </c>
      <c r="H206">
        <v>0</v>
      </c>
      <c r="J206">
        <v>82</v>
      </c>
      <c r="K206" s="3">
        <v>42393</v>
      </c>
      <c r="L206" t="s">
        <v>10358</v>
      </c>
      <c r="M206" t="str">
        <f t="shared" si="78"/>
        <v>Spanish politician member of the Congress of Deputies (1989–2000) and Senate (2000–2015).[531]</v>
      </c>
      <c r="N206" t="str">
        <f t="shared" si="77"/>
        <v>Spanish</v>
      </c>
      <c r="O206" t="str">
        <f t="shared" si="76"/>
        <v>politician member of the Congress of Deputies (1989–2000) and Senate (2000–2015).[531]</v>
      </c>
      <c r="P206" t="str">
        <f t="shared" si="79"/>
        <v>politician member of the Congress of Deputies (1989–2000) and Senate (2000–2015).</v>
      </c>
      <c r="Q206" t="str">
        <f t="shared" si="80"/>
        <v>politician member of the Congress of Deputies (1989–2000) and Senate (2000–2015)</v>
      </c>
      <c r="R206" t="str">
        <f t="shared" si="81"/>
        <v>politician</v>
      </c>
      <c r="S206" t="s">
        <v>2351</v>
      </c>
      <c r="U206" t="str">
        <f t="shared" si="73"/>
        <v>https://en.wikipedia.org/wiki/Alejandro_Muñoz-Alonso</v>
      </c>
      <c r="Y206" t="str">
        <f t="shared" si="74"/>
        <v>https://tools.wmflabs.org/xtools-articleinfo/?article=Alejandro_Muñoz-Alonso&amp;project=en.wikipedia.org</v>
      </c>
      <c r="AB206" t="str">
        <f t="shared" si="75"/>
        <v>https://en.wikipedia.org/w/index.php?title=Special:WhatLinksHere/Alejandro_Muñoz-Alonso&amp;limit=500</v>
      </c>
    </row>
    <row r="207" spans="1:29">
      <c r="A207">
        <v>2930</v>
      </c>
      <c r="B207">
        <v>988062</v>
      </c>
      <c r="C207">
        <v>217884.84199350933</v>
      </c>
      <c r="D207" t="s">
        <v>5460</v>
      </c>
      <c r="E207" t="str">
        <f t="shared" si="82"/>
        <v>Aleksei</v>
      </c>
      <c r="F207" t="str">
        <f t="shared" si="83"/>
        <v>Zharkov</v>
      </c>
      <c r="H207">
        <v>0</v>
      </c>
      <c r="J207">
        <v>68</v>
      </c>
      <c r="K207" s="5">
        <v>42526</v>
      </c>
      <c r="L207" t="s">
        <v>5044</v>
      </c>
      <c r="M207" t="str">
        <f t="shared" si="78"/>
        <v>Russian actor liver disease.[85]</v>
      </c>
      <c r="N207" t="str">
        <f t="shared" si="77"/>
        <v>Russian</v>
      </c>
      <c r="O207" t="str">
        <f t="shared" si="76"/>
        <v>actor liver disease.[85]</v>
      </c>
      <c r="P207" t="str">
        <f t="shared" si="79"/>
        <v>actor liver disease.</v>
      </c>
      <c r="Q207" t="str">
        <f t="shared" si="80"/>
        <v>actor liver disease</v>
      </c>
      <c r="R207" t="str">
        <f t="shared" si="81"/>
        <v>actor</v>
      </c>
      <c r="T207" t="s">
        <v>13562</v>
      </c>
      <c r="U207" t="str">
        <f t="shared" si="73"/>
        <v>https://en.wikipedia.org/wiki/Aleksei_Zharkov</v>
      </c>
      <c r="Y207" t="str">
        <f t="shared" si="74"/>
        <v>https://tools.wmflabs.org/xtools-articleinfo/?article=Aleksei_Zharkov&amp;project=en.wikipedia.org</v>
      </c>
      <c r="AB207" t="str">
        <f t="shared" si="75"/>
        <v>https://en.wikipedia.org/w/index.php?title=Special:WhatLinksHere/Aleksei_Zharkov&amp;limit=500</v>
      </c>
    </row>
    <row r="208" spans="1:29">
      <c r="A208">
        <v>587</v>
      </c>
      <c r="B208">
        <v>650890</v>
      </c>
      <c r="C208">
        <v>832844.98614921176</v>
      </c>
      <c r="D208" t="s">
        <v>9844</v>
      </c>
      <c r="E208" t="str">
        <f t="shared" si="82"/>
        <v>Aleš</v>
      </c>
      <c r="F208" t="str">
        <f t="shared" si="83"/>
        <v>Debeljak</v>
      </c>
      <c r="H208">
        <v>0</v>
      </c>
      <c r="J208">
        <v>54</v>
      </c>
      <c r="K208" s="3">
        <v>42397</v>
      </c>
      <c r="L208" t="s">
        <v>9845</v>
      </c>
      <c r="M208" t="str">
        <f t="shared" si="78"/>
        <v>Slovenian writer.[593]</v>
      </c>
      <c r="N208" t="str">
        <f t="shared" si="77"/>
        <v>Slovenian</v>
      </c>
      <c r="O208" t="str">
        <f t="shared" si="76"/>
        <v>writer.[593]</v>
      </c>
      <c r="P208" t="str">
        <f t="shared" si="79"/>
        <v>writer.</v>
      </c>
      <c r="Q208" t="str">
        <f t="shared" si="80"/>
        <v>writer</v>
      </c>
      <c r="R208" t="str">
        <f t="shared" si="81"/>
        <v>writer</v>
      </c>
      <c r="U208" t="str">
        <f t="shared" si="73"/>
        <v>https://en.wikipedia.org/wiki/Aleš_Debeljak</v>
      </c>
      <c r="Y208" t="str">
        <f t="shared" si="74"/>
        <v>https://tools.wmflabs.org/xtools-articleinfo/?article=Aleš_Debeljak&amp;project=en.wikipedia.org</v>
      </c>
      <c r="AB208" t="str">
        <f t="shared" si="75"/>
        <v>https://en.wikipedia.org/w/index.php?title=Special:WhatLinksHere/Aleš_Debeljak&amp;limit=500</v>
      </c>
    </row>
    <row r="209" spans="1:28">
      <c r="A209">
        <v>176</v>
      </c>
      <c r="B209">
        <v>844895</v>
      </c>
      <c r="C209">
        <v>151527.76536342571</v>
      </c>
      <c r="D209" t="s">
        <v>9319</v>
      </c>
      <c r="E209" t="str">
        <f t="shared" si="82"/>
        <v>Alessandro</v>
      </c>
      <c r="F209" t="str">
        <f t="shared" si="83"/>
        <v>Ghinami</v>
      </c>
      <c r="H209">
        <v>0</v>
      </c>
      <c r="J209">
        <v>92</v>
      </c>
      <c r="K209" s="3">
        <v>42377</v>
      </c>
      <c r="L209" t="s">
        <v>10101</v>
      </c>
      <c r="M209" t="str">
        <f t="shared" si="78"/>
        <v>Italian politician President of Sardinia (1979–1980).[176]</v>
      </c>
      <c r="N209" t="str">
        <f t="shared" si="77"/>
        <v>Italian</v>
      </c>
      <c r="O209" t="str">
        <f t="shared" si="76"/>
        <v>politician President of Sardinia (1979–1980).[176]</v>
      </c>
      <c r="P209" t="str">
        <f t="shared" si="79"/>
        <v>politician President of Sardinia (1979–1980).</v>
      </c>
      <c r="Q209" t="str">
        <f t="shared" si="80"/>
        <v>politician President of Sardinia (1979–1980)</v>
      </c>
      <c r="R209" t="str">
        <f t="shared" si="81"/>
        <v>politician</v>
      </c>
      <c r="S209" t="s">
        <v>2456</v>
      </c>
      <c r="U209" t="str">
        <f t="shared" si="73"/>
        <v>https://en.wikipedia.org/wiki/Alessandro_Ghinami</v>
      </c>
      <c r="Y209" t="str">
        <f t="shared" si="74"/>
        <v>https://tools.wmflabs.org/xtools-articleinfo/?article=Alessandro_Ghinami&amp;project=en.wikipedia.org</v>
      </c>
      <c r="AB209" t="str">
        <f t="shared" si="75"/>
        <v>https://en.wikipedia.org/w/index.php?title=Special:WhatLinksHere/Alessandro_Ghinami&amp;limit=500</v>
      </c>
    </row>
    <row r="210" spans="1:28">
      <c r="A210">
        <v>806</v>
      </c>
      <c r="B210">
        <v>901752</v>
      </c>
      <c r="C210">
        <v>653701.44758162496</v>
      </c>
      <c r="D210" t="s">
        <v>10909</v>
      </c>
      <c r="E210" t="str">
        <f t="shared" si="82"/>
        <v>Alethea</v>
      </c>
      <c r="F210" t="str">
        <f t="shared" si="83"/>
        <v>McGrath</v>
      </c>
      <c r="H210">
        <v>0</v>
      </c>
      <c r="J210">
        <v>95</v>
      </c>
      <c r="K210" s="3">
        <v>42409</v>
      </c>
      <c r="L210" t="s">
        <v>11168</v>
      </c>
      <c r="M210" t="str">
        <f t="shared" si="78"/>
        <v>Australian actress (Star Wars: Episode II – Attack of the Clones Prisoner Knowing).[150]</v>
      </c>
      <c r="N210" t="str">
        <f t="shared" si="77"/>
        <v>Australian</v>
      </c>
      <c r="O210" t="str">
        <f t="shared" si="76"/>
        <v>actress (Star Wars: Episode II – Attack of the Clones Prisoner Knowing).[150]</v>
      </c>
      <c r="P210" t="str">
        <f t="shared" si="79"/>
        <v>actress (Star Wars: Episode II – Attack of the Clones Prisoner Knowing).</v>
      </c>
      <c r="Q210" t="str">
        <f t="shared" si="80"/>
        <v>actress (Star Wars: Episode II – Attack of the Clones Prisoner Knowing)</v>
      </c>
      <c r="R210" t="str">
        <f t="shared" si="81"/>
        <v>actress</v>
      </c>
      <c r="S210" t="s">
        <v>2285</v>
      </c>
      <c r="U210" t="str">
        <f t="shared" si="73"/>
        <v>https://en.wikipedia.org/wiki/Alethea_McGrath</v>
      </c>
      <c r="Y210" t="str">
        <f t="shared" si="74"/>
        <v>https://tools.wmflabs.org/xtools-articleinfo/?article=Alethea_McGrath&amp;project=en.wikipedia.org</v>
      </c>
      <c r="AB210" t="str">
        <f t="shared" si="75"/>
        <v>https://en.wikipedia.org/w/index.php?title=Special:WhatLinksHere/Alethea_McGrath&amp;limit=500</v>
      </c>
    </row>
    <row r="211" spans="1:28">
      <c r="A211">
        <v>1867</v>
      </c>
      <c r="B211">
        <v>893559</v>
      </c>
      <c r="C211">
        <v>101168.66187672713</v>
      </c>
      <c r="D211" t="s">
        <v>6920</v>
      </c>
      <c r="E211" t="str">
        <f t="shared" si="82"/>
        <v>Alex</v>
      </c>
      <c r="F211" t="str">
        <f t="shared" si="83"/>
        <v>de Jesús</v>
      </c>
      <c r="H211">
        <v>0</v>
      </c>
      <c r="J211">
        <v>33</v>
      </c>
      <c r="K211" s="5">
        <v>42463</v>
      </c>
      <c r="L211" t="s">
        <v>6652</v>
      </c>
      <c r="M211" t="str">
        <f t="shared" si="78"/>
        <v>Puerto Rican professional and Olympic lightweight boxer (2004) shot.[53]</v>
      </c>
      <c r="N211" t="s">
        <v>6999</v>
      </c>
      <c r="O211" t="str">
        <f t="shared" si="76"/>
        <v>Rican professional and Olympic lightweight boxer (2004) shot.[53]</v>
      </c>
      <c r="P211" t="str">
        <f t="shared" si="79"/>
        <v>Rican professional and Olympic lightweight boxer (2004) shot.</v>
      </c>
      <c r="Q211" t="str">
        <f t="shared" si="80"/>
        <v>Rican professional and Olympic lightweight boxer (2004) shot</v>
      </c>
      <c r="R211" t="s">
        <v>5839</v>
      </c>
      <c r="S211" t="s">
        <v>1686</v>
      </c>
      <c r="T211" t="s">
        <v>7311</v>
      </c>
      <c r="U211" t="str">
        <f t="shared" si="73"/>
        <v>https://en.wikipedia.org/wiki/Alex_de Jesús</v>
      </c>
      <c r="Y211" t="str">
        <f t="shared" si="74"/>
        <v>https://tools.wmflabs.org/xtools-articleinfo/?article=Alex_de Jesús&amp;project=en.wikipedia.org</v>
      </c>
      <c r="AB211" t="str">
        <f t="shared" si="75"/>
        <v>https://en.wikipedia.org/w/index.php?title=Special:WhatLinksHere/Alex_de Jesús&amp;limit=500</v>
      </c>
    </row>
    <row r="212" spans="1:28">
      <c r="A212">
        <v>2995</v>
      </c>
      <c r="B212">
        <v>729547</v>
      </c>
      <c r="C212">
        <v>482339.59989465802</v>
      </c>
      <c r="D212" t="s">
        <v>5200</v>
      </c>
      <c r="E212" t="str">
        <f t="shared" si="82"/>
        <v>Alex</v>
      </c>
      <c r="F212" t="str">
        <f t="shared" si="83"/>
        <v>Govan</v>
      </c>
      <c r="H212">
        <v>0</v>
      </c>
      <c r="J212">
        <v>86</v>
      </c>
      <c r="K212" s="5">
        <v>42531</v>
      </c>
      <c r="L212" t="s">
        <v>5127</v>
      </c>
      <c r="M212" t="str">
        <f t="shared" si="78"/>
        <v>Scottish footballer (Plymouth Argyle Birmingham City).[150]</v>
      </c>
      <c r="N212" t="str">
        <f>MID(M212,1,FIND(" ",M212)-1)</f>
        <v>Scottish</v>
      </c>
      <c r="O212" t="str">
        <f t="shared" si="76"/>
        <v>footballer (Plymouth Argyle Birmingham City).[150]</v>
      </c>
      <c r="P212" t="str">
        <f t="shared" si="79"/>
        <v>footballer (Plymouth Argyle Birmingham City).</v>
      </c>
      <c r="Q212" t="str">
        <f t="shared" si="80"/>
        <v>footballer (Plymouth Argyle Birmingham City)</v>
      </c>
      <c r="R212" t="str">
        <f>IFERROR(MID(Q212,1,FIND(" ",Q212)-1),Q212)</f>
        <v>footballer</v>
      </c>
      <c r="S212" s="2" t="s">
        <v>1154</v>
      </c>
      <c r="U212" t="str">
        <f t="shared" si="73"/>
        <v>https://en.wikipedia.org/wiki/Alex_Govan</v>
      </c>
      <c r="Y212" t="str">
        <f t="shared" si="74"/>
        <v>https://tools.wmflabs.org/xtools-articleinfo/?article=Alex_Govan&amp;project=en.wikipedia.org</v>
      </c>
      <c r="AB212" t="str">
        <f t="shared" si="75"/>
        <v>https://en.wikipedia.org/w/index.php?title=Special:WhatLinksHere/Alex_Govan&amp;limit=500</v>
      </c>
    </row>
    <row r="213" spans="1:28">
      <c r="A213">
        <v>225</v>
      </c>
      <c r="B213">
        <v>153779</v>
      </c>
      <c r="C213">
        <v>25237.887321054586</v>
      </c>
      <c r="D213" t="s">
        <v>9349</v>
      </c>
      <c r="E213" t="str">
        <f t="shared" si="82"/>
        <v>Alex</v>
      </c>
      <c r="F213" t="str">
        <f t="shared" si="83"/>
        <v>Hickman</v>
      </c>
      <c r="H213">
        <v>0</v>
      </c>
      <c r="J213">
        <v>90</v>
      </c>
      <c r="K213" s="3">
        <v>42379</v>
      </c>
      <c r="L213" t="s">
        <v>9350</v>
      </c>
      <c r="M213" t="str">
        <f t="shared" si="78"/>
        <v>Canadian judge and politician.[226]</v>
      </c>
      <c r="N213" t="str">
        <f>MID(M213,1,FIND(" ",M213)-1)</f>
        <v>Canadian</v>
      </c>
      <c r="O213" t="str">
        <f t="shared" si="76"/>
        <v>judge and politician.[226]</v>
      </c>
      <c r="P213" t="str">
        <f t="shared" si="79"/>
        <v>judge and politician.</v>
      </c>
      <c r="Q213" t="str">
        <f t="shared" si="80"/>
        <v>judge and politician</v>
      </c>
      <c r="R213" t="str">
        <f>Q213</f>
        <v>judge and politician</v>
      </c>
      <c r="U213" t="str">
        <f t="shared" si="73"/>
        <v>https://en.wikipedia.org/wiki/Alex_Hickman</v>
      </c>
      <c r="Y213" t="str">
        <f t="shared" si="74"/>
        <v>https://tools.wmflabs.org/xtools-articleinfo/?article=Alex_Hickman&amp;project=en.wikipedia.org</v>
      </c>
      <c r="AB213" t="str">
        <f t="shared" si="75"/>
        <v>https://en.wikipedia.org/w/index.php?title=Special:WhatLinksHere/Alex_Hickman&amp;limit=500</v>
      </c>
    </row>
    <row r="214" spans="1:28">
      <c r="A214">
        <v>2980</v>
      </c>
      <c r="B214">
        <v>847136</v>
      </c>
      <c r="C214">
        <v>346460.77718389279</v>
      </c>
      <c r="D214" t="s">
        <v>5497</v>
      </c>
      <c r="E214" t="str">
        <f t="shared" si="82"/>
        <v>Alex</v>
      </c>
      <c r="F214" t="str">
        <f t="shared" si="83"/>
        <v>Tamba Brima</v>
      </c>
      <c r="H214">
        <v>0</v>
      </c>
      <c r="J214">
        <v>44</v>
      </c>
      <c r="K214" s="5">
        <v>42530</v>
      </c>
      <c r="L214" t="s">
        <v>4977</v>
      </c>
      <c r="M214" t="str">
        <f t="shared" si="78"/>
        <v>Sierra Leonean military commander (Armed Forces Revolutionary Council) convicted of war crimes and crimes against humanity during the Civil War.[135]</v>
      </c>
      <c r="N214" t="str">
        <f>MID(M214,1,FIND(" ",M214)-1)</f>
        <v>Sierra</v>
      </c>
      <c r="O214" t="str">
        <f t="shared" si="76"/>
        <v>Leonean military commander (Armed Forces Revolutionary Council) convicted of war crimes and crimes against humanity during the Civil War.[135]</v>
      </c>
      <c r="P214" t="str">
        <f t="shared" si="79"/>
        <v>Leonean military commander (Armed Forces Revolutionary Council) convicted of war crimes and crimes against humanity during the Civil War.</v>
      </c>
      <c r="Q214" t="str">
        <f t="shared" si="80"/>
        <v>Leonean military commander (Armed Forces Revolutionary Council) convicted of war crimes and crimes against humanity during the Civil War</v>
      </c>
      <c r="R214" t="s">
        <v>13307</v>
      </c>
      <c r="S214" s="2" t="s">
        <v>1418</v>
      </c>
      <c r="U214" t="str">
        <f t="shared" si="73"/>
        <v>https://en.wikipedia.org/wiki/Alex_Tamba Brima</v>
      </c>
      <c r="Y214" t="str">
        <f t="shared" si="74"/>
        <v>https://tools.wmflabs.org/xtools-articleinfo/?article=Alex_Tamba Brima&amp;project=en.wikipedia.org</v>
      </c>
      <c r="AB214" t="str">
        <f t="shared" si="75"/>
        <v>https://en.wikipedia.org/w/index.php?title=Special:WhatLinksHere/Alex_Tamba Brima&amp;limit=500</v>
      </c>
    </row>
    <row r="215" spans="1:28">
      <c r="A215">
        <v>117</v>
      </c>
      <c r="B215">
        <v>219172</v>
      </c>
      <c r="C215">
        <v>981372.03479382151</v>
      </c>
      <c r="D215" t="s">
        <v>8938</v>
      </c>
      <c r="E215" t="str">
        <f t="shared" si="82"/>
        <v>Alex</v>
      </c>
      <c r="F215" t="str">
        <f t="shared" si="83"/>
        <v>Timpson</v>
      </c>
      <c r="H215">
        <v>0</v>
      </c>
      <c r="J215">
        <v>69</v>
      </c>
      <c r="K215" s="3">
        <v>42374</v>
      </c>
      <c r="L215" t="s">
        <v>9106</v>
      </c>
      <c r="M215" t="str">
        <f t="shared" si="78"/>
        <v>British children's rights activist.[117]</v>
      </c>
      <c r="N215" t="str">
        <f>MID(M215,1,FIND(" ",M215)-1)</f>
        <v>British</v>
      </c>
      <c r="O215" t="str">
        <f t="shared" si="76"/>
        <v>children's rights activist.[117]</v>
      </c>
      <c r="P215" t="str">
        <f t="shared" si="79"/>
        <v>children's rights activist.</v>
      </c>
      <c r="Q215" t="str">
        <f t="shared" si="80"/>
        <v>children's rights activist</v>
      </c>
      <c r="R215" t="s">
        <v>7350</v>
      </c>
      <c r="U215" t="str">
        <f t="shared" si="73"/>
        <v>https://en.wikipedia.org/wiki/Alex_Timpson</v>
      </c>
      <c r="Y215" t="str">
        <f t="shared" si="74"/>
        <v>https://tools.wmflabs.org/xtools-articleinfo/?article=Alex_Timpson&amp;project=en.wikipedia.org</v>
      </c>
      <c r="AB215" t="str">
        <f t="shared" si="75"/>
        <v>https://en.wikipedia.org/w/index.php?title=Special:WhatLinksHere/Alex_Timpson&amp;limit=500</v>
      </c>
    </row>
    <row r="216" spans="1:28">
      <c r="A216">
        <v>1516</v>
      </c>
      <c r="B216">
        <v>146989</v>
      </c>
      <c r="C216">
        <v>978623.57633312058</v>
      </c>
      <c r="D216" t="s">
        <v>8460</v>
      </c>
      <c r="E216" t="str">
        <f t="shared" si="82"/>
        <v>Alexander</v>
      </c>
      <c r="F216" t="str">
        <f t="shared" si="83"/>
        <v>Esenin-Volpin</v>
      </c>
      <c r="H216">
        <v>0</v>
      </c>
      <c r="J216">
        <v>91</v>
      </c>
      <c r="K216" s="3">
        <v>42445</v>
      </c>
      <c r="L216" s="2" t="s">
        <v>7957</v>
      </c>
      <c r="M216" t="str">
        <f t="shared" si="78"/>
        <v>Soviet-born American poet and mathematician.[323]</v>
      </c>
      <c r="N216" t="s">
        <v>7706</v>
      </c>
      <c r="O216" s="2" t="s">
        <v>7705</v>
      </c>
      <c r="P216" t="str">
        <f t="shared" si="79"/>
        <v>poet and mathematician.</v>
      </c>
      <c r="Q216" t="str">
        <f t="shared" si="80"/>
        <v>poet and mathematician</v>
      </c>
      <c r="R216" t="str">
        <f>Q216</f>
        <v>poet and mathematician</v>
      </c>
      <c r="U216" t="str">
        <f t="shared" si="73"/>
        <v>https://en.wikipedia.org/wiki/Alexander_Esenin-Volpin</v>
      </c>
      <c r="Y216" t="str">
        <f t="shared" si="74"/>
        <v>https://tools.wmflabs.org/xtools-articleinfo/?article=Alexander_Esenin-Volpin&amp;project=en.wikipedia.org</v>
      </c>
      <c r="AB216" t="str">
        <f t="shared" si="75"/>
        <v>https://en.wikipedia.org/w/index.php?title=Special:WhatLinksHere/Alexander_Esenin-Volpin&amp;limit=500</v>
      </c>
    </row>
    <row r="217" spans="1:28">
      <c r="A217">
        <v>2994</v>
      </c>
      <c r="B217">
        <v>424824</v>
      </c>
      <c r="C217">
        <v>29869.082601180708</v>
      </c>
      <c r="D217" t="s">
        <v>5199</v>
      </c>
      <c r="E217" t="str">
        <f t="shared" si="82"/>
        <v>Alexander</v>
      </c>
      <c r="F217" t="str">
        <f t="shared" si="83"/>
        <v>Gorlov</v>
      </c>
      <c r="H217">
        <v>0</v>
      </c>
      <c r="J217">
        <v>85</v>
      </c>
      <c r="K217" s="5">
        <v>42531</v>
      </c>
      <c r="L217" t="s">
        <v>5054</v>
      </c>
      <c r="M217" t="str">
        <f t="shared" si="78"/>
        <v>Russian mechanical engineer.[149]</v>
      </c>
      <c r="N217" t="str">
        <f>MID(M217,1,FIND(" ",M217)-1)</f>
        <v>Russian</v>
      </c>
      <c r="O217" t="str">
        <f>MID(M217,FIND(" ",M217)+1,9999)</f>
        <v>mechanical engineer.[149]</v>
      </c>
      <c r="P217" t="str">
        <f t="shared" si="79"/>
        <v>mechanical engineer.</v>
      </c>
      <c r="Q217" t="str">
        <f t="shared" si="80"/>
        <v>mechanical engineer</v>
      </c>
      <c r="R217" t="s">
        <v>13012</v>
      </c>
      <c r="U217" t="str">
        <f t="shared" si="73"/>
        <v>https://en.wikipedia.org/wiki/Alexander_Gorlov</v>
      </c>
      <c r="Y217" t="str">
        <f t="shared" si="74"/>
        <v>https://tools.wmflabs.org/xtools-articleinfo/?article=Alexander_Gorlov&amp;project=en.wikipedia.org</v>
      </c>
      <c r="AB217" t="str">
        <f t="shared" si="75"/>
        <v>https://en.wikipedia.org/w/index.php?title=Special:WhatLinksHere/Alexander_Gorlov&amp;limit=500</v>
      </c>
    </row>
    <row r="218" spans="1:28">
      <c r="A218">
        <v>956</v>
      </c>
      <c r="B218">
        <v>620532</v>
      </c>
      <c r="C218">
        <v>578041.27394319954</v>
      </c>
      <c r="D218" t="s">
        <v>11015</v>
      </c>
      <c r="E218" t="str">
        <f t="shared" si="82"/>
        <v>Alexander</v>
      </c>
      <c r="F218" t="str">
        <f t="shared" si="83"/>
        <v>Gutman</v>
      </c>
      <c r="H218">
        <v>0</v>
      </c>
      <c r="J218">
        <v>71</v>
      </c>
      <c r="K218" s="3">
        <v>42417</v>
      </c>
      <c r="L218" t="s">
        <v>11402</v>
      </c>
      <c r="M218" t="str">
        <f t="shared" si="78"/>
        <v>Russian film director (Journey Back to Youth).[301]</v>
      </c>
      <c r="N218" t="str">
        <f>MID(M218,1,FIND(" ",M218)-1)</f>
        <v>Russian</v>
      </c>
      <c r="O218" t="str">
        <f>MID(M218,FIND(" ",M218)+1,9999)</f>
        <v>film director (Journey Back to Youth).[301]</v>
      </c>
      <c r="P218" t="str">
        <f t="shared" si="79"/>
        <v>film director (Journey Back to Youth).</v>
      </c>
      <c r="Q218" t="str">
        <f t="shared" si="80"/>
        <v>film director (Journey Back to Youth)</v>
      </c>
      <c r="R218" t="s">
        <v>7459</v>
      </c>
      <c r="S218" t="s">
        <v>2162</v>
      </c>
      <c r="U218" t="str">
        <f t="shared" si="73"/>
        <v>https://en.wikipedia.org/wiki/Alexander_Gutman</v>
      </c>
      <c r="Y218" t="str">
        <f t="shared" si="74"/>
        <v>https://tools.wmflabs.org/xtools-articleinfo/?article=Alexander_Gutman&amp;project=en.wikipedia.org</v>
      </c>
      <c r="AB218" t="str">
        <f t="shared" si="75"/>
        <v>https://en.wikipedia.org/w/index.php?title=Special:WhatLinksHere/Alexander_Gutman&amp;limit=500</v>
      </c>
    </row>
    <row r="219" spans="1:28">
      <c r="A219">
        <v>2016</v>
      </c>
      <c r="B219">
        <v>371731</v>
      </c>
      <c r="C219">
        <v>530929.67742759362</v>
      </c>
      <c r="D219" t="s">
        <v>6558</v>
      </c>
      <c r="E219" t="str">
        <f t="shared" si="82"/>
        <v>Alexander</v>
      </c>
      <c r="F219" t="str">
        <f t="shared" si="83"/>
        <v>Kanengoni</v>
      </c>
      <c r="H219">
        <v>0</v>
      </c>
      <c r="J219">
        <v>65</v>
      </c>
      <c r="K219" s="5">
        <v>42472</v>
      </c>
      <c r="L219" t="s">
        <v>6273</v>
      </c>
      <c r="M219" t="str">
        <f t="shared" si="78"/>
        <v>Zimbabwean writer heart failure.[203]</v>
      </c>
      <c r="N219" t="str">
        <f>MID(M219,1,FIND(" ",M219)-1)</f>
        <v>Zimbabwean</v>
      </c>
      <c r="O219" t="str">
        <f>MID(M219,FIND(" ",M219)+1,9999)</f>
        <v>writer heart failure.[203]</v>
      </c>
      <c r="P219" t="str">
        <f t="shared" si="79"/>
        <v>writer heart failure.</v>
      </c>
      <c r="Q219" t="str">
        <f t="shared" si="80"/>
        <v>writer heart failure</v>
      </c>
      <c r="R219" t="str">
        <f>IFERROR(MID(Q219,1,FIND(" ",Q219)-1),Q219)</f>
        <v>writer</v>
      </c>
      <c r="T219" t="s">
        <v>7315</v>
      </c>
      <c r="U219" t="str">
        <f t="shared" si="73"/>
        <v>https://en.wikipedia.org/wiki/Alexander_Kanengoni</v>
      </c>
      <c r="Y219" t="str">
        <f t="shared" si="74"/>
        <v>https://tools.wmflabs.org/xtools-articleinfo/?article=Alexander_Kanengoni&amp;project=en.wikipedia.org</v>
      </c>
      <c r="AB219" t="str">
        <f t="shared" si="75"/>
        <v>https://en.wikipedia.org/w/index.php?title=Special:WhatLinksHere/Alexander_Kanengoni&amp;limit=500</v>
      </c>
    </row>
    <row r="220" spans="1:28">
      <c r="A220">
        <v>3263</v>
      </c>
      <c r="B220">
        <v>415923</v>
      </c>
      <c r="C220">
        <v>53887.409386334184</v>
      </c>
      <c r="D220" t="s">
        <v>5125</v>
      </c>
      <c r="E220" t="str">
        <f t="shared" si="82"/>
        <v>Alexander</v>
      </c>
      <c r="F220" t="str">
        <f t="shared" si="83"/>
        <v>Litaay</v>
      </c>
      <c r="H220">
        <v>0</v>
      </c>
      <c r="J220">
        <v>67</v>
      </c>
      <c r="K220" s="5">
        <v>42547</v>
      </c>
      <c r="L220" t="s">
        <v>4807</v>
      </c>
      <c r="M220" t="str">
        <f t="shared" si="78"/>
        <v>Indonesian ambassador Ambassador to Croatia (since 2016) heart attack.[418]</v>
      </c>
      <c r="N220" t="str">
        <f>MID(M220,1,FIND(" ",M220)-1)</f>
        <v>Indonesian</v>
      </c>
      <c r="O220" t="str">
        <f>MID(M220,FIND(" ",M220)+1,9999)</f>
        <v>ambassador Ambassador to Croatia (since 2016) heart attack.[418]</v>
      </c>
      <c r="P220" t="str">
        <f t="shared" si="79"/>
        <v>ambassador Ambassador to Croatia (since 2016) heart attack.</v>
      </c>
      <c r="Q220" t="str">
        <f t="shared" si="80"/>
        <v>ambassador Ambassador to Croatia (since 2016) heart attack</v>
      </c>
      <c r="R220" t="str">
        <f>IFERROR(MID(Q220,1,FIND(" ",Q220)-1),Q220)</f>
        <v>ambassador</v>
      </c>
      <c r="S220" s="2" t="s">
        <v>1007</v>
      </c>
      <c r="T220" t="s">
        <v>13144</v>
      </c>
      <c r="U220" t="str">
        <f t="shared" si="73"/>
        <v>https://en.wikipedia.org/wiki/Alexander_Litaay</v>
      </c>
      <c r="Y220" t="str">
        <f t="shared" si="74"/>
        <v>https://tools.wmflabs.org/xtools-articleinfo/?article=Alexander_Litaay&amp;project=en.wikipedia.org</v>
      </c>
      <c r="AB220" t="str">
        <f t="shared" si="75"/>
        <v>https://en.wikipedia.org/w/index.php?title=Special:WhatLinksHere/Alexander_Litaay&amp;limit=500</v>
      </c>
    </row>
    <row r="221" spans="1:28">
      <c r="A221">
        <v>87</v>
      </c>
      <c r="B221">
        <v>16552</v>
      </c>
      <c r="C221">
        <v>129428.37827176845</v>
      </c>
      <c r="D221" t="s">
        <v>9259</v>
      </c>
      <c r="E221" t="s">
        <v>10210</v>
      </c>
      <c r="F221" t="s">
        <v>10211</v>
      </c>
      <c r="H221">
        <v>0</v>
      </c>
      <c r="J221">
        <v>88</v>
      </c>
      <c r="K221" s="3">
        <v>42373</v>
      </c>
      <c r="L221" t="s">
        <v>9973</v>
      </c>
      <c r="M221" t="str">
        <f t="shared" si="78"/>
        <v>British Virgin Islands civil servant and cricketer Accountant General (1967–1987) namesake of the A. O. Shirley Recreation Ground.[87]</v>
      </c>
      <c r="N221" t="s">
        <v>11947</v>
      </c>
      <c r="O221" t="s">
        <v>11537</v>
      </c>
      <c r="P221" t="str">
        <f t="shared" si="79"/>
        <v>civil servant and cricketer Accountant General (1967–1987) namesake of the A. O. Shirley Recreation Ground.</v>
      </c>
      <c r="Q221" t="str">
        <f t="shared" si="80"/>
        <v>civil servant and cricketer Accountant General (1967–1987) namesake of the A</v>
      </c>
      <c r="R221" t="s">
        <v>3353</v>
      </c>
      <c r="S221" t="s">
        <v>2493</v>
      </c>
      <c r="U221" t="str">
        <f t="shared" si="73"/>
        <v>https://en.wikipedia.org/wiki/Alexander_O. Shirley</v>
      </c>
      <c r="Y221" t="str">
        <f t="shared" si="74"/>
        <v>https://tools.wmflabs.org/xtools-articleinfo/?article=Alexander_O. Shirley&amp;project=en.wikipedia.org</v>
      </c>
      <c r="AB221" t="str">
        <f t="shared" si="75"/>
        <v>https://en.wikipedia.org/w/index.php?title=Special:WhatLinksHere/Alexander_O. Shirley&amp;limit=500</v>
      </c>
    </row>
    <row r="222" spans="1:28">
      <c r="A222">
        <v>1548</v>
      </c>
      <c r="B222">
        <v>859504</v>
      </c>
      <c r="C222">
        <v>789635.10697485623</v>
      </c>
      <c r="D222" t="s">
        <v>8822</v>
      </c>
      <c r="E222" t="str">
        <f t="shared" ref="E222:E232" si="84">LEFT(D222,FIND(" ",D222)-1)</f>
        <v>Alexander</v>
      </c>
      <c r="F222" t="str">
        <f t="shared" ref="F222:F232" si="85">MID(D222,FIND(" ",D222)+1,9999)</f>
        <v>Prokhorenko</v>
      </c>
      <c r="H222">
        <v>0</v>
      </c>
      <c r="J222">
        <v>25</v>
      </c>
      <c r="K222" s="3">
        <v>42446</v>
      </c>
      <c r="L222" s="2" t="s">
        <v>7932</v>
      </c>
      <c r="M222" t="str">
        <f t="shared" si="78"/>
        <v>Russian soldier.[355]</v>
      </c>
      <c r="N222" t="str">
        <f>MID(M222,1,FIND(" ",M222)-1)</f>
        <v>Russian</v>
      </c>
      <c r="O222" t="str">
        <f>MID(M222,FIND(" ",M222)+1,9999)</f>
        <v>soldier.[355]</v>
      </c>
      <c r="P222" t="str">
        <f t="shared" si="79"/>
        <v>soldier.</v>
      </c>
      <c r="Q222" t="str">
        <f t="shared" si="80"/>
        <v>soldier</v>
      </c>
      <c r="R222" t="str">
        <f>IFERROR(MID(Q222,1,FIND(" ",Q222)-1),Q222)</f>
        <v>soldier</v>
      </c>
      <c r="U222" t="str">
        <f t="shared" si="73"/>
        <v>https://en.wikipedia.org/wiki/Alexander_Prokhorenko</v>
      </c>
      <c r="Y222" t="str">
        <f t="shared" si="74"/>
        <v>https://tools.wmflabs.org/xtools-articleinfo/?article=Alexander_Prokhorenko&amp;project=en.wikipedia.org</v>
      </c>
      <c r="AB222" t="str">
        <f t="shared" si="75"/>
        <v>https://en.wikipedia.org/w/index.php?title=Special:WhatLinksHere/Alexander_Prokhorenko&amp;limit=500</v>
      </c>
    </row>
    <row r="223" spans="1:28">
      <c r="A223">
        <v>2656</v>
      </c>
      <c r="B223">
        <v>670908</v>
      </c>
      <c r="C223">
        <v>216300.97247998492</v>
      </c>
      <c r="D223" t="s">
        <v>12088</v>
      </c>
      <c r="E223" t="str">
        <f t="shared" si="84"/>
        <v>Alexandre</v>
      </c>
      <c r="F223" t="str">
        <f t="shared" si="85"/>
        <v>Astruc</v>
      </c>
      <c r="H223">
        <v>0</v>
      </c>
      <c r="J223">
        <v>92</v>
      </c>
      <c r="K223" s="5">
        <v>42509</v>
      </c>
      <c r="L223" t="s">
        <v>12686</v>
      </c>
      <c r="M223" t="str">
        <f t="shared" si="78"/>
        <v>French film critic and director.[320]</v>
      </c>
      <c r="N223" t="str">
        <f>MID(M223,1,FIND(" ",M223)-1)</f>
        <v>French</v>
      </c>
      <c r="O223" t="str">
        <f>MID(M223,FIND(" ",M223)+1,9999)</f>
        <v>film critic and director.[320]</v>
      </c>
      <c r="P223" t="str">
        <f t="shared" si="79"/>
        <v>film critic and director.</v>
      </c>
      <c r="Q223" t="str">
        <f t="shared" si="80"/>
        <v>film critic and director</v>
      </c>
      <c r="R223" t="str">
        <f>Q223</f>
        <v>film critic and director</v>
      </c>
      <c r="U223" t="str">
        <f t="shared" si="73"/>
        <v>https://en.wikipedia.org/wiki/Alexandre_Astruc</v>
      </c>
      <c r="Y223" t="str">
        <f t="shared" si="74"/>
        <v>https://tools.wmflabs.org/xtools-articleinfo/?article=Alexandre_Astruc&amp;project=en.wikipedia.org</v>
      </c>
      <c r="AB223" t="str">
        <f t="shared" si="75"/>
        <v>https://en.wikipedia.org/w/index.php?title=Special:WhatLinksHere/Alexandre_Astruc&amp;limit=500</v>
      </c>
    </row>
    <row r="224" spans="1:28">
      <c r="A224">
        <v>326</v>
      </c>
      <c r="B224">
        <v>897311</v>
      </c>
      <c r="C224">
        <v>809690.98121204297</v>
      </c>
      <c r="D224" t="s">
        <v>9536</v>
      </c>
      <c r="E224" t="str">
        <f t="shared" si="84"/>
        <v>Alexandre</v>
      </c>
      <c r="F224" t="str">
        <f t="shared" si="85"/>
        <v>Reza</v>
      </c>
      <c r="H224">
        <v>0</v>
      </c>
      <c r="J224">
        <v>93</v>
      </c>
      <c r="K224" s="3">
        <v>42384</v>
      </c>
      <c r="L224" t="s">
        <v>9537</v>
      </c>
      <c r="M224" t="str">
        <f t="shared" si="78"/>
        <v>Russian-born French jeweler.[327]</v>
      </c>
      <c r="N224" t="s">
        <v>11676</v>
      </c>
      <c r="O224" t="s">
        <v>11677</v>
      </c>
      <c r="P224" t="str">
        <f t="shared" si="79"/>
        <v>jeweler.</v>
      </c>
      <c r="Q224" t="str">
        <f t="shared" si="80"/>
        <v>jeweler</v>
      </c>
      <c r="R224" t="str">
        <f>IFERROR(MID(Q224,1,FIND(" ",Q224)-1),Q224)</f>
        <v>jeweler</v>
      </c>
      <c r="U224" t="str">
        <f t="shared" si="73"/>
        <v>https://en.wikipedia.org/wiki/Alexandre_Reza</v>
      </c>
      <c r="Y224" t="str">
        <f t="shared" si="74"/>
        <v>https://tools.wmflabs.org/xtools-articleinfo/?article=Alexandre_Reza&amp;project=en.wikipedia.org</v>
      </c>
      <c r="AB224" t="str">
        <f t="shared" si="75"/>
        <v>https://en.wikipedia.org/w/index.php?title=Special:WhatLinksHere/Alexandre_Reza&amp;limit=500</v>
      </c>
    </row>
    <row r="225" spans="1:28">
      <c r="A225">
        <v>2634</v>
      </c>
      <c r="B225">
        <v>201034</v>
      </c>
      <c r="C225">
        <v>817536.94178678421</v>
      </c>
      <c r="D225" t="s">
        <v>12206</v>
      </c>
      <c r="E225" t="str">
        <f t="shared" si="84"/>
        <v>Alexandru</v>
      </c>
      <c r="F225" t="str">
        <f t="shared" si="85"/>
        <v>Lăpușan</v>
      </c>
      <c r="H225">
        <v>0</v>
      </c>
      <c r="J225">
        <v>61</v>
      </c>
      <c r="K225" s="5">
        <v>42507</v>
      </c>
      <c r="L225" t="s">
        <v>12665</v>
      </c>
      <c r="M225" t="str">
        <f t="shared" si="78"/>
        <v>Romanian politician mayor of Dej (1991) MP (1992–1994) and Minister of Agriculture (1992–1996).[298]</v>
      </c>
      <c r="N225" t="str">
        <f t="shared" ref="N225:N246" si="86">MID(M225,1,FIND(" ",M225)-1)</f>
        <v>Romanian</v>
      </c>
      <c r="O225" t="str">
        <f t="shared" ref="O225:O261" si="87">MID(M225,FIND(" ",M225)+1,9999)</f>
        <v>politician mayor of Dej (1991) MP (1992–1994) and Minister of Agriculture (1992–1996).[298]</v>
      </c>
      <c r="P225" t="str">
        <f t="shared" si="79"/>
        <v>politician mayor of Dej (1991) MP (1992–1994) and Minister of Agriculture (1992–1996).</v>
      </c>
      <c r="Q225" t="str">
        <f t="shared" si="80"/>
        <v>politician mayor of Dej (1991) MP (1992–1994) and Minister of Agriculture (1992–1996)</v>
      </c>
      <c r="R225" t="str">
        <f>IFERROR(MID(Q225,1,FIND(" ",Q225)-1),Q225)</f>
        <v>politician</v>
      </c>
      <c r="S225" s="2" t="s">
        <v>1257</v>
      </c>
      <c r="U225" t="str">
        <f t="shared" ref="U225:U288" si="88">CONCATENATE("https://en.wikipedia.org/wiki/",REPLACE(D225,FIND(" ",D225),1,"_"))</f>
        <v>https://en.wikipedia.org/wiki/Alexandru_Lăpușan</v>
      </c>
      <c r="Y225" t="str">
        <f t="shared" ref="Y225:Y288" si="89">CONCATENATE("https://tools.wmflabs.org/xtools-articleinfo/?article=",REPLACE(D225,FIND(" ",D225),1,"_"),"&amp;project=en.wikipedia.org")</f>
        <v>https://tools.wmflabs.org/xtools-articleinfo/?article=Alexandru_Lăpușan&amp;project=en.wikipedia.org</v>
      </c>
      <c r="AB225" t="str">
        <f t="shared" ref="AB225:AB288" si="90">CONCATENATE("https://en.wikipedia.org/w/index.php?title=Special:WhatLinksHere/",REPLACE(D225,FIND(" ",D225),1,"_"),"&amp;limit=500")</f>
        <v>https://en.wikipedia.org/w/index.php?title=Special:WhatLinksHere/Alexandru_Lăpușan&amp;limit=500</v>
      </c>
    </row>
    <row r="226" spans="1:28">
      <c r="A226">
        <v>813</v>
      </c>
      <c r="B226">
        <v>938992</v>
      </c>
      <c r="C226">
        <v>762484.70263726637</v>
      </c>
      <c r="D226" t="s">
        <v>10916</v>
      </c>
      <c r="E226" t="str">
        <f t="shared" si="84"/>
        <v>Alexandru</v>
      </c>
      <c r="F226" t="str">
        <f t="shared" si="85"/>
        <v>Vulpe</v>
      </c>
      <c r="H226">
        <v>0</v>
      </c>
      <c r="J226">
        <v>84</v>
      </c>
      <c r="K226" s="3">
        <v>42409</v>
      </c>
      <c r="L226" t="s">
        <v>11248</v>
      </c>
      <c r="M226" t="str">
        <f t="shared" si="78"/>
        <v>Romanian historian archaeologist and academician (Romanian Academy).[157]</v>
      </c>
      <c r="N226" t="str">
        <f t="shared" si="86"/>
        <v>Romanian</v>
      </c>
      <c r="O226" t="str">
        <f t="shared" si="87"/>
        <v>historian archaeologist and academician (Romanian Academy).[157]</v>
      </c>
      <c r="P226" t="str">
        <f t="shared" si="79"/>
        <v>historian archaeologist and academician (Romanian Academy).</v>
      </c>
      <c r="Q226" t="str">
        <f t="shared" si="80"/>
        <v>historian archaeologist and academician (Romanian Academy)</v>
      </c>
      <c r="R226" t="s">
        <v>3423</v>
      </c>
      <c r="S226" t="s">
        <v>2291</v>
      </c>
      <c r="U226" t="str">
        <f t="shared" si="88"/>
        <v>https://en.wikipedia.org/wiki/Alexandru_Vulpe</v>
      </c>
      <c r="Y226" t="str">
        <f t="shared" si="89"/>
        <v>https://tools.wmflabs.org/xtools-articleinfo/?article=Alexandru_Vulpe&amp;project=en.wikipedia.org</v>
      </c>
      <c r="AB226" t="str">
        <f t="shared" si="90"/>
        <v>https://en.wikipedia.org/w/index.php?title=Special:WhatLinksHere/Alexandru_Vulpe&amp;limit=500</v>
      </c>
    </row>
    <row r="227" spans="1:28">
      <c r="A227">
        <v>4521</v>
      </c>
      <c r="B227">
        <v>172223</v>
      </c>
      <c r="C227">
        <v>906999.36342662107</v>
      </c>
      <c r="D227" t="s">
        <v>15076</v>
      </c>
      <c r="E227" t="str">
        <f t="shared" si="84"/>
        <v>Alexis</v>
      </c>
      <c r="F227" t="str">
        <f t="shared" si="85"/>
        <v>Arquette</v>
      </c>
      <c r="H227">
        <v>0</v>
      </c>
      <c r="J227">
        <v>47</v>
      </c>
      <c r="K227" s="5">
        <v>42624</v>
      </c>
      <c r="L227" t="s">
        <v>15458</v>
      </c>
      <c r="M227" t="str">
        <f t="shared" si="78"/>
        <v>American actress (The Wedding Singer Pulp Fiction Lords of Dogtown) cardiac arrest.[260]</v>
      </c>
      <c r="N227" t="str">
        <f t="shared" si="86"/>
        <v>American</v>
      </c>
      <c r="O227" t="str">
        <f t="shared" si="87"/>
        <v>actress (The Wedding Singer Pulp Fiction Lords of Dogtown) cardiac arrest.[260]</v>
      </c>
      <c r="P227" s="2" t="str">
        <f t="shared" si="79"/>
        <v>actress (The Wedding Singer Pulp Fiction Lords of Dogtown) cardiac arrest.</v>
      </c>
      <c r="Q227" s="2" t="str">
        <f t="shared" si="80"/>
        <v>actress (The Wedding Singer Pulp Fiction Lords of Dogtown) cardiac arrest</v>
      </c>
      <c r="R227" s="2" t="str">
        <f>IFERROR(MID(Q227,1,FIND(" ",Q227)-1),Q227)</f>
        <v>actress</v>
      </c>
      <c r="S227" s="2" t="s">
        <v>466</v>
      </c>
      <c r="T227" t="s">
        <v>16010</v>
      </c>
      <c r="U227" t="str">
        <f t="shared" si="88"/>
        <v>https://en.wikipedia.org/wiki/Alexis_Arquette</v>
      </c>
      <c r="Y227" t="str">
        <f t="shared" si="89"/>
        <v>https://tools.wmflabs.org/xtools-articleinfo/?article=Alexis_Arquette&amp;project=en.wikipedia.org</v>
      </c>
      <c r="AB227" t="str">
        <f t="shared" si="90"/>
        <v>https://en.wikipedia.org/w/index.php?title=Special:WhatLinksHere/Alexis_Arquette&amp;limit=500</v>
      </c>
    </row>
    <row r="228" spans="1:28">
      <c r="A228">
        <v>2715</v>
      </c>
      <c r="B228">
        <v>433798</v>
      </c>
      <c r="C228">
        <v>528934.67751891876</v>
      </c>
      <c r="D228" t="s">
        <v>11965</v>
      </c>
      <c r="E228" t="str">
        <f t="shared" si="84"/>
        <v>Alexis</v>
      </c>
      <c r="F228" t="str">
        <f t="shared" si="85"/>
        <v>Navarro</v>
      </c>
      <c r="H228">
        <v>0</v>
      </c>
      <c r="J228">
        <v>69</v>
      </c>
      <c r="K228" s="5">
        <v>42512</v>
      </c>
      <c r="L228" t="s">
        <v>12687</v>
      </c>
      <c r="M228" t="str">
        <f t="shared" si="78"/>
        <v>Venezuelan politician and diplomat Governor of Nueva Esparta (2000–2004) Ambassador to Russia (2005–2008) heart attack.[381]</v>
      </c>
      <c r="N228" t="str">
        <f t="shared" si="86"/>
        <v>Venezuelan</v>
      </c>
      <c r="O228" t="str">
        <f t="shared" si="87"/>
        <v>politician and diplomat Governor of Nueva Esparta (2000–2004) Ambassador to Russia (2005–2008) heart attack.[381]</v>
      </c>
      <c r="P228" t="str">
        <f t="shared" si="79"/>
        <v>politician and diplomat Governor of Nueva Esparta (2000–2004) Ambassador to Russia (2005–2008) heart attack.</v>
      </c>
      <c r="Q228" t="str">
        <f t="shared" si="80"/>
        <v>politician and diplomat Governor of Nueva Esparta (2000–2004) Ambassador to Russia (2005–2008) heart attack</v>
      </c>
      <c r="R228" t="s">
        <v>3046</v>
      </c>
      <c r="S228" s="2" t="s">
        <v>1296</v>
      </c>
      <c r="T228" t="s">
        <v>13233</v>
      </c>
      <c r="U228" t="str">
        <f t="shared" si="88"/>
        <v>https://en.wikipedia.org/wiki/Alexis_Navarro</v>
      </c>
      <c r="Y228" t="str">
        <f t="shared" si="89"/>
        <v>https://tools.wmflabs.org/xtools-articleinfo/?article=Alexis_Navarro&amp;project=en.wikipedia.org</v>
      </c>
      <c r="AB228" t="str">
        <f t="shared" si="90"/>
        <v>https://en.wikipedia.org/w/index.php?title=Special:WhatLinksHere/Alexis_Navarro&amp;limit=500</v>
      </c>
    </row>
    <row r="229" spans="1:28">
      <c r="A229">
        <v>2207</v>
      </c>
      <c r="B229">
        <v>515304</v>
      </c>
      <c r="C229">
        <v>9810.2875826953095</v>
      </c>
      <c r="D229" t="s">
        <v>6440</v>
      </c>
      <c r="E229" t="str">
        <f t="shared" si="84"/>
        <v>Alfons</v>
      </c>
      <c r="F229" t="str">
        <f t="shared" si="85"/>
        <v>Van den Brande</v>
      </c>
      <c r="H229">
        <v>0</v>
      </c>
      <c r="J229">
        <v>88</v>
      </c>
      <c r="K229" s="5">
        <v>42483</v>
      </c>
      <c r="L229" t="s">
        <v>6156</v>
      </c>
      <c r="M229" t="str">
        <f t="shared" si="78"/>
        <v>Belgian cyclist.[395]</v>
      </c>
      <c r="N229" t="str">
        <f t="shared" si="86"/>
        <v>Belgian</v>
      </c>
      <c r="O229" t="str">
        <f t="shared" si="87"/>
        <v>cyclist.[395]</v>
      </c>
      <c r="P229" t="str">
        <f t="shared" si="79"/>
        <v>cyclist.</v>
      </c>
      <c r="Q229" t="str">
        <f t="shared" si="80"/>
        <v>cyclist</v>
      </c>
      <c r="R229" t="str">
        <f>IFERROR(MID(Q229,1,FIND(" ",Q229)-1),Q229)</f>
        <v>cyclist</v>
      </c>
      <c r="U229" t="str">
        <f t="shared" si="88"/>
        <v>https://en.wikipedia.org/wiki/Alfons_Van den Brande</v>
      </c>
      <c r="Y229" t="str">
        <f t="shared" si="89"/>
        <v>https://tools.wmflabs.org/xtools-articleinfo/?article=Alfons_Van den Brande&amp;project=en.wikipedia.org</v>
      </c>
      <c r="AB229" t="str">
        <f t="shared" si="90"/>
        <v>https://en.wikipedia.org/w/index.php?title=Special:WhatLinksHere/Alfons_Van den Brande&amp;limit=500</v>
      </c>
    </row>
    <row r="230" spans="1:28">
      <c r="A230">
        <v>3042</v>
      </c>
      <c r="B230">
        <v>958271</v>
      </c>
      <c r="C230">
        <v>475296.82062852883</v>
      </c>
      <c r="D230" t="s">
        <v>5386</v>
      </c>
      <c r="E230" t="str">
        <f t="shared" si="84"/>
        <v>Alfonso</v>
      </c>
      <c r="F230" t="str">
        <f t="shared" si="85"/>
        <v>Portugal</v>
      </c>
      <c r="H230">
        <v>0</v>
      </c>
      <c r="J230">
        <v>82</v>
      </c>
      <c r="K230" s="5">
        <v>42533</v>
      </c>
      <c r="L230" t="s">
        <v>4910</v>
      </c>
      <c r="M230" t="str">
        <f t="shared" si="78"/>
        <v>Mexican footballer (national team).[197]</v>
      </c>
      <c r="N230" t="str">
        <f t="shared" si="86"/>
        <v>Mexican</v>
      </c>
      <c r="O230" t="str">
        <f t="shared" si="87"/>
        <v>footballer (national team).[197]</v>
      </c>
      <c r="P230" t="str">
        <f t="shared" si="79"/>
        <v>footballer (national team).</v>
      </c>
      <c r="Q230" t="str">
        <f t="shared" si="80"/>
        <v>footballer (national team)</v>
      </c>
      <c r="R230" t="str">
        <f>IFERROR(MID(Q230,1,FIND(" ",Q230)-1),Q230)</f>
        <v>footballer</v>
      </c>
      <c r="S230" s="2" t="s">
        <v>2774</v>
      </c>
      <c r="U230" t="str">
        <f t="shared" si="88"/>
        <v>https://en.wikipedia.org/wiki/Alfonso_Portugal</v>
      </c>
      <c r="Y230" t="str">
        <f t="shared" si="89"/>
        <v>https://tools.wmflabs.org/xtools-articleinfo/?article=Alfonso_Portugal&amp;project=en.wikipedia.org</v>
      </c>
      <c r="AB230" t="str">
        <f t="shared" si="90"/>
        <v>https://en.wikipedia.org/w/index.php?title=Special:WhatLinksHere/Alfonso_Portugal&amp;limit=500</v>
      </c>
    </row>
    <row r="231" spans="1:28">
      <c r="A231">
        <v>1110</v>
      </c>
      <c r="B231">
        <v>895069</v>
      </c>
      <c r="C231">
        <v>785276.29119071201</v>
      </c>
      <c r="D231" t="s">
        <v>10862</v>
      </c>
      <c r="E231" t="str">
        <f t="shared" si="84"/>
        <v>Alfred</v>
      </c>
      <c r="F231" t="str">
        <f t="shared" si="85"/>
        <v>E. Mann</v>
      </c>
      <c r="H231">
        <v>0</v>
      </c>
      <c r="J231">
        <v>90</v>
      </c>
      <c r="K231" s="3">
        <v>42425</v>
      </c>
      <c r="L231" t="s">
        <v>11493</v>
      </c>
      <c r="M231" t="str">
        <f t="shared" si="78"/>
        <v>American entrepreneur.[457]</v>
      </c>
      <c r="N231" t="str">
        <f t="shared" si="86"/>
        <v>American</v>
      </c>
      <c r="O231" t="str">
        <f t="shared" si="87"/>
        <v>entrepreneur.[457]</v>
      </c>
      <c r="P231" t="str">
        <f t="shared" si="79"/>
        <v>entrepreneur.</v>
      </c>
      <c r="Q231" t="str">
        <f t="shared" si="80"/>
        <v>entrepreneur</v>
      </c>
      <c r="R231" t="str">
        <f>IFERROR(MID(Q231,1,FIND(" ",Q231)-1),Q231)</f>
        <v>entrepreneur</v>
      </c>
      <c r="U231" t="str">
        <f t="shared" si="88"/>
        <v>https://en.wikipedia.org/wiki/Alfred_E. Mann</v>
      </c>
      <c r="Y231" t="str">
        <f t="shared" si="89"/>
        <v>https://tools.wmflabs.org/xtools-articleinfo/?article=Alfred_E. Mann&amp;project=en.wikipedia.org</v>
      </c>
      <c r="AB231" t="str">
        <f t="shared" si="90"/>
        <v>https://en.wikipedia.org/w/index.php?title=Special:WhatLinksHere/Alfred_E. Mann&amp;limit=500</v>
      </c>
    </row>
    <row r="232" spans="1:28">
      <c r="A232">
        <v>1371</v>
      </c>
      <c r="B232">
        <v>989262</v>
      </c>
      <c r="C232">
        <v>917867.23515178892</v>
      </c>
      <c r="D232" t="s">
        <v>8994</v>
      </c>
      <c r="E232" t="str">
        <f t="shared" si="84"/>
        <v>Alfred</v>
      </c>
      <c r="F232" t="str">
        <f t="shared" si="85"/>
        <v>E. Senn</v>
      </c>
      <c r="H232">
        <v>0</v>
      </c>
      <c r="J232">
        <v>83</v>
      </c>
      <c r="K232" s="3">
        <v>42437</v>
      </c>
      <c r="L232" s="2" t="s">
        <v>8152</v>
      </c>
      <c r="M232" t="str">
        <f t="shared" si="78"/>
        <v>American historian and academic awarded Order of Vytautas the Great for service to Lithuania.[177]</v>
      </c>
      <c r="N232" t="str">
        <f t="shared" si="86"/>
        <v>American</v>
      </c>
      <c r="O232" t="str">
        <f t="shared" si="87"/>
        <v>historian and academic awarded Order of Vytautas the Great for service to Lithuania.[177]</v>
      </c>
      <c r="P232" t="str">
        <f t="shared" si="79"/>
        <v>historian and academic awarded Order of Vytautas the Great for service to Lithuania.</v>
      </c>
      <c r="Q232" t="str">
        <f t="shared" si="80"/>
        <v>historian and academic awarded Order of Vytautas the Great for service to Lithuania</v>
      </c>
      <c r="R232" t="s">
        <v>3241</v>
      </c>
      <c r="S232" s="2" t="s">
        <v>2012</v>
      </c>
      <c r="U232" t="str">
        <f t="shared" si="88"/>
        <v>https://en.wikipedia.org/wiki/Alfred_E. Senn</v>
      </c>
      <c r="Y232" t="str">
        <f t="shared" si="89"/>
        <v>https://tools.wmflabs.org/xtools-articleinfo/?article=Alfred_E. Senn&amp;project=en.wikipedia.org</v>
      </c>
      <c r="AB232" t="str">
        <f t="shared" si="90"/>
        <v>https://en.wikipedia.org/w/index.php?title=Special:WhatLinksHere/Alfred_E. Senn&amp;limit=500</v>
      </c>
    </row>
    <row r="233" spans="1:28">
      <c r="A233">
        <v>3490</v>
      </c>
      <c r="B233">
        <v>174516</v>
      </c>
      <c r="C233">
        <v>69303.154463341343</v>
      </c>
      <c r="D233" t="s">
        <v>13471</v>
      </c>
      <c r="E233" t="s">
        <v>14503</v>
      </c>
      <c r="F233" t="s">
        <v>14504</v>
      </c>
      <c r="H233">
        <v>0</v>
      </c>
      <c r="J233">
        <v>93</v>
      </c>
      <c r="K233" s="5">
        <v>42561</v>
      </c>
      <c r="L233" t="s">
        <v>14079</v>
      </c>
      <c r="M233" t="str">
        <f t="shared" si="78"/>
        <v>American geneticist.[149]</v>
      </c>
      <c r="N233" t="str">
        <f t="shared" si="86"/>
        <v>American</v>
      </c>
      <c r="O233" t="str">
        <f t="shared" si="87"/>
        <v>geneticist.[149]</v>
      </c>
      <c r="P233" s="2" t="str">
        <f t="shared" si="79"/>
        <v>geneticist.</v>
      </c>
      <c r="Q233" s="2" t="str">
        <f t="shared" si="80"/>
        <v>geneticist</v>
      </c>
      <c r="R233" s="2" t="str">
        <f>IFERROR(MID(Q233,1,FIND(" ",Q233)-1),Q233)</f>
        <v>geneticist</v>
      </c>
      <c r="S233" s="2"/>
      <c r="U233" t="str">
        <f t="shared" si="88"/>
        <v>https://en.wikipedia.org/wiki/Alfred_G. Knudson</v>
      </c>
      <c r="Y233" t="str">
        <f t="shared" si="89"/>
        <v>https://tools.wmflabs.org/xtools-articleinfo/?article=Alfred_G. Knudson&amp;project=en.wikipedia.org</v>
      </c>
      <c r="AB233" t="str">
        <f t="shared" si="90"/>
        <v>https://en.wikipedia.org/w/index.php?title=Special:WhatLinksHere/Alfred_G. Knudson&amp;limit=500</v>
      </c>
    </row>
    <row r="234" spans="1:28">
      <c r="A234">
        <v>3005</v>
      </c>
      <c r="B234">
        <v>831219</v>
      </c>
      <c r="C234">
        <v>198756.4413493601</v>
      </c>
      <c r="D234" t="s">
        <v>5363</v>
      </c>
      <c r="E234" t="str">
        <f>LEFT(D234,FIND(" ",D234)-1)</f>
        <v>Alfred</v>
      </c>
      <c r="F234" t="str">
        <f>MID(D234,FIND(" ",D234)+1,9999)</f>
        <v>Oftedal Telhaug</v>
      </c>
      <c r="H234">
        <v>0</v>
      </c>
      <c r="J234">
        <v>81</v>
      </c>
      <c r="K234" s="5">
        <v>42531</v>
      </c>
      <c r="L234" t="s">
        <v>4942</v>
      </c>
      <c r="M234" t="str">
        <f t="shared" si="78"/>
        <v>Norwegian educationalist.[160]</v>
      </c>
      <c r="N234" t="str">
        <f t="shared" si="86"/>
        <v>Norwegian</v>
      </c>
      <c r="O234" t="str">
        <f t="shared" si="87"/>
        <v>educationalist.[160]</v>
      </c>
      <c r="P234" t="str">
        <f t="shared" si="79"/>
        <v>educationalist.</v>
      </c>
      <c r="Q234" t="str">
        <f t="shared" si="80"/>
        <v>educationalist</v>
      </c>
      <c r="R234" t="str">
        <f>IFERROR(MID(Q234,1,FIND(" ",Q234)-1),Q234)</f>
        <v>educationalist</v>
      </c>
      <c r="U234" t="str">
        <f t="shared" si="88"/>
        <v>https://en.wikipedia.org/wiki/Alfred_Oftedal Telhaug</v>
      </c>
      <c r="Y234" t="str">
        <f t="shared" si="89"/>
        <v>https://tools.wmflabs.org/xtools-articleinfo/?article=Alfred_Oftedal Telhaug&amp;project=en.wikipedia.org</v>
      </c>
      <c r="AB234" t="str">
        <f t="shared" si="90"/>
        <v>https://en.wikipedia.org/w/index.php?title=Special:WhatLinksHere/Alfred_Oftedal Telhaug&amp;limit=500</v>
      </c>
    </row>
    <row r="235" spans="1:28">
      <c r="A235">
        <v>122</v>
      </c>
      <c r="B235">
        <v>587984</v>
      </c>
      <c r="C235">
        <v>140856.19896286516</v>
      </c>
      <c r="D235" t="s">
        <v>8949</v>
      </c>
      <c r="E235" t="s">
        <v>10208</v>
      </c>
      <c r="F235" t="s">
        <v>10294</v>
      </c>
      <c r="H235">
        <v>0</v>
      </c>
      <c r="J235">
        <v>87</v>
      </c>
      <c r="K235" s="3">
        <v>42375</v>
      </c>
      <c r="L235" t="s">
        <v>10000</v>
      </c>
      <c r="M235" t="str">
        <f t="shared" si="78"/>
        <v>Cuban trumpeter prostate cancer.[122]</v>
      </c>
      <c r="N235" t="str">
        <f t="shared" si="86"/>
        <v>Cuban</v>
      </c>
      <c r="O235" t="str">
        <f t="shared" si="87"/>
        <v>trumpeter prostate cancer.[122]</v>
      </c>
      <c r="P235" t="str">
        <f t="shared" si="79"/>
        <v>trumpeter prostate cancer.</v>
      </c>
      <c r="Q235" t="str">
        <f t="shared" si="80"/>
        <v>trumpeter prostate cancer</v>
      </c>
      <c r="R235" t="str">
        <f>IFERROR(MID(Q235,1,FIND(" ",Q235)-1),Q235)</f>
        <v>trumpeter</v>
      </c>
      <c r="T235" t="s">
        <v>11779</v>
      </c>
      <c r="U235" t="str">
        <f t="shared" si="88"/>
        <v>https://en.wikipedia.org/wiki/Alfredo_"Chocolate" Armenteros</v>
      </c>
      <c r="Y235" t="str">
        <f t="shared" si="89"/>
        <v>https://tools.wmflabs.org/xtools-articleinfo/?article=Alfredo_"Chocolate" Armenteros&amp;project=en.wikipedia.org</v>
      </c>
      <c r="AB235" t="str">
        <f t="shared" si="90"/>
        <v>https://en.wikipedia.org/w/index.php?title=Special:WhatLinksHere/Alfredo_"Chocolate" Armenteros&amp;limit=500</v>
      </c>
    </row>
    <row r="236" spans="1:28">
      <c r="A236">
        <v>3949</v>
      </c>
      <c r="B236">
        <v>684432</v>
      </c>
      <c r="C236">
        <v>142959.61265906953</v>
      </c>
      <c r="D236" t="s">
        <v>4564</v>
      </c>
      <c r="E236" t="str">
        <f>LEFT(D236,FIND(" ",D236)-1)</f>
        <v>Alfredo</v>
      </c>
      <c r="F236" t="str">
        <f>MID(D236,FIND(" ",D236)+1,9999)</f>
        <v>Bowman</v>
      </c>
      <c r="H236">
        <v>0</v>
      </c>
      <c r="J236">
        <v>82</v>
      </c>
      <c r="K236" s="5">
        <v>42588</v>
      </c>
      <c r="L236" t="s">
        <v>4056</v>
      </c>
      <c r="M236" t="str">
        <f t="shared" si="78"/>
        <v>Honduran herbalist.[91]</v>
      </c>
      <c r="N236" t="str">
        <f t="shared" si="86"/>
        <v>Honduran</v>
      </c>
      <c r="O236" t="str">
        <f t="shared" si="87"/>
        <v>herbalist.[91]</v>
      </c>
      <c r="P236" s="2" t="str">
        <f t="shared" si="79"/>
        <v>herbalist.</v>
      </c>
      <c r="Q236" s="2" t="str">
        <f t="shared" si="80"/>
        <v>herbalist</v>
      </c>
      <c r="R236" s="2" t="str">
        <f>IFERROR(MID(Q236,1,FIND(" ",Q236)-1),Q236)</f>
        <v>herbalist</v>
      </c>
      <c r="S236" s="2"/>
      <c r="U236" t="str">
        <f t="shared" si="88"/>
        <v>https://en.wikipedia.org/wiki/Alfredo_Bowman</v>
      </c>
      <c r="Y236" t="str">
        <f t="shared" si="89"/>
        <v>https://tools.wmflabs.org/xtools-articleinfo/?article=Alfredo_Bowman&amp;project=en.wikipedia.org</v>
      </c>
      <c r="AB236" t="str">
        <f t="shared" si="90"/>
        <v>https://en.wikipedia.org/w/index.php?title=Special:WhatLinksHere/Alfredo_Bowman&amp;limit=500</v>
      </c>
    </row>
    <row r="237" spans="1:28">
      <c r="A237">
        <v>4447</v>
      </c>
      <c r="B237">
        <v>495609</v>
      </c>
      <c r="C237">
        <v>383744.0064871771</v>
      </c>
      <c r="D237" t="s">
        <v>14580</v>
      </c>
      <c r="E237" t="str">
        <f>LEFT(D237,FIND(" ",D237)-1)</f>
        <v>Alfredo</v>
      </c>
      <c r="F237" t="str">
        <f>MID(D237,FIND(" ",D237)+1,9999)</f>
        <v>Peña</v>
      </c>
      <c r="H237">
        <v>0</v>
      </c>
      <c r="J237">
        <v>72</v>
      </c>
      <c r="K237" s="5">
        <v>42619</v>
      </c>
      <c r="L237" t="s">
        <v>15377</v>
      </c>
      <c r="M237" t="str">
        <f t="shared" si="78"/>
        <v>Venezuelan journalist and politician.[356]</v>
      </c>
      <c r="N237" t="str">
        <f t="shared" si="86"/>
        <v>Venezuelan</v>
      </c>
      <c r="O237" t="str">
        <f t="shared" si="87"/>
        <v>journalist and politician.[356]</v>
      </c>
      <c r="P237" s="2" t="str">
        <f t="shared" si="79"/>
        <v>journalist and politician.</v>
      </c>
      <c r="Q237" s="2" t="str">
        <f t="shared" si="80"/>
        <v>journalist and politician</v>
      </c>
      <c r="R237" s="2" t="str">
        <f>Q237</f>
        <v>journalist and politician</v>
      </c>
      <c r="U237" t="str">
        <f t="shared" si="88"/>
        <v>https://en.wikipedia.org/wiki/Alfredo_Peña</v>
      </c>
      <c r="Y237" t="str">
        <f t="shared" si="89"/>
        <v>https://tools.wmflabs.org/xtools-articleinfo/?article=Alfredo_Peña&amp;project=en.wikipedia.org</v>
      </c>
      <c r="AB237" t="str">
        <f t="shared" si="90"/>
        <v>https://en.wikipedia.org/w/index.php?title=Special:WhatLinksHere/Alfredo_Peña&amp;limit=500</v>
      </c>
    </row>
    <row r="238" spans="1:28">
      <c r="A238">
        <v>1711</v>
      </c>
      <c r="B238">
        <v>40088</v>
      </c>
      <c r="C238">
        <v>754838.32380632521</v>
      </c>
      <c r="D238" t="s">
        <v>8619</v>
      </c>
      <c r="E238" t="str">
        <f>LEFT(D238,FIND(" ",D238)-1)</f>
        <v>Alfredo</v>
      </c>
      <c r="F238" t="str">
        <f>MID(D238,FIND(" ",D238)+1,9999)</f>
        <v>Sabbadin</v>
      </c>
      <c r="H238">
        <v>0</v>
      </c>
      <c r="J238">
        <v>80</v>
      </c>
      <c r="K238" s="3">
        <v>42455</v>
      </c>
      <c r="L238" s="2" t="s">
        <v>7853</v>
      </c>
      <c r="M238" t="str">
        <f t="shared" si="78"/>
        <v>Italian cyclist.[518]</v>
      </c>
      <c r="N238" t="str">
        <f t="shared" si="86"/>
        <v>Italian</v>
      </c>
      <c r="O238" t="str">
        <f t="shared" si="87"/>
        <v>cyclist.[518]</v>
      </c>
      <c r="P238" t="str">
        <f t="shared" si="79"/>
        <v>cyclist.</v>
      </c>
      <c r="Q238" t="str">
        <f t="shared" si="80"/>
        <v>cyclist</v>
      </c>
      <c r="R238" t="str">
        <f>IFERROR(MID(Q238,1,FIND(" ",Q238)-1),Q238)</f>
        <v>cyclist</v>
      </c>
      <c r="U238" t="str">
        <f t="shared" si="88"/>
        <v>https://en.wikipedia.org/wiki/Alfredo_Sabbadin</v>
      </c>
      <c r="Y238" t="str">
        <f t="shared" si="89"/>
        <v>https://tools.wmflabs.org/xtools-articleinfo/?article=Alfredo_Sabbadin&amp;project=en.wikipedia.org</v>
      </c>
      <c r="AB238" t="str">
        <f t="shared" si="90"/>
        <v>https://en.wikipedia.org/w/index.php?title=Special:WhatLinksHere/Alfredo_Sabbadin&amp;limit=500</v>
      </c>
    </row>
    <row r="239" spans="1:28">
      <c r="A239">
        <v>1517</v>
      </c>
      <c r="B239">
        <v>885867</v>
      </c>
      <c r="C239">
        <v>401370.18256973533</v>
      </c>
      <c r="D239" t="s">
        <v>8461</v>
      </c>
      <c r="E239" t="s">
        <v>7785</v>
      </c>
      <c r="F239" t="s">
        <v>7786</v>
      </c>
      <c r="H239">
        <v>0</v>
      </c>
      <c r="J239">
        <v>76</v>
      </c>
      <c r="K239" s="3">
        <v>42445</v>
      </c>
      <c r="L239" s="2" t="s">
        <v>7958</v>
      </c>
      <c r="M239" t="str">
        <f t="shared" si="78"/>
        <v>Indian shehnai musician kidney disease.[324]</v>
      </c>
      <c r="N239" t="str">
        <f t="shared" si="86"/>
        <v>Indian</v>
      </c>
      <c r="O239" t="str">
        <f t="shared" si="87"/>
        <v>shehnai musician kidney disease.[324]</v>
      </c>
      <c r="P239" t="str">
        <f t="shared" si="79"/>
        <v>shehnai musician kidney disease.</v>
      </c>
      <c r="Q239" t="str">
        <f t="shared" si="80"/>
        <v>shehnai musician kidney disease</v>
      </c>
      <c r="R239" t="s">
        <v>7151</v>
      </c>
      <c r="T239" t="s">
        <v>7519</v>
      </c>
      <c r="U239" t="str">
        <f t="shared" si="88"/>
        <v>https://en.wikipedia.org/wiki/Ali_Ahmed Hussain Khan</v>
      </c>
      <c r="Y239" t="str">
        <f t="shared" si="89"/>
        <v>https://tools.wmflabs.org/xtools-articleinfo/?article=Ali_Ahmed Hussain Khan&amp;project=en.wikipedia.org</v>
      </c>
      <c r="AB239" t="str">
        <f t="shared" si="90"/>
        <v>https://en.wikipedia.org/w/index.php?title=Special:WhatLinksHere/Ali_Ahmed Hussain Khan&amp;limit=500</v>
      </c>
    </row>
    <row r="240" spans="1:28">
      <c r="A240">
        <v>3992</v>
      </c>
      <c r="B240">
        <v>609851</v>
      </c>
      <c r="C240">
        <v>313958.67794617516</v>
      </c>
      <c r="D240" t="s">
        <v>4437</v>
      </c>
      <c r="E240" t="str">
        <f t="shared" ref="E240:E246" si="91">LEFT(D240,FIND(" ",D240)-1)</f>
        <v>Ali</v>
      </c>
      <c r="F240" t="str">
        <f t="shared" ref="F240:F246" si="92">MID(D240,FIND(" ",D240)+1,9999)</f>
        <v>Baba</v>
      </c>
      <c r="H240">
        <v>0</v>
      </c>
      <c r="J240">
        <v>76</v>
      </c>
      <c r="K240" s="5">
        <v>42590</v>
      </c>
      <c r="L240" t="s">
        <v>4021</v>
      </c>
      <c r="M240" t="str">
        <f t="shared" si="78"/>
        <v>Pakistani writer.[134]</v>
      </c>
      <c r="N240" t="str">
        <f t="shared" si="86"/>
        <v>Pakistani</v>
      </c>
      <c r="O240" t="str">
        <f t="shared" si="87"/>
        <v>writer.[134]</v>
      </c>
      <c r="P240" s="2" t="str">
        <f t="shared" si="79"/>
        <v>writer.</v>
      </c>
      <c r="Q240" s="2" t="str">
        <f t="shared" si="80"/>
        <v>writer</v>
      </c>
      <c r="R240" s="2" t="str">
        <f>IFERROR(MID(Q240,1,FIND(" ",Q240)-1),Q240)</f>
        <v>writer</v>
      </c>
      <c r="S240" s="2"/>
      <c r="U240" t="str">
        <f t="shared" si="88"/>
        <v>https://en.wikipedia.org/wiki/Ali_Baba</v>
      </c>
      <c r="Y240" t="str">
        <f t="shared" si="89"/>
        <v>https://tools.wmflabs.org/xtools-articleinfo/?article=Ali_Baba&amp;project=en.wikipedia.org</v>
      </c>
      <c r="AB240" t="str">
        <f t="shared" si="90"/>
        <v>https://en.wikipedia.org/w/index.php?title=Special:WhatLinksHere/Ali_Baba&amp;limit=500</v>
      </c>
    </row>
    <row r="241" spans="1:28">
      <c r="A241">
        <v>660</v>
      </c>
      <c r="B241">
        <v>399301</v>
      </c>
      <c r="C241">
        <v>447444.61388290802</v>
      </c>
      <c r="D241" t="s">
        <v>16011</v>
      </c>
      <c r="E241" t="str">
        <f t="shared" si="91"/>
        <v>Ali</v>
      </c>
      <c r="F241" t="str">
        <f t="shared" si="92"/>
        <v>Beratlıgil</v>
      </c>
      <c r="H241">
        <v>0</v>
      </c>
      <c r="J241">
        <v>84</v>
      </c>
      <c r="K241" s="3">
        <v>42401</v>
      </c>
      <c r="L241" t="s">
        <v>10936</v>
      </c>
      <c r="M241" t="str">
        <f t="shared" si="78"/>
        <v>Turkish football player and coach.[3]</v>
      </c>
      <c r="N241" t="str">
        <f t="shared" si="86"/>
        <v>Turkish</v>
      </c>
      <c r="O241" t="str">
        <f t="shared" si="87"/>
        <v>football player and coach.[3]</v>
      </c>
      <c r="P241" t="str">
        <f t="shared" si="79"/>
        <v>football player and coach.</v>
      </c>
      <c r="Q241" t="str">
        <f t="shared" si="80"/>
        <v>football player and coach</v>
      </c>
      <c r="R241" t="s">
        <v>3380</v>
      </c>
      <c r="U241" t="str">
        <f t="shared" si="88"/>
        <v>https://en.wikipedia.org/wiki/Ali_Beratlıgil</v>
      </c>
      <c r="Y241" t="str">
        <f t="shared" si="89"/>
        <v>https://tools.wmflabs.org/xtools-articleinfo/?article=Ali_Beratlıgil&amp;project=en.wikipedia.org</v>
      </c>
      <c r="AB241" t="str">
        <f t="shared" si="90"/>
        <v>https://en.wikipedia.org/w/index.php?title=Special:WhatLinksHere/Ali_Beratlıgil&amp;limit=500</v>
      </c>
    </row>
    <row r="242" spans="1:28">
      <c r="A242">
        <v>895</v>
      </c>
      <c r="B242">
        <v>931824</v>
      </c>
      <c r="C242">
        <v>87253.674860221508</v>
      </c>
      <c r="D242" t="s">
        <v>10978</v>
      </c>
      <c r="E242" t="str">
        <f t="shared" si="91"/>
        <v>Ali</v>
      </c>
      <c r="F242" t="str">
        <f t="shared" si="92"/>
        <v>Brownlee</v>
      </c>
      <c r="H242">
        <v>0</v>
      </c>
      <c r="J242">
        <v>56</v>
      </c>
      <c r="K242" s="3">
        <v>42414</v>
      </c>
      <c r="L242" t="s">
        <v>11259</v>
      </c>
      <c r="M242" t="str">
        <f t="shared" si="78"/>
        <v>English radio sports broadcaster (Middlesbrough F.C. on BBC Tees) bowel cancer.[240]</v>
      </c>
      <c r="N242" t="str">
        <f t="shared" si="86"/>
        <v>English</v>
      </c>
      <c r="O242" t="str">
        <f t="shared" si="87"/>
        <v>radio sports broadcaster (Middlesbrough F.C. on BBC Tees) bowel cancer.[240]</v>
      </c>
      <c r="P242" t="str">
        <f t="shared" si="79"/>
        <v>radio sports broadcaster (Middlesbrough F.C. on BBC Tees) bowel cancer.</v>
      </c>
      <c r="Q242" t="str">
        <f t="shared" si="80"/>
        <v>radio sports broadcaster (Middlesbrough F</v>
      </c>
      <c r="R242" t="s">
        <v>7265</v>
      </c>
      <c r="S242" t="s">
        <v>2419</v>
      </c>
      <c r="T242" t="s">
        <v>9144</v>
      </c>
      <c r="U242" t="str">
        <f t="shared" si="88"/>
        <v>https://en.wikipedia.org/wiki/Ali_Brownlee</v>
      </c>
      <c r="Y242" t="str">
        <f t="shared" si="89"/>
        <v>https://tools.wmflabs.org/xtools-articleinfo/?article=Ali_Brownlee&amp;project=en.wikipedia.org</v>
      </c>
      <c r="AB242" t="str">
        <f t="shared" si="90"/>
        <v>https://en.wikipedia.org/w/index.php?title=Special:WhatLinksHere/Ali_Brownlee&amp;limit=500</v>
      </c>
    </row>
    <row r="243" spans="1:28">
      <c r="A243">
        <v>4547</v>
      </c>
      <c r="B243">
        <v>409489</v>
      </c>
      <c r="C243">
        <v>892971.66213054885</v>
      </c>
      <c r="D243" t="s">
        <v>14642</v>
      </c>
      <c r="E243" t="str">
        <f t="shared" si="91"/>
        <v>Ali</v>
      </c>
      <c r="F243" t="str">
        <f t="shared" si="92"/>
        <v>Javan</v>
      </c>
      <c r="H243">
        <v>0</v>
      </c>
      <c r="J243">
        <v>89</v>
      </c>
      <c r="K243" s="5">
        <v>42625</v>
      </c>
      <c r="L243" t="s">
        <v>15482</v>
      </c>
      <c r="M243" t="str">
        <f t="shared" si="78"/>
        <v>Iranian-American physicist heart attack.[248]</v>
      </c>
      <c r="N243" t="str">
        <f t="shared" si="86"/>
        <v>Iranian-American</v>
      </c>
      <c r="O243" t="str">
        <f t="shared" si="87"/>
        <v>physicist heart attack.[248]</v>
      </c>
      <c r="P243" s="2" t="str">
        <f t="shared" si="79"/>
        <v>physicist heart attack.</v>
      </c>
      <c r="Q243" s="2" t="str">
        <f t="shared" si="80"/>
        <v>physicist heart attack</v>
      </c>
      <c r="R243" s="2" t="str">
        <f>IFERROR(MID(Q243,1,FIND(" ",Q243)-1),Q243)</f>
        <v>physicist</v>
      </c>
      <c r="T243" t="s">
        <v>15866</v>
      </c>
      <c r="U243" t="str">
        <f t="shared" si="88"/>
        <v>https://en.wikipedia.org/wiki/Ali_Javan</v>
      </c>
      <c r="Y243" t="str">
        <f t="shared" si="89"/>
        <v>https://tools.wmflabs.org/xtools-articleinfo/?article=Ali_Javan&amp;project=en.wikipedia.org</v>
      </c>
      <c r="AB243" t="str">
        <f t="shared" si="90"/>
        <v>https://en.wikipedia.org/w/index.php?title=Special:WhatLinksHere/Ali_Javan&amp;limit=500</v>
      </c>
    </row>
    <row r="244" spans="1:28">
      <c r="A244">
        <v>3078</v>
      </c>
      <c r="B244">
        <v>343929</v>
      </c>
      <c r="C244">
        <v>539623.54791383399</v>
      </c>
      <c r="D244" t="s">
        <v>5435</v>
      </c>
      <c r="E244" t="str">
        <f t="shared" si="91"/>
        <v>Ali</v>
      </c>
      <c r="F244" t="str">
        <f t="shared" si="92"/>
        <v>Lazrak</v>
      </c>
      <c r="H244">
        <v>0</v>
      </c>
      <c r="J244">
        <v>68</v>
      </c>
      <c r="K244" s="5">
        <v>42535</v>
      </c>
      <c r="L244" t="s">
        <v>4880</v>
      </c>
      <c r="M244" t="str">
        <f t="shared" si="78"/>
        <v>Dutch politician member of the House of Representatives (2002–2006) lung cancer.[233]</v>
      </c>
      <c r="N244" t="str">
        <f t="shared" si="86"/>
        <v>Dutch</v>
      </c>
      <c r="O244" t="str">
        <f t="shared" si="87"/>
        <v>politician member of the House of Representatives (2002–2006) lung cancer.[233]</v>
      </c>
      <c r="P244" t="str">
        <f t="shared" si="79"/>
        <v>politician member of the House of Representatives (2002–2006) lung cancer.</v>
      </c>
      <c r="Q244" t="str">
        <f t="shared" si="80"/>
        <v>politician member of the House of Representatives (2002–2006) lung cancer</v>
      </c>
      <c r="R244" t="str">
        <f>IFERROR(MID(Q244,1,FIND(" ",Q244)-1),Q244)</f>
        <v>politician</v>
      </c>
      <c r="S244" s="2" t="s">
        <v>1192</v>
      </c>
      <c r="T244" t="s">
        <v>13526</v>
      </c>
      <c r="U244" t="str">
        <f t="shared" si="88"/>
        <v>https://en.wikipedia.org/wiki/Ali_Lazrak</v>
      </c>
      <c r="Y244" t="str">
        <f t="shared" si="89"/>
        <v>https://tools.wmflabs.org/xtools-articleinfo/?article=Ali_Lazrak&amp;project=en.wikipedia.org</v>
      </c>
      <c r="AB244" t="str">
        <f t="shared" si="90"/>
        <v>https://en.wikipedia.org/w/index.php?title=Special:WhatLinksHere/Ali_Lazrak&amp;limit=500</v>
      </c>
    </row>
    <row r="245" spans="1:28">
      <c r="A245">
        <v>1176</v>
      </c>
      <c r="B245">
        <v>553378</v>
      </c>
      <c r="C245">
        <v>58084.181722733774</v>
      </c>
      <c r="D245" t="s">
        <v>10768</v>
      </c>
      <c r="E245" t="str">
        <f t="shared" si="91"/>
        <v>Alice</v>
      </c>
      <c r="F245" t="str">
        <f t="shared" si="92"/>
        <v>Arlen</v>
      </c>
      <c r="H245">
        <v>0</v>
      </c>
      <c r="J245">
        <v>75</v>
      </c>
      <c r="K245" s="3">
        <v>42429</v>
      </c>
      <c r="L245" t="s">
        <v>11652</v>
      </c>
      <c r="M245" t="str">
        <f t="shared" si="78"/>
        <v>American screenwriter (Silkwood The Weight of Water).[523]</v>
      </c>
      <c r="N245" t="str">
        <f t="shared" si="86"/>
        <v>American</v>
      </c>
      <c r="O245" t="str">
        <f t="shared" si="87"/>
        <v>screenwriter (Silkwood The Weight of Water).[523]</v>
      </c>
      <c r="P245" t="str">
        <f t="shared" si="79"/>
        <v>screenwriter (Silkwood The Weight of Water).</v>
      </c>
      <c r="Q245" t="str">
        <f t="shared" si="80"/>
        <v>screenwriter (Silkwood The Weight of Water)</v>
      </c>
      <c r="R245" t="str">
        <f>IFERROR(MID(Q245,1,FIND(" ",Q245)-1),Q245)</f>
        <v>screenwriter</v>
      </c>
      <c r="S245" t="s">
        <v>2273</v>
      </c>
      <c r="U245" t="str">
        <f t="shared" si="88"/>
        <v>https://en.wikipedia.org/wiki/Alice_Arlen</v>
      </c>
      <c r="Y245" t="str">
        <f t="shared" si="89"/>
        <v>https://tools.wmflabs.org/xtools-articleinfo/?article=Alice_Arlen&amp;project=en.wikipedia.org</v>
      </c>
      <c r="AB245" t="str">
        <f t="shared" si="90"/>
        <v>https://en.wikipedia.org/w/index.php?title=Special:WhatLinksHere/Alice_Arlen&amp;limit=500</v>
      </c>
    </row>
    <row r="246" spans="1:28">
      <c r="A246">
        <v>1505</v>
      </c>
      <c r="B246">
        <v>293393</v>
      </c>
      <c r="C246">
        <v>703206.51371184795</v>
      </c>
      <c r="D246" t="s">
        <v>8594</v>
      </c>
      <c r="E246" t="str">
        <f t="shared" si="91"/>
        <v>Alice</v>
      </c>
      <c r="F246" t="str">
        <f t="shared" si="92"/>
        <v>Pollitt</v>
      </c>
      <c r="H246">
        <v>0</v>
      </c>
      <c r="J246">
        <v>86</v>
      </c>
      <c r="K246" s="3">
        <v>42444</v>
      </c>
      <c r="L246" s="2" t="s">
        <v>8007</v>
      </c>
      <c r="M246" t="str">
        <f t="shared" si="78"/>
        <v>American AAGPBL baseball player (Rockford Peaches).[312]</v>
      </c>
      <c r="N246" t="str">
        <f t="shared" si="86"/>
        <v>American</v>
      </c>
      <c r="O246" t="str">
        <f t="shared" si="87"/>
        <v>AAGPBL baseball player (Rockford Peaches).[312]</v>
      </c>
      <c r="P246" t="str">
        <f t="shared" si="79"/>
        <v>AAGPBL baseball player (Rockford Peaches).</v>
      </c>
      <c r="Q246" t="str">
        <f t="shared" si="80"/>
        <v>AAGPBL baseball player (Rockford Peaches)</v>
      </c>
      <c r="R246" t="s">
        <v>6699</v>
      </c>
      <c r="S246" s="2" t="s">
        <v>1845</v>
      </c>
      <c r="U246" t="str">
        <f t="shared" si="88"/>
        <v>https://en.wikipedia.org/wiki/Alice_Pollitt</v>
      </c>
      <c r="Y246" t="str">
        <f t="shared" si="89"/>
        <v>https://tools.wmflabs.org/xtools-articleinfo/?article=Alice_Pollitt&amp;project=en.wikipedia.org</v>
      </c>
      <c r="AB246" t="str">
        <f t="shared" si="90"/>
        <v>https://en.wikipedia.org/w/index.php?title=Special:WhatLinksHere/Alice_Pollitt&amp;limit=500</v>
      </c>
    </row>
    <row r="247" spans="1:28">
      <c r="A247">
        <v>3718</v>
      </c>
      <c r="B247">
        <v>544897</v>
      </c>
      <c r="C247">
        <v>497599.03780977766</v>
      </c>
      <c r="D247" t="s">
        <v>13866</v>
      </c>
      <c r="E247" t="s">
        <v>14620</v>
      </c>
      <c r="F247" t="s">
        <v>14619</v>
      </c>
      <c r="H247">
        <v>0</v>
      </c>
      <c r="J247">
        <v>91</v>
      </c>
      <c r="K247" s="5">
        <v>42574</v>
      </c>
      <c r="L247" t="s">
        <v>14299</v>
      </c>
      <c r="M247" t="str">
        <f t="shared" si="78"/>
        <v>Polish-born American food scientist.[377]</v>
      </c>
      <c r="N247" t="s">
        <v>14493</v>
      </c>
      <c r="O247" t="str">
        <f t="shared" si="87"/>
        <v>American food scientist.[377]</v>
      </c>
      <c r="P247" s="2" t="str">
        <f t="shared" si="79"/>
        <v>American food scientist.</v>
      </c>
      <c r="Q247" s="2" t="str">
        <f t="shared" si="80"/>
        <v>American food scientist</v>
      </c>
      <c r="R247" s="2" t="s">
        <v>14743</v>
      </c>
      <c r="S247" s="2"/>
      <c r="U247" t="str">
        <f t="shared" si="88"/>
        <v>https://en.wikipedia.org/wiki/Alina_Surmacka Szczesniak</v>
      </c>
      <c r="Y247" t="str">
        <f t="shared" si="89"/>
        <v>https://tools.wmflabs.org/xtools-articleinfo/?article=Alina_Surmacka Szczesniak&amp;project=en.wikipedia.org</v>
      </c>
      <c r="AB247" t="str">
        <f t="shared" si="90"/>
        <v>https://en.wikipedia.org/w/index.php?title=Special:WhatLinksHere/Alina_Surmacka Szczesniak&amp;limit=500</v>
      </c>
    </row>
    <row r="248" spans="1:28">
      <c r="A248">
        <v>3402</v>
      </c>
      <c r="B248">
        <v>209986</v>
      </c>
      <c r="C248">
        <v>18029.908181233623</v>
      </c>
      <c r="D248" t="s">
        <v>13385</v>
      </c>
      <c r="E248" t="str">
        <f>LEFT(D248,FIND(" ",D248)-1)</f>
        <v>Alirio</v>
      </c>
      <c r="F248" t="str">
        <f>MID(D248,FIND(" ",D248)+1,9999)</f>
        <v>Díaz</v>
      </c>
      <c r="H248">
        <v>0</v>
      </c>
      <c r="J248">
        <v>92</v>
      </c>
      <c r="K248" s="5">
        <v>42556</v>
      </c>
      <c r="L248" t="s">
        <v>14053</v>
      </c>
      <c r="M248" t="str">
        <f t="shared" si="78"/>
        <v>Venezuelan classical guitarist and composer.[61]</v>
      </c>
      <c r="N248" t="str">
        <f t="shared" ref="N248:N258" si="93">MID(M248,1,FIND(" ",M248)-1)</f>
        <v>Venezuelan</v>
      </c>
      <c r="O248" t="str">
        <f t="shared" si="87"/>
        <v>classical guitarist and composer.[61]</v>
      </c>
      <c r="P248" s="2" t="str">
        <f t="shared" si="79"/>
        <v>classical guitarist and composer.</v>
      </c>
      <c r="Q248" s="2" t="str">
        <f t="shared" si="80"/>
        <v>classical guitarist and composer</v>
      </c>
      <c r="R248" s="2" t="str">
        <f>Q248</f>
        <v>classical guitarist and composer</v>
      </c>
      <c r="S248" s="2"/>
      <c r="U248" t="str">
        <f t="shared" si="88"/>
        <v>https://en.wikipedia.org/wiki/Alirio_Díaz</v>
      </c>
      <c r="Y248" t="str">
        <f t="shared" si="89"/>
        <v>https://tools.wmflabs.org/xtools-articleinfo/?article=Alirio_Díaz&amp;project=en.wikipedia.org</v>
      </c>
      <c r="AB248" t="str">
        <f t="shared" si="90"/>
        <v>https://en.wikipedia.org/w/index.php?title=Special:WhatLinksHere/Alirio_Díaz&amp;limit=500</v>
      </c>
    </row>
    <row r="249" spans="1:28">
      <c r="A249">
        <v>929</v>
      </c>
      <c r="B249">
        <v>84028</v>
      </c>
      <c r="C249">
        <v>377219.02717203193</v>
      </c>
      <c r="D249" t="s">
        <v>10710</v>
      </c>
      <c r="E249" t="str">
        <f>LEFT(D249,FIND(" ",D249)-1)</f>
        <v>Alisa</v>
      </c>
      <c r="F249" t="str">
        <f>MID(D249,FIND(" ",D249)+1,9999)</f>
        <v>Bellettini</v>
      </c>
      <c r="H249">
        <v>0</v>
      </c>
      <c r="J249">
        <v>61</v>
      </c>
      <c r="K249" s="3">
        <v>42416</v>
      </c>
      <c r="L249" t="s">
        <v>11229</v>
      </c>
      <c r="M249" t="str">
        <f t="shared" si="78"/>
        <v>American television producer creator of House of Style.[274]</v>
      </c>
      <c r="N249" t="str">
        <f t="shared" si="93"/>
        <v>American</v>
      </c>
      <c r="O249" t="str">
        <f t="shared" si="87"/>
        <v>television producer creator of House of Style.[274]</v>
      </c>
      <c r="P249" t="str">
        <f t="shared" si="79"/>
        <v>television producer creator of House of Style.</v>
      </c>
      <c r="Q249" t="str">
        <f t="shared" si="80"/>
        <v>television producer creator of House of Style</v>
      </c>
      <c r="R249" t="s">
        <v>7021</v>
      </c>
      <c r="S249" t="s">
        <v>2248</v>
      </c>
      <c r="U249" t="str">
        <f t="shared" si="88"/>
        <v>https://en.wikipedia.org/wiki/Alisa_Bellettini</v>
      </c>
      <c r="Y249" t="str">
        <f t="shared" si="89"/>
        <v>https://tools.wmflabs.org/xtools-articleinfo/?article=Alisa_Bellettini&amp;project=en.wikipedia.org</v>
      </c>
      <c r="AB249" t="str">
        <f t="shared" si="90"/>
        <v>https://en.wikipedia.org/w/index.php?title=Special:WhatLinksHere/Alisa_Bellettini&amp;limit=500</v>
      </c>
    </row>
    <row r="250" spans="1:28">
      <c r="A250">
        <v>4053</v>
      </c>
      <c r="B250">
        <v>263351</v>
      </c>
      <c r="C250">
        <v>175588.61229645117</v>
      </c>
      <c r="D250" t="s">
        <v>4315</v>
      </c>
      <c r="E250" t="str">
        <f>LEFT(D250,FIND(" ",D250)-1)</f>
        <v>Alison</v>
      </c>
      <c r="F250" t="str">
        <f>MID(D250,FIND(" ",D250)+1,9999)</f>
        <v>Piepmeier</v>
      </c>
      <c r="H250">
        <v>0</v>
      </c>
      <c r="J250">
        <v>43</v>
      </c>
      <c r="K250" s="5">
        <v>42594</v>
      </c>
      <c r="L250" t="s">
        <v>3951</v>
      </c>
      <c r="M250" t="str">
        <f t="shared" si="78"/>
        <v>American writer brain cancer.[195]</v>
      </c>
      <c r="N250" t="str">
        <f t="shared" si="93"/>
        <v>American</v>
      </c>
      <c r="O250" t="str">
        <f t="shared" si="87"/>
        <v>writer brain cancer.[195]</v>
      </c>
      <c r="P250" s="2" t="str">
        <f t="shared" si="79"/>
        <v>writer brain cancer.</v>
      </c>
      <c r="Q250" s="2" t="str">
        <f t="shared" si="80"/>
        <v>writer brain cancer</v>
      </c>
      <c r="R250" s="2" t="str">
        <f>IFERROR(MID(Q250,1,FIND(" ",Q250)-1),Q250)</f>
        <v>writer</v>
      </c>
      <c r="S250" s="2"/>
      <c r="T250" t="s">
        <v>2687</v>
      </c>
      <c r="U250" t="str">
        <f t="shared" si="88"/>
        <v>https://en.wikipedia.org/wiki/Alison_Piepmeier</v>
      </c>
      <c r="Y250" t="str">
        <f t="shared" si="89"/>
        <v>https://tools.wmflabs.org/xtools-articleinfo/?article=Alison_Piepmeier&amp;project=en.wikipedia.org</v>
      </c>
      <c r="AB250" t="str">
        <f t="shared" si="90"/>
        <v>https://en.wikipedia.org/w/index.php?title=Special:WhatLinksHere/Alison_Piepmeier&amp;limit=500</v>
      </c>
    </row>
    <row r="251" spans="1:28">
      <c r="A251">
        <v>3744</v>
      </c>
      <c r="B251">
        <v>928799</v>
      </c>
      <c r="C251">
        <v>481717.65046481596</v>
      </c>
      <c r="D251" t="s">
        <v>13875</v>
      </c>
      <c r="E251" t="str">
        <f>LEFT(D251,FIND(" ",D251)-1)</f>
        <v>Allan</v>
      </c>
      <c r="F251" t="str">
        <f>MID(D251,FIND(" ",D251)+1,9999)</f>
        <v>Barnes</v>
      </c>
      <c r="H251">
        <v>0</v>
      </c>
      <c r="J251">
        <v>66</v>
      </c>
      <c r="K251" s="5">
        <v>42576</v>
      </c>
      <c r="L251" t="s">
        <v>14205</v>
      </c>
      <c r="M251" t="str">
        <f t="shared" si="78"/>
        <v>American jazz saxophonist (The Blackbyrds).[403]</v>
      </c>
      <c r="N251" t="str">
        <f t="shared" si="93"/>
        <v>American</v>
      </c>
      <c r="O251" t="str">
        <f t="shared" si="87"/>
        <v>jazz saxophonist (The Blackbyrds).[403]</v>
      </c>
      <c r="P251" s="2" t="str">
        <f t="shared" si="79"/>
        <v>jazz saxophonist (The Blackbyrds).</v>
      </c>
      <c r="Q251" s="2" t="str">
        <f t="shared" si="80"/>
        <v>jazz saxophonist (The Blackbyrds)</v>
      </c>
      <c r="R251" s="2" t="s">
        <v>14533</v>
      </c>
      <c r="S251" s="2" t="s">
        <v>725</v>
      </c>
      <c r="U251" t="str">
        <f t="shared" si="88"/>
        <v>https://en.wikipedia.org/wiki/Allan_Barnes</v>
      </c>
      <c r="Y251" t="str">
        <f t="shared" si="89"/>
        <v>https://tools.wmflabs.org/xtools-articleinfo/?article=Allan_Barnes&amp;project=en.wikipedia.org</v>
      </c>
      <c r="AB251" t="str">
        <f t="shared" si="90"/>
        <v>https://en.wikipedia.org/w/index.php?title=Special:WhatLinksHere/Allan_Barnes&amp;limit=500</v>
      </c>
    </row>
    <row r="252" spans="1:28">
      <c r="A252">
        <v>3293</v>
      </c>
      <c r="B252">
        <v>24183</v>
      </c>
      <c r="C252">
        <v>625511.43637938367</v>
      </c>
      <c r="D252" t="s">
        <v>5469</v>
      </c>
      <c r="E252" t="str">
        <f>LEFT(D252,FIND(" ",D252)-1)</f>
        <v>Allan</v>
      </c>
      <c r="F252" t="str">
        <f>MID(D252,FIND(" ",D252)+1,9999)</f>
        <v>Greenshields</v>
      </c>
      <c r="H252">
        <v>0</v>
      </c>
      <c r="J252">
        <v>90</v>
      </c>
      <c r="K252" s="5">
        <v>42549</v>
      </c>
      <c r="L252" t="s">
        <v>4773</v>
      </c>
      <c r="M252" t="str">
        <f t="shared" si="78"/>
        <v>Australian football player (Carlton St Kilda).[448]</v>
      </c>
      <c r="N252" t="str">
        <f t="shared" si="93"/>
        <v>Australian</v>
      </c>
      <c r="O252" t="str">
        <f t="shared" si="87"/>
        <v>football player (Carlton St Kilda).[448]</v>
      </c>
      <c r="P252" t="str">
        <f t="shared" si="79"/>
        <v>football player (Carlton St Kilda).</v>
      </c>
      <c r="Q252" t="str">
        <f t="shared" si="80"/>
        <v>football player (Carlton St Kilda)</v>
      </c>
      <c r="R252" t="s">
        <v>13479</v>
      </c>
      <c r="S252" t="s">
        <v>1020</v>
      </c>
      <c r="U252" t="str">
        <f t="shared" si="88"/>
        <v>https://en.wikipedia.org/wiki/Allan_Greenshields</v>
      </c>
      <c r="Y252" t="str">
        <f t="shared" si="89"/>
        <v>https://tools.wmflabs.org/xtools-articleinfo/?article=Allan_Greenshields&amp;project=en.wikipedia.org</v>
      </c>
      <c r="AB252" t="str">
        <f t="shared" si="90"/>
        <v>https://en.wikipedia.org/w/index.php?title=Special:WhatLinksHere/Allan_Greenshields&amp;limit=500</v>
      </c>
    </row>
    <row r="253" spans="1:28">
      <c r="A253">
        <v>2385</v>
      </c>
      <c r="B253">
        <v>799083</v>
      </c>
      <c r="C253">
        <v>898360.82484180224</v>
      </c>
      <c r="D253" t="s">
        <v>11860</v>
      </c>
      <c r="E253" t="s">
        <v>13042</v>
      </c>
      <c r="F253" t="s">
        <v>13043</v>
      </c>
      <c r="H253">
        <v>0</v>
      </c>
      <c r="J253">
        <v>66</v>
      </c>
      <c r="K253" s="5">
        <v>42493</v>
      </c>
      <c r="L253" t="s">
        <v>12218</v>
      </c>
      <c r="M253" t="str">
        <f t="shared" si="78"/>
        <v>American sociologist and statistician.[47]</v>
      </c>
      <c r="N253" t="str">
        <f t="shared" si="93"/>
        <v>American</v>
      </c>
      <c r="O253" t="str">
        <f t="shared" si="87"/>
        <v>sociologist and statistician.[47]</v>
      </c>
      <c r="P253" t="str">
        <f t="shared" si="79"/>
        <v>sociologist and statistician.</v>
      </c>
      <c r="Q253" t="str">
        <f t="shared" si="80"/>
        <v>sociologist and statistician</v>
      </c>
      <c r="R253" t="str">
        <f>Q253</f>
        <v>sociologist and statistician</v>
      </c>
      <c r="U253" t="str">
        <f t="shared" si="88"/>
        <v>https://en.wikipedia.org/wiki/Allan_L. McCutcheon</v>
      </c>
      <c r="Y253" t="str">
        <f t="shared" si="89"/>
        <v>https://tools.wmflabs.org/xtools-articleinfo/?article=Allan_L. McCutcheon&amp;project=en.wikipedia.org</v>
      </c>
      <c r="AB253" t="str">
        <f t="shared" si="90"/>
        <v>https://en.wikipedia.org/w/index.php?title=Special:WhatLinksHere/Allan_L. McCutcheon&amp;limit=500</v>
      </c>
    </row>
    <row r="254" spans="1:28">
      <c r="A254">
        <v>1224</v>
      </c>
      <c r="B254">
        <v>354463</v>
      </c>
      <c r="C254">
        <v>845533.37239231041</v>
      </c>
      <c r="D254" t="s">
        <v>8866</v>
      </c>
      <c r="E254" t="str">
        <f>LEFT(D254,FIND(" ",D254)-1)</f>
        <v>Allan</v>
      </c>
      <c r="F254" t="str">
        <f>MID(D254,FIND(" ",D254)+1,9999)</f>
        <v>Michaelsen</v>
      </c>
      <c r="H254">
        <v>0</v>
      </c>
      <c r="J254">
        <v>68</v>
      </c>
      <c r="K254" s="3">
        <v>42431</v>
      </c>
      <c r="L254" s="2" t="s">
        <v>8630</v>
      </c>
      <c r="M254" t="str">
        <f t="shared" si="78"/>
        <v>Danish football player and coach brain cancer.[30]</v>
      </c>
      <c r="N254" t="str">
        <f t="shared" si="93"/>
        <v>Danish</v>
      </c>
      <c r="O254" t="str">
        <f t="shared" si="87"/>
        <v>football player and coach brain cancer.[30]</v>
      </c>
      <c r="P254" t="str">
        <f t="shared" si="79"/>
        <v>football player and coach brain cancer.</v>
      </c>
      <c r="Q254" t="str">
        <f t="shared" si="80"/>
        <v>football player and coach brain cancer</v>
      </c>
      <c r="R254" t="s">
        <v>14904</v>
      </c>
      <c r="T254" t="s">
        <v>7368</v>
      </c>
      <c r="U254" t="str">
        <f t="shared" si="88"/>
        <v>https://en.wikipedia.org/wiki/Allan_Michaelsen</v>
      </c>
      <c r="Y254" t="str">
        <f t="shared" si="89"/>
        <v>https://tools.wmflabs.org/xtools-articleinfo/?article=Allan_Michaelsen&amp;project=en.wikipedia.org</v>
      </c>
      <c r="AB254" t="str">
        <f t="shared" si="90"/>
        <v>https://en.wikipedia.org/w/index.php?title=Special:WhatLinksHere/Allan_Michaelsen&amp;limit=500</v>
      </c>
    </row>
    <row r="255" spans="1:28">
      <c r="A255">
        <v>3154</v>
      </c>
      <c r="B255">
        <v>169210</v>
      </c>
      <c r="C255">
        <v>244014.87007708056</v>
      </c>
      <c r="D255" t="s">
        <v>5324</v>
      </c>
      <c r="E255" t="str">
        <f>LEFT(D255,FIND(" ",D255)-1)</f>
        <v>Allan</v>
      </c>
      <c r="F255" t="str">
        <f>MID(D255,FIND(" ",D255)+1,9999)</f>
        <v>Paivio</v>
      </c>
      <c r="H255">
        <v>0</v>
      </c>
      <c r="J255">
        <v>91</v>
      </c>
      <c r="K255" s="5">
        <v>42540</v>
      </c>
      <c r="L255" t="s">
        <v>4827</v>
      </c>
      <c r="M255" t="str">
        <f t="shared" si="78"/>
        <v>Canadian psychologist.[309]</v>
      </c>
      <c r="N255" t="str">
        <f t="shared" si="93"/>
        <v>Canadian</v>
      </c>
      <c r="O255" t="str">
        <f t="shared" si="87"/>
        <v>psychologist.[309]</v>
      </c>
      <c r="P255" t="str">
        <f t="shared" si="79"/>
        <v>psychologist.</v>
      </c>
      <c r="Q255" t="str">
        <f t="shared" si="80"/>
        <v>psychologist</v>
      </c>
      <c r="R255" t="str">
        <f>IFERROR(MID(Q255,1,FIND(" ",Q255)-1),Q255)</f>
        <v>psychologist</v>
      </c>
      <c r="U255" t="str">
        <f t="shared" si="88"/>
        <v>https://en.wikipedia.org/wiki/Allan_Paivio</v>
      </c>
      <c r="Y255" t="str">
        <f t="shared" si="89"/>
        <v>https://tools.wmflabs.org/xtools-articleinfo/?article=Allan_Paivio&amp;project=en.wikipedia.org</v>
      </c>
      <c r="AB255" t="str">
        <f t="shared" si="90"/>
        <v>https://en.wikipedia.org/w/index.php?title=Special:WhatLinksHere/Allan_Paivio&amp;limit=500</v>
      </c>
    </row>
    <row r="256" spans="1:28">
      <c r="A256">
        <v>1568</v>
      </c>
      <c r="B256">
        <v>110492</v>
      </c>
      <c r="C256">
        <v>812984.94115253561</v>
      </c>
      <c r="D256" t="s">
        <v>8486</v>
      </c>
      <c r="E256" t="str">
        <f>LEFT(D256,FIND(" ",D256)-1)</f>
        <v>Allan</v>
      </c>
      <c r="F256" t="str">
        <f>MID(D256,FIND(" ",D256)+1,9999)</f>
        <v>Rocher</v>
      </c>
      <c r="H256">
        <v>0</v>
      </c>
      <c r="J256">
        <v>80</v>
      </c>
      <c r="K256" s="3">
        <v>42447</v>
      </c>
      <c r="L256" s="2" t="s">
        <v>7836</v>
      </c>
      <c r="M256" t="str">
        <f t="shared" si="78"/>
        <v>Australian politician Senator (1977–1981) and MP (1981–1998) Consul-General in Los Angeles.[375]</v>
      </c>
      <c r="N256" t="str">
        <f t="shared" si="93"/>
        <v>Australian</v>
      </c>
      <c r="O256" t="str">
        <f t="shared" si="87"/>
        <v>politician Senator (1977–1981) and MP (1981–1998) Consul-General in Los Angeles.[375]</v>
      </c>
      <c r="P256" t="str">
        <f t="shared" si="79"/>
        <v>politician Senator (1977–1981) and MP (1981–1998) Consul-General in Los Angeles.</v>
      </c>
      <c r="Q256" t="str">
        <f t="shared" si="80"/>
        <v>politician Senator (1977–1981) and MP (1981–1998) Consul-General in Los Angeles</v>
      </c>
      <c r="R256" t="str">
        <f>IFERROR(MID(Q256,1,FIND(" ",Q256)-1),Q256)</f>
        <v>politician</v>
      </c>
      <c r="S256" s="2" t="s">
        <v>1879</v>
      </c>
      <c r="U256" t="str">
        <f t="shared" si="88"/>
        <v>https://en.wikipedia.org/wiki/Allan_Rocher</v>
      </c>
      <c r="Y256" t="str">
        <f t="shared" si="89"/>
        <v>https://tools.wmflabs.org/xtools-articleinfo/?article=Allan_Rocher&amp;project=en.wikipedia.org</v>
      </c>
      <c r="AB256" t="str">
        <f t="shared" si="90"/>
        <v>https://en.wikipedia.org/w/index.php?title=Special:WhatLinksHere/Allan_Rocher&amp;limit=500</v>
      </c>
    </row>
    <row r="257" spans="1:28">
      <c r="A257">
        <v>3871</v>
      </c>
      <c r="B257">
        <v>360807</v>
      </c>
      <c r="C257">
        <v>429608.23189423536</v>
      </c>
      <c r="D257" t="s">
        <v>4496</v>
      </c>
      <c r="E257" t="s">
        <v>3403</v>
      </c>
      <c r="F257" t="s">
        <v>3404</v>
      </c>
      <c r="H257">
        <v>0</v>
      </c>
      <c r="J257">
        <v>82</v>
      </c>
      <c r="K257" s="5">
        <v>42583</v>
      </c>
      <c r="L257" t="s">
        <v>4038</v>
      </c>
      <c r="M257" t="str">
        <f t="shared" si="78"/>
        <v>American army lieutenant general.[13]</v>
      </c>
      <c r="N257" t="str">
        <f t="shared" si="93"/>
        <v>American</v>
      </c>
      <c r="O257" t="str">
        <f t="shared" si="87"/>
        <v>army lieutenant general.[13]</v>
      </c>
      <c r="P257" s="2" t="str">
        <f t="shared" si="79"/>
        <v>army lieutenant general.</v>
      </c>
      <c r="Q257" s="2" t="str">
        <f t="shared" si="80"/>
        <v>army lieutenant general</v>
      </c>
      <c r="R257" s="2" t="str">
        <f>IFERROR(MID(Q257,1,FIND(" ",Q257)-1),Q257)</f>
        <v>army</v>
      </c>
      <c r="S257" s="2" t="s">
        <v>704</v>
      </c>
      <c r="U257" t="str">
        <f t="shared" si="88"/>
        <v>https://en.wikipedia.org/wiki/Allen_K. Ono</v>
      </c>
      <c r="Y257" t="str">
        <f t="shared" si="89"/>
        <v>https://tools.wmflabs.org/xtools-articleinfo/?article=Allen_K. Ono&amp;project=en.wikipedia.org</v>
      </c>
      <c r="AB257" t="str">
        <f t="shared" si="90"/>
        <v>https://en.wikipedia.org/w/index.php?title=Special:WhatLinksHere/Allen_K. Ono&amp;limit=500</v>
      </c>
    </row>
    <row r="258" spans="1:28">
      <c r="A258">
        <v>4062</v>
      </c>
      <c r="B258">
        <v>996208</v>
      </c>
      <c r="C258">
        <v>718490.22686637915</v>
      </c>
      <c r="D258" t="s">
        <v>4324</v>
      </c>
      <c r="E258" t="str">
        <f>LEFT(D258,FIND(" ",D258)-1)</f>
        <v>Allen</v>
      </c>
      <c r="F258" t="str">
        <f>MID(D258,FIND(" ",D258)+1,9999)</f>
        <v>Kelley</v>
      </c>
      <c r="H258">
        <v>0</v>
      </c>
      <c r="J258">
        <v>83</v>
      </c>
      <c r="K258" s="5">
        <v>42595</v>
      </c>
      <c r="L258" t="s">
        <v>3955</v>
      </c>
      <c r="M258" t="str">
        <f t="shared" ref="M258:M321" si="94">MID(L258,2,LEN(L258)-1)</f>
        <v>American basketball player Olympic champion (1960).[204]</v>
      </c>
      <c r="N258" t="str">
        <f t="shared" si="93"/>
        <v>American</v>
      </c>
      <c r="O258" t="str">
        <f t="shared" si="87"/>
        <v>basketball player Olympic champion (1960).[204]</v>
      </c>
      <c r="P258" s="2" t="str">
        <f t="shared" ref="P258:P321" si="95">IFERROR(MID(O258,1,FIND("[",O258)-1),O258)</f>
        <v>basketball player Olympic champion (1960).</v>
      </c>
      <c r="Q258" s="2" t="str">
        <f t="shared" ref="Q258:Q321" si="96">IFERROR(MID(P258,1,FIND(".",P258)-1),P258)</f>
        <v>basketball player Olympic champion (1960)</v>
      </c>
      <c r="R258" s="2" t="s">
        <v>3183</v>
      </c>
      <c r="S258" s="2" t="s">
        <v>1929</v>
      </c>
      <c r="U258" t="str">
        <f t="shared" si="88"/>
        <v>https://en.wikipedia.org/wiki/Allen_Kelley</v>
      </c>
      <c r="Y258" t="str">
        <f t="shared" si="89"/>
        <v>https://tools.wmflabs.org/xtools-articleinfo/?article=Allen_Kelley&amp;project=en.wikipedia.org</v>
      </c>
      <c r="AB258" t="str">
        <f t="shared" si="90"/>
        <v>https://en.wikipedia.org/w/index.php?title=Special:WhatLinksHere/Allen_Kelley&amp;limit=500</v>
      </c>
    </row>
    <row r="259" spans="1:28">
      <c r="A259">
        <v>4667</v>
      </c>
      <c r="B259">
        <v>797911</v>
      </c>
      <c r="C259">
        <v>253285.9672264749</v>
      </c>
      <c r="D259" t="s">
        <v>15200</v>
      </c>
      <c r="E259" t="str">
        <f>LEFT(D259,FIND(" ",D259)-1)</f>
        <v>Allister</v>
      </c>
      <c r="F259" t="str">
        <f>MID(D259,FIND(" ",D259)+1,9999)</f>
        <v>Sparks</v>
      </c>
      <c r="H259">
        <v>0</v>
      </c>
      <c r="J259">
        <v>83</v>
      </c>
      <c r="K259" s="5">
        <v>42632</v>
      </c>
      <c r="L259" t="s">
        <v>15531</v>
      </c>
      <c r="M259" t="str">
        <f t="shared" si="94"/>
        <v>South African writer journalist and political commentator.[141]</v>
      </c>
      <c r="N259" t="s">
        <v>15622</v>
      </c>
      <c r="O259" t="str">
        <f t="shared" si="87"/>
        <v>African writer journalist and political commentator.[141]</v>
      </c>
      <c r="P259" s="2" t="str">
        <f t="shared" si="95"/>
        <v>African writer journalist and political commentator.</v>
      </c>
      <c r="Q259" s="2" t="str">
        <f t="shared" si="96"/>
        <v>African writer journalist and political commentator</v>
      </c>
      <c r="R259" s="2" t="str">
        <f>MID(Q259,9,9999)</f>
        <v>writer journalist and political commentator</v>
      </c>
      <c r="U259" t="str">
        <f t="shared" si="88"/>
        <v>https://en.wikipedia.org/wiki/Allister_Sparks</v>
      </c>
      <c r="Y259" t="str">
        <f t="shared" si="89"/>
        <v>https://tools.wmflabs.org/xtools-articleinfo/?article=Allister_Sparks&amp;project=en.wikipedia.org</v>
      </c>
      <c r="AB259" t="str">
        <f t="shared" si="90"/>
        <v>https://en.wikipedia.org/w/index.php?title=Special:WhatLinksHere/Allister_Sparks&amp;limit=500</v>
      </c>
    </row>
    <row r="260" spans="1:28">
      <c r="A260">
        <v>3363</v>
      </c>
      <c r="B260">
        <v>132448</v>
      </c>
      <c r="C260">
        <v>937182.03503158293</v>
      </c>
      <c r="D260" t="s">
        <v>13208</v>
      </c>
      <c r="E260" t="str">
        <f>LEFT(D260,FIND(" ",D260)-1)</f>
        <v>Alphie</v>
      </c>
      <c r="F260" t="str">
        <f>MID(D260,FIND(" ",D260)+1,9999)</f>
        <v>McCourt</v>
      </c>
      <c r="H260">
        <v>0</v>
      </c>
      <c r="J260">
        <v>75</v>
      </c>
      <c r="K260" s="5">
        <v>42553</v>
      </c>
      <c r="L260" t="s">
        <v>13876</v>
      </c>
      <c r="M260" t="str">
        <f t="shared" si="94"/>
        <v>Irish-American writer.[21]</v>
      </c>
      <c r="N260" t="str">
        <f>MID(M260,1,FIND(" ",M260)-1)</f>
        <v>Irish-American</v>
      </c>
      <c r="O260" t="str">
        <f t="shared" si="87"/>
        <v>writer.[21]</v>
      </c>
      <c r="P260" s="2" t="str">
        <f t="shared" si="95"/>
        <v>writer.</v>
      </c>
      <c r="Q260" s="2" t="str">
        <f t="shared" si="96"/>
        <v>writer</v>
      </c>
      <c r="R260" s="2" t="str">
        <f>IFERROR(MID(Q260,1,FIND(" ",Q260)-1),Q260)</f>
        <v>writer</v>
      </c>
      <c r="S260" s="2"/>
      <c r="U260" t="str">
        <f t="shared" si="88"/>
        <v>https://en.wikipedia.org/wiki/Alphie_McCourt</v>
      </c>
      <c r="Y260" t="str">
        <f t="shared" si="89"/>
        <v>https://tools.wmflabs.org/xtools-articleinfo/?article=Alphie_McCourt&amp;project=en.wikipedia.org</v>
      </c>
      <c r="AB260" t="str">
        <f t="shared" si="90"/>
        <v>https://en.wikipedia.org/w/index.php?title=Special:WhatLinksHere/Alphie_McCourt&amp;limit=500</v>
      </c>
    </row>
    <row r="261" spans="1:28">
      <c r="A261">
        <v>3928</v>
      </c>
      <c r="B261">
        <v>170468</v>
      </c>
      <c r="C261">
        <v>507155.75608319341</v>
      </c>
      <c r="D261" t="s">
        <v>4372</v>
      </c>
      <c r="E261" t="str">
        <f>LEFT(D261,FIND(" ",D261)-1)</f>
        <v>Alphons</v>
      </c>
      <c r="F261" t="str">
        <f>MID(D261,FIND(" ",D261)+1,9999)</f>
        <v>Egli</v>
      </c>
      <c r="H261">
        <v>0</v>
      </c>
      <c r="J261">
        <v>91</v>
      </c>
      <c r="K261" s="5">
        <v>42587</v>
      </c>
      <c r="L261" t="s">
        <v>4032</v>
      </c>
      <c r="M261" t="str">
        <f t="shared" si="94"/>
        <v>Swiss politician member of the Federal Council (1983–1989).[70]</v>
      </c>
      <c r="N261" t="str">
        <f>MID(M261,1,FIND(" ",M261)-1)</f>
        <v>Swiss</v>
      </c>
      <c r="O261" t="str">
        <f t="shared" si="87"/>
        <v>politician member of the Federal Council (1983–1989).[70]</v>
      </c>
      <c r="P261" s="2" t="str">
        <f t="shared" si="95"/>
        <v>politician member of the Federal Council (1983–1989).</v>
      </c>
      <c r="Q261" s="2" t="str">
        <f t="shared" si="96"/>
        <v>politician member of the Federal Council (1983–1989)</v>
      </c>
      <c r="R261" s="2" t="str">
        <f>IFERROR(MID(Q261,1,FIND(" ",Q261)-1),Q261)</f>
        <v>politician</v>
      </c>
      <c r="S261" s="2" t="s">
        <v>737</v>
      </c>
      <c r="U261" t="str">
        <f t="shared" si="88"/>
        <v>https://en.wikipedia.org/wiki/Alphons_Egli</v>
      </c>
      <c r="Y261" t="str">
        <f t="shared" si="89"/>
        <v>https://tools.wmflabs.org/xtools-articleinfo/?article=Alphons_Egli&amp;project=en.wikipedia.org</v>
      </c>
      <c r="AB261" t="str">
        <f t="shared" si="90"/>
        <v>https://en.wikipedia.org/w/index.php?title=Special:WhatLinksHere/Alphons_Egli&amp;limit=500</v>
      </c>
    </row>
    <row r="262" spans="1:28">
      <c r="A262">
        <v>1608</v>
      </c>
      <c r="B262">
        <v>994388</v>
      </c>
      <c r="C262">
        <v>383356.07636054192</v>
      </c>
      <c r="D262" t="s">
        <v>8400</v>
      </c>
      <c r="E262" t="str">
        <f>LEFT(D262,FIND(" ",D262)-1)</f>
        <v>Alphonse</v>
      </c>
      <c r="F262" t="str">
        <f>MID(D262,FIND(" ",D262)+1,9999)</f>
        <v>Liguori Chaupa</v>
      </c>
      <c r="H262">
        <v>0</v>
      </c>
      <c r="J262">
        <v>56</v>
      </c>
      <c r="K262" s="3">
        <v>42450</v>
      </c>
      <c r="L262" s="2" t="s">
        <v>7884</v>
      </c>
      <c r="M262" t="str">
        <f t="shared" si="94"/>
        <v>Papua New Guinean Catholic prelate Bishop of Kimbe (2003-2008).[415]</v>
      </c>
      <c r="N262" t="s">
        <v>7574</v>
      </c>
      <c r="O262" s="2" t="s">
        <v>7573</v>
      </c>
      <c r="P262" t="str">
        <f t="shared" si="95"/>
        <v>Catholic prelate Bishop of Kimbe (2003-2008).</v>
      </c>
      <c r="Q262" t="str">
        <f t="shared" si="96"/>
        <v>Catholic prelate Bishop of Kimbe (2003-2008)</v>
      </c>
      <c r="R262" t="s">
        <v>7162</v>
      </c>
      <c r="S262" s="2" t="s">
        <v>1908</v>
      </c>
      <c r="U262" t="str">
        <f t="shared" si="88"/>
        <v>https://en.wikipedia.org/wiki/Alphonse_Liguori Chaupa</v>
      </c>
      <c r="Y262" t="str">
        <f t="shared" si="89"/>
        <v>https://tools.wmflabs.org/xtools-articleinfo/?article=Alphonse_Liguori Chaupa&amp;project=en.wikipedia.org</v>
      </c>
      <c r="AB262" t="str">
        <f t="shared" si="90"/>
        <v>https://en.wikipedia.org/w/index.php?title=Special:WhatLinksHere/Alphonse_Liguori Chaupa&amp;limit=500</v>
      </c>
    </row>
    <row r="263" spans="1:28">
      <c r="A263">
        <v>2327</v>
      </c>
      <c r="B263">
        <v>568670</v>
      </c>
      <c r="C263">
        <v>221717.44623256018</v>
      </c>
      <c r="D263" t="s">
        <v>6407</v>
      </c>
      <c r="E263" t="s">
        <v>5593</v>
      </c>
      <c r="F263" t="s">
        <v>5594</v>
      </c>
      <c r="H263">
        <v>0</v>
      </c>
      <c r="J263">
        <v>76</v>
      </c>
      <c r="K263" s="5">
        <v>42490</v>
      </c>
      <c r="L263" t="s">
        <v>6078</v>
      </c>
      <c r="M263" t="str">
        <f t="shared" si="94"/>
        <v>Indian Roman Catholic prelate Bishop of Raiganj (since 1987) heart attack.[515]</v>
      </c>
      <c r="N263" t="str">
        <f t="shared" ref="N263:N293" si="97">MID(M263,1,FIND(" ",M263)-1)</f>
        <v>Indian</v>
      </c>
      <c r="O263" t="str">
        <f t="shared" ref="O263:O294" si="98">MID(M263,FIND(" ",M263)+1,9999)</f>
        <v>Roman Catholic prelate Bishop of Raiganj (since 1987) heart attack.[515]</v>
      </c>
      <c r="P263" t="str">
        <f t="shared" si="95"/>
        <v>Roman Catholic prelate Bishop of Raiganj (since 1987) heart attack.</v>
      </c>
      <c r="Q263" t="str">
        <f t="shared" si="96"/>
        <v>Roman Catholic prelate Bishop of Raiganj (since 1987) heart attack</v>
      </c>
      <c r="R263" t="s">
        <v>6960</v>
      </c>
      <c r="S263" s="2" t="s">
        <v>1457</v>
      </c>
      <c r="T263" t="s">
        <v>7313</v>
      </c>
      <c r="U263" t="str">
        <f t="shared" si="88"/>
        <v>https://en.wikipedia.org/wiki/Alphonsus_F. D'Souza</v>
      </c>
      <c r="Y263" t="str">
        <f t="shared" si="89"/>
        <v>https://tools.wmflabs.org/xtools-articleinfo/?article=Alphonsus_F. D'Souza&amp;project=en.wikipedia.org</v>
      </c>
      <c r="AB263" t="str">
        <f t="shared" si="90"/>
        <v>https://en.wikipedia.org/w/index.php?title=Special:WhatLinksHere/Alphonsus_F. D'Souza&amp;limit=500</v>
      </c>
    </row>
    <row r="264" spans="1:28">
      <c r="A264">
        <v>215</v>
      </c>
      <c r="B264">
        <v>143743</v>
      </c>
      <c r="C264">
        <v>798902.13507314911</v>
      </c>
      <c r="D264" t="s">
        <v>9253</v>
      </c>
      <c r="E264" t="str">
        <f t="shared" ref="E264:E271" si="99">LEFT(D264,FIND(" ",D264)-1)</f>
        <v>Alton</v>
      </c>
      <c r="F264" t="str">
        <f t="shared" ref="F264:F271" si="100">MID(D264,FIND(" ",D264)+1,9999)</f>
        <v>Brown</v>
      </c>
      <c r="H264">
        <v>0</v>
      </c>
      <c r="J264">
        <v>90</v>
      </c>
      <c r="K264" s="3">
        <v>42379</v>
      </c>
      <c r="L264" t="s">
        <v>9396</v>
      </c>
      <c r="M264" t="str">
        <f t="shared" si="94"/>
        <v>American baseball player (Washington Senators).[216]</v>
      </c>
      <c r="N264" t="str">
        <f t="shared" si="97"/>
        <v>American</v>
      </c>
      <c r="O264" t="str">
        <f t="shared" si="98"/>
        <v>baseball player (Washington Senators).[216]</v>
      </c>
      <c r="P264" t="str">
        <f t="shared" si="95"/>
        <v>baseball player (Washington Senators).</v>
      </c>
      <c r="Q264" t="str">
        <f t="shared" si="96"/>
        <v>baseball player (Washington Senators)</v>
      </c>
      <c r="R264" t="s">
        <v>7478</v>
      </c>
      <c r="S264" t="s">
        <v>2563</v>
      </c>
      <c r="U264" t="str">
        <f t="shared" si="88"/>
        <v>https://en.wikipedia.org/wiki/Alton_Brown</v>
      </c>
      <c r="Y264" t="str">
        <f t="shared" si="89"/>
        <v>https://tools.wmflabs.org/xtools-articleinfo/?article=Alton_Brown&amp;project=en.wikipedia.org</v>
      </c>
      <c r="AB264" t="str">
        <f t="shared" si="90"/>
        <v>https://en.wikipedia.org/w/index.php?title=Special:WhatLinksHere/Alton_Brown&amp;limit=500</v>
      </c>
    </row>
    <row r="265" spans="1:28">
      <c r="A265">
        <v>3886</v>
      </c>
      <c r="B265">
        <v>970240</v>
      </c>
      <c r="C265">
        <v>737858.86903260695</v>
      </c>
      <c r="D265" t="s">
        <v>4338</v>
      </c>
      <c r="E265" t="str">
        <f t="shared" si="99"/>
        <v>Álvaro</v>
      </c>
      <c r="F265" t="str">
        <f t="shared" si="100"/>
        <v>Pérez Intriago</v>
      </c>
      <c r="H265">
        <v>0</v>
      </c>
      <c r="J265">
        <v>79</v>
      </c>
      <c r="K265" s="5">
        <v>42584</v>
      </c>
      <c r="L265" t="s">
        <v>4052</v>
      </c>
      <c r="M265" t="str">
        <f t="shared" si="94"/>
        <v>Ecuadorian politician member of the National Congress (1984–1986 1996–2002) Mayor of Quito (1978–1982).[28]</v>
      </c>
      <c r="N265" t="str">
        <f t="shared" si="97"/>
        <v>Ecuadorian</v>
      </c>
      <c r="O265" t="str">
        <f t="shared" si="98"/>
        <v>politician member of the National Congress (1984–1986 1996–2002) Mayor of Quito (1978–1982).[28]</v>
      </c>
      <c r="P265" s="2" t="str">
        <f t="shared" si="95"/>
        <v>politician member of the National Congress (1984–1986 1996–2002) Mayor of Quito (1978–1982).</v>
      </c>
      <c r="Q265" s="2" t="str">
        <f t="shared" si="96"/>
        <v>politician member of the National Congress (1984–1986 1996–2002) Mayor of Quito (1978–1982)</v>
      </c>
      <c r="R265" s="2" t="str">
        <f>IFERROR(MID(Q265,1,FIND(" ",Q265)-1),Q265)</f>
        <v>politician</v>
      </c>
      <c r="S265" s="2" t="s">
        <v>713</v>
      </c>
      <c r="U265" t="str">
        <f t="shared" si="88"/>
        <v>https://en.wikipedia.org/wiki/Álvaro_Pérez Intriago</v>
      </c>
      <c r="Y265" t="str">
        <f t="shared" si="89"/>
        <v>https://tools.wmflabs.org/xtools-articleinfo/?article=Álvaro_Pérez Intriago&amp;project=en.wikipedia.org</v>
      </c>
      <c r="AB265" t="str">
        <f t="shared" si="90"/>
        <v>https://en.wikipedia.org/w/index.php?title=Special:WhatLinksHere/Álvaro_Pérez Intriago&amp;limit=500</v>
      </c>
    </row>
    <row r="266" spans="1:28">
      <c r="A266">
        <v>2272</v>
      </c>
      <c r="B266">
        <v>665638</v>
      </c>
      <c r="C266">
        <v>897426.11357814888</v>
      </c>
      <c r="D266" t="s">
        <v>6817</v>
      </c>
      <c r="E266" t="str">
        <f t="shared" si="99"/>
        <v>Álvaro</v>
      </c>
      <c r="F266" t="str">
        <f t="shared" si="100"/>
        <v>Pérez Treviño</v>
      </c>
      <c r="H266">
        <v>0</v>
      </c>
      <c r="J266">
        <v>85</v>
      </c>
      <c r="K266" s="5">
        <v>42486</v>
      </c>
      <c r="L266" t="s">
        <v>6220</v>
      </c>
      <c r="M266" t="str">
        <f t="shared" si="94"/>
        <v>Mexican politician.[460]</v>
      </c>
      <c r="N266" t="str">
        <f t="shared" si="97"/>
        <v>Mexican</v>
      </c>
      <c r="O266" t="str">
        <f t="shared" si="98"/>
        <v>politician.[460]</v>
      </c>
      <c r="P266" t="str">
        <f t="shared" si="95"/>
        <v>politician.</v>
      </c>
      <c r="Q266" t="str">
        <f t="shared" si="96"/>
        <v>politician</v>
      </c>
      <c r="R266" t="str">
        <f>IFERROR(MID(Q266,1,FIND(" ",Q266)-1),Q266)</f>
        <v>politician</v>
      </c>
      <c r="U266" t="str">
        <f t="shared" si="88"/>
        <v>https://en.wikipedia.org/wiki/Álvaro_Pérez Treviño</v>
      </c>
      <c r="Y266" t="str">
        <f t="shared" si="89"/>
        <v>https://tools.wmflabs.org/xtools-articleinfo/?article=Álvaro_Pérez Treviño&amp;project=en.wikipedia.org</v>
      </c>
      <c r="AB266" t="str">
        <f t="shared" si="90"/>
        <v>https://en.wikipedia.org/w/index.php?title=Special:WhatLinksHere/Álvaro_Pérez Treviño&amp;limit=500</v>
      </c>
    </row>
    <row r="267" spans="1:28">
      <c r="A267">
        <v>3521</v>
      </c>
      <c r="B267">
        <v>469815</v>
      </c>
      <c r="C267">
        <v>650554.87163681397</v>
      </c>
      <c r="D267" t="s">
        <v>13676</v>
      </c>
      <c r="E267" t="str">
        <f t="shared" si="99"/>
        <v>Alvera</v>
      </c>
      <c r="F267" t="str">
        <f t="shared" si="100"/>
        <v>Mickelsen</v>
      </c>
      <c r="H267">
        <v>0</v>
      </c>
      <c r="J267">
        <v>97</v>
      </c>
      <c r="K267" s="5">
        <v>42563</v>
      </c>
      <c r="L267" t="s">
        <v>14115</v>
      </c>
      <c r="M267" t="str">
        <f t="shared" si="94"/>
        <v>American academic and Christian woman's advocate co-founder of Christians for Biblical Equality.[180]</v>
      </c>
      <c r="N267" t="str">
        <f t="shared" si="97"/>
        <v>American</v>
      </c>
      <c r="O267" t="str">
        <f t="shared" si="98"/>
        <v>academic and Christian woman's advocate co-founder of Christians for Biblical Equality.[180]</v>
      </c>
      <c r="P267" s="2" t="str">
        <f t="shared" si="95"/>
        <v>academic and Christian woman's advocate co-founder of Christians for Biblical Equality.</v>
      </c>
      <c r="Q267" s="2" t="str">
        <f t="shared" si="96"/>
        <v>academic and Christian woman's advocate co-founder of Christians for Biblical Equality</v>
      </c>
      <c r="R267" s="2" t="s">
        <v>3037</v>
      </c>
      <c r="S267" s="2" t="s">
        <v>1047</v>
      </c>
      <c r="U267" t="str">
        <f t="shared" si="88"/>
        <v>https://en.wikipedia.org/wiki/Alvera_Mickelsen</v>
      </c>
      <c r="Y267" t="str">
        <f t="shared" si="89"/>
        <v>https://tools.wmflabs.org/xtools-articleinfo/?article=Alvera_Mickelsen&amp;project=en.wikipedia.org</v>
      </c>
      <c r="AB267" t="str">
        <f t="shared" si="90"/>
        <v>https://en.wikipedia.org/w/index.php?title=Special:WhatLinksHere/Alvera_Mickelsen&amp;limit=500</v>
      </c>
    </row>
    <row r="268" spans="1:28">
      <c r="A268">
        <v>3164</v>
      </c>
      <c r="B268">
        <v>449349</v>
      </c>
      <c r="C268">
        <v>114925.06529430102</v>
      </c>
      <c r="D268" t="s">
        <v>5508</v>
      </c>
      <c r="E268" t="str">
        <f t="shared" si="99"/>
        <v>Alvin</v>
      </c>
      <c r="F268" t="str">
        <f t="shared" si="100"/>
        <v>Endt</v>
      </c>
      <c r="H268">
        <v>0</v>
      </c>
      <c r="J268">
        <v>82</v>
      </c>
      <c r="K268" s="5">
        <v>42541</v>
      </c>
      <c r="L268" t="s">
        <v>4900</v>
      </c>
      <c r="M268" t="str">
        <f t="shared" si="94"/>
        <v>American politician member of the Mississippi House of Representatives (1984–1999).[319]</v>
      </c>
      <c r="N268" t="str">
        <f t="shared" si="97"/>
        <v>American</v>
      </c>
      <c r="O268" t="str">
        <f t="shared" si="98"/>
        <v>politician member of the Mississippi House of Representatives (1984–1999).[319]</v>
      </c>
      <c r="P268" t="str">
        <f t="shared" si="95"/>
        <v>politician member of the Mississippi House of Representatives (1984–1999).</v>
      </c>
      <c r="Q268" t="str">
        <f t="shared" si="96"/>
        <v>politician member of the Mississippi House of Representatives (1984–1999)</v>
      </c>
      <c r="R268" t="str">
        <f>IFERROR(MID(Q268,1,FIND(" ",Q268)-1),Q268)</f>
        <v>politician</v>
      </c>
      <c r="S268" s="2" t="s">
        <v>1147</v>
      </c>
      <c r="U268" t="str">
        <f t="shared" si="88"/>
        <v>https://en.wikipedia.org/wiki/Alvin_Endt</v>
      </c>
      <c r="Y268" t="str">
        <f t="shared" si="89"/>
        <v>https://tools.wmflabs.org/xtools-articleinfo/?article=Alvin_Endt&amp;project=en.wikipedia.org</v>
      </c>
      <c r="AB268" t="str">
        <f t="shared" si="90"/>
        <v>https://en.wikipedia.org/w/index.php?title=Special:WhatLinksHere/Alvin_Endt&amp;limit=500</v>
      </c>
    </row>
    <row r="269" spans="1:28">
      <c r="A269">
        <v>2861</v>
      </c>
      <c r="B269">
        <v>134375</v>
      </c>
      <c r="C269">
        <v>23304.966865623555</v>
      </c>
      <c r="D269" t="s">
        <v>5683</v>
      </c>
      <c r="E269" t="str">
        <f t="shared" si="99"/>
        <v>Alvin</v>
      </c>
      <c r="F269" t="str">
        <f t="shared" si="100"/>
        <v>J. DeGrow</v>
      </c>
      <c r="H269">
        <v>0</v>
      </c>
      <c r="J269">
        <v>90</v>
      </c>
      <c r="K269" s="5">
        <v>42523</v>
      </c>
      <c r="L269" t="s">
        <v>5104</v>
      </c>
      <c r="M269" t="str">
        <f t="shared" si="94"/>
        <v>American politician.[16]</v>
      </c>
      <c r="N269" t="str">
        <f t="shared" si="97"/>
        <v>American</v>
      </c>
      <c r="O269" t="str">
        <f t="shared" si="98"/>
        <v>politician.[16]</v>
      </c>
      <c r="P269" t="str">
        <f t="shared" si="95"/>
        <v>politician.</v>
      </c>
      <c r="Q269" t="str">
        <f t="shared" si="96"/>
        <v>politician</v>
      </c>
      <c r="R269" t="str">
        <f>IFERROR(MID(Q269,1,FIND(" ",Q269)-1),Q269)</f>
        <v>politician</v>
      </c>
      <c r="U269" t="str">
        <f t="shared" si="88"/>
        <v>https://en.wikipedia.org/wiki/Alvin_J. DeGrow</v>
      </c>
      <c r="Y269" t="str">
        <f t="shared" si="89"/>
        <v>https://tools.wmflabs.org/xtools-articleinfo/?article=Alvin_J. DeGrow&amp;project=en.wikipedia.org</v>
      </c>
      <c r="AB269" t="str">
        <f t="shared" si="90"/>
        <v>https://en.wikipedia.org/w/index.php?title=Special:WhatLinksHere/Alvin_J. DeGrow&amp;limit=500</v>
      </c>
    </row>
    <row r="270" spans="1:28">
      <c r="A270">
        <v>1996</v>
      </c>
      <c r="B270">
        <v>265040</v>
      </c>
      <c r="C270">
        <v>941622.48475822713</v>
      </c>
      <c r="D270" t="s">
        <v>6705</v>
      </c>
      <c r="E270" t="str">
        <f t="shared" si="99"/>
        <v>Alvin</v>
      </c>
      <c r="F270" t="str">
        <f t="shared" si="100"/>
        <v>Lubis</v>
      </c>
      <c r="H270">
        <v>0</v>
      </c>
      <c r="J270">
        <v>37</v>
      </c>
      <c r="K270" s="5">
        <v>42471</v>
      </c>
      <c r="L270" t="s">
        <v>6132</v>
      </c>
      <c r="M270" t="str">
        <f t="shared" si="94"/>
        <v>Indonesian musician.[183]</v>
      </c>
      <c r="N270" t="str">
        <f t="shared" si="97"/>
        <v>Indonesian</v>
      </c>
      <c r="O270" t="str">
        <f t="shared" si="98"/>
        <v>musician.[183]</v>
      </c>
      <c r="P270" t="str">
        <f t="shared" si="95"/>
        <v>musician.</v>
      </c>
      <c r="Q270" t="str">
        <f t="shared" si="96"/>
        <v>musician</v>
      </c>
      <c r="R270" t="str">
        <f>IFERROR(MID(Q270,1,FIND(" ",Q270)-1),Q270)</f>
        <v>musician</v>
      </c>
      <c r="U270" t="str">
        <f t="shared" si="88"/>
        <v>https://en.wikipedia.org/wiki/Alvin_Lubis</v>
      </c>
      <c r="Y270" t="str">
        <f t="shared" si="89"/>
        <v>https://tools.wmflabs.org/xtools-articleinfo/?article=Alvin_Lubis&amp;project=en.wikipedia.org</v>
      </c>
      <c r="AB270" t="str">
        <f t="shared" si="90"/>
        <v>https://en.wikipedia.org/w/index.php?title=Special:WhatLinksHere/Alvin_Lubis&amp;limit=500</v>
      </c>
    </row>
    <row r="271" spans="1:28">
      <c r="A271">
        <v>2587</v>
      </c>
      <c r="B271">
        <v>530579</v>
      </c>
      <c r="C271">
        <v>140022.29023026302</v>
      </c>
      <c r="D271" t="s">
        <v>12307</v>
      </c>
      <c r="E271" t="str">
        <f t="shared" si="99"/>
        <v>Alvise</v>
      </c>
      <c r="F271" t="str">
        <f t="shared" si="100"/>
        <v>Zorzi</v>
      </c>
      <c r="H271">
        <v>0</v>
      </c>
      <c r="J271">
        <v>93</v>
      </c>
      <c r="K271" s="5">
        <v>42504</v>
      </c>
      <c r="L271" t="s">
        <v>12616</v>
      </c>
      <c r="M271" t="str">
        <f t="shared" si="94"/>
        <v>Italian journalist and author.[251]</v>
      </c>
      <c r="N271" t="str">
        <f t="shared" si="97"/>
        <v>Italian</v>
      </c>
      <c r="O271" t="str">
        <f t="shared" si="98"/>
        <v>journalist and author.[251]</v>
      </c>
      <c r="P271" t="str">
        <f t="shared" si="95"/>
        <v>journalist and author.</v>
      </c>
      <c r="Q271" t="str">
        <f t="shared" si="96"/>
        <v>journalist and author</v>
      </c>
      <c r="R271" t="str">
        <f>IFERROR(MID(Q271,1,FIND(" ",Q271)-1),Q271)</f>
        <v>journalist</v>
      </c>
      <c r="U271" t="str">
        <f t="shared" si="88"/>
        <v>https://en.wikipedia.org/wiki/Alvise_Zorzi</v>
      </c>
      <c r="Y271" t="str">
        <f t="shared" si="89"/>
        <v>https://tools.wmflabs.org/xtools-articleinfo/?article=Alvise_Zorzi&amp;project=en.wikipedia.org</v>
      </c>
      <c r="AB271" t="str">
        <f t="shared" si="90"/>
        <v>https://en.wikipedia.org/w/index.php?title=Special:WhatLinksHere/Alvise_Zorzi&amp;limit=500</v>
      </c>
    </row>
    <row r="272" spans="1:28">
      <c r="A272">
        <v>147</v>
      </c>
      <c r="B272">
        <v>450523</v>
      </c>
      <c r="C272">
        <v>521050.83473361447</v>
      </c>
      <c r="D272" t="s">
        <v>9208</v>
      </c>
      <c r="E272" t="s">
        <v>10381</v>
      </c>
      <c r="F272" t="s">
        <v>10285</v>
      </c>
      <c r="H272">
        <v>0</v>
      </c>
      <c r="J272">
        <v>85</v>
      </c>
      <c r="K272" s="3">
        <v>42376</v>
      </c>
      <c r="L272" t="s">
        <v>10010</v>
      </c>
      <c r="M272" t="str">
        <f t="shared" si="94"/>
        <v>Malagasy Roman Catholic prelate Bishop of Morombe (1989–2000).[147]</v>
      </c>
      <c r="N272" t="str">
        <f t="shared" si="97"/>
        <v>Malagasy</v>
      </c>
      <c r="O272" t="str">
        <f t="shared" si="98"/>
        <v>Roman Catholic prelate Bishop of Morombe (1989–2000).[147]</v>
      </c>
      <c r="P272" t="str">
        <f t="shared" si="95"/>
        <v>Roman Catholic prelate Bishop of Morombe (1989–2000).</v>
      </c>
      <c r="Q272" t="str">
        <f t="shared" si="96"/>
        <v>Roman Catholic prelate Bishop of Morombe (1989–2000)</v>
      </c>
      <c r="R272" t="s">
        <v>7285</v>
      </c>
      <c r="S272" t="s">
        <v>2619</v>
      </c>
      <c r="U272" t="str">
        <f t="shared" si="88"/>
        <v>https://en.wikipedia.org/wiki/Alwin_Albert Hafner</v>
      </c>
      <c r="Y272" t="str">
        <f t="shared" si="89"/>
        <v>https://tools.wmflabs.org/xtools-articleinfo/?article=Alwin_Albert Hafner&amp;project=en.wikipedia.org</v>
      </c>
      <c r="AB272" t="str">
        <f t="shared" si="90"/>
        <v>https://en.wikipedia.org/w/index.php?title=Special:WhatLinksHere/Alwin_Albert Hafner&amp;limit=500</v>
      </c>
    </row>
    <row r="273" spans="1:29">
      <c r="A273">
        <v>2313</v>
      </c>
      <c r="B273">
        <v>953092</v>
      </c>
      <c r="C273">
        <v>234252.31572218763</v>
      </c>
      <c r="D273" t="s">
        <v>6515</v>
      </c>
      <c r="E273" t="str">
        <f t="shared" ref="E273:E300" si="101">LEFT(D273,FIND(" ",D273)-1)</f>
        <v>Alyson</v>
      </c>
      <c r="F273" t="str">
        <f t="shared" ref="F273:F300" si="102">MID(D273,FIND(" ",D273)+1,9999)</f>
        <v>Bailes</v>
      </c>
      <c r="H273">
        <v>0</v>
      </c>
      <c r="J273">
        <v>67</v>
      </c>
      <c r="K273" s="5">
        <v>42489</v>
      </c>
      <c r="L273" t="s">
        <v>5645</v>
      </c>
      <c r="M273" t="str">
        <f t="shared" si="94"/>
        <v>British diplomat Ambassador to Finland (2000–2002).[501]</v>
      </c>
      <c r="N273" t="str">
        <f t="shared" si="97"/>
        <v>British</v>
      </c>
      <c r="O273" t="str">
        <f t="shared" si="98"/>
        <v>diplomat Ambassador to Finland (2000–2002).[501]</v>
      </c>
      <c r="P273" t="str">
        <f t="shared" si="95"/>
        <v>diplomat Ambassador to Finland (2000–2002).</v>
      </c>
      <c r="Q273" t="str">
        <f t="shared" si="96"/>
        <v>diplomat Ambassador to Finland (2000–2002)</v>
      </c>
      <c r="R273" t="str">
        <f>IFERROR(MID(Q273,1,FIND(" ",Q273)-1),Q273)</f>
        <v>diplomat</v>
      </c>
      <c r="S273" s="2" t="s">
        <v>1544</v>
      </c>
      <c r="U273" t="str">
        <f t="shared" si="88"/>
        <v>https://en.wikipedia.org/wiki/Alyson_Bailes</v>
      </c>
      <c r="Y273" t="str">
        <f t="shared" si="89"/>
        <v>https://tools.wmflabs.org/xtools-articleinfo/?article=Alyson_Bailes&amp;project=en.wikipedia.org</v>
      </c>
      <c r="AB273" t="str">
        <f t="shared" si="90"/>
        <v>https://en.wikipedia.org/w/index.php?title=Special:WhatLinksHere/Alyson_Bailes&amp;limit=500</v>
      </c>
    </row>
    <row r="274" spans="1:29">
      <c r="A274">
        <v>3485</v>
      </c>
      <c r="B274">
        <v>371255</v>
      </c>
      <c r="C274">
        <v>885127.97244584362</v>
      </c>
      <c r="D274" t="s">
        <v>13466</v>
      </c>
      <c r="E274" t="str">
        <f t="shared" si="101"/>
        <v>Amal</v>
      </c>
      <c r="F274" t="str">
        <f t="shared" si="102"/>
        <v>Dutta</v>
      </c>
      <c r="H274">
        <v>0</v>
      </c>
      <c r="J274">
        <v>86</v>
      </c>
      <c r="K274" s="5">
        <v>42561</v>
      </c>
      <c r="L274" t="s">
        <v>14074</v>
      </c>
      <c r="M274" t="str">
        <f t="shared" si="94"/>
        <v>Indian football player and manager.[144]</v>
      </c>
      <c r="N274" t="str">
        <f t="shared" si="97"/>
        <v>Indian</v>
      </c>
      <c r="O274" t="str">
        <f t="shared" si="98"/>
        <v>football player and manager.[144]</v>
      </c>
      <c r="P274" s="2" t="str">
        <f t="shared" si="95"/>
        <v>football player and manager.</v>
      </c>
      <c r="Q274" s="2" t="str">
        <f t="shared" si="96"/>
        <v>football player and manager</v>
      </c>
      <c r="R274" s="2" t="s">
        <v>3199</v>
      </c>
      <c r="S274" s="2"/>
      <c r="U274" t="str">
        <f t="shared" si="88"/>
        <v>https://en.wikipedia.org/wiki/Amal_Dutta</v>
      </c>
      <c r="Y274" t="str">
        <f t="shared" si="89"/>
        <v>https://tools.wmflabs.org/xtools-articleinfo/?article=Amal_Dutta&amp;project=en.wikipedia.org</v>
      </c>
      <c r="AB274" t="str">
        <f t="shared" si="90"/>
        <v>https://en.wikipedia.org/w/index.php?title=Special:WhatLinksHere/Amal_Dutta&amp;limit=500</v>
      </c>
    </row>
    <row r="275" spans="1:29">
      <c r="A275">
        <v>2269</v>
      </c>
      <c r="B275">
        <v>926880</v>
      </c>
      <c r="C275">
        <v>68027.531899133464</v>
      </c>
      <c r="D275" t="s">
        <v>6485</v>
      </c>
      <c r="E275" t="str">
        <f t="shared" si="101"/>
        <v>Amanullah</v>
      </c>
      <c r="F275" t="str">
        <f t="shared" si="102"/>
        <v>Khan</v>
      </c>
      <c r="H275">
        <v>0</v>
      </c>
      <c r="J275">
        <v>82</v>
      </c>
      <c r="K275" s="5">
        <v>42486</v>
      </c>
      <c r="L275" t="s">
        <v>6090</v>
      </c>
      <c r="M275" t="str">
        <f t="shared" si="94"/>
        <v>Pakistani Kashmir separatism activist (JKLF) COPD.[457]</v>
      </c>
      <c r="N275" t="str">
        <f t="shared" si="97"/>
        <v>Pakistani</v>
      </c>
      <c r="O275" t="str">
        <f t="shared" si="98"/>
        <v>Kashmir separatism activist (JKLF) COPD.[457]</v>
      </c>
      <c r="P275" t="str">
        <f t="shared" si="95"/>
        <v>Kashmir separatism activist (JKLF) COPD.</v>
      </c>
      <c r="Q275" t="str">
        <f t="shared" si="96"/>
        <v>Kashmir separatism activist (JKLF) COPD</v>
      </c>
      <c r="R275" t="s">
        <v>5865</v>
      </c>
      <c r="S275" s="2" t="s">
        <v>1521</v>
      </c>
      <c r="T275" t="s">
        <v>5868</v>
      </c>
      <c r="U275" t="str">
        <f t="shared" si="88"/>
        <v>https://en.wikipedia.org/wiki/Amanullah_Khan</v>
      </c>
      <c r="Y275" t="str">
        <f t="shared" si="89"/>
        <v>https://tools.wmflabs.org/xtools-articleinfo/?article=Amanullah_Khan&amp;project=en.wikipedia.org</v>
      </c>
      <c r="AB275" t="str">
        <f t="shared" si="90"/>
        <v>https://en.wikipedia.org/w/index.php?title=Special:WhatLinksHere/Amanullah_Khan&amp;limit=500</v>
      </c>
    </row>
    <row r="276" spans="1:29">
      <c r="A276">
        <v>3287</v>
      </c>
      <c r="B276">
        <v>153905</v>
      </c>
      <c r="C276">
        <v>72501.031571874817</v>
      </c>
      <c r="D276" t="s">
        <v>5149</v>
      </c>
      <c r="E276" t="str">
        <f t="shared" si="101"/>
        <v>Amar</v>
      </c>
      <c r="F276" t="str">
        <f t="shared" si="102"/>
        <v>Suloev</v>
      </c>
      <c r="H276">
        <v>0</v>
      </c>
      <c r="J276">
        <v>40</v>
      </c>
      <c r="K276" s="5">
        <v>42548</v>
      </c>
      <c r="L276" t="s">
        <v>4682</v>
      </c>
      <c r="M276" t="str">
        <f t="shared" si="94"/>
        <v>Armenian mixed martial artist stomach cancer.[442]</v>
      </c>
      <c r="N276" t="str">
        <f t="shared" si="97"/>
        <v>Armenian</v>
      </c>
      <c r="O276" t="str">
        <f t="shared" si="98"/>
        <v>mixed martial artist stomach cancer.[442]</v>
      </c>
      <c r="P276" t="str">
        <f t="shared" si="95"/>
        <v>mixed martial artist stomach cancer.</v>
      </c>
      <c r="Q276" t="str">
        <f t="shared" si="96"/>
        <v>mixed martial artist stomach cancer</v>
      </c>
      <c r="R276" t="s">
        <v>13421</v>
      </c>
      <c r="T276" t="s">
        <v>13152</v>
      </c>
      <c r="U276" t="str">
        <f t="shared" si="88"/>
        <v>https://en.wikipedia.org/wiki/Amar_Suloev</v>
      </c>
      <c r="Y276" t="str">
        <f t="shared" si="89"/>
        <v>https://tools.wmflabs.org/xtools-articleinfo/?article=Amar_Suloev&amp;project=en.wikipedia.org</v>
      </c>
      <c r="AB276" t="str">
        <f t="shared" si="90"/>
        <v>https://en.wikipedia.org/w/index.php?title=Special:WhatLinksHere/Amar_Suloev&amp;limit=500</v>
      </c>
    </row>
    <row r="277" spans="1:29">
      <c r="A277">
        <v>1794</v>
      </c>
      <c r="B277">
        <v>928499</v>
      </c>
      <c r="C277">
        <v>2478.6507419776171</v>
      </c>
      <c r="D277" t="s">
        <v>8541</v>
      </c>
      <c r="E277" t="str">
        <f t="shared" si="101"/>
        <v>Amaury</v>
      </c>
      <c r="F277" t="str">
        <f t="shared" si="102"/>
        <v>Epaminondas</v>
      </c>
      <c r="H277">
        <v>0</v>
      </c>
      <c r="J277">
        <v>80</v>
      </c>
      <c r="K277" s="3">
        <v>42460</v>
      </c>
      <c r="L277" s="2" t="s">
        <v>7653</v>
      </c>
      <c r="M277" t="str">
        <f t="shared" si="94"/>
        <v>Brazilian footballer (São Paulo F.C. Deportivo Toluca F.C.).[602]</v>
      </c>
      <c r="N277" t="str">
        <f t="shared" si="97"/>
        <v>Brazilian</v>
      </c>
      <c r="O277" t="str">
        <f t="shared" si="98"/>
        <v>footballer (São Paulo F.C. Deportivo Toluca F.C.).[602]</v>
      </c>
      <c r="P277" t="str">
        <f t="shared" si="95"/>
        <v>footballer (São Paulo F.C. Deportivo Toluca F.C.).</v>
      </c>
      <c r="Q277" t="str">
        <f t="shared" si="96"/>
        <v>footballer (São Paulo F</v>
      </c>
      <c r="R277" t="str">
        <f>IFERROR(MID(Q277,1,FIND(" ",Q277)-1),Q277)</f>
        <v>footballer</v>
      </c>
      <c r="S277" s="2" t="s">
        <v>1834</v>
      </c>
      <c r="U277" t="str">
        <f t="shared" si="88"/>
        <v>https://en.wikipedia.org/wiki/Amaury_Epaminondas</v>
      </c>
      <c r="Y277" t="str">
        <f t="shared" si="89"/>
        <v>https://tools.wmflabs.org/xtools-articleinfo/?article=Amaury_Epaminondas&amp;project=en.wikipedia.org</v>
      </c>
      <c r="AB277" t="str">
        <f t="shared" si="90"/>
        <v>https://en.wikipedia.org/w/index.php?title=Special:WhatLinksHere/Amaury_Epaminondas&amp;limit=500</v>
      </c>
    </row>
    <row r="278" spans="1:29">
      <c r="A278">
        <v>2954</v>
      </c>
      <c r="B278">
        <v>401415</v>
      </c>
      <c r="C278">
        <v>309294.96746284713</v>
      </c>
      <c r="D278" t="s">
        <v>5757</v>
      </c>
      <c r="E278" t="str">
        <f t="shared" si="101"/>
        <v>Amber</v>
      </c>
      <c r="F278" t="str">
        <f t="shared" si="102"/>
        <v>Gurung</v>
      </c>
      <c r="H278">
        <v>0</v>
      </c>
      <c r="J278">
        <v>78</v>
      </c>
      <c r="K278" s="5">
        <v>42528</v>
      </c>
      <c r="L278" t="s">
        <v>4952</v>
      </c>
      <c r="M278" t="str">
        <f t="shared" si="94"/>
        <v>Nepalese musician and composer (national anthem).[109]</v>
      </c>
      <c r="N278" t="str">
        <f t="shared" si="97"/>
        <v>Nepalese</v>
      </c>
      <c r="O278" t="str">
        <f t="shared" si="98"/>
        <v>musician and composer (national anthem).[109]</v>
      </c>
      <c r="P278" t="str">
        <f t="shared" si="95"/>
        <v>musician and composer (national anthem).</v>
      </c>
      <c r="Q278" t="str">
        <f t="shared" si="96"/>
        <v>musician and composer (national anthem)</v>
      </c>
      <c r="R278" t="s">
        <v>2906</v>
      </c>
      <c r="S278" s="2" t="s">
        <v>1034</v>
      </c>
      <c r="U278" t="str">
        <f t="shared" si="88"/>
        <v>https://en.wikipedia.org/wiki/Amber_Gurung</v>
      </c>
      <c r="Y278" t="str">
        <f t="shared" si="89"/>
        <v>https://tools.wmflabs.org/xtools-articleinfo/?article=Amber_Gurung&amp;project=en.wikipedia.org</v>
      </c>
      <c r="AB278" t="str">
        <f t="shared" si="90"/>
        <v>https://en.wikipedia.org/w/index.php?title=Special:WhatLinksHere/Amber_Gurung&amp;limit=500</v>
      </c>
    </row>
    <row r="279" spans="1:29">
      <c r="A279">
        <v>1843</v>
      </c>
      <c r="B279">
        <v>287213</v>
      </c>
      <c r="C279">
        <v>483719.70912558027</v>
      </c>
      <c r="D279" t="s">
        <v>6882</v>
      </c>
      <c r="E279" t="str">
        <f t="shared" si="101"/>
        <v>Amber</v>
      </c>
      <c r="F279" t="str">
        <f t="shared" si="102"/>
        <v>Rayne</v>
      </c>
      <c r="H279">
        <v>0</v>
      </c>
      <c r="J279">
        <v>31</v>
      </c>
      <c r="K279" s="5">
        <v>42462</v>
      </c>
      <c r="L279" t="s">
        <v>6287</v>
      </c>
      <c r="M279" t="str">
        <f t="shared" si="94"/>
        <v>American pornographic actress.[29]</v>
      </c>
      <c r="N279" t="str">
        <f t="shared" si="97"/>
        <v>American</v>
      </c>
      <c r="O279" t="str">
        <f t="shared" si="98"/>
        <v>pornographic actress.[29]</v>
      </c>
      <c r="P279" t="str">
        <f t="shared" si="95"/>
        <v>pornographic actress.</v>
      </c>
      <c r="Q279" t="str">
        <f t="shared" si="96"/>
        <v>pornographic actress</v>
      </c>
      <c r="R279" t="s">
        <v>6003</v>
      </c>
      <c r="U279" t="str">
        <f t="shared" si="88"/>
        <v>https://en.wikipedia.org/wiki/Amber_Rayne</v>
      </c>
      <c r="Y279" t="str">
        <f t="shared" si="89"/>
        <v>https://tools.wmflabs.org/xtools-articleinfo/?article=Amber_Rayne&amp;project=en.wikipedia.org</v>
      </c>
      <c r="AB279" t="str">
        <f t="shared" si="90"/>
        <v>https://en.wikipedia.org/w/index.php?title=Special:WhatLinksHere/Amber_Rayne&amp;limit=500</v>
      </c>
    </row>
    <row r="280" spans="1:29">
      <c r="A280">
        <v>3000</v>
      </c>
      <c r="B280">
        <v>757496</v>
      </c>
      <c r="C280">
        <v>420128.17349404941</v>
      </c>
      <c r="D280" t="s">
        <v>5358</v>
      </c>
      <c r="E280" t="str">
        <f t="shared" si="101"/>
        <v>Ambrose</v>
      </c>
      <c r="F280" t="str">
        <f t="shared" si="102"/>
        <v>Hickey</v>
      </c>
      <c r="H280">
        <v>0</v>
      </c>
      <c r="J280">
        <v>71</v>
      </c>
      <c r="K280" s="5">
        <v>42531</v>
      </c>
      <c r="L280" t="s">
        <v>5063</v>
      </c>
      <c r="M280" t="str">
        <f t="shared" si="94"/>
        <v>Irish Gaelic footballer (Offaly GAA).[155]</v>
      </c>
      <c r="N280" t="str">
        <f t="shared" si="97"/>
        <v>Irish</v>
      </c>
      <c r="O280" t="str">
        <f t="shared" si="98"/>
        <v>Gaelic footballer (Offaly GAA).[155]</v>
      </c>
      <c r="P280" t="str">
        <f t="shared" si="95"/>
        <v>Gaelic footballer (Offaly GAA).</v>
      </c>
      <c r="Q280" t="str">
        <f t="shared" si="96"/>
        <v>Gaelic footballer (Offaly GAA)</v>
      </c>
      <c r="R280" t="s">
        <v>13170</v>
      </c>
      <c r="S280" s="2" t="s">
        <v>1157</v>
      </c>
      <c r="U280" t="str">
        <f t="shared" si="88"/>
        <v>https://en.wikipedia.org/wiki/Ambrose_Hickey</v>
      </c>
      <c r="Y280" t="str">
        <f t="shared" si="89"/>
        <v>https://tools.wmflabs.org/xtools-articleinfo/?article=Ambrose_Hickey&amp;project=en.wikipedia.org</v>
      </c>
      <c r="AB280" t="str">
        <f t="shared" si="90"/>
        <v>https://en.wikipedia.org/w/index.php?title=Special:WhatLinksHere/Ambrose_Hickey&amp;limit=500</v>
      </c>
    </row>
    <row r="281" spans="1:29">
      <c r="A281">
        <v>49</v>
      </c>
      <c r="B281">
        <v>958218</v>
      </c>
      <c r="C281">
        <v>68689.867070133914</v>
      </c>
      <c r="D281" t="s">
        <v>9064</v>
      </c>
      <c r="E281" t="str">
        <f t="shared" si="101"/>
        <v>Amby</v>
      </c>
      <c r="F281" t="str">
        <f t="shared" si="102"/>
        <v>Fogarty</v>
      </c>
      <c r="H281">
        <v>0</v>
      </c>
      <c r="J281">
        <v>82</v>
      </c>
      <c r="K281" s="3">
        <v>42372</v>
      </c>
      <c r="L281" t="s">
        <v>9931</v>
      </c>
      <c r="M281" t="str">
        <f t="shared" si="94"/>
        <v>Irish footballer (Sunderland Hartlepool Cork Celtic) and manager (Cork Hibernians Galway Rovers).[49]</v>
      </c>
      <c r="N281" t="str">
        <f t="shared" si="97"/>
        <v>Irish</v>
      </c>
      <c r="O281" t="str">
        <f t="shared" si="98"/>
        <v>footballer (Sunderland Hartlepool Cork Celtic) and manager (Cork Hibernians Galway Rovers).[49]</v>
      </c>
      <c r="P281" t="str">
        <f t="shared" si="95"/>
        <v>footballer (Sunderland Hartlepool Cork Celtic) and manager (Cork Hibernians Galway Rovers).</v>
      </c>
      <c r="Q281" t="str">
        <f t="shared" si="96"/>
        <v>footballer (Sunderland Hartlepool Cork Celtic) and manager (Cork Hibernians Galway Rovers)</v>
      </c>
      <c r="R281" t="s">
        <v>3497</v>
      </c>
      <c r="S281" t="s">
        <v>2780</v>
      </c>
      <c r="U281" t="str">
        <f t="shared" si="88"/>
        <v>https://en.wikipedia.org/wiki/Amby_Fogarty</v>
      </c>
      <c r="Y281" t="str">
        <f t="shared" si="89"/>
        <v>https://tools.wmflabs.org/xtools-articleinfo/?article=Amby_Fogarty&amp;project=en.wikipedia.org</v>
      </c>
      <c r="AB281" t="str">
        <f t="shared" si="90"/>
        <v>https://en.wikipedia.org/w/index.php?title=Special:WhatLinksHere/Amby_Fogarty&amp;limit=500</v>
      </c>
    </row>
    <row r="282" spans="1:29">
      <c r="A282" s="2">
        <v>1697</v>
      </c>
      <c r="B282" s="2">
        <v>33508</v>
      </c>
      <c r="C282" s="2">
        <v>317733.29585030297</v>
      </c>
      <c r="D282" s="2" t="s">
        <v>7246</v>
      </c>
      <c r="E282" s="2" t="str">
        <f t="shared" si="101"/>
        <v>Ameli</v>
      </c>
      <c r="F282" s="2" t="str">
        <f t="shared" si="102"/>
        <v>Duchess of Oldenburg</v>
      </c>
      <c r="G282" s="2"/>
      <c r="H282">
        <v>0</v>
      </c>
      <c r="J282" s="2">
        <v>93</v>
      </c>
      <c r="K282" s="4">
        <v>42455</v>
      </c>
      <c r="L282" s="2" t="s">
        <v>7247</v>
      </c>
      <c r="M282" s="2" t="str">
        <f t="shared" si="94"/>
        <v>German royalty.[504]</v>
      </c>
      <c r="N282" s="2" t="str">
        <f t="shared" si="97"/>
        <v>German</v>
      </c>
      <c r="O282" s="2" t="str">
        <f t="shared" si="98"/>
        <v>royalty.[504]</v>
      </c>
      <c r="P282" t="str">
        <f t="shared" si="95"/>
        <v>royalty.</v>
      </c>
      <c r="Q282" t="str">
        <f t="shared" si="96"/>
        <v>royalty</v>
      </c>
      <c r="R282" t="str">
        <f>IFERROR(MID(Q282,1,FIND(" ",Q282)-1),Q282)</f>
        <v>royalty</v>
      </c>
      <c r="T282" s="2"/>
      <c r="U282" t="str">
        <f t="shared" si="88"/>
        <v>https://en.wikipedia.org/wiki/Ameli_Duchess of Oldenburg</v>
      </c>
      <c r="V282" s="2"/>
      <c r="Y282" t="str">
        <f t="shared" si="89"/>
        <v>https://tools.wmflabs.org/xtools-articleinfo/?article=Ameli_Duchess of Oldenburg&amp;project=en.wikipedia.org</v>
      </c>
      <c r="Z282" s="2"/>
      <c r="AA282" s="2"/>
      <c r="AB282" t="str">
        <f t="shared" si="90"/>
        <v>https://en.wikipedia.org/w/index.php?title=Special:WhatLinksHere/Ameli_Duchess of Oldenburg&amp;limit=500</v>
      </c>
      <c r="AC282" s="2"/>
    </row>
    <row r="283" spans="1:29">
      <c r="A283">
        <v>777</v>
      </c>
      <c r="B283">
        <v>282765</v>
      </c>
      <c r="C283">
        <v>911135.28383448278</v>
      </c>
      <c r="D283" t="s">
        <v>10598</v>
      </c>
      <c r="E283" t="str">
        <f t="shared" si="101"/>
        <v>Amelia</v>
      </c>
      <c r="F283" t="str">
        <f t="shared" si="102"/>
        <v>Bence</v>
      </c>
      <c r="H283">
        <v>0</v>
      </c>
      <c r="J283">
        <v>101</v>
      </c>
      <c r="K283" s="3">
        <v>42408</v>
      </c>
      <c r="L283" t="s">
        <v>11209</v>
      </c>
      <c r="M283" t="str">
        <f t="shared" si="94"/>
        <v>Argentine actress (The Gaucho War A Sangre Fría Alfonsina).[121]</v>
      </c>
      <c r="N283" t="str">
        <f t="shared" si="97"/>
        <v>Argentine</v>
      </c>
      <c r="O283" t="str">
        <f t="shared" si="98"/>
        <v>actress (The Gaucho War A Sangre Fría Alfonsina).[121]</v>
      </c>
      <c r="P283" t="str">
        <f t="shared" si="95"/>
        <v>actress (The Gaucho War A Sangre Fría Alfonsina).</v>
      </c>
      <c r="Q283" t="str">
        <f t="shared" si="96"/>
        <v>actress (The Gaucho War A Sangre Fría Alfonsina)</v>
      </c>
      <c r="R283" t="str">
        <f>IFERROR(MID(Q283,1,FIND(" ",Q283)-1),Q283)</f>
        <v>actress</v>
      </c>
      <c r="S283" t="s">
        <v>2262</v>
      </c>
      <c r="U283" t="str">
        <f t="shared" si="88"/>
        <v>https://en.wikipedia.org/wiki/Amelia_Bence</v>
      </c>
      <c r="Y283" t="str">
        <f t="shared" si="89"/>
        <v>https://tools.wmflabs.org/xtools-articleinfo/?article=Amelia_Bence&amp;project=en.wikipedia.org</v>
      </c>
      <c r="AB283" t="str">
        <f t="shared" si="90"/>
        <v>https://en.wikipedia.org/w/index.php?title=Special:WhatLinksHere/Amelia_Bence&amp;limit=500</v>
      </c>
    </row>
    <row r="284" spans="1:29">
      <c r="A284">
        <v>4457</v>
      </c>
      <c r="B284">
        <v>596841</v>
      </c>
      <c r="C284">
        <v>521959.4357367896</v>
      </c>
      <c r="D284" t="s">
        <v>15539</v>
      </c>
      <c r="E284" t="str">
        <f t="shared" si="101"/>
        <v>Amélia</v>
      </c>
      <c r="F284" t="str">
        <f t="shared" si="102"/>
        <v>Christinat</v>
      </c>
      <c r="H284">
        <v>0</v>
      </c>
      <c r="J284">
        <v>90</v>
      </c>
      <c r="K284" s="5">
        <v>42620</v>
      </c>
      <c r="L284" t="s">
        <v>15389</v>
      </c>
      <c r="M284" t="str">
        <f t="shared" si="94"/>
        <v>Swiss politician.[330]</v>
      </c>
      <c r="N284" t="str">
        <f t="shared" si="97"/>
        <v>Swiss</v>
      </c>
      <c r="O284" t="str">
        <f t="shared" si="98"/>
        <v>politician.[330]</v>
      </c>
      <c r="P284" s="2" t="str">
        <f t="shared" si="95"/>
        <v>politician.</v>
      </c>
      <c r="Q284" s="2" t="str">
        <f t="shared" si="96"/>
        <v>politician</v>
      </c>
      <c r="R284" s="2" t="str">
        <f>IFERROR(MID(Q284,1,FIND(" ",Q284)-1),Q284)</f>
        <v>politician</v>
      </c>
      <c r="U284" t="str">
        <f t="shared" si="88"/>
        <v>https://en.wikipedia.org/wiki/Amélia_Christinat</v>
      </c>
      <c r="Y284" t="str">
        <f t="shared" si="89"/>
        <v>https://tools.wmflabs.org/xtools-articleinfo/?article=Amélia_Christinat&amp;project=en.wikipedia.org</v>
      </c>
      <c r="AB284" t="str">
        <f t="shared" si="90"/>
        <v>https://en.wikipedia.org/w/index.php?title=Special:WhatLinksHere/Amélia_Christinat&amp;limit=500</v>
      </c>
    </row>
    <row r="285" spans="1:29">
      <c r="A285">
        <v>3202</v>
      </c>
      <c r="B285">
        <v>138211</v>
      </c>
      <c r="C285">
        <v>592572.96942996618</v>
      </c>
      <c r="D285" t="s">
        <v>5213</v>
      </c>
      <c r="E285" t="str">
        <f t="shared" si="101"/>
        <v>Amjad</v>
      </c>
      <c r="F285" t="str">
        <f t="shared" si="102"/>
        <v>Sabri</v>
      </c>
      <c r="H285">
        <v>0</v>
      </c>
      <c r="J285">
        <v>45</v>
      </c>
      <c r="K285" s="5">
        <v>42543</v>
      </c>
      <c r="L285" t="s">
        <v>4745</v>
      </c>
      <c r="M285" t="str">
        <f t="shared" si="94"/>
        <v>Pakistani qawwali singer shot.[357]</v>
      </c>
      <c r="N285" t="str">
        <f t="shared" si="97"/>
        <v>Pakistani</v>
      </c>
      <c r="O285" t="str">
        <f t="shared" si="98"/>
        <v>qawwali singer shot.[357]</v>
      </c>
      <c r="P285" t="str">
        <f t="shared" si="95"/>
        <v>qawwali singer shot.</v>
      </c>
      <c r="Q285" t="str">
        <f t="shared" si="96"/>
        <v>qawwali singer shot</v>
      </c>
      <c r="R285" t="s">
        <v>13070</v>
      </c>
      <c r="T285" t="s">
        <v>3045</v>
      </c>
      <c r="U285" t="str">
        <f t="shared" si="88"/>
        <v>https://en.wikipedia.org/wiki/Amjad_Sabri</v>
      </c>
      <c r="Y285" t="str">
        <f t="shared" si="89"/>
        <v>https://tools.wmflabs.org/xtools-articleinfo/?article=Amjad_Sabri&amp;project=en.wikipedia.org</v>
      </c>
      <c r="AB285" t="str">
        <f t="shared" si="90"/>
        <v>https://en.wikipedia.org/w/index.php?title=Special:WhatLinksHere/Amjad_Sabri&amp;limit=500</v>
      </c>
    </row>
    <row r="286" spans="1:29">
      <c r="A286">
        <v>3676</v>
      </c>
      <c r="B286">
        <v>820110</v>
      </c>
      <c r="C286">
        <v>862897.12367215543</v>
      </c>
      <c r="D286" t="s">
        <v>13823</v>
      </c>
      <c r="E286" t="str">
        <f t="shared" si="101"/>
        <v>Amnon</v>
      </c>
      <c r="F286" t="str">
        <f t="shared" si="102"/>
        <v>Linn</v>
      </c>
      <c r="H286">
        <v>0</v>
      </c>
      <c r="J286">
        <v>92</v>
      </c>
      <c r="K286" s="5">
        <v>42572</v>
      </c>
      <c r="L286" t="s">
        <v>14321</v>
      </c>
      <c r="M286" t="str">
        <f t="shared" si="94"/>
        <v>Israeli politician member of the Knesset (1967–1969 1973–1988).[334]</v>
      </c>
      <c r="N286" t="str">
        <f t="shared" si="97"/>
        <v>Israeli</v>
      </c>
      <c r="O286" t="str">
        <f t="shared" si="98"/>
        <v>politician member of the Knesset (1967–1969 1973–1988).[334]</v>
      </c>
      <c r="P286" s="2" t="str">
        <f t="shared" si="95"/>
        <v>politician member of the Knesset (1967–1969 1973–1988).</v>
      </c>
      <c r="Q286" s="2" t="str">
        <f t="shared" si="96"/>
        <v>politician member of the Knesset (1967–1969 1973–1988)</v>
      </c>
      <c r="R286" s="2" t="str">
        <f>IFERROR(MID(Q286,1,FIND(" ",Q286)-1),Q286)</f>
        <v>politician</v>
      </c>
      <c r="S286" s="2" t="s">
        <v>868</v>
      </c>
      <c r="U286" t="str">
        <f t="shared" si="88"/>
        <v>https://en.wikipedia.org/wiki/Amnon_Linn</v>
      </c>
      <c r="Y286" t="str">
        <f t="shared" si="89"/>
        <v>https://tools.wmflabs.org/xtools-articleinfo/?article=Amnon_Linn&amp;project=en.wikipedia.org</v>
      </c>
      <c r="AB286" t="str">
        <f t="shared" si="90"/>
        <v>https://en.wikipedia.org/w/index.php?title=Special:WhatLinksHere/Amnon_Linn&amp;limit=500</v>
      </c>
    </row>
    <row r="287" spans="1:29">
      <c r="A287">
        <v>4669</v>
      </c>
      <c r="B287">
        <v>40478</v>
      </c>
      <c r="C287">
        <v>698083.57080637501</v>
      </c>
      <c r="D287" t="s">
        <v>15202</v>
      </c>
      <c r="E287" t="str">
        <f t="shared" si="101"/>
        <v>Amy</v>
      </c>
      <c r="F287" t="str">
        <f t="shared" si="102"/>
        <v>van Singel</v>
      </c>
      <c r="H287">
        <v>0</v>
      </c>
      <c r="J287">
        <v>67</v>
      </c>
      <c r="K287" s="5">
        <v>42632</v>
      </c>
      <c r="L287" t="s">
        <v>15530</v>
      </c>
      <c r="M287" t="str">
        <f t="shared" si="94"/>
        <v>American journalist and blues writer (Living Blues).[143]</v>
      </c>
      <c r="N287" t="str">
        <f t="shared" si="97"/>
        <v>American</v>
      </c>
      <c r="O287" t="str">
        <f t="shared" si="98"/>
        <v>journalist and blues writer (Living Blues).[143]</v>
      </c>
      <c r="P287" s="2" t="str">
        <f t="shared" si="95"/>
        <v>journalist and blues writer (Living Blues).</v>
      </c>
      <c r="Q287" s="2" t="str">
        <f t="shared" si="96"/>
        <v>journalist and blues writer (Living Blues)</v>
      </c>
      <c r="R287" s="2" t="s">
        <v>15886</v>
      </c>
      <c r="S287" s="2" t="s">
        <v>514</v>
      </c>
      <c r="U287" t="str">
        <f t="shared" si="88"/>
        <v>https://en.wikipedia.org/wiki/Amy_van Singel</v>
      </c>
      <c r="Y287" t="str">
        <f t="shared" si="89"/>
        <v>https://tools.wmflabs.org/xtools-articleinfo/?article=Amy_van Singel&amp;project=en.wikipedia.org</v>
      </c>
      <c r="AB287" t="str">
        <f t="shared" si="90"/>
        <v>https://en.wikipedia.org/w/index.php?title=Special:WhatLinksHere/Amy_van Singel&amp;limit=500</v>
      </c>
    </row>
    <row r="288" spans="1:29">
      <c r="A288">
        <v>1194</v>
      </c>
      <c r="B288">
        <v>766456</v>
      </c>
      <c r="C288">
        <v>300256.85345117381</v>
      </c>
      <c r="D288" t="s">
        <v>10659</v>
      </c>
      <c r="E288" t="str">
        <f t="shared" si="101"/>
        <v>Ana</v>
      </c>
      <c r="F288" t="str">
        <f t="shared" si="102"/>
        <v>Vieira</v>
      </c>
      <c r="H288">
        <v>0</v>
      </c>
      <c r="J288">
        <v>76</v>
      </c>
      <c r="K288" s="3">
        <v>42429</v>
      </c>
      <c r="L288" t="s">
        <v>11694</v>
      </c>
      <c r="M288" t="str">
        <f t="shared" si="94"/>
        <v>Portuguese artist.[541]</v>
      </c>
      <c r="N288" t="str">
        <f t="shared" si="97"/>
        <v>Portuguese</v>
      </c>
      <c r="O288" t="str">
        <f t="shared" si="98"/>
        <v>artist.[541]</v>
      </c>
      <c r="P288" t="str">
        <f t="shared" si="95"/>
        <v>artist.</v>
      </c>
      <c r="Q288" t="str">
        <f t="shared" si="96"/>
        <v>artist</v>
      </c>
      <c r="R288" t="str">
        <f>IFERROR(MID(Q288,1,FIND(" ",Q288)-1),Q288)</f>
        <v>artist</v>
      </c>
      <c r="U288" t="str">
        <f t="shared" si="88"/>
        <v>https://en.wikipedia.org/wiki/Ana_Vieira</v>
      </c>
      <c r="Y288" t="str">
        <f t="shared" si="89"/>
        <v>https://tools.wmflabs.org/xtools-articleinfo/?article=Ana_Vieira&amp;project=en.wikipedia.org</v>
      </c>
      <c r="AB288" t="str">
        <f t="shared" si="90"/>
        <v>https://en.wikipedia.org/w/index.php?title=Special:WhatLinksHere/Ana_Vieira&amp;limit=500</v>
      </c>
    </row>
    <row r="289" spans="1:29">
      <c r="A289">
        <v>3048</v>
      </c>
      <c r="B289">
        <v>33440</v>
      </c>
      <c r="C289">
        <v>625067.42460300308</v>
      </c>
      <c r="D289" t="s">
        <v>5392</v>
      </c>
      <c r="E289" t="str">
        <f t="shared" si="101"/>
        <v>Anahid</v>
      </c>
      <c r="F289" t="str">
        <f t="shared" si="102"/>
        <v>Ajemian</v>
      </c>
      <c r="H289">
        <v>0</v>
      </c>
      <c r="J289">
        <v>92</v>
      </c>
      <c r="K289" s="5">
        <v>42534</v>
      </c>
      <c r="L289" t="s">
        <v>4855</v>
      </c>
      <c r="M289" t="str">
        <f t="shared" si="94"/>
        <v>American violinist.[203]</v>
      </c>
      <c r="N289" t="str">
        <f t="shared" si="97"/>
        <v>American</v>
      </c>
      <c r="O289" t="str">
        <f t="shared" si="98"/>
        <v>violinist.[203]</v>
      </c>
      <c r="P289" t="str">
        <f t="shared" si="95"/>
        <v>violinist.</v>
      </c>
      <c r="Q289" t="str">
        <f t="shared" si="96"/>
        <v>violinist</v>
      </c>
      <c r="R289" t="str">
        <f>IFERROR(MID(Q289,1,FIND(" ",Q289)-1),Q289)</f>
        <v>violinist</v>
      </c>
      <c r="U289" t="str">
        <f t="shared" ref="U289:U352" si="103">CONCATENATE("https://en.wikipedia.org/wiki/",REPLACE(D289,FIND(" ",D289),1,"_"))</f>
        <v>https://en.wikipedia.org/wiki/Anahid_Ajemian</v>
      </c>
      <c r="Y289" t="str">
        <f t="shared" ref="Y289:Y352" si="104">CONCATENATE("https://tools.wmflabs.org/xtools-articleinfo/?article=",REPLACE(D289,FIND(" ",D289),1,"_"),"&amp;project=en.wikipedia.org")</f>
        <v>https://tools.wmflabs.org/xtools-articleinfo/?article=Anahid_Ajemian&amp;project=en.wikipedia.org</v>
      </c>
      <c r="AB289" t="str">
        <f t="shared" ref="AB289:AB352" si="105">CONCATENATE("https://en.wikipedia.org/w/index.php?title=Special:WhatLinksHere/",REPLACE(D289,FIND(" ",D289),1,"_"),"&amp;limit=500")</f>
        <v>https://en.wikipedia.org/w/index.php?title=Special:WhatLinksHere/Anahid_Ajemian&amp;limit=500</v>
      </c>
    </row>
    <row r="290" spans="1:29">
      <c r="A290">
        <v>334</v>
      </c>
      <c r="B290">
        <v>188770</v>
      </c>
      <c r="C290">
        <v>108788.69406087688</v>
      </c>
      <c r="D290" t="s">
        <v>9623</v>
      </c>
      <c r="E290" t="str">
        <f t="shared" si="101"/>
        <v>Ananda</v>
      </c>
      <c r="F290" t="str">
        <f t="shared" si="102"/>
        <v>Chandra Dutta</v>
      </c>
      <c r="H290">
        <v>0</v>
      </c>
      <c r="J290">
        <v>92</v>
      </c>
      <c r="K290" s="3">
        <v>42385</v>
      </c>
      <c r="L290" t="s">
        <v>9478</v>
      </c>
      <c r="M290" t="str">
        <f t="shared" si="94"/>
        <v>Indian botanist.[335]</v>
      </c>
      <c r="N290" t="str">
        <f t="shared" si="97"/>
        <v>Indian</v>
      </c>
      <c r="O290" t="str">
        <f t="shared" si="98"/>
        <v>botanist.[335]</v>
      </c>
      <c r="P290" t="str">
        <f t="shared" si="95"/>
        <v>botanist.</v>
      </c>
      <c r="Q290" t="str">
        <f t="shared" si="96"/>
        <v>botanist</v>
      </c>
      <c r="R290" t="str">
        <f>IFERROR(MID(Q290,1,FIND(" ",Q290)-1),Q290)</f>
        <v>botanist</v>
      </c>
      <c r="U290" t="str">
        <f t="shared" si="103"/>
        <v>https://en.wikipedia.org/wiki/Ananda_Chandra Dutta</v>
      </c>
      <c r="Y290" t="str">
        <f t="shared" si="104"/>
        <v>https://tools.wmflabs.org/xtools-articleinfo/?article=Ananda_Chandra Dutta&amp;project=en.wikipedia.org</v>
      </c>
      <c r="AB290" t="str">
        <f t="shared" si="105"/>
        <v>https://en.wikipedia.org/w/index.php?title=Special:WhatLinksHere/Ananda_Chandra Dutta&amp;limit=500</v>
      </c>
    </row>
    <row r="291" spans="1:29">
      <c r="A291">
        <v>1945</v>
      </c>
      <c r="B291">
        <v>107037</v>
      </c>
      <c r="C291">
        <v>404777.38799199869</v>
      </c>
      <c r="D291" t="s">
        <v>7119</v>
      </c>
      <c r="E291" t="str">
        <f t="shared" si="101"/>
        <v>Anatol</v>
      </c>
      <c r="F291" t="str">
        <f t="shared" si="102"/>
        <v>Ciobanu</v>
      </c>
      <c r="H291">
        <v>0</v>
      </c>
      <c r="J291">
        <v>81</v>
      </c>
      <c r="K291" s="5">
        <v>42468</v>
      </c>
      <c r="L291" t="s">
        <v>6198</v>
      </c>
      <c r="M291" t="str">
        <f t="shared" si="94"/>
        <v>Moldovan linguist writer and university professor.[131]</v>
      </c>
      <c r="N291" t="str">
        <f t="shared" si="97"/>
        <v>Moldovan</v>
      </c>
      <c r="O291" t="str">
        <f t="shared" si="98"/>
        <v>linguist writer and university professor.[131]</v>
      </c>
      <c r="P291" t="str">
        <f t="shared" si="95"/>
        <v>linguist writer and university professor.</v>
      </c>
      <c r="Q291" t="str">
        <f t="shared" si="96"/>
        <v>linguist writer and university professor</v>
      </c>
      <c r="R291" t="str">
        <f>Q291</f>
        <v>linguist writer and university professor</v>
      </c>
      <c r="U291" t="str">
        <f t="shared" si="103"/>
        <v>https://en.wikipedia.org/wiki/Anatol_Ciobanu</v>
      </c>
      <c r="Y291" t="str">
        <f t="shared" si="104"/>
        <v>https://tools.wmflabs.org/xtools-articleinfo/?article=Anatol_Ciobanu&amp;project=en.wikipedia.org</v>
      </c>
      <c r="AB291" t="str">
        <f t="shared" si="105"/>
        <v>https://en.wikipedia.org/w/index.php?title=Special:WhatLinksHere/Anatol_Ciobanu&amp;limit=500</v>
      </c>
    </row>
    <row r="292" spans="1:29">
      <c r="A292">
        <v>3069</v>
      </c>
      <c r="B292">
        <v>810960</v>
      </c>
      <c r="C292">
        <v>754484.18298856262</v>
      </c>
      <c r="D292" t="s">
        <v>5582</v>
      </c>
      <c r="E292" t="str">
        <f t="shared" si="101"/>
        <v>Anatol</v>
      </c>
      <c r="F292" t="str">
        <f t="shared" si="102"/>
        <v>Dumitraș</v>
      </c>
      <c r="H292">
        <v>0</v>
      </c>
      <c r="J292">
        <v>60</v>
      </c>
      <c r="K292" s="5">
        <v>42535</v>
      </c>
      <c r="L292" t="s">
        <v>4992</v>
      </c>
      <c r="M292" t="str">
        <f t="shared" si="94"/>
        <v>Moldovan singer cancer.[224]</v>
      </c>
      <c r="N292" t="str">
        <f t="shared" si="97"/>
        <v>Moldovan</v>
      </c>
      <c r="O292" t="str">
        <f t="shared" si="98"/>
        <v>singer cancer.[224]</v>
      </c>
      <c r="P292" t="str">
        <f t="shared" si="95"/>
        <v>singer cancer.</v>
      </c>
      <c r="Q292" t="str">
        <f t="shared" si="96"/>
        <v>singer cancer</v>
      </c>
      <c r="R292" t="str">
        <f>IFERROR(MID(Q292,1,FIND(" ",Q292)-1),Q292)</f>
        <v>singer</v>
      </c>
      <c r="T292" t="s">
        <v>13275</v>
      </c>
      <c r="U292" t="str">
        <f t="shared" si="103"/>
        <v>https://en.wikipedia.org/wiki/Anatol_Dumitraș</v>
      </c>
      <c r="Y292" t="str">
        <f t="shared" si="104"/>
        <v>https://tools.wmflabs.org/xtools-articleinfo/?article=Anatol_Dumitraș&amp;project=en.wikipedia.org</v>
      </c>
      <c r="AB292" t="str">
        <f t="shared" si="105"/>
        <v>https://en.wikipedia.org/w/index.php?title=Special:WhatLinksHere/Anatol_Dumitraș&amp;limit=500</v>
      </c>
    </row>
    <row r="293" spans="1:29">
      <c r="A293">
        <v>3072</v>
      </c>
      <c r="B293">
        <v>266121</v>
      </c>
      <c r="C293">
        <v>904830.00210770115</v>
      </c>
      <c r="D293" t="s">
        <v>5423</v>
      </c>
      <c r="E293" t="str">
        <f t="shared" si="101"/>
        <v>Anatoli</v>
      </c>
      <c r="F293" t="str">
        <f t="shared" si="102"/>
        <v>Grishin</v>
      </c>
      <c r="H293">
        <v>0</v>
      </c>
      <c r="J293">
        <v>76</v>
      </c>
      <c r="K293" s="5">
        <v>42535</v>
      </c>
      <c r="L293" t="s">
        <v>4874</v>
      </c>
      <c r="M293" t="str">
        <f t="shared" si="94"/>
        <v>Russian sprint canoeist Olympic champion (1964).[227]</v>
      </c>
      <c r="N293" t="str">
        <f t="shared" si="97"/>
        <v>Russian</v>
      </c>
      <c r="O293" t="str">
        <f t="shared" si="98"/>
        <v>sprint canoeist Olympic champion (1964).[227]</v>
      </c>
      <c r="P293" t="str">
        <f t="shared" si="95"/>
        <v>sprint canoeist Olympic champion (1964).</v>
      </c>
      <c r="Q293" t="str">
        <f t="shared" si="96"/>
        <v>sprint canoeist Olympic champion (1964)</v>
      </c>
      <c r="R293" t="s">
        <v>13415</v>
      </c>
      <c r="S293" s="2" t="s">
        <v>2461</v>
      </c>
      <c r="U293" t="str">
        <f t="shared" si="103"/>
        <v>https://en.wikipedia.org/wiki/Anatoli_Grishin</v>
      </c>
      <c r="Y293" t="str">
        <f t="shared" si="104"/>
        <v>https://tools.wmflabs.org/xtools-articleinfo/?article=Anatoli_Grishin&amp;project=en.wikipedia.org</v>
      </c>
      <c r="AB293" t="str">
        <f t="shared" si="105"/>
        <v>https://en.wikipedia.org/w/index.php?title=Special:WhatLinksHere/Anatoli_Grishin&amp;limit=500</v>
      </c>
    </row>
    <row r="294" spans="1:29">
      <c r="A294">
        <v>821</v>
      </c>
      <c r="B294">
        <v>636035</v>
      </c>
      <c r="C294">
        <v>319370.09043394937</v>
      </c>
      <c r="D294" t="s">
        <v>10620</v>
      </c>
      <c r="E294" t="str">
        <f t="shared" si="101"/>
        <v>Anatoli</v>
      </c>
      <c r="F294" t="str">
        <f t="shared" si="102"/>
        <v>Ilyin</v>
      </c>
      <c r="H294">
        <v>0</v>
      </c>
      <c r="J294">
        <v>84</v>
      </c>
      <c r="K294" s="3">
        <v>42410</v>
      </c>
      <c r="L294" t="s">
        <v>10989</v>
      </c>
      <c r="M294" t="str">
        <f t="shared" si="94"/>
        <v>Russian Soviet football player (Spartak Moscow) Olympic champion (1956).[165]</v>
      </c>
      <c r="N294" t="s">
        <v>7037</v>
      </c>
      <c r="O294" t="str">
        <f t="shared" si="98"/>
        <v>Soviet football player (Spartak Moscow) Olympic champion (1956).[165]</v>
      </c>
      <c r="P294" t="str">
        <f t="shared" si="95"/>
        <v>Soviet football player (Spartak Moscow) Olympic champion (1956).</v>
      </c>
      <c r="Q294" t="str">
        <f t="shared" si="96"/>
        <v>Soviet football player (Spartak Moscow) Olympic champion (1956)</v>
      </c>
      <c r="R294" t="s">
        <v>7038</v>
      </c>
      <c r="S294" t="s">
        <v>2297</v>
      </c>
      <c r="U294" t="str">
        <f t="shared" si="103"/>
        <v>https://en.wikipedia.org/wiki/Anatoli_Ilyin</v>
      </c>
      <c r="Y294" t="str">
        <f t="shared" si="104"/>
        <v>https://tools.wmflabs.org/xtools-articleinfo/?article=Anatoli_Ilyin&amp;project=en.wikipedia.org</v>
      </c>
      <c r="AB294" t="str">
        <f t="shared" si="105"/>
        <v>https://en.wikipedia.org/w/index.php?title=Special:WhatLinksHere/Anatoli_Ilyin&amp;limit=500</v>
      </c>
    </row>
    <row r="295" spans="1:29">
      <c r="A295">
        <v>3488</v>
      </c>
      <c r="B295">
        <v>429780</v>
      </c>
      <c r="C295">
        <v>407635.18972653401</v>
      </c>
      <c r="D295" t="s">
        <v>13469</v>
      </c>
      <c r="E295" t="str">
        <f t="shared" si="101"/>
        <v>Anatoli</v>
      </c>
      <c r="F295" t="str">
        <f t="shared" si="102"/>
        <v>Isayev</v>
      </c>
      <c r="H295">
        <v>0</v>
      </c>
      <c r="J295">
        <v>83</v>
      </c>
      <c r="K295" s="5">
        <v>42561</v>
      </c>
      <c r="L295" t="s">
        <v>14077</v>
      </c>
      <c r="M295" t="str">
        <f t="shared" si="94"/>
        <v>Russian football player and manager Olympic champion (1956).[147]</v>
      </c>
      <c r="N295" t="str">
        <f>MID(M295,1,FIND(" ",M295)-1)</f>
        <v>Russian</v>
      </c>
      <c r="O295" t="str">
        <f t="shared" ref="O295:O322" si="106">MID(M295,FIND(" ",M295)+1,9999)</f>
        <v>football player and manager Olympic champion (1956).[147]</v>
      </c>
      <c r="P295" s="2" t="str">
        <f t="shared" si="95"/>
        <v>football player and manager Olympic champion (1956).</v>
      </c>
      <c r="Q295" s="2" t="str">
        <f t="shared" si="96"/>
        <v>football player and manager Olympic champion (1956)</v>
      </c>
      <c r="R295" s="2" t="s">
        <v>3199</v>
      </c>
      <c r="S295" s="2" t="s">
        <v>934</v>
      </c>
      <c r="U295" t="str">
        <f t="shared" si="103"/>
        <v>https://en.wikipedia.org/wiki/Anatoli_Isayev</v>
      </c>
      <c r="Y295" t="str">
        <f t="shared" si="104"/>
        <v>https://tools.wmflabs.org/xtools-articleinfo/?article=Anatoli_Isayev&amp;project=en.wikipedia.org</v>
      </c>
      <c r="AB295" t="str">
        <f t="shared" si="105"/>
        <v>https://en.wikipedia.org/w/index.php?title=Special:WhatLinksHere/Anatoli_Isayev&amp;limit=500</v>
      </c>
    </row>
    <row r="296" spans="1:29">
      <c r="A296">
        <v>3262</v>
      </c>
      <c r="B296">
        <v>78278</v>
      </c>
      <c r="C296">
        <v>968637.55107096955</v>
      </c>
      <c r="D296" t="s">
        <v>5124</v>
      </c>
      <c r="E296" t="str">
        <f t="shared" si="101"/>
        <v>Anatoliy</v>
      </c>
      <c r="F296" t="str">
        <f t="shared" si="102"/>
        <v>Kutsev</v>
      </c>
      <c r="H296">
        <v>0</v>
      </c>
      <c r="J296">
        <v>57</v>
      </c>
      <c r="K296" s="5">
        <v>42547</v>
      </c>
      <c r="L296" t="s">
        <v>4869</v>
      </c>
      <c r="M296" t="str">
        <f t="shared" si="94"/>
        <v>Moldovan-born Ukrainian football player referee and manager (women's national team).[417]</v>
      </c>
      <c r="N296" t="s">
        <v>4684</v>
      </c>
      <c r="O296" t="str">
        <f t="shared" si="106"/>
        <v>Ukrainian football player referee and manager (women's national team).[417]</v>
      </c>
      <c r="P296" t="str">
        <f t="shared" si="95"/>
        <v>Ukrainian football player referee and manager (women's national team).</v>
      </c>
      <c r="Q296" t="str">
        <f t="shared" si="96"/>
        <v>Ukrainian football player referee and manager (women's national team)</v>
      </c>
      <c r="R296" t="s">
        <v>2855</v>
      </c>
      <c r="S296" t="s">
        <v>1191</v>
      </c>
      <c r="U296" t="str">
        <f t="shared" si="103"/>
        <v>https://en.wikipedia.org/wiki/Anatoliy_Kutsev</v>
      </c>
      <c r="Y296" t="str">
        <f t="shared" si="104"/>
        <v>https://tools.wmflabs.org/xtools-articleinfo/?article=Anatoliy_Kutsev&amp;project=en.wikipedia.org</v>
      </c>
      <c r="AB296" t="str">
        <f t="shared" si="105"/>
        <v>https://en.wikipedia.org/w/index.php?title=Special:WhatLinksHere/Anatoliy_Kutsev&amp;limit=500</v>
      </c>
    </row>
    <row r="297" spans="1:29">
      <c r="A297">
        <v>2962</v>
      </c>
      <c r="B297">
        <v>430409</v>
      </c>
      <c r="C297">
        <v>991402.32144509349</v>
      </c>
      <c r="D297" t="s">
        <v>5479</v>
      </c>
      <c r="E297" t="str">
        <f t="shared" si="101"/>
        <v>Anatoliy</v>
      </c>
      <c r="F297" t="str">
        <f t="shared" si="102"/>
        <v>Polishchuk</v>
      </c>
      <c r="H297">
        <v>0</v>
      </c>
      <c r="J297">
        <v>66</v>
      </c>
      <c r="K297" s="5">
        <v>42528</v>
      </c>
      <c r="L297" t="s">
        <v>5013</v>
      </c>
      <c r="M297" t="str">
        <f t="shared" si="94"/>
        <v>Soviet-Ukrainian volleyball player Olympic silver medalist (1976).[117]</v>
      </c>
      <c r="N297" t="str">
        <f>MID(M297,1,FIND(" ",M297)-1)</f>
        <v>Soviet-Ukrainian</v>
      </c>
      <c r="O297" t="str">
        <f t="shared" si="106"/>
        <v>volleyball player Olympic silver medalist (1976).[117]</v>
      </c>
      <c r="P297" t="str">
        <f t="shared" si="95"/>
        <v>volleyball player Olympic silver medalist (1976).</v>
      </c>
      <c r="Q297" t="str">
        <f t="shared" si="96"/>
        <v>volleyball player Olympic silver medalist (1976)</v>
      </c>
      <c r="R297" t="s">
        <v>13297</v>
      </c>
      <c r="S297" s="2" t="s">
        <v>1037</v>
      </c>
      <c r="U297" t="str">
        <f t="shared" si="103"/>
        <v>https://en.wikipedia.org/wiki/Anatoliy_Polishchuk</v>
      </c>
      <c r="Y297" t="str">
        <f t="shared" si="104"/>
        <v>https://tools.wmflabs.org/xtools-articleinfo/?article=Anatoliy_Polishchuk&amp;project=en.wikipedia.org</v>
      </c>
      <c r="AB297" t="str">
        <f t="shared" si="105"/>
        <v>https://en.wikipedia.org/w/index.php?title=Special:WhatLinksHere/Anatoliy_Polishchuk&amp;limit=500</v>
      </c>
    </row>
    <row r="298" spans="1:29">
      <c r="A298">
        <v>114</v>
      </c>
      <c r="B298">
        <v>120235</v>
      </c>
      <c r="C298">
        <v>171435.80943138659</v>
      </c>
      <c r="D298" t="s">
        <v>9228</v>
      </c>
      <c r="E298" t="str">
        <f t="shared" si="101"/>
        <v>Anatoly</v>
      </c>
      <c r="F298" t="str">
        <f t="shared" si="102"/>
        <v>Roshchin</v>
      </c>
      <c r="H298">
        <v>0</v>
      </c>
      <c r="J298">
        <v>83</v>
      </c>
      <c r="K298" s="3">
        <v>42374</v>
      </c>
      <c r="L298" t="s">
        <v>9998</v>
      </c>
      <c r="M298" t="str">
        <f t="shared" si="94"/>
        <v>Russian heavyweight wrestler Olympic champion (1972).[114]</v>
      </c>
      <c r="N298" t="str">
        <f>MID(M298,1,FIND(" ",M298)-1)</f>
        <v>Russian</v>
      </c>
      <c r="O298" t="str">
        <f t="shared" si="106"/>
        <v>heavyweight wrestler Olympic champion (1972).[114]</v>
      </c>
      <c r="P298" t="str">
        <f t="shared" si="95"/>
        <v>heavyweight wrestler Olympic champion (1972).</v>
      </c>
      <c r="Q298" t="str">
        <f t="shared" si="96"/>
        <v>heavyweight wrestler Olympic champion (1972)</v>
      </c>
      <c r="R298" t="s">
        <v>7407</v>
      </c>
      <c r="S298" t="s">
        <v>2819</v>
      </c>
      <c r="U298" t="str">
        <f t="shared" si="103"/>
        <v>https://en.wikipedia.org/wiki/Anatoly_Roshchin</v>
      </c>
      <c r="Y298" t="str">
        <f t="shared" si="104"/>
        <v>https://tools.wmflabs.org/xtools-articleinfo/?article=Anatoly_Roshchin&amp;project=en.wikipedia.org</v>
      </c>
      <c r="AB298" t="str">
        <f t="shared" si="105"/>
        <v>https://en.wikipedia.org/w/index.php?title=Special:WhatLinksHere/Anatoly_Roshchin&amp;limit=500</v>
      </c>
    </row>
    <row r="299" spans="1:29">
      <c r="A299">
        <v>1728</v>
      </c>
      <c r="B299">
        <v>965704</v>
      </c>
      <c r="C299">
        <v>697590.73261320731</v>
      </c>
      <c r="D299" t="s">
        <v>8636</v>
      </c>
      <c r="E299" t="str">
        <f t="shared" si="101"/>
        <v>Anatoly</v>
      </c>
      <c r="F299" t="str">
        <f t="shared" si="102"/>
        <v>Savin</v>
      </c>
      <c r="H299">
        <v>0</v>
      </c>
      <c r="J299">
        <v>95</v>
      </c>
      <c r="K299" s="3">
        <v>42456</v>
      </c>
      <c r="L299" s="2" t="s">
        <v>7540</v>
      </c>
      <c r="M299" t="str">
        <f t="shared" si="94"/>
        <v>Soviet and Russian weapons designer Hero of Socialist Labour.[535]</v>
      </c>
      <c r="N299" t="s">
        <v>7145</v>
      </c>
      <c r="O299" t="str">
        <f t="shared" si="106"/>
        <v>and Russian weapons designer Hero of Socialist Labour.[535]</v>
      </c>
      <c r="P299" t="str">
        <f t="shared" si="95"/>
        <v>and Russian weapons designer Hero of Socialist Labour.</v>
      </c>
      <c r="Q299" t="str">
        <f t="shared" si="96"/>
        <v>and Russian weapons designer Hero of Socialist Labour</v>
      </c>
      <c r="R299" t="s">
        <v>6952</v>
      </c>
      <c r="S299" t="s">
        <v>1796</v>
      </c>
      <c r="U299" t="str">
        <f t="shared" si="103"/>
        <v>https://en.wikipedia.org/wiki/Anatoly_Savin</v>
      </c>
      <c r="Y299" t="str">
        <f t="shared" si="104"/>
        <v>https://tools.wmflabs.org/xtools-articleinfo/?article=Anatoly_Savin&amp;project=en.wikipedia.org</v>
      </c>
      <c r="AB299" t="str">
        <f t="shared" si="105"/>
        <v>https://en.wikipedia.org/w/index.php?title=Special:WhatLinksHere/Anatoly_Savin&amp;limit=500</v>
      </c>
    </row>
    <row r="300" spans="1:29">
      <c r="A300">
        <v>3979</v>
      </c>
      <c r="B300">
        <v>760436</v>
      </c>
      <c r="C300">
        <v>95444.278783361369</v>
      </c>
      <c r="D300" t="s">
        <v>4425</v>
      </c>
      <c r="E300" t="str">
        <f t="shared" si="101"/>
        <v>Anđelko</v>
      </c>
      <c r="F300" t="str">
        <f t="shared" si="102"/>
        <v>Klobučar</v>
      </c>
      <c r="H300">
        <v>0</v>
      </c>
      <c r="J300">
        <v>85</v>
      </c>
      <c r="K300" s="5">
        <v>42589</v>
      </c>
      <c r="L300" t="s">
        <v>3938</v>
      </c>
      <c r="M300" t="str">
        <f t="shared" si="94"/>
        <v>Croatian composer and organist.[121]</v>
      </c>
      <c r="N300" t="str">
        <f t="shared" ref="N300:N311" si="107">MID(M300,1,FIND(" ",M300)-1)</f>
        <v>Croatian</v>
      </c>
      <c r="O300" t="str">
        <f t="shared" si="106"/>
        <v>composer and organist.[121]</v>
      </c>
      <c r="P300" s="2" t="str">
        <f t="shared" si="95"/>
        <v>composer and organist.</v>
      </c>
      <c r="Q300" s="2" t="str">
        <f t="shared" si="96"/>
        <v>composer and organist</v>
      </c>
      <c r="R300" s="2" t="str">
        <f>Q300</f>
        <v>composer and organist</v>
      </c>
      <c r="S300" s="2"/>
      <c r="U300" t="str">
        <f t="shared" si="103"/>
        <v>https://en.wikipedia.org/wiki/Anđelko_Klobučar</v>
      </c>
      <c r="Y300" t="str">
        <f t="shared" si="104"/>
        <v>https://tools.wmflabs.org/xtools-articleinfo/?article=Anđelko_Klobučar&amp;project=en.wikipedia.org</v>
      </c>
      <c r="AB300" t="str">
        <f t="shared" si="105"/>
        <v>https://en.wikipedia.org/w/index.php?title=Special:WhatLinksHere/Anđelko_Klobučar&amp;limit=500</v>
      </c>
    </row>
    <row r="301" spans="1:29">
      <c r="A301">
        <v>2481</v>
      </c>
      <c r="B301">
        <v>876681</v>
      </c>
      <c r="C301">
        <v>644028.59023266495</v>
      </c>
      <c r="D301" t="s">
        <v>11932</v>
      </c>
      <c r="E301" t="s">
        <v>13063</v>
      </c>
      <c r="F301" t="s">
        <v>13062</v>
      </c>
      <c r="H301">
        <v>0</v>
      </c>
      <c r="J301">
        <v>69</v>
      </c>
      <c r="K301" s="5">
        <v>42499</v>
      </c>
      <c r="L301" t="s">
        <v>12573</v>
      </c>
      <c r="M301" t="str">
        <f t="shared" si="94"/>
        <v>Indonesian politician Attorney General (1998–1999) Ambassador to India (2008–2013).[145]</v>
      </c>
      <c r="N301" t="str">
        <f t="shared" si="107"/>
        <v>Indonesian</v>
      </c>
      <c r="O301" t="str">
        <f t="shared" si="106"/>
        <v>politician Attorney General (1998–1999) Ambassador to India (2008–2013).[145]</v>
      </c>
      <c r="P301" t="str">
        <f t="shared" si="95"/>
        <v>politician Attorney General (1998–1999) Ambassador to India (2008–2013).</v>
      </c>
      <c r="Q301" t="str">
        <f t="shared" si="96"/>
        <v>politician Attorney General (1998–1999) Ambassador to India (2008–2013)</v>
      </c>
      <c r="R301" t="str">
        <f>IFERROR(MID(Q301,1,FIND(" ",Q301)-1),Q301)</f>
        <v>politician</v>
      </c>
      <c r="S301" s="2" t="s">
        <v>1355</v>
      </c>
      <c r="U301" t="str">
        <f t="shared" si="103"/>
        <v>https://en.wikipedia.org/wiki/Andi_Muhammad Ghalib</v>
      </c>
      <c r="Y301" t="str">
        <f t="shared" si="104"/>
        <v>https://tools.wmflabs.org/xtools-articleinfo/?article=Andi_Muhammad Ghalib&amp;project=en.wikipedia.org</v>
      </c>
      <c r="AB301" t="str">
        <f t="shared" si="105"/>
        <v>https://en.wikipedia.org/w/index.php?title=Special:WhatLinksHere/Andi_Muhammad Ghalib&amp;limit=500</v>
      </c>
    </row>
    <row r="302" spans="1:29">
      <c r="A302">
        <v>3835</v>
      </c>
      <c r="B302">
        <v>415473</v>
      </c>
      <c r="C302">
        <v>856509.51729621738</v>
      </c>
      <c r="D302" t="s">
        <v>13792</v>
      </c>
      <c r="E302" t="str">
        <f t="shared" ref="E302:E313" si="108">LEFT(D302,FIND(" ",D302)-1)</f>
        <v>András</v>
      </c>
      <c r="F302" t="str">
        <f t="shared" ref="F302:F313" si="109">MID(D302,FIND(" ",D302)+1,9999)</f>
        <v>Hajnal</v>
      </c>
      <c r="H302">
        <v>0</v>
      </c>
      <c r="J302">
        <v>85</v>
      </c>
      <c r="K302" s="5">
        <v>42581</v>
      </c>
      <c r="L302" t="s">
        <v>14433</v>
      </c>
      <c r="M302" t="str">
        <f t="shared" si="94"/>
        <v>Hungarian mathematician.[494]</v>
      </c>
      <c r="N302" t="str">
        <f t="shared" si="107"/>
        <v>Hungarian</v>
      </c>
      <c r="O302" t="str">
        <f t="shared" si="106"/>
        <v>mathematician.[494]</v>
      </c>
      <c r="P302" s="2" t="str">
        <f t="shared" si="95"/>
        <v>mathematician.</v>
      </c>
      <c r="Q302" s="2" t="str">
        <f t="shared" si="96"/>
        <v>mathematician</v>
      </c>
      <c r="R302" s="2" t="str">
        <f>IFERROR(MID(Q302,1,FIND(" ",Q302)-1),Q302)</f>
        <v>mathematician</v>
      </c>
      <c r="S302" s="2"/>
      <c r="U302" t="str">
        <f t="shared" si="103"/>
        <v>https://en.wikipedia.org/wiki/András_Hajnal</v>
      </c>
      <c r="Y302" t="str">
        <f t="shared" si="104"/>
        <v>https://tools.wmflabs.org/xtools-articleinfo/?article=András_Hajnal&amp;project=en.wikipedia.org</v>
      </c>
      <c r="AB302" t="str">
        <f t="shared" si="105"/>
        <v>https://en.wikipedia.org/w/index.php?title=Special:WhatLinksHere/András_Hajnal&amp;limit=500</v>
      </c>
    </row>
    <row r="303" spans="1:29">
      <c r="A303">
        <v>4648</v>
      </c>
      <c r="B303">
        <v>4574</v>
      </c>
      <c r="C303">
        <v>160099.54953278793</v>
      </c>
      <c r="D303" t="s">
        <v>14892</v>
      </c>
      <c r="E303" t="str">
        <f t="shared" si="108"/>
        <v>András</v>
      </c>
      <c r="F303" t="str">
        <f t="shared" si="109"/>
        <v>Prékopa</v>
      </c>
      <c r="H303">
        <v>0</v>
      </c>
      <c r="J303">
        <v>87</v>
      </c>
      <c r="K303" s="5">
        <v>42631</v>
      </c>
      <c r="L303" t="s">
        <v>15690</v>
      </c>
      <c r="M303" t="str">
        <f t="shared" si="94"/>
        <v>Hungarian mathematican.[161]</v>
      </c>
      <c r="N303" t="str">
        <f t="shared" si="107"/>
        <v>Hungarian</v>
      </c>
      <c r="O303" t="str">
        <f t="shared" si="106"/>
        <v>mathematican.[161]</v>
      </c>
      <c r="P303" s="2" t="str">
        <f t="shared" si="95"/>
        <v>mathematican.</v>
      </c>
      <c r="Q303" s="2" t="str">
        <f t="shared" si="96"/>
        <v>mathematican</v>
      </c>
      <c r="R303" s="2" t="str">
        <f>IFERROR(MID(Q303,1,FIND(" ",Q303)-1),Q303)</f>
        <v>mathematican</v>
      </c>
      <c r="U303" t="str">
        <f t="shared" si="103"/>
        <v>https://en.wikipedia.org/wiki/András_Prékopa</v>
      </c>
      <c r="V303">
        <v>1070</v>
      </c>
      <c r="W303">
        <v>1</v>
      </c>
      <c r="X303">
        <v>1</v>
      </c>
      <c r="Y303" t="str">
        <f t="shared" si="104"/>
        <v>https://tools.wmflabs.org/xtools-articleinfo/?article=András_Prékopa&amp;project=en.wikipedia.org</v>
      </c>
      <c r="Z303">
        <v>83</v>
      </c>
      <c r="AA303">
        <v>29</v>
      </c>
      <c r="AB303" t="str">
        <f t="shared" si="105"/>
        <v>https://en.wikipedia.org/w/index.php?title=Special:WhatLinksHere/András_Prékopa&amp;limit=500</v>
      </c>
      <c r="AC303">
        <v>8</v>
      </c>
    </row>
    <row r="304" spans="1:29">
      <c r="A304">
        <v>1616</v>
      </c>
      <c r="B304">
        <v>635308</v>
      </c>
      <c r="C304">
        <v>143080.77200715276</v>
      </c>
      <c r="D304" t="s">
        <v>8701</v>
      </c>
      <c r="E304" t="str">
        <f t="shared" si="108"/>
        <v>André</v>
      </c>
      <c r="F304" t="str">
        <f t="shared" si="109"/>
        <v>Adam</v>
      </c>
      <c r="H304">
        <v>0</v>
      </c>
      <c r="J304">
        <v>79</v>
      </c>
      <c r="K304" s="3">
        <v>42451</v>
      </c>
      <c r="L304" s="2" t="s">
        <v>7891</v>
      </c>
      <c r="M304" t="str">
        <f t="shared" si="94"/>
        <v>Belgian diplomat Ambassador to Algeria (1986–1990) Zaire (1990–1991) United States (1994–1998) Permanent Representative to the United Nations (1998–2001) injuries sustained in Brussels Airport bombings.[423]</v>
      </c>
      <c r="N304" t="str">
        <f t="shared" si="107"/>
        <v>Belgian</v>
      </c>
      <c r="O304" t="str">
        <f t="shared" si="106"/>
        <v>diplomat Ambassador to Algeria (1986–1990) Zaire (1990–1991) United States (1994–1998) Permanent Representative to the United Nations (1998–2001) injuries sustained in Brussels Airport bombings.[423]</v>
      </c>
      <c r="P304" t="str">
        <f t="shared" si="95"/>
        <v>diplomat Ambassador to Algeria (1986–1990) Zaire (1990–1991) United States (1994–1998) Permanent Representative to the United Nations (1998–2001) injuries sustained in Brussels Airport bombings.</v>
      </c>
      <c r="Q304" t="str">
        <f t="shared" si="96"/>
        <v>diplomat Ambassador to Algeria (1986–1990) Zaire (1990–1991) United States (1994–1998) Permanent Representative to the United Nations (1998–2001) injuries sustained in Brussels Airport bombings</v>
      </c>
      <c r="R304" t="str">
        <f>IFERROR(MID(Q304,1,FIND(" ",Q304)-1),Q304)</f>
        <v>diplomat</v>
      </c>
      <c r="S304" s="2" t="s">
        <v>2000</v>
      </c>
      <c r="T304" t="s">
        <v>7409</v>
      </c>
      <c r="U304" t="str">
        <f t="shared" si="103"/>
        <v>https://en.wikipedia.org/wiki/André_Adam</v>
      </c>
      <c r="Y304" t="str">
        <f t="shared" si="104"/>
        <v>https://tools.wmflabs.org/xtools-articleinfo/?article=André_Adam&amp;project=en.wikipedia.org</v>
      </c>
      <c r="AB304" t="str">
        <f t="shared" si="105"/>
        <v>https://en.wikipedia.org/w/index.php?title=Special:WhatLinksHere/André_Adam&amp;limit=500</v>
      </c>
    </row>
    <row r="305" spans="1:29">
      <c r="A305">
        <v>1491</v>
      </c>
      <c r="B305">
        <v>424437</v>
      </c>
      <c r="C305">
        <v>47518.033921733149</v>
      </c>
      <c r="D305" t="s">
        <v>8232</v>
      </c>
      <c r="E305" t="str">
        <f t="shared" si="108"/>
        <v>André</v>
      </c>
      <c r="F305" t="str">
        <f t="shared" si="109"/>
        <v>Bénard</v>
      </c>
      <c r="H305">
        <v>0</v>
      </c>
      <c r="J305">
        <v>93</v>
      </c>
      <c r="K305" s="3">
        <v>42444</v>
      </c>
      <c r="L305" s="2" t="s">
        <v>7924</v>
      </c>
      <c r="M305" t="str">
        <f t="shared" si="94"/>
        <v>French oil and transit executive co-chairman of the Eurotunnel.[297]</v>
      </c>
      <c r="N305" t="str">
        <f t="shared" si="107"/>
        <v>French</v>
      </c>
      <c r="O305" t="str">
        <f t="shared" si="106"/>
        <v>oil and transit executive co-chairman of the Eurotunnel.[297]</v>
      </c>
      <c r="P305" t="str">
        <f t="shared" si="95"/>
        <v>oil and transit executive co-chairman of the Eurotunnel.</v>
      </c>
      <c r="Q305" t="str">
        <f t="shared" si="96"/>
        <v>oil and transit executive co-chairman of the Eurotunnel</v>
      </c>
      <c r="R305" t="s">
        <v>3118</v>
      </c>
      <c r="S305" s="2" t="s">
        <v>2002</v>
      </c>
      <c r="U305" t="str">
        <f t="shared" si="103"/>
        <v>https://en.wikipedia.org/wiki/André_Bénard</v>
      </c>
      <c r="V305">
        <v>154</v>
      </c>
      <c r="W305">
        <v>0</v>
      </c>
      <c r="X305">
        <v>0</v>
      </c>
      <c r="Y305" t="str">
        <f t="shared" si="104"/>
        <v>https://tools.wmflabs.org/xtools-articleinfo/?article=André_Bénard&amp;project=en.wikipedia.org</v>
      </c>
      <c r="Z305">
        <v>19</v>
      </c>
      <c r="AA305">
        <v>7</v>
      </c>
      <c r="AB305" t="str">
        <f t="shared" si="105"/>
        <v>https://en.wikipedia.org/w/index.php?title=Special:WhatLinksHere/André_Bénard&amp;limit=500</v>
      </c>
      <c r="AC305">
        <v>1</v>
      </c>
    </row>
    <row r="306" spans="1:29">
      <c r="A306">
        <v>1529</v>
      </c>
      <c r="B306">
        <v>969425</v>
      </c>
      <c r="C306">
        <v>857129.73024965322</v>
      </c>
      <c r="D306" t="s">
        <v>8797</v>
      </c>
      <c r="E306" t="str">
        <f t="shared" si="108"/>
        <v>André</v>
      </c>
      <c r="F306" t="str">
        <f t="shared" si="109"/>
        <v>Boerstra</v>
      </c>
      <c r="H306">
        <v>0</v>
      </c>
      <c r="J306">
        <v>91</v>
      </c>
      <c r="K306" s="3">
        <v>42446</v>
      </c>
      <c r="L306" s="2" t="s">
        <v>8084</v>
      </c>
      <c r="M306" t="str">
        <f t="shared" si="94"/>
        <v>Dutch field hockey player Olympic silver medalist (1952) bronze medalist (1948).[336]</v>
      </c>
      <c r="N306" t="str">
        <f t="shared" si="107"/>
        <v>Dutch</v>
      </c>
      <c r="O306" t="str">
        <f t="shared" si="106"/>
        <v>field hockey player Olympic silver medalist (1952) bronze medalist (1948).[336]</v>
      </c>
      <c r="P306" t="str">
        <f t="shared" si="95"/>
        <v>field hockey player Olympic silver medalist (1952) bronze medalist (1948).</v>
      </c>
      <c r="Q306" t="str">
        <f t="shared" si="96"/>
        <v>field hockey player Olympic silver medalist (1952) bronze medalist (1948)</v>
      </c>
      <c r="R306" t="s">
        <v>7010</v>
      </c>
      <c r="S306" s="2" t="s">
        <v>1859</v>
      </c>
      <c r="U306" t="str">
        <f t="shared" si="103"/>
        <v>https://en.wikipedia.org/wiki/André_Boerstra</v>
      </c>
      <c r="Y306" t="str">
        <f t="shared" si="104"/>
        <v>https://tools.wmflabs.org/xtools-articleinfo/?article=André_Boerstra&amp;project=en.wikipedia.org</v>
      </c>
      <c r="AB306" t="str">
        <f t="shared" si="105"/>
        <v>https://en.wikipedia.org/w/index.php?title=Special:WhatLinksHere/André_Boerstra&amp;limit=500</v>
      </c>
    </row>
    <row r="307" spans="1:29">
      <c r="A307">
        <v>2591</v>
      </c>
      <c r="B307">
        <v>298704</v>
      </c>
      <c r="C307">
        <v>635543.94329821668</v>
      </c>
      <c r="D307" t="s">
        <v>12427</v>
      </c>
      <c r="E307" t="str">
        <f t="shared" si="108"/>
        <v>André</v>
      </c>
      <c r="F307" t="str">
        <f t="shared" si="109"/>
        <v>Brahic</v>
      </c>
      <c r="H307">
        <v>0</v>
      </c>
      <c r="J307">
        <v>73</v>
      </c>
      <c r="K307" s="5">
        <v>42505</v>
      </c>
      <c r="L307" t="s">
        <v>12560</v>
      </c>
      <c r="M307" t="str">
        <f t="shared" si="94"/>
        <v>French astrophysicist discovered rings of Neptune cancer.[255]</v>
      </c>
      <c r="N307" t="str">
        <f t="shared" si="107"/>
        <v>French</v>
      </c>
      <c r="O307" t="str">
        <f t="shared" si="106"/>
        <v>astrophysicist discovered rings of Neptune cancer.[255]</v>
      </c>
      <c r="P307" t="str">
        <f t="shared" si="95"/>
        <v>astrophysicist discovered rings of Neptune cancer.</v>
      </c>
      <c r="Q307" t="str">
        <f t="shared" si="96"/>
        <v>astrophysicist discovered rings of Neptune cancer</v>
      </c>
      <c r="R307" t="str">
        <f>IFERROR(MID(Q307,1,FIND(" ",Q307)-1),Q307)</f>
        <v>astrophysicist</v>
      </c>
      <c r="S307" s="2" t="s">
        <v>1416</v>
      </c>
      <c r="T307" t="s">
        <v>13178</v>
      </c>
      <c r="U307" t="str">
        <f t="shared" si="103"/>
        <v>https://en.wikipedia.org/wiki/André_Brahic</v>
      </c>
      <c r="Y307" t="str">
        <f t="shared" si="104"/>
        <v>https://tools.wmflabs.org/xtools-articleinfo/?article=André_Brahic&amp;project=en.wikipedia.org</v>
      </c>
      <c r="AB307" t="str">
        <f t="shared" si="105"/>
        <v>https://en.wikipedia.org/w/index.php?title=Special:WhatLinksHere/André_Brahic&amp;limit=500</v>
      </c>
    </row>
    <row r="308" spans="1:29">
      <c r="A308">
        <v>140</v>
      </c>
      <c r="B308">
        <v>946493</v>
      </c>
      <c r="C308">
        <v>216307.41078206484</v>
      </c>
      <c r="D308" t="s">
        <v>9195</v>
      </c>
      <c r="E308" t="str">
        <f t="shared" si="108"/>
        <v>André</v>
      </c>
      <c r="F308" t="str">
        <f t="shared" si="109"/>
        <v>Courrèges</v>
      </c>
      <c r="H308">
        <v>0</v>
      </c>
      <c r="J308">
        <v>92</v>
      </c>
      <c r="K308" s="3">
        <v>42376</v>
      </c>
      <c r="L308" t="s">
        <v>9196</v>
      </c>
      <c r="M308" t="str">
        <f t="shared" si="94"/>
        <v>French fashion designer.[140]</v>
      </c>
      <c r="N308" t="str">
        <f t="shared" si="107"/>
        <v>French</v>
      </c>
      <c r="O308" t="str">
        <f t="shared" si="106"/>
        <v>fashion designer.[140]</v>
      </c>
      <c r="P308" t="str">
        <f t="shared" si="95"/>
        <v>fashion designer.</v>
      </c>
      <c r="Q308" t="str">
        <f t="shared" si="96"/>
        <v>fashion designer</v>
      </c>
      <c r="R308" t="s">
        <v>6965</v>
      </c>
      <c r="U308" t="str">
        <f t="shared" si="103"/>
        <v>https://en.wikipedia.org/wiki/André_Courrèges</v>
      </c>
      <c r="Y308" t="str">
        <f t="shared" si="104"/>
        <v>https://tools.wmflabs.org/xtools-articleinfo/?article=André_Courrèges&amp;project=en.wikipedia.org</v>
      </c>
      <c r="AB308" t="str">
        <f t="shared" si="105"/>
        <v>https://en.wikipedia.org/w/index.php?title=Special:WhatLinksHere/André_Courrèges&amp;limit=500</v>
      </c>
    </row>
    <row r="309" spans="1:29">
      <c r="A309">
        <v>4252</v>
      </c>
      <c r="B309">
        <v>889779</v>
      </c>
      <c r="C309">
        <v>509061.51293747826</v>
      </c>
      <c r="D309" t="s">
        <v>4185</v>
      </c>
      <c r="E309" t="str">
        <f t="shared" si="108"/>
        <v>André</v>
      </c>
      <c r="F309" t="str">
        <f t="shared" si="109"/>
        <v>Dehertoghe</v>
      </c>
      <c r="H309">
        <v>0</v>
      </c>
      <c r="J309">
        <v>75</v>
      </c>
      <c r="K309" s="5">
        <v>42607</v>
      </c>
      <c r="L309" t="s">
        <v>3734</v>
      </c>
      <c r="M309" t="str">
        <f t="shared" si="94"/>
        <v>Belgian Olympic middle-distance runner (1968 1972).[395]</v>
      </c>
      <c r="N309" t="str">
        <f t="shared" si="107"/>
        <v>Belgian</v>
      </c>
      <c r="O309" t="str">
        <f t="shared" si="106"/>
        <v>Olympic middle-distance runner (1968 1972).[395]</v>
      </c>
      <c r="P309" s="2" t="str">
        <f t="shared" si="95"/>
        <v>Olympic middle-distance runner (1968 1972).</v>
      </c>
      <c r="Q309" s="2" t="str">
        <f t="shared" si="96"/>
        <v>Olympic middle-distance runner (1968 1972)</v>
      </c>
      <c r="R309" s="2" t="s">
        <v>2646</v>
      </c>
      <c r="S309" s="2" t="s">
        <v>525</v>
      </c>
      <c r="U309" t="str">
        <f t="shared" si="103"/>
        <v>https://en.wikipedia.org/wiki/André_Dehertoghe</v>
      </c>
      <c r="Y309" t="str">
        <f t="shared" si="104"/>
        <v>https://tools.wmflabs.org/xtools-articleinfo/?article=André_Dehertoghe&amp;project=en.wikipedia.org</v>
      </c>
      <c r="AB309" t="str">
        <f t="shared" si="105"/>
        <v>https://en.wikipedia.org/w/index.php?title=Special:WhatLinksHere/André_Dehertoghe&amp;limit=500</v>
      </c>
    </row>
    <row r="310" spans="1:29">
      <c r="A310">
        <v>4727</v>
      </c>
      <c r="B310">
        <v>856626</v>
      </c>
      <c r="C310">
        <v>820561.32674642862</v>
      </c>
      <c r="D310" t="s">
        <v>14948</v>
      </c>
      <c r="E310" t="str">
        <f t="shared" si="108"/>
        <v>Andre</v>
      </c>
      <c r="F310" t="str">
        <f t="shared" si="109"/>
        <v>Gambucci</v>
      </c>
      <c r="H310">
        <v>0</v>
      </c>
      <c r="J310">
        <v>87</v>
      </c>
      <c r="K310" s="5">
        <v>42637</v>
      </c>
      <c r="L310" t="s">
        <v>15703</v>
      </c>
      <c r="M310" t="str">
        <f t="shared" si="94"/>
        <v>American ice hockey player.[63]</v>
      </c>
      <c r="N310" t="str">
        <f t="shared" si="107"/>
        <v>American</v>
      </c>
      <c r="O310" t="str">
        <f t="shared" si="106"/>
        <v>ice hockey player.[63]</v>
      </c>
      <c r="P310" s="2" t="str">
        <f t="shared" si="95"/>
        <v>ice hockey player.</v>
      </c>
      <c r="Q310" s="2" t="str">
        <f t="shared" si="96"/>
        <v>ice hockey player</v>
      </c>
      <c r="R310" s="2" t="s">
        <v>15760</v>
      </c>
      <c r="U310" t="str">
        <f t="shared" si="103"/>
        <v>https://en.wikipedia.org/wiki/Andre_Gambucci</v>
      </c>
      <c r="Y310" t="str">
        <f t="shared" si="104"/>
        <v>https://tools.wmflabs.org/xtools-articleinfo/?article=Andre_Gambucci&amp;project=en.wikipedia.org</v>
      </c>
      <c r="AB310" t="str">
        <f t="shared" si="105"/>
        <v>https://en.wikipedia.org/w/index.php?title=Special:WhatLinksHere/Andre_Gambucci&amp;limit=500</v>
      </c>
    </row>
    <row r="311" spans="1:29">
      <c r="A311">
        <v>3294</v>
      </c>
      <c r="B311">
        <v>491073</v>
      </c>
      <c r="C311">
        <v>777955.62990650069</v>
      </c>
      <c r="D311" t="s">
        <v>5470</v>
      </c>
      <c r="E311" t="str">
        <f t="shared" si="108"/>
        <v>André</v>
      </c>
      <c r="F311" t="str">
        <f t="shared" si="109"/>
        <v>Guelfi</v>
      </c>
      <c r="H311">
        <v>0</v>
      </c>
      <c r="J311">
        <v>97</v>
      </c>
      <c r="K311" s="5">
        <v>42549</v>
      </c>
      <c r="L311" t="s">
        <v>4774</v>
      </c>
      <c r="M311" t="str">
        <f t="shared" si="94"/>
        <v>French racing driver (Formula One).[449]</v>
      </c>
      <c r="N311" t="str">
        <f t="shared" si="107"/>
        <v>French</v>
      </c>
      <c r="O311" t="str">
        <f t="shared" si="106"/>
        <v>racing driver (Formula One).[449]</v>
      </c>
      <c r="P311" t="str">
        <f t="shared" si="95"/>
        <v>racing driver (Formula One).</v>
      </c>
      <c r="Q311" t="str">
        <f t="shared" si="96"/>
        <v>racing driver (Formula One)</v>
      </c>
      <c r="R311" t="s">
        <v>13443</v>
      </c>
      <c r="S311" s="2" t="s">
        <v>1021</v>
      </c>
      <c r="U311" t="str">
        <f t="shared" si="103"/>
        <v>https://en.wikipedia.org/wiki/André_Guelfi</v>
      </c>
      <c r="Y311" t="str">
        <f t="shared" si="104"/>
        <v>https://tools.wmflabs.org/xtools-articleinfo/?article=André_Guelfi&amp;project=en.wikipedia.org</v>
      </c>
      <c r="AB311" t="str">
        <f t="shared" si="105"/>
        <v>https://en.wikipedia.org/w/index.php?title=Special:WhatLinksHere/André_Guelfi&amp;limit=500</v>
      </c>
    </row>
    <row r="312" spans="1:29">
      <c r="A312">
        <v>3865</v>
      </c>
      <c r="B312">
        <v>798591</v>
      </c>
      <c r="C312">
        <v>131549.39728428872</v>
      </c>
      <c r="D312" t="s">
        <v>4490</v>
      </c>
      <c r="E312" t="str">
        <f t="shared" si="108"/>
        <v>Andre</v>
      </c>
      <c r="F312" t="str">
        <f t="shared" si="109"/>
        <v>Hajdu</v>
      </c>
      <c r="H312">
        <v>0</v>
      </c>
      <c r="J312">
        <v>84</v>
      </c>
      <c r="K312" s="5">
        <v>42583</v>
      </c>
      <c r="L312" t="s">
        <v>4279</v>
      </c>
      <c r="M312" t="str">
        <f t="shared" si="94"/>
        <v>Hungarian-born Israeli composer and educator (Tel Aviv University Bar-Ilan University).[7]</v>
      </c>
      <c r="N312" t="s">
        <v>3391</v>
      </c>
      <c r="O312" t="str">
        <f t="shared" si="106"/>
        <v>Israeli composer and educator (Tel Aviv University Bar-Ilan University).[7]</v>
      </c>
      <c r="P312" s="2" t="str">
        <f t="shared" si="95"/>
        <v>Israeli composer and educator (Tel Aviv University Bar-Ilan University).</v>
      </c>
      <c r="Q312" s="2" t="str">
        <f t="shared" si="96"/>
        <v>Israeli composer and educator (Tel Aviv University Bar-Ilan University)</v>
      </c>
      <c r="R312" s="2" t="s">
        <v>2750</v>
      </c>
      <c r="S312" s="2" t="s">
        <v>788</v>
      </c>
      <c r="U312" t="str">
        <f t="shared" si="103"/>
        <v>https://en.wikipedia.org/wiki/Andre_Hajdu</v>
      </c>
      <c r="Y312" t="str">
        <f t="shared" si="104"/>
        <v>https://tools.wmflabs.org/xtools-articleinfo/?article=Andre_Hajdu&amp;project=en.wikipedia.org</v>
      </c>
      <c r="AB312" t="str">
        <f t="shared" si="105"/>
        <v>https://en.wikipedia.org/w/index.php?title=Special:WhatLinksHere/Andre_Hajdu&amp;limit=500</v>
      </c>
    </row>
    <row r="313" spans="1:29">
      <c r="A313">
        <v>3651</v>
      </c>
      <c r="B313">
        <v>429112</v>
      </c>
      <c r="C313">
        <v>397716.02513883408</v>
      </c>
      <c r="D313" t="s">
        <v>13802</v>
      </c>
      <c r="E313" t="str">
        <f t="shared" si="108"/>
        <v>André</v>
      </c>
      <c r="F313" t="str">
        <f t="shared" si="109"/>
        <v>Isoir</v>
      </c>
      <c r="H313">
        <v>0</v>
      </c>
      <c r="J313">
        <v>81</v>
      </c>
      <c r="K313" s="5">
        <v>42571</v>
      </c>
      <c r="L313" t="s">
        <v>14236</v>
      </c>
      <c r="M313" t="str">
        <f t="shared" si="94"/>
        <v>French organist.[310]</v>
      </c>
      <c r="N313" t="str">
        <f t="shared" ref="N313:N322" si="110">MID(M313,1,FIND(" ",M313)-1)</f>
        <v>French</v>
      </c>
      <c r="O313" t="str">
        <f t="shared" si="106"/>
        <v>organist.[310]</v>
      </c>
      <c r="P313" s="2" t="str">
        <f t="shared" si="95"/>
        <v>organist.</v>
      </c>
      <c r="Q313" s="2" t="str">
        <f t="shared" si="96"/>
        <v>organist</v>
      </c>
      <c r="R313" s="2" t="str">
        <f>IFERROR(MID(Q313,1,FIND(" ",Q313)-1),Q313)</f>
        <v>organist</v>
      </c>
      <c r="S313" s="2"/>
      <c r="U313" t="str">
        <f t="shared" si="103"/>
        <v>https://en.wikipedia.org/wiki/André_Isoir</v>
      </c>
      <c r="Y313" t="str">
        <f t="shared" si="104"/>
        <v>https://tools.wmflabs.org/xtools-articleinfo/?article=André_Isoir&amp;project=en.wikipedia.org</v>
      </c>
      <c r="AB313" t="str">
        <f t="shared" si="105"/>
        <v>https://en.wikipedia.org/w/index.php?title=Special:WhatLinksHere/André_Isoir&amp;limit=500</v>
      </c>
    </row>
    <row r="314" spans="1:29">
      <c r="A314">
        <v>2019</v>
      </c>
      <c r="B314">
        <v>110734</v>
      </c>
      <c r="C314">
        <v>995619.27742888662</v>
      </c>
      <c r="D314" t="s">
        <v>6893</v>
      </c>
      <c r="E314" t="s">
        <v>6045</v>
      </c>
      <c r="F314" t="s">
        <v>6044</v>
      </c>
      <c r="H314">
        <v>0</v>
      </c>
      <c r="J314">
        <v>85</v>
      </c>
      <c r="K314" s="5">
        <v>42472</v>
      </c>
      <c r="L314" t="s">
        <v>6344</v>
      </c>
      <c r="M314" t="str">
        <f t="shared" si="94"/>
        <v>Congolese Roman Catholic prelate Bishop of Popokabaka (1979–1993).[206]</v>
      </c>
      <c r="N314" t="str">
        <f t="shared" si="110"/>
        <v>Congolese</v>
      </c>
      <c r="O314" t="str">
        <f t="shared" si="106"/>
        <v>Roman Catholic prelate Bishop of Popokabaka (1979–1993).[206]</v>
      </c>
      <c r="P314" t="str">
        <f t="shared" si="95"/>
        <v>Roman Catholic prelate Bishop of Popokabaka (1979–1993).</v>
      </c>
      <c r="Q314" t="str">
        <f t="shared" si="96"/>
        <v>Roman Catholic prelate Bishop of Popokabaka (1979–1993)</v>
      </c>
      <c r="R314" t="s">
        <v>7130</v>
      </c>
      <c r="S314" s="2" t="s">
        <v>1661</v>
      </c>
      <c r="U314" t="str">
        <f t="shared" si="103"/>
        <v>https://en.wikipedia.org/wiki/André_Mayamba Mabuti Kathongo</v>
      </c>
      <c r="Y314" t="str">
        <f t="shared" si="104"/>
        <v>https://tools.wmflabs.org/xtools-articleinfo/?article=André_Mayamba Mabuti Kathongo&amp;project=en.wikipedia.org</v>
      </c>
      <c r="AB314" t="str">
        <f t="shared" si="105"/>
        <v>https://en.wikipedia.org/w/index.php?title=Special:WhatLinksHere/André_Mayamba Mabuti Kathongo&amp;limit=500</v>
      </c>
    </row>
    <row r="315" spans="1:29">
      <c r="A315">
        <v>2822</v>
      </c>
      <c r="B315">
        <v>36842</v>
      </c>
      <c r="C315">
        <v>780058.17456596554</v>
      </c>
      <c r="D315" t="s">
        <v>12226</v>
      </c>
      <c r="E315" t="str">
        <f>LEFT(D315,FIND(" ",D315)-1)</f>
        <v>André</v>
      </c>
      <c r="F315" t="str">
        <f>MID(D315,FIND(" ",D315)+1,9999)</f>
        <v>Rousselet</v>
      </c>
      <c r="H315">
        <v>0</v>
      </c>
      <c r="J315">
        <v>93</v>
      </c>
      <c r="K315" s="5">
        <v>42519</v>
      </c>
      <c r="L315" t="s">
        <v>12878</v>
      </c>
      <c r="M315" t="str">
        <f t="shared" si="94"/>
        <v>French businessman and politician member of the National Assembly (1967–1968).[490]</v>
      </c>
      <c r="N315" t="str">
        <f t="shared" si="110"/>
        <v>French</v>
      </c>
      <c r="O315" t="str">
        <f t="shared" si="106"/>
        <v>businessman and politician member of the National Assembly (1967–1968).[490]</v>
      </c>
      <c r="P315" t="str">
        <f t="shared" si="95"/>
        <v>businessman and politician member of the National Assembly (1967–1968).</v>
      </c>
      <c r="Q315" t="str">
        <f t="shared" si="96"/>
        <v>businessman and politician member of the National Assembly (1967–1968)</v>
      </c>
      <c r="R315" t="s">
        <v>3021</v>
      </c>
      <c r="S315" s="2" t="s">
        <v>1162</v>
      </c>
      <c r="U315" t="str">
        <f t="shared" si="103"/>
        <v>https://en.wikipedia.org/wiki/André_Rousselet</v>
      </c>
      <c r="Y315" t="str">
        <f t="shared" si="104"/>
        <v>https://tools.wmflabs.org/xtools-articleinfo/?article=André_Rousselet&amp;project=en.wikipedia.org</v>
      </c>
      <c r="AB315" t="str">
        <f t="shared" si="105"/>
        <v>https://en.wikipedia.org/w/index.php?title=Special:WhatLinksHere/André_Rousselet&amp;limit=500</v>
      </c>
    </row>
    <row r="316" spans="1:29">
      <c r="A316">
        <v>91</v>
      </c>
      <c r="B316">
        <v>238458</v>
      </c>
      <c r="C316">
        <v>677890.32052314724</v>
      </c>
      <c r="D316" t="s">
        <v>9263</v>
      </c>
      <c r="E316" t="str">
        <f>LEFT(D316,FIND(" ",D316)-1)</f>
        <v>André</v>
      </c>
      <c r="F316" t="str">
        <f>MID(D316,FIND(" ",D316)+1,9999)</f>
        <v>Turcat</v>
      </c>
      <c r="H316">
        <v>0</v>
      </c>
      <c r="J316">
        <v>94</v>
      </c>
      <c r="K316" s="3">
        <v>42373</v>
      </c>
      <c r="L316" t="s">
        <v>9129</v>
      </c>
      <c r="M316" t="str">
        <f t="shared" si="94"/>
        <v>French aviator.[91]</v>
      </c>
      <c r="N316" t="str">
        <f t="shared" si="110"/>
        <v>French</v>
      </c>
      <c r="O316" t="str">
        <f t="shared" si="106"/>
        <v>aviator.[91]</v>
      </c>
      <c r="P316" t="str">
        <f t="shared" si="95"/>
        <v>aviator.</v>
      </c>
      <c r="Q316" t="str">
        <f t="shared" si="96"/>
        <v>aviator</v>
      </c>
      <c r="R316" t="str">
        <f>IFERROR(MID(Q316,1,FIND(" ",Q316)-1),Q316)</f>
        <v>aviator</v>
      </c>
      <c r="U316" t="str">
        <f t="shared" si="103"/>
        <v>https://en.wikipedia.org/wiki/André_Turcat</v>
      </c>
      <c r="Y316" t="str">
        <f t="shared" si="104"/>
        <v>https://tools.wmflabs.org/xtools-articleinfo/?article=André_Turcat&amp;project=en.wikipedia.org</v>
      </c>
      <c r="AB316" t="str">
        <f t="shared" si="105"/>
        <v>https://en.wikipedia.org/w/index.php?title=Special:WhatLinksHere/André_Turcat&amp;limit=500</v>
      </c>
    </row>
    <row r="317" spans="1:29">
      <c r="A317">
        <v>803</v>
      </c>
      <c r="B317">
        <v>184978</v>
      </c>
      <c r="C317">
        <v>814204.66274903447</v>
      </c>
      <c r="D317" t="s">
        <v>10906</v>
      </c>
      <c r="E317" t="str">
        <f>LEFT(D317,FIND(" ",D317)-1)</f>
        <v>André</v>
      </c>
      <c r="F317" t="str">
        <f>MID(D317,FIND(" ",D317)+1,9999)</f>
        <v>van den Heuvel</v>
      </c>
      <c r="H317">
        <v>0</v>
      </c>
      <c r="J317">
        <v>88</v>
      </c>
      <c r="K317" s="3">
        <v>42409</v>
      </c>
      <c r="L317" t="s">
        <v>11234</v>
      </c>
      <c r="M317" t="str">
        <f t="shared" si="94"/>
        <v>Dutch actor (Hamelen De rode zwaan Lifespan) two-time winner of the Louis d'Or.[147]</v>
      </c>
      <c r="N317" t="str">
        <f t="shared" si="110"/>
        <v>Dutch</v>
      </c>
      <c r="O317" t="str">
        <f t="shared" si="106"/>
        <v>actor (Hamelen De rode zwaan Lifespan) two-time winner of the Louis d'Or.[147]</v>
      </c>
      <c r="P317" t="str">
        <f t="shared" si="95"/>
        <v>actor (Hamelen De rode zwaan Lifespan) two-time winner of the Louis d'Or.</v>
      </c>
      <c r="Q317" t="str">
        <f t="shared" si="96"/>
        <v>actor (Hamelen De rode zwaan Lifespan) two-time winner of the Louis d'Or</v>
      </c>
      <c r="R317" t="str">
        <f>IFERROR(MID(Q317,1,FIND(" ",Q317)-1),Q317)</f>
        <v>actor</v>
      </c>
      <c r="S317" t="s">
        <v>2465</v>
      </c>
      <c r="U317" t="str">
        <f t="shared" si="103"/>
        <v>https://en.wikipedia.org/wiki/André_van den Heuvel</v>
      </c>
      <c r="Y317" t="str">
        <f t="shared" si="104"/>
        <v>https://tools.wmflabs.org/xtools-articleinfo/?article=André_van den Heuvel&amp;project=en.wikipedia.org</v>
      </c>
      <c r="AB317" t="str">
        <f t="shared" si="105"/>
        <v>https://en.wikipedia.org/w/index.php?title=Special:WhatLinksHere/André_van den Heuvel&amp;limit=500</v>
      </c>
    </row>
    <row r="318" spans="1:29">
      <c r="A318">
        <v>1831</v>
      </c>
      <c r="B318">
        <v>157218</v>
      </c>
      <c r="C318">
        <v>588358.88357134536</v>
      </c>
      <c r="D318" t="s">
        <v>6870</v>
      </c>
      <c r="E318" t="str">
        <f>LEFT(D318,FIND(" ",D318)-1)</f>
        <v>André</v>
      </c>
      <c r="F318" t="str">
        <f>MID(D318,FIND(" ",D318)+1,9999)</f>
        <v>Villers</v>
      </c>
      <c r="H318">
        <v>0</v>
      </c>
      <c r="J318">
        <v>85</v>
      </c>
      <c r="K318" s="5">
        <v>42461</v>
      </c>
      <c r="L318" t="s">
        <v>6572</v>
      </c>
      <c r="M318" t="str">
        <f t="shared" si="94"/>
        <v>French photographer.[17]</v>
      </c>
      <c r="N318" t="str">
        <f t="shared" si="110"/>
        <v>French</v>
      </c>
      <c r="O318" t="str">
        <f t="shared" si="106"/>
        <v>photographer.[17]</v>
      </c>
      <c r="P318" t="str">
        <f t="shared" si="95"/>
        <v>photographer.</v>
      </c>
      <c r="Q318" t="str">
        <f t="shared" si="96"/>
        <v>photographer</v>
      </c>
      <c r="R318" t="str">
        <f>IFERROR(MID(Q318,1,FIND(" ",Q318)-1),Q318)</f>
        <v>photographer</v>
      </c>
      <c r="U318" t="str">
        <f t="shared" si="103"/>
        <v>https://en.wikipedia.org/wiki/André_Villers</v>
      </c>
      <c r="Y318" t="str">
        <f t="shared" si="104"/>
        <v>https://tools.wmflabs.org/xtools-articleinfo/?article=André_Villers&amp;project=en.wikipedia.org</v>
      </c>
      <c r="AB318" t="str">
        <f t="shared" si="105"/>
        <v>https://en.wikipedia.org/w/index.php?title=Special:WhatLinksHere/André_Villers&amp;limit=500</v>
      </c>
    </row>
    <row r="319" spans="1:29">
      <c r="A319">
        <v>2947</v>
      </c>
      <c r="B319">
        <v>549614</v>
      </c>
      <c r="C319">
        <v>629211.27477056871</v>
      </c>
      <c r="D319" t="s">
        <v>5750</v>
      </c>
      <c r="E319" t="str">
        <f>LEFT(D319,FIND(" ",D319)-1)</f>
        <v>André</v>
      </c>
      <c r="F319" t="str">
        <f>MID(D319,FIND(" ",D319)+1,9999)</f>
        <v>Warusfel</v>
      </c>
      <c r="H319">
        <v>0</v>
      </c>
      <c r="J319">
        <v>79</v>
      </c>
      <c r="K319" s="5">
        <v>42527</v>
      </c>
      <c r="L319" t="s">
        <v>5001</v>
      </c>
      <c r="M319" t="str">
        <f t="shared" si="94"/>
        <v>French mathematician and writer.[102]</v>
      </c>
      <c r="N319" t="str">
        <f t="shared" si="110"/>
        <v>French</v>
      </c>
      <c r="O319" t="str">
        <f t="shared" si="106"/>
        <v>mathematician and writer.[102]</v>
      </c>
      <c r="P319" t="str">
        <f t="shared" si="95"/>
        <v>mathematician and writer.</v>
      </c>
      <c r="Q319" t="str">
        <f t="shared" si="96"/>
        <v>mathematician and writer</v>
      </c>
      <c r="R319" t="str">
        <f>Q319</f>
        <v>mathematician and writer</v>
      </c>
      <c r="U319" t="str">
        <f t="shared" si="103"/>
        <v>https://en.wikipedia.org/wiki/André_Warusfel</v>
      </c>
      <c r="Y319" t="str">
        <f t="shared" si="104"/>
        <v>https://tools.wmflabs.org/xtools-articleinfo/?article=André_Warusfel&amp;project=en.wikipedia.org</v>
      </c>
      <c r="AB319" t="str">
        <f t="shared" si="105"/>
        <v>https://en.wikipedia.org/w/index.php?title=Special:WhatLinksHere/André_Warusfel&amp;limit=500</v>
      </c>
    </row>
    <row r="320" spans="1:29">
      <c r="A320">
        <v>2696</v>
      </c>
      <c r="B320">
        <v>933306</v>
      </c>
      <c r="C320">
        <v>649316.76023297769</v>
      </c>
      <c r="D320" t="s">
        <v>12255</v>
      </c>
      <c r="E320" t="s">
        <v>12896</v>
      </c>
      <c r="F320" t="s">
        <v>12895</v>
      </c>
      <c r="H320">
        <v>0</v>
      </c>
      <c r="J320">
        <v>86</v>
      </c>
      <c r="K320" s="5">
        <v>42511</v>
      </c>
      <c r="L320" t="s">
        <v>12886</v>
      </c>
      <c r="M320" t="str">
        <f t="shared" si="94"/>
        <v>Italian Roman Catholic prelate Bishop of Velletri-Segni (1988–2006).[360]</v>
      </c>
      <c r="N320" t="str">
        <f t="shared" si="110"/>
        <v>Italian</v>
      </c>
      <c r="O320" t="str">
        <f t="shared" si="106"/>
        <v>Roman Catholic prelate Bishop of Velletri-Segni (1988–2006).[360]</v>
      </c>
      <c r="P320" t="str">
        <f t="shared" si="95"/>
        <v>Roman Catholic prelate Bishop of Velletri-Segni (1988–2006).</v>
      </c>
      <c r="Q320" t="str">
        <f t="shared" si="96"/>
        <v>Roman Catholic prelate Bishop of Velletri-Segni (1988–2006)</v>
      </c>
      <c r="R320" t="s">
        <v>13268</v>
      </c>
      <c r="S320" s="2" t="s">
        <v>1375</v>
      </c>
      <c r="U320" t="str">
        <f t="shared" si="103"/>
        <v>https://en.wikipedia.org/wiki/Andrea_Maria Erba</v>
      </c>
      <c r="Y320" t="str">
        <f t="shared" si="104"/>
        <v>https://tools.wmflabs.org/xtools-articleinfo/?article=Andrea_Maria Erba&amp;project=en.wikipedia.org</v>
      </c>
      <c r="AB320" t="str">
        <f t="shared" si="105"/>
        <v>https://en.wikipedia.org/w/index.php?title=Special:WhatLinksHere/Andrea_Maria Erba&amp;limit=500</v>
      </c>
    </row>
    <row r="321" spans="1:29">
      <c r="A321">
        <v>4211</v>
      </c>
      <c r="B321">
        <v>886525</v>
      </c>
      <c r="C321">
        <v>272926.09757660102</v>
      </c>
      <c r="D321" t="s">
        <v>4151</v>
      </c>
      <c r="E321" t="str">
        <f>LEFT(D321,FIND(" ",D321)-1)</f>
        <v>Andreas</v>
      </c>
      <c r="F321" t="str">
        <f>MID(D321,FIND(" ",D321)+1,9999)</f>
        <v>Barkoulis</v>
      </c>
      <c r="H321">
        <v>0</v>
      </c>
      <c r="J321">
        <v>80</v>
      </c>
      <c r="K321" s="5">
        <v>42605</v>
      </c>
      <c r="L321" t="s">
        <v>3762</v>
      </c>
      <c r="M321" t="str">
        <f t="shared" si="94"/>
        <v>Greek actor.[354]</v>
      </c>
      <c r="N321" t="str">
        <f t="shared" si="110"/>
        <v>Greek</v>
      </c>
      <c r="O321" t="str">
        <f t="shared" si="106"/>
        <v>actor.[354]</v>
      </c>
      <c r="P321" s="2" t="str">
        <f t="shared" si="95"/>
        <v>actor.</v>
      </c>
      <c r="Q321" s="2" t="str">
        <f t="shared" si="96"/>
        <v>actor</v>
      </c>
      <c r="R321" s="2" t="str">
        <f>IFERROR(MID(Q321,1,FIND(" ",Q321)-1),Q321)</f>
        <v>actor</v>
      </c>
      <c r="S321" s="2"/>
      <c r="U321" t="str">
        <f t="shared" si="103"/>
        <v>https://en.wikipedia.org/wiki/Andreas_Barkoulis</v>
      </c>
      <c r="Y321" t="str">
        <f t="shared" si="104"/>
        <v>https://tools.wmflabs.org/xtools-articleinfo/?article=Andreas_Barkoulis&amp;project=en.wikipedia.org</v>
      </c>
      <c r="AB321" t="str">
        <f t="shared" si="105"/>
        <v>https://en.wikipedia.org/w/index.php?title=Special:WhatLinksHere/Andreas_Barkoulis&amp;limit=500</v>
      </c>
    </row>
    <row r="322" spans="1:29">
      <c r="A322">
        <v>1406</v>
      </c>
      <c r="B322">
        <v>78374</v>
      </c>
      <c r="C322">
        <v>231522.58110349067</v>
      </c>
      <c r="D322" t="s">
        <v>8279</v>
      </c>
      <c r="E322" t="str">
        <f>LEFT(D322,FIND(" ",D322)-1)</f>
        <v>Andreas</v>
      </c>
      <c r="F322" t="str">
        <f>MID(D322,FIND(" ",D322)+1,9999)</f>
        <v>Henrisusanta</v>
      </c>
      <c r="H322">
        <v>0</v>
      </c>
      <c r="J322">
        <v>80</v>
      </c>
      <c r="K322" s="3">
        <v>42439</v>
      </c>
      <c r="L322" s="2" t="s">
        <v>8019</v>
      </c>
      <c r="M322" t="str">
        <f t="shared" ref="M322:M385" si="111">MID(L322,2,LEN(L322)-1)</f>
        <v>Indonesian Roman Catholic prelate Bishop of Tanjungkarang (1976–2012).[212]</v>
      </c>
      <c r="N322" t="str">
        <f t="shared" si="110"/>
        <v>Indonesian</v>
      </c>
      <c r="O322" t="str">
        <f t="shared" si="106"/>
        <v>Roman Catholic prelate Bishop of Tanjungkarang (1976–2012).[212]</v>
      </c>
      <c r="P322" t="str">
        <f t="shared" ref="P322:P385" si="112">IFERROR(MID(O322,1,FIND("[",O322)-1),O322)</f>
        <v>Roman Catholic prelate Bishop of Tanjungkarang (1976–2012).</v>
      </c>
      <c r="Q322" t="str">
        <f t="shared" ref="Q322:Q385" si="113">IFERROR(MID(P322,1,FIND(".",P322)-1),P322)</f>
        <v>Roman Catholic prelate Bishop of Tanjungkarang (1976–2012)</v>
      </c>
      <c r="R322" t="s">
        <v>6960</v>
      </c>
      <c r="S322" s="2" t="s">
        <v>2046</v>
      </c>
      <c r="U322" t="str">
        <f t="shared" si="103"/>
        <v>https://en.wikipedia.org/wiki/Andreas_Henrisusanta</v>
      </c>
      <c r="Y322" t="str">
        <f t="shared" si="104"/>
        <v>https://tools.wmflabs.org/xtools-articleinfo/?article=Andreas_Henrisusanta&amp;project=en.wikipedia.org</v>
      </c>
      <c r="AB322" t="str">
        <f t="shared" si="105"/>
        <v>https://en.wikipedia.org/w/index.php?title=Special:WhatLinksHere/Andreas_Henrisusanta&amp;limit=500</v>
      </c>
    </row>
    <row r="323" spans="1:29">
      <c r="A323">
        <v>1713</v>
      </c>
      <c r="B323">
        <v>271226</v>
      </c>
      <c r="C323">
        <v>691153.56455131411</v>
      </c>
      <c r="D323" t="s">
        <v>8621</v>
      </c>
      <c r="E323" t="s">
        <v>7581</v>
      </c>
      <c r="F323" t="s">
        <v>7580</v>
      </c>
      <c r="H323">
        <v>0</v>
      </c>
      <c r="J323">
        <v>100</v>
      </c>
      <c r="K323" s="3">
        <v>42455</v>
      </c>
      <c r="L323" s="2" t="s">
        <v>7789</v>
      </c>
      <c r="M323" t="str">
        <f t="shared" si="111"/>
        <v>Dutch-born Indonesian Roman Catholic prelate Bishop of Amboina (1965–1994).[520]</v>
      </c>
      <c r="N323" t="s">
        <v>7555</v>
      </c>
      <c r="O323" s="2" t="s">
        <v>7556</v>
      </c>
      <c r="P323" t="str">
        <f t="shared" si="112"/>
        <v>Roman Catholic prelate Bishop of Amboina (1965–1994).</v>
      </c>
      <c r="Q323" t="str">
        <f t="shared" si="113"/>
        <v>Roman Catholic prelate Bishop of Amboina (1965–1994)</v>
      </c>
      <c r="R323" t="s">
        <v>6960</v>
      </c>
      <c r="S323" s="2" t="s">
        <v>1877</v>
      </c>
      <c r="U323" t="str">
        <f t="shared" si="103"/>
        <v>https://en.wikipedia.org/wiki/Andreas_Peter Cornelius Sol</v>
      </c>
      <c r="Y323" t="str">
        <f t="shared" si="104"/>
        <v>https://tools.wmflabs.org/xtools-articleinfo/?article=Andreas_Peter Cornelius Sol&amp;project=en.wikipedia.org</v>
      </c>
      <c r="AB323" t="str">
        <f t="shared" si="105"/>
        <v>https://en.wikipedia.org/w/index.php?title=Special:WhatLinksHere/Andreas_Peter Cornelius Sol&amp;limit=500</v>
      </c>
    </row>
    <row r="324" spans="1:29">
      <c r="A324">
        <v>3259</v>
      </c>
      <c r="B324">
        <v>470593</v>
      </c>
      <c r="C324">
        <v>950171.47911403305</v>
      </c>
      <c r="D324" t="s">
        <v>5121</v>
      </c>
      <c r="E324" t="str">
        <f t="shared" ref="E324:E331" si="114">LEFT(D324,FIND(" ",D324)-1)</f>
        <v>Andrés</v>
      </c>
      <c r="F324" t="str">
        <f t="shared" ref="F324:F331" si="115">MID(D324,FIND(" ",D324)+1,9999)</f>
        <v>Hernández Ros</v>
      </c>
      <c r="H324">
        <v>0</v>
      </c>
      <c r="J324">
        <v>67</v>
      </c>
      <c r="K324" s="5">
        <v>42547</v>
      </c>
      <c r="L324" t="s">
        <v>4804</v>
      </c>
      <c r="M324" t="str">
        <f t="shared" si="111"/>
        <v>Spanish politician President of the Region of Murcia (1982–1984).[414]</v>
      </c>
      <c r="N324" t="str">
        <f>MID(M324,1,FIND(" ",M324)-1)</f>
        <v>Spanish</v>
      </c>
      <c r="O324" t="str">
        <f>MID(M324,FIND(" ",M324)+1,9999)</f>
        <v>politician President of the Region of Murcia (1982–1984).[414]</v>
      </c>
      <c r="P324" t="str">
        <f t="shared" si="112"/>
        <v>politician President of the Region of Murcia (1982–1984).</v>
      </c>
      <c r="Q324" t="str">
        <f t="shared" si="113"/>
        <v>politician President of the Region of Murcia (1982–1984)</v>
      </c>
      <c r="R324" t="str">
        <f>IFERROR(MID(Q324,1,FIND(" ",Q324)-1),Q324)</f>
        <v>politician</v>
      </c>
      <c r="S324" s="2" t="s">
        <v>1103</v>
      </c>
      <c r="U324" t="str">
        <f t="shared" si="103"/>
        <v>https://en.wikipedia.org/wiki/Andrés_Hernández Ros</v>
      </c>
      <c r="Y324" t="str">
        <f t="shared" si="104"/>
        <v>https://tools.wmflabs.org/xtools-articleinfo/?article=Andrés_Hernández Ros&amp;project=en.wikipedia.org</v>
      </c>
      <c r="AB324" t="str">
        <f t="shared" si="105"/>
        <v>https://en.wikipedia.org/w/index.php?title=Special:WhatLinksHere/Andrés_Hernández Ros&amp;limit=500</v>
      </c>
    </row>
    <row r="325" spans="1:29">
      <c r="A325">
        <v>85</v>
      </c>
      <c r="B325">
        <v>767327</v>
      </c>
      <c r="C325">
        <v>668382.67734328844</v>
      </c>
      <c r="D325" t="s">
        <v>9030</v>
      </c>
      <c r="E325" t="str">
        <f t="shared" si="114"/>
        <v>Andres</v>
      </c>
      <c r="F325" t="str">
        <f t="shared" si="115"/>
        <v>Rodriguez</v>
      </c>
      <c r="H325">
        <v>0</v>
      </c>
      <c r="J325">
        <v>31</v>
      </c>
      <c r="K325" s="3">
        <v>42373</v>
      </c>
      <c r="L325" t="s">
        <v>9972</v>
      </c>
      <c r="M325" t="str">
        <f t="shared" si="111"/>
        <v>Venezuelan equestrian competitor silver medalist at the 2015 Pan American Games traffic collision.[85]</v>
      </c>
      <c r="N325" t="str">
        <f>MID(M325,1,FIND(" ",M325)-1)</f>
        <v>Venezuelan</v>
      </c>
      <c r="O325" t="str">
        <f>MID(M325,FIND(" ",M325)+1,9999)</f>
        <v>equestrian competitor silver medalist at the 2015 Pan American Games traffic collision.[85]</v>
      </c>
      <c r="P325" t="str">
        <f t="shared" si="112"/>
        <v>equestrian competitor silver medalist at the 2015 Pan American Games traffic collision.</v>
      </c>
      <c r="Q325" t="str">
        <f t="shared" si="113"/>
        <v>equestrian competitor silver medalist at the 2015 Pan American Games traffic collision</v>
      </c>
      <c r="R325" t="s">
        <v>7468</v>
      </c>
      <c r="S325" t="s">
        <v>2578</v>
      </c>
      <c r="T325" t="s">
        <v>11581</v>
      </c>
      <c r="U325" t="str">
        <f t="shared" si="103"/>
        <v>https://en.wikipedia.org/wiki/Andres_Rodriguez</v>
      </c>
      <c r="Y325" t="str">
        <f t="shared" si="104"/>
        <v>https://tools.wmflabs.org/xtools-articleinfo/?article=Andres_Rodriguez&amp;project=en.wikipedia.org</v>
      </c>
      <c r="AB325" t="str">
        <f t="shared" si="105"/>
        <v>https://en.wikipedia.org/w/index.php?title=Special:WhatLinksHere/Andres_Rodriguez&amp;limit=500</v>
      </c>
    </row>
    <row r="326" spans="1:29">
      <c r="A326">
        <v>4106</v>
      </c>
      <c r="B326">
        <v>538201</v>
      </c>
      <c r="C326">
        <v>120429.81479862647</v>
      </c>
      <c r="D326" t="s">
        <v>4210</v>
      </c>
      <c r="E326" t="str">
        <f t="shared" si="114"/>
        <v>Andrew</v>
      </c>
      <c r="F326" t="str">
        <f t="shared" si="115"/>
        <v>Florent</v>
      </c>
      <c r="H326">
        <v>0</v>
      </c>
      <c r="J326">
        <v>45</v>
      </c>
      <c r="K326" s="5">
        <v>42598</v>
      </c>
      <c r="L326" t="s">
        <v>3790</v>
      </c>
      <c r="M326" t="str">
        <f t="shared" si="111"/>
        <v>Australian tennis player colorectal cancer.[248]</v>
      </c>
      <c r="N326" t="str">
        <f>MID(M326,1,FIND(" ",M326)-1)</f>
        <v>Australian</v>
      </c>
      <c r="O326" t="str">
        <f>MID(M326,FIND(" ",M326)+1,9999)</f>
        <v>tennis player colorectal cancer.[248]</v>
      </c>
      <c r="P326" s="2" t="str">
        <f t="shared" si="112"/>
        <v>tennis player colorectal cancer.</v>
      </c>
      <c r="Q326" s="2" t="str">
        <f t="shared" si="113"/>
        <v>tennis player colorectal cancer</v>
      </c>
      <c r="R326" s="2" t="s">
        <v>2708</v>
      </c>
      <c r="S326" s="2"/>
      <c r="T326" t="s">
        <v>2647</v>
      </c>
      <c r="U326" t="str">
        <f t="shared" si="103"/>
        <v>https://en.wikipedia.org/wiki/Andrew_Florent</v>
      </c>
      <c r="Y326" t="str">
        <f t="shared" si="104"/>
        <v>https://tools.wmflabs.org/xtools-articleinfo/?article=Andrew_Florent&amp;project=en.wikipedia.org</v>
      </c>
      <c r="AB326" t="str">
        <f t="shared" si="105"/>
        <v>https://en.wikipedia.org/w/index.php?title=Special:WhatLinksHere/Andrew_Florent&amp;limit=500</v>
      </c>
    </row>
    <row r="327" spans="1:29">
      <c r="A327">
        <v>770</v>
      </c>
      <c r="B327">
        <v>28359</v>
      </c>
      <c r="C327">
        <v>853196.31815855252</v>
      </c>
      <c r="D327" t="s">
        <v>10465</v>
      </c>
      <c r="E327" t="str">
        <f t="shared" si="114"/>
        <v>Andrew</v>
      </c>
      <c r="F327" t="str">
        <f t="shared" si="115"/>
        <v>Glaze</v>
      </c>
      <c r="H327">
        <v>0</v>
      </c>
      <c r="J327">
        <v>95</v>
      </c>
      <c r="K327" s="3">
        <v>42407</v>
      </c>
      <c r="L327" t="s">
        <v>11202</v>
      </c>
      <c r="M327" t="str">
        <f t="shared" si="111"/>
        <v>American poet.[114]</v>
      </c>
      <c r="N327" t="str">
        <f>MID(M327,1,FIND(" ",M327)-1)</f>
        <v>American</v>
      </c>
      <c r="O327" t="str">
        <f>MID(M327,FIND(" ",M327)+1,9999)</f>
        <v>poet.[114]</v>
      </c>
      <c r="P327" t="str">
        <f t="shared" si="112"/>
        <v>poet.</v>
      </c>
      <c r="Q327" t="str">
        <f t="shared" si="113"/>
        <v>poet</v>
      </c>
      <c r="R327" t="str">
        <f>IFERROR(MID(Q327,1,FIND(" ",Q327)-1),Q327)</f>
        <v>poet</v>
      </c>
      <c r="U327" t="str">
        <f t="shared" si="103"/>
        <v>https://en.wikipedia.org/wiki/Andrew_Glaze</v>
      </c>
      <c r="Y327" t="str">
        <f t="shared" si="104"/>
        <v>https://tools.wmflabs.org/xtools-articleinfo/?article=Andrew_Glaze&amp;project=en.wikipedia.org</v>
      </c>
      <c r="AB327" t="str">
        <f t="shared" si="105"/>
        <v>https://en.wikipedia.org/w/index.php?title=Special:WhatLinksHere/Andrew_Glaze&amp;limit=500</v>
      </c>
    </row>
    <row r="328" spans="1:29">
      <c r="A328">
        <v>1404</v>
      </c>
      <c r="B328">
        <v>64057</v>
      </c>
      <c r="C328">
        <v>444857.45076781313</v>
      </c>
      <c r="D328" t="s">
        <v>8277</v>
      </c>
      <c r="E328" t="str">
        <f t="shared" si="114"/>
        <v>Andrew</v>
      </c>
      <c r="F328" t="str">
        <f t="shared" si="115"/>
        <v>Gotianun</v>
      </c>
      <c r="H328">
        <v>0</v>
      </c>
      <c r="J328">
        <v>88</v>
      </c>
      <c r="K328" s="3">
        <v>42439</v>
      </c>
      <c r="L328" s="2" t="s">
        <v>8073</v>
      </c>
      <c r="M328" t="str">
        <f t="shared" si="111"/>
        <v>Filipino real estate and financial sector executive founder of Filinvest.[210]</v>
      </c>
      <c r="N328" t="str">
        <f>MID(M328,1,FIND(" ",M328)-1)</f>
        <v>Filipino</v>
      </c>
      <c r="O328" t="str">
        <f>MID(M328,FIND(" ",M328)+1,9999)</f>
        <v>real estate and financial sector executive founder of Filinvest.[210]</v>
      </c>
      <c r="P328" t="str">
        <f t="shared" si="112"/>
        <v>real estate and financial sector executive founder of Filinvest.</v>
      </c>
      <c r="Q328" t="str">
        <f t="shared" si="113"/>
        <v>real estate and financial sector executive founder of Filinvest</v>
      </c>
      <c r="R328" t="s">
        <v>3317</v>
      </c>
      <c r="S328" s="2" t="s">
        <v>2133</v>
      </c>
      <c r="U328" t="str">
        <f t="shared" si="103"/>
        <v>https://en.wikipedia.org/wiki/Andrew_Gotianun</v>
      </c>
      <c r="Y328" t="str">
        <f t="shared" si="104"/>
        <v>https://tools.wmflabs.org/xtools-articleinfo/?article=Andrew_Gotianun&amp;project=en.wikipedia.org</v>
      </c>
      <c r="AB328" t="str">
        <f t="shared" si="105"/>
        <v>https://en.wikipedia.org/w/index.php?title=Special:WhatLinksHere/Andrew_Gotianun&amp;limit=500</v>
      </c>
    </row>
    <row r="329" spans="1:29">
      <c r="A329">
        <v>1611</v>
      </c>
      <c r="B329">
        <v>712889</v>
      </c>
      <c r="C329">
        <v>206870.63260720606</v>
      </c>
      <c r="D329" t="s">
        <v>8403</v>
      </c>
      <c r="E329" t="str">
        <f t="shared" si="114"/>
        <v>Andrew</v>
      </c>
      <c r="F329" t="str">
        <f t="shared" si="115"/>
        <v>Grove</v>
      </c>
      <c r="H329">
        <v>0</v>
      </c>
      <c r="J329">
        <v>79</v>
      </c>
      <c r="K329" s="3">
        <v>42450</v>
      </c>
      <c r="L329" s="2" t="s">
        <v>7887</v>
      </c>
      <c r="M329" t="str">
        <f t="shared" si="111"/>
        <v>Hungarian-born American electronic executive CEO and chairman of Intel Corporation Parkinson's disease.[418]</v>
      </c>
      <c r="N329" t="s">
        <v>7380</v>
      </c>
      <c r="O329" s="2" t="s">
        <v>7379</v>
      </c>
      <c r="P329" t="str">
        <f t="shared" si="112"/>
        <v>electronic executive CEO and chairman of Intel Corporation Parkinson's disease.</v>
      </c>
      <c r="Q329" t="str">
        <f t="shared" si="113"/>
        <v>electronic executive CEO and chairman of Intel Corporation Parkinson's disease</v>
      </c>
      <c r="R329" t="s">
        <v>7163</v>
      </c>
      <c r="S329" s="2" t="s">
        <v>1910</v>
      </c>
      <c r="T329" s="2" t="s">
        <v>7329</v>
      </c>
      <c r="U329" t="str">
        <f t="shared" si="103"/>
        <v>https://en.wikipedia.org/wiki/Andrew_Grove</v>
      </c>
      <c r="Y329" t="str">
        <f t="shared" si="104"/>
        <v>https://tools.wmflabs.org/xtools-articleinfo/?article=Andrew_Grove&amp;project=en.wikipedia.org</v>
      </c>
      <c r="AB329" t="str">
        <f t="shared" si="105"/>
        <v>https://en.wikipedia.org/w/index.php?title=Special:WhatLinksHere/Andrew_Grove&amp;limit=500</v>
      </c>
    </row>
    <row r="330" spans="1:29">
      <c r="A330">
        <v>1035</v>
      </c>
      <c r="B330">
        <v>441787</v>
      </c>
      <c r="C330">
        <v>19172.083118974115</v>
      </c>
      <c r="D330" t="s">
        <v>10940</v>
      </c>
      <c r="E330" t="str">
        <f t="shared" si="114"/>
        <v>Andrew</v>
      </c>
      <c r="F330" t="str">
        <f t="shared" si="115"/>
        <v>Herxheimer</v>
      </c>
      <c r="H330">
        <v>0</v>
      </c>
      <c r="J330">
        <v>90</v>
      </c>
      <c r="K330" s="3">
        <v>42421</v>
      </c>
      <c r="L330" t="s">
        <v>11485</v>
      </c>
      <c r="M330" t="str">
        <f t="shared" si="111"/>
        <v>German-born British clinical pharmacologist.[380]</v>
      </c>
      <c r="N330" t="s">
        <v>11864</v>
      </c>
      <c r="O330" t="s">
        <v>11863</v>
      </c>
      <c r="P330" t="str">
        <f t="shared" si="112"/>
        <v>clinical pharmacologist.</v>
      </c>
      <c r="Q330" t="str">
        <f t="shared" si="113"/>
        <v>clinical pharmacologist</v>
      </c>
      <c r="R330" t="s">
        <v>7196</v>
      </c>
      <c r="U330" t="str">
        <f t="shared" si="103"/>
        <v>https://en.wikipedia.org/wiki/Andrew_Herxheimer</v>
      </c>
      <c r="Y330" t="str">
        <f t="shared" si="104"/>
        <v>https://tools.wmflabs.org/xtools-articleinfo/?article=Andrew_Herxheimer&amp;project=en.wikipedia.org</v>
      </c>
      <c r="AB330" t="str">
        <f t="shared" si="105"/>
        <v>https://en.wikipedia.org/w/index.php?title=Special:WhatLinksHere/Andrew_Herxheimer&amp;limit=500</v>
      </c>
    </row>
    <row r="331" spans="1:29">
      <c r="A331">
        <v>771</v>
      </c>
      <c r="B331">
        <v>239224</v>
      </c>
      <c r="C331">
        <v>67898.491634878155</v>
      </c>
      <c r="D331" t="s">
        <v>10466</v>
      </c>
      <c r="E331" t="str">
        <f t="shared" si="114"/>
        <v>Andrew</v>
      </c>
      <c r="F331" t="str">
        <f t="shared" si="115"/>
        <v>Hintz</v>
      </c>
      <c r="H331">
        <v>0</v>
      </c>
      <c r="J331">
        <v>52</v>
      </c>
      <c r="K331" s="3">
        <v>42407</v>
      </c>
      <c r="L331" t="s">
        <v>11268</v>
      </c>
      <c r="M331" t="str">
        <f t="shared" si="111"/>
        <v>New Zealand cricketer.[115]</v>
      </c>
      <c r="N331" t="s">
        <v>11950</v>
      </c>
      <c r="O331" t="s">
        <v>11949</v>
      </c>
      <c r="P331" t="str">
        <f t="shared" si="112"/>
        <v>cricketer.</v>
      </c>
      <c r="Q331" t="str">
        <f t="shared" si="113"/>
        <v>cricketer</v>
      </c>
      <c r="R331" t="str">
        <f>IFERROR(MID(Q331,1,FIND(" ",Q331)-1),Q331)</f>
        <v>cricketer</v>
      </c>
      <c r="U331" t="str">
        <f t="shared" si="103"/>
        <v>https://en.wikipedia.org/wiki/Andrew_Hintz</v>
      </c>
      <c r="Y331" t="str">
        <f t="shared" si="104"/>
        <v>https://tools.wmflabs.org/xtools-articleinfo/?article=Andrew_Hintz&amp;project=en.wikipedia.org</v>
      </c>
      <c r="AB331" t="str">
        <f t="shared" si="105"/>
        <v>https://en.wikipedia.org/w/index.php?title=Special:WhatLinksHere/Andrew_Hintz&amp;limit=500</v>
      </c>
    </row>
    <row r="332" spans="1:29">
      <c r="A332" s="2">
        <v>823</v>
      </c>
      <c r="B332" s="2">
        <v>924341</v>
      </c>
      <c r="C332" s="2">
        <v>725185.0451266364</v>
      </c>
      <c r="D332" s="2" t="s">
        <v>9125</v>
      </c>
      <c r="E332" s="2" t="s">
        <v>9126</v>
      </c>
      <c r="F332" s="2" t="s">
        <v>9127</v>
      </c>
      <c r="G332" s="2"/>
      <c r="H332">
        <v>0</v>
      </c>
      <c r="J332" s="2">
        <v>84</v>
      </c>
      <c r="K332" s="4">
        <v>42410</v>
      </c>
      <c r="L332" s="2" t="s">
        <v>8980</v>
      </c>
      <c r="M332" s="2" t="str">
        <f t="shared" si="111"/>
        <v>American business executive and politician Secretary of Transportation (1981–1983) complications of pneumonia.[167]</v>
      </c>
      <c r="N332" t="str">
        <f t="shared" ref="N332:N348" si="116">MID(M332,1,FIND(" ",M332)-1)</f>
        <v>American</v>
      </c>
      <c r="O332" t="str">
        <f t="shared" ref="O332:O363" si="117">MID(M332,FIND(" ",M332)+1,9999)</f>
        <v>business executive and politician Secretary of Transportation (1981–1983) complications of pneumonia.[167]</v>
      </c>
      <c r="P332" t="str">
        <f t="shared" si="112"/>
        <v>business executive and politician Secretary of Transportation (1981–1983) complications of pneumonia.</v>
      </c>
      <c r="Q332" t="str">
        <f t="shared" si="113"/>
        <v>business executive and politician Secretary of Transportation (1981–1983) complications of pneumonia</v>
      </c>
      <c r="R332" t="s">
        <v>3313</v>
      </c>
      <c r="S332" t="s">
        <v>2201</v>
      </c>
      <c r="T332" s="2" t="s">
        <v>9128</v>
      </c>
      <c r="U332" t="str">
        <f t="shared" si="103"/>
        <v>https://en.wikipedia.org/wiki/Andrew_L. Lewis Jr.</v>
      </c>
      <c r="V332" s="2"/>
      <c r="Y332" t="str">
        <f t="shared" si="104"/>
        <v>https://tools.wmflabs.org/xtools-articleinfo/?article=Andrew_L. Lewis Jr.&amp;project=en.wikipedia.org</v>
      </c>
      <c r="Z332" s="2"/>
      <c r="AA332" s="2"/>
      <c r="AB332" t="str">
        <f t="shared" si="105"/>
        <v>https://en.wikipedia.org/w/index.php?title=Special:WhatLinksHere/Andrew_L. Lewis Jr.&amp;limit=500</v>
      </c>
      <c r="AC332" s="2"/>
    </row>
    <row r="333" spans="1:29">
      <c r="A333">
        <v>271</v>
      </c>
      <c r="B333">
        <v>550418</v>
      </c>
      <c r="C333">
        <v>835027.87490397168</v>
      </c>
      <c r="D333" t="s">
        <v>9586</v>
      </c>
      <c r="E333" t="str">
        <f t="shared" ref="E333:E342" si="118">LEFT(D333,FIND(" ",D333)-1)</f>
        <v>Andrew</v>
      </c>
      <c r="F333" t="str">
        <f t="shared" ref="F333:F342" si="119">MID(D333,FIND(" ",D333)+1,9999)</f>
        <v>Smith</v>
      </c>
      <c r="H333">
        <v>0</v>
      </c>
      <c r="J333">
        <v>25</v>
      </c>
      <c r="K333" s="3">
        <v>42381</v>
      </c>
      <c r="L333" t="s">
        <v>10050</v>
      </c>
      <c r="M333" t="str">
        <f t="shared" si="111"/>
        <v>American basketball player (Butler Bulldogs Neptūnas) non-Hodgkin lymphoma.[272]</v>
      </c>
      <c r="N333" t="str">
        <f t="shared" si="116"/>
        <v>American</v>
      </c>
      <c r="O333" t="str">
        <f t="shared" si="117"/>
        <v>basketball player (Butler Bulldogs Neptūnas) non-Hodgkin lymphoma.[272]</v>
      </c>
      <c r="P333" t="str">
        <f t="shared" si="112"/>
        <v>basketball player (Butler Bulldogs Neptūnas) non-Hodgkin lymphoma.</v>
      </c>
      <c r="Q333" t="str">
        <f t="shared" si="113"/>
        <v>basketball player (Butler Bulldogs Neptūnas) non-Hodgkin lymphoma</v>
      </c>
      <c r="R333" t="s">
        <v>7470</v>
      </c>
      <c r="S333" t="s">
        <v>2720</v>
      </c>
      <c r="T333" t="s">
        <v>12101</v>
      </c>
      <c r="U333" t="str">
        <f t="shared" si="103"/>
        <v>https://en.wikipedia.org/wiki/Andrew_Smith</v>
      </c>
      <c r="Y333" t="str">
        <f t="shared" si="104"/>
        <v>https://tools.wmflabs.org/xtools-articleinfo/?article=Andrew_Smith&amp;project=en.wikipedia.org</v>
      </c>
      <c r="AB333" t="str">
        <f t="shared" si="105"/>
        <v>https://en.wikipedia.org/w/index.php?title=Special:WhatLinksHere/Andrew_Smith&amp;limit=500</v>
      </c>
    </row>
    <row r="334" spans="1:29">
      <c r="A334">
        <v>3223</v>
      </c>
      <c r="B334">
        <v>460827</v>
      </c>
      <c r="C334">
        <v>385683.05292392324</v>
      </c>
      <c r="D334" t="s">
        <v>5222</v>
      </c>
      <c r="E334" t="str">
        <f t="shared" si="118"/>
        <v>Andries</v>
      </c>
      <c r="F334" t="str">
        <f t="shared" si="119"/>
        <v>Kinsbergen</v>
      </c>
      <c r="H334">
        <v>0</v>
      </c>
      <c r="J334">
        <v>89</v>
      </c>
      <c r="K334" s="5">
        <v>42545</v>
      </c>
      <c r="L334" t="s">
        <v>4830</v>
      </c>
      <c r="M334" t="str">
        <f t="shared" si="111"/>
        <v>Belgian politician Governor of Antwerp (1967–1993).[378]</v>
      </c>
      <c r="N334" t="str">
        <f t="shared" si="116"/>
        <v>Belgian</v>
      </c>
      <c r="O334" t="str">
        <f t="shared" si="117"/>
        <v>politician Governor of Antwerp (1967–1993).[378]</v>
      </c>
      <c r="P334" t="str">
        <f t="shared" si="112"/>
        <v>politician Governor of Antwerp (1967–1993).</v>
      </c>
      <c r="Q334" t="str">
        <f t="shared" si="113"/>
        <v>politician Governor of Antwerp (1967–1993)</v>
      </c>
      <c r="R334" t="str">
        <f>IFERROR(MID(Q334,1,FIND(" ",Q334)-1),Q334)</f>
        <v>politician</v>
      </c>
      <c r="S334" s="2" t="s">
        <v>987</v>
      </c>
      <c r="U334" t="str">
        <f t="shared" si="103"/>
        <v>https://en.wikipedia.org/wiki/Andries_Kinsbergen</v>
      </c>
      <c r="Y334" t="str">
        <f t="shared" si="104"/>
        <v>https://tools.wmflabs.org/xtools-articleinfo/?article=Andries_Kinsbergen&amp;project=en.wikipedia.org</v>
      </c>
      <c r="AB334" t="str">
        <f t="shared" si="105"/>
        <v>https://en.wikipedia.org/w/index.php?title=Special:WhatLinksHere/Andries_Kinsbergen&amp;limit=500</v>
      </c>
    </row>
    <row r="335" spans="1:29">
      <c r="A335">
        <v>3602</v>
      </c>
      <c r="B335">
        <v>177217</v>
      </c>
      <c r="C335">
        <v>446051.13725901901</v>
      </c>
      <c r="D335" t="s">
        <v>13919</v>
      </c>
      <c r="E335" t="str">
        <f t="shared" si="118"/>
        <v>Andrzej</v>
      </c>
      <c r="F335" t="str">
        <f t="shared" si="119"/>
        <v>Grabarczyk</v>
      </c>
      <c r="H335">
        <v>0</v>
      </c>
      <c r="J335">
        <v>52</v>
      </c>
      <c r="K335" s="5">
        <v>42568</v>
      </c>
      <c r="L335" t="s">
        <v>14253</v>
      </c>
      <c r="M335" t="str">
        <f t="shared" si="111"/>
        <v>Polish triple jumper.[261]</v>
      </c>
      <c r="N335" t="str">
        <f t="shared" si="116"/>
        <v>Polish</v>
      </c>
      <c r="O335" t="str">
        <f t="shared" si="117"/>
        <v>triple jumper.[261]</v>
      </c>
      <c r="P335" s="2" t="str">
        <f t="shared" si="112"/>
        <v>triple jumper.</v>
      </c>
      <c r="Q335" s="2" t="str">
        <f t="shared" si="113"/>
        <v>triple jumper</v>
      </c>
      <c r="R335" s="2" t="s">
        <v>14717</v>
      </c>
      <c r="S335" s="2"/>
      <c r="U335" t="str">
        <f t="shared" si="103"/>
        <v>https://en.wikipedia.org/wiki/Andrzej_Grabarczyk</v>
      </c>
      <c r="Y335" t="str">
        <f t="shared" si="104"/>
        <v>https://tools.wmflabs.org/xtools-articleinfo/?article=Andrzej_Grabarczyk&amp;project=en.wikipedia.org</v>
      </c>
      <c r="AB335" t="str">
        <f t="shared" si="105"/>
        <v>https://en.wikipedia.org/w/index.php?title=Special:WhatLinksHere/Andrzej_Grabarczyk&amp;limit=500</v>
      </c>
    </row>
    <row r="336" spans="1:29">
      <c r="A336">
        <v>3196</v>
      </c>
      <c r="B336">
        <v>12317</v>
      </c>
      <c r="C336">
        <v>981409.8023216502</v>
      </c>
      <c r="D336" t="s">
        <v>5366</v>
      </c>
      <c r="E336" t="str">
        <f t="shared" si="118"/>
        <v>Andrzej</v>
      </c>
      <c r="F336" t="str">
        <f t="shared" si="119"/>
        <v>Kondratiuk</v>
      </c>
      <c r="H336">
        <v>0</v>
      </c>
      <c r="J336">
        <v>79</v>
      </c>
      <c r="K336" s="5">
        <v>42543</v>
      </c>
      <c r="L336" t="s">
        <v>4870</v>
      </c>
      <c r="M336" t="str">
        <f t="shared" si="111"/>
        <v>Polish film director (Hydrozagadka) screenwriter actor and cinematographer.[351]</v>
      </c>
      <c r="N336" t="str">
        <f t="shared" si="116"/>
        <v>Polish</v>
      </c>
      <c r="O336" t="str">
        <f t="shared" si="117"/>
        <v>film director (Hydrozagadka) screenwriter actor and cinematographer.[351]</v>
      </c>
      <c r="P336" t="str">
        <f t="shared" si="112"/>
        <v>film director (Hydrozagadka) screenwriter actor and cinematographer.</v>
      </c>
      <c r="Q336" t="str">
        <f t="shared" si="113"/>
        <v>film director (Hydrozagadka) screenwriter actor and cinematographer</v>
      </c>
      <c r="R336" t="s">
        <v>3043</v>
      </c>
      <c r="S336" t="s">
        <v>975</v>
      </c>
      <c r="U336" t="str">
        <f t="shared" si="103"/>
        <v>https://en.wikipedia.org/wiki/Andrzej_Kondratiuk</v>
      </c>
      <c r="V336">
        <v>267</v>
      </c>
      <c r="W336">
        <v>1</v>
      </c>
      <c r="X336">
        <v>0</v>
      </c>
      <c r="Y336" t="str">
        <f t="shared" si="104"/>
        <v>https://tools.wmflabs.org/xtools-articleinfo/?article=Andrzej_Kondratiuk&amp;project=en.wikipedia.org</v>
      </c>
      <c r="Z336">
        <v>20</v>
      </c>
      <c r="AA336">
        <v>13</v>
      </c>
      <c r="AB336" t="str">
        <f t="shared" si="105"/>
        <v>https://en.wikipedia.org/w/index.php?title=Special:WhatLinksHere/Andrzej_Kondratiuk&amp;limit=500</v>
      </c>
      <c r="AC336">
        <v>10</v>
      </c>
    </row>
    <row r="337" spans="1:28">
      <c r="A337">
        <v>322</v>
      </c>
      <c r="B337">
        <v>807817</v>
      </c>
      <c r="C337">
        <v>262745.90871616965</v>
      </c>
      <c r="D337" t="s">
        <v>9104</v>
      </c>
      <c r="E337" t="str">
        <f t="shared" si="118"/>
        <v>Andrzej</v>
      </c>
      <c r="F337" t="str">
        <f t="shared" si="119"/>
        <v>Kotkowski</v>
      </c>
      <c r="H337">
        <v>0</v>
      </c>
      <c r="J337">
        <v>75</v>
      </c>
      <c r="K337" s="3">
        <v>42384</v>
      </c>
      <c r="L337" t="s">
        <v>9242</v>
      </c>
      <c r="M337" t="str">
        <f t="shared" si="111"/>
        <v>Polish film director (Olympics 40).[323]</v>
      </c>
      <c r="N337" t="str">
        <f t="shared" si="116"/>
        <v>Polish</v>
      </c>
      <c r="O337" t="str">
        <f t="shared" si="117"/>
        <v>film director (Olympics 40).[323]</v>
      </c>
      <c r="P337" t="str">
        <f t="shared" si="112"/>
        <v>film director (Olympics 40).</v>
      </c>
      <c r="Q337" t="str">
        <f t="shared" si="113"/>
        <v>film director (Olympics 40)</v>
      </c>
      <c r="R337" t="s">
        <v>7177</v>
      </c>
      <c r="S337" t="s">
        <v>2450</v>
      </c>
      <c r="U337" t="str">
        <f t="shared" si="103"/>
        <v>https://en.wikipedia.org/wiki/Andrzej_Kotkowski</v>
      </c>
      <c r="Y337" t="str">
        <f t="shared" si="104"/>
        <v>https://tools.wmflabs.org/xtools-articleinfo/?article=Andrzej_Kotkowski&amp;project=en.wikipedia.org</v>
      </c>
      <c r="AB337" t="str">
        <f t="shared" si="105"/>
        <v>https://en.wikipedia.org/w/index.php?title=Special:WhatLinksHere/Andrzej_Kotkowski&amp;limit=500</v>
      </c>
    </row>
    <row r="338" spans="1:28">
      <c r="A338">
        <v>2870</v>
      </c>
      <c r="B338">
        <v>660564</v>
      </c>
      <c r="C338">
        <v>887112.84196324414</v>
      </c>
      <c r="D338" t="s">
        <v>5810</v>
      </c>
      <c r="E338" t="str">
        <f t="shared" si="118"/>
        <v>Andrzej</v>
      </c>
      <c r="F338" t="str">
        <f t="shared" si="119"/>
        <v>Niemczyk</v>
      </c>
      <c r="H338">
        <v>0</v>
      </c>
      <c r="J338">
        <v>72</v>
      </c>
      <c r="K338" s="5">
        <v>42523</v>
      </c>
      <c r="L338" t="s">
        <v>5113</v>
      </c>
      <c r="M338" t="str">
        <f t="shared" si="111"/>
        <v>Polish volleyball coach European champion (2003 2005).[25]</v>
      </c>
      <c r="N338" t="str">
        <f t="shared" si="116"/>
        <v>Polish</v>
      </c>
      <c r="O338" t="str">
        <f t="shared" si="117"/>
        <v>volleyball coach European champion (2003 2005).[25]</v>
      </c>
      <c r="P338" t="str">
        <f t="shared" si="112"/>
        <v>volleyball coach European champion (2003 2005).</v>
      </c>
      <c r="Q338" t="str">
        <f t="shared" si="113"/>
        <v>volleyball coach European champion (2003 2005)</v>
      </c>
      <c r="R338" t="s">
        <v>13176</v>
      </c>
      <c r="S338" s="2" t="s">
        <v>1276</v>
      </c>
      <c r="U338" t="str">
        <f t="shared" si="103"/>
        <v>https://en.wikipedia.org/wiki/Andrzej_Niemczyk</v>
      </c>
      <c r="Y338" t="str">
        <f t="shared" si="104"/>
        <v>https://tools.wmflabs.org/xtools-articleinfo/?article=Andrzej_Niemczyk&amp;project=en.wikipedia.org</v>
      </c>
      <c r="AB338" t="str">
        <f t="shared" si="105"/>
        <v>https://en.wikipedia.org/w/index.php?title=Special:WhatLinksHere/Andrzej_Niemczyk&amp;limit=500</v>
      </c>
    </row>
    <row r="339" spans="1:28">
      <c r="A339">
        <v>4449</v>
      </c>
      <c r="B339">
        <v>17975</v>
      </c>
      <c r="C339">
        <v>201189.18050502543</v>
      </c>
      <c r="D339" t="s">
        <v>14727</v>
      </c>
      <c r="E339" t="str">
        <f t="shared" si="118"/>
        <v>Andrzej</v>
      </c>
      <c r="F339" t="str">
        <f t="shared" si="119"/>
        <v>Szymczak</v>
      </c>
      <c r="H339">
        <v>0</v>
      </c>
      <c r="J339">
        <v>67</v>
      </c>
      <c r="K339" s="5">
        <v>42619</v>
      </c>
      <c r="L339" t="s">
        <v>15381</v>
      </c>
      <c r="M339" t="str">
        <f t="shared" si="111"/>
        <v>Polish handball player Olympic bronze medalist (1976).[358]</v>
      </c>
      <c r="N339" t="str">
        <f t="shared" si="116"/>
        <v>Polish</v>
      </c>
      <c r="O339" t="str">
        <f t="shared" si="117"/>
        <v>handball player Olympic bronze medalist (1976).[358]</v>
      </c>
      <c r="P339" s="2" t="str">
        <f t="shared" si="112"/>
        <v>handball player Olympic bronze medalist (1976).</v>
      </c>
      <c r="Q339" s="2" t="str">
        <f t="shared" si="113"/>
        <v>handball player Olympic bronze medalist (1976)</v>
      </c>
      <c r="R339" s="2" t="s">
        <v>15875</v>
      </c>
      <c r="S339" s="2" t="s">
        <v>519</v>
      </c>
      <c r="U339" t="str">
        <f t="shared" si="103"/>
        <v>https://en.wikipedia.org/wiki/Andrzej_Szymczak</v>
      </c>
      <c r="Y339" t="str">
        <f t="shared" si="104"/>
        <v>https://tools.wmflabs.org/xtools-articleinfo/?article=Andrzej_Szymczak&amp;project=en.wikipedia.org</v>
      </c>
      <c r="AB339" t="str">
        <f t="shared" si="105"/>
        <v>https://en.wikipedia.org/w/index.php?title=Special:WhatLinksHere/Andrzej_Szymczak&amp;limit=500</v>
      </c>
    </row>
    <row r="340" spans="1:28">
      <c r="A340">
        <v>4722</v>
      </c>
      <c r="B340">
        <v>71075</v>
      </c>
      <c r="C340">
        <v>96910.477383062243</v>
      </c>
      <c r="D340" t="s">
        <v>14945</v>
      </c>
      <c r="E340" t="str">
        <f t="shared" si="118"/>
        <v>Andrzej</v>
      </c>
      <c r="F340" t="str">
        <f t="shared" si="119"/>
        <v>Tarkowski</v>
      </c>
      <c r="H340">
        <v>0</v>
      </c>
      <c r="J340">
        <v>83</v>
      </c>
      <c r="K340" s="5">
        <v>42636</v>
      </c>
      <c r="L340" t="s">
        <v>15698</v>
      </c>
      <c r="M340" t="str">
        <f t="shared" si="111"/>
        <v>Polish embryologist.[84]</v>
      </c>
      <c r="N340" t="str">
        <f t="shared" si="116"/>
        <v>Polish</v>
      </c>
      <c r="O340" t="str">
        <f t="shared" si="117"/>
        <v>embryologist.[84]</v>
      </c>
      <c r="P340" s="2" t="str">
        <f t="shared" si="112"/>
        <v>embryologist.</v>
      </c>
      <c r="Q340" s="2" t="str">
        <f t="shared" si="113"/>
        <v>embryologist</v>
      </c>
      <c r="R340" s="2" t="str">
        <f>IFERROR(MID(Q340,1,FIND(" ",Q340)-1),Q340)</f>
        <v>embryologist</v>
      </c>
      <c r="U340" t="str">
        <f t="shared" si="103"/>
        <v>https://en.wikipedia.org/wiki/Andrzej_Tarkowski</v>
      </c>
      <c r="Y340" t="str">
        <f t="shared" si="104"/>
        <v>https://tools.wmflabs.org/xtools-articleinfo/?article=Andrzej_Tarkowski&amp;project=en.wikipedia.org</v>
      </c>
      <c r="AB340" t="str">
        <f t="shared" si="105"/>
        <v>https://en.wikipedia.org/w/index.php?title=Special:WhatLinksHere/Andrzej_Tarkowski&amp;limit=500</v>
      </c>
    </row>
    <row r="341" spans="1:28">
      <c r="A341">
        <v>969</v>
      </c>
      <c r="B341">
        <v>246277</v>
      </c>
      <c r="C341">
        <v>559422.79283499368</v>
      </c>
      <c r="D341" t="s">
        <v>10891</v>
      </c>
      <c r="E341" t="str">
        <f t="shared" si="118"/>
        <v>Andrzej</v>
      </c>
      <c r="F341" t="str">
        <f t="shared" si="119"/>
        <v>Żuławski</v>
      </c>
      <c r="H341">
        <v>0</v>
      </c>
      <c r="J341">
        <v>75</v>
      </c>
      <c r="K341" s="3">
        <v>42417</v>
      </c>
      <c r="L341" t="s">
        <v>11416</v>
      </c>
      <c r="M341" t="str">
        <f t="shared" si="111"/>
        <v>Polish film director and writer cancer.[314]</v>
      </c>
      <c r="N341" t="str">
        <f t="shared" si="116"/>
        <v>Polish</v>
      </c>
      <c r="O341" t="str">
        <f t="shared" si="117"/>
        <v>film director and writer cancer.[314]</v>
      </c>
      <c r="P341" t="str">
        <f t="shared" si="112"/>
        <v>film director and writer cancer.</v>
      </c>
      <c r="Q341" t="str">
        <f t="shared" si="113"/>
        <v>film director and writer cancer</v>
      </c>
      <c r="R341" t="s">
        <v>3216</v>
      </c>
      <c r="T341" t="s">
        <v>8842</v>
      </c>
      <c r="U341" t="str">
        <f t="shared" si="103"/>
        <v>https://en.wikipedia.org/wiki/Andrzej_Żuławski</v>
      </c>
      <c r="Y341" t="str">
        <f t="shared" si="104"/>
        <v>https://tools.wmflabs.org/xtools-articleinfo/?article=Andrzej_Żuławski&amp;project=en.wikipedia.org</v>
      </c>
      <c r="AB341" t="str">
        <f t="shared" si="105"/>
        <v>https://en.wikipedia.org/w/index.php?title=Special:WhatLinksHere/Andrzej_Żuławski&amp;limit=500</v>
      </c>
    </row>
    <row r="342" spans="1:28">
      <c r="A342">
        <v>1118</v>
      </c>
      <c r="B342">
        <v>299283</v>
      </c>
      <c r="C342">
        <v>230289.4302738423</v>
      </c>
      <c r="D342" t="s">
        <v>11011</v>
      </c>
      <c r="E342" t="str">
        <f t="shared" si="118"/>
        <v>Andy</v>
      </c>
      <c r="F342" t="str">
        <f t="shared" si="119"/>
        <v>Bathgate</v>
      </c>
      <c r="H342">
        <v>0</v>
      </c>
      <c r="J342">
        <v>83</v>
      </c>
      <c r="K342" s="3">
        <v>42426</v>
      </c>
      <c r="L342" t="s">
        <v>11568</v>
      </c>
      <c r="M342" t="str">
        <f t="shared" si="111"/>
        <v>Canadian Hall of Fame ice hockey player (New York Rangers Toronto Maple Leafs Detroit Red Wings).[465]</v>
      </c>
      <c r="N342" t="str">
        <f t="shared" si="116"/>
        <v>Canadian</v>
      </c>
      <c r="O342" t="str">
        <f t="shared" si="117"/>
        <v>Hall of Fame ice hockey player (New York Rangers Toronto Maple Leafs Detroit Red Wings).[465]</v>
      </c>
      <c r="P342" t="str">
        <f t="shared" si="112"/>
        <v>Hall of Fame ice hockey player (New York Rangers Toronto Maple Leafs Detroit Red Wings).</v>
      </c>
      <c r="Q342" t="str">
        <f t="shared" si="113"/>
        <v>Hall of Fame ice hockey player (New York Rangers Toronto Maple Leafs Detroit Red Wings)</v>
      </c>
      <c r="R342" t="s">
        <v>7134</v>
      </c>
      <c r="S342" t="s">
        <v>2141</v>
      </c>
      <c r="U342" t="str">
        <f t="shared" si="103"/>
        <v>https://en.wikipedia.org/wiki/Andy_Bathgate</v>
      </c>
      <c r="Y342" t="str">
        <f t="shared" si="104"/>
        <v>https://tools.wmflabs.org/xtools-articleinfo/?article=Andy_Bathgate&amp;project=en.wikipedia.org</v>
      </c>
      <c r="AB342" t="str">
        <f t="shared" si="105"/>
        <v>https://en.wikipedia.org/w/index.php?title=Special:WhatLinksHere/Andy_Bathgate&amp;limit=500</v>
      </c>
    </row>
    <row r="343" spans="1:28">
      <c r="A343">
        <v>382</v>
      </c>
      <c r="B343">
        <v>904005</v>
      </c>
      <c r="C343">
        <v>131690.99880633439</v>
      </c>
      <c r="D343" t="s">
        <v>9556</v>
      </c>
      <c r="E343" t="s">
        <v>10669</v>
      </c>
      <c r="F343" t="s">
        <v>10670</v>
      </c>
      <c r="H343">
        <v>0</v>
      </c>
      <c r="J343">
        <v>57</v>
      </c>
      <c r="K343" s="3">
        <v>42387</v>
      </c>
      <c r="L343" t="s">
        <v>10420</v>
      </c>
      <c r="M343" t="str">
        <f t="shared" si="111"/>
        <v>British artist designer of many The The record sleeves.[384]</v>
      </c>
      <c r="N343" t="str">
        <f t="shared" si="116"/>
        <v>British</v>
      </c>
      <c r="O343" t="str">
        <f t="shared" si="117"/>
        <v>artist designer of many The The record sleeves.[384]</v>
      </c>
      <c r="P343" t="str">
        <f t="shared" si="112"/>
        <v>artist designer of many The The record sleeves.</v>
      </c>
      <c r="Q343" t="str">
        <f t="shared" si="113"/>
        <v>artist designer of many The The record sleeves</v>
      </c>
      <c r="R343" t="str">
        <f>IFERROR(MID(Q343,1,FIND(" ",Q343)-1),Q343)</f>
        <v>artist</v>
      </c>
      <c r="S343" t="s">
        <v>2471</v>
      </c>
      <c r="U343" t="str">
        <f t="shared" si="103"/>
        <v>https://en.wikipedia.org/wiki/Andy_Dog Johnson</v>
      </c>
      <c r="Y343" t="str">
        <f t="shared" si="104"/>
        <v>https://tools.wmflabs.org/xtools-articleinfo/?article=Andy_Dog Johnson&amp;project=en.wikipedia.org</v>
      </c>
      <c r="AB343" t="str">
        <f t="shared" si="105"/>
        <v>https://en.wikipedia.org/w/index.php?title=Special:WhatLinksHere/Andy_Dog Johnson&amp;limit=500</v>
      </c>
    </row>
    <row r="344" spans="1:28">
      <c r="A344">
        <v>955</v>
      </c>
      <c r="B344">
        <v>691857</v>
      </c>
      <c r="C344">
        <v>460174.67677302193</v>
      </c>
      <c r="D344" t="s">
        <v>11014</v>
      </c>
      <c r="E344" t="str">
        <f t="shared" ref="E344:E357" si="120">LEFT(D344,FIND(" ",D344)-1)</f>
        <v>Andy</v>
      </c>
      <c r="F344" t="str">
        <f t="shared" ref="F344:F357" si="121">MID(D344,FIND(" ",D344)+1,9999)</f>
        <v>Ganteaume</v>
      </c>
      <c r="H344">
        <v>0</v>
      </c>
      <c r="J344">
        <v>95</v>
      </c>
      <c r="K344" s="3">
        <v>42417</v>
      </c>
      <c r="L344" t="s">
        <v>11401</v>
      </c>
      <c r="M344" t="str">
        <f t="shared" si="111"/>
        <v>Trinidadian cricket player (West Indies).[300]</v>
      </c>
      <c r="N344" t="str">
        <f t="shared" si="116"/>
        <v>Trinidadian</v>
      </c>
      <c r="O344" t="str">
        <f t="shared" si="117"/>
        <v>cricket player (West Indies).[300]</v>
      </c>
      <c r="P344" t="str">
        <f t="shared" si="112"/>
        <v>cricket player (West Indies).</v>
      </c>
      <c r="Q344" t="str">
        <f t="shared" si="113"/>
        <v>cricket player (West Indies)</v>
      </c>
      <c r="R344" t="s">
        <v>6962</v>
      </c>
      <c r="S344" t="s">
        <v>2161</v>
      </c>
      <c r="U344" t="str">
        <f t="shared" si="103"/>
        <v>https://en.wikipedia.org/wiki/Andy_Ganteaume</v>
      </c>
      <c r="Y344" t="str">
        <f t="shared" si="104"/>
        <v>https://tools.wmflabs.org/xtools-articleinfo/?article=Andy_Ganteaume&amp;project=en.wikipedia.org</v>
      </c>
      <c r="AB344" t="str">
        <f t="shared" si="105"/>
        <v>https://en.wikipedia.org/w/index.php?title=Special:WhatLinksHere/Andy_Ganteaume&amp;limit=500</v>
      </c>
    </row>
    <row r="345" spans="1:28">
      <c r="A345">
        <v>58</v>
      </c>
      <c r="B345">
        <v>502314</v>
      </c>
      <c r="C345">
        <v>55624.191286369751</v>
      </c>
      <c r="D345" t="s">
        <v>9083</v>
      </c>
      <c r="E345" t="str">
        <f t="shared" si="120"/>
        <v>Andy</v>
      </c>
      <c r="F345" t="str">
        <f t="shared" si="121"/>
        <v>Maurer</v>
      </c>
      <c r="H345">
        <v>0</v>
      </c>
      <c r="J345">
        <v>67</v>
      </c>
      <c r="K345" s="3">
        <v>42372</v>
      </c>
      <c r="L345" t="s">
        <v>10197</v>
      </c>
      <c r="M345" t="str">
        <f t="shared" si="111"/>
        <v>American football player (Atlanta Falcons Minnesota Vikings Denver Broncos) cancer.[58]</v>
      </c>
      <c r="N345" t="str">
        <f t="shared" si="116"/>
        <v>American</v>
      </c>
      <c r="O345" t="str">
        <f t="shared" si="117"/>
        <v>football player (Atlanta Falcons Minnesota Vikings Denver Broncos) cancer.[58]</v>
      </c>
      <c r="P345" t="str">
        <f t="shared" si="112"/>
        <v>football player (Atlanta Falcons Minnesota Vikings Denver Broncos) cancer.</v>
      </c>
      <c r="Q345" t="str">
        <f t="shared" si="113"/>
        <v>football player (Atlanta Falcons Minnesota Vikings Denver Broncos) cancer</v>
      </c>
      <c r="R345" t="s">
        <v>7094</v>
      </c>
      <c r="S345" t="s">
        <v>2677</v>
      </c>
      <c r="T345" t="s">
        <v>11713</v>
      </c>
      <c r="U345" t="str">
        <f t="shared" si="103"/>
        <v>https://en.wikipedia.org/wiki/Andy_Maurer</v>
      </c>
      <c r="Y345" t="str">
        <f t="shared" si="104"/>
        <v>https://tools.wmflabs.org/xtools-articleinfo/?article=Andy_Maurer&amp;project=en.wikipedia.org</v>
      </c>
      <c r="AB345" t="str">
        <f t="shared" si="105"/>
        <v>https://en.wikipedia.org/w/index.php?title=Special:WhatLinksHere/Andy_Maurer&amp;limit=500</v>
      </c>
    </row>
    <row r="346" spans="1:28">
      <c r="A346">
        <v>711</v>
      </c>
      <c r="B346">
        <v>933997</v>
      </c>
      <c r="C346">
        <v>722887.45334662963</v>
      </c>
      <c r="D346" t="s">
        <v>10825</v>
      </c>
      <c r="E346" t="str">
        <f t="shared" si="120"/>
        <v>Andy</v>
      </c>
      <c r="F346" t="str">
        <f t="shared" si="121"/>
        <v>Thompson</v>
      </c>
      <c r="H346">
        <v>0</v>
      </c>
      <c r="J346">
        <v>91</v>
      </c>
      <c r="K346" s="3">
        <v>42403</v>
      </c>
      <c r="L346" t="s">
        <v>11144</v>
      </c>
      <c r="M346" t="str">
        <f t="shared" si="111"/>
        <v>Canadian politician Leader of the Ontario Liberal Party (1964–1966).[55]</v>
      </c>
      <c r="N346" t="str">
        <f t="shared" si="116"/>
        <v>Canadian</v>
      </c>
      <c r="O346" t="str">
        <f t="shared" si="117"/>
        <v>politician Leader of the Ontario Liberal Party (1964–1966).[55]</v>
      </c>
      <c r="P346" t="str">
        <f t="shared" si="112"/>
        <v>politician Leader of the Ontario Liberal Party (1964–1966).</v>
      </c>
      <c r="Q346" t="str">
        <f t="shared" si="113"/>
        <v>politician Leader of the Ontario Liberal Party (1964–1966)</v>
      </c>
      <c r="R346" t="str">
        <f>IFERROR(MID(Q346,1,FIND(" ",Q346)-1),Q346)</f>
        <v>politician</v>
      </c>
      <c r="S346" t="s">
        <v>2512</v>
      </c>
      <c r="U346" t="str">
        <f t="shared" si="103"/>
        <v>https://en.wikipedia.org/wiki/Andy_Thompson</v>
      </c>
      <c r="Y346" t="str">
        <f t="shared" si="104"/>
        <v>https://tools.wmflabs.org/xtools-articleinfo/?article=Andy_Thompson&amp;project=en.wikipedia.org</v>
      </c>
      <c r="AB346" t="str">
        <f t="shared" si="105"/>
        <v>https://en.wikipedia.org/w/index.php?title=Special:WhatLinksHere/Andy_Thompson&amp;limit=500</v>
      </c>
    </row>
    <row r="347" spans="1:28">
      <c r="A347">
        <v>2394</v>
      </c>
      <c r="B347">
        <v>470038</v>
      </c>
      <c r="C347">
        <v>349234.06749567221</v>
      </c>
      <c r="D347" t="s">
        <v>12021</v>
      </c>
      <c r="E347" t="str">
        <f t="shared" si="120"/>
        <v>Ángel</v>
      </c>
      <c r="F347" t="str">
        <f t="shared" si="121"/>
        <v>de Andrés López</v>
      </c>
      <c r="H347">
        <v>0</v>
      </c>
      <c r="J347">
        <v>64</v>
      </c>
      <c r="K347" s="5">
        <v>42494</v>
      </c>
      <c r="L347" t="s">
        <v>12547</v>
      </c>
      <c r="M347" t="str">
        <f t="shared" si="111"/>
        <v>Spanish actor (What Have I Done to Deserve This? 800 Bullets Taxi).[56]</v>
      </c>
      <c r="N347" t="str">
        <f t="shared" si="116"/>
        <v>Spanish</v>
      </c>
      <c r="O347" t="str">
        <f t="shared" si="117"/>
        <v>actor (What Have I Done to Deserve This? 800 Bullets Taxi).[56]</v>
      </c>
      <c r="P347" t="str">
        <f t="shared" si="112"/>
        <v>actor (What Have I Done to Deserve This? 800 Bullets Taxi).</v>
      </c>
      <c r="Q347" t="str">
        <f t="shared" si="113"/>
        <v>actor (What Have I Done to Deserve This? 800 Bullets Taxi)</v>
      </c>
      <c r="R347" t="str">
        <f>IFERROR(MID(Q347,1,FIND(" ",Q347)-1),Q347)</f>
        <v>actor</v>
      </c>
      <c r="S347" s="2" t="s">
        <v>1400</v>
      </c>
      <c r="U347" t="str">
        <f t="shared" si="103"/>
        <v>https://en.wikipedia.org/wiki/Ángel_de Andrés López</v>
      </c>
      <c r="Y347" t="str">
        <f t="shared" si="104"/>
        <v>https://tools.wmflabs.org/xtools-articleinfo/?article=Ángel_de Andrés López&amp;project=en.wikipedia.org</v>
      </c>
      <c r="AB347" t="str">
        <f t="shared" si="105"/>
        <v>https://en.wikipedia.org/w/index.php?title=Special:WhatLinksHere/Ángel_de Andrés López&amp;limit=500</v>
      </c>
    </row>
    <row r="348" spans="1:28">
      <c r="A348">
        <v>1065</v>
      </c>
      <c r="B348">
        <v>671759</v>
      </c>
      <c r="C348">
        <v>835693.05766380357</v>
      </c>
      <c r="D348" t="s">
        <v>10970</v>
      </c>
      <c r="E348" t="str">
        <f t="shared" si="120"/>
        <v>Angel</v>
      </c>
      <c r="F348" t="str">
        <f t="shared" si="121"/>
        <v>Gabriele</v>
      </c>
      <c r="H348">
        <v>0</v>
      </c>
      <c r="J348">
        <v>60</v>
      </c>
      <c r="K348" s="3">
        <v>42423</v>
      </c>
      <c r="L348" t="s">
        <v>11362</v>
      </c>
      <c r="M348" t="str">
        <f t="shared" si="111"/>
        <v>American comic book artist and wrestler.[410]</v>
      </c>
      <c r="N348" t="str">
        <f t="shared" si="116"/>
        <v>American</v>
      </c>
      <c r="O348" t="str">
        <f t="shared" si="117"/>
        <v>comic book artist and wrestler.[410]</v>
      </c>
      <c r="P348" t="str">
        <f t="shared" si="112"/>
        <v>comic book artist and wrestler.</v>
      </c>
      <c r="Q348" t="str">
        <f t="shared" si="113"/>
        <v>comic book artist and wrestler</v>
      </c>
      <c r="R348" t="str">
        <f>Q348</f>
        <v>comic book artist and wrestler</v>
      </c>
      <c r="U348" t="str">
        <f t="shared" si="103"/>
        <v>https://en.wikipedia.org/wiki/Angel_Gabriele</v>
      </c>
      <c r="Y348" t="str">
        <f t="shared" si="104"/>
        <v>https://tools.wmflabs.org/xtools-articleinfo/?article=Angel_Gabriele&amp;project=en.wikipedia.org</v>
      </c>
      <c r="AB348" t="str">
        <f t="shared" si="105"/>
        <v>https://en.wikipedia.org/w/index.php?title=Special:WhatLinksHere/Angel_Gabriele&amp;limit=500</v>
      </c>
    </row>
    <row r="349" spans="1:28">
      <c r="A349">
        <v>3117</v>
      </c>
      <c r="B349">
        <v>980552</v>
      </c>
      <c r="C349">
        <v>460277.81901466369</v>
      </c>
      <c r="D349" t="s">
        <v>5632</v>
      </c>
      <c r="E349" t="str">
        <f t="shared" si="120"/>
        <v>Angel</v>
      </c>
      <c r="F349" t="str">
        <f t="shared" si="121"/>
        <v>Gelmi Bertocchi</v>
      </c>
      <c r="H349">
        <v>0</v>
      </c>
      <c r="J349">
        <v>78</v>
      </c>
      <c r="K349" s="5">
        <v>42538</v>
      </c>
      <c r="L349" t="s">
        <v>4790</v>
      </c>
      <c r="M349" t="str">
        <f t="shared" si="111"/>
        <v>Italian-born Bolivian Roman Catholic prelate Auxiliary Bishop of Cochabamba (1985–2013).[272]</v>
      </c>
      <c r="N349" t="s">
        <v>4571</v>
      </c>
      <c r="O349" t="str">
        <f t="shared" si="117"/>
        <v>Bolivian Roman Catholic prelate Auxiliary Bishop of Cochabamba (1985–2013).[272]</v>
      </c>
      <c r="P349" t="str">
        <f t="shared" si="112"/>
        <v>Bolivian Roman Catholic prelate Auxiliary Bishop of Cochabamba (1985–2013).</v>
      </c>
      <c r="Q349" t="str">
        <f t="shared" si="113"/>
        <v>Bolivian Roman Catholic prelate Auxiliary Bishop of Cochabamba (1985–2013)</v>
      </c>
      <c r="R349" t="s">
        <v>13292</v>
      </c>
      <c r="S349" s="2" t="s">
        <v>941</v>
      </c>
      <c r="U349" t="str">
        <f t="shared" si="103"/>
        <v>https://en.wikipedia.org/wiki/Angel_Gelmi Bertocchi</v>
      </c>
      <c r="Y349" t="str">
        <f t="shared" si="104"/>
        <v>https://tools.wmflabs.org/xtools-articleinfo/?article=Angel_Gelmi Bertocchi&amp;project=en.wikipedia.org</v>
      </c>
      <c r="AB349" t="str">
        <f t="shared" si="105"/>
        <v>https://en.wikipedia.org/w/index.php?title=Special:WhatLinksHere/Angel_Gelmi Bertocchi&amp;limit=500</v>
      </c>
    </row>
    <row r="350" spans="1:28">
      <c r="A350">
        <v>2285</v>
      </c>
      <c r="B350">
        <v>778906</v>
      </c>
      <c r="C350">
        <v>258166.09300181881</v>
      </c>
      <c r="D350" t="s">
        <v>6663</v>
      </c>
      <c r="E350" t="str">
        <f t="shared" si="120"/>
        <v>Angela</v>
      </c>
      <c r="F350" t="str">
        <f t="shared" si="121"/>
        <v>Flanders</v>
      </c>
      <c r="H350">
        <v>0</v>
      </c>
      <c r="J350">
        <v>88</v>
      </c>
      <c r="K350" s="5">
        <v>42487</v>
      </c>
      <c r="L350" t="s">
        <v>5716</v>
      </c>
      <c r="M350" t="str">
        <f t="shared" si="111"/>
        <v>British perfumer.[473]</v>
      </c>
      <c r="N350" t="str">
        <f t="shared" ref="N350:N385" si="122">MID(M350,1,FIND(" ",M350)-1)</f>
        <v>British</v>
      </c>
      <c r="O350" t="str">
        <f t="shared" si="117"/>
        <v>perfumer.[473]</v>
      </c>
      <c r="P350" t="str">
        <f t="shared" si="112"/>
        <v>perfumer.</v>
      </c>
      <c r="Q350" t="str">
        <f t="shared" si="113"/>
        <v>perfumer</v>
      </c>
      <c r="R350" t="str">
        <f>IFERROR(MID(Q350,1,FIND(" ",Q350)-1),Q350)</f>
        <v>perfumer</v>
      </c>
      <c r="U350" t="str">
        <f t="shared" si="103"/>
        <v>https://en.wikipedia.org/wiki/Angela_Flanders</v>
      </c>
      <c r="Y350" t="str">
        <f t="shared" si="104"/>
        <v>https://tools.wmflabs.org/xtools-articleinfo/?article=Angela_Flanders&amp;project=en.wikipedia.org</v>
      </c>
      <c r="AB350" t="str">
        <f t="shared" si="105"/>
        <v>https://en.wikipedia.org/w/index.php?title=Special:WhatLinksHere/Angela_Flanders&amp;limit=500</v>
      </c>
    </row>
    <row r="351" spans="1:28">
      <c r="A351">
        <v>1681</v>
      </c>
      <c r="B351">
        <v>535944</v>
      </c>
      <c r="C351">
        <v>760955.93047739379</v>
      </c>
      <c r="D351" t="s">
        <v>8451</v>
      </c>
      <c r="E351" t="str">
        <f t="shared" si="120"/>
        <v>Angela</v>
      </c>
      <c r="F351" t="str">
        <f t="shared" si="121"/>
        <v>Goodwin</v>
      </c>
      <c r="H351">
        <v>0</v>
      </c>
      <c r="J351">
        <v>90</v>
      </c>
      <c r="K351" s="3">
        <v>42454</v>
      </c>
      <c r="L351" s="2" t="s">
        <v>7833</v>
      </c>
      <c r="M351" t="str">
        <f t="shared" si="111"/>
        <v>Italian actress (My Friends Julia and Julia Come Have Coffee with Us).[488]</v>
      </c>
      <c r="N351" t="str">
        <f t="shared" si="122"/>
        <v>Italian</v>
      </c>
      <c r="O351" t="str">
        <f t="shared" si="117"/>
        <v>actress (My Friends Julia and Julia Come Have Coffee with Us).[488]</v>
      </c>
      <c r="P351" t="str">
        <f t="shared" si="112"/>
        <v>actress (My Friends Julia and Julia Come Have Coffee with Us).</v>
      </c>
      <c r="Q351" t="str">
        <f t="shared" si="113"/>
        <v>actress (My Friends Julia and Julia Come Have Coffee with Us)</v>
      </c>
      <c r="R351" t="str">
        <f>IFERROR(MID(Q351,1,FIND(" ",Q351)-1),Q351)</f>
        <v>actress</v>
      </c>
      <c r="S351" s="2" t="s">
        <v>1954</v>
      </c>
      <c r="U351" t="str">
        <f t="shared" si="103"/>
        <v>https://en.wikipedia.org/wiki/Angela_Goodwin</v>
      </c>
      <c r="W351" s="2"/>
      <c r="X351" s="2"/>
      <c r="Y351" t="str">
        <f t="shared" si="104"/>
        <v>https://tools.wmflabs.org/xtools-articleinfo/?article=Angela_Goodwin&amp;project=en.wikipedia.org</v>
      </c>
      <c r="AB351" t="str">
        <f t="shared" si="105"/>
        <v>https://en.wikipedia.org/w/index.php?title=Special:WhatLinksHere/Angela_Goodwin&amp;limit=500</v>
      </c>
    </row>
    <row r="352" spans="1:28">
      <c r="A352">
        <v>2774</v>
      </c>
      <c r="B352">
        <v>694309</v>
      </c>
      <c r="C352">
        <v>568805.1576835278</v>
      </c>
      <c r="D352" t="s">
        <v>12430</v>
      </c>
      <c r="E352" t="str">
        <f t="shared" si="120"/>
        <v>Angela</v>
      </c>
      <c r="F352" t="str">
        <f t="shared" si="121"/>
        <v>Paton</v>
      </c>
      <c r="H352">
        <v>0</v>
      </c>
      <c r="J352">
        <v>86</v>
      </c>
      <c r="K352" s="5">
        <v>42516</v>
      </c>
      <c r="L352" t="s">
        <v>12744</v>
      </c>
      <c r="M352" t="str">
        <f t="shared" si="111"/>
        <v>American actress (Groundhog Day American Wedding Lolita) heart attack.[440]</v>
      </c>
      <c r="N352" t="str">
        <f t="shared" si="122"/>
        <v>American</v>
      </c>
      <c r="O352" t="str">
        <f t="shared" si="117"/>
        <v>actress (Groundhog Day American Wedding Lolita) heart attack.[440]</v>
      </c>
      <c r="P352" t="str">
        <f t="shared" si="112"/>
        <v>actress (Groundhog Day American Wedding Lolita) heart attack.</v>
      </c>
      <c r="Q352" t="str">
        <f t="shared" si="113"/>
        <v>actress (Groundhog Day American Wedding Lolita) heart attack</v>
      </c>
      <c r="R352" t="str">
        <f>IFERROR(MID(Q352,1,FIND(" ",Q352)-1),Q352)</f>
        <v>actress</v>
      </c>
      <c r="S352" s="2" t="s">
        <v>1324</v>
      </c>
      <c r="T352" t="s">
        <v>13020</v>
      </c>
      <c r="U352" t="str">
        <f t="shared" si="103"/>
        <v>https://en.wikipedia.org/wiki/Angela_Paton</v>
      </c>
      <c r="Y352" t="str">
        <f t="shared" si="104"/>
        <v>https://tools.wmflabs.org/xtools-articleinfo/?article=Angela_Paton&amp;project=en.wikipedia.org</v>
      </c>
      <c r="AB352" t="str">
        <f t="shared" si="105"/>
        <v>https://en.wikipedia.org/w/index.php?title=Special:WhatLinksHere/Angela_Paton&amp;limit=500</v>
      </c>
    </row>
    <row r="353" spans="1:29">
      <c r="A353">
        <v>986</v>
      </c>
      <c r="B353">
        <v>187341</v>
      </c>
      <c r="C353">
        <v>402039.77574128658</v>
      </c>
      <c r="D353" t="s">
        <v>10622</v>
      </c>
      <c r="E353" t="str">
        <f t="shared" si="120"/>
        <v>Angela</v>
      </c>
      <c r="F353" t="str">
        <f t="shared" si="121"/>
        <v>Raiola</v>
      </c>
      <c r="H353">
        <v>0</v>
      </c>
      <c r="J353">
        <v>55</v>
      </c>
      <c r="K353" s="3">
        <v>42418</v>
      </c>
      <c r="L353" t="s">
        <v>11433</v>
      </c>
      <c r="M353" t="str">
        <f t="shared" si="111"/>
        <v>American television personality (Mob Wives Big Ang) lung and throat cancer.[331]</v>
      </c>
      <c r="N353" t="str">
        <f t="shared" si="122"/>
        <v>American</v>
      </c>
      <c r="O353" t="str">
        <f t="shared" si="117"/>
        <v>television personality (Mob Wives Big Ang) lung and throat cancer.[331]</v>
      </c>
      <c r="P353" t="str">
        <f t="shared" si="112"/>
        <v>television personality (Mob Wives Big Ang) lung and throat cancer.</v>
      </c>
      <c r="Q353" t="str">
        <f t="shared" si="113"/>
        <v>television personality (Mob Wives Big Ang) lung and throat cancer</v>
      </c>
      <c r="R353" t="s">
        <v>7193</v>
      </c>
      <c r="S353" t="s">
        <v>2081</v>
      </c>
      <c r="T353" t="s">
        <v>3290</v>
      </c>
      <c r="U353" t="str">
        <f t="shared" ref="U353:U416" si="123">CONCATENATE("https://en.wikipedia.org/wiki/",REPLACE(D353,FIND(" ",D353),1,"_"))</f>
        <v>https://en.wikipedia.org/wiki/Angela_Raiola</v>
      </c>
      <c r="Y353" t="str">
        <f t="shared" ref="Y353:Y416" si="124">CONCATENATE("https://tools.wmflabs.org/xtools-articleinfo/?article=",REPLACE(D353,FIND(" ",D353),1,"_"),"&amp;project=en.wikipedia.org")</f>
        <v>https://tools.wmflabs.org/xtools-articleinfo/?article=Angela_Raiola&amp;project=en.wikipedia.org</v>
      </c>
      <c r="AB353" t="str">
        <f t="shared" ref="AB353:AB416" si="125">CONCATENATE("https://en.wikipedia.org/w/index.php?title=Special:WhatLinksHere/",REPLACE(D353,FIND(" ",D353),1,"_"),"&amp;limit=500")</f>
        <v>https://en.wikipedia.org/w/index.php?title=Special:WhatLinksHere/Angela_Raiola&amp;limit=500</v>
      </c>
    </row>
    <row r="354" spans="1:29">
      <c r="A354">
        <v>3857</v>
      </c>
      <c r="B354">
        <v>59473</v>
      </c>
      <c r="C354">
        <v>11963.276475398743</v>
      </c>
      <c r="D354" t="s">
        <v>13817</v>
      </c>
      <c r="E354" t="str">
        <f t="shared" si="120"/>
        <v>Angelika</v>
      </c>
      <c r="F354" t="str">
        <f t="shared" si="121"/>
        <v>Schrobsdorff</v>
      </c>
      <c r="H354">
        <v>0</v>
      </c>
      <c r="J354">
        <v>88</v>
      </c>
      <c r="K354" s="5">
        <v>42582</v>
      </c>
      <c r="L354" t="s">
        <v>14570</v>
      </c>
      <c r="M354" t="str">
        <f t="shared" si="111"/>
        <v>German writer.[516]</v>
      </c>
      <c r="N354" t="str">
        <f t="shared" si="122"/>
        <v>German</v>
      </c>
      <c r="O354" t="str">
        <f t="shared" si="117"/>
        <v>writer.[516]</v>
      </c>
      <c r="P354" s="2" t="str">
        <f t="shared" si="112"/>
        <v>writer.</v>
      </c>
      <c r="Q354" s="2" t="str">
        <f t="shared" si="113"/>
        <v>writer</v>
      </c>
      <c r="R354" s="2" t="str">
        <f>IFERROR(MID(Q354,1,FIND(" ",Q354)-1),Q354)</f>
        <v>writer</v>
      </c>
      <c r="S354" s="2"/>
      <c r="U354" t="str">
        <f t="shared" si="123"/>
        <v>https://en.wikipedia.org/wiki/Angelika_Schrobsdorff</v>
      </c>
      <c r="Y354" t="str">
        <f t="shared" si="124"/>
        <v>https://tools.wmflabs.org/xtools-articleinfo/?article=Angelika_Schrobsdorff&amp;project=en.wikipedia.org</v>
      </c>
      <c r="AB354" t="str">
        <f t="shared" si="125"/>
        <v>https://en.wikipedia.org/w/index.php?title=Special:WhatLinksHere/Angelika_Schrobsdorff&amp;limit=500</v>
      </c>
    </row>
    <row r="355" spans="1:29">
      <c r="A355" s="2">
        <v>368</v>
      </c>
      <c r="B355" s="2">
        <v>960726</v>
      </c>
      <c r="C355" s="2">
        <v>366052.92050080607</v>
      </c>
      <c r="D355" s="2" t="s">
        <v>9452</v>
      </c>
      <c r="E355" s="2" t="str">
        <f t="shared" si="120"/>
        <v>Angus</v>
      </c>
      <c r="F355" s="2" t="str">
        <f t="shared" si="121"/>
        <v>Ross</v>
      </c>
      <c r="G355" s="2"/>
      <c r="H355">
        <v>0</v>
      </c>
      <c r="J355" s="2">
        <v>49</v>
      </c>
      <c r="K355" s="4">
        <v>42386</v>
      </c>
      <c r="L355" s="2" t="s">
        <v>10219</v>
      </c>
      <c r="M355" s="2" t="str">
        <f t="shared" si="111"/>
        <v>Scottish darts player pancreatic cancer.[370]</v>
      </c>
      <c r="N355" s="2" t="str">
        <f t="shared" si="122"/>
        <v>Scottish</v>
      </c>
      <c r="O355" s="2" t="str">
        <f t="shared" si="117"/>
        <v>darts player pancreatic cancer.[370]</v>
      </c>
      <c r="P355" s="2" t="str">
        <f t="shared" si="112"/>
        <v>darts player pancreatic cancer.</v>
      </c>
      <c r="Q355" s="2" t="str">
        <f t="shared" si="113"/>
        <v>darts player pancreatic cancer</v>
      </c>
      <c r="R355" s="2" t="s">
        <v>7290</v>
      </c>
      <c r="S355" s="2"/>
      <c r="T355" s="2" t="s">
        <v>7222</v>
      </c>
      <c r="U355" t="str">
        <f t="shared" si="123"/>
        <v>https://en.wikipedia.org/wiki/Angus_Ross</v>
      </c>
      <c r="V355" s="2"/>
      <c r="Y355" t="str">
        <f t="shared" si="124"/>
        <v>https://tools.wmflabs.org/xtools-articleinfo/?article=Angus_Ross&amp;project=en.wikipedia.org</v>
      </c>
      <c r="Z355" s="2"/>
      <c r="AA355" s="2"/>
      <c r="AB355" t="str">
        <f t="shared" si="125"/>
        <v>https://en.wikipedia.org/w/index.php?title=Special:WhatLinksHere/Angus_Ross&amp;limit=500</v>
      </c>
      <c r="AC355" s="2"/>
    </row>
    <row r="356" spans="1:29">
      <c r="A356">
        <v>205</v>
      </c>
      <c r="B356">
        <v>300114</v>
      </c>
      <c r="C356">
        <v>960667.85727089155</v>
      </c>
      <c r="D356" t="s">
        <v>9110</v>
      </c>
      <c r="E356" t="str">
        <f t="shared" si="120"/>
        <v>Angus</v>
      </c>
      <c r="F356" t="str">
        <f t="shared" si="121"/>
        <v>Scrimm</v>
      </c>
      <c r="H356">
        <v>0</v>
      </c>
      <c r="J356">
        <v>89</v>
      </c>
      <c r="K356" s="3">
        <v>42378</v>
      </c>
      <c r="L356" t="s">
        <v>10125</v>
      </c>
      <c r="M356" t="str">
        <f t="shared" si="111"/>
        <v>American actor (Phantasm Alias John Dies at the End).[205]</v>
      </c>
      <c r="N356" t="str">
        <f t="shared" si="122"/>
        <v>American</v>
      </c>
      <c r="O356" t="str">
        <f t="shared" si="117"/>
        <v>actor (Phantasm Alias John Dies at the End).[205]</v>
      </c>
      <c r="P356" t="str">
        <f t="shared" si="112"/>
        <v>actor (Phantasm Alias John Dies at the End).</v>
      </c>
      <c r="Q356" t="str">
        <f t="shared" si="113"/>
        <v>actor (Phantasm Alias John Dies at the End)</v>
      </c>
      <c r="R356" t="str">
        <f>IFERROR(MID(Q356,1,FIND(" ",Q356)-1),Q356)</f>
        <v>actor</v>
      </c>
      <c r="S356" t="s">
        <v>2672</v>
      </c>
      <c r="U356" t="str">
        <f t="shared" si="123"/>
        <v>https://en.wikipedia.org/wiki/Angus_Scrimm</v>
      </c>
      <c r="Y356" t="str">
        <f t="shared" si="124"/>
        <v>https://tools.wmflabs.org/xtools-articleinfo/?article=Angus_Scrimm&amp;project=en.wikipedia.org</v>
      </c>
      <c r="AB356" t="str">
        <f t="shared" si="125"/>
        <v>https://en.wikipedia.org/w/index.php?title=Special:WhatLinksHere/Angus_Scrimm&amp;limit=500</v>
      </c>
    </row>
    <row r="357" spans="1:29">
      <c r="A357">
        <v>1785</v>
      </c>
      <c r="B357">
        <v>126459</v>
      </c>
      <c r="C357">
        <v>544196.86720666499</v>
      </c>
      <c r="D357" t="s">
        <v>8532</v>
      </c>
      <c r="E357" t="str">
        <f t="shared" si="120"/>
        <v>Aníbal</v>
      </c>
      <c r="F357" t="str">
        <f t="shared" si="121"/>
        <v>Alzate</v>
      </c>
      <c r="H357">
        <v>0</v>
      </c>
      <c r="J357">
        <v>83</v>
      </c>
      <c r="K357" s="3">
        <v>42460</v>
      </c>
      <c r="L357" s="2" t="s">
        <v>7428</v>
      </c>
      <c r="M357" t="str">
        <f t="shared" si="111"/>
        <v>Colombian footballer.[593]</v>
      </c>
      <c r="N357" t="str">
        <f t="shared" si="122"/>
        <v>Colombian</v>
      </c>
      <c r="O357" t="str">
        <f t="shared" si="117"/>
        <v>footballer.[593]</v>
      </c>
      <c r="P357" t="str">
        <f t="shared" si="112"/>
        <v>footballer.</v>
      </c>
      <c r="Q357" t="str">
        <f t="shared" si="113"/>
        <v>footballer</v>
      </c>
      <c r="R357" t="str">
        <f>IFERROR(MID(Q357,1,FIND(" ",Q357)-1),Q357)</f>
        <v>footballer</v>
      </c>
      <c r="U357" t="str">
        <f t="shared" si="123"/>
        <v>https://en.wikipedia.org/wiki/Aníbal_Alzate</v>
      </c>
      <c r="Y357" t="str">
        <f t="shared" si="124"/>
        <v>https://tools.wmflabs.org/xtools-articleinfo/?article=Aníbal_Alzate&amp;project=en.wikipedia.org</v>
      </c>
      <c r="AB357" t="str">
        <f t="shared" si="125"/>
        <v>https://en.wikipedia.org/w/index.php?title=Special:WhatLinksHere/Aníbal_Alzate&amp;limit=500</v>
      </c>
    </row>
    <row r="358" spans="1:29">
      <c r="A358">
        <v>3599</v>
      </c>
      <c r="B358">
        <v>441846</v>
      </c>
      <c r="C358">
        <v>89732.136770180659</v>
      </c>
      <c r="D358" t="s">
        <v>13916</v>
      </c>
      <c r="E358" t="s">
        <v>14686</v>
      </c>
      <c r="F358" t="s">
        <v>14685</v>
      </c>
      <c r="H358">
        <v>0</v>
      </c>
      <c r="J358">
        <v>60</v>
      </c>
      <c r="K358" s="5">
        <v>42568</v>
      </c>
      <c r="L358" t="s">
        <v>14250</v>
      </c>
      <c r="M358" t="str">
        <f t="shared" si="111"/>
        <v>Venezuelan politician Mayor of Sabaneta (since 2004).[258]</v>
      </c>
      <c r="N358" t="str">
        <f t="shared" si="122"/>
        <v>Venezuelan</v>
      </c>
      <c r="O358" t="str">
        <f t="shared" si="117"/>
        <v>politician Mayor of Sabaneta (since 2004).[258]</v>
      </c>
      <c r="P358" s="2" t="str">
        <f t="shared" si="112"/>
        <v>politician Mayor of Sabaneta (since 2004).</v>
      </c>
      <c r="Q358" s="2" t="str">
        <f t="shared" si="113"/>
        <v>politician Mayor of Sabaneta (since 2004)</v>
      </c>
      <c r="R358" s="2" t="str">
        <f>IFERROR(MID(Q358,1,FIND(" ",Q358)-1),Q358)</f>
        <v>politician</v>
      </c>
      <c r="S358" s="2" t="s">
        <v>1003</v>
      </c>
      <c r="U358" t="str">
        <f t="shared" si="123"/>
        <v>https://en.wikipedia.org/wiki/Aníbal_José Chávez Frías</v>
      </c>
      <c r="Y358" t="str">
        <f t="shared" si="124"/>
        <v>https://tools.wmflabs.org/xtools-articleinfo/?article=Aníbal_José Chávez Frías&amp;project=en.wikipedia.org</v>
      </c>
      <c r="AB358" t="str">
        <f t="shared" si="125"/>
        <v>https://en.wikipedia.org/w/index.php?title=Special:WhatLinksHere/Aníbal_José Chávez Frías&amp;limit=500</v>
      </c>
    </row>
    <row r="359" spans="1:29">
      <c r="A359">
        <v>316</v>
      </c>
      <c r="B359">
        <v>691790</v>
      </c>
      <c r="C359">
        <v>242262.38941901101</v>
      </c>
      <c r="D359" t="s">
        <v>9373</v>
      </c>
      <c r="E359" t="str">
        <f t="shared" ref="E359:E371" si="126">LEFT(D359,FIND(" ",D359)-1)</f>
        <v>Anil</v>
      </c>
      <c r="F359" t="str">
        <f t="shared" ref="F359:F371" si="127">MID(D359,FIND(" ",D359)+1,9999)</f>
        <v>Ganguly</v>
      </c>
      <c r="H359">
        <v>0</v>
      </c>
      <c r="J359">
        <v>82</v>
      </c>
      <c r="K359" s="3">
        <v>42384</v>
      </c>
      <c r="L359" t="s">
        <v>10191</v>
      </c>
      <c r="M359" t="str">
        <f t="shared" si="111"/>
        <v>Indian film director (Kora Kagaz Tapasya).[317]</v>
      </c>
      <c r="N359" t="str">
        <f t="shared" si="122"/>
        <v>Indian</v>
      </c>
      <c r="O359" t="str">
        <f t="shared" si="117"/>
        <v>film director (Kora Kagaz Tapasya).[317]</v>
      </c>
      <c r="P359" t="str">
        <f t="shared" si="112"/>
        <v>film director (Kora Kagaz Tapasya).</v>
      </c>
      <c r="Q359" t="str">
        <f t="shared" si="113"/>
        <v>film director (Kora Kagaz Tapasya)</v>
      </c>
      <c r="R359" t="s">
        <v>7459</v>
      </c>
      <c r="S359" t="s">
        <v>2445</v>
      </c>
      <c r="U359" t="str">
        <f t="shared" si="123"/>
        <v>https://en.wikipedia.org/wiki/Anil_Ganguly</v>
      </c>
      <c r="Y359" t="str">
        <f t="shared" si="124"/>
        <v>https://tools.wmflabs.org/xtools-articleinfo/?article=Anil_Ganguly&amp;project=en.wikipedia.org</v>
      </c>
      <c r="AB359" t="str">
        <f t="shared" si="125"/>
        <v>https://en.wikipedia.org/w/index.php?title=Special:WhatLinksHere/Anil_Ganguly&amp;limit=500</v>
      </c>
    </row>
    <row r="360" spans="1:29">
      <c r="A360">
        <v>19</v>
      </c>
      <c r="B360">
        <v>484394</v>
      </c>
      <c r="C360">
        <v>270898.60683645384</v>
      </c>
      <c r="D360" t="s">
        <v>8853</v>
      </c>
      <c r="E360" t="str">
        <f t="shared" si="126"/>
        <v>Anil</v>
      </c>
      <c r="F360" t="str">
        <f t="shared" si="127"/>
        <v>Salgaocar</v>
      </c>
      <c r="H360">
        <v>0</v>
      </c>
      <c r="J360">
        <v>75</v>
      </c>
      <c r="K360" s="3">
        <v>42370</v>
      </c>
      <c r="L360" t="s">
        <v>8854</v>
      </c>
      <c r="M360" t="str">
        <f t="shared" si="111"/>
        <v>Indian executive and politician.[19]</v>
      </c>
      <c r="N360" t="str">
        <f t="shared" si="122"/>
        <v>Indian</v>
      </c>
      <c r="O360" t="str">
        <f t="shared" si="117"/>
        <v>executive and politician.[19]</v>
      </c>
      <c r="P360" t="str">
        <f t="shared" si="112"/>
        <v>executive and politician.</v>
      </c>
      <c r="Q360" t="str">
        <f t="shared" si="113"/>
        <v>executive and politician</v>
      </c>
      <c r="R360" t="str">
        <f>Q360</f>
        <v>executive and politician</v>
      </c>
      <c r="U360" t="str">
        <f t="shared" si="123"/>
        <v>https://en.wikipedia.org/wiki/Anil_Salgaocar</v>
      </c>
      <c r="V360">
        <v>43</v>
      </c>
      <c r="Y360" t="str">
        <f t="shared" si="124"/>
        <v>https://tools.wmflabs.org/xtools-articleinfo/?article=Anil_Salgaocar&amp;project=en.wikipedia.org</v>
      </c>
      <c r="Z360">
        <v>13</v>
      </c>
      <c r="AA360">
        <v>7</v>
      </c>
      <c r="AB360" t="str">
        <f t="shared" si="125"/>
        <v>https://en.wikipedia.org/w/index.php?title=Special:WhatLinksHere/Anil_Salgaocar&amp;limit=500</v>
      </c>
      <c r="AC360">
        <v>2</v>
      </c>
    </row>
    <row r="361" spans="1:29">
      <c r="A361">
        <v>759</v>
      </c>
      <c r="B361">
        <v>368403</v>
      </c>
      <c r="C361">
        <v>470044.05658572068</v>
      </c>
      <c r="D361" t="s">
        <v>10334</v>
      </c>
      <c r="E361" t="str">
        <f t="shared" si="126"/>
        <v>Anisa</v>
      </c>
      <c r="F361" t="str">
        <f t="shared" si="127"/>
        <v>Makhlouf</v>
      </c>
      <c r="H361">
        <v>0</v>
      </c>
      <c r="J361">
        <v>86</v>
      </c>
      <c r="K361" s="3">
        <v>42406</v>
      </c>
      <c r="L361" t="s">
        <v>10854</v>
      </c>
      <c r="M361" t="str">
        <f t="shared" si="111"/>
        <v>Syrian political matriarch First Lady (1971–2000).[103]</v>
      </c>
      <c r="N361" t="str">
        <f t="shared" si="122"/>
        <v>Syrian</v>
      </c>
      <c r="O361" t="str">
        <f t="shared" si="117"/>
        <v>political matriarch First Lady (1971–2000).[103]</v>
      </c>
      <c r="P361" t="str">
        <f t="shared" si="112"/>
        <v>political matriarch First Lady (1971–2000).</v>
      </c>
      <c r="Q361" t="str">
        <f t="shared" si="113"/>
        <v>political matriarch First Lady (1971–2000)</v>
      </c>
      <c r="R361" t="s">
        <v>7168</v>
      </c>
      <c r="S361" t="s">
        <v>2258</v>
      </c>
      <c r="U361" t="str">
        <f t="shared" si="123"/>
        <v>https://en.wikipedia.org/wiki/Anisa_Makhlouf</v>
      </c>
      <c r="Y361" t="str">
        <f t="shared" si="124"/>
        <v>https://tools.wmflabs.org/xtools-articleinfo/?article=Anisa_Makhlouf&amp;project=en.wikipedia.org</v>
      </c>
      <c r="AB361" t="str">
        <f t="shared" si="125"/>
        <v>https://en.wikipedia.org/w/index.php?title=Special:WhatLinksHere/Anisa_Makhlouf&amp;limit=500</v>
      </c>
    </row>
    <row r="362" spans="1:29">
      <c r="A362">
        <v>1398</v>
      </c>
      <c r="B362">
        <v>839197</v>
      </c>
      <c r="C362">
        <v>244176.27156799426</v>
      </c>
      <c r="D362" t="s">
        <v>8192</v>
      </c>
      <c r="E362" t="str">
        <f t="shared" si="126"/>
        <v>Anita</v>
      </c>
      <c r="F362" t="str">
        <f t="shared" si="127"/>
        <v>Brookner</v>
      </c>
      <c r="H362">
        <v>0</v>
      </c>
      <c r="J362">
        <v>87</v>
      </c>
      <c r="K362" s="3">
        <v>42439</v>
      </c>
      <c r="L362" s="2" t="s">
        <v>8125</v>
      </c>
      <c r="M362" t="str">
        <f t="shared" si="111"/>
        <v>British novelist (Hotel du Lac) and art historian Man Booker Prize winner (1984).[204]</v>
      </c>
      <c r="N362" t="str">
        <f t="shared" si="122"/>
        <v>British</v>
      </c>
      <c r="O362" t="str">
        <f t="shared" si="117"/>
        <v>novelist (Hotel du Lac) and art historian Man Booker Prize winner (1984).[204]</v>
      </c>
      <c r="P362" t="str">
        <f t="shared" si="112"/>
        <v>novelist (Hotel du Lac) and art historian Man Booker Prize winner (1984).</v>
      </c>
      <c r="Q362" t="str">
        <f t="shared" si="113"/>
        <v>novelist (Hotel du Lac) and art historian Man Booker Prize winner (1984)</v>
      </c>
      <c r="R362" t="s">
        <v>3220</v>
      </c>
      <c r="S362" s="2" t="s">
        <v>2035</v>
      </c>
      <c r="U362" t="str">
        <f t="shared" si="123"/>
        <v>https://en.wikipedia.org/wiki/Anita_Brookner</v>
      </c>
      <c r="Y362" t="str">
        <f t="shared" si="124"/>
        <v>https://tools.wmflabs.org/xtools-articleinfo/?article=Anita_Brookner&amp;project=en.wikipedia.org</v>
      </c>
      <c r="AB362" t="str">
        <f t="shared" si="125"/>
        <v>https://en.wikipedia.org/w/index.php?title=Special:WhatLinksHere/Anita_Brookner&amp;limit=500</v>
      </c>
    </row>
    <row r="363" spans="1:29">
      <c r="A363">
        <v>3438</v>
      </c>
      <c r="B363">
        <v>443923</v>
      </c>
      <c r="C363">
        <v>879441.28197614197</v>
      </c>
      <c r="D363" t="s">
        <v>13587</v>
      </c>
      <c r="E363" t="str">
        <f t="shared" si="126"/>
        <v>Anita</v>
      </c>
      <c r="F363" t="str">
        <f t="shared" si="127"/>
        <v>Reeves</v>
      </c>
      <c r="H363">
        <v>0</v>
      </c>
      <c r="J363">
        <v>68</v>
      </c>
      <c r="K363" s="5">
        <v>42558</v>
      </c>
      <c r="L363" t="s">
        <v>14154</v>
      </c>
      <c r="M363" t="str">
        <f t="shared" si="111"/>
        <v>Irish actress (Dancing at Lughnasa Little Gem) cancer.[97]</v>
      </c>
      <c r="N363" t="str">
        <f t="shared" si="122"/>
        <v>Irish</v>
      </c>
      <c r="O363" t="str">
        <f t="shared" si="117"/>
        <v>actress (Dancing at Lughnasa Little Gem) cancer.[97]</v>
      </c>
      <c r="P363" s="2" t="str">
        <f t="shared" si="112"/>
        <v>actress (Dancing at Lughnasa Little Gem) cancer.</v>
      </c>
      <c r="Q363" s="2" t="str">
        <f t="shared" si="113"/>
        <v>actress (Dancing at Lughnasa Little Gem) cancer</v>
      </c>
      <c r="R363" s="2" t="str">
        <f>IFERROR(MID(Q363,1,FIND(" ",Q363)-1),Q363)</f>
        <v>actress</v>
      </c>
      <c r="S363" s="2" t="s">
        <v>996</v>
      </c>
      <c r="T363" t="s">
        <v>13275</v>
      </c>
      <c r="U363" t="str">
        <f t="shared" si="123"/>
        <v>https://en.wikipedia.org/wiki/Anita_Reeves</v>
      </c>
      <c r="Y363" t="str">
        <f t="shared" si="124"/>
        <v>https://tools.wmflabs.org/xtools-articleinfo/?article=Anita_Reeves&amp;project=en.wikipedia.org</v>
      </c>
      <c r="AB363" t="str">
        <f t="shared" si="125"/>
        <v>https://en.wikipedia.org/w/index.php?title=Special:WhatLinksHere/Anita_Reeves&amp;limit=500</v>
      </c>
    </row>
    <row r="364" spans="1:29">
      <c r="A364">
        <v>3107</v>
      </c>
      <c r="B364">
        <v>395359</v>
      </c>
      <c r="C364">
        <v>823858.87911004829</v>
      </c>
      <c r="D364" t="s">
        <v>5286</v>
      </c>
      <c r="E364" t="str">
        <f t="shared" si="126"/>
        <v>Anjan</v>
      </c>
      <c r="F364" t="str">
        <f t="shared" si="127"/>
        <v>Dutta</v>
      </c>
      <c r="H364">
        <v>0</v>
      </c>
      <c r="J364">
        <v>64</v>
      </c>
      <c r="K364" s="5">
        <v>42537</v>
      </c>
      <c r="L364" t="s">
        <v>4846</v>
      </c>
      <c r="M364" t="str">
        <f t="shared" si="111"/>
        <v>Indian politician.[262]</v>
      </c>
      <c r="N364" t="str">
        <f t="shared" si="122"/>
        <v>Indian</v>
      </c>
      <c r="O364" t="str">
        <f t="shared" ref="O364:O395" si="128">MID(M364,FIND(" ",M364)+1,9999)</f>
        <v>politician.[262]</v>
      </c>
      <c r="P364" t="str">
        <f t="shared" si="112"/>
        <v>politician.</v>
      </c>
      <c r="Q364" t="str">
        <f t="shared" si="113"/>
        <v>politician</v>
      </c>
      <c r="R364" t="str">
        <f>IFERROR(MID(Q364,1,FIND(" ",Q364)-1),Q364)</f>
        <v>politician</v>
      </c>
      <c r="U364" t="str">
        <f t="shared" si="123"/>
        <v>https://en.wikipedia.org/wiki/Anjan_Dutta</v>
      </c>
      <c r="Y364" t="str">
        <f t="shared" si="124"/>
        <v>https://tools.wmflabs.org/xtools-articleinfo/?article=Anjan_Dutta&amp;project=en.wikipedia.org</v>
      </c>
      <c r="AB364" t="str">
        <f t="shared" si="125"/>
        <v>https://en.wikipedia.org/w/index.php?title=Special:WhatLinksHere/Anjan_Dutta&amp;limit=500</v>
      </c>
    </row>
    <row r="365" spans="1:29">
      <c r="A365">
        <v>1596</v>
      </c>
      <c r="B365">
        <v>464549</v>
      </c>
      <c r="C365">
        <v>82840.093404229265</v>
      </c>
      <c r="D365" t="s">
        <v>8514</v>
      </c>
      <c r="E365" t="str">
        <f t="shared" si="126"/>
        <v>Anker</v>
      </c>
      <c r="F365" t="str">
        <f t="shared" si="127"/>
        <v>Jørgensen</v>
      </c>
      <c r="H365">
        <v>0</v>
      </c>
      <c r="J365">
        <v>93</v>
      </c>
      <c r="K365" s="3">
        <v>42449</v>
      </c>
      <c r="L365" s="2" t="s">
        <v>7868</v>
      </c>
      <c r="M365" t="str">
        <f t="shared" si="111"/>
        <v>Danish politician Prime Minister (1972–1973 1975–1982).[403]</v>
      </c>
      <c r="N365" t="str">
        <f t="shared" si="122"/>
        <v>Danish</v>
      </c>
      <c r="O365" t="str">
        <f t="shared" si="128"/>
        <v>politician Prime Minister (1972–1973 1975–1982).[403]</v>
      </c>
      <c r="P365" t="str">
        <f t="shared" si="112"/>
        <v>politician Prime Minister (1972–1973 1975–1982).</v>
      </c>
      <c r="Q365" t="str">
        <f t="shared" si="113"/>
        <v>politician Prime Minister (1972–1973 1975–1982)</v>
      </c>
      <c r="R365" t="str">
        <f>IFERROR(MID(Q365,1,FIND(" ",Q365)-1),Q365)</f>
        <v>politician</v>
      </c>
      <c r="S365" s="2" t="s">
        <v>1813</v>
      </c>
      <c r="U365" t="str">
        <f t="shared" si="123"/>
        <v>https://en.wikipedia.org/wiki/Anker_Jørgensen</v>
      </c>
      <c r="Y365" t="str">
        <f t="shared" si="124"/>
        <v>https://tools.wmflabs.org/xtools-articleinfo/?article=Anker_Jørgensen&amp;project=en.wikipedia.org</v>
      </c>
      <c r="AB365" t="str">
        <f t="shared" si="125"/>
        <v>https://en.wikipedia.org/w/index.php?title=Special:WhatLinksHere/Anker_Jørgensen&amp;limit=500</v>
      </c>
    </row>
    <row r="366" spans="1:29">
      <c r="A366">
        <v>3160</v>
      </c>
      <c r="B366">
        <v>537492</v>
      </c>
      <c r="C366">
        <v>163395.73857385403</v>
      </c>
      <c r="D366" t="s">
        <v>5504</v>
      </c>
      <c r="E366" t="str">
        <f t="shared" si="126"/>
        <v>Ann</v>
      </c>
      <c r="F366" t="str">
        <f t="shared" si="127"/>
        <v>Atwater</v>
      </c>
      <c r="H366">
        <v>0</v>
      </c>
      <c r="J366">
        <v>80</v>
      </c>
      <c r="K366" s="5">
        <v>42541</v>
      </c>
      <c r="L366" t="s">
        <v>4833</v>
      </c>
      <c r="M366" t="str">
        <f t="shared" si="111"/>
        <v>American civil rights activist.[315]</v>
      </c>
      <c r="N366" t="str">
        <f t="shared" si="122"/>
        <v>American</v>
      </c>
      <c r="O366" t="str">
        <f t="shared" si="128"/>
        <v>civil rights activist.[315]</v>
      </c>
      <c r="P366" t="str">
        <f t="shared" si="112"/>
        <v>civil rights activist.</v>
      </c>
      <c r="Q366" t="str">
        <f t="shared" si="113"/>
        <v>civil rights activist</v>
      </c>
      <c r="R366" t="s">
        <v>13317</v>
      </c>
      <c r="U366" t="str">
        <f t="shared" si="123"/>
        <v>https://en.wikipedia.org/wiki/Ann_Atwater</v>
      </c>
      <c r="Y366" t="str">
        <f t="shared" si="124"/>
        <v>https://tools.wmflabs.org/xtools-articleinfo/?article=Ann_Atwater&amp;project=en.wikipedia.org</v>
      </c>
      <c r="AB366" t="str">
        <f t="shared" si="125"/>
        <v>https://en.wikipedia.org/w/index.php?title=Special:WhatLinksHere/Ann_Atwater&amp;limit=500</v>
      </c>
    </row>
    <row r="367" spans="1:29">
      <c r="A367">
        <v>3328</v>
      </c>
      <c r="B367">
        <v>233195</v>
      </c>
      <c r="C367">
        <v>645440.14414059347</v>
      </c>
      <c r="D367" t="s">
        <v>5330</v>
      </c>
      <c r="E367" t="str">
        <f t="shared" si="126"/>
        <v>Ann</v>
      </c>
      <c r="F367" t="str">
        <f t="shared" si="127"/>
        <v>Cartwright DeCouto</v>
      </c>
      <c r="H367">
        <v>0</v>
      </c>
      <c r="J367">
        <v>71</v>
      </c>
      <c r="K367" s="5">
        <v>42551</v>
      </c>
      <c r="L367" t="s">
        <v>4733</v>
      </c>
      <c r="M367" t="str">
        <f t="shared" si="111"/>
        <v>Bermudian politician Deputy Premier (1989–1992).[482]</v>
      </c>
      <c r="N367" t="str">
        <f t="shared" si="122"/>
        <v>Bermudian</v>
      </c>
      <c r="O367" t="str">
        <f t="shared" si="128"/>
        <v>politician Deputy Premier (1989–1992).[482]</v>
      </c>
      <c r="P367" t="str">
        <f t="shared" si="112"/>
        <v>politician Deputy Premier (1989–1992).</v>
      </c>
      <c r="Q367" t="str">
        <f t="shared" si="113"/>
        <v>politician Deputy Premier (1989–1992)</v>
      </c>
      <c r="R367" t="str">
        <f t="shared" ref="R367:R372" si="129">IFERROR(MID(Q367,1,FIND(" ",Q367)-1),Q367)</f>
        <v>politician</v>
      </c>
      <c r="S367" s="2" t="s">
        <v>860</v>
      </c>
      <c r="U367" t="str">
        <f t="shared" si="123"/>
        <v>https://en.wikipedia.org/wiki/Ann_Cartwright DeCouto</v>
      </c>
      <c r="Y367" t="str">
        <f t="shared" si="124"/>
        <v>https://tools.wmflabs.org/xtools-articleinfo/?article=Ann_Cartwright DeCouto&amp;project=en.wikipedia.org</v>
      </c>
      <c r="AB367" t="str">
        <f t="shared" si="125"/>
        <v>https://en.wikipedia.org/w/index.php?title=Special:WhatLinksHere/Ann_Cartwright DeCouto&amp;limit=500</v>
      </c>
    </row>
    <row r="368" spans="1:29">
      <c r="A368">
        <v>2450</v>
      </c>
      <c r="B368">
        <v>620604</v>
      </c>
      <c r="C368">
        <v>868448.24049876479</v>
      </c>
      <c r="D368" t="s">
        <v>11785</v>
      </c>
      <c r="E368" t="str">
        <f t="shared" si="126"/>
        <v>Ann</v>
      </c>
      <c r="F368" t="str">
        <f t="shared" si="127"/>
        <v>Day</v>
      </c>
      <c r="H368">
        <v>0</v>
      </c>
      <c r="J368">
        <v>77</v>
      </c>
      <c r="K368" s="5">
        <v>42497</v>
      </c>
      <c r="L368" t="s">
        <v>12452</v>
      </c>
      <c r="M368" t="str">
        <f t="shared" si="111"/>
        <v>American politician member of the Arizona Senate (1990–2000) traffic collision.[114]</v>
      </c>
      <c r="N368" t="str">
        <f t="shared" si="122"/>
        <v>American</v>
      </c>
      <c r="O368" t="str">
        <f t="shared" si="128"/>
        <v>politician member of the Arizona Senate (1990–2000) traffic collision.[114]</v>
      </c>
      <c r="P368" t="str">
        <f t="shared" si="112"/>
        <v>politician member of the Arizona Senate (1990–2000) traffic collision.</v>
      </c>
      <c r="Q368" t="str">
        <f t="shared" si="113"/>
        <v>politician member of the Arizona Senate (1990–2000) traffic collision</v>
      </c>
      <c r="R368" t="str">
        <f t="shared" si="129"/>
        <v>politician</v>
      </c>
      <c r="S368" s="2" t="s">
        <v>1431</v>
      </c>
      <c r="T368" t="s">
        <v>13087</v>
      </c>
      <c r="U368" t="str">
        <f t="shared" si="123"/>
        <v>https://en.wikipedia.org/wiki/Ann_Day</v>
      </c>
      <c r="Y368" t="str">
        <f t="shared" si="124"/>
        <v>https://tools.wmflabs.org/xtools-articleinfo/?article=Ann_Day&amp;project=en.wikipedia.org</v>
      </c>
      <c r="AB368" t="str">
        <f t="shared" si="125"/>
        <v>https://en.wikipedia.org/w/index.php?title=Special:WhatLinksHere/Ann_Day&amp;limit=500</v>
      </c>
    </row>
    <row r="369" spans="1:29">
      <c r="A369">
        <v>4807</v>
      </c>
      <c r="B369">
        <v>8912</v>
      </c>
      <c r="C369">
        <v>151493.68195216084</v>
      </c>
      <c r="D369" t="s">
        <v>258</v>
      </c>
      <c r="E369" s="2" t="str">
        <f t="shared" si="126"/>
        <v>Ann</v>
      </c>
      <c r="F369" s="2" t="str">
        <f t="shared" si="127"/>
        <v>Emery</v>
      </c>
      <c r="H369">
        <v>0</v>
      </c>
      <c r="J369">
        <v>86</v>
      </c>
      <c r="K369" s="3">
        <v>42642</v>
      </c>
      <c r="L369" t="s">
        <v>117</v>
      </c>
      <c r="M369" s="2" t="str">
        <f t="shared" si="111"/>
        <v>British actress (Billy Elliot Julia Jekyll and Harriet Hyde).[43]</v>
      </c>
      <c r="N369" s="2" t="str">
        <f t="shared" si="122"/>
        <v>British</v>
      </c>
      <c r="O369" s="2" t="str">
        <f t="shared" si="128"/>
        <v>actress (Billy Elliot Julia Jekyll and Harriet Hyde).[43]</v>
      </c>
      <c r="P369" s="2" t="str">
        <f t="shared" si="112"/>
        <v>actress (Billy Elliot Julia Jekyll and Harriet Hyde).</v>
      </c>
      <c r="Q369" s="2" t="str">
        <f t="shared" si="113"/>
        <v>actress (Billy Elliot Julia Jekyll and Harriet Hyde)</v>
      </c>
      <c r="R369" s="2" t="str">
        <f t="shared" si="129"/>
        <v>actress</v>
      </c>
      <c r="U369" t="str">
        <f t="shared" si="123"/>
        <v>https://en.wikipedia.org/wiki/Ann_Emery</v>
      </c>
      <c r="V369">
        <v>374</v>
      </c>
      <c r="W369" s="2">
        <v>0</v>
      </c>
      <c r="X369" s="2">
        <v>0</v>
      </c>
      <c r="Y369" t="str">
        <f t="shared" si="124"/>
        <v>https://tools.wmflabs.org/xtools-articleinfo/?article=Ann_Emery&amp;project=en.wikipedia.org</v>
      </c>
      <c r="Z369">
        <v>60</v>
      </c>
      <c r="AA369">
        <v>40</v>
      </c>
      <c r="AB369" t="str">
        <f t="shared" si="125"/>
        <v>https://en.wikipedia.org/w/index.php?title=Special:WhatLinksHere/Ann_Emery&amp;limit=500</v>
      </c>
      <c r="AC369">
        <v>9</v>
      </c>
    </row>
    <row r="370" spans="1:29">
      <c r="A370">
        <v>3073</v>
      </c>
      <c r="B370">
        <v>322159</v>
      </c>
      <c r="C370">
        <v>600690.44642023067</v>
      </c>
      <c r="D370" t="s">
        <v>5256</v>
      </c>
      <c r="E370" t="str">
        <f t="shared" si="126"/>
        <v>Ann</v>
      </c>
      <c r="F370" t="str">
        <f t="shared" si="127"/>
        <v>Morgan Guilbert</v>
      </c>
      <c r="H370">
        <v>0</v>
      </c>
      <c r="J370">
        <v>87</v>
      </c>
      <c r="K370" s="5">
        <v>42535</v>
      </c>
      <c r="L370" t="s">
        <v>4875</v>
      </c>
      <c r="M370" t="str">
        <f t="shared" si="111"/>
        <v>American actress (The Dick Van Dyke Show The Nanny Grumpier Old Men) cancer.[228]</v>
      </c>
      <c r="N370" t="str">
        <f t="shared" si="122"/>
        <v>American</v>
      </c>
      <c r="O370" t="str">
        <f t="shared" si="128"/>
        <v>actress (The Dick Van Dyke Show The Nanny Grumpier Old Men) cancer.[228]</v>
      </c>
      <c r="P370" t="str">
        <f t="shared" si="112"/>
        <v>actress (The Dick Van Dyke Show The Nanny Grumpier Old Men) cancer.</v>
      </c>
      <c r="Q370" t="str">
        <f t="shared" si="113"/>
        <v>actress (The Dick Van Dyke Show The Nanny Grumpier Old Men) cancer</v>
      </c>
      <c r="R370" t="str">
        <f t="shared" si="129"/>
        <v>actress</v>
      </c>
      <c r="S370" s="2" t="s">
        <v>1280</v>
      </c>
      <c r="T370" t="s">
        <v>13275</v>
      </c>
      <c r="U370" t="str">
        <f t="shared" si="123"/>
        <v>https://en.wikipedia.org/wiki/Ann_Morgan Guilbert</v>
      </c>
      <c r="Y370" t="str">
        <f t="shared" si="124"/>
        <v>https://tools.wmflabs.org/xtools-articleinfo/?article=Ann_Morgan Guilbert&amp;project=en.wikipedia.org</v>
      </c>
      <c r="AB370" t="str">
        <f t="shared" si="125"/>
        <v>https://en.wikipedia.org/w/index.php?title=Special:WhatLinksHere/Ann_Morgan Guilbert&amp;limit=500</v>
      </c>
    </row>
    <row r="371" spans="1:29">
      <c r="A371">
        <v>4320</v>
      </c>
      <c r="B371">
        <v>478187</v>
      </c>
      <c r="C371">
        <v>279296.19238875603</v>
      </c>
      <c r="D371" t="s">
        <v>4091</v>
      </c>
      <c r="E371" t="str">
        <f t="shared" si="126"/>
        <v>Ann</v>
      </c>
      <c r="F371" t="str">
        <f t="shared" si="127"/>
        <v>Smyrner</v>
      </c>
      <c r="H371">
        <v>0</v>
      </c>
      <c r="J371">
        <v>81</v>
      </c>
      <c r="K371" s="5">
        <v>42611</v>
      </c>
      <c r="L371" t="s">
        <v>3583</v>
      </c>
      <c r="M371" t="str">
        <f t="shared" si="111"/>
        <v>Danish actress (Reptilicus).[464]</v>
      </c>
      <c r="N371" t="str">
        <f t="shared" si="122"/>
        <v>Danish</v>
      </c>
      <c r="O371" t="str">
        <f t="shared" si="128"/>
        <v>actress (Reptilicus).[464]</v>
      </c>
      <c r="P371" s="2" t="str">
        <f t="shared" si="112"/>
        <v>actress (Reptilicus).</v>
      </c>
      <c r="Q371" s="2" t="str">
        <f t="shared" si="113"/>
        <v>actress (Reptilicus)</v>
      </c>
      <c r="R371" s="2" t="str">
        <f t="shared" si="129"/>
        <v>actress</v>
      </c>
      <c r="S371" s="2" t="s">
        <v>549</v>
      </c>
      <c r="U371" t="str">
        <f t="shared" si="123"/>
        <v>https://en.wikipedia.org/wiki/Ann_Smyrner</v>
      </c>
      <c r="Y371" t="str">
        <f t="shared" si="124"/>
        <v>https://tools.wmflabs.org/xtools-articleinfo/?article=Ann_Smyrner&amp;project=en.wikipedia.org</v>
      </c>
      <c r="AB371" t="str">
        <f t="shared" si="125"/>
        <v>https://en.wikipedia.org/w/index.php?title=Special:WhatLinksHere/Ann_Smyrner&amp;limit=500</v>
      </c>
    </row>
    <row r="372" spans="1:29">
      <c r="A372">
        <v>216</v>
      </c>
      <c r="B372">
        <v>111920</v>
      </c>
      <c r="C372">
        <v>438698.78446457733</v>
      </c>
      <c r="D372" t="s">
        <v>9397</v>
      </c>
      <c r="E372" t="s">
        <v>10249</v>
      </c>
      <c r="F372" t="s">
        <v>10331</v>
      </c>
      <c r="H372">
        <v>0</v>
      </c>
      <c r="J372">
        <v>94</v>
      </c>
      <c r="K372" s="3">
        <v>42379</v>
      </c>
      <c r="L372" t="s">
        <v>10076</v>
      </c>
      <c r="M372" t="str">
        <f t="shared" si="111"/>
        <v>American cryptographer Deputy Director of the NSA (1980–1982) complications from dementia.[217]</v>
      </c>
      <c r="N372" t="str">
        <f t="shared" si="122"/>
        <v>American</v>
      </c>
      <c r="O372" t="str">
        <f t="shared" si="128"/>
        <v>cryptographer Deputy Director of the NSA (1980–1982) complications from dementia.[217]</v>
      </c>
      <c r="P372" t="str">
        <f t="shared" si="112"/>
        <v>cryptographer Deputy Director of the NSA (1980–1982) complications from dementia.</v>
      </c>
      <c r="Q372" t="str">
        <f t="shared" si="113"/>
        <v>cryptographer Deputy Director of the NSA (1980–1982) complications from dementia</v>
      </c>
      <c r="R372" t="str">
        <f t="shared" si="129"/>
        <v>cryptographer</v>
      </c>
      <c r="S372" t="s">
        <v>2564</v>
      </c>
      <c r="T372" t="s">
        <v>11935</v>
      </c>
      <c r="U372" t="str">
        <f t="shared" si="123"/>
        <v>https://en.wikipedia.org/wiki/Ann_Z. Caracristi</v>
      </c>
      <c r="Y372" t="str">
        <f t="shared" si="124"/>
        <v>https://tools.wmflabs.org/xtools-articleinfo/?article=Ann_Z. Caracristi&amp;project=en.wikipedia.org</v>
      </c>
      <c r="AB372" t="str">
        <f t="shared" si="125"/>
        <v>https://en.wikipedia.org/w/index.php?title=Special:WhatLinksHere/Ann_Z. Caracristi&amp;limit=500</v>
      </c>
    </row>
    <row r="373" spans="1:29">
      <c r="A373">
        <v>4388</v>
      </c>
      <c r="B373">
        <v>83704</v>
      </c>
      <c r="C373">
        <v>35983.721091724874</v>
      </c>
      <c r="D373" t="s">
        <v>14971</v>
      </c>
      <c r="E373" t="str">
        <f t="shared" ref="E373:E412" si="130">LEFT(D373,FIND(" ",D373)-1)</f>
        <v>Anna</v>
      </c>
      <c r="F373" t="str">
        <f t="shared" ref="F373:F412" si="131">MID(D373,FIND(" ",D373)+1,9999)</f>
        <v>Dewdney</v>
      </c>
      <c r="H373">
        <v>0</v>
      </c>
      <c r="J373">
        <v>50</v>
      </c>
      <c r="K373" s="5">
        <v>42616</v>
      </c>
      <c r="L373" t="s">
        <v>15379</v>
      </c>
      <c r="M373" t="str">
        <f t="shared" si="111"/>
        <v>American children's author and illustrator brain cancer.[401]</v>
      </c>
      <c r="N373" t="str">
        <f t="shared" si="122"/>
        <v>American</v>
      </c>
      <c r="O373" t="str">
        <f t="shared" si="128"/>
        <v>children's author and illustrator brain cancer.[401]</v>
      </c>
      <c r="P373" s="2" t="str">
        <f t="shared" si="112"/>
        <v>children's author and illustrator brain cancer.</v>
      </c>
      <c r="Q373" s="2" t="str">
        <f t="shared" si="113"/>
        <v>children's author and illustrator brain cancer</v>
      </c>
      <c r="R373" s="2" t="str">
        <f>LEFT(Q373,LEN(Q373)-LEN(T373))</f>
        <v xml:space="preserve">children's author and illustrator </v>
      </c>
      <c r="T373" t="s">
        <v>15968</v>
      </c>
      <c r="U373" t="str">
        <f t="shared" si="123"/>
        <v>https://en.wikipedia.org/wiki/Anna_Dewdney</v>
      </c>
      <c r="Y373" t="str">
        <f t="shared" si="124"/>
        <v>https://tools.wmflabs.org/xtools-articleinfo/?article=Anna_Dewdney&amp;project=en.wikipedia.org</v>
      </c>
      <c r="AB373" t="str">
        <f t="shared" si="125"/>
        <v>https://en.wikipedia.org/w/index.php?title=Special:WhatLinksHere/Anna_Dewdney&amp;limit=500</v>
      </c>
    </row>
    <row r="374" spans="1:29">
      <c r="A374">
        <v>4257</v>
      </c>
      <c r="B374">
        <v>29611</v>
      </c>
      <c r="C374">
        <v>889219.86549485149</v>
      </c>
      <c r="D374" t="s">
        <v>4192</v>
      </c>
      <c r="E374" t="str">
        <f t="shared" si="130"/>
        <v>Anna</v>
      </c>
      <c r="F374" t="str">
        <f t="shared" si="131"/>
        <v>Kurska</v>
      </c>
      <c r="H374">
        <v>0</v>
      </c>
      <c r="J374">
        <v>87</v>
      </c>
      <c r="K374" s="5">
        <v>42607</v>
      </c>
      <c r="L374" t="s">
        <v>3585</v>
      </c>
      <c r="M374" t="str">
        <f t="shared" si="111"/>
        <v>Polish politician member of the Senate (2001–2007).[400]</v>
      </c>
      <c r="N374" t="str">
        <f t="shared" si="122"/>
        <v>Polish</v>
      </c>
      <c r="O374" t="str">
        <f t="shared" si="128"/>
        <v>politician member of the Senate (2001–2007).[400]</v>
      </c>
      <c r="P374" s="2" t="str">
        <f t="shared" si="112"/>
        <v>politician member of the Senate (2001–2007).</v>
      </c>
      <c r="Q374" s="2" t="str">
        <f t="shared" si="113"/>
        <v>politician member of the Senate (2001–2007)</v>
      </c>
      <c r="R374" s="2" t="str">
        <f>IFERROR(MID(Q374,1,FIND(" ",Q374)-1),Q374)</f>
        <v>politician</v>
      </c>
      <c r="S374" s="2" t="s">
        <v>527</v>
      </c>
      <c r="U374" t="str">
        <f t="shared" si="123"/>
        <v>https://en.wikipedia.org/wiki/Anna_Kurska</v>
      </c>
      <c r="Y374" t="str">
        <f t="shared" si="124"/>
        <v>https://tools.wmflabs.org/xtools-articleinfo/?article=Anna_Kurska&amp;project=en.wikipedia.org</v>
      </c>
      <c r="AB374" t="str">
        <f t="shared" si="125"/>
        <v>https://en.wikipedia.org/w/index.php?title=Special:WhatLinksHere/Anna_Kurska&amp;limit=500</v>
      </c>
    </row>
    <row r="375" spans="1:29">
      <c r="A375">
        <v>298</v>
      </c>
      <c r="B375">
        <v>293218</v>
      </c>
      <c r="C375">
        <v>762324.73537311307</v>
      </c>
      <c r="D375" t="s">
        <v>9411</v>
      </c>
      <c r="E375" t="str">
        <f t="shared" si="130"/>
        <v>Anna</v>
      </c>
      <c r="F375" t="str">
        <f t="shared" si="131"/>
        <v>Lærkesen</v>
      </c>
      <c r="H375">
        <v>0</v>
      </c>
      <c r="J375">
        <v>73</v>
      </c>
      <c r="K375" s="3">
        <v>42383</v>
      </c>
      <c r="L375" t="s">
        <v>9412</v>
      </c>
      <c r="M375" t="str">
        <f t="shared" si="111"/>
        <v>Danish ballerina.[299]</v>
      </c>
      <c r="N375" t="str">
        <f t="shared" si="122"/>
        <v>Danish</v>
      </c>
      <c r="O375" t="str">
        <f t="shared" si="128"/>
        <v>ballerina.[299]</v>
      </c>
      <c r="P375" t="str">
        <f t="shared" si="112"/>
        <v>ballerina.</v>
      </c>
      <c r="Q375" t="str">
        <f t="shared" si="113"/>
        <v>ballerina</v>
      </c>
      <c r="R375" t="str">
        <f>IFERROR(MID(Q375,1,FIND(" ",Q375)-1),Q375)</f>
        <v>ballerina</v>
      </c>
      <c r="U375" t="str">
        <f t="shared" si="123"/>
        <v>https://en.wikipedia.org/wiki/Anna_Lærkesen</v>
      </c>
      <c r="Y375" t="str">
        <f t="shared" si="124"/>
        <v>https://tools.wmflabs.org/xtools-articleinfo/?article=Anna_Lærkesen&amp;project=en.wikipedia.org</v>
      </c>
      <c r="AB375" t="str">
        <f t="shared" si="125"/>
        <v>https://en.wikipedia.org/w/index.php?title=Special:WhatLinksHere/Anna_Lærkesen&amp;limit=500</v>
      </c>
    </row>
    <row r="376" spans="1:29">
      <c r="A376">
        <v>164</v>
      </c>
      <c r="B376">
        <v>416472</v>
      </c>
      <c r="C376">
        <v>172356.01843731274</v>
      </c>
      <c r="D376" t="s">
        <v>9164</v>
      </c>
      <c r="E376" t="str">
        <f t="shared" si="130"/>
        <v>Anna</v>
      </c>
      <c r="F376" t="str">
        <f t="shared" si="131"/>
        <v>Synodinou</v>
      </c>
      <c r="H376">
        <v>0</v>
      </c>
      <c r="J376">
        <v>88</v>
      </c>
      <c r="K376" s="3">
        <v>42376</v>
      </c>
      <c r="L376" t="s">
        <v>9165</v>
      </c>
      <c r="M376" t="str">
        <f t="shared" si="111"/>
        <v>Greek politician and actress (The 300 Spartans).[164]</v>
      </c>
      <c r="N376" t="str">
        <f t="shared" si="122"/>
        <v>Greek</v>
      </c>
      <c r="O376" t="str">
        <f t="shared" si="128"/>
        <v>politician and actress (The 300 Spartans).[164]</v>
      </c>
      <c r="P376" t="str">
        <f t="shared" si="112"/>
        <v>politician and actress (The 300 Spartans).</v>
      </c>
      <c r="Q376" t="str">
        <f t="shared" si="113"/>
        <v>politician and actress (The 300 Spartans)</v>
      </c>
      <c r="R376" t="s">
        <v>3382</v>
      </c>
      <c r="S376" t="s">
        <v>2527</v>
      </c>
      <c r="U376" t="str">
        <f t="shared" si="123"/>
        <v>https://en.wikipedia.org/wiki/Anna_Synodinou</v>
      </c>
      <c r="Y376" t="str">
        <f t="shared" si="124"/>
        <v>https://tools.wmflabs.org/xtools-articleinfo/?article=Anna_Synodinou&amp;project=en.wikipedia.org</v>
      </c>
      <c r="AB376" t="str">
        <f t="shared" si="125"/>
        <v>https://en.wikipedia.org/w/index.php?title=Special:WhatLinksHere/Anna_Synodinou&amp;limit=500</v>
      </c>
    </row>
    <row r="377" spans="1:29">
      <c r="A377">
        <v>1148</v>
      </c>
      <c r="B377">
        <v>338769</v>
      </c>
      <c r="C377">
        <v>960078.83780384879</v>
      </c>
      <c r="D377" t="s">
        <v>11034</v>
      </c>
      <c r="E377" t="str">
        <f t="shared" si="130"/>
        <v>Anna-Leena</v>
      </c>
      <c r="F377" t="str">
        <f t="shared" si="131"/>
        <v>Siikala</v>
      </c>
      <c r="H377">
        <v>0</v>
      </c>
      <c r="J377">
        <v>73</v>
      </c>
      <c r="K377" s="3">
        <v>42427</v>
      </c>
      <c r="L377" t="s">
        <v>11608</v>
      </c>
      <c r="M377" t="str">
        <f t="shared" si="111"/>
        <v>Finnish academic.[495]</v>
      </c>
      <c r="N377" t="str">
        <f t="shared" si="122"/>
        <v>Finnish</v>
      </c>
      <c r="O377" t="str">
        <f t="shared" si="128"/>
        <v>academic.[495]</v>
      </c>
      <c r="P377" t="str">
        <f t="shared" si="112"/>
        <v>academic.</v>
      </c>
      <c r="Q377" t="str">
        <f t="shared" si="113"/>
        <v>academic</v>
      </c>
      <c r="R377" t="str">
        <f>IFERROR(MID(Q377,1,FIND(" ",Q377)-1),Q377)</f>
        <v>academic</v>
      </c>
      <c r="U377" t="str">
        <f t="shared" si="123"/>
        <v>https://en.wikipedia.org/wiki/Anna-Leena_Siikala</v>
      </c>
      <c r="Y377" t="str">
        <f t="shared" si="124"/>
        <v>https://tools.wmflabs.org/xtools-articleinfo/?article=Anna-Leena_Siikala&amp;project=en.wikipedia.org</v>
      </c>
      <c r="AB377" t="str">
        <f t="shared" si="125"/>
        <v>https://en.wikipedia.org/w/index.php?title=Special:WhatLinksHere/Anna-Leena_Siikala&amp;limit=500</v>
      </c>
    </row>
    <row r="378" spans="1:29">
      <c r="A378">
        <v>1437</v>
      </c>
      <c r="B378">
        <v>455125</v>
      </c>
      <c r="C378">
        <v>932087.65852796205</v>
      </c>
      <c r="D378" t="s">
        <v>8882</v>
      </c>
      <c r="E378" t="str">
        <f t="shared" si="130"/>
        <v>Annastasia</v>
      </c>
      <c r="F378" t="str">
        <f t="shared" si="131"/>
        <v>Batikis</v>
      </c>
      <c r="H378">
        <v>0</v>
      </c>
      <c r="J378">
        <v>88</v>
      </c>
      <c r="K378" s="3">
        <v>42441</v>
      </c>
      <c r="L378" s="2" t="s">
        <v>7988</v>
      </c>
      <c r="M378" t="str">
        <f t="shared" si="111"/>
        <v>American baseball player (Racine Belles).[243]</v>
      </c>
      <c r="N378" t="str">
        <f t="shared" si="122"/>
        <v>American</v>
      </c>
      <c r="O378" t="str">
        <f t="shared" si="128"/>
        <v>baseball player (Racine Belles).[243]</v>
      </c>
      <c r="P378" t="str">
        <f t="shared" si="112"/>
        <v>baseball player (Racine Belles).</v>
      </c>
      <c r="Q378" t="str">
        <f t="shared" si="113"/>
        <v>baseball player (Racine Belles)</v>
      </c>
      <c r="R378" t="s">
        <v>7478</v>
      </c>
      <c r="S378" s="2" t="s">
        <v>1978</v>
      </c>
      <c r="U378" t="str">
        <f t="shared" si="123"/>
        <v>https://en.wikipedia.org/wiki/Annastasia_Batikis</v>
      </c>
      <c r="Y378" t="str">
        <f t="shared" si="124"/>
        <v>https://tools.wmflabs.org/xtools-articleinfo/?article=Annastasia_Batikis&amp;project=en.wikipedia.org</v>
      </c>
      <c r="AB378" t="str">
        <f t="shared" si="125"/>
        <v>https://en.wikipedia.org/w/index.php?title=Special:WhatLinksHere/Annastasia_Batikis&amp;limit=500</v>
      </c>
    </row>
    <row r="379" spans="1:29">
      <c r="A379">
        <v>1763</v>
      </c>
      <c r="B379">
        <v>657356</v>
      </c>
      <c r="C379">
        <v>660832.80343627848</v>
      </c>
      <c r="D379" t="s">
        <v>8288</v>
      </c>
      <c r="E379" t="str">
        <f t="shared" si="130"/>
        <v>Anne</v>
      </c>
      <c r="F379" t="str">
        <f t="shared" si="131"/>
        <v>Aasheim</v>
      </c>
      <c r="H379">
        <v>0</v>
      </c>
      <c r="J379">
        <v>53</v>
      </c>
      <c r="K379" s="3">
        <v>42459</v>
      </c>
      <c r="L379" s="2" t="s">
        <v>7779</v>
      </c>
      <c r="M379" t="str">
        <f t="shared" si="111"/>
        <v>Norwegian newspaper editor (Dagbladet) lung cancer.[571]</v>
      </c>
      <c r="N379" t="str">
        <f t="shared" si="122"/>
        <v>Norwegian</v>
      </c>
      <c r="O379" t="str">
        <f t="shared" si="128"/>
        <v>newspaper editor (Dagbladet) lung cancer.[571]</v>
      </c>
      <c r="P379" t="str">
        <f t="shared" si="112"/>
        <v>newspaper editor (Dagbladet) lung cancer.</v>
      </c>
      <c r="Q379" t="str">
        <f t="shared" si="113"/>
        <v>newspaper editor (Dagbladet) lung cancer</v>
      </c>
      <c r="R379" t="s">
        <v>7136</v>
      </c>
      <c r="T379" t="s">
        <v>7388</v>
      </c>
      <c r="U379" t="str">
        <f t="shared" si="123"/>
        <v>https://en.wikipedia.org/wiki/Anne_Aasheim</v>
      </c>
      <c r="Y379" t="str">
        <f t="shared" si="124"/>
        <v>https://tools.wmflabs.org/xtools-articleinfo/?article=Anne_Aasheim&amp;project=en.wikipedia.org</v>
      </c>
      <c r="AB379" t="str">
        <f t="shared" si="125"/>
        <v>https://en.wikipedia.org/w/index.php?title=Special:WhatLinksHere/Anne_Aasheim&amp;limit=500</v>
      </c>
    </row>
    <row r="380" spans="1:29">
      <c r="A380">
        <v>2421</v>
      </c>
      <c r="B380">
        <v>665122</v>
      </c>
      <c r="C380">
        <v>883024.87033070065</v>
      </c>
      <c r="D380" t="s">
        <v>11883</v>
      </c>
      <c r="E380" t="str">
        <f t="shared" si="130"/>
        <v>Anne</v>
      </c>
      <c r="F380" t="str">
        <f t="shared" si="131"/>
        <v>Atai Omoruto</v>
      </c>
      <c r="H380">
        <v>0</v>
      </c>
      <c r="J380">
        <v>59</v>
      </c>
      <c r="K380" s="5">
        <v>42495</v>
      </c>
      <c r="L380" t="s">
        <v>12400</v>
      </c>
      <c r="M380" t="str">
        <f t="shared" si="111"/>
        <v>Ugandan physician cancer.[83]</v>
      </c>
      <c r="N380" t="str">
        <f t="shared" si="122"/>
        <v>Ugandan</v>
      </c>
      <c r="O380" t="str">
        <f t="shared" si="128"/>
        <v>physician cancer.[83]</v>
      </c>
      <c r="P380" t="str">
        <f t="shared" si="112"/>
        <v>physician cancer.</v>
      </c>
      <c r="Q380" t="str">
        <f t="shared" si="113"/>
        <v>physician cancer</v>
      </c>
      <c r="R380" t="str">
        <f>IFERROR(MID(Q380,1,FIND(" ",Q380)-1),Q380)</f>
        <v>physician</v>
      </c>
      <c r="T380" t="s">
        <v>13400</v>
      </c>
      <c r="U380" t="str">
        <f t="shared" si="123"/>
        <v>https://en.wikipedia.org/wiki/Anne_Atai Omoruto</v>
      </c>
      <c r="Y380" t="str">
        <f t="shared" si="124"/>
        <v>https://tools.wmflabs.org/xtools-articleinfo/?article=Anne_Atai Omoruto&amp;project=en.wikipedia.org</v>
      </c>
      <c r="AB380" t="str">
        <f t="shared" si="125"/>
        <v>https://en.wikipedia.org/w/index.php?title=Special:WhatLinksHere/Anne_Atai Omoruto&amp;limit=500</v>
      </c>
    </row>
    <row r="381" spans="1:29">
      <c r="A381">
        <v>3761</v>
      </c>
      <c r="B381">
        <v>542127</v>
      </c>
      <c r="C381">
        <v>86261.772799844039</v>
      </c>
      <c r="D381" t="s">
        <v>13722</v>
      </c>
      <c r="E381" t="str">
        <f t="shared" si="130"/>
        <v>Anne</v>
      </c>
      <c r="F381" t="str">
        <f t="shared" si="131"/>
        <v>Balfour-Fraser</v>
      </c>
      <c r="H381">
        <v>0</v>
      </c>
      <c r="J381">
        <v>92</v>
      </c>
      <c r="K381" s="5">
        <v>42577</v>
      </c>
      <c r="L381" t="s">
        <v>14427</v>
      </c>
      <c r="M381" t="str">
        <f t="shared" si="111"/>
        <v>British film producer.[420]</v>
      </c>
      <c r="N381" t="str">
        <f t="shared" si="122"/>
        <v>British</v>
      </c>
      <c r="O381" t="str">
        <f t="shared" si="128"/>
        <v>film producer.[420]</v>
      </c>
      <c r="P381" s="2" t="str">
        <f t="shared" si="112"/>
        <v>film producer.</v>
      </c>
      <c r="Q381" s="2" t="str">
        <f t="shared" si="113"/>
        <v>film producer</v>
      </c>
      <c r="R381" s="2" t="s">
        <v>14768</v>
      </c>
      <c r="S381" s="2"/>
      <c r="U381" t="str">
        <f t="shared" si="123"/>
        <v>https://en.wikipedia.org/wiki/Anne_Balfour-Fraser</v>
      </c>
      <c r="Y381" t="str">
        <f t="shared" si="124"/>
        <v>https://tools.wmflabs.org/xtools-articleinfo/?article=Anne_Balfour-Fraser&amp;project=en.wikipedia.org</v>
      </c>
      <c r="AB381" t="str">
        <f t="shared" si="125"/>
        <v>https://en.wikipedia.org/w/index.php?title=Special:WhatLinksHere/Anne_Balfour-Fraser&amp;limit=500</v>
      </c>
    </row>
    <row r="382" spans="1:29">
      <c r="A382">
        <v>1992</v>
      </c>
      <c r="B382">
        <v>391164</v>
      </c>
      <c r="C382">
        <v>435220.80553066189</v>
      </c>
      <c r="D382" t="s">
        <v>6536</v>
      </c>
      <c r="E382" t="str">
        <f t="shared" si="130"/>
        <v>Anne</v>
      </c>
      <c r="F382" t="str">
        <f t="shared" si="131"/>
        <v>Gould Hauberg</v>
      </c>
      <c r="H382">
        <v>0</v>
      </c>
      <c r="J382">
        <v>98</v>
      </c>
      <c r="K382" s="5">
        <v>42471</v>
      </c>
      <c r="L382" t="s">
        <v>6494</v>
      </c>
      <c r="M382" t="str">
        <f t="shared" si="111"/>
        <v>American arts patron founder of the Pilchuck Glass School.[179]</v>
      </c>
      <c r="N382" t="str">
        <f t="shared" si="122"/>
        <v>American</v>
      </c>
      <c r="O382" t="str">
        <f t="shared" si="128"/>
        <v>arts patron founder of the Pilchuck Glass School.[179]</v>
      </c>
      <c r="P382" t="str">
        <f t="shared" si="112"/>
        <v>arts patron founder of the Pilchuck Glass School.</v>
      </c>
      <c r="Q382" t="str">
        <f t="shared" si="113"/>
        <v>arts patron founder of the Pilchuck Glass School</v>
      </c>
      <c r="R382" t="s">
        <v>5926</v>
      </c>
      <c r="S382" s="2" t="s">
        <v>1736</v>
      </c>
      <c r="U382" t="str">
        <f t="shared" si="123"/>
        <v>https://en.wikipedia.org/wiki/Anne_Gould Hauberg</v>
      </c>
      <c r="Y382" t="str">
        <f t="shared" si="124"/>
        <v>https://tools.wmflabs.org/xtools-articleinfo/?article=Anne_Gould Hauberg&amp;project=en.wikipedia.org</v>
      </c>
      <c r="AB382" t="str">
        <f t="shared" si="125"/>
        <v>https://en.wikipedia.org/w/index.php?title=Special:WhatLinksHere/Anne_Gould Hauberg&amp;limit=500</v>
      </c>
    </row>
    <row r="383" spans="1:29">
      <c r="A383">
        <v>2069</v>
      </c>
      <c r="B383">
        <v>448284</v>
      </c>
      <c r="C383">
        <v>592935.31963612628</v>
      </c>
      <c r="D383" t="s">
        <v>6763</v>
      </c>
      <c r="E383" t="str">
        <f t="shared" si="130"/>
        <v>Anne</v>
      </c>
      <c r="F383" t="str">
        <f t="shared" si="131"/>
        <v>Grommerch</v>
      </c>
      <c r="H383">
        <v>0</v>
      </c>
      <c r="J383">
        <v>45</v>
      </c>
      <c r="K383" s="5">
        <v>42475</v>
      </c>
      <c r="L383" t="s">
        <v>6074</v>
      </c>
      <c r="M383" t="str">
        <f t="shared" si="111"/>
        <v>French politician member of the National Assembly (since 2008) Mayor of Thionville (since 2014) breast cancer.[256]</v>
      </c>
      <c r="N383" t="str">
        <f t="shared" si="122"/>
        <v>French</v>
      </c>
      <c r="O383" t="str">
        <f t="shared" si="128"/>
        <v>politician member of the National Assembly (since 2008) Mayor of Thionville (since 2014) breast cancer.[256]</v>
      </c>
      <c r="P383" t="str">
        <f t="shared" si="112"/>
        <v>politician member of the National Assembly (since 2008) Mayor of Thionville (since 2014) breast cancer.</v>
      </c>
      <c r="Q383" t="str">
        <f t="shared" si="113"/>
        <v>politician member of the National Assembly (since 2008) Mayor of Thionville (since 2014) breast cancer</v>
      </c>
      <c r="R383" t="str">
        <f>IFERROR(MID(Q383,1,FIND(" ",Q383)-1),Q383)</f>
        <v>politician</v>
      </c>
      <c r="S383" s="2" t="s">
        <v>1693</v>
      </c>
      <c r="T383" t="s">
        <v>5846</v>
      </c>
      <c r="U383" t="str">
        <f t="shared" si="123"/>
        <v>https://en.wikipedia.org/wiki/Anne_Grommerch</v>
      </c>
      <c r="Y383" t="str">
        <f t="shared" si="124"/>
        <v>https://tools.wmflabs.org/xtools-articleinfo/?article=Anne_Grommerch&amp;project=en.wikipedia.org</v>
      </c>
      <c r="AB383" t="str">
        <f t="shared" si="125"/>
        <v>https://en.wikipedia.org/w/index.php?title=Special:WhatLinksHere/Anne_Grommerch&amp;limit=500</v>
      </c>
    </row>
    <row r="384" spans="1:29">
      <c r="A384">
        <v>2014</v>
      </c>
      <c r="B384">
        <v>476022</v>
      </c>
      <c r="C384">
        <v>461259.81478689937</v>
      </c>
      <c r="D384" t="s">
        <v>6867</v>
      </c>
      <c r="E384" t="str">
        <f t="shared" si="130"/>
        <v>Anne</v>
      </c>
      <c r="F384" t="str">
        <f t="shared" si="131"/>
        <v>Jackson</v>
      </c>
      <c r="H384">
        <v>0</v>
      </c>
      <c r="J384">
        <v>90</v>
      </c>
      <c r="K384" s="5">
        <v>42472</v>
      </c>
      <c r="L384" t="s">
        <v>6341</v>
      </c>
      <c r="M384" t="str">
        <f t="shared" si="111"/>
        <v>American actress (The Shining Folks! Dirty Dingus Magee).[201]</v>
      </c>
      <c r="N384" t="str">
        <f t="shared" si="122"/>
        <v>American</v>
      </c>
      <c r="O384" t="str">
        <f t="shared" si="128"/>
        <v>actress (The Shining Folks! Dirty Dingus Magee).[201]</v>
      </c>
      <c r="P384" t="str">
        <f t="shared" si="112"/>
        <v>actress (The Shining Folks! Dirty Dingus Magee).</v>
      </c>
      <c r="Q384" t="str">
        <f t="shared" si="113"/>
        <v>actress (The Shining Folks! Dirty Dingus Magee)</v>
      </c>
      <c r="R384" t="str">
        <f>IFERROR(MID(Q384,1,FIND(" ",Q384)-1),Q384)</f>
        <v>actress</v>
      </c>
      <c r="S384" s="2" t="s">
        <v>1657</v>
      </c>
      <c r="U384" t="str">
        <f t="shared" si="123"/>
        <v>https://en.wikipedia.org/wiki/Anne_Jackson</v>
      </c>
      <c r="Y384" t="str">
        <f t="shared" si="124"/>
        <v>https://tools.wmflabs.org/xtools-articleinfo/?article=Anne_Jackson&amp;project=en.wikipedia.org</v>
      </c>
      <c r="AB384" t="str">
        <f t="shared" si="125"/>
        <v>https://en.wikipedia.org/w/index.php?title=Special:WhatLinksHere/Anne_Jackson&amp;limit=500</v>
      </c>
    </row>
    <row r="385" spans="1:29">
      <c r="A385">
        <v>4318</v>
      </c>
      <c r="B385">
        <v>847510</v>
      </c>
      <c r="C385">
        <v>346368.35932542454</v>
      </c>
      <c r="D385" t="s">
        <v>4089</v>
      </c>
      <c r="E385" t="str">
        <f t="shared" si="130"/>
        <v>Anne</v>
      </c>
      <c r="F385" t="str">
        <f t="shared" si="131"/>
        <v>O'Brien</v>
      </c>
      <c r="H385">
        <v>0</v>
      </c>
      <c r="J385">
        <v>60</v>
      </c>
      <c r="K385" s="5">
        <v>42611</v>
      </c>
      <c r="L385" t="s">
        <v>3581</v>
      </c>
      <c r="M385" t="str">
        <f t="shared" si="111"/>
        <v>Irish footballer (Reims Lazio Trani).[462]</v>
      </c>
      <c r="N385" t="str">
        <f t="shared" si="122"/>
        <v>Irish</v>
      </c>
      <c r="O385" t="str">
        <f t="shared" si="128"/>
        <v>footballer (Reims Lazio Trani).[462]</v>
      </c>
      <c r="P385" s="2" t="str">
        <f t="shared" si="112"/>
        <v>footballer (Reims Lazio Trani).</v>
      </c>
      <c r="Q385" s="2" t="str">
        <f t="shared" si="113"/>
        <v>footballer (Reims Lazio Trani)</v>
      </c>
      <c r="R385" s="2" t="str">
        <f>IFERROR(MID(Q385,1,FIND(" ",Q385)-1),Q385)</f>
        <v>footballer</v>
      </c>
      <c r="S385" s="2" t="s">
        <v>548</v>
      </c>
      <c r="U385" t="str">
        <f t="shared" si="123"/>
        <v>https://en.wikipedia.org/wiki/Anne_O'Brien</v>
      </c>
      <c r="Y385" t="str">
        <f t="shared" si="124"/>
        <v>https://tools.wmflabs.org/xtools-articleinfo/?article=Anne_O'Brien&amp;project=en.wikipedia.org</v>
      </c>
      <c r="AB385" t="str">
        <f t="shared" si="125"/>
        <v>https://en.wikipedia.org/w/index.php?title=Special:WhatLinksHere/Anne_O'Brien&amp;limit=500</v>
      </c>
    </row>
    <row r="386" spans="1:29">
      <c r="A386">
        <v>3859</v>
      </c>
      <c r="B386">
        <v>654143</v>
      </c>
      <c r="C386">
        <v>316508.83002203045</v>
      </c>
      <c r="D386" s="2" t="s">
        <v>4475</v>
      </c>
      <c r="E386" s="2" t="str">
        <f t="shared" si="130"/>
        <v>Anne</v>
      </c>
      <c r="F386" s="2" t="str">
        <f t="shared" si="131"/>
        <v>of Romania</v>
      </c>
      <c r="G386" s="2"/>
      <c r="H386">
        <v>0</v>
      </c>
      <c r="J386" s="2">
        <v>92</v>
      </c>
      <c r="K386" s="6">
        <v>42583</v>
      </c>
      <c r="L386" s="2" t="s">
        <v>4124</v>
      </c>
      <c r="M386" s="2" t="str">
        <f t="shared" ref="M386:M449" si="132">MID(L386,2,LEN(L386)-1)</f>
        <v>French-born Romanian royal queen consort of King Michael.[1]</v>
      </c>
      <c r="N386" s="2" t="s">
        <v>3311</v>
      </c>
      <c r="O386" s="2" t="str">
        <f t="shared" si="128"/>
        <v>Romanian royal queen consort of King Michael.[1]</v>
      </c>
      <c r="P386" s="2" t="str">
        <f t="shared" ref="P386:P449" si="133">IFERROR(MID(O386,1,FIND("[",O386)-1),O386)</f>
        <v>Romanian royal queen consort of King Michael.</v>
      </c>
      <c r="Q386" s="2" t="str">
        <f t="shared" ref="Q386:Q449" si="134">IFERROR(MID(P386,1,FIND(".",P386)-1),P386)</f>
        <v>Romanian royal queen consort of King Michael</v>
      </c>
      <c r="R386" s="2" t="s">
        <v>2893</v>
      </c>
      <c r="S386" s="2" t="s">
        <v>786</v>
      </c>
      <c r="T386" s="2"/>
      <c r="U386" t="str">
        <f t="shared" si="123"/>
        <v>https://en.wikipedia.org/wiki/Anne_of Romania</v>
      </c>
      <c r="V386" s="2"/>
      <c r="Y386" t="str">
        <f t="shared" si="124"/>
        <v>https://tools.wmflabs.org/xtools-articleinfo/?article=Anne_of Romania&amp;project=en.wikipedia.org</v>
      </c>
      <c r="Z386" s="2"/>
      <c r="AA386" s="2"/>
      <c r="AB386" t="str">
        <f t="shared" si="125"/>
        <v>https://en.wikipedia.org/w/index.php?title=Special:WhatLinksHere/Anne_of Romania&amp;limit=500</v>
      </c>
      <c r="AC386" s="2"/>
    </row>
    <row r="387" spans="1:29">
      <c r="A387">
        <v>2461</v>
      </c>
      <c r="B387">
        <v>834015</v>
      </c>
      <c r="C387">
        <v>546588.20742315589</v>
      </c>
      <c r="D387" t="s">
        <v>12074</v>
      </c>
      <c r="E387" t="str">
        <f t="shared" si="130"/>
        <v>Anne</v>
      </c>
      <c r="F387" t="str">
        <f t="shared" si="131"/>
        <v>van den Ban</v>
      </c>
      <c r="H387">
        <v>0</v>
      </c>
      <c r="J387">
        <v>88</v>
      </c>
      <c r="K387" s="5">
        <v>42497</v>
      </c>
      <c r="L387" t="s">
        <v>12553</v>
      </c>
      <c r="M387" t="str">
        <f t="shared" si="132"/>
        <v>Dutch agricultural economist.[125]</v>
      </c>
      <c r="N387" t="str">
        <f t="shared" ref="N387:N409" si="135">MID(M387,1,FIND(" ",M387)-1)</f>
        <v>Dutch</v>
      </c>
      <c r="O387" t="str">
        <f t="shared" si="128"/>
        <v>agricultural economist.[125]</v>
      </c>
      <c r="P387" t="str">
        <f t="shared" si="133"/>
        <v>agricultural economist.</v>
      </c>
      <c r="Q387" t="str">
        <f t="shared" si="134"/>
        <v>agricultural economist</v>
      </c>
      <c r="R387" t="s">
        <v>12953</v>
      </c>
      <c r="U387" t="str">
        <f t="shared" si="123"/>
        <v>https://en.wikipedia.org/wiki/Anne_van den Ban</v>
      </c>
      <c r="Y387" t="str">
        <f t="shared" si="124"/>
        <v>https://tools.wmflabs.org/xtools-articleinfo/?article=Anne_van den Ban&amp;project=en.wikipedia.org</v>
      </c>
      <c r="AB387" t="str">
        <f t="shared" si="125"/>
        <v>https://en.wikipedia.org/w/index.php?title=Special:WhatLinksHere/Anne_van den Ban&amp;limit=500</v>
      </c>
    </row>
    <row r="388" spans="1:29">
      <c r="A388">
        <v>2743</v>
      </c>
      <c r="B388">
        <v>506972</v>
      </c>
      <c r="C388">
        <v>545222.99996733642</v>
      </c>
      <c r="D388" t="s">
        <v>12298</v>
      </c>
      <c r="E388" t="str">
        <f t="shared" si="130"/>
        <v>Anne-Marie</v>
      </c>
      <c r="F388" t="str">
        <f t="shared" si="131"/>
        <v>Nzié</v>
      </c>
      <c r="H388">
        <v>0</v>
      </c>
      <c r="J388">
        <v>84</v>
      </c>
      <c r="K388" s="5">
        <v>42514</v>
      </c>
      <c r="L388" t="s">
        <v>12860</v>
      </c>
      <c r="M388" t="str">
        <f t="shared" si="132"/>
        <v>Cameroonian singer.[409]</v>
      </c>
      <c r="N388" t="str">
        <f t="shared" si="135"/>
        <v>Cameroonian</v>
      </c>
      <c r="O388" t="str">
        <f t="shared" si="128"/>
        <v>singer.[409]</v>
      </c>
      <c r="P388" t="str">
        <f t="shared" si="133"/>
        <v>singer.</v>
      </c>
      <c r="Q388" t="str">
        <f t="shared" si="134"/>
        <v>singer</v>
      </c>
      <c r="R388" t="str">
        <f>IFERROR(MID(Q388,1,FIND(" ",Q388)-1),Q388)</f>
        <v>singer</v>
      </c>
      <c r="U388" t="str">
        <f t="shared" si="123"/>
        <v>https://en.wikipedia.org/wiki/Anne-Marie_Nzié</v>
      </c>
      <c r="Y388" t="str">
        <f t="shared" si="124"/>
        <v>https://tools.wmflabs.org/xtools-articleinfo/?article=Anne-Marie_Nzié&amp;project=en.wikipedia.org</v>
      </c>
      <c r="AB388" t="str">
        <f t="shared" si="125"/>
        <v>https://en.wikipedia.org/w/index.php?title=Special:WhatLinksHere/Anne-Marie_Nzié&amp;limit=500</v>
      </c>
    </row>
    <row r="389" spans="1:29">
      <c r="A389">
        <v>3936</v>
      </c>
      <c r="B389">
        <v>811204</v>
      </c>
      <c r="C389">
        <v>313112.31932977535</v>
      </c>
      <c r="D389" t="s">
        <v>4379</v>
      </c>
      <c r="E389" t="str">
        <f t="shared" si="130"/>
        <v>Annet</v>
      </c>
      <c r="F389" t="str">
        <f t="shared" si="131"/>
        <v>Nieuwenhuyzen</v>
      </c>
      <c r="H389">
        <v>0</v>
      </c>
      <c r="J389">
        <v>85</v>
      </c>
      <c r="K389" s="5">
        <v>42587</v>
      </c>
      <c r="L389" t="s">
        <v>3965</v>
      </c>
      <c r="M389" t="str">
        <f t="shared" si="132"/>
        <v>Dutch actress.[78]</v>
      </c>
      <c r="N389" t="str">
        <f t="shared" si="135"/>
        <v>Dutch</v>
      </c>
      <c r="O389" t="str">
        <f t="shared" si="128"/>
        <v>actress.[78]</v>
      </c>
      <c r="P389" s="2" t="str">
        <f t="shared" si="133"/>
        <v>actress.</v>
      </c>
      <c r="Q389" s="2" t="str">
        <f t="shared" si="134"/>
        <v>actress</v>
      </c>
      <c r="R389" s="2" t="str">
        <f>IFERROR(MID(Q389,1,FIND(" ",Q389)-1),Q389)</f>
        <v>actress</v>
      </c>
      <c r="S389" s="2"/>
      <c r="U389" t="str">
        <f t="shared" si="123"/>
        <v>https://en.wikipedia.org/wiki/Annet_Nieuwenhuyzen</v>
      </c>
      <c r="Y389" t="str">
        <f t="shared" si="124"/>
        <v>https://tools.wmflabs.org/xtools-articleinfo/?article=Annet_Nieuwenhuyzen&amp;project=en.wikipedia.org</v>
      </c>
      <c r="AB389" t="str">
        <f t="shared" si="125"/>
        <v>https://en.wikipedia.org/w/index.php?title=Special:WhatLinksHere/Annet_Nieuwenhuyzen&amp;limit=500</v>
      </c>
    </row>
    <row r="390" spans="1:29">
      <c r="A390">
        <v>2896</v>
      </c>
      <c r="B390">
        <v>549851</v>
      </c>
      <c r="C390">
        <v>82228.50527454284</v>
      </c>
      <c r="D390" t="s">
        <v>5576</v>
      </c>
      <c r="E390" t="str">
        <f t="shared" si="130"/>
        <v>Annie</v>
      </c>
      <c r="F390" t="str">
        <f t="shared" si="131"/>
        <v>Castledine</v>
      </c>
      <c r="H390">
        <v>0</v>
      </c>
      <c r="J390">
        <v>77</v>
      </c>
      <c r="K390" s="5">
        <v>42525</v>
      </c>
      <c r="L390" t="s">
        <v>5073</v>
      </c>
      <c r="M390" t="str">
        <f t="shared" si="132"/>
        <v>British theatre director.[51]</v>
      </c>
      <c r="N390" t="str">
        <f t="shared" si="135"/>
        <v>British</v>
      </c>
      <c r="O390" t="str">
        <f t="shared" si="128"/>
        <v>theatre director.[51]</v>
      </c>
      <c r="P390" t="str">
        <f t="shared" si="133"/>
        <v>theatre director.</v>
      </c>
      <c r="Q390" t="str">
        <f t="shared" si="134"/>
        <v>theatre director</v>
      </c>
      <c r="R390" t="s">
        <v>13487</v>
      </c>
      <c r="U390" t="str">
        <f t="shared" si="123"/>
        <v>https://en.wikipedia.org/wiki/Annie_Castledine</v>
      </c>
      <c r="Y390" t="str">
        <f t="shared" si="124"/>
        <v>https://tools.wmflabs.org/xtools-articleinfo/?article=Annie_Castledine&amp;project=en.wikipedia.org</v>
      </c>
      <c r="AB390" t="str">
        <f t="shared" si="125"/>
        <v>https://en.wikipedia.org/w/index.php?title=Special:WhatLinksHere/Annie_Castledine&amp;limit=500</v>
      </c>
    </row>
    <row r="391" spans="1:29" s="2" customFormat="1">
      <c r="A391">
        <v>4665</v>
      </c>
      <c r="B391">
        <v>104417</v>
      </c>
      <c r="C391">
        <v>2415.5421942850808</v>
      </c>
      <c r="D391" t="s">
        <v>15198</v>
      </c>
      <c r="E391" t="str">
        <f t="shared" si="130"/>
        <v>Annie</v>
      </c>
      <c r="F391" t="str">
        <f t="shared" si="131"/>
        <v>Pootoogook</v>
      </c>
      <c r="G391"/>
      <c r="H391">
        <v>0</v>
      </c>
      <c r="I391"/>
      <c r="J391">
        <v>47</v>
      </c>
      <c r="K391" s="5">
        <v>42632</v>
      </c>
      <c r="L391" t="s">
        <v>15611</v>
      </c>
      <c r="M391" t="str">
        <f t="shared" si="132"/>
        <v>Canadian Inuit artist.[139]</v>
      </c>
      <c r="N391" t="str">
        <f t="shared" si="135"/>
        <v>Canadian</v>
      </c>
      <c r="O391" t="str">
        <f t="shared" si="128"/>
        <v>Inuit artist.[139]</v>
      </c>
      <c r="P391" s="2" t="str">
        <f t="shared" si="133"/>
        <v>Inuit artist.</v>
      </c>
      <c r="Q391" s="2" t="str">
        <f t="shared" si="134"/>
        <v>Inuit artist</v>
      </c>
      <c r="R391" s="2" t="str">
        <f>Q391</f>
        <v>Inuit artist</v>
      </c>
      <c r="S391"/>
      <c r="T391"/>
      <c r="U391" t="str">
        <f t="shared" si="123"/>
        <v>https://en.wikipedia.org/wiki/Annie_Pootoogook</v>
      </c>
      <c r="V391"/>
      <c r="W391"/>
      <c r="X391"/>
      <c r="Y391" t="str">
        <f t="shared" si="124"/>
        <v>https://tools.wmflabs.org/xtools-articleinfo/?article=Annie_Pootoogook&amp;project=en.wikipedia.org</v>
      </c>
      <c r="Z391"/>
      <c r="AA391"/>
      <c r="AB391" t="str">
        <f t="shared" si="125"/>
        <v>https://en.wikipedia.org/w/index.php?title=Special:WhatLinksHere/Annie_Pootoogook&amp;limit=500</v>
      </c>
      <c r="AC391"/>
    </row>
    <row r="392" spans="1:29">
      <c r="A392">
        <v>902</v>
      </c>
      <c r="B392">
        <v>962079</v>
      </c>
      <c r="C392">
        <v>567108.71929408307</v>
      </c>
      <c r="D392" t="s">
        <v>10985</v>
      </c>
      <c r="E392" t="str">
        <f t="shared" si="130"/>
        <v>Anselmo</v>
      </c>
      <c r="F392" t="str">
        <f t="shared" si="131"/>
        <v>López</v>
      </c>
      <c r="H392">
        <v>0</v>
      </c>
      <c r="J392">
        <v>81</v>
      </c>
      <c r="K392" s="3">
        <v>42414</v>
      </c>
      <c r="L392" t="s">
        <v>11271</v>
      </c>
      <c r="M392" t="str">
        <f t="shared" si="132"/>
        <v>Venezuelan bandola player.[247]</v>
      </c>
      <c r="N392" t="str">
        <f t="shared" si="135"/>
        <v>Venezuelan</v>
      </c>
      <c r="O392" t="str">
        <f t="shared" si="128"/>
        <v>bandola player.[247]</v>
      </c>
      <c r="P392" t="str">
        <f t="shared" si="133"/>
        <v>bandola player.</v>
      </c>
      <c r="Q392" t="str">
        <f t="shared" si="134"/>
        <v>bandola player</v>
      </c>
      <c r="R392" t="s">
        <v>7269</v>
      </c>
      <c r="U392" t="str">
        <f t="shared" si="123"/>
        <v>https://en.wikipedia.org/wiki/Anselmo_López</v>
      </c>
      <c r="Y392" t="str">
        <f t="shared" si="124"/>
        <v>https://tools.wmflabs.org/xtools-articleinfo/?article=Anselmo_López&amp;project=en.wikipedia.org</v>
      </c>
      <c r="AB392" t="str">
        <f t="shared" si="125"/>
        <v>https://en.wikipedia.org/w/index.php?title=Special:WhatLinksHere/Anselmo_López&amp;limit=500</v>
      </c>
    </row>
    <row r="393" spans="1:29">
      <c r="A393">
        <v>1067</v>
      </c>
      <c r="B393">
        <v>292873</v>
      </c>
      <c r="C393">
        <v>554598.71122639021</v>
      </c>
      <c r="D393" t="s">
        <v>10972</v>
      </c>
      <c r="E393" t="str">
        <f t="shared" si="130"/>
        <v>Antanas</v>
      </c>
      <c r="F393" t="str">
        <f t="shared" si="131"/>
        <v>Janauskas</v>
      </c>
      <c r="H393">
        <v>0</v>
      </c>
      <c r="J393">
        <v>78</v>
      </c>
      <c r="K393" s="3">
        <v>42423</v>
      </c>
      <c r="L393" t="s">
        <v>11525</v>
      </c>
      <c r="M393" t="str">
        <f t="shared" si="132"/>
        <v>Lithuanian animated film director.[412]</v>
      </c>
      <c r="N393" t="str">
        <f t="shared" si="135"/>
        <v>Lithuanian</v>
      </c>
      <c r="O393" t="str">
        <f t="shared" si="128"/>
        <v>animated film director.[412]</v>
      </c>
      <c r="P393" t="str">
        <f t="shared" si="133"/>
        <v>animated film director.</v>
      </c>
      <c r="Q393" t="str">
        <f t="shared" si="134"/>
        <v>animated film director</v>
      </c>
      <c r="R393" t="s">
        <v>6987</v>
      </c>
      <c r="U393" t="str">
        <f t="shared" si="123"/>
        <v>https://en.wikipedia.org/wiki/Antanas_Janauskas</v>
      </c>
      <c r="Y393" t="str">
        <f t="shared" si="124"/>
        <v>https://tools.wmflabs.org/xtools-articleinfo/?article=Antanas_Janauskas&amp;project=en.wikipedia.org</v>
      </c>
      <c r="AB393" t="str">
        <f t="shared" si="125"/>
        <v>https://en.wikipedia.org/w/index.php?title=Special:WhatLinksHere/Antanas_Janauskas&amp;limit=500</v>
      </c>
    </row>
    <row r="394" spans="1:29">
      <c r="A394">
        <v>2604</v>
      </c>
      <c r="B394">
        <v>927191</v>
      </c>
      <c r="C394">
        <v>460527.11016091052</v>
      </c>
      <c r="D394" t="s">
        <v>12186</v>
      </c>
      <c r="E394" t="str">
        <f t="shared" si="130"/>
        <v>Anthony</v>
      </c>
      <c r="F394" t="str">
        <f t="shared" si="131"/>
        <v>Bird</v>
      </c>
      <c r="H394">
        <v>0</v>
      </c>
      <c r="J394">
        <v>85</v>
      </c>
      <c r="K394" s="5">
        <v>42506</v>
      </c>
      <c r="L394" t="s">
        <v>12634</v>
      </c>
      <c r="M394" t="str">
        <f t="shared" si="132"/>
        <v>British Anglican priest and academic.[268]</v>
      </c>
      <c r="N394" t="str">
        <f t="shared" si="135"/>
        <v>British</v>
      </c>
      <c r="O394" t="str">
        <f t="shared" si="128"/>
        <v>Anglican priest and academic.[268]</v>
      </c>
      <c r="P394" t="str">
        <f t="shared" si="133"/>
        <v>Anglican priest and academic.</v>
      </c>
      <c r="Q394" t="str">
        <f t="shared" si="134"/>
        <v>Anglican priest and academic</v>
      </c>
      <c r="R394" t="str">
        <f>Q394</f>
        <v>Anglican priest and academic</v>
      </c>
      <c r="U394" t="str">
        <f t="shared" si="123"/>
        <v>https://en.wikipedia.org/wiki/Anthony_Bird</v>
      </c>
      <c r="Y394" t="str">
        <f t="shared" si="124"/>
        <v>https://tools.wmflabs.org/xtools-articleinfo/?article=Anthony_Bird&amp;project=en.wikipedia.org</v>
      </c>
      <c r="AB394" t="str">
        <f t="shared" si="125"/>
        <v>https://en.wikipedia.org/w/index.php?title=Special:WhatLinksHere/Anthony_Bird&amp;limit=500</v>
      </c>
    </row>
    <row r="395" spans="1:29">
      <c r="A395">
        <v>1237</v>
      </c>
      <c r="B395">
        <v>191100</v>
      </c>
      <c r="C395">
        <v>65755.767361224571</v>
      </c>
      <c r="D395" t="s">
        <v>9034</v>
      </c>
      <c r="E395" t="str">
        <f t="shared" si="130"/>
        <v>Anthony</v>
      </c>
      <c r="F395" t="str">
        <f t="shared" si="131"/>
        <v>Carrigan</v>
      </c>
      <c r="H395">
        <v>0</v>
      </c>
      <c r="J395">
        <v>35</v>
      </c>
      <c r="K395" s="3">
        <v>42432</v>
      </c>
      <c r="L395" s="2" t="s">
        <v>8285</v>
      </c>
      <c r="M395" t="str">
        <f t="shared" si="132"/>
        <v>British academic cancer.[43]</v>
      </c>
      <c r="N395" t="str">
        <f t="shared" si="135"/>
        <v>British</v>
      </c>
      <c r="O395" t="str">
        <f t="shared" si="128"/>
        <v>academic cancer.[43]</v>
      </c>
      <c r="P395" t="str">
        <f t="shared" si="133"/>
        <v>academic cancer.</v>
      </c>
      <c r="Q395" t="str">
        <f t="shared" si="134"/>
        <v>academic cancer</v>
      </c>
      <c r="R395" t="str">
        <f>IFERROR(MID(Q395,1,FIND(" ",Q395)-1),Q395)</f>
        <v>academic</v>
      </c>
      <c r="T395" t="s">
        <v>7241</v>
      </c>
      <c r="U395" t="str">
        <f t="shared" si="123"/>
        <v>https://en.wikipedia.org/wiki/Anthony_Carrigan</v>
      </c>
      <c r="Y395" t="str">
        <f t="shared" si="124"/>
        <v>https://tools.wmflabs.org/xtools-articleinfo/?article=Anthony_Carrigan&amp;project=en.wikipedia.org</v>
      </c>
      <c r="AB395" t="str">
        <f t="shared" si="125"/>
        <v>https://en.wikipedia.org/w/index.php?title=Special:WhatLinksHere/Anthony_Carrigan&amp;limit=500</v>
      </c>
    </row>
    <row r="396" spans="1:29">
      <c r="A396">
        <v>3645</v>
      </c>
      <c r="B396">
        <v>590308</v>
      </c>
      <c r="C396">
        <v>657836.23219795118</v>
      </c>
      <c r="D396" t="s">
        <v>13796</v>
      </c>
      <c r="E396" t="str">
        <f t="shared" si="130"/>
        <v>Anthony</v>
      </c>
      <c r="F396" t="str">
        <f t="shared" si="131"/>
        <v>D. Smith</v>
      </c>
      <c r="H396">
        <v>0</v>
      </c>
      <c r="J396">
        <v>76</v>
      </c>
      <c r="K396" s="5">
        <v>42570</v>
      </c>
      <c r="L396" t="s">
        <v>14289</v>
      </c>
      <c r="M396" t="str">
        <f t="shared" si="132"/>
        <v>British historical sociologist.[304]</v>
      </c>
      <c r="N396" t="str">
        <f t="shared" si="135"/>
        <v>British</v>
      </c>
      <c r="O396" t="str">
        <f t="shared" ref="O396:O422" si="136">MID(M396,FIND(" ",M396)+1,9999)</f>
        <v>historical sociologist.[304]</v>
      </c>
      <c r="P396" s="2" t="str">
        <f t="shared" si="133"/>
        <v>historical sociologist.</v>
      </c>
      <c r="Q396" s="2" t="str">
        <f t="shared" si="134"/>
        <v>historical sociologist</v>
      </c>
      <c r="R396" s="2" t="s">
        <v>14605</v>
      </c>
      <c r="S396" s="2"/>
      <c r="U396" t="str">
        <f t="shared" si="123"/>
        <v>https://en.wikipedia.org/wiki/Anthony_D. Smith</v>
      </c>
      <c r="Y396" t="str">
        <f t="shared" si="124"/>
        <v>https://tools.wmflabs.org/xtools-articleinfo/?article=Anthony_D. Smith&amp;project=en.wikipedia.org</v>
      </c>
      <c r="AB396" t="str">
        <f t="shared" si="125"/>
        <v>https://en.wikipedia.org/w/index.php?title=Special:WhatLinksHere/Anthony_D. Smith&amp;limit=500</v>
      </c>
    </row>
    <row r="397" spans="1:29">
      <c r="A397">
        <v>2108</v>
      </c>
      <c r="B397">
        <v>503747</v>
      </c>
      <c r="C397">
        <v>358.308579052391</v>
      </c>
      <c r="D397" t="s">
        <v>6803</v>
      </c>
      <c r="E397" t="str">
        <f t="shared" si="130"/>
        <v>Anthony</v>
      </c>
      <c r="F397" t="str">
        <f t="shared" si="131"/>
        <v>Keane</v>
      </c>
      <c r="H397">
        <v>0</v>
      </c>
      <c r="J397">
        <v>87</v>
      </c>
      <c r="K397" s="5">
        <v>42477</v>
      </c>
      <c r="L397" t="s">
        <v>6180</v>
      </c>
      <c r="M397" t="str">
        <f t="shared" si="132"/>
        <v>American Olympic fencer (1968).[295]</v>
      </c>
      <c r="N397" t="str">
        <f t="shared" si="135"/>
        <v>American</v>
      </c>
      <c r="O397" t="str">
        <f t="shared" si="136"/>
        <v>Olympic fencer (1968).[295]</v>
      </c>
      <c r="P397" t="str">
        <f t="shared" si="133"/>
        <v>Olympic fencer (1968).</v>
      </c>
      <c r="Q397" t="str">
        <f t="shared" si="134"/>
        <v>Olympic fencer (1968)</v>
      </c>
      <c r="R397" t="s">
        <v>7227</v>
      </c>
      <c r="S397" s="2" t="s">
        <v>1615</v>
      </c>
      <c r="U397" t="str">
        <f t="shared" si="123"/>
        <v>https://en.wikipedia.org/wiki/Anthony_Keane</v>
      </c>
      <c r="Y397" t="str">
        <f t="shared" si="124"/>
        <v>https://tools.wmflabs.org/xtools-articleinfo/?article=Anthony_Keane&amp;project=en.wikipedia.org</v>
      </c>
      <c r="AB397" t="str">
        <f t="shared" si="125"/>
        <v>https://en.wikipedia.org/w/index.php?title=Special:WhatLinksHere/Anthony_Keane&amp;limit=500</v>
      </c>
    </row>
    <row r="398" spans="1:29">
      <c r="A398">
        <v>229</v>
      </c>
      <c r="B398">
        <v>418353</v>
      </c>
      <c r="C398">
        <v>817641.9717092358</v>
      </c>
      <c r="D398" t="s">
        <v>9505</v>
      </c>
      <c r="E398" t="str">
        <f t="shared" si="130"/>
        <v>Anthony</v>
      </c>
      <c r="F398" t="str">
        <f t="shared" si="131"/>
        <v>Mellows</v>
      </c>
      <c r="H398">
        <v>0</v>
      </c>
      <c r="J398">
        <v>79</v>
      </c>
      <c r="K398" s="3">
        <v>42379</v>
      </c>
      <c r="L398" t="s">
        <v>10081</v>
      </c>
      <c r="M398" t="str">
        <f t="shared" si="132"/>
        <v>British barrister and academic Lord Prior of the Order of St John (2008–2014).[230]</v>
      </c>
      <c r="N398" t="str">
        <f t="shared" si="135"/>
        <v>British</v>
      </c>
      <c r="O398" t="str">
        <f t="shared" si="136"/>
        <v>barrister and academic Lord Prior of the Order of St John (2008–2014).[230]</v>
      </c>
      <c r="P398" t="str">
        <f t="shared" si="133"/>
        <v>barrister and academic Lord Prior of the Order of St John (2008–2014).</v>
      </c>
      <c r="Q398" t="str">
        <f t="shared" si="134"/>
        <v>barrister and academic Lord Prior of the Order of St John (2008–2014)</v>
      </c>
      <c r="R398" t="s">
        <v>7405</v>
      </c>
      <c r="S398" t="s">
        <v>2479</v>
      </c>
      <c r="U398" t="str">
        <f t="shared" si="123"/>
        <v>https://en.wikipedia.org/wiki/Anthony_Mellows</v>
      </c>
      <c r="Y398" t="str">
        <f t="shared" si="124"/>
        <v>https://tools.wmflabs.org/xtools-articleinfo/?article=Anthony_Mellows&amp;project=en.wikipedia.org</v>
      </c>
      <c r="AB398" t="str">
        <f t="shared" si="125"/>
        <v>https://en.wikipedia.org/w/index.php?title=Special:WhatLinksHere/Anthony_Mellows&amp;limit=500</v>
      </c>
    </row>
    <row r="399" spans="1:29">
      <c r="A399">
        <v>479</v>
      </c>
      <c r="B399">
        <v>188819</v>
      </c>
      <c r="C399">
        <v>211522.96857417241</v>
      </c>
      <c r="D399" t="s">
        <v>9698</v>
      </c>
      <c r="E399" t="str">
        <f t="shared" si="130"/>
        <v>Anthony</v>
      </c>
      <c r="F399" t="str">
        <f t="shared" si="131"/>
        <v>Simmons</v>
      </c>
      <c r="H399">
        <v>0</v>
      </c>
      <c r="J399">
        <v>93</v>
      </c>
      <c r="K399" s="3">
        <v>42391</v>
      </c>
      <c r="L399" t="s">
        <v>10415</v>
      </c>
      <c r="M399" t="str">
        <f t="shared" si="132"/>
        <v>British screenwriter and film director (The Optimists of Nine Elms Black Joy).[484]</v>
      </c>
      <c r="N399" t="str">
        <f t="shared" si="135"/>
        <v>British</v>
      </c>
      <c r="O399" t="str">
        <f t="shared" si="136"/>
        <v>screenwriter and film director (The Optimists of Nine Elms Black Joy).[484]</v>
      </c>
      <c r="P399" t="str">
        <f t="shared" si="133"/>
        <v>screenwriter and film director (The Optimists of Nine Elms Black Joy).</v>
      </c>
      <c r="Q399" t="str">
        <f t="shared" si="134"/>
        <v>screenwriter and film director (The Optimists of Nine Elms Black Joy)</v>
      </c>
      <c r="R399" t="s">
        <v>3599</v>
      </c>
      <c r="S399" t="s">
        <v>2613</v>
      </c>
      <c r="U399" t="str">
        <f t="shared" si="123"/>
        <v>https://en.wikipedia.org/wiki/Anthony_Simmons</v>
      </c>
      <c r="Y399" t="str">
        <f t="shared" si="124"/>
        <v>https://tools.wmflabs.org/xtools-articleinfo/?article=Anthony_Simmons&amp;project=en.wikipedia.org</v>
      </c>
      <c r="AB399" t="str">
        <f t="shared" si="125"/>
        <v>https://en.wikipedia.org/w/index.php?title=Special:WhatLinksHere/Anthony_Simmons&amp;limit=500</v>
      </c>
    </row>
    <row r="400" spans="1:29">
      <c r="A400">
        <v>4753</v>
      </c>
      <c r="B400">
        <v>616687</v>
      </c>
      <c r="C400">
        <v>674684.35456521553</v>
      </c>
      <c r="D400" t="s">
        <v>15260</v>
      </c>
      <c r="E400" t="str">
        <f t="shared" si="130"/>
        <v>Anthony</v>
      </c>
      <c r="F400" t="str">
        <f t="shared" si="131"/>
        <v>Xu Ji-wei</v>
      </c>
      <c r="H400">
        <v>0</v>
      </c>
      <c r="J400">
        <v>81</v>
      </c>
      <c r="K400" s="5">
        <v>42638</v>
      </c>
      <c r="L400" t="s">
        <v>15753</v>
      </c>
      <c r="M400" t="str">
        <f t="shared" si="132"/>
        <v>Chinese clandestine Roman Catholic prelate Bishop of Taizhou (since 2010).[59]</v>
      </c>
      <c r="N400" t="str">
        <f t="shared" si="135"/>
        <v>Chinese</v>
      </c>
      <c r="O400" t="str">
        <f t="shared" si="136"/>
        <v>clandestine Roman Catholic prelate Bishop of Taizhou (since 2010).[59]</v>
      </c>
      <c r="P400" s="2" t="str">
        <f t="shared" si="133"/>
        <v>clandestine Roman Catholic prelate Bishop of Taizhou (since 2010).</v>
      </c>
      <c r="Q400" s="2" t="str">
        <f t="shared" si="134"/>
        <v>clandestine Roman Catholic prelate Bishop of Taizhou (since 2010)</v>
      </c>
      <c r="R400" s="2" t="s">
        <v>15995</v>
      </c>
      <c r="S400" s="2" t="s">
        <v>189</v>
      </c>
      <c r="U400" t="str">
        <f t="shared" si="123"/>
        <v>https://en.wikipedia.org/wiki/Anthony_Xu Ji-wei</v>
      </c>
      <c r="Y400" t="str">
        <f t="shared" si="124"/>
        <v>https://tools.wmflabs.org/xtools-articleinfo/?article=Anthony_Xu Ji-wei&amp;project=en.wikipedia.org</v>
      </c>
      <c r="AB400" t="str">
        <f t="shared" si="125"/>
        <v>https://en.wikipedia.org/w/index.php?title=Special:WhatLinksHere/Anthony_Xu Ji-wei&amp;limit=500</v>
      </c>
    </row>
    <row r="401" spans="1:29">
      <c r="A401">
        <v>1720</v>
      </c>
      <c r="B401">
        <v>418291</v>
      </c>
      <c r="C401">
        <v>348159.10526776861</v>
      </c>
      <c r="D401" t="s">
        <v>8628</v>
      </c>
      <c r="E401" t="str">
        <f t="shared" si="130"/>
        <v>Antoine</v>
      </c>
      <c r="F401" t="str">
        <f t="shared" si="131"/>
        <v>Demoitié</v>
      </c>
      <c r="H401">
        <v>0</v>
      </c>
      <c r="J401">
        <v>25</v>
      </c>
      <c r="K401" s="3">
        <v>42456</v>
      </c>
      <c r="L401" s="2" t="s">
        <v>7733</v>
      </c>
      <c r="M401" t="str">
        <f t="shared" si="132"/>
        <v>Belgian cyclist race collision.[527]</v>
      </c>
      <c r="N401" t="str">
        <f t="shared" si="135"/>
        <v>Belgian</v>
      </c>
      <c r="O401" t="str">
        <f t="shared" si="136"/>
        <v>cyclist race collision.[527]</v>
      </c>
      <c r="P401" t="str">
        <f t="shared" si="133"/>
        <v>cyclist race collision.</v>
      </c>
      <c r="Q401" t="str">
        <f t="shared" si="134"/>
        <v>cyclist race collision</v>
      </c>
      <c r="R401" t="str">
        <f>IFERROR(MID(Q401,1,FIND(" ",Q401)-1),Q401)</f>
        <v>cyclist</v>
      </c>
      <c r="T401" t="s">
        <v>7410</v>
      </c>
      <c r="U401" t="str">
        <f t="shared" si="123"/>
        <v>https://en.wikipedia.org/wiki/Antoine_Demoitié</v>
      </c>
      <c r="Y401" t="str">
        <f t="shared" si="124"/>
        <v>https://tools.wmflabs.org/xtools-articleinfo/?article=Antoine_Demoitié&amp;project=en.wikipedia.org</v>
      </c>
      <c r="AB401" t="str">
        <f t="shared" si="125"/>
        <v>https://en.wikipedia.org/w/index.php?title=Special:WhatLinksHere/Antoine_Demoitié&amp;limit=500</v>
      </c>
    </row>
    <row r="402" spans="1:29">
      <c r="A402">
        <v>3086</v>
      </c>
      <c r="B402">
        <v>683966</v>
      </c>
      <c r="C402">
        <v>788853.48827679991</v>
      </c>
      <c r="D402" t="s">
        <v>5134</v>
      </c>
      <c r="E402" t="str">
        <f t="shared" si="130"/>
        <v>Anton</v>
      </c>
      <c r="F402" t="str">
        <f t="shared" si="131"/>
        <v>Barten</v>
      </c>
      <c r="H402">
        <v>0</v>
      </c>
      <c r="J402">
        <v>86</v>
      </c>
      <c r="K402" s="5">
        <v>42536</v>
      </c>
      <c r="L402" t="s">
        <v>4886</v>
      </c>
      <c r="M402" t="str">
        <f t="shared" si="132"/>
        <v>Dutch economist.[241]</v>
      </c>
      <c r="N402" t="str">
        <f t="shared" si="135"/>
        <v>Dutch</v>
      </c>
      <c r="O402" t="str">
        <f t="shared" si="136"/>
        <v>economist.[241]</v>
      </c>
      <c r="P402" t="str">
        <f t="shared" si="133"/>
        <v>economist.</v>
      </c>
      <c r="Q402" t="str">
        <f t="shared" si="134"/>
        <v>economist</v>
      </c>
      <c r="R402" t="str">
        <f>IFERROR(MID(Q402,1,FIND(" ",Q402)-1),Q402)</f>
        <v>economist</v>
      </c>
      <c r="U402" t="str">
        <f t="shared" si="123"/>
        <v>https://en.wikipedia.org/wiki/Anton_Barten</v>
      </c>
      <c r="Y402" t="str">
        <f t="shared" si="124"/>
        <v>https://tools.wmflabs.org/xtools-articleinfo/?article=Anton_Barten&amp;project=en.wikipedia.org</v>
      </c>
      <c r="AB402" t="str">
        <f t="shared" si="125"/>
        <v>https://en.wikipedia.org/w/index.php?title=Special:WhatLinksHere/Anton_Barten&amp;limit=500</v>
      </c>
    </row>
    <row r="403" spans="1:29">
      <c r="A403">
        <v>2518</v>
      </c>
      <c r="B403">
        <v>81965</v>
      </c>
      <c r="C403">
        <v>361739.63111832563</v>
      </c>
      <c r="D403" t="s">
        <v>11956</v>
      </c>
      <c r="E403" t="str">
        <f t="shared" si="130"/>
        <v>Anton</v>
      </c>
      <c r="F403" t="str">
        <f t="shared" si="131"/>
        <v>Muheim</v>
      </c>
      <c r="H403">
        <v>0</v>
      </c>
      <c r="J403">
        <v>99</v>
      </c>
      <c r="K403" s="5">
        <v>42501</v>
      </c>
      <c r="L403" t="s">
        <v>12608</v>
      </c>
      <c r="M403" t="str">
        <f t="shared" si="132"/>
        <v>Swiss politician President of the National Council (1973–1974).[182]</v>
      </c>
      <c r="N403" t="str">
        <f t="shared" si="135"/>
        <v>Swiss</v>
      </c>
      <c r="O403" t="str">
        <f t="shared" si="136"/>
        <v>politician President of the National Council (1973–1974).[182]</v>
      </c>
      <c r="P403" t="str">
        <f t="shared" si="133"/>
        <v>politician President of the National Council (1973–1974).</v>
      </c>
      <c r="Q403" t="str">
        <f t="shared" si="134"/>
        <v>politician President of the National Council (1973–1974)</v>
      </c>
      <c r="R403" t="str">
        <f>IFERROR(MID(Q403,1,FIND(" ",Q403)-1),Q403)</f>
        <v>politician</v>
      </c>
      <c r="S403" s="2" t="s">
        <v>1561</v>
      </c>
      <c r="U403" t="str">
        <f t="shared" si="123"/>
        <v>https://en.wikipedia.org/wiki/Anton_Muheim</v>
      </c>
      <c r="Y403" t="str">
        <f t="shared" si="124"/>
        <v>https://tools.wmflabs.org/xtools-articleinfo/?article=Anton_Muheim&amp;project=en.wikipedia.org</v>
      </c>
      <c r="AB403" t="str">
        <f t="shared" si="125"/>
        <v>https://en.wikipedia.org/w/index.php?title=Special:WhatLinksHere/Anton_Muheim&amp;limit=500</v>
      </c>
    </row>
    <row r="404" spans="1:29">
      <c r="A404">
        <v>4277</v>
      </c>
      <c r="B404">
        <v>741910</v>
      </c>
      <c r="C404">
        <v>374689.60130536288</v>
      </c>
      <c r="D404" t="s">
        <v>4368</v>
      </c>
      <c r="E404" t="str">
        <f t="shared" si="130"/>
        <v>Anton</v>
      </c>
      <c r="F404" t="str">
        <f t="shared" si="131"/>
        <v>Pronk</v>
      </c>
      <c r="H404">
        <v>0</v>
      </c>
      <c r="J404">
        <v>75</v>
      </c>
      <c r="K404" s="5">
        <v>42608</v>
      </c>
      <c r="L404" t="s">
        <v>3691</v>
      </c>
      <c r="M404" t="str">
        <f t="shared" si="132"/>
        <v>Dutch footballer (Ajax national team) amyotrophic lateral sclerosis.[420]</v>
      </c>
      <c r="N404" t="str">
        <f t="shared" si="135"/>
        <v>Dutch</v>
      </c>
      <c r="O404" t="str">
        <f t="shared" si="136"/>
        <v>footballer (Ajax national team) amyotrophic lateral sclerosis.[420]</v>
      </c>
      <c r="P404" s="2" t="str">
        <f t="shared" si="133"/>
        <v>footballer (Ajax national team) amyotrophic lateral sclerosis.</v>
      </c>
      <c r="Q404" s="2" t="str">
        <f t="shared" si="134"/>
        <v>footballer (Ajax national team) amyotrophic lateral sclerosis</v>
      </c>
      <c r="R404" s="2" t="str">
        <f>IFERROR(MID(Q404,1,FIND(" ",Q404)-1),Q404)</f>
        <v>footballer</v>
      </c>
      <c r="S404" s="2" t="s">
        <v>537</v>
      </c>
      <c r="T404" t="s">
        <v>2815</v>
      </c>
      <c r="U404" t="str">
        <f t="shared" si="123"/>
        <v>https://en.wikipedia.org/wiki/Anton_Pronk</v>
      </c>
      <c r="Y404" t="str">
        <f t="shared" si="124"/>
        <v>https://tools.wmflabs.org/xtools-articleinfo/?article=Anton_Pronk&amp;project=en.wikipedia.org</v>
      </c>
      <c r="AB404" t="str">
        <f t="shared" si="125"/>
        <v>https://en.wikipedia.org/w/index.php?title=Special:WhatLinksHere/Anton_Pronk&amp;limit=500</v>
      </c>
    </row>
    <row r="405" spans="1:29">
      <c r="A405">
        <v>163</v>
      </c>
      <c r="B405">
        <v>855078</v>
      </c>
      <c r="C405">
        <v>313763.78211098199</v>
      </c>
      <c r="D405" t="s">
        <v>9163</v>
      </c>
      <c r="E405" t="str">
        <f t="shared" si="130"/>
        <v>Anton</v>
      </c>
      <c r="F405" t="str">
        <f t="shared" si="131"/>
        <v>Srholec</v>
      </c>
      <c r="H405">
        <v>0</v>
      </c>
      <c r="J405">
        <v>86</v>
      </c>
      <c r="K405" s="3">
        <v>42376</v>
      </c>
      <c r="L405" t="s">
        <v>10095</v>
      </c>
      <c r="M405" t="str">
        <f t="shared" si="132"/>
        <v>Slovak writer and priest lung cancer.[163]</v>
      </c>
      <c r="N405" t="str">
        <f t="shared" si="135"/>
        <v>Slovak</v>
      </c>
      <c r="O405" t="str">
        <f t="shared" si="136"/>
        <v>writer and priest lung cancer.[163]</v>
      </c>
      <c r="P405" t="str">
        <f t="shared" si="133"/>
        <v>writer and priest lung cancer.</v>
      </c>
      <c r="Q405" t="str">
        <f t="shared" si="134"/>
        <v>writer and priest lung cancer</v>
      </c>
      <c r="R405" t="s">
        <v>3381</v>
      </c>
      <c r="T405" t="s">
        <v>11819</v>
      </c>
      <c r="U405" t="str">
        <f t="shared" si="123"/>
        <v>https://en.wikipedia.org/wiki/Anton_Srholec</v>
      </c>
      <c r="Y405" t="str">
        <f t="shared" si="124"/>
        <v>https://tools.wmflabs.org/xtools-articleinfo/?article=Anton_Srholec&amp;project=en.wikipedia.org</v>
      </c>
      <c r="AB405" t="str">
        <f t="shared" si="125"/>
        <v>https://en.wikipedia.org/w/index.php?title=Special:WhatLinksHere/Anton_Srholec&amp;limit=500</v>
      </c>
    </row>
    <row r="406" spans="1:29">
      <c r="A406">
        <v>394</v>
      </c>
      <c r="B406">
        <v>550970</v>
      </c>
      <c r="C406">
        <v>683455.95181654068</v>
      </c>
      <c r="D406" t="s">
        <v>9574</v>
      </c>
      <c r="E406" t="str">
        <f t="shared" si="130"/>
        <v>Antonella</v>
      </c>
      <c r="F406" t="str">
        <f t="shared" si="131"/>
        <v>Steni</v>
      </c>
      <c r="H406">
        <v>0</v>
      </c>
      <c r="J406">
        <v>89</v>
      </c>
      <c r="K406" s="3">
        <v>42387</v>
      </c>
      <c r="L406" t="s">
        <v>10315</v>
      </c>
      <c r="M406" t="str">
        <f t="shared" si="132"/>
        <v>Italian actress (The Tiger and the Pussycat Kaputt Mundi Nel sole).[396]</v>
      </c>
      <c r="N406" t="str">
        <f t="shared" si="135"/>
        <v>Italian</v>
      </c>
      <c r="O406" t="str">
        <f t="shared" si="136"/>
        <v>actress (The Tiger and the Pussycat Kaputt Mundi Nel sole).[396]</v>
      </c>
      <c r="P406" t="str">
        <f t="shared" si="133"/>
        <v>actress (The Tiger and the Pussycat Kaputt Mundi Nel sole).</v>
      </c>
      <c r="Q406" t="str">
        <f t="shared" si="134"/>
        <v>actress (The Tiger and the Pussycat Kaputt Mundi Nel sole)</v>
      </c>
      <c r="R406" t="str">
        <f>IFERROR(MID(Q406,1,FIND(" ",Q406)-1),Q406)</f>
        <v>actress</v>
      </c>
      <c r="S406" t="s">
        <v>2391</v>
      </c>
      <c r="U406" t="str">
        <f t="shared" si="123"/>
        <v>https://en.wikipedia.org/wiki/Antonella_Steni</v>
      </c>
      <c r="Y406" t="str">
        <f t="shared" si="124"/>
        <v>https://tools.wmflabs.org/xtools-articleinfo/?article=Antonella_Steni&amp;project=en.wikipedia.org</v>
      </c>
      <c r="AB406" t="str">
        <f t="shared" si="125"/>
        <v>https://en.wikipedia.org/w/index.php?title=Special:WhatLinksHere/Antonella_Steni&amp;limit=500</v>
      </c>
    </row>
    <row r="407" spans="1:29">
      <c r="A407">
        <v>1294</v>
      </c>
      <c r="B407">
        <v>272202</v>
      </c>
      <c r="C407">
        <v>314869.09056184231</v>
      </c>
      <c r="D407" t="s">
        <v>8575</v>
      </c>
      <c r="E407" t="str">
        <f t="shared" si="130"/>
        <v>Antoni</v>
      </c>
      <c r="F407" t="str">
        <f t="shared" si="131"/>
        <v>Asunción</v>
      </c>
      <c r="H407">
        <v>0</v>
      </c>
      <c r="J407">
        <v>64</v>
      </c>
      <c r="K407" s="3">
        <v>42434</v>
      </c>
      <c r="L407" s="2" t="s">
        <v>8300</v>
      </c>
      <c r="M407" t="str">
        <f t="shared" si="132"/>
        <v>Spanish politician Minister of Interior (1993–1994).[100]</v>
      </c>
      <c r="N407" t="str">
        <f t="shared" si="135"/>
        <v>Spanish</v>
      </c>
      <c r="O407" t="str">
        <f t="shared" si="136"/>
        <v>politician Minister of Interior (1993–1994).[100]</v>
      </c>
      <c r="P407" t="str">
        <f t="shared" si="133"/>
        <v>politician Minister of Interior (1993–1994).</v>
      </c>
      <c r="Q407" t="str">
        <f t="shared" si="134"/>
        <v>politician Minister of Interior (1993–1994)</v>
      </c>
      <c r="R407" t="str">
        <f>IFERROR(MID(Q407,1,FIND(" ",Q407)-1),Q407)</f>
        <v>politician</v>
      </c>
      <c r="S407" s="2" t="s">
        <v>2058</v>
      </c>
      <c r="U407" t="str">
        <f t="shared" si="123"/>
        <v>https://en.wikipedia.org/wiki/Antoni_Asunción</v>
      </c>
      <c r="Y407" t="str">
        <f t="shared" si="124"/>
        <v>https://tools.wmflabs.org/xtools-articleinfo/?article=Antoni_Asunción&amp;project=en.wikipedia.org</v>
      </c>
      <c r="AB407" t="str">
        <f t="shared" si="125"/>
        <v>https://en.wikipedia.org/w/index.php?title=Special:WhatLinksHere/Antoni_Asunción&amp;limit=500</v>
      </c>
    </row>
    <row r="408" spans="1:29">
      <c r="A408">
        <v>399</v>
      </c>
      <c r="B408">
        <v>597889</v>
      </c>
      <c r="C408">
        <v>488515.78775975213</v>
      </c>
      <c r="D408" t="s">
        <v>9721</v>
      </c>
      <c r="E408" t="str">
        <f t="shared" si="130"/>
        <v>Antonia</v>
      </c>
      <c r="F408" t="str">
        <f t="shared" si="131"/>
        <v>Churchill</v>
      </c>
      <c r="H408">
        <v>0</v>
      </c>
      <c r="J408">
        <v>96</v>
      </c>
      <c r="K408" s="3">
        <v>42388</v>
      </c>
      <c r="L408" t="s">
        <v>9722</v>
      </c>
      <c r="M408" t="str">
        <f t="shared" si="132"/>
        <v>American Olympic sailor (1936).[401]⋅</v>
      </c>
      <c r="N408" t="str">
        <f t="shared" si="135"/>
        <v>American</v>
      </c>
      <c r="O408" t="str">
        <f t="shared" si="136"/>
        <v>Olympic sailor (1936).[401]⋅</v>
      </c>
      <c r="P408" t="str">
        <f t="shared" si="133"/>
        <v>Olympic sailor (1936).</v>
      </c>
      <c r="Q408" t="str">
        <f t="shared" si="134"/>
        <v>Olympic sailor (1936)</v>
      </c>
      <c r="R408" t="s">
        <v>7420</v>
      </c>
      <c r="S408" t="s">
        <v>2394</v>
      </c>
      <c r="U408" t="str">
        <f t="shared" si="123"/>
        <v>https://en.wikipedia.org/wiki/Antonia_Churchill</v>
      </c>
      <c r="Y408" t="str">
        <f t="shared" si="124"/>
        <v>https://tools.wmflabs.org/xtools-articleinfo/?article=Antonia_Churchill&amp;project=en.wikipedia.org</v>
      </c>
      <c r="AB408" t="str">
        <f t="shared" si="125"/>
        <v>https://en.wikipedia.org/w/index.php?title=Special:WhatLinksHere/Antonia_Churchill&amp;limit=500</v>
      </c>
    </row>
    <row r="409" spans="1:29">
      <c r="A409">
        <v>3524</v>
      </c>
      <c r="B409">
        <v>865892</v>
      </c>
      <c r="C409">
        <v>548298.0410315576</v>
      </c>
      <c r="D409" t="s">
        <v>13679</v>
      </c>
      <c r="E409" t="str">
        <f t="shared" si="130"/>
        <v>Antonín</v>
      </c>
      <c r="F409" t="str">
        <f t="shared" si="131"/>
        <v>Rükl</v>
      </c>
      <c r="H409">
        <v>0</v>
      </c>
      <c r="J409">
        <v>83</v>
      </c>
      <c r="K409" s="5">
        <v>42563</v>
      </c>
      <c r="L409" t="s">
        <v>14121</v>
      </c>
      <c r="M409" t="str">
        <f t="shared" si="132"/>
        <v>Czech astronomer.[183]</v>
      </c>
      <c r="N409" t="str">
        <f t="shared" si="135"/>
        <v>Czech</v>
      </c>
      <c r="O409" t="str">
        <f t="shared" si="136"/>
        <v>astronomer.[183]</v>
      </c>
      <c r="P409" s="2" t="str">
        <f t="shared" si="133"/>
        <v>astronomer.</v>
      </c>
      <c r="Q409" s="2" t="str">
        <f t="shared" si="134"/>
        <v>astronomer</v>
      </c>
      <c r="R409" s="2" t="str">
        <f>IFERROR(MID(Q409,1,FIND(" ",Q409)-1),Q409)</f>
        <v>astronomer</v>
      </c>
      <c r="S409" s="2"/>
      <c r="U409" t="str">
        <f t="shared" si="123"/>
        <v>https://en.wikipedia.org/wiki/Antonín_Rükl</v>
      </c>
      <c r="Y409" t="str">
        <f t="shared" si="124"/>
        <v>https://tools.wmflabs.org/xtools-articleinfo/?article=Antonín_Rükl&amp;project=en.wikipedia.org</v>
      </c>
      <c r="AB409" t="str">
        <f t="shared" si="125"/>
        <v>https://en.wikipedia.org/w/index.php?title=Special:WhatLinksHere/Antonín_Rükl&amp;limit=500</v>
      </c>
    </row>
    <row r="410" spans="1:29">
      <c r="A410">
        <v>4378</v>
      </c>
      <c r="B410">
        <v>783814</v>
      </c>
      <c r="C410">
        <v>339634.13227684214</v>
      </c>
      <c r="D410" t="s">
        <v>14819</v>
      </c>
      <c r="E410" t="str">
        <f t="shared" si="130"/>
        <v>Antonina</v>
      </c>
      <c r="F410" t="str">
        <f t="shared" si="131"/>
        <v>Seredina</v>
      </c>
      <c r="H410">
        <v>0</v>
      </c>
      <c r="J410">
        <v>87</v>
      </c>
      <c r="K410" s="5">
        <v>42615</v>
      </c>
      <c r="L410" t="s">
        <v>14896</v>
      </c>
      <c r="M410" t="str">
        <f t="shared" si="132"/>
        <v>Soviet Russian sprint canoeist Olympic champion (1960).[428]</v>
      </c>
      <c r="N410" t="s">
        <v>15813</v>
      </c>
      <c r="O410" t="str">
        <f t="shared" si="136"/>
        <v>Russian sprint canoeist Olympic champion (1960).[428]</v>
      </c>
      <c r="P410" s="2" t="str">
        <f t="shared" si="133"/>
        <v>Russian sprint canoeist Olympic champion (1960).</v>
      </c>
      <c r="Q410" s="2" t="str">
        <f t="shared" si="134"/>
        <v>Russian sprint canoeist Olympic champion (1960)</v>
      </c>
      <c r="R410" s="2" t="s">
        <v>15962</v>
      </c>
      <c r="S410" s="2" t="s">
        <v>1929</v>
      </c>
      <c r="U410" t="str">
        <f t="shared" si="123"/>
        <v>https://en.wikipedia.org/wiki/Antonina_Seredina</v>
      </c>
      <c r="Y410" t="str">
        <f t="shared" si="124"/>
        <v>https://tools.wmflabs.org/xtools-articleinfo/?article=Antonina_Seredina&amp;project=en.wikipedia.org</v>
      </c>
      <c r="AB410" t="str">
        <f t="shared" si="125"/>
        <v>https://en.wikipedia.org/w/index.php?title=Special:WhatLinksHere/Antonina_Seredina&amp;limit=500</v>
      </c>
    </row>
    <row r="411" spans="1:29">
      <c r="A411">
        <v>4339</v>
      </c>
      <c r="B411">
        <v>45897</v>
      </c>
      <c r="C411">
        <v>24224.808151302568</v>
      </c>
      <c r="D411" t="s">
        <v>4110</v>
      </c>
      <c r="E411" t="str">
        <f t="shared" si="130"/>
        <v>Antonino</v>
      </c>
      <c r="F411" t="str">
        <f t="shared" si="131"/>
        <v>Fernández Rodríguez</v>
      </c>
      <c r="H411">
        <v>0</v>
      </c>
      <c r="J411">
        <v>98</v>
      </c>
      <c r="K411" s="5">
        <v>42613</v>
      </c>
      <c r="L411" t="s">
        <v>3622</v>
      </c>
      <c r="M411" t="str">
        <f t="shared" si="132"/>
        <v>Spanish businessman.[483]</v>
      </c>
      <c r="N411" t="str">
        <f t="shared" ref="N411:N419" si="137">MID(M411,1,FIND(" ",M411)-1)</f>
        <v>Spanish</v>
      </c>
      <c r="O411" t="str">
        <f t="shared" si="136"/>
        <v>businessman.[483]</v>
      </c>
      <c r="P411" s="2" t="str">
        <f t="shared" si="133"/>
        <v>businessman.</v>
      </c>
      <c r="Q411" s="2" t="str">
        <f t="shared" si="134"/>
        <v>businessman</v>
      </c>
      <c r="R411" s="2" t="str">
        <f>IFERROR(MID(Q411,1,FIND(" ",Q411)-1),Q411)</f>
        <v>businessman</v>
      </c>
      <c r="S411" s="2"/>
      <c r="U411" t="str">
        <f t="shared" si="123"/>
        <v>https://en.wikipedia.org/wiki/Antonino_Fernández Rodríguez</v>
      </c>
      <c r="Y411" t="str">
        <f t="shared" si="124"/>
        <v>https://tools.wmflabs.org/xtools-articleinfo/?article=Antonino_Fernández Rodríguez&amp;project=en.wikipedia.org</v>
      </c>
      <c r="AB411" t="str">
        <f t="shared" si="125"/>
        <v>https://en.wikipedia.org/w/index.php?title=Special:WhatLinksHere/Antonino_Fernández Rodríguez&amp;limit=500</v>
      </c>
    </row>
    <row r="412" spans="1:29">
      <c r="A412">
        <v>3816</v>
      </c>
      <c r="B412">
        <v>957299</v>
      </c>
      <c r="C412">
        <v>125691.3188362887</v>
      </c>
      <c r="D412" t="s">
        <v>13779</v>
      </c>
      <c r="E412" t="str">
        <f t="shared" si="130"/>
        <v>Antonio</v>
      </c>
      <c r="F412" t="str">
        <f t="shared" si="131"/>
        <v>Armstrong</v>
      </c>
      <c r="H412">
        <v>0</v>
      </c>
      <c r="J412">
        <v>42</v>
      </c>
      <c r="K412" s="5">
        <v>42580</v>
      </c>
      <c r="L412" t="s">
        <v>14509</v>
      </c>
      <c r="M412" t="str">
        <f t="shared" si="132"/>
        <v>American football player (Miami Dolphins BC Lions) shot.[475]</v>
      </c>
      <c r="N412" t="str">
        <f t="shared" si="137"/>
        <v>American</v>
      </c>
      <c r="O412" t="str">
        <f t="shared" si="136"/>
        <v>football player (Miami Dolphins BC Lions) shot.[475]</v>
      </c>
      <c r="P412" s="2" t="str">
        <f t="shared" si="133"/>
        <v>football player (Miami Dolphins BC Lions) shot.</v>
      </c>
      <c r="Q412" s="2" t="str">
        <f t="shared" si="134"/>
        <v>football player (Miami Dolphins BC Lions) shot</v>
      </c>
      <c r="R412" s="2" t="s">
        <v>13172</v>
      </c>
      <c r="S412" s="2" t="s">
        <v>679</v>
      </c>
      <c r="T412" t="s">
        <v>3187</v>
      </c>
      <c r="U412" t="str">
        <f t="shared" si="123"/>
        <v>https://en.wikipedia.org/wiki/Antonio_Armstrong</v>
      </c>
      <c r="Y412" t="str">
        <f t="shared" si="124"/>
        <v>https://tools.wmflabs.org/xtools-articleinfo/?article=Antonio_Armstrong&amp;project=en.wikipedia.org</v>
      </c>
      <c r="AB412" t="str">
        <f t="shared" si="125"/>
        <v>https://en.wikipedia.org/w/index.php?title=Special:WhatLinksHere/Antonio_Armstrong&amp;limit=500</v>
      </c>
    </row>
    <row r="413" spans="1:29">
      <c r="A413">
        <v>4453</v>
      </c>
      <c r="B413">
        <v>176092</v>
      </c>
      <c r="C413">
        <v>994840.24193952791</v>
      </c>
      <c r="D413" t="s">
        <v>14731</v>
      </c>
      <c r="E413" t="s">
        <v>15536</v>
      </c>
      <c r="F413" t="s">
        <v>15782</v>
      </c>
      <c r="H413">
        <v>0</v>
      </c>
      <c r="J413">
        <v>83</v>
      </c>
      <c r="K413" s="5">
        <v>42620</v>
      </c>
      <c r="L413" t="s">
        <v>15385</v>
      </c>
      <c r="M413" t="str">
        <f t="shared" si="132"/>
        <v>Portuguese lawyer and politician.[326]</v>
      </c>
      <c r="N413" t="str">
        <f t="shared" si="137"/>
        <v>Portuguese</v>
      </c>
      <c r="O413" t="str">
        <f t="shared" si="136"/>
        <v>lawyer and politician.[326]</v>
      </c>
      <c r="P413" s="2" t="str">
        <f t="shared" si="133"/>
        <v>lawyer and politician.</v>
      </c>
      <c r="Q413" s="2" t="str">
        <f t="shared" si="134"/>
        <v>lawyer and politician</v>
      </c>
      <c r="R413" s="2" t="str">
        <f>Q413</f>
        <v>lawyer and politician</v>
      </c>
      <c r="U413" t="str">
        <f t="shared" si="123"/>
        <v>https://en.wikipedia.org/wiki/António_Barbosa de Melo</v>
      </c>
      <c r="Y413" t="str">
        <f t="shared" si="124"/>
        <v>https://tools.wmflabs.org/xtools-articleinfo/?article=António_Barbosa de Melo&amp;project=en.wikipedia.org</v>
      </c>
      <c r="AB413" t="str">
        <f t="shared" si="125"/>
        <v>https://en.wikipedia.org/w/index.php?title=Special:WhatLinksHere/António_Barbosa de Melo&amp;limit=500</v>
      </c>
    </row>
    <row r="414" spans="1:29">
      <c r="A414">
        <v>1419</v>
      </c>
      <c r="B414">
        <v>843914</v>
      </c>
      <c r="C414">
        <v>237504.36196223745</v>
      </c>
      <c r="D414" t="s">
        <v>8693</v>
      </c>
      <c r="E414" t="str">
        <f t="shared" ref="E414:E427" si="138">LEFT(D414,FIND(" ",D414)-1)</f>
        <v>Antonio</v>
      </c>
      <c r="F414" t="str">
        <f t="shared" ref="F414:F427" si="139">MID(D414,FIND(" ",D414)+1,9999)</f>
        <v>Cabangon Chua</v>
      </c>
      <c r="H414">
        <v>0</v>
      </c>
      <c r="J414">
        <v>81</v>
      </c>
      <c r="K414" s="3">
        <v>42440</v>
      </c>
      <c r="L414" s="2" t="s">
        <v>8089</v>
      </c>
      <c r="M414" t="str">
        <f t="shared" si="132"/>
        <v>Filipino real estate financial executive and diplomat Ambassador to Laos founder of Citystate Savings Bank.[225]</v>
      </c>
      <c r="N414" t="str">
        <f t="shared" si="137"/>
        <v>Filipino</v>
      </c>
      <c r="O414" t="str">
        <f t="shared" si="136"/>
        <v>real estate financial executive and diplomat Ambassador to Laos founder of Citystate Savings Bank.[225]</v>
      </c>
      <c r="P414" t="str">
        <f t="shared" si="133"/>
        <v>real estate financial executive and diplomat Ambassador to Laos founder of Citystate Savings Bank.</v>
      </c>
      <c r="Q414" t="str">
        <f t="shared" si="134"/>
        <v>real estate financial executive and diplomat Ambassador to Laos founder of Citystate Savings Bank</v>
      </c>
      <c r="R414" t="s">
        <v>3225</v>
      </c>
      <c r="S414" s="2" t="s">
        <v>1970</v>
      </c>
      <c r="U414" t="str">
        <f t="shared" si="123"/>
        <v>https://en.wikipedia.org/wiki/Antonio_Cabangon Chua</v>
      </c>
      <c r="Y414" t="str">
        <f t="shared" si="124"/>
        <v>https://tools.wmflabs.org/xtools-articleinfo/?article=Antonio_Cabangon Chua&amp;project=en.wikipedia.org</v>
      </c>
      <c r="AB414" t="str">
        <f t="shared" si="125"/>
        <v>https://en.wikipedia.org/w/index.php?title=Special:WhatLinksHere/Antonio_Cabangon Chua&amp;limit=500</v>
      </c>
    </row>
    <row r="415" spans="1:29">
      <c r="A415">
        <v>6</v>
      </c>
      <c r="B415">
        <v>516459</v>
      </c>
      <c r="C415">
        <v>820390.90027774358</v>
      </c>
      <c r="D415" t="s">
        <v>8943</v>
      </c>
      <c r="E415" t="str">
        <f t="shared" si="138"/>
        <v>Antonio</v>
      </c>
      <c r="F415" t="str">
        <f t="shared" si="139"/>
        <v>Carrizo</v>
      </c>
      <c r="H415">
        <v>0</v>
      </c>
      <c r="J415">
        <v>89</v>
      </c>
      <c r="K415" s="3">
        <v>42370</v>
      </c>
      <c r="L415" t="s">
        <v>8944</v>
      </c>
      <c r="M415" t="str">
        <f t="shared" si="132"/>
        <v>Argentine broadcaster.[6]</v>
      </c>
      <c r="N415" t="str">
        <f t="shared" si="137"/>
        <v>Argentine</v>
      </c>
      <c r="O415" t="str">
        <f t="shared" si="136"/>
        <v>broadcaster.[6]</v>
      </c>
      <c r="P415" t="str">
        <f t="shared" si="133"/>
        <v>broadcaster.</v>
      </c>
      <c r="Q415" t="str">
        <f t="shared" si="134"/>
        <v>broadcaster</v>
      </c>
      <c r="R415" t="s">
        <v>7234</v>
      </c>
      <c r="U415" t="str">
        <f t="shared" si="123"/>
        <v>https://en.wikipedia.org/wiki/Antonio_Carrizo</v>
      </c>
      <c r="V415">
        <v>749</v>
      </c>
      <c r="Y415" t="str">
        <f t="shared" si="124"/>
        <v>https://tools.wmflabs.org/xtools-articleinfo/?article=Antonio_Carrizo&amp;project=en.wikipedia.org</v>
      </c>
      <c r="Z415">
        <v>20</v>
      </c>
      <c r="AA415">
        <v>12</v>
      </c>
      <c r="AB415" t="str">
        <f t="shared" si="125"/>
        <v>https://en.wikipedia.org/w/index.php?title=Special:WhatLinksHere/Antonio_Carrizo&amp;limit=500</v>
      </c>
      <c r="AC415">
        <v>8</v>
      </c>
    </row>
    <row r="416" spans="1:29">
      <c r="A416">
        <v>568</v>
      </c>
      <c r="B416">
        <v>680302</v>
      </c>
      <c r="C416">
        <v>951087.78840312874</v>
      </c>
      <c r="D416" t="s">
        <v>9884</v>
      </c>
      <c r="E416" t="str">
        <f t="shared" si="138"/>
        <v>Antonio</v>
      </c>
      <c r="F416" t="str">
        <f t="shared" si="139"/>
        <v>Castellanos Mata</v>
      </c>
      <c r="H416">
        <v>0</v>
      </c>
      <c r="J416">
        <v>68</v>
      </c>
      <c r="K416" s="3">
        <v>42396</v>
      </c>
      <c r="L416" t="s">
        <v>9885</v>
      </c>
      <c r="M416" t="str">
        <f t="shared" si="132"/>
        <v>Spanish physicist.[574]</v>
      </c>
      <c r="N416" t="str">
        <f t="shared" si="137"/>
        <v>Spanish</v>
      </c>
      <c r="O416" t="str">
        <f t="shared" si="136"/>
        <v>physicist.[574]</v>
      </c>
      <c r="P416" t="str">
        <f t="shared" si="133"/>
        <v>physicist.</v>
      </c>
      <c r="Q416" t="str">
        <f t="shared" si="134"/>
        <v>physicist</v>
      </c>
      <c r="R416" t="str">
        <f>IFERROR(MID(Q416,1,FIND(" ",Q416)-1),Q416)</f>
        <v>physicist</v>
      </c>
      <c r="U416" t="str">
        <f t="shared" si="123"/>
        <v>https://en.wikipedia.org/wiki/Antonio_Castellanos Mata</v>
      </c>
      <c r="Y416" t="str">
        <f t="shared" si="124"/>
        <v>https://tools.wmflabs.org/xtools-articleinfo/?article=Antonio_Castellanos Mata&amp;project=en.wikipedia.org</v>
      </c>
      <c r="AB416" t="str">
        <f t="shared" si="125"/>
        <v>https://en.wikipedia.org/w/index.php?title=Special:WhatLinksHere/Antonio_Castellanos Mata&amp;limit=500</v>
      </c>
    </row>
    <row r="417" spans="1:29">
      <c r="A417">
        <v>376</v>
      </c>
      <c r="B417">
        <v>140580</v>
      </c>
      <c r="C417">
        <v>967863.90021134145</v>
      </c>
      <c r="D417" t="s">
        <v>9612</v>
      </c>
      <c r="E417" t="str">
        <f t="shared" si="138"/>
        <v>António</v>
      </c>
      <c r="F417" t="str">
        <f t="shared" si="139"/>
        <v>de Almeida Santos</v>
      </c>
      <c r="H417">
        <v>0</v>
      </c>
      <c r="J417">
        <v>89</v>
      </c>
      <c r="K417" s="3">
        <v>42387</v>
      </c>
      <c r="L417" t="s">
        <v>10230</v>
      </c>
      <c r="M417" t="str">
        <f t="shared" si="132"/>
        <v>Portuguese lawyer and politician President of Assembly of the Republic (1995–2002).[378]</v>
      </c>
      <c r="N417" t="str">
        <f t="shared" si="137"/>
        <v>Portuguese</v>
      </c>
      <c r="O417" t="str">
        <f t="shared" si="136"/>
        <v>lawyer and politician President of Assembly of the Republic (1995–2002).[378]</v>
      </c>
      <c r="P417" t="str">
        <f t="shared" si="133"/>
        <v>lawyer and politician President of Assembly of the Republic (1995–2002).</v>
      </c>
      <c r="Q417" t="str">
        <f t="shared" si="134"/>
        <v>lawyer and politician President of Assembly of the Republic (1995–2002)</v>
      </c>
      <c r="R417" t="s">
        <v>3375</v>
      </c>
      <c r="S417" t="s">
        <v>2468</v>
      </c>
      <c r="U417" t="str">
        <f t="shared" ref="U417:U432" si="140">CONCATENATE("https://en.wikipedia.org/wiki/",REPLACE(D417,FIND(" ",D417),1,"_"))</f>
        <v>https://en.wikipedia.org/wiki/António_de Almeida Santos</v>
      </c>
      <c r="Y417" t="str">
        <f t="shared" ref="Y417:Y432" si="141">CONCATENATE("https://tools.wmflabs.org/xtools-articleinfo/?article=",REPLACE(D417,FIND(" ",D417),1,"_"),"&amp;project=en.wikipedia.org")</f>
        <v>https://tools.wmflabs.org/xtools-articleinfo/?article=António_de Almeida Santos&amp;project=en.wikipedia.org</v>
      </c>
      <c r="AB417" t="str">
        <f t="shared" ref="AB417:AB432" si="142">CONCATENATE("https://en.wikipedia.org/w/index.php?title=Special:WhatLinksHere/",REPLACE(D417,FIND(" ",D417),1,"_"),"&amp;limit=500")</f>
        <v>https://en.wikipedia.org/w/index.php?title=Special:WhatLinksHere/António_de Almeida Santos&amp;limit=500</v>
      </c>
    </row>
    <row r="418" spans="1:29">
      <c r="A418">
        <v>4232</v>
      </c>
      <c r="B418">
        <v>142115</v>
      </c>
      <c r="C418">
        <v>997139.89435531409</v>
      </c>
      <c r="D418" t="s">
        <v>4165</v>
      </c>
      <c r="E418" t="str">
        <f t="shared" si="138"/>
        <v>Antônio</v>
      </c>
      <c r="F418" t="str">
        <f t="shared" si="139"/>
        <v>Eliseu Zuqueto</v>
      </c>
      <c r="H418">
        <v>0</v>
      </c>
      <c r="J418">
        <v>86</v>
      </c>
      <c r="K418" s="5">
        <v>42605</v>
      </c>
      <c r="L418" t="s">
        <v>3638</v>
      </c>
      <c r="M418" t="str">
        <f t="shared" si="132"/>
        <v>Brazilian Roman Catholic prelate Bishop of Teixeira de Freitas-Caravelas (1983–2005).[375]</v>
      </c>
      <c r="N418" t="str">
        <f t="shared" si="137"/>
        <v>Brazilian</v>
      </c>
      <c r="O418" t="str">
        <f t="shared" si="136"/>
        <v>Roman Catholic prelate Bishop of Teixeira de Freitas-Caravelas (1983–2005).[375]</v>
      </c>
      <c r="P418" s="2" t="str">
        <f t="shared" si="133"/>
        <v>Roman Catholic prelate Bishop of Teixeira de Freitas-Caravelas (1983–2005).</v>
      </c>
      <c r="Q418" s="2" t="str">
        <f t="shared" si="134"/>
        <v>Roman Catholic prelate Bishop of Teixeira de Freitas-Caravelas (1983–2005)</v>
      </c>
      <c r="R418" s="2" t="s">
        <v>3276</v>
      </c>
      <c r="S418" s="2" t="s">
        <v>596</v>
      </c>
      <c r="U418" t="str">
        <f t="shared" si="140"/>
        <v>https://en.wikipedia.org/wiki/Antônio_Eliseu Zuqueto</v>
      </c>
      <c r="Y418" t="str">
        <f t="shared" si="141"/>
        <v>https://tools.wmflabs.org/xtools-articleinfo/?article=Antônio_Eliseu Zuqueto&amp;project=en.wikipedia.org</v>
      </c>
      <c r="AB418" t="str">
        <f t="shared" si="142"/>
        <v>https://en.wikipedia.org/w/index.php?title=Special:WhatLinksHere/Antônio_Eliseu Zuqueto&amp;limit=500</v>
      </c>
    </row>
    <row r="419" spans="1:29">
      <c r="A419">
        <v>2839</v>
      </c>
      <c r="B419">
        <v>873775</v>
      </c>
      <c r="C419">
        <v>119542.92834434455</v>
      </c>
      <c r="D419" t="s">
        <v>12456</v>
      </c>
      <c r="E419" t="str">
        <f t="shared" si="138"/>
        <v>Antonio</v>
      </c>
      <c r="F419" t="str">
        <f t="shared" si="139"/>
        <v>Imbert Barrera</v>
      </c>
      <c r="H419">
        <v>0</v>
      </c>
      <c r="J419">
        <v>95</v>
      </c>
      <c r="K419" s="5">
        <v>42521</v>
      </c>
      <c r="L419" t="s">
        <v>12761</v>
      </c>
      <c r="M419" t="str">
        <f t="shared" si="132"/>
        <v>Dominican politician President (1965).[507]</v>
      </c>
      <c r="N419" t="str">
        <f t="shared" si="137"/>
        <v>Dominican</v>
      </c>
      <c r="O419" t="str">
        <f t="shared" si="136"/>
        <v>politician President (1965).[507]</v>
      </c>
      <c r="P419" t="str">
        <f t="shared" si="133"/>
        <v>politician President (1965).</v>
      </c>
      <c r="Q419" t="str">
        <f t="shared" si="134"/>
        <v>politician President (1965)</v>
      </c>
      <c r="R419" t="str">
        <f>IFERROR(MID(Q419,1,FIND(" ",Q419)-1),Q419)</f>
        <v>politician</v>
      </c>
      <c r="S419" s="2" t="s">
        <v>1262</v>
      </c>
      <c r="U419" t="str">
        <f t="shared" si="140"/>
        <v>https://en.wikipedia.org/wiki/Antonio_Imbert Barrera</v>
      </c>
      <c r="Y419" t="str">
        <f t="shared" si="141"/>
        <v>https://tools.wmflabs.org/xtools-articleinfo/?article=Antonio_Imbert Barrera&amp;project=en.wikipedia.org</v>
      </c>
      <c r="AB419" t="str">
        <f t="shared" si="142"/>
        <v>https://en.wikipedia.org/w/index.php?title=Special:WhatLinksHere/Antonio_Imbert Barrera&amp;limit=500</v>
      </c>
    </row>
    <row r="420" spans="1:29">
      <c r="A420">
        <v>4610</v>
      </c>
      <c r="B420">
        <v>111624</v>
      </c>
      <c r="C420">
        <v>433457.05151750735</v>
      </c>
      <c r="D420" t="s">
        <v>15159</v>
      </c>
      <c r="E420" t="str">
        <f t="shared" si="138"/>
        <v>António</v>
      </c>
      <c r="F420" t="str">
        <f t="shared" si="139"/>
        <v>Mascarenhas Monteiro</v>
      </c>
      <c r="H420">
        <v>0</v>
      </c>
      <c r="J420">
        <v>72</v>
      </c>
      <c r="K420" s="5">
        <v>42629</v>
      </c>
      <c r="L420" t="s">
        <v>15476</v>
      </c>
      <c r="M420" t="str">
        <f t="shared" si="132"/>
        <v>Cape Verdean politician President (1991–2001).[194]</v>
      </c>
      <c r="N420" t="s">
        <v>15660</v>
      </c>
      <c r="O420" t="str">
        <f t="shared" si="136"/>
        <v>Verdean politician President (1991–2001).[194]</v>
      </c>
      <c r="P420" s="2" t="str">
        <f t="shared" si="133"/>
        <v>Verdean politician President (1991–2001).</v>
      </c>
      <c r="Q420" s="2" t="str">
        <f t="shared" si="134"/>
        <v>Verdean politician President (1991–2001)</v>
      </c>
      <c r="R420" s="2" t="s">
        <v>15946</v>
      </c>
      <c r="S420" s="2" t="s">
        <v>199</v>
      </c>
      <c r="U420" t="str">
        <f t="shared" si="140"/>
        <v>https://en.wikipedia.org/wiki/António_Mascarenhas Monteiro</v>
      </c>
      <c r="Y420" t="str">
        <f t="shared" si="141"/>
        <v>https://tools.wmflabs.org/xtools-articleinfo/?article=António_Mascarenhas Monteiro&amp;project=en.wikipedia.org</v>
      </c>
      <c r="AB420" t="str">
        <f t="shared" si="142"/>
        <v>https://en.wikipedia.org/w/index.php?title=Special:WhatLinksHere/António_Mascarenhas Monteiro&amp;limit=500</v>
      </c>
    </row>
    <row r="421" spans="1:29">
      <c r="A421">
        <v>4483</v>
      </c>
      <c r="B421">
        <v>18738</v>
      </c>
      <c r="C421">
        <v>752385.04344724794</v>
      </c>
      <c r="D421" t="s">
        <v>15195</v>
      </c>
      <c r="E421" t="str">
        <f t="shared" si="138"/>
        <v>Antonio</v>
      </c>
      <c r="F421" t="str">
        <f t="shared" si="139"/>
        <v>Nuzzi</v>
      </c>
      <c r="H421">
        <v>0</v>
      </c>
      <c r="J421">
        <v>90</v>
      </c>
      <c r="K421" s="5">
        <v>42621</v>
      </c>
      <c r="L421" t="s">
        <v>15413</v>
      </c>
      <c r="M421" t="str">
        <f t="shared" si="132"/>
        <v>Italian Roman Catholic prelate Archbishop of Sant'Angelo dei Lombardi-Conza-Nusco-Bisaccia (1981–1988) and Teramo-Atri (1988–2002).[321]</v>
      </c>
      <c r="N421" t="str">
        <f t="shared" ref="N421:N433" si="143">MID(M421,1,FIND(" ",M421)-1)</f>
        <v>Italian</v>
      </c>
      <c r="O421" t="str">
        <f t="shared" si="136"/>
        <v>Roman Catholic prelate Archbishop of Sant'Angelo dei Lombardi-Conza-Nusco-Bisaccia (1981–1988) and Teramo-Atri (1988–2002).[321]</v>
      </c>
      <c r="P421" s="2" t="str">
        <f t="shared" si="133"/>
        <v>Roman Catholic prelate Archbishop of Sant'Angelo dei Lombardi-Conza-Nusco-Bisaccia (1981–1988) and Teramo-Atri (1988–2002).</v>
      </c>
      <c r="Q421" s="2" t="str">
        <f t="shared" si="134"/>
        <v>Roman Catholic prelate Archbishop of Sant'Angelo dei Lombardi-Conza-Nusco-Bisaccia (1981–1988) and Teramo-Atri (1988–2002)</v>
      </c>
      <c r="R421" s="2" t="s">
        <v>15583</v>
      </c>
      <c r="S421" s="2" t="s">
        <v>447</v>
      </c>
      <c r="U421" t="str">
        <f t="shared" si="140"/>
        <v>https://en.wikipedia.org/wiki/Antonio_Nuzzi</v>
      </c>
      <c r="Y421" t="str">
        <f t="shared" si="141"/>
        <v>https://tools.wmflabs.org/xtools-articleinfo/?article=Antonio_Nuzzi&amp;project=en.wikipedia.org</v>
      </c>
      <c r="AB421" t="str">
        <f t="shared" si="142"/>
        <v>https://en.wikipedia.org/w/index.php?title=Special:WhatLinksHere/Antonio_Nuzzi&amp;limit=500</v>
      </c>
    </row>
    <row r="422" spans="1:29">
      <c r="A422">
        <v>111</v>
      </c>
      <c r="B422">
        <v>437057</v>
      </c>
      <c r="C422">
        <v>470865.28754061874</v>
      </c>
      <c r="D422" t="s">
        <v>9224</v>
      </c>
      <c r="E422" t="str">
        <f t="shared" si="138"/>
        <v>Antônio</v>
      </c>
      <c r="F422" t="str">
        <f t="shared" si="139"/>
        <v>Pompêo</v>
      </c>
      <c r="H422">
        <v>0</v>
      </c>
      <c r="J422">
        <v>62</v>
      </c>
      <c r="K422" s="3">
        <v>42374</v>
      </c>
      <c r="L422" t="s">
        <v>9225</v>
      </c>
      <c r="M422" t="str">
        <f t="shared" si="132"/>
        <v>Brazilian actor.[111]</v>
      </c>
      <c r="N422" t="str">
        <f t="shared" si="143"/>
        <v>Brazilian</v>
      </c>
      <c r="O422" t="str">
        <f t="shared" si="136"/>
        <v>actor.[111]</v>
      </c>
      <c r="P422" t="str">
        <f t="shared" si="133"/>
        <v>actor.</v>
      </c>
      <c r="Q422" t="str">
        <f t="shared" si="134"/>
        <v>actor</v>
      </c>
      <c r="R422" t="str">
        <f>IFERROR(MID(Q422,1,FIND(" ",Q422)-1),Q422)</f>
        <v>actor</v>
      </c>
      <c r="U422" t="str">
        <f t="shared" si="140"/>
        <v>https://en.wikipedia.org/wiki/Antônio_Pompêo</v>
      </c>
      <c r="Y422" t="str">
        <f t="shared" si="141"/>
        <v>https://tools.wmflabs.org/xtools-articleinfo/?article=Antônio_Pompêo&amp;project=en.wikipedia.org</v>
      </c>
      <c r="AB422" t="str">
        <f t="shared" si="142"/>
        <v>https://en.wikipedia.org/w/index.php?title=Special:WhatLinksHere/Antônio_Pompêo&amp;limit=500</v>
      </c>
    </row>
    <row r="423" spans="1:29">
      <c r="A423">
        <v>88</v>
      </c>
      <c r="B423">
        <v>493964</v>
      </c>
      <c r="C423">
        <v>315862.33880170766</v>
      </c>
      <c r="D423" t="s">
        <v>9260</v>
      </c>
      <c r="E423" t="str">
        <f t="shared" si="138"/>
        <v>Antonio</v>
      </c>
      <c r="F423" t="str">
        <f t="shared" si="139"/>
        <v>Soto Díaz</v>
      </c>
      <c r="H423">
        <v>0</v>
      </c>
      <c r="J423">
        <v>66</v>
      </c>
      <c r="K423" s="3">
        <v>42373</v>
      </c>
      <c r="L423" t="s">
        <v>9974</v>
      </c>
      <c r="M423" t="str">
        <f t="shared" si="132"/>
        <v>Puerto Rican politician member of the Puerto Rico Senate (2009–2011) heart attack.[88]</v>
      </c>
      <c r="N423" t="str">
        <f t="shared" si="143"/>
        <v>Puerto</v>
      </c>
      <c r="O423" t="s">
        <v>11467</v>
      </c>
      <c r="P423" t="str">
        <f t="shared" si="133"/>
        <v>politician member of the Puerto Rico Senate (2009–2011) heart attack.</v>
      </c>
      <c r="Q423" t="str">
        <f t="shared" si="134"/>
        <v>politician member of the Puerto Rico Senate (2009–2011) heart attack</v>
      </c>
      <c r="R423" t="str">
        <f>IFERROR(MID(Q423,1,FIND(" ",Q423)-1),Q423)</f>
        <v>politician</v>
      </c>
      <c r="S423" t="s">
        <v>2494</v>
      </c>
      <c r="T423" t="s">
        <v>11773</v>
      </c>
      <c r="U423" t="str">
        <f t="shared" si="140"/>
        <v>https://en.wikipedia.org/wiki/Antonio_Soto Díaz</v>
      </c>
      <c r="Y423" t="str">
        <f t="shared" si="141"/>
        <v>https://tools.wmflabs.org/xtools-articleinfo/?article=Antonio_Soto Díaz&amp;project=en.wikipedia.org</v>
      </c>
      <c r="AB423" t="str">
        <f t="shared" si="142"/>
        <v>https://en.wikipedia.org/w/index.php?title=Special:WhatLinksHere/Antonio_Soto Díaz&amp;limit=500</v>
      </c>
    </row>
    <row r="424" spans="1:29">
      <c r="A424">
        <v>3614</v>
      </c>
      <c r="B424">
        <v>395710</v>
      </c>
      <c r="C424">
        <v>282469.32669208036</v>
      </c>
      <c r="D424" t="s">
        <v>13774</v>
      </c>
      <c r="E424" t="str">
        <f t="shared" si="138"/>
        <v>Antony</v>
      </c>
      <c r="F424" t="str">
        <f t="shared" si="139"/>
        <v>Copley</v>
      </c>
      <c r="H424">
        <v>0</v>
      </c>
      <c r="J424">
        <v>79</v>
      </c>
      <c r="K424" s="5">
        <v>42569</v>
      </c>
      <c r="L424" t="s">
        <v>14262</v>
      </c>
      <c r="M424" t="str">
        <f t="shared" si="132"/>
        <v>British historian.[273]</v>
      </c>
      <c r="N424" t="str">
        <f t="shared" si="143"/>
        <v>British</v>
      </c>
      <c r="O424" t="str">
        <f t="shared" ref="O424:O433" si="144">MID(M424,FIND(" ",M424)+1,9999)</f>
        <v>historian.[273]</v>
      </c>
      <c r="P424" s="2" t="str">
        <f t="shared" si="133"/>
        <v>historian.</v>
      </c>
      <c r="Q424" s="2" t="str">
        <f t="shared" si="134"/>
        <v>historian</v>
      </c>
      <c r="R424" s="2" t="str">
        <f>IFERROR(MID(Q424,1,FIND(" ",Q424)-1),Q424)</f>
        <v>historian</v>
      </c>
      <c r="S424" s="2"/>
      <c r="U424" t="str">
        <f t="shared" si="140"/>
        <v>https://en.wikipedia.org/wiki/Antony_Copley</v>
      </c>
      <c r="Y424" t="str">
        <f t="shared" si="141"/>
        <v>https://tools.wmflabs.org/xtools-articleinfo/?article=Antony_Copley&amp;project=en.wikipedia.org</v>
      </c>
      <c r="AB424" t="str">
        <f t="shared" si="142"/>
        <v>https://en.wikipedia.org/w/index.php?title=Special:WhatLinksHere/Antony_Copley&amp;limit=500</v>
      </c>
    </row>
    <row r="425" spans="1:29">
      <c r="A425">
        <v>490</v>
      </c>
      <c r="B425">
        <v>178202</v>
      </c>
      <c r="C425">
        <v>930400.37786067836</v>
      </c>
      <c r="D425" t="s">
        <v>9861</v>
      </c>
      <c r="E425" t="str">
        <f t="shared" si="138"/>
        <v>Antony</v>
      </c>
      <c r="F425" t="str">
        <f t="shared" si="139"/>
        <v>Emerson</v>
      </c>
      <c r="H425">
        <v>0</v>
      </c>
      <c r="J425">
        <v>52</v>
      </c>
      <c r="K425" s="3">
        <v>42392</v>
      </c>
      <c r="L425" t="s">
        <v>10417</v>
      </c>
      <c r="M425" t="str">
        <f t="shared" si="132"/>
        <v>Australian tennis player cancer.[496]</v>
      </c>
      <c r="N425" t="str">
        <f t="shared" si="143"/>
        <v>Australian</v>
      </c>
      <c r="O425" t="str">
        <f t="shared" si="144"/>
        <v>tennis player cancer.[496]</v>
      </c>
      <c r="P425" t="str">
        <f t="shared" si="133"/>
        <v>tennis player cancer.</v>
      </c>
      <c r="Q425" t="str">
        <f t="shared" si="134"/>
        <v>tennis player cancer</v>
      </c>
      <c r="R425" t="s">
        <v>7282</v>
      </c>
      <c r="T425" t="s">
        <v>8770</v>
      </c>
      <c r="U425" t="str">
        <f t="shared" si="140"/>
        <v>https://en.wikipedia.org/wiki/Antony_Emerson</v>
      </c>
      <c r="Y425" t="str">
        <f t="shared" si="141"/>
        <v>https://tools.wmflabs.org/xtools-articleinfo/?article=Antony_Emerson&amp;project=en.wikipedia.org</v>
      </c>
      <c r="AB425" t="str">
        <f t="shared" si="142"/>
        <v>https://en.wikipedia.org/w/index.php?title=Special:WhatLinksHere/Antony_Emerson&amp;limit=500</v>
      </c>
    </row>
    <row r="426" spans="1:29">
      <c r="A426">
        <v>1125</v>
      </c>
      <c r="B426">
        <v>345631</v>
      </c>
      <c r="C426">
        <v>996285.32053429808</v>
      </c>
      <c r="D426" t="s">
        <v>11118</v>
      </c>
      <c r="E426" t="str">
        <f t="shared" si="138"/>
        <v>Antony</v>
      </c>
      <c r="F426" t="str">
        <f t="shared" si="139"/>
        <v>Gibbs</v>
      </c>
      <c r="H426">
        <v>0</v>
      </c>
      <c r="J426">
        <v>90</v>
      </c>
      <c r="K426" s="3">
        <v>42426</v>
      </c>
      <c r="L426" t="s">
        <v>11435</v>
      </c>
      <c r="M426" t="str">
        <f t="shared" si="132"/>
        <v>British film editor (Tom Jones Fiddler on the Roof Dune).[472]</v>
      </c>
      <c r="N426" t="str">
        <f t="shared" si="143"/>
        <v>British</v>
      </c>
      <c r="O426" t="str">
        <f t="shared" si="144"/>
        <v>film editor (Tom Jones Fiddler on the Roof Dune).[472]</v>
      </c>
      <c r="P426" t="str">
        <f t="shared" si="133"/>
        <v>film editor (Tom Jones Fiddler on the Roof Dune).</v>
      </c>
      <c r="Q426" t="str">
        <f t="shared" si="134"/>
        <v>film editor (Tom Jones Fiddler on the Roof Dune)</v>
      </c>
      <c r="R426" t="s">
        <v>6989</v>
      </c>
      <c r="S426" t="s">
        <v>2144</v>
      </c>
      <c r="U426" t="str">
        <f t="shared" si="140"/>
        <v>https://en.wikipedia.org/wiki/Antony_Gibbs</v>
      </c>
      <c r="Y426" t="str">
        <f t="shared" si="141"/>
        <v>https://tools.wmflabs.org/xtools-articleinfo/?article=Antony_Gibbs&amp;project=en.wikipedia.org</v>
      </c>
      <c r="AB426" t="str">
        <f t="shared" si="142"/>
        <v>https://en.wikipedia.org/w/index.php?title=Special:WhatLinksHere/Antony_Gibbs&amp;limit=500</v>
      </c>
    </row>
    <row r="427" spans="1:29">
      <c r="A427">
        <v>2902</v>
      </c>
      <c r="B427">
        <v>557472</v>
      </c>
      <c r="C427">
        <v>707411.33117371646</v>
      </c>
      <c r="D427" t="s">
        <v>5263</v>
      </c>
      <c r="E427" t="str">
        <f t="shared" si="138"/>
        <v>Antti</v>
      </c>
      <c r="F427" t="str">
        <f t="shared" si="139"/>
        <v>Hyry</v>
      </c>
      <c r="H427">
        <v>0</v>
      </c>
      <c r="J427">
        <v>84</v>
      </c>
      <c r="K427" s="5">
        <v>42525</v>
      </c>
      <c r="L427" t="s">
        <v>5182</v>
      </c>
      <c r="M427" t="str">
        <f t="shared" si="132"/>
        <v>Finnish writer.[57]</v>
      </c>
      <c r="N427" t="str">
        <f t="shared" si="143"/>
        <v>Finnish</v>
      </c>
      <c r="O427" t="str">
        <f t="shared" si="144"/>
        <v>writer.[57]</v>
      </c>
      <c r="P427" t="str">
        <f t="shared" si="133"/>
        <v>writer.</v>
      </c>
      <c r="Q427" t="str">
        <f t="shared" si="134"/>
        <v>writer</v>
      </c>
      <c r="R427" t="str">
        <f>IFERROR(MID(Q427,1,FIND(" ",Q427)-1),Q427)</f>
        <v>writer</v>
      </c>
      <c r="U427" t="str">
        <f t="shared" si="140"/>
        <v>https://en.wikipedia.org/wiki/Antti_Hyry</v>
      </c>
      <c r="Y427" t="str">
        <f t="shared" si="141"/>
        <v>https://tools.wmflabs.org/xtools-articleinfo/?article=Antti_Hyry&amp;project=en.wikipedia.org</v>
      </c>
      <c r="AB427" t="str">
        <f t="shared" si="142"/>
        <v>https://en.wikipedia.org/w/index.php?title=Special:WhatLinksHere/Antti_Hyry&amp;limit=500</v>
      </c>
    </row>
    <row r="428" spans="1:29">
      <c r="A428">
        <v>3842</v>
      </c>
      <c r="B428">
        <v>525026</v>
      </c>
      <c r="C428">
        <v>291679.23848672217</v>
      </c>
      <c r="D428" t="s">
        <v>13800</v>
      </c>
      <c r="E428" t="s">
        <v>14360</v>
      </c>
      <c r="F428" t="s">
        <v>14359</v>
      </c>
      <c r="H428">
        <v>0</v>
      </c>
      <c r="J428">
        <v>81</v>
      </c>
      <c r="K428" s="5">
        <v>42582</v>
      </c>
      <c r="L428" t="s">
        <v>14443</v>
      </c>
      <c r="M428" t="str">
        <f t="shared" si="132"/>
        <v>Pakistani politician.[501]</v>
      </c>
      <c r="N428" t="str">
        <f t="shared" si="143"/>
        <v>Pakistani</v>
      </c>
      <c r="O428" t="str">
        <f t="shared" si="144"/>
        <v>politician.[501]</v>
      </c>
      <c r="P428" s="2" t="str">
        <f t="shared" si="133"/>
        <v>politician.</v>
      </c>
      <c r="Q428" s="2" t="str">
        <f t="shared" si="134"/>
        <v>politician</v>
      </c>
      <c r="R428" s="2" t="str">
        <f>IFERROR(MID(Q428,1,FIND(" ",Q428)-1),Q428)</f>
        <v>politician</v>
      </c>
      <c r="S428" s="2"/>
      <c r="U428" t="str">
        <f t="shared" si="140"/>
        <v>https://en.wikipedia.org/wiki/Anwar_Ali Cheema</v>
      </c>
      <c r="Y428" t="str">
        <f t="shared" si="141"/>
        <v>https://tools.wmflabs.org/xtools-articleinfo/?article=Anwar_Ali Cheema&amp;project=en.wikipedia.org</v>
      </c>
      <c r="AB428" t="str">
        <f t="shared" si="142"/>
        <v>https://en.wikipedia.org/w/index.php?title=Special:WhatLinksHere/Anwar_Ali Cheema&amp;limit=500</v>
      </c>
    </row>
    <row r="429" spans="1:29">
      <c r="A429">
        <v>2006</v>
      </c>
      <c r="B429">
        <v>569704</v>
      </c>
      <c r="C429">
        <v>539628.48098763055</v>
      </c>
      <c r="D429" t="s">
        <v>7158</v>
      </c>
      <c r="E429" t="str">
        <f t="shared" ref="E429:E439" si="145">LEFT(D429,FIND(" ",D429)-1)</f>
        <v>Aquilino</v>
      </c>
      <c r="F429" t="str">
        <f t="shared" ref="F429:F439" si="146">MID(D429,FIND(" ",D429)+1,9999)</f>
        <v>Bonfanti</v>
      </c>
      <c r="H429">
        <v>0</v>
      </c>
      <c r="J429">
        <v>73</v>
      </c>
      <c r="K429" s="5">
        <v>42472</v>
      </c>
      <c r="L429" t="s">
        <v>6202</v>
      </c>
      <c r="M429" t="str">
        <f t="shared" si="132"/>
        <v>Italian footballer.[193]</v>
      </c>
      <c r="N429" t="str">
        <f t="shared" si="143"/>
        <v>Italian</v>
      </c>
      <c r="O429" t="str">
        <f t="shared" si="144"/>
        <v>footballer.[193]</v>
      </c>
      <c r="P429" t="str">
        <f t="shared" si="133"/>
        <v>footballer.</v>
      </c>
      <c r="Q429" t="str">
        <f t="shared" si="134"/>
        <v>footballer</v>
      </c>
      <c r="R429" t="str">
        <f>IFERROR(MID(Q429,1,FIND(" ",Q429)-1),Q429)</f>
        <v>footballer</v>
      </c>
      <c r="U429" t="str">
        <f t="shared" si="140"/>
        <v>https://en.wikipedia.org/wiki/Aquilino_Bonfanti</v>
      </c>
      <c r="Y429" t="str">
        <f t="shared" si="141"/>
        <v>https://tools.wmflabs.org/xtools-articleinfo/?article=Aquilino_Bonfanti&amp;project=en.wikipedia.org</v>
      </c>
      <c r="AB429" t="str">
        <f t="shared" si="142"/>
        <v>https://en.wikipedia.org/w/index.php?title=Special:WhatLinksHere/Aquilino_Bonfanti&amp;limit=500</v>
      </c>
    </row>
    <row r="430" spans="1:29">
      <c r="A430" s="2">
        <v>1881</v>
      </c>
      <c r="B430" s="2">
        <v>679956</v>
      </c>
      <c r="C430" s="2">
        <v>241980.00642991246</v>
      </c>
      <c r="D430" s="2" t="s">
        <v>6755</v>
      </c>
      <c r="E430" s="2" t="str">
        <f t="shared" si="145"/>
        <v>Archie</v>
      </c>
      <c r="F430" s="2" t="str">
        <f t="shared" si="146"/>
        <v>Dees</v>
      </c>
      <c r="G430" s="2"/>
      <c r="H430">
        <v>0</v>
      </c>
      <c r="J430" s="2">
        <v>80</v>
      </c>
      <c r="K430" s="6">
        <v>42464</v>
      </c>
      <c r="L430" s="2" t="s">
        <v>6325</v>
      </c>
      <c r="M430" s="2" t="str">
        <f t="shared" si="132"/>
        <v>American basketball player (Cincinnati Royals Detroit Pistons).[67]</v>
      </c>
      <c r="N430" s="2" t="str">
        <f t="shared" si="143"/>
        <v>American</v>
      </c>
      <c r="O430" s="2" t="str">
        <f t="shared" si="144"/>
        <v>basketball player (Cincinnati Royals Detroit Pistons).[67]</v>
      </c>
      <c r="P430" s="2" t="str">
        <f t="shared" si="133"/>
        <v>basketball player (Cincinnati Royals Detroit Pistons).</v>
      </c>
      <c r="Q430" s="2" t="str">
        <f t="shared" si="134"/>
        <v>basketball player (Cincinnati Royals Detroit Pistons)</v>
      </c>
      <c r="R430" s="2" t="s">
        <v>3249</v>
      </c>
      <c r="S430" s="2" t="s">
        <v>1591</v>
      </c>
      <c r="T430" s="2"/>
      <c r="U430" t="str">
        <f t="shared" si="140"/>
        <v>https://en.wikipedia.org/wiki/Archie_Dees</v>
      </c>
      <c r="V430" s="2"/>
      <c r="Y430" t="str">
        <f t="shared" si="141"/>
        <v>https://tools.wmflabs.org/xtools-articleinfo/?article=Archie_Dees&amp;project=en.wikipedia.org</v>
      </c>
      <c r="Z430" s="2"/>
      <c r="AA430" s="2"/>
      <c r="AB430" t="str">
        <f t="shared" si="142"/>
        <v>https://en.wikipedia.org/w/index.php?title=Special:WhatLinksHere/Archie_Dees&amp;limit=500</v>
      </c>
      <c r="AC430" s="2"/>
    </row>
    <row r="431" spans="1:29">
      <c r="A431">
        <v>494</v>
      </c>
      <c r="B431">
        <v>393478</v>
      </c>
      <c r="C431">
        <v>577484.83903378656</v>
      </c>
      <c r="D431" t="s">
        <v>9867</v>
      </c>
      <c r="E431" t="str">
        <f t="shared" si="145"/>
        <v>Archie</v>
      </c>
      <c r="F431" t="str">
        <f t="shared" si="146"/>
        <v>Gouldie</v>
      </c>
      <c r="H431">
        <v>0</v>
      </c>
      <c r="J431">
        <v>79</v>
      </c>
      <c r="K431" s="3">
        <v>42392</v>
      </c>
      <c r="L431" t="s">
        <v>10541</v>
      </c>
      <c r="M431" t="str">
        <f t="shared" si="132"/>
        <v>Canadian professional wrestler complications from hip surgery.[500]</v>
      </c>
      <c r="N431" t="str">
        <f t="shared" si="143"/>
        <v>Canadian</v>
      </c>
      <c r="O431" t="str">
        <f t="shared" si="144"/>
        <v>professional wrestler complications from hip surgery.[500]</v>
      </c>
      <c r="P431" t="str">
        <f t="shared" si="133"/>
        <v>professional wrestler complications from hip surgery.</v>
      </c>
      <c r="Q431" t="str">
        <f t="shared" si="134"/>
        <v>professional wrestler complications from hip surgery</v>
      </c>
      <c r="R431" t="s">
        <v>7389</v>
      </c>
      <c r="T431" t="s">
        <v>9114</v>
      </c>
      <c r="U431" t="str">
        <f t="shared" si="140"/>
        <v>https://en.wikipedia.org/wiki/Archie_Gouldie</v>
      </c>
      <c r="Y431" t="str">
        <f t="shared" si="141"/>
        <v>https://tools.wmflabs.org/xtools-articleinfo/?article=Archie_Gouldie&amp;project=en.wikipedia.org</v>
      </c>
      <c r="AB431" t="str">
        <f t="shared" si="142"/>
        <v>https://en.wikipedia.org/w/index.php?title=Special:WhatLinksHere/Archie_Gouldie&amp;limit=500</v>
      </c>
    </row>
    <row r="432" spans="1:29">
      <c r="A432">
        <v>963</v>
      </c>
      <c r="B432">
        <v>602686</v>
      </c>
      <c r="C432">
        <v>992343.15891953884</v>
      </c>
      <c r="D432" t="s">
        <v>11022</v>
      </c>
      <c r="E432" t="str">
        <f t="shared" si="145"/>
        <v>Archie</v>
      </c>
      <c r="F432" t="str">
        <f t="shared" si="146"/>
        <v>Lang</v>
      </c>
      <c r="H432">
        <v>0</v>
      </c>
      <c r="J432">
        <v>95</v>
      </c>
      <c r="K432" s="3">
        <v>42417</v>
      </c>
      <c r="L432" t="s">
        <v>11333</v>
      </c>
      <c r="M432" t="str">
        <f t="shared" si="132"/>
        <v>American actor (Dallas General Hospital).[308]</v>
      </c>
      <c r="N432" t="str">
        <f t="shared" si="143"/>
        <v>American</v>
      </c>
      <c r="O432" t="str">
        <f t="shared" si="144"/>
        <v>actor (Dallas General Hospital).[308]</v>
      </c>
      <c r="P432" t="str">
        <f t="shared" si="133"/>
        <v>actor (Dallas General Hospital).</v>
      </c>
      <c r="Q432" t="str">
        <f t="shared" si="134"/>
        <v>actor (Dallas General Hospital)</v>
      </c>
      <c r="R432" t="str">
        <f>IFERROR(MID(Q432,1,FIND(" ",Q432)-1),Q432)</f>
        <v>actor</v>
      </c>
      <c r="S432" t="s">
        <v>2163</v>
      </c>
      <c r="U432" t="str">
        <f t="shared" si="140"/>
        <v>https://en.wikipedia.org/wiki/Archie_Lang</v>
      </c>
      <c r="Y432" t="str">
        <f t="shared" si="141"/>
        <v>https://tools.wmflabs.org/xtools-articleinfo/?article=Archie_Lang&amp;project=en.wikipedia.org</v>
      </c>
      <c r="AB432" t="str">
        <f t="shared" si="142"/>
        <v>https://en.wikipedia.org/w/index.php?title=Special:WhatLinksHere/Archie_Lang&amp;limit=500</v>
      </c>
    </row>
    <row r="433" spans="1:29">
      <c r="A433">
        <v>24</v>
      </c>
      <c r="B433">
        <v>10706</v>
      </c>
      <c r="C433">
        <v>280301.12833130261</v>
      </c>
      <c r="D433" t="s">
        <v>8930</v>
      </c>
      <c r="E433" t="str">
        <f t="shared" si="145"/>
        <v>Ardhendu</v>
      </c>
      <c r="F433" t="str">
        <f t="shared" si="146"/>
        <v>Bhushan Bardhan</v>
      </c>
      <c r="H433">
        <v>0</v>
      </c>
      <c r="J433">
        <v>91</v>
      </c>
      <c r="K433" s="3">
        <v>42371</v>
      </c>
      <c r="L433" t="s">
        <v>10171</v>
      </c>
      <c r="M433" t="str">
        <f t="shared" si="132"/>
        <v>Indian politician General Secretary of the Communist Party of India (1996–2012) complications from a stroke.[24]</v>
      </c>
      <c r="N433" t="str">
        <f t="shared" si="143"/>
        <v>Indian</v>
      </c>
      <c r="O433" t="str">
        <f t="shared" si="144"/>
        <v>politician General Secretary of the Communist Party of India (1996–2012) complications from a stroke.[24]</v>
      </c>
      <c r="P433" t="str">
        <f t="shared" si="133"/>
        <v>politician General Secretary of the Communist Party of India (1996–2012) complications from a stroke.</v>
      </c>
      <c r="Q433" t="str">
        <f t="shared" si="134"/>
        <v>politician General Secretary of the Communist Party of India (1996–2012) complications from a stroke</v>
      </c>
      <c r="R433" t="str">
        <f>IFERROR(MID(Q433,1,FIND(" ",Q433)-1),Q433)</f>
        <v>politician</v>
      </c>
      <c r="S433" t="s">
        <v>2536</v>
      </c>
      <c r="T433" t="s">
        <v>11711</v>
      </c>
      <c r="U433" t="s">
        <v>15828</v>
      </c>
      <c r="V433">
        <v>563</v>
      </c>
      <c r="W433">
        <v>1</v>
      </c>
      <c r="X433">
        <v>1</v>
      </c>
      <c r="Y433" t="s">
        <v>15829</v>
      </c>
      <c r="Z433">
        <v>171</v>
      </c>
      <c r="AA433">
        <v>104</v>
      </c>
      <c r="AB433" t="s">
        <v>15830</v>
      </c>
      <c r="AC433">
        <v>35</v>
      </c>
    </row>
    <row r="434" spans="1:29">
      <c r="A434">
        <v>1655</v>
      </c>
      <c r="B434">
        <v>955519</v>
      </c>
      <c r="C434">
        <v>703575.21519508737</v>
      </c>
      <c r="D434" t="s">
        <v>8561</v>
      </c>
      <c r="E434" t="str">
        <f t="shared" si="145"/>
        <v>Arie</v>
      </c>
      <c r="F434" t="str">
        <f t="shared" si="146"/>
        <v>Smit</v>
      </c>
      <c r="H434">
        <v>0</v>
      </c>
      <c r="J434">
        <v>99</v>
      </c>
      <c r="K434" s="3">
        <v>42452</v>
      </c>
      <c r="L434" s="2" t="s">
        <v>7808</v>
      </c>
      <c r="M434" t="str">
        <f t="shared" si="132"/>
        <v>Dutch-born Indonesian painter.[462]</v>
      </c>
      <c r="N434" t="s">
        <v>7384</v>
      </c>
      <c r="O434" t="s">
        <v>7383</v>
      </c>
      <c r="P434" t="str">
        <f t="shared" si="133"/>
        <v>painter.</v>
      </c>
      <c r="Q434" t="str">
        <f t="shared" si="134"/>
        <v>painter</v>
      </c>
      <c r="R434" t="str">
        <f>IFERROR(MID(Q434,1,FIND(" ",Q434)-1),Q434)</f>
        <v>painter</v>
      </c>
      <c r="U434" t="str">
        <f t="shared" ref="U434:U439" si="147">CONCATENATE("https://en.wikipedia.org/wiki/",REPLACE(D434,FIND(" ",D434),1,"_"))</f>
        <v>https://en.wikipedia.org/wiki/Arie_Smit</v>
      </c>
      <c r="Y434" t="str">
        <f t="shared" ref="Y434:Y439" si="148">CONCATENATE("https://tools.wmflabs.org/xtools-articleinfo/?article=",REPLACE(D434,FIND(" ",D434),1,"_"),"&amp;project=en.wikipedia.org")</f>
        <v>https://tools.wmflabs.org/xtools-articleinfo/?article=Arie_Smit&amp;project=en.wikipedia.org</v>
      </c>
      <c r="AB434" t="str">
        <f t="shared" ref="AB434:AB439" si="149">CONCATENATE("https://en.wikipedia.org/w/index.php?title=Special:WhatLinksHere/",REPLACE(D434,FIND(" ",D434),1,"_"),"&amp;limit=500")</f>
        <v>https://en.wikipedia.org/w/index.php?title=Special:WhatLinksHere/Arie_Smit&amp;limit=500</v>
      </c>
    </row>
    <row r="435" spans="1:29">
      <c r="A435">
        <v>4420</v>
      </c>
      <c r="B435">
        <v>387729</v>
      </c>
      <c r="C435">
        <v>443854.99443251319</v>
      </c>
      <c r="D435" t="s">
        <v>15001</v>
      </c>
      <c r="E435" t="str">
        <f t="shared" si="145"/>
        <v>Arif</v>
      </c>
      <c r="F435" t="str">
        <f t="shared" si="146"/>
        <v>Beg</v>
      </c>
      <c r="H435">
        <v>0</v>
      </c>
      <c r="J435">
        <v>81</v>
      </c>
      <c r="K435" s="5">
        <v>42618</v>
      </c>
      <c r="L435" t="s">
        <v>15416</v>
      </c>
      <c r="M435" t="str">
        <f t="shared" si="132"/>
        <v>Indian politician Bharatiya Janta Party leader.[362]</v>
      </c>
      <c r="N435" t="str">
        <f>MID(M435,1,FIND(" ",M435)-1)</f>
        <v>Indian</v>
      </c>
      <c r="O435" t="str">
        <f>MID(M435,FIND(" ",M435)+1,9999)</f>
        <v>politician Bharatiya Janta Party leader.[362]</v>
      </c>
      <c r="P435" s="2" t="str">
        <f t="shared" si="133"/>
        <v>politician Bharatiya Janta Party leader.</v>
      </c>
      <c r="Q435" s="2" t="str">
        <f t="shared" si="134"/>
        <v>politician Bharatiya Janta Party leader</v>
      </c>
      <c r="R435" s="2" t="str">
        <f>IFERROR(MID(Q435,1,FIND(" ",Q435)-1),Q435)</f>
        <v>politician</v>
      </c>
      <c r="S435" s="2" t="s">
        <v>292</v>
      </c>
      <c r="U435" t="str">
        <f t="shared" si="147"/>
        <v>https://en.wikipedia.org/wiki/Arif_Beg</v>
      </c>
      <c r="Y435" t="str">
        <f t="shared" si="148"/>
        <v>https://tools.wmflabs.org/xtools-articleinfo/?article=Arif_Beg&amp;project=en.wikipedia.org</v>
      </c>
      <c r="AB435" t="str">
        <f t="shared" si="149"/>
        <v>https://en.wikipedia.org/w/index.php?title=Special:WhatLinksHere/Arif_Beg&amp;limit=500</v>
      </c>
    </row>
    <row r="436" spans="1:29">
      <c r="A436">
        <v>2201</v>
      </c>
      <c r="B436">
        <v>698902</v>
      </c>
      <c r="C436">
        <v>971318.97938470496</v>
      </c>
      <c r="D436" t="s">
        <v>6913</v>
      </c>
      <c r="E436" t="str">
        <f t="shared" si="145"/>
        <v>Ariffin</v>
      </c>
      <c r="F436" t="str">
        <f t="shared" si="146"/>
        <v>Mohammed</v>
      </c>
      <c r="H436">
        <v>0</v>
      </c>
      <c r="J436">
        <v>74</v>
      </c>
      <c r="K436" s="5">
        <v>42482</v>
      </c>
      <c r="L436" t="s">
        <v>6083</v>
      </c>
      <c r="M436" t="str">
        <f t="shared" si="132"/>
        <v>Malaysian cult leader (Sky Kingdom).[389]</v>
      </c>
      <c r="N436" t="str">
        <f>MID(M436,1,FIND(" ",M436)-1)</f>
        <v>Malaysian</v>
      </c>
      <c r="O436" t="str">
        <f>MID(M436,FIND(" ",M436)+1,9999)</f>
        <v>cult leader (Sky Kingdom).[389]</v>
      </c>
      <c r="P436" t="str">
        <f t="shared" si="133"/>
        <v>cult leader (Sky Kingdom).</v>
      </c>
      <c r="Q436" t="str">
        <f t="shared" si="134"/>
        <v>cult leader (Sky Kingdom)</v>
      </c>
      <c r="R436" t="s">
        <v>5919</v>
      </c>
      <c r="S436" s="2" t="s">
        <v>1489</v>
      </c>
      <c r="U436" t="str">
        <f t="shared" si="147"/>
        <v>https://en.wikipedia.org/wiki/Ariffin_Mohammed</v>
      </c>
      <c r="Y436" t="str">
        <f t="shared" si="148"/>
        <v>https://tools.wmflabs.org/xtools-articleinfo/?article=Ariffin_Mohammed&amp;project=en.wikipedia.org</v>
      </c>
      <c r="AB436" t="str">
        <f t="shared" si="149"/>
        <v>https://en.wikipedia.org/w/index.php?title=Special:WhatLinksHere/Ariffin_Mohammed&amp;limit=500</v>
      </c>
    </row>
    <row r="437" spans="1:29">
      <c r="A437">
        <v>329</v>
      </c>
      <c r="B437">
        <v>916528</v>
      </c>
      <c r="C437">
        <v>138521.49748345255</v>
      </c>
      <c r="D437" t="s">
        <v>9614</v>
      </c>
      <c r="E437" t="str">
        <f t="shared" si="145"/>
        <v>Aristide</v>
      </c>
      <c r="F437" t="str">
        <f t="shared" si="146"/>
        <v>von Bienefeldt</v>
      </c>
      <c r="H437">
        <v>0</v>
      </c>
      <c r="J437">
        <v>56</v>
      </c>
      <c r="K437" s="3">
        <v>42384</v>
      </c>
      <c r="L437" t="s">
        <v>9615</v>
      </c>
      <c r="M437" t="str">
        <f t="shared" si="132"/>
        <v>Dutch writer.[330]</v>
      </c>
      <c r="N437" t="str">
        <f>MID(M437,1,FIND(" ",M437)-1)</f>
        <v>Dutch</v>
      </c>
      <c r="O437" t="str">
        <f>MID(M437,FIND(" ",M437)+1,9999)</f>
        <v>writer.[330]</v>
      </c>
      <c r="P437" t="str">
        <f t="shared" si="133"/>
        <v>writer.</v>
      </c>
      <c r="Q437" t="str">
        <f t="shared" si="134"/>
        <v>writer</v>
      </c>
      <c r="R437" t="str">
        <f>IFERROR(MID(Q437,1,FIND(" ",Q437)-1),Q437)</f>
        <v>writer</v>
      </c>
      <c r="U437" t="str">
        <f t="shared" si="147"/>
        <v>https://en.wikipedia.org/wiki/Aristide_von Bienefeldt</v>
      </c>
      <c r="Y437" t="str">
        <f t="shared" si="148"/>
        <v>https://tools.wmflabs.org/xtools-articleinfo/?article=Aristide_von Bienefeldt&amp;project=en.wikipedia.org</v>
      </c>
      <c r="AB437" t="str">
        <f t="shared" si="149"/>
        <v>https://en.wikipedia.org/w/index.php?title=Special:WhatLinksHere/Aristide_von Bienefeldt&amp;limit=500</v>
      </c>
    </row>
    <row r="438" spans="1:29">
      <c r="A438">
        <v>1489</v>
      </c>
      <c r="B438">
        <v>976606</v>
      </c>
      <c r="C438">
        <v>405926.27567184536</v>
      </c>
      <c r="D438" t="s">
        <v>8235</v>
      </c>
      <c r="E438" t="str">
        <f t="shared" si="145"/>
        <v>Arkangelo</v>
      </c>
      <c r="F438" t="str">
        <f t="shared" si="146"/>
        <v>Bari Wanji</v>
      </c>
      <c r="H438">
        <v>0</v>
      </c>
      <c r="J438">
        <v>80</v>
      </c>
      <c r="K438" s="3">
        <v>42443</v>
      </c>
      <c r="L438" s="2" t="s">
        <v>8042</v>
      </c>
      <c r="M438" t="str">
        <f t="shared" si="132"/>
        <v>South Sudanese politician and academic member of the National Assembly (since 2010).[295]</v>
      </c>
      <c r="N438" t="s">
        <v>7378</v>
      </c>
      <c r="O438" s="2" t="s">
        <v>7601</v>
      </c>
      <c r="P438" t="str">
        <f t="shared" si="133"/>
        <v>politician and academic member of the National Assembly (since 2010).</v>
      </c>
      <c r="Q438" t="str">
        <f t="shared" si="134"/>
        <v>politician and academic member of the National Assembly (since 2010)</v>
      </c>
      <c r="R438" t="s">
        <v>3116</v>
      </c>
      <c r="S438" s="2" t="s">
        <v>2090</v>
      </c>
      <c r="U438" t="str">
        <f t="shared" si="147"/>
        <v>https://en.wikipedia.org/wiki/Arkangelo_Bari Wanji</v>
      </c>
      <c r="Y438" t="str">
        <f t="shared" si="148"/>
        <v>https://tools.wmflabs.org/xtools-articleinfo/?article=Arkangelo_Bari Wanji&amp;project=en.wikipedia.org</v>
      </c>
      <c r="AB438" t="str">
        <f t="shared" si="149"/>
        <v>https://en.wikipedia.org/w/index.php?title=Special:WhatLinksHere/Arkangelo_Bari Wanji&amp;limit=500</v>
      </c>
    </row>
    <row r="439" spans="1:29">
      <c r="A439">
        <v>943</v>
      </c>
      <c r="B439">
        <v>390175</v>
      </c>
      <c r="C439">
        <v>79736.1263385028</v>
      </c>
      <c r="D439" t="s">
        <v>10463</v>
      </c>
      <c r="E439" t="str">
        <f t="shared" si="145"/>
        <v>Arman</v>
      </c>
      <c r="F439" t="str">
        <f t="shared" si="146"/>
        <v>Manaryan</v>
      </c>
      <c r="H439">
        <v>0</v>
      </c>
      <c r="J439">
        <v>86</v>
      </c>
      <c r="K439" s="3">
        <v>42416</v>
      </c>
      <c r="L439" t="s">
        <v>11252</v>
      </c>
      <c r="M439" t="str">
        <f t="shared" si="132"/>
        <v>Iranian-born Armenian film director.[288]</v>
      </c>
      <c r="N439" t="s">
        <v>11906</v>
      </c>
      <c r="O439" t="s">
        <v>11588</v>
      </c>
      <c r="P439" t="str">
        <f t="shared" si="133"/>
        <v>film director.</v>
      </c>
      <c r="Q439" t="str">
        <f t="shared" si="134"/>
        <v>film director</v>
      </c>
      <c r="R439" t="s">
        <v>7459</v>
      </c>
      <c r="U439" t="str">
        <f t="shared" si="147"/>
        <v>https://en.wikipedia.org/wiki/Arman_Manaryan</v>
      </c>
      <c r="Y439" t="str">
        <f t="shared" si="148"/>
        <v>https://tools.wmflabs.org/xtools-articleinfo/?article=Arman_Manaryan&amp;project=en.wikipedia.org</v>
      </c>
      <c r="AB439" t="str">
        <f t="shared" si="149"/>
        <v>https://en.wikipedia.org/w/index.php?title=Special:WhatLinksHere/Arman_Manaryan&amp;limit=500</v>
      </c>
    </row>
    <row r="440" spans="1:29">
      <c r="A440">
        <v>3421</v>
      </c>
      <c r="B440">
        <v>14324</v>
      </c>
      <c r="C440">
        <v>201294.08806224092</v>
      </c>
      <c r="D440" t="s">
        <v>13758</v>
      </c>
      <c r="E440" t="s">
        <v>14594</v>
      </c>
      <c r="F440" t="s">
        <v>14407</v>
      </c>
      <c r="H440">
        <v>0</v>
      </c>
      <c r="J440">
        <v>100</v>
      </c>
      <c r="K440" s="5">
        <v>42557</v>
      </c>
      <c r="L440" t="s">
        <v>13994</v>
      </c>
      <c r="M440" t="str">
        <f t="shared" si="132"/>
        <v>Mexican politician Governor of Morelos (1976–1982).[80]</v>
      </c>
      <c r="N440" t="str">
        <f t="shared" ref="N440:N448" si="150">MID(M440,1,FIND(" ",M440)-1)</f>
        <v>Mexican</v>
      </c>
      <c r="O440" t="str">
        <f t="shared" ref="O440:O455" si="151">MID(M440,FIND(" ",M440)+1,9999)</f>
        <v>politician Governor of Morelos (1976–1982).[80]</v>
      </c>
      <c r="P440" s="2" t="str">
        <f t="shared" si="133"/>
        <v>politician Governor of Morelos (1976–1982).</v>
      </c>
      <c r="Q440" s="2" t="str">
        <f t="shared" si="134"/>
        <v>politician Governor of Morelos (1976–1982)</v>
      </c>
      <c r="R440" s="2" t="str">
        <f>IFERROR(MID(Q440,1,FIND(" ",Q440)-1),Q440)</f>
        <v>politician</v>
      </c>
      <c r="S440" s="2" t="s">
        <v>815</v>
      </c>
      <c r="U440" t="s">
        <v>31</v>
      </c>
      <c r="V440">
        <v>283</v>
      </c>
      <c r="W440">
        <v>0</v>
      </c>
      <c r="X440">
        <v>0</v>
      </c>
      <c r="Y440" t="s">
        <v>56</v>
      </c>
      <c r="Z440">
        <v>9</v>
      </c>
      <c r="AA440">
        <v>5</v>
      </c>
      <c r="AB440" t="s">
        <v>57</v>
      </c>
      <c r="AC440">
        <v>4</v>
      </c>
    </row>
    <row r="441" spans="1:29">
      <c r="A441">
        <v>384</v>
      </c>
      <c r="B441">
        <v>241459</v>
      </c>
      <c r="C441">
        <v>807327.83238545386</v>
      </c>
      <c r="D441" t="s">
        <v>9558</v>
      </c>
      <c r="E441" t="str">
        <f t="shared" ref="E441:E449" si="152">LEFT(D441,FIND(" ",D441)-1)</f>
        <v>Armando</v>
      </c>
      <c r="F441" t="str">
        <f t="shared" ref="F441:F449" si="153">MID(D441,FIND(" ",D441)+1,9999)</f>
        <v>Loaiza</v>
      </c>
      <c r="H441">
        <v>0</v>
      </c>
      <c r="J441">
        <v>72</v>
      </c>
      <c r="K441" s="3">
        <v>42387</v>
      </c>
      <c r="L441" t="s">
        <v>10179</v>
      </c>
      <c r="M441" t="str">
        <f t="shared" si="132"/>
        <v>Bolivian diplomat and politician Foreign Minister (2005–2006).[386]</v>
      </c>
      <c r="N441" t="str">
        <f t="shared" si="150"/>
        <v>Bolivian</v>
      </c>
      <c r="O441" t="str">
        <f t="shared" si="151"/>
        <v>diplomat and politician Foreign Minister (2005–2006).[386]</v>
      </c>
      <c r="P441" t="str">
        <f t="shared" si="133"/>
        <v>diplomat and politician Foreign Minister (2005–2006).</v>
      </c>
      <c r="Q441" t="str">
        <f t="shared" si="134"/>
        <v>diplomat and politician Foreign Minister (2005–2006)</v>
      </c>
      <c r="R441" t="s">
        <v>3352</v>
      </c>
      <c r="S441" t="s">
        <v>2473</v>
      </c>
      <c r="U441" t="str">
        <f t="shared" ref="U441:U472" si="154">CONCATENATE("https://en.wikipedia.org/wiki/",REPLACE(D441,FIND(" ",D441),1,"_"))</f>
        <v>https://en.wikipedia.org/wiki/Armando_Loaiza</v>
      </c>
      <c r="Y441" t="str">
        <f t="shared" ref="Y441:Y472" si="155">CONCATENATE("https://tools.wmflabs.org/xtools-articleinfo/?article=",REPLACE(D441,FIND(" ",D441),1,"_"),"&amp;project=en.wikipedia.org")</f>
        <v>https://tools.wmflabs.org/xtools-articleinfo/?article=Armando_Loaiza&amp;project=en.wikipedia.org</v>
      </c>
      <c r="AB441" t="str">
        <f t="shared" ref="AB441:AB472" si="156">CONCATENATE("https://en.wikipedia.org/w/index.php?title=Special:WhatLinksHere/",REPLACE(D441,FIND(" ",D441),1,"_"),"&amp;limit=500")</f>
        <v>https://en.wikipedia.org/w/index.php?title=Special:WhatLinksHere/Armando_Loaiza&amp;limit=500</v>
      </c>
    </row>
    <row r="442" spans="1:29">
      <c r="A442">
        <v>4731</v>
      </c>
      <c r="B442">
        <v>559835</v>
      </c>
      <c r="C442">
        <v>895091.90413900791</v>
      </c>
      <c r="D442" t="s">
        <v>14952</v>
      </c>
      <c r="E442" t="str">
        <f t="shared" si="152"/>
        <v>Arne</v>
      </c>
      <c r="F442" t="str">
        <f t="shared" si="153"/>
        <v>Melchior</v>
      </c>
      <c r="H442">
        <v>0</v>
      </c>
      <c r="J442">
        <v>91</v>
      </c>
      <c r="K442" s="5">
        <v>42637</v>
      </c>
      <c r="L442" t="s">
        <v>15613</v>
      </c>
      <c r="M442" t="str">
        <f t="shared" si="132"/>
        <v>Danish politician MP (1973–1975 1977–2001) Transport Minister (1982–86).[67]</v>
      </c>
      <c r="N442" t="str">
        <f t="shared" si="150"/>
        <v>Danish</v>
      </c>
      <c r="O442" t="str">
        <f t="shared" si="151"/>
        <v>politician MP (1973–1975 1977–2001) Transport Minister (1982–86).[67]</v>
      </c>
      <c r="P442" s="2" t="str">
        <f t="shared" si="133"/>
        <v>politician MP (1973–1975 1977–2001) Transport Minister (1982–86).</v>
      </c>
      <c r="Q442" s="2" t="str">
        <f t="shared" si="134"/>
        <v>politician MP (1973–1975 1977–2001) Transport Minister (1982–86)</v>
      </c>
      <c r="R442" s="2" t="str">
        <f>IFERROR(MID(Q442,1,FIND(" ",Q442)-1),Q442)</f>
        <v>politician</v>
      </c>
      <c r="S442" s="2" t="s">
        <v>276</v>
      </c>
      <c r="U442" t="str">
        <f t="shared" si="154"/>
        <v>https://en.wikipedia.org/wiki/Arne_Melchior</v>
      </c>
      <c r="Y442" t="str">
        <f t="shared" si="155"/>
        <v>https://tools.wmflabs.org/xtools-articleinfo/?article=Arne_Melchior&amp;project=en.wikipedia.org</v>
      </c>
      <c r="AB442" t="str">
        <f t="shared" si="156"/>
        <v>https://en.wikipedia.org/w/index.php?title=Special:WhatLinksHere/Arne_Melchior&amp;limit=500</v>
      </c>
    </row>
    <row r="443" spans="1:29">
      <c r="A443">
        <v>2733</v>
      </c>
      <c r="B443">
        <v>940891</v>
      </c>
      <c r="C443">
        <v>586367.6261906221</v>
      </c>
      <c r="D443" t="s">
        <v>12285</v>
      </c>
      <c r="E443" t="str">
        <f t="shared" si="152"/>
        <v>Arne</v>
      </c>
      <c r="F443" t="str">
        <f t="shared" si="153"/>
        <v>Sandnes</v>
      </c>
      <c r="H443">
        <v>0</v>
      </c>
      <c r="J443">
        <v>92</v>
      </c>
      <c r="K443" s="5">
        <v>42513</v>
      </c>
      <c r="L443" t="s">
        <v>12843</v>
      </c>
      <c r="M443" t="str">
        <f t="shared" si="132"/>
        <v>Norwegian politician.[399]</v>
      </c>
      <c r="N443" t="str">
        <f t="shared" si="150"/>
        <v>Norwegian</v>
      </c>
      <c r="O443" t="str">
        <f t="shared" si="151"/>
        <v>politician.[399]</v>
      </c>
      <c r="P443" t="str">
        <f t="shared" si="133"/>
        <v>politician.</v>
      </c>
      <c r="Q443" t="str">
        <f t="shared" si="134"/>
        <v>politician</v>
      </c>
      <c r="R443" t="str">
        <f>IFERROR(MID(Q443,1,FIND(" ",Q443)-1),Q443)</f>
        <v>politician</v>
      </c>
      <c r="U443" t="str">
        <f t="shared" si="154"/>
        <v>https://en.wikipedia.org/wiki/Arne_Sandnes</v>
      </c>
      <c r="Y443" t="str">
        <f t="shared" si="155"/>
        <v>https://tools.wmflabs.org/xtools-articleinfo/?article=Arne_Sandnes&amp;project=en.wikipedia.org</v>
      </c>
      <c r="AB443" t="str">
        <f t="shared" si="156"/>
        <v>https://en.wikipedia.org/w/index.php?title=Special:WhatLinksHere/Arne_Sandnes&amp;limit=500</v>
      </c>
    </row>
    <row r="444" spans="1:29">
      <c r="A444">
        <v>712</v>
      </c>
      <c r="B444">
        <v>259488</v>
      </c>
      <c r="C444">
        <v>753122.36981426389</v>
      </c>
      <c r="D444" t="s">
        <v>10826</v>
      </c>
      <c r="E444" t="str">
        <f t="shared" si="152"/>
        <v>Arnold</v>
      </c>
      <c r="F444" t="str">
        <f t="shared" si="153"/>
        <v>Weiberg-Aurdal</v>
      </c>
      <c r="H444">
        <v>0</v>
      </c>
      <c r="J444">
        <v>90</v>
      </c>
      <c r="K444" s="3">
        <v>42403</v>
      </c>
      <c r="L444" t="s">
        <v>11048</v>
      </c>
      <c r="M444" t="str">
        <f t="shared" si="132"/>
        <v>Norwegian politician.[56]</v>
      </c>
      <c r="N444" t="str">
        <f t="shared" si="150"/>
        <v>Norwegian</v>
      </c>
      <c r="O444" t="str">
        <f t="shared" si="151"/>
        <v>politician.[56]</v>
      </c>
      <c r="P444" t="str">
        <f t="shared" si="133"/>
        <v>politician.</v>
      </c>
      <c r="Q444" t="str">
        <f t="shared" si="134"/>
        <v>politician</v>
      </c>
      <c r="R444" t="str">
        <f>IFERROR(MID(Q444,1,FIND(" ",Q444)-1),Q444)</f>
        <v>politician</v>
      </c>
      <c r="U444" t="str">
        <f t="shared" si="154"/>
        <v>https://en.wikipedia.org/wiki/Arnold_Weiberg-Aurdal</v>
      </c>
      <c r="Y444" t="str">
        <f t="shared" si="155"/>
        <v>https://tools.wmflabs.org/xtools-articleinfo/?article=Arnold_Weiberg-Aurdal&amp;project=en.wikipedia.org</v>
      </c>
      <c r="AB444" t="str">
        <f t="shared" si="156"/>
        <v>https://en.wikipedia.org/w/index.php?title=Special:WhatLinksHere/Arnold_Weiberg-Aurdal&amp;limit=500</v>
      </c>
    </row>
    <row r="445" spans="1:29">
      <c r="A445">
        <v>2133</v>
      </c>
      <c r="B445">
        <v>144238</v>
      </c>
      <c r="C445">
        <v>388765.59608434036</v>
      </c>
      <c r="D445" t="s">
        <v>6840</v>
      </c>
      <c r="E445" t="str">
        <f t="shared" si="152"/>
        <v>Arnulfo</v>
      </c>
      <c r="F445" t="str">
        <f t="shared" si="153"/>
        <v>Mejía Rojas</v>
      </c>
      <c r="H445">
        <v>0</v>
      </c>
      <c r="J445">
        <v>59</v>
      </c>
      <c r="K445" s="5">
        <v>42478</v>
      </c>
      <c r="L445" t="s">
        <v>6075</v>
      </c>
      <c r="M445" t="str">
        <f t="shared" si="132"/>
        <v>Mexican architect and Catholic priest.[320]</v>
      </c>
      <c r="N445" t="str">
        <f t="shared" si="150"/>
        <v>Mexican</v>
      </c>
      <c r="O445" t="str">
        <f t="shared" si="151"/>
        <v>architect and Catholic priest.[320]</v>
      </c>
      <c r="P445" t="str">
        <f t="shared" si="133"/>
        <v>architect and Catholic priest.</v>
      </c>
      <c r="Q445" t="str">
        <f t="shared" si="134"/>
        <v>architect and Catholic priest</v>
      </c>
      <c r="R445" t="str">
        <f>Q445</f>
        <v>architect and Catholic priest</v>
      </c>
      <c r="U445" t="str">
        <f t="shared" si="154"/>
        <v>https://en.wikipedia.org/wiki/Arnulfo_Mejía Rojas</v>
      </c>
      <c r="Y445" t="str">
        <f t="shared" si="155"/>
        <v>https://tools.wmflabs.org/xtools-articleinfo/?article=Arnulfo_Mejía Rojas&amp;project=en.wikipedia.org</v>
      </c>
      <c r="AB445" t="str">
        <f t="shared" si="156"/>
        <v>https://en.wikipedia.org/w/index.php?title=Special:WhatLinksHere/Arnulfo_Mejía Rojas&amp;limit=500</v>
      </c>
    </row>
    <row r="446" spans="1:29">
      <c r="A446">
        <v>4552</v>
      </c>
      <c r="B446">
        <v>201268</v>
      </c>
      <c r="C446">
        <v>763149.97074041457</v>
      </c>
      <c r="D446" t="s">
        <v>14806</v>
      </c>
      <c r="E446" t="str">
        <f t="shared" si="152"/>
        <v>Arquimínio</v>
      </c>
      <c r="F446" t="str">
        <f t="shared" si="153"/>
        <v>Rodrigues da Costa</v>
      </c>
      <c r="H446">
        <v>0</v>
      </c>
      <c r="J446">
        <v>92</v>
      </c>
      <c r="K446" s="5">
        <v>42625</v>
      </c>
      <c r="L446" t="s">
        <v>15485</v>
      </c>
      <c r="M446" t="str">
        <f t="shared" si="132"/>
        <v>Portuguese Roman Catholic prelate Bishop of Macau (1976–1988).[253]</v>
      </c>
      <c r="N446" t="str">
        <f t="shared" si="150"/>
        <v>Portuguese</v>
      </c>
      <c r="O446" t="str">
        <f t="shared" si="151"/>
        <v>Roman Catholic prelate Bishop of Macau (1976–1988).[253]</v>
      </c>
      <c r="P446" s="2" t="str">
        <f t="shared" si="133"/>
        <v>Roman Catholic prelate Bishop of Macau (1976–1988).</v>
      </c>
      <c r="Q446" s="2" t="str">
        <f t="shared" si="134"/>
        <v>Roman Catholic prelate Bishop of Macau (1976–1988)</v>
      </c>
      <c r="R446" s="2" t="s">
        <v>15583</v>
      </c>
      <c r="S446" s="2" t="s">
        <v>477</v>
      </c>
      <c r="U446" t="str">
        <f t="shared" si="154"/>
        <v>https://en.wikipedia.org/wiki/Arquimínio_Rodrigues da Costa</v>
      </c>
      <c r="Y446" t="str">
        <f t="shared" si="155"/>
        <v>https://tools.wmflabs.org/xtools-articleinfo/?article=Arquimínio_Rodrigues da Costa&amp;project=en.wikipedia.org</v>
      </c>
      <c r="AB446" t="str">
        <f t="shared" si="156"/>
        <v>https://en.wikipedia.org/w/index.php?title=Special:WhatLinksHere/Arquimínio_Rodrigues da Costa&amp;limit=500</v>
      </c>
    </row>
    <row r="447" spans="1:29">
      <c r="A447">
        <v>3950</v>
      </c>
      <c r="B447">
        <v>91158</v>
      </c>
      <c r="C447">
        <v>811489.80153739103</v>
      </c>
      <c r="D447" t="s">
        <v>4565</v>
      </c>
      <c r="E447" t="str">
        <f t="shared" si="152"/>
        <v>Art</v>
      </c>
      <c r="F447" t="str">
        <f t="shared" si="153"/>
        <v>Demmas</v>
      </c>
      <c r="H447">
        <v>0</v>
      </c>
      <c r="J447">
        <v>83</v>
      </c>
      <c r="K447" s="5">
        <v>42588</v>
      </c>
      <c r="L447" t="s">
        <v>4200</v>
      </c>
      <c r="M447" t="str">
        <f t="shared" si="132"/>
        <v>American football official.[92]</v>
      </c>
      <c r="N447" t="str">
        <f t="shared" si="150"/>
        <v>American</v>
      </c>
      <c r="O447" t="str">
        <f t="shared" si="151"/>
        <v>football official.[92]</v>
      </c>
      <c r="P447" s="2" t="str">
        <f t="shared" si="133"/>
        <v>football official.</v>
      </c>
      <c r="Q447" s="2" t="str">
        <f t="shared" si="134"/>
        <v>football official</v>
      </c>
      <c r="R447" s="2" t="str">
        <f>Q447</f>
        <v>football official</v>
      </c>
      <c r="S447" s="2"/>
      <c r="U447" t="str">
        <f t="shared" si="154"/>
        <v>https://en.wikipedia.org/wiki/Art_Demmas</v>
      </c>
      <c r="Y447" t="str">
        <f t="shared" si="155"/>
        <v>https://tools.wmflabs.org/xtools-articleinfo/?article=Art_Demmas&amp;project=en.wikipedia.org</v>
      </c>
      <c r="AB447" t="str">
        <f t="shared" si="156"/>
        <v>https://en.wikipedia.org/w/index.php?title=Special:WhatLinksHere/Art_Demmas&amp;limit=500</v>
      </c>
    </row>
    <row r="448" spans="1:29">
      <c r="A448">
        <v>1963</v>
      </c>
      <c r="B448">
        <v>590048</v>
      </c>
      <c r="C448">
        <v>987600.38176988019</v>
      </c>
      <c r="D448" t="s">
        <v>6842</v>
      </c>
      <c r="E448" t="str">
        <f t="shared" si="152"/>
        <v>Arthur</v>
      </c>
      <c r="F448" t="str">
        <f t="shared" si="153"/>
        <v>Anderson</v>
      </c>
      <c r="H448">
        <v>0</v>
      </c>
      <c r="J448">
        <v>93</v>
      </c>
      <c r="K448" s="5">
        <v>42469</v>
      </c>
      <c r="L448" t="s">
        <v>6433</v>
      </c>
      <c r="M448" t="str">
        <f t="shared" si="132"/>
        <v>American actor (Courage the Cowardly Dog Midnight Cowboy) voice of Lucky Charms leprechaun.[150]</v>
      </c>
      <c r="N448" t="str">
        <f t="shared" si="150"/>
        <v>American</v>
      </c>
      <c r="O448" t="str">
        <f t="shared" si="151"/>
        <v>actor (Courage the Cowardly Dog Midnight Cowboy) voice of Lucky Charms leprechaun.[150]</v>
      </c>
      <c r="P448" t="str">
        <f t="shared" si="133"/>
        <v>actor (Courage the Cowardly Dog Midnight Cowboy) voice of Lucky Charms leprechaun.</v>
      </c>
      <c r="Q448" t="str">
        <f t="shared" si="134"/>
        <v>actor (Courage the Cowardly Dog Midnight Cowboy) voice of Lucky Charms leprechaun</v>
      </c>
      <c r="R448" t="str">
        <f>IFERROR(MID(Q448,1,FIND(" ",Q448)-1),Q448)</f>
        <v>actor</v>
      </c>
      <c r="S448" s="2" t="s">
        <v>1633</v>
      </c>
      <c r="U448" t="str">
        <f t="shared" si="154"/>
        <v>https://en.wikipedia.org/wiki/Arthur_Anderson</v>
      </c>
      <c r="Y448" t="str">
        <f t="shared" si="155"/>
        <v>https://tools.wmflabs.org/xtools-articleinfo/?article=Arthur_Anderson&amp;project=en.wikipedia.org</v>
      </c>
      <c r="AB448" t="str">
        <f t="shared" si="156"/>
        <v>https://en.wikipedia.org/w/index.php?title=Special:WhatLinksHere/Arthur_Anderson&amp;limit=500</v>
      </c>
    </row>
    <row r="449" spans="1:28">
      <c r="A449">
        <v>4125</v>
      </c>
      <c r="B449">
        <v>895991</v>
      </c>
      <c r="C449">
        <v>946722.4985746725</v>
      </c>
      <c r="D449" t="s">
        <v>4227</v>
      </c>
      <c r="E449" t="str">
        <f t="shared" si="152"/>
        <v>Arthur</v>
      </c>
      <c r="F449" t="str">
        <f t="shared" si="153"/>
        <v>Hiller</v>
      </c>
      <c r="H449">
        <v>0</v>
      </c>
      <c r="J449">
        <v>92</v>
      </c>
      <c r="K449" s="5">
        <v>42599</v>
      </c>
      <c r="L449" t="s">
        <v>3953</v>
      </c>
      <c r="M449" t="str">
        <f t="shared" si="132"/>
        <v>Canadian-born American film director (Love Story The Hospital The In-Laws) President of AMPAS (1993–1997).[267]</v>
      </c>
      <c r="N449" t="s">
        <v>3550</v>
      </c>
      <c r="O449" t="str">
        <f t="shared" si="151"/>
        <v>American film director (Love Story The Hospital The In-Laws) President of AMPAS (1993–1997).[267]</v>
      </c>
      <c r="P449" s="2" t="str">
        <f t="shared" si="133"/>
        <v>American film director (Love Story The Hospital The In-Laws) President of AMPAS (1993–1997).</v>
      </c>
      <c r="Q449" s="2" t="str">
        <f t="shared" si="134"/>
        <v>American film director (Love Story The Hospital The In-Laws) President of AMPAS (1993–1997)</v>
      </c>
      <c r="R449" s="2" t="s">
        <v>2868</v>
      </c>
      <c r="S449" s="2" t="s">
        <v>638</v>
      </c>
      <c r="U449" t="str">
        <f t="shared" si="154"/>
        <v>https://en.wikipedia.org/wiki/Arthur_Hiller</v>
      </c>
      <c r="Y449" t="str">
        <f t="shared" si="155"/>
        <v>https://tools.wmflabs.org/xtools-articleinfo/?article=Arthur_Hiller&amp;project=en.wikipedia.org</v>
      </c>
      <c r="AB449" t="str">
        <f t="shared" si="156"/>
        <v>https://en.wikipedia.org/w/index.php?title=Special:WhatLinksHere/Arthur_Hiller&amp;limit=500</v>
      </c>
    </row>
    <row r="450" spans="1:28">
      <c r="A450">
        <v>949</v>
      </c>
      <c r="B450">
        <v>14738</v>
      </c>
      <c r="C450">
        <v>924794.3002965257</v>
      </c>
      <c r="D450" t="s">
        <v>10865</v>
      </c>
      <c r="E450" t="s">
        <v>11500</v>
      </c>
      <c r="F450" t="s">
        <v>11501</v>
      </c>
      <c r="H450">
        <v>0</v>
      </c>
      <c r="J450">
        <v>82</v>
      </c>
      <c r="K450" s="3">
        <v>42417</v>
      </c>
      <c r="L450" t="s">
        <v>11255</v>
      </c>
      <c r="M450" t="str">
        <f t="shared" ref="M450:M513" si="157">MID(L450,2,LEN(L450)-1)</f>
        <v>Norwegian executive (Kongsberg Våpenfabrikk).[294]</v>
      </c>
      <c r="N450" t="str">
        <f t="shared" ref="N450:N455" si="158">MID(M450,1,FIND(" ",M450)-1)</f>
        <v>Norwegian</v>
      </c>
      <c r="O450" t="str">
        <f t="shared" si="151"/>
        <v>executive (Kongsberg Våpenfabrikk).[294]</v>
      </c>
      <c r="P450" t="str">
        <f t="shared" ref="P450:P513" si="159">IFERROR(MID(O450,1,FIND("[",O450)-1),O450)</f>
        <v>executive (Kongsberg Våpenfabrikk).</v>
      </c>
      <c r="Q450" t="str">
        <f t="shared" ref="Q450:Q513" si="160">IFERROR(MID(P450,1,FIND(".",P450)-1),P450)</f>
        <v>executive (Kongsberg Våpenfabrikk)</v>
      </c>
      <c r="R450" t="str">
        <f>IFERROR(MID(Q450,1,FIND(" ",Q450)-1),Q450)</f>
        <v>executive</v>
      </c>
      <c r="S450" t="s">
        <v>2158</v>
      </c>
      <c r="U450" t="str">
        <f t="shared" si="154"/>
        <v>https://en.wikipedia.org/wiki/Arthur_J. Aasland</v>
      </c>
      <c r="Y450" t="str">
        <f t="shared" si="155"/>
        <v>https://tools.wmflabs.org/xtools-articleinfo/?article=Arthur_J. Aasland&amp;project=en.wikipedia.org</v>
      </c>
      <c r="AB450" t="str">
        <f t="shared" si="156"/>
        <v>https://en.wikipedia.org/w/index.php?title=Special:WhatLinksHere/Arthur_J. Aasland&amp;limit=500</v>
      </c>
    </row>
    <row r="451" spans="1:28">
      <c r="A451">
        <v>1219</v>
      </c>
      <c r="B451">
        <v>84677</v>
      </c>
      <c r="C451">
        <v>808940.3017520596</v>
      </c>
      <c r="D451" t="s">
        <v>8681</v>
      </c>
      <c r="E451" t="str">
        <f>LEFT(D451,FIND(" ",D451)-1)</f>
        <v>Arthur</v>
      </c>
      <c r="F451" t="str">
        <f>MID(D451,FIND(" ",D451)+1,9999)</f>
        <v>Keily</v>
      </c>
      <c r="H451">
        <v>0</v>
      </c>
      <c r="J451">
        <v>94</v>
      </c>
      <c r="K451" s="3">
        <v>42431</v>
      </c>
      <c r="L451" s="2" t="s">
        <v>8470</v>
      </c>
      <c r="M451" t="str">
        <f t="shared" si="157"/>
        <v>British marathon runner.[25]</v>
      </c>
      <c r="N451" t="str">
        <f t="shared" si="158"/>
        <v>British</v>
      </c>
      <c r="O451" t="str">
        <f t="shared" si="151"/>
        <v>marathon runner.[25]</v>
      </c>
      <c r="P451" t="str">
        <f t="shared" si="159"/>
        <v>marathon runner.</v>
      </c>
      <c r="Q451" t="str">
        <f t="shared" si="160"/>
        <v>marathon runner</v>
      </c>
      <c r="R451" t="s">
        <v>7212</v>
      </c>
      <c r="U451" t="str">
        <f t="shared" si="154"/>
        <v>https://en.wikipedia.org/wiki/Arthur_Keily</v>
      </c>
      <c r="Y451" t="str">
        <f t="shared" si="155"/>
        <v>https://tools.wmflabs.org/xtools-articleinfo/?article=Arthur_Keily&amp;project=en.wikipedia.org</v>
      </c>
      <c r="AB451" t="str">
        <f t="shared" si="156"/>
        <v>https://en.wikipedia.org/w/index.php?title=Special:WhatLinksHere/Arthur_Keily&amp;limit=500</v>
      </c>
    </row>
    <row r="452" spans="1:28">
      <c r="A452">
        <v>2705</v>
      </c>
      <c r="B452">
        <v>792968</v>
      </c>
      <c r="C452">
        <v>179616.31065554684</v>
      </c>
      <c r="D452" t="s">
        <v>12264</v>
      </c>
      <c r="E452" t="str">
        <f>LEFT(D452,FIND(" ",D452)-1)</f>
        <v>Arthur</v>
      </c>
      <c r="F452" t="str">
        <f>MID(D452,FIND(" ",D452)+1,9999)</f>
        <v>Provis</v>
      </c>
      <c r="H452">
        <v>0</v>
      </c>
      <c r="J452">
        <v>91</v>
      </c>
      <c r="K452" s="5">
        <v>42511</v>
      </c>
      <c r="L452" t="s">
        <v>12737</v>
      </c>
      <c r="M452" t="str">
        <f t="shared" si="157"/>
        <v>English cinematographer and producer.[370] (death announced on this date)</v>
      </c>
      <c r="N452" t="str">
        <f t="shared" si="158"/>
        <v>English</v>
      </c>
      <c r="O452" t="str">
        <f t="shared" si="151"/>
        <v>cinematographer and producer.[370] (death announced on this date)</v>
      </c>
      <c r="P452" t="str">
        <f t="shared" si="159"/>
        <v>cinematographer and producer.</v>
      </c>
      <c r="Q452" t="str">
        <f t="shared" si="160"/>
        <v>cinematographer and producer</v>
      </c>
      <c r="R452" t="str">
        <f>Q452</f>
        <v>cinematographer and producer</v>
      </c>
      <c r="U452" t="str">
        <f t="shared" si="154"/>
        <v>https://en.wikipedia.org/wiki/Arthur_Provis</v>
      </c>
      <c r="Y452" t="str">
        <f t="shared" si="155"/>
        <v>https://tools.wmflabs.org/xtools-articleinfo/?article=Arthur_Provis&amp;project=en.wikipedia.org</v>
      </c>
      <c r="AB452" t="str">
        <f t="shared" si="156"/>
        <v>https://en.wikipedia.org/w/index.php?title=Special:WhatLinksHere/Arthur_Provis&amp;limit=500</v>
      </c>
    </row>
    <row r="453" spans="1:28">
      <c r="A453">
        <v>232</v>
      </c>
      <c r="B453">
        <v>870417</v>
      </c>
      <c r="C453">
        <v>674496.79210039903</v>
      </c>
      <c r="D453" t="s">
        <v>9511</v>
      </c>
      <c r="E453" t="s">
        <v>10329</v>
      </c>
      <c r="F453" t="s">
        <v>10250</v>
      </c>
      <c r="H453">
        <v>0</v>
      </c>
      <c r="J453">
        <v>84</v>
      </c>
      <c r="K453" s="3">
        <v>42379</v>
      </c>
      <c r="L453" t="s">
        <v>10194</v>
      </c>
      <c r="M453" t="str">
        <f t="shared" si="157"/>
        <v>American entrepreneur and philanthropist cancer.[233]</v>
      </c>
      <c r="N453" t="str">
        <f t="shared" si="158"/>
        <v>American</v>
      </c>
      <c r="O453" t="str">
        <f t="shared" si="151"/>
        <v>entrepreneur and philanthropist cancer.[233]</v>
      </c>
      <c r="P453" t="str">
        <f t="shared" si="159"/>
        <v>entrepreneur and philanthropist cancer.</v>
      </c>
      <c r="Q453" t="str">
        <f t="shared" si="160"/>
        <v>entrepreneur and philanthropist cancer</v>
      </c>
      <c r="R453" t="s">
        <v>3549</v>
      </c>
      <c r="T453" t="s">
        <v>3548</v>
      </c>
      <c r="U453" t="str">
        <f t="shared" si="154"/>
        <v>https://en.wikipedia.org/wiki/Arthur_S. Obermayer</v>
      </c>
      <c r="Y453" t="str">
        <f t="shared" si="155"/>
        <v>https://tools.wmflabs.org/xtools-articleinfo/?article=Arthur_S. Obermayer&amp;project=en.wikipedia.org</v>
      </c>
      <c r="AB453" t="str">
        <f t="shared" si="156"/>
        <v>https://en.wikipedia.org/w/index.php?title=Special:WhatLinksHere/Arthur_S. Obermayer&amp;limit=500</v>
      </c>
    </row>
    <row r="454" spans="1:28">
      <c r="A454">
        <v>853</v>
      </c>
      <c r="B454">
        <v>841614</v>
      </c>
      <c r="C454">
        <v>812904.98209909862</v>
      </c>
      <c r="D454" t="s">
        <v>10515</v>
      </c>
      <c r="E454" t="str">
        <f>LEFT(D454,FIND(" ",D454)-1)</f>
        <v>Arthur</v>
      </c>
      <c r="F454" t="str">
        <f>MID(D454,FIND(" ",D454)+1,9999)</f>
        <v>Tunstall</v>
      </c>
      <c r="H454">
        <v>0</v>
      </c>
      <c r="J454">
        <v>93</v>
      </c>
      <c r="K454" s="3">
        <v>42411</v>
      </c>
      <c r="L454" t="s">
        <v>11281</v>
      </c>
      <c r="M454" t="str">
        <f t="shared" si="157"/>
        <v>Australian sports administrator.[197]</v>
      </c>
      <c r="N454" t="str">
        <f t="shared" si="158"/>
        <v>Australian</v>
      </c>
      <c r="O454" t="str">
        <f t="shared" si="151"/>
        <v>sports administrator.[197]</v>
      </c>
      <c r="P454" t="str">
        <f t="shared" si="159"/>
        <v>sports administrator.</v>
      </c>
      <c r="Q454" t="str">
        <f t="shared" si="160"/>
        <v>sports administrator</v>
      </c>
      <c r="R454" t="s">
        <v>7318</v>
      </c>
      <c r="U454" t="str">
        <f t="shared" si="154"/>
        <v>https://en.wikipedia.org/wiki/Arthur_Tunstall</v>
      </c>
      <c r="Y454" t="str">
        <f t="shared" si="155"/>
        <v>https://tools.wmflabs.org/xtools-articleinfo/?article=Arthur_Tunstall&amp;project=en.wikipedia.org</v>
      </c>
      <c r="AB454" t="str">
        <f t="shared" si="156"/>
        <v>https://en.wikipedia.org/w/index.php?title=Special:WhatLinksHere/Arthur_Tunstall&amp;limit=500</v>
      </c>
    </row>
    <row r="455" spans="1:28">
      <c r="A455">
        <v>3324</v>
      </c>
      <c r="B455">
        <v>905100</v>
      </c>
      <c r="C455">
        <v>816419.87159309792</v>
      </c>
      <c r="D455" t="s">
        <v>5176</v>
      </c>
      <c r="E455" t="str">
        <f>LEFT(D455,FIND(" ",D455)-1)</f>
        <v>Arthur</v>
      </c>
      <c r="F455" t="str">
        <f>MID(D455,FIND(" ",D455)+1,9999)</f>
        <v>Underwood</v>
      </c>
      <c r="H455">
        <v>0</v>
      </c>
      <c r="J455">
        <v>88</v>
      </c>
      <c r="K455" s="5">
        <v>42550</v>
      </c>
      <c r="L455" t="s">
        <v>4728</v>
      </c>
      <c r="M455" t="str">
        <f t="shared" si="157"/>
        <v>English cricketer.[478]</v>
      </c>
      <c r="N455" t="str">
        <f t="shared" si="158"/>
        <v>English</v>
      </c>
      <c r="O455" t="str">
        <f t="shared" si="151"/>
        <v>cricketer.[478]</v>
      </c>
      <c r="P455" t="str">
        <f t="shared" si="159"/>
        <v>cricketer.</v>
      </c>
      <c r="Q455" t="str">
        <f t="shared" si="160"/>
        <v>cricketer</v>
      </c>
      <c r="R455" t="str">
        <f>IFERROR(MID(Q455,1,FIND(" ",Q455)-1),Q455)</f>
        <v>cricketer</v>
      </c>
      <c r="U455" t="str">
        <f t="shared" si="154"/>
        <v>https://en.wikipedia.org/wiki/Arthur_Underwood</v>
      </c>
      <c r="Y455" t="str">
        <f t="shared" si="155"/>
        <v>https://tools.wmflabs.org/xtools-articleinfo/?article=Arthur_Underwood&amp;project=en.wikipedia.org</v>
      </c>
      <c r="AB455" t="str">
        <f t="shared" si="156"/>
        <v>https://en.wikipedia.org/w/index.php?title=Special:WhatLinksHere/Arthur_Underwood&amp;limit=500</v>
      </c>
    </row>
    <row r="456" spans="1:28">
      <c r="A456">
        <v>1746</v>
      </c>
      <c r="B456">
        <v>535070</v>
      </c>
      <c r="C456">
        <v>592021.50336204795</v>
      </c>
      <c r="D456" t="s">
        <v>8483</v>
      </c>
      <c r="E456" t="s">
        <v>7576</v>
      </c>
      <c r="F456" t="s">
        <v>7479</v>
      </c>
      <c r="H456">
        <v>0</v>
      </c>
      <c r="J456">
        <v>63</v>
      </c>
      <c r="K456" s="3">
        <v>42457</v>
      </c>
      <c r="L456" s="2" t="s">
        <v>7760</v>
      </c>
      <c r="M456" t="str">
        <f t="shared" si="157"/>
        <v>South African Air Force helicopter pilot.[553]</v>
      </c>
      <c r="N456" t="s">
        <v>7449</v>
      </c>
      <c r="O456" s="2" t="s">
        <v>7448</v>
      </c>
      <c r="P456" t="str">
        <f t="shared" si="159"/>
        <v>Air Force helicopter pilot.</v>
      </c>
      <c r="Q456" t="str">
        <f t="shared" si="160"/>
        <v>Air Force helicopter pilot</v>
      </c>
      <c r="R456" t="s">
        <v>6807</v>
      </c>
      <c r="S456" t="s">
        <v>1719</v>
      </c>
      <c r="U456" t="str">
        <f t="shared" si="154"/>
        <v>https://en.wikipedia.org/wiki/Arthur_W. Walker</v>
      </c>
      <c r="Y456" t="str">
        <f t="shared" si="155"/>
        <v>https://tools.wmflabs.org/xtools-articleinfo/?article=Arthur_W. Walker&amp;project=en.wikipedia.org</v>
      </c>
      <c r="AB456" t="str">
        <f t="shared" si="156"/>
        <v>https://en.wikipedia.org/w/index.php?title=Special:WhatLinksHere/Arthur_W. Walker&amp;limit=500</v>
      </c>
    </row>
    <row r="457" spans="1:28">
      <c r="A457">
        <v>647</v>
      </c>
      <c r="B457">
        <v>842910</v>
      </c>
      <c r="C457">
        <v>810021.30894557922</v>
      </c>
      <c r="D457" t="s">
        <v>10093</v>
      </c>
      <c r="E457" t="s">
        <v>10755</v>
      </c>
      <c r="F457" t="s">
        <v>10756</v>
      </c>
      <c r="H457">
        <v>0</v>
      </c>
      <c r="J457">
        <v>86</v>
      </c>
      <c r="K457" s="3">
        <v>42400</v>
      </c>
      <c r="L457" t="s">
        <v>10023</v>
      </c>
      <c r="M457" t="str">
        <f t="shared" si="157"/>
        <v>American biologist.[653]</v>
      </c>
      <c r="N457" t="str">
        <f t="shared" ref="N457:N462" si="161">MID(M457,1,FIND(" ",M457)-1)</f>
        <v>American</v>
      </c>
      <c r="O457" t="str">
        <f t="shared" ref="O457:O488" si="162">MID(M457,FIND(" ",M457)+1,9999)</f>
        <v>biologist.[653]</v>
      </c>
      <c r="P457" t="str">
        <f t="shared" si="159"/>
        <v>biologist.</v>
      </c>
      <c r="Q457" t="str">
        <f t="shared" si="160"/>
        <v>biologist</v>
      </c>
      <c r="R457" t="str">
        <f>IFERROR(MID(Q457,1,FIND(" ",Q457)-1),Q457)</f>
        <v>biologist</v>
      </c>
      <c r="U457" t="str">
        <f t="shared" si="154"/>
        <v>https://en.wikipedia.org/wiki/Artie_L. Metcalf</v>
      </c>
      <c r="Y457" t="str">
        <f t="shared" si="155"/>
        <v>https://tools.wmflabs.org/xtools-articleinfo/?article=Artie_L. Metcalf&amp;project=en.wikipedia.org</v>
      </c>
      <c r="AB457" t="str">
        <f t="shared" si="156"/>
        <v>https://en.wikipedia.org/w/index.php?title=Special:WhatLinksHere/Artie_L. Metcalf&amp;limit=500</v>
      </c>
    </row>
    <row r="458" spans="1:28">
      <c r="A458">
        <v>1324</v>
      </c>
      <c r="B458">
        <v>46036</v>
      </c>
      <c r="C458">
        <v>316027.0765383757</v>
      </c>
      <c r="D458" t="s">
        <v>8787</v>
      </c>
      <c r="E458" t="str">
        <f t="shared" ref="E458:E478" si="163">LEFT(D458,FIND(" ",D458)-1)</f>
        <v>Arto</v>
      </c>
      <c r="F458" t="str">
        <f t="shared" ref="F458:F478" si="164">MID(D458,FIND(" ",D458)+1,9999)</f>
        <v>Koivisto</v>
      </c>
      <c r="H458">
        <v>0</v>
      </c>
      <c r="J458">
        <v>85</v>
      </c>
      <c r="K458" s="3">
        <v>42435</v>
      </c>
      <c r="L458" s="2" t="s">
        <v>8105</v>
      </c>
      <c r="M458" t="str">
        <f t="shared" si="157"/>
        <v>Finnish basketball player.[130]</v>
      </c>
      <c r="N458" t="str">
        <f t="shared" si="161"/>
        <v>Finnish</v>
      </c>
      <c r="O458" t="str">
        <f t="shared" si="162"/>
        <v>basketball player.[130]</v>
      </c>
      <c r="P458" t="str">
        <f t="shared" si="159"/>
        <v>basketball player.</v>
      </c>
      <c r="Q458" t="str">
        <f t="shared" si="160"/>
        <v>basketball player</v>
      </c>
      <c r="R458" t="s">
        <v>7470</v>
      </c>
      <c r="U458" t="str">
        <f t="shared" si="154"/>
        <v>https://en.wikipedia.org/wiki/Arto_Koivisto</v>
      </c>
      <c r="Y458" t="str">
        <f t="shared" si="155"/>
        <v>https://tools.wmflabs.org/xtools-articleinfo/?article=Arto_Koivisto&amp;project=en.wikipedia.org</v>
      </c>
      <c r="AB458" t="str">
        <f t="shared" si="156"/>
        <v>https://en.wikipedia.org/w/index.php?title=Special:WhatLinksHere/Arto_Koivisto&amp;limit=500</v>
      </c>
    </row>
    <row r="459" spans="1:28">
      <c r="A459">
        <v>3747</v>
      </c>
      <c r="B459">
        <v>466436</v>
      </c>
      <c r="C459">
        <v>176383.91197760939</v>
      </c>
      <c r="D459" t="s">
        <v>13882</v>
      </c>
      <c r="E459" t="str">
        <f t="shared" si="163"/>
        <v>Artur</v>
      </c>
      <c r="F459" t="str">
        <f t="shared" si="164"/>
        <v>Correia</v>
      </c>
      <c r="H459">
        <v>0</v>
      </c>
      <c r="J459">
        <v>66</v>
      </c>
      <c r="K459" s="5">
        <v>42576</v>
      </c>
      <c r="L459" t="s">
        <v>14330</v>
      </c>
      <c r="M459" t="str">
        <f t="shared" si="157"/>
        <v>Portuguese footballer (Benfica Sporting national team) stroke.[406]</v>
      </c>
      <c r="N459" t="str">
        <f t="shared" si="161"/>
        <v>Portuguese</v>
      </c>
      <c r="O459" t="str">
        <f t="shared" si="162"/>
        <v>footballer (Benfica Sporting national team) stroke.[406]</v>
      </c>
      <c r="P459" s="2" t="str">
        <f t="shared" si="159"/>
        <v>footballer (Benfica Sporting national team) stroke.</v>
      </c>
      <c r="Q459" s="2" t="str">
        <f t="shared" si="160"/>
        <v>footballer (Benfica Sporting national team) stroke</v>
      </c>
      <c r="R459" s="2" t="str">
        <f>IFERROR(MID(Q459,1,FIND(" ",Q459)-1),Q459)</f>
        <v>footballer</v>
      </c>
      <c r="S459" s="2" t="s">
        <v>821</v>
      </c>
      <c r="T459" t="s">
        <v>2901</v>
      </c>
      <c r="U459" t="str">
        <f t="shared" si="154"/>
        <v>https://en.wikipedia.org/wiki/Artur_Correia</v>
      </c>
      <c r="Y459" t="str">
        <f t="shared" si="155"/>
        <v>https://tools.wmflabs.org/xtools-articleinfo/?article=Artur_Correia&amp;project=en.wikipedia.org</v>
      </c>
      <c r="AB459" t="str">
        <f t="shared" si="156"/>
        <v>https://en.wikipedia.org/w/index.php?title=Special:WhatLinksHere/Artur_Correia&amp;limit=500</v>
      </c>
    </row>
    <row r="460" spans="1:28">
      <c r="A460">
        <v>571</v>
      </c>
      <c r="B460">
        <v>338589</v>
      </c>
      <c r="C460">
        <v>928617.39512318303</v>
      </c>
      <c r="D460" t="s">
        <v>9670</v>
      </c>
      <c r="E460" t="str">
        <f t="shared" si="163"/>
        <v>Artur</v>
      </c>
      <c r="F460" t="str">
        <f t="shared" si="164"/>
        <v>Fischer</v>
      </c>
      <c r="H460">
        <v>0</v>
      </c>
      <c r="J460">
        <v>96</v>
      </c>
      <c r="K460" s="3">
        <v>42396</v>
      </c>
      <c r="L460" t="s">
        <v>9671</v>
      </c>
      <c r="M460" t="str">
        <f t="shared" si="157"/>
        <v>German inventor.[577]</v>
      </c>
      <c r="N460" t="str">
        <f t="shared" si="161"/>
        <v>German</v>
      </c>
      <c r="O460" t="str">
        <f t="shared" si="162"/>
        <v>inventor.[577]</v>
      </c>
      <c r="P460" t="str">
        <f t="shared" si="159"/>
        <v>inventor.</v>
      </c>
      <c r="Q460" t="str">
        <f t="shared" si="160"/>
        <v>inventor</v>
      </c>
      <c r="R460" t="str">
        <f>IFERROR(MID(Q460,1,FIND(" ",Q460)-1),Q460)</f>
        <v>inventor</v>
      </c>
      <c r="U460" t="str">
        <f t="shared" si="154"/>
        <v>https://en.wikipedia.org/wiki/Artur_Fischer</v>
      </c>
      <c r="Y460" t="str">
        <f t="shared" si="155"/>
        <v>https://tools.wmflabs.org/xtools-articleinfo/?article=Artur_Fischer&amp;project=en.wikipedia.org</v>
      </c>
      <c r="AB460" t="str">
        <f t="shared" si="156"/>
        <v>https://en.wikipedia.org/w/index.php?title=Special:WhatLinksHere/Artur_Fischer&amp;limit=500</v>
      </c>
    </row>
    <row r="461" spans="1:28">
      <c r="A461">
        <v>1821</v>
      </c>
      <c r="B461">
        <v>654836</v>
      </c>
      <c r="C461">
        <v>815440.38950596587</v>
      </c>
      <c r="D461" t="s">
        <v>7146</v>
      </c>
      <c r="E461" t="str">
        <f t="shared" si="163"/>
        <v>Artur</v>
      </c>
      <c r="F461" t="str">
        <f t="shared" si="164"/>
        <v>Górski</v>
      </c>
      <c r="H461">
        <v>0</v>
      </c>
      <c r="J461">
        <v>46</v>
      </c>
      <c r="K461" s="5">
        <v>42461</v>
      </c>
      <c r="L461" t="s">
        <v>6737</v>
      </c>
      <c r="M461" t="str">
        <f t="shared" si="157"/>
        <v>Polish politician member of Sejm (since 2005) leukemia.[7]</v>
      </c>
      <c r="N461" t="str">
        <f t="shared" si="161"/>
        <v>Polish</v>
      </c>
      <c r="O461" t="str">
        <f t="shared" si="162"/>
        <v>politician member of Sejm (since 2005) leukemia.[7]</v>
      </c>
      <c r="P461" t="str">
        <f t="shared" si="159"/>
        <v>politician member of Sejm (since 2005) leukemia.</v>
      </c>
      <c r="Q461" t="str">
        <f t="shared" si="160"/>
        <v>politician member of Sejm (since 2005) leukemia</v>
      </c>
      <c r="R461" t="str">
        <f>IFERROR(MID(Q461,1,FIND(" ",Q461)-1),Q461)</f>
        <v>politician</v>
      </c>
      <c r="S461" s="2" t="s">
        <v>1673</v>
      </c>
      <c r="T461" t="s">
        <v>5516</v>
      </c>
      <c r="U461" t="str">
        <f t="shared" si="154"/>
        <v>https://en.wikipedia.org/wiki/Artur_Górski</v>
      </c>
      <c r="Y461" t="str">
        <f t="shared" si="155"/>
        <v>https://tools.wmflabs.org/xtools-articleinfo/?article=Artur_Górski&amp;project=en.wikipedia.org</v>
      </c>
      <c r="AB461" t="str">
        <f t="shared" si="156"/>
        <v>https://en.wikipedia.org/w/index.php?title=Special:WhatLinksHere/Artur_Górski&amp;limit=500</v>
      </c>
    </row>
    <row r="462" spans="1:28">
      <c r="A462">
        <v>2775</v>
      </c>
      <c r="B462">
        <v>566290</v>
      </c>
      <c r="C462">
        <v>631497.86912617856</v>
      </c>
      <c r="D462" t="s">
        <v>12431</v>
      </c>
      <c r="E462" t="str">
        <f t="shared" si="163"/>
        <v>Arturo</v>
      </c>
      <c r="F462" t="str">
        <f t="shared" si="164"/>
        <v>Pomar</v>
      </c>
      <c r="H462">
        <v>0</v>
      </c>
      <c r="J462">
        <v>84</v>
      </c>
      <c r="K462" s="5">
        <v>42516</v>
      </c>
      <c r="L462" t="s">
        <v>12745</v>
      </c>
      <c r="M462" t="str">
        <f t="shared" si="157"/>
        <v>Spanish chess grandmaster.[441]</v>
      </c>
      <c r="N462" t="str">
        <f t="shared" si="161"/>
        <v>Spanish</v>
      </c>
      <c r="O462" t="str">
        <f t="shared" si="162"/>
        <v>chess grandmaster.[441]</v>
      </c>
      <c r="P462" t="str">
        <f t="shared" si="159"/>
        <v>chess grandmaster.</v>
      </c>
      <c r="Q462" t="str">
        <f t="shared" si="160"/>
        <v>chess grandmaster</v>
      </c>
      <c r="R462" t="s">
        <v>13103</v>
      </c>
      <c r="U462" t="str">
        <f t="shared" si="154"/>
        <v>https://en.wikipedia.org/wiki/Arturo_Pomar</v>
      </c>
      <c r="Y462" t="str">
        <f t="shared" si="155"/>
        <v>https://tools.wmflabs.org/xtools-articleinfo/?article=Arturo_Pomar&amp;project=en.wikipedia.org</v>
      </c>
      <c r="AB462" t="str">
        <f t="shared" si="156"/>
        <v>https://en.wikipedia.org/w/index.php?title=Special:WhatLinksHere/Arturo_Pomar&amp;limit=500</v>
      </c>
    </row>
    <row r="463" spans="1:28">
      <c r="A463">
        <v>4559</v>
      </c>
      <c r="B463">
        <v>624355</v>
      </c>
      <c r="C463">
        <v>356749.24670729524</v>
      </c>
      <c r="D463" t="s">
        <v>14654</v>
      </c>
      <c r="E463" t="str">
        <f t="shared" si="163"/>
        <v>Artyom</v>
      </c>
      <c r="F463" t="str">
        <f t="shared" si="164"/>
        <v>Bezrodny</v>
      </c>
      <c r="H463">
        <v>0</v>
      </c>
      <c r="J463">
        <v>37</v>
      </c>
      <c r="K463" s="5">
        <v>42626</v>
      </c>
      <c r="L463" t="s">
        <v>15492</v>
      </c>
      <c r="M463" t="str">
        <f t="shared" si="157"/>
        <v>Ukrainian-born Russian footballer (Spartak Moscow) heart attack.[230]</v>
      </c>
      <c r="N463" t="s">
        <v>15657</v>
      </c>
      <c r="O463" t="str">
        <f t="shared" si="162"/>
        <v>Russian footballer (Spartak Moscow) heart attack.[230]</v>
      </c>
      <c r="P463" s="2" t="str">
        <f t="shared" si="159"/>
        <v>Russian footballer (Spartak Moscow) heart attack.</v>
      </c>
      <c r="Q463" s="2" t="str">
        <f t="shared" si="160"/>
        <v>Russian footballer (Spartak Moscow) heart attack</v>
      </c>
      <c r="R463" s="2" t="s">
        <v>15870</v>
      </c>
      <c r="S463" s="2" t="s">
        <v>382</v>
      </c>
      <c r="T463" t="s">
        <v>15871</v>
      </c>
      <c r="U463" t="str">
        <f t="shared" si="154"/>
        <v>https://en.wikipedia.org/wiki/Artyom_Bezrodny</v>
      </c>
      <c r="Y463" t="str">
        <f t="shared" si="155"/>
        <v>https://tools.wmflabs.org/xtools-articleinfo/?article=Artyom_Bezrodny&amp;project=en.wikipedia.org</v>
      </c>
      <c r="AB463" t="str">
        <f t="shared" si="156"/>
        <v>https://en.wikipedia.org/w/index.php?title=Special:WhatLinksHere/Artyom_Bezrodny&amp;limit=500</v>
      </c>
    </row>
    <row r="464" spans="1:28">
      <c r="A464">
        <v>2719</v>
      </c>
      <c r="B464">
        <v>817846</v>
      </c>
      <c r="C464">
        <v>352682.83982259163</v>
      </c>
      <c r="D464" t="s">
        <v>11969</v>
      </c>
      <c r="E464" t="str">
        <f t="shared" si="163"/>
        <v>Arulraj</v>
      </c>
      <c r="F464" t="str">
        <f t="shared" si="164"/>
        <v>Rosli</v>
      </c>
      <c r="H464">
        <v>0</v>
      </c>
      <c r="J464">
        <v>75</v>
      </c>
      <c r="K464" s="5">
        <v>42512</v>
      </c>
      <c r="L464" t="s">
        <v>12760</v>
      </c>
      <c r="M464" t="str">
        <f t="shared" si="157"/>
        <v>Malaysian racing cyclist.[385]</v>
      </c>
      <c r="N464" t="str">
        <f t="shared" ref="N464:N495" si="165">MID(M464,1,FIND(" ",M464)-1)</f>
        <v>Malaysian</v>
      </c>
      <c r="O464" t="str">
        <f t="shared" si="162"/>
        <v>racing cyclist.[385]</v>
      </c>
      <c r="P464" t="str">
        <f t="shared" si="159"/>
        <v>racing cyclist.</v>
      </c>
      <c r="Q464" t="str">
        <f t="shared" si="160"/>
        <v>racing cyclist</v>
      </c>
      <c r="R464" t="s">
        <v>13235</v>
      </c>
      <c r="U464" t="str">
        <f t="shared" si="154"/>
        <v>https://en.wikipedia.org/wiki/Arulraj_Rosli</v>
      </c>
      <c r="Y464" t="str">
        <f t="shared" si="155"/>
        <v>https://tools.wmflabs.org/xtools-articleinfo/?article=Arulraj_Rosli&amp;project=en.wikipedia.org</v>
      </c>
      <c r="AB464" t="str">
        <f t="shared" si="156"/>
        <v>https://en.wikipedia.org/w/index.php?title=Special:WhatLinksHere/Arulraj_Rosli&amp;limit=500</v>
      </c>
    </row>
    <row r="465" spans="1:29">
      <c r="A465">
        <v>992</v>
      </c>
      <c r="B465">
        <v>43108</v>
      </c>
      <c r="C465">
        <v>820085.77055603382</v>
      </c>
      <c r="D465" t="s">
        <v>10498</v>
      </c>
      <c r="E465" t="str">
        <f t="shared" si="163"/>
        <v>Arumugam</v>
      </c>
      <c r="F465" t="str">
        <f t="shared" si="164"/>
        <v>Vijiaratnam</v>
      </c>
      <c r="H465">
        <v>0</v>
      </c>
      <c r="J465">
        <v>94</v>
      </c>
      <c r="K465" s="3">
        <v>42418</v>
      </c>
      <c r="L465" t="s">
        <v>11224</v>
      </c>
      <c r="M465" t="str">
        <f t="shared" si="157"/>
        <v>Singaporean athlete.[337]</v>
      </c>
      <c r="N465" t="str">
        <f t="shared" si="165"/>
        <v>Singaporean</v>
      </c>
      <c r="O465" t="str">
        <f t="shared" si="162"/>
        <v>athlete.[337]</v>
      </c>
      <c r="P465" t="str">
        <f t="shared" si="159"/>
        <v>athlete.</v>
      </c>
      <c r="Q465" t="str">
        <f t="shared" si="160"/>
        <v>athlete</v>
      </c>
      <c r="R465" t="str">
        <f>IFERROR(MID(Q465,1,FIND(" ",Q465)-1),Q465)</f>
        <v>athlete</v>
      </c>
      <c r="U465" t="str">
        <f t="shared" si="154"/>
        <v>https://en.wikipedia.org/wiki/Arumugam_Vijiaratnam</v>
      </c>
      <c r="Y465" t="str">
        <f t="shared" si="155"/>
        <v>https://tools.wmflabs.org/xtools-articleinfo/?article=Arumugam_Vijiaratnam&amp;project=en.wikipedia.org</v>
      </c>
      <c r="AB465" t="str">
        <f t="shared" si="156"/>
        <v>https://en.wikipedia.org/w/index.php?title=Special:WhatLinksHere/Arumugam_Vijiaratnam&amp;limit=500</v>
      </c>
    </row>
    <row r="466" spans="1:29">
      <c r="A466">
        <v>3750</v>
      </c>
      <c r="B466">
        <v>478236</v>
      </c>
      <c r="C466">
        <v>967620.90160427755</v>
      </c>
      <c r="D466" t="s">
        <v>13885</v>
      </c>
      <c r="E466" t="str">
        <f t="shared" si="163"/>
        <v>Arundhati</v>
      </c>
      <c r="F466" t="str">
        <f t="shared" si="164"/>
        <v>Ghose</v>
      </c>
      <c r="H466">
        <v>0</v>
      </c>
      <c r="J466">
        <v>76</v>
      </c>
      <c r="K466" s="5">
        <v>42576</v>
      </c>
      <c r="L466" t="s">
        <v>14415</v>
      </c>
      <c r="M466" t="str">
        <f t="shared" si="157"/>
        <v>Indian diplomat ambassador to the UN-Geneva South Korea and Egypt cancer.[409]</v>
      </c>
      <c r="N466" t="str">
        <f t="shared" si="165"/>
        <v>Indian</v>
      </c>
      <c r="O466" t="str">
        <f t="shared" si="162"/>
        <v>diplomat ambassador to the UN-Geneva South Korea and Egypt cancer.[409]</v>
      </c>
      <c r="P466" s="2" t="str">
        <f t="shared" si="159"/>
        <v>diplomat ambassador to the UN-Geneva South Korea and Egypt cancer.</v>
      </c>
      <c r="Q466" s="2" t="str">
        <f t="shared" si="160"/>
        <v>diplomat ambassador to the UN-Geneva South Korea and Egypt cancer</v>
      </c>
      <c r="R466" s="2" t="str">
        <f>IFERROR(MID(Q466,1,FIND(" ",Q466)-1),Q466)</f>
        <v>diplomat</v>
      </c>
      <c r="S466" s="2" t="s">
        <v>824</v>
      </c>
      <c r="T466" t="s">
        <v>13275</v>
      </c>
      <c r="U466" t="str">
        <f t="shared" si="154"/>
        <v>https://en.wikipedia.org/wiki/Arundhati_Ghose</v>
      </c>
      <c r="Y466" t="str">
        <f t="shared" si="155"/>
        <v>https://tools.wmflabs.org/xtools-articleinfo/?article=Arundhati_Ghose&amp;project=en.wikipedia.org</v>
      </c>
      <c r="AB466" t="str">
        <f t="shared" si="156"/>
        <v>https://en.wikipedia.org/w/index.php?title=Special:WhatLinksHere/Arundhati_Ghose&amp;limit=500</v>
      </c>
    </row>
    <row r="467" spans="1:29">
      <c r="A467">
        <v>2892</v>
      </c>
      <c r="B467">
        <v>479411</v>
      </c>
      <c r="C467">
        <v>242257.75203103694</v>
      </c>
      <c r="D467" t="s">
        <v>5572</v>
      </c>
      <c r="E467" t="str">
        <f t="shared" si="163"/>
        <v>Arve</v>
      </c>
      <c r="F467" t="str">
        <f t="shared" si="164"/>
        <v>Solstad</v>
      </c>
      <c r="H467">
        <v>0</v>
      </c>
      <c r="J467">
        <v>80</v>
      </c>
      <c r="K467" s="5">
        <v>42524</v>
      </c>
      <c r="L467" t="s">
        <v>5069</v>
      </c>
      <c r="M467" t="str">
        <f t="shared" si="157"/>
        <v>Norwegian newspaper editor (Dagbladet).[47]</v>
      </c>
      <c r="N467" t="str">
        <f t="shared" si="165"/>
        <v>Norwegian</v>
      </c>
      <c r="O467" t="str">
        <f t="shared" si="162"/>
        <v>newspaper editor (Dagbladet).[47]</v>
      </c>
      <c r="P467" t="str">
        <f t="shared" si="159"/>
        <v>newspaper editor (Dagbladet).</v>
      </c>
      <c r="Q467" t="str">
        <f t="shared" si="160"/>
        <v>newspaper editor (Dagbladet)</v>
      </c>
      <c r="R467" t="s">
        <v>13484</v>
      </c>
      <c r="S467" s="2" t="s">
        <v>1200</v>
      </c>
      <c r="U467" t="str">
        <f t="shared" si="154"/>
        <v>https://en.wikipedia.org/wiki/Arve_Solstad</v>
      </c>
      <c r="Y467" t="str">
        <f t="shared" si="155"/>
        <v>https://tools.wmflabs.org/xtools-articleinfo/?article=Arve_Solstad&amp;project=en.wikipedia.org</v>
      </c>
      <c r="AB467" t="str">
        <f t="shared" si="156"/>
        <v>https://en.wikipedia.org/w/index.php?title=Special:WhatLinksHere/Arve_Solstad&amp;limit=500</v>
      </c>
    </row>
    <row r="468" spans="1:29">
      <c r="A468">
        <v>1492</v>
      </c>
      <c r="B468">
        <v>831572</v>
      </c>
      <c r="C468">
        <v>355240.77362151729</v>
      </c>
      <c r="D468" t="s">
        <v>8237</v>
      </c>
      <c r="E468" t="str">
        <f t="shared" si="163"/>
        <v>Asa</v>
      </c>
      <c r="F468" t="str">
        <f t="shared" si="164"/>
        <v>Briggs Baron Briggs</v>
      </c>
      <c r="H468">
        <v>0</v>
      </c>
      <c r="J468">
        <v>94</v>
      </c>
      <c r="K468" s="3">
        <v>42444</v>
      </c>
      <c r="L468" s="2" t="s">
        <v>7371</v>
      </c>
      <c r="M468" t="str">
        <f t="shared" si="157"/>
        <v>British historian codebreaker and life peer.[299]</v>
      </c>
      <c r="N468" t="str">
        <f t="shared" si="165"/>
        <v>British</v>
      </c>
      <c r="O468" t="str">
        <f t="shared" si="162"/>
        <v>historian codebreaker and life peer.[299]</v>
      </c>
      <c r="P468" t="str">
        <f t="shared" si="159"/>
        <v>historian codebreaker and life peer.</v>
      </c>
      <c r="Q468" t="str">
        <f t="shared" si="160"/>
        <v>historian codebreaker and life peer</v>
      </c>
      <c r="R468" t="str">
        <f>Q468</f>
        <v>historian codebreaker and life peer</v>
      </c>
      <c r="U468" t="str">
        <f t="shared" si="154"/>
        <v>https://en.wikipedia.org/wiki/Asa_Briggs Baron Briggs</v>
      </c>
      <c r="Y468" t="str">
        <f t="shared" si="155"/>
        <v>https://tools.wmflabs.org/xtools-articleinfo/?article=Asa_Briggs Baron Briggs&amp;project=en.wikipedia.org</v>
      </c>
      <c r="AB468" t="str">
        <f t="shared" si="156"/>
        <v>https://en.wikipedia.org/w/index.php?title=Special:WhatLinksHere/Asa_Briggs Baron Briggs&amp;limit=500</v>
      </c>
    </row>
    <row r="469" spans="1:29">
      <c r="A469" s="2">
        <v>824</v>
      </c>
      <c r="B469" s="2">
        <v>876424</v>
      </c>
      <c r="C469" s="2">
        <v>500343.4188574829</v>
      </c>
      <c r="D469" s="2" t="s">
        <v>10491</v>
      </c>
      <c r="E469" s="2" t="str">
        <f t="shared" si="163"/>
        <v>Asami</v>
      </c>
      <c r="F469" s="2" t="str">
        <f t="shared" si="164"/>
        <v>Nagakiya</v>
      </c>
      <c r="G469" s="2"/>
      <c r="H469">
        <v>0</v>
      </c>
      <c r="J469" s="2">
        <v>30</v>
      </c>
      <c r="K469" s="4">
        <v>42410</v>
      </c>
      <c r="L469" s="2" t="s">
        <v>10847</v>
      </c>
      <c r="M469" s="2" t="str">
        <f t="shared" si="157"/>
        <v>Japanese musician strangled.[168]</v>
      </c>
      <c r="N469" s="2" t="str">
        <f t="shared" si="165"/>
        <v>Japanese</v>
      </c>
      <c r="O469" s="2" t="str">
        <f t="shared" si="162"/>
        <v>musician strangled.[168]</v>
      </c>
      <c r="P469" s="2" t="str">
        <f t="shared" si="159"/>
        <v>musician strangled.</v>
      </c>
      <c r="Q469" s="2" t="str">
        <f t="shared" si="160"/>
        <v>musician strangled</v>
      </c>
      <c r="R469" s="2" t="str">
        <f>IFERROR(MID(Q469,1,FIND(" ",Q469)-1),Q469)</f>
        <v>musician</v>
      </c>
      <c r="S469" s="2"/>
      <c r="T469" s="2" t="s">
        <v>3314</v>
      </c>
      <c r="U469" t="str">
        <f t="shared" si="154"/>
        <v>https://en.wikipedia.org/wiki/Asami_Nagakiya</v>
      </c>
      <c r="V469" s="2"/>
      <c r="Y469" t="str">
        <f t="shared" si="155"/>
        <v>https://tools.wmflabs.org/xtools-articleinfo/?article=Asami_Nagakiya&amp;project=en.wikipedia.org</v>
      </c>
      <c r="Z469" s="2"/>
      <c r="AA469" s="2"/>
      <c r="AB469" t="str">
        <f t="shared" si="156"/>
        <v>https://en.wikipedia.org/w/index.php?title=Special:WhatLinksHere/Asami_Nagakiya&amp;limit=500</v>
      </c>
      <c r="AC469" s="2"/>
    </row>
    <row r="470" spans="1:29">
      <c r="A470">
        <v>3009</v>
      </c>
      <c r="B470">
        <v>462989</v>
      </c>
      <c r="C470">
        <v>341210.90193912096</v>
      </c>
      <c r="D470" t="s">
        <v>5677</v>
      </c>
      <c r="E470" t="str">
        <f t="shared" si="163"/>
        <v>Asghar</v>
      </c>
      <c r="F470" t="str">
        <f t="shared" si="164"/>
        <v>Bichareh</v>
      </c>
      <c r="H470">
        <v>0</v>
      </c>
      <c r="J470">
        <v>89</v>
      </c>
      <c r="K470" s="5">
        <v>42532</v>
      </c>
      <c r="L470" t="s">
        <v>4946</v>
      </c>
      <c r="M470" t="str">
        <f t="shared" si="157"/>
        <v>Iranian photographer and actor.[164]</v>
      </c>
      <c r="N470" t="str">
        <f t="shared" si="165"/>
        <v>Iranian</v>
      </c>
      <c r="O470" t="str">
        <f t="shared" si="162"/>
        <v>photographer and actor.[164]</v>
      </c>
      <c r="P470" t="str">
        <f t="shared" si="159"/>
        <v>photographer and actor.</v>
      </c>
      <c r="Q470" t="str">
        <f t="shared" si="160"/>
        <v>photographer and actor</v>
      </c>
      <c r="R470" t="str">
        <f>Q470</f>
        <v>photographer and actor</v>
      </c>
      <c r="U470" t="str">
        <f t="shared" si="154"/>
        <v>https://en.wikipedia.org/wiki/Asghar_Bichareh</v>
      </c>
      <c r="Y470" t="str">
        <f t="shared" si="155"/>
        <v>https://tools.wmflabs.org/xtools-articleinfo/?article=Asghar_Bichareh&amp;project=en.wikipedia.org</v>
      </c>
      <c r="AB470" t="str">
        <f t="shared" si="156"/>
        <v>https://en.wikipedia.org/w/index.php?title=Special:WhatLinksHere/Asghar_Bichareh&amp;limit=500</v>
      </c>
    </row>
    <row r="471" spans="1:29">
      <c r="A471">
        <v>391</v>
      </c>
      <c r="B471">
        <v>380044</v>
      </c>
      <c r="C471">
        <v>176674.5712429838</v>
      </c>
      <c r="D471" t="s">
        <v>9569</v>
      </c>
      <c r="E471" t="str">
        <f t="shared" si="163"/>
        <v>Asha</v>
      </c>
      <c r="F471" t="str">
        <f t="shared" si="164"/>
        <v>Patil</v>
      </c>
      <c r="H471">
        <v>0</v>
      </c>
      <c r="J471">
        <v>79</v>
      </c>
      <c r="K471" s="3">
        <v>42387</v>
      </c>
      <c r="L471" t="s">
        <v>9570</v>
      </c>
      <c r="M471" t="str">
        <f t="shared" si="157"/>
        <v>Indian actress.[393]</v>
      </c>
      <c r="N471" t="str">
        <f t="shared" si="165"/>
        <v>Indian</v>
      </c>
      <c r="O471" t="str">
        <f t="shared" si="162"/>
        <v>actress.[393]</v>
      </c>
      <c r="P471" t="str">
        <f t="shared" si="159"/>
        <v>actress.</v>
      </c>
      <c r="Q471" t="str">
        <f t="shared" si="160"/>
        <v>actress</v>
      </c>
      <c r="R471" t="str">
        <f>IFERROR(MID(Q471,1,FIND(" ",Q471)-1),Q471)</f>
        <v>actress</v>
      </c>
      <c r="U471" t="str">
        <f t="shared" si="154"/>
        <v>https://en.wikipedia.org/wiki/Asha_Patil</v>
      </c>
      <c r="Y471" t="str">
        <f t="shared" si="155"/>
        <v>https://tools.wmflabs.org/xtools-articleinfo/?article=Asha_Patil&amp;project=en.wikipedia.org</v>
      </c>
      <c r="AB471" t="str">
        <f t="shared" si="156"/>
        <v>https://en.wikipedia.org/w/index.php?title=Special:WhatLinksHere/Asha_Patil&amp;limit=500</v>
      </c>
    </row>
    <row r="472" spans="1:29">
      <c r="A472">
        <v>1243</v>
      </c>
      <c r="B472">
        <v>357670</v>
      </c>
      <c r="C472">
        <v>131722.468049702</v>
      </c>
      <c r="D472" t="s">
        <v>9040</v>
      </c>
      <c r="E472" t="str">
        <f t="shared" si="163"/>
        <v>Ashok</v>
      </c>
      <c r="F472" t="str">
        <f t="shared" si="164"/>
        <v>Ghosh</v>
      </c>
      <c r="H472">
        <v>0</v>
      </c>
      <c r="J472">
        <v>94</v>
      </c>
      <c r="K472" s="3">
        <v>42432</v>
      </c>
      <c r="L472" s="2" t="s">
        <v>8216</v>
      </c>
      <c r="M472" t="str">
        <f t="shared" si="157"/>
        <v>Indian politician General Secretary of All India Forward Bloc (since 1946) lower respiratory tract infection.[49]</v>
      </c>
      <c r="N472" t="str">
        <f t="shared" si="165"/>
        <v>Indian</v>
      </c>
      <c r="O472" t="str">
        <f t="shared" si="162"/>
        <v>politician General Secretary of All India Forward Bloc (since 1946) lower respiratory tract infection.[49]</v>
      </c>
      <c r="P472" t="str">
        <f t="shared" si="159"/>
        <v>politician General Secretary of All India Forward Bloc (since 1946) lower respiratory tract infection.</v>
      </c>
      <c r="Q472" t="str">
        <f t="shared" si="160"/>
        <v>politician General Secretary of All India Forward Bloc (since 1946) lower respiratory tract infection</v>
      </c>
      <c r="R472" t="str">
        <f>IFERROR(MID(Q472,1,FIND(" ",Q472)-1),Q472)</f>
        <v>politician</v>
      </c>
      <c r="S472" s="2" t="s">
        <v>2021</v>
      </c>
      <c r="T472" t="s">
        <v>7439</v>
      </c>
      <c r="U472" t="str">
        <f t="shared" si="154"/>
        <v>https://en.wikipedia.org/wiki/Ashok_Ghosh</v>
      </c>
      <c r="Y472" t="str">
        <f t="shared" si="155"/>
        <v>https://tools.wmflabs.org/xtools-articleinfo/?article=Ashok_Ghosh&amp;project=en.wikipedia.org</v>
      </c>
      <c r="AB472" t="str">
        <f t="shared" si="156"/>
        <v>https://en.wikipedia.org/w/index.php?title=Special:WhatLinksHere/Ashok_Ghosh&amp;limit=500</v>
      </c>
    </row>
    <row r="473" spans="1:29">
      <c r="A473">
        <v>4811</v>
      </c>
      <c r="B473">
        <v>45012</v>
      </c>
      <c r="C473">
        <v>359427.19488139119</v>
      </c>
      <c r="D473" t="s">
        <v>262</v>
      </c>
      <c r="E473" s="2" t="str">
        <f t="shared" si="163"/>
        <v>Ashok</v>
      </c>
      <c r="F473" s="2" t="str">
        <f t="shared" si="164"/>
        <v>Pai</v>
      </c>
      <c r="H473">
        <v>0</v>
      </c>
      <c r="J473">
        <v>69</v>
      </c>
      <c r="K473" s="3">
        <v>42642</v>
      </c>
      <c r="L473" t="s">
        <v>210</v>
      </c>
      <c r="M473" s="2" t="str">
        <f t="shared" si="157"/>
        <v>Indian psychiatrist and film producer cardiac arrest.[48]</v>
      </c>
      <c r="N473" s="2" t="str">
        <f t="shared" si="165"/>
        <v>Indian</v>
      </c>
      <c r="O473" s="2" t="str">
        <f t="shared" si="162"/>
        <v>psychiatrist and film producer cardiac arrest.[48]</v>
      </c>
      <c r="P473" s="2" t="str">
        <f t="shared" si="159"/>
        <v>psychiatrist and film producer cardiac arrest.</v>
      </c>
      <c r="Q473" s="2" t="str">
        <f t="shared" si="160"/>
        <v>psychiatrist and film producer cardiac arrest</v>
      </c>
      <c r="R473" s="2" t="str">
        <f>LEFT(Q473,LEN(Q473)-LEN(T473))</f>
        <v xml:space="preserve">psychiatrist and film producer </v>
      </c>
      <c r="T473" t="s">
        <v>129</v>
      </c>
    </row>
    <row r="474" spans="1:29">
      <c r="A474">
        <v>158</v>
      </c>
      <c r="B474">
        <v>630419</v>
      </c>
      <c r="C474">
        <v>977690.76317490544</v>
      </c>
      <c r="D474" t="s">
        <v>9295</v>
      </c>
      <c r="E474" t="str">
        <f t="shared" si="163"/>
        <v>Ashraf</v>
      </c>
      <c r="F474" t="str">
        <f t="shared" si="164"/>
        <v>Pahlavi</v>
      </c>
      <c r="H474">
        <v>0</v>
      </c>
      <c r="J474">
        <v>96</v>
      </c>
      <c r="K474" s="3">
        <v>42376</v>
      </c>
      <c r="L474" t="s">
        <v>10150</v>
      </c>
      <c r="M474" t="str">
        <f t="shared" si="157"/>
        <v>Persian princess President of the Women's Organization of Iran (1967–1979).[158]</v>
      </c>
      <c r="N474" t="str">
        <f t="shared" si="165"/>
        <v>Persian</v>
      </c>
      <c r="O474" t="str">
        <f t="shared" si="162"/>
        <v>princess President of the Women's Organization of Iran (1967–1979).[158]</v>
      </c>
      <c r="P474" t="str">
        <f t="shared" si="159"/>
        <v>princess President of the Women's Organization of Iran (1967–1979).</v>
      </c>
      <c r="Q474" t="str">
        <f t="shared" si="160"/>
        <v>princess President of the Women's Organization of Iran (1967–1979)</v>
      </c>
      <c r="R474" t="str">
        <f>IFERROR(MID(Q474,1,FIND(" ",Q474)-1),Q474)</f>
        <v>princess</v>
      </c>
      <c r="S474" t="s">
        <v>2522</v>
      </c>
      <c r="U474" t="str">
        <f t="shared" ref="U474:U490" si="166">CONCATENATE("https://en.wikipedia.org/wiki/",REPLACE(D474,FIND(" ",D474),1,"_"))</f>
        <v>https://en.wikipedia.org/wiki/Ashraf_Pahlavi</v>
      </c>
      <c r="Y474" t="str">
        <f t="shared" ref="Y474:Y490" si="167">CONCATENATE("https://tools.wmflabs.org/xtools-articleinfo/?article=",REPLACE(D474,FIND(" ",D474),1,"_"),"&amp;project=en.wikipedia.org")</f>
        <v>https://tools.wmflabs.org/xtools-articleinfo/?article=Ashraf_Pahlavi&amp;project=en.wikipedia.org</v>
      </c>
      <c r="AB474" t="str">
        <f t="shared" ref="AB474:AB490" si="168">CONCATENATE("https://en.wikipedia.org/w/index.php?title=Special:WhatLinksHere/",REPLACE(D474,FIND(" ",D474),1,"_"),"&amp;limit=500")</f>
        <v>https://en.wikipedia.org/w/index.php?title=Special:WhatLinksHere/Ashraf_Pahlavi&amp;limit=500</v>
      </c>
    </row>
    <row r="475" spans="1:29">
      <c r="A475">
        <v>3219</v>
      </c>
      <c r="B475">
        <v>575913</v>
      </c>
      <c r="C475">
        <v>750029.00035724451</v>
      </c>
      <c r="D475" t="s">
        <v>5558</v>
      </c>
      <c r="E475" t="str">
        <f t="shared" si="163"/>
        <v>Asım</v>
      </c>
      <c r="F475" t="str">
        <f t="shared" si="164"/>
        <v>Can Gündüz</v>
      </c>
      <c r="H475">
        <v>0</v>
      </c>
      <c r="J475">
        <v>60</v>
      </c>
      <c r="K475" s="5">
        <v>42545</v>
      </c>
      <c r="L475" t="s">
        <v>4765</v>
      </c>
      <c r="M475" t="str">
        <f t="shared" si="157"/>
        <v>Turkish rock guitarist.[374]</v>
      </c>
      <c r="N475" t="str">
        <f t="shared" si="165"/>
        <v>Turkish</v>
      </c>
      <c r="O475" t="str">
        <f t="shared" si="162"/>
        <v>rock guitarist.[374]</v>
      </c>
      <c r="P475" t="str">
        <f t="shared" si="159"/>
        <v>rock guitarist.</v>
      </c>
      <c r="Q475" t="str">
        <f t="shared" si="160"/>
        <v>rock guitarist</v>
      </c>
      <c r="R475" t="s">
        <v>13387</v>
      </c>
      <c r="U475" t="str">
        <f t="shared" si="166"/>
        <v>https://en.wikipedia.org/wiki/Asım_Can Gündüz</v>
      </c>
      <c r="Y475" t="str">
        <f t="shared" si="167"/>
        <v>https://tools.wmflabs.org/xtools-articleinfo/?article=Asım_Can Gündüz&amp;project=en.wikipedia.org</v>
      </c>
      <c r="AB475" t="str">
        <f t="shared" si="168"/>
        <v>https://en.wikipedia.org/w/index.php?title=Special:WhatLinksHere/Asım_Can Gündüz&amp;limit=500</v>
      </c>
    </row>
    <row r="476" spans="1:29">
      <c r="A476">
        <v>3089</v>
      </c>
      <c r="B476">
        <v>50494</v>
      </c>
      <c r="C476">
        <v>315632.43748951209</v>
      </c>
      <c r="D476" t="s">
        <v>5137</v>
      </c>
      <c r="E476" t="str">
        <f t="shared" si="163"/>
        <v>Aslam</v>
      </c>
      <c r="F476" t="str">
        <f t="shared" si="164"/>
        <v>Farrukhi</v>
      </c>
      <c r="H476">
        <v>0</v>
      </c>
      <c r="J476">
        <v>92</v>
      </c>
      <c r="K476" s="5">
        <v>42536</v>
      </c>
      <c r="L476" t="s">
        <v>4889</v>
      </c>
      <c r="M476" t="str">
        <f t="shared" si="157"/>
        <v>Pakistani writer and critic.[244]</v>
      </c>
      <c r="N476" t="str">
        <f t="shared" si="165"/>
        <v>Pakistani</v>
      </c>
      <c r="O476" t="str">
        <f t="shared" si="162"/>
        <v>writer and critic.[244]</v>
      </c>
      <c r="P476" t="str">
        <f t="shared" si="159"/>
        <v>writer and critic.</v>
      </c>
      <c r="Q476" t="str">
        <f t="shared" si="160"/>
        <v>writer and critic</v>
      </c>
      <c r="R476" t="str">
        <f>Q476</f>
        <v>writer and critic</v>
      </c>
      <c r="U476" t="str">
        <f t="shared" si="166"/>
        <v>https://en.wikipedia.org/wiki/Aslam_Farrukhi</v>
      </c>
      <c r="Y476" t="str">
        <f t="shared" si="167"/>
        <v>https://tools.wmflabs.org/xtools-articleinfo/?article=Aslam_Farrukhi&amp;project=en.wikipedia.org</v>
      </c>
      <c r="AB476" t="str">
        <f t="shared" si="168"/>
        <v>https://en.wikipedia.org/w/index.php?title=Special:WhatLinksHere/Aslam_Farrukhi&amp;limit=500</v>
      </c>
    </row>
    <row r="477" spans="1:29">
      <c r="A477">
        <v>2645</v>
      </c>
      <c r="B477">
        <v>413308</v>
      </c>
      <c r="C477">
        <v>512938.39334448421</v>
      </c>
      <c r="D477" t="s">
        <v>12068</v>
      </c>
      <c r="E477" t="str">
        <f t="shared" si="163"/>
        <v>Astrid</v>
      </c>
      <c r="F477" t="str">
        <f t="shared" si="164"/>
        <v>Gunnestad</v>
      </c>
      <c r="H477">
        <v>0</v>
      </c>
      <c r="J477">
        <v>77</v>
      </c>
      <c r="K477" s="5">
        <v>42508</v>
      </c>
      <c r="L477" t="s">
        <v>12747</v>
      </c>
      <c r="M477" t="str">
        <f t="shared" si="157"/>
        <v>Norwegian journalist.[309]</v>
      </c>
      <c r="N477" t="str">
        <f t="shared" si="165"/>
        <v>Norwegian</v>
      </c>
      <c r="O477" t="str">
        <f t="shared" si="162"/>
        <v>journalist.[309]</v>
      </c>
      <c r="P477" t="str">
        <f t="shared" si="159"/>
        <v>journalist.</v>
      </c>
      <c r="Q477" t="str">
        <f t="shared" si="160"/>
        <v>journalist</v>
      </c>
      <c r="R477" t="str">
        <f>IFERROR(MID(Q477,1,FIND(" ",Q477)-1),Q477)</f>
        <v>journalist</v>
      </c>
      <c r="U477" t="str">
        <f t="shared" si="166"/>
        <v>https://en.wikipedia.org/wiki/Astrid_Gunnestad</v>
      </c>
      <c r="Y477" t="str">
        <f t="shared" si="167"/>
        <v>https://tools.wmflabs.org/xtools-articleinfo/?article=Astrid_Gunnestad&amp;project=en.wikipedia.org</v>
      </c>
      <c r="AB477" t="str">
        <f t="shared" si="168"/>
        <v>https://en.wikipedia.org/w/index.php?title=Special:WhatLinksHere/Astrid_Gunnestad&amp;limit=500</v>
      </c>
    </row>
    <row r="478" spans="1:29">
      <c r="A478">
        <v>621</v>
      </c>
      <c r="B478">
        <v>586189</v>
      </c>
      <c r="C478">
        <v>499537.88864149828</v>
      </c>
      <c r="D478" t="s">
        <v>9979</v>
      </c>
      <c r="E478" t="str">
        <f t="shared" si="163"/>
        <v>Asuquo</v>
      </c>
      <c r="F478" t="str">
        <f t="shared" si="164"/>
        <v>Ekpe</v>
      </c>
      <c r="H478">
        <v>0</v>
      </c>
      <c r="K478" s="3">
        <v>42399</v>
      </c>
      <c r="L478" t="s">
        <v>9976</v>
      </c>
      <c r="M478" t="str">
        <f t="shared" si="157"/>
        <v>Nigerian international footballer.[627]</v>
      </c>
      <c r="N478" t="str">
        <f t="shared" si="165"/>
        <v>Nigerian</v>
      </c>
      <c r="O478" t="str">
        <f t="shared" si="162"/>
        <v>international footballer.[627]</v>
      </c>
      <c r="P478" t="str">
        <f t="shared" si="159"/>
        <v>international footballer.</v>
      </c>
      <c r="Q478" t="str">
        <f t="shared" si="160"/>
        <v>international footballer</v>
      </c>
      <c r="R478" t="s">
        <v>7249</v>
      </c>
      <c r="U478" t="str">
        <f t="shared" si="166"/>
        <v>https://en.wikipedia.org/wiki/Asuquo_Ekpe</v>
      </c>
      <c r="Y478" t="str">
        <f t="shared" si="167"/>
        <v>https://tools.wmflabs.org/xtools-articleinfo/?article=Asuquo_Ekpe&amp;project=en.wikipedia.org</v>
      </c>
      <c r="AB478" t="str">
        <f t="shared" si="168"/>
        <v>https://en.wikipedia.org/w/index.php?title=Special:WhatLinksHere/Asuquo_Ekpe&amp;limit=500</v>
      </c>
    </row>
    <row r="479" spans="1:29">
      <c r="A479">
        <v>3558</v>
      </c>
      <c r="B479">
        <v>644691</v>
      </c>
      <c r="C479">
        <v>936413.59859066142</v>
      </c>
      <c r="D479" t="s">
        <v>13714</v>
      </c>
      <c r="E479" t="s">
        <v>14549</v>
      </c>
      <c r="F479" t="s">
        <v>14675</v>
      </c>
      <c r="H479">
        <v>0</v>
      </c>
      <c r="J479">
        <v>71</v>
      </c>
      <c r="K479" s="5">
        <v>42565</v>
      </c>
      <c r="L479" t="s">
        <v>14214</v>
      </c>
      <c r="M479" t="str">
        <f t="shared" si="157"/>
        <v>Nigerian Roman Catholic prelate Bishop of Makurdi (1989–2015).[217]</v>
      </c>
      <c r="N479" t="str">
        <f t="shared" si="165"/>
        <v>Nigerian</v>
      </c>
      <c r="O479" t="str">
        <f t="shared" si="162"/>
        <v>Roman Catholic prelate Bishop of Makurdi (1989–2015).[217]</v>
      </c>
      <c r="P479" s="2" t="str">
        <f t="shared" si="159"/>
        <v>Roman Catholic prelate Bishop of Makurdi (1989–2015).</v>
      </c>
      <c r="Q479" s="2" t="str">
        <f t="shared" si="160"/>
        <v>Roman Catholic prelate Bishop of Makurdi (1989–2015)</v>
      </c>
      <c r="R479" s="2" t="s">
        <v>13477</v>
      </c>
      <c r="S479" s="2" t="s">
        <v>811</v>
      </c>
      <c r="U479" t="str">
        <f t="shared" si="166"/>
        <v>https://en.wikipedia.org/wiki/Athanasius_Atule Usuh</v>
      </c>
      <c r="Y479" t="str">
        <f t="shared" si="167"/>
        <v>https://tools.wmflabs.org/xtools-articleinfo/?article=Athanasius_Atule Usuh&amp;project=en.wikipedia.org</v>
      </c>
      <c r="AB479" t="str">
        <f t="shared" si="168"/>
        <v>https://en.wikipedia.org/w/index.php?title=Special:WhatLinksHere/Athanasius_Atule Usuh&amp;limit=500</v>
      </c>
    </row>
    <row r="480" spans="1:29">
      <c r="A480">
        <v>3553</v>
      </c>
      <c r="B480">
        <v>267221</v>
      </c>
      <c r="C480">
        <v>336783.48689954873</v>
      </c>
      <c r="D480" t="s">
        <v>13701</v>
      </c>
      <c r="E480" t="str">
        <f t="shared" ref="E480:E499" si="169">LEFT(D480,FIND(" ",D480)-1)</f>
        <v>Atilio</v>
      </c>
      <c r="F480" t="str">
        <f t="shared" ref="F480:F500" si="170">MID(D480,FIND(" ",D480)+1,9999)</f>
        <v>López</v>
      </c>
      <c r="H480">
        <v>0</v>
      </c>
      <c r="J480">
        <v>91</v>
      </c>
      <c r="K480" s="5">
        <v>42565</v>
      </c>
      <c r="L480" t="s">
        <v>14209</v>
      </c>
      <c r="M480" t="str">
        <f t="shared" si="157"/>
        <v>Paraguayan football player and coach.[212]</v>
      </c>
      <c r="N480" t="str">
        <f t="shared" si="165"/>
        <v>Paraguayan</v>
      </c>
      <c r="O480" t="str">
        <f t="shared" si="162"/>
        <v>football player and coach.[212]</v>
      </c>
      <c r="P480" s="2" t="str">
        <f t="shared" si="159"/>
        <v>football player and coach.</v>
      </c>
      <c r="Q480" s="2" t="str">
        <f t="shared" si="160"/>
        <v>football player and coach</v>
      </c>
      <c r="R480" s="2" t="s">
        <v>3199</v>
      </c>
      <c r="S480" s="2"/>
      <c r="U480" t="str">
        <f t="shared" si="166"/>
        <v>https://en.wikipedia.org/wiki/Atilio_López</v>
      </c>
      <c r="Y480" t="str">
        <f t="shared" si="167"/>
        <v>https://tools.wmflabs.org/xtools-articleinfo/?article=Atilio_López&amp;project=en.wikipedia.org</v>
      </c>
      <c r="AB480" t="str">
        <f t="shared" si="168"/>
        <v>https://en.wikipedia.org/w/index.php?title=Special:WhatLinksHere/Atilio_López&amp;limit=500</v>
      </c>
    </row>
    <row r="481" spans="1:28">
      <c r="A481">
        <v>3491</v>
      </c>
      <c r="B481">
        <v>850338</v>
      </c>
      <c r="C481">
        <v>635710.14365334122</v>
      </c>
      <c r="D481" t="s">
        <v>13472</v>
      </c>
      <c r="E481" t="str">
        <f t="shared" si="169"/>
        <v>Atilla</v>
      </c>
      <c r="F481" t="str">
        <f t="shared" si="170"/>
        <v>Manizade</v>
      </c>
      <c r="H481">
        <v>0</v>
      </c>
      <c r="J481">
        <v>82</v>
      </c>
      <c r="K481" s="5">
        <v>42561</v>
      </c>
      <c r="L481" t="s">
        <v>13998</v>
      </c>
      <c r="M481" t="str">
        <f t="shared" si="157"/>
        <v>Turkish opera singer.[150]</v>
      </c>
      <c r="N481" t="str">
        <f t="shared" si="165"/>
        <v>Turkish</v>
      </c>
      <c r="O481" t="str">
        <f t="shared" si="162"/>
        <v>opera singer.[150]</v>
      </c>
      <c r="P481" s="2" t="str">
        <f t="shared" si="159"/>
        <v>opera singer.</v>
      </c>
      <c r="Q481" s="2" t="str">
        <f t="shared" si="160"/>
        <v>opera singer</v>
      </c>
      <c r="R481" s="2" t="s">
        <v>13653</v>
      </c>
      <c r="S481" s="2"/>
      <c r="U481" t="str">
        <f t="shared" si="166"/>
        <v>https://en.wikipedia.org/wiki/Atilla_Manizade</v>
      </c>
      <c r="Y481" t="str">
        <f t="shared" si="167"/>
        <v>https://tools.wmflabs.org/xtools-articleinfo/?article=Atilla_Manizade&amp;project=en.wikipedia.org</v>
      </c>
      <c r="AB481" t="str">
        <f t="shared" si="168"/>
        <v>https://en.wikipedia.org/w/index.php?title=Special:WhatLinksHere/Atilla_Manizade&amp;limit=500</v>
      </c>
    </row>
    <row r="482" spans="1:28">
      <c r="A482">
        <v>2209</v>
      </c>
      <c r="B482">
        <v>436089</v>
      </c>
      <c r="C482">
        <v>446465.92351728032</v>
      </c>
      <c r="D482" t="s">
        <v>6442</v>
      </c>
      <c r="E482" t="str">
        <f t="shared" si="169"/>
        <v>Attila</v>
      </c>
      <c r="F482" t="str">
        <f t="shared" si="170"/>
        <v>Ferjáncz</v>
      </c>
      <c r="H482">
        <v>0</v>
      </c>
      <c r="J482">
        <v>69</v>
      </c>
      <c r="K482" s="5">
        <v>42483</v>
      </c>
      <c r="L482" t="s">
        <v>6021</v>
      </c>
      <c r="M482" t="str">
        <f t="shared" si="157"/>
        <v>Hungarian racing driver Hungarian Rally champion (1976–19821985 1990).[397]</v>
      </c>
      <c r="N482" t="str">
        <f t="shared" si="165"/>
        <v>Hungarian</v>
      </c>
      <c r="O482" t="str">
        <f t="shared" si="162"/>
        <v>racing driver Hungarian Rally champion (1976–19821985 1990).[397]</v>
      </c>
      <c r="P482" t="str">
        <f t="shared" si="159"/>
        <v>racing driver Hungarian Rally champion (1976–19821985 1990).</v>
      </c>
      <c r="Q482" t="str">
        <f t="shared" si="160"/>
        <v>racing driver Hungarian Rally champion (1976–19821985 1990)</v>
      </c>
      <c r="R482" t="s">
        <v>7452</v>
      </c>
      <c r="S482" s="2" t="s">
        <v>1584</v>
      </c>
      <c r="U482" t="str">
        <f t="shared" si="166"/>
        <v>https://en.wikipedia.org/wiki/Attila_Ferjáncz</v>
      </c>
      <c r="Y482" t="str">
        <f t="shared" si="167"/>
        <v>https://tools.wmflabs.org/xtools-articleinfo/?article=Attila_Ferjáncz&amp;project=en.wikipedia.org</v>
      </c>
      <c r="AB482" t="str">
        <f t="shared" si="168"/>
        <v>https://en.wikipedia.org/w/index.php?title=Special:WhatLinksHere/Attila_Ferjáncz&amp;limit=500</v>
      </c>
    </row>
    <row r="483" spans="1:28">
      <c r="A483">
        <v>2168</v>
      </c>
      <c r="B483">
        <v>72778</v>
      </c>
      <c r="C483">
        <v>565649.74501998222</v>
      </c>
      <c r="D483" t="s">
        <v>6538</v>
      </c>
      <c r="E483" t="str">
        <f t="shared" si="169"/>
        <v>Attila</v>
      </c>
      <c r="F483" t="str">
        <f t="shared" si="170"/>
        <v>Özdemiroğlu</v>
      </c>
      <c r="H483">
        <v>0</v>
      </c>
      <c r="J483">
        <v>73</v>
      </c>
      <c r="K483" s="5">
        <v>42480</v>
      </c>
      <c r="L483" t="s">
        <v>6178</v>
      </c>
      <c r="M483" t="str">
        <f t="shared" si="157"/>
        <v>Turkish composer lung cancer.[355]</v>
      </c>
      <c r="N483" t="str">
        <f t="shared" si="165"/>
        <v>Turkish</v>
      </c>
      <c r="O483" t="str">
        <f t="shared" si="162"/>
        <v>composer lung cancer.[355]</v>
      </c>
      <c r="P483" t="str">
        <f t="shared" si="159"/>
        <v>composer lung cancer.</v>
      </c>
      <c r="Q483" t="str">
        <f t="shared" si="160"/>
        <v>composer lung cancer</v>
      </c>
      <c r="R483" t="str">
        <f>IFERROR(MID(Q483,1,FIND(" ",Q483)-1),Q483)</f>
        <v>composer</v>
      </c>
      <c r="T483" t="s">
        <v>7516</v>
      </c>
      <c r="U483" t="str">
        <f t="shared" si="166"/>
        <v>https://en.wikipedia.org/wiki/Attila_Özdemiroğlu</v>
      </c>
      <c r="Y483" t="str">
        <f t="shared" si="167"/>
        <v>https://tools.wmflabs.org/xtools-articleinfo/?article=Attila_Özdemiroğlu&amp;project=en.wikipedia.org</v>
      </c>
      <c r="AB483" t="str">
        <f t="shared" si="168"/>
        <v>https://en.wikipedia.org/w/index.php?title=Special:WhatLinksHere/Attila_Özdemiroğlu&amp;limit=500</v>
      </c>
    </row>
    <row r="484" spans="1:28">
      <c r="A484">
        <v>3116</v>
      </c>
      <c r="B484">
        <v>857229</v>
      </c>
      <c r="C484">
        <v>233323.24159946438</v>
      </c>
      <c r="D484" t="s">
        <v>5467</v>
      </c>
      <c r="E484" t="str">
        <f t="shared" si="169"/>
        <v>Attrell</v>
      </c>
      <c r="F484" t="str">
        <f t="shared" si="170"/>
        <v>Cordes</v>
      </c>
      <c r="H484">
        <v>0</v>
      </c>
      <c r="J484">
        <v>46</v>
      </c>
      <c r="K484" s="5">
        <v>42538</v>
      </c>
      <c r="L484" t="s">
        <v>4718</v>
      </c>
      <c r="M484" t="str">
        <f t="shared" si="157"/>
        <v>American rhythm and blues singer (P.M. Dawn) renal disease.[271]</v>
      </c>
      <c r="N484" t="str">
        <f t="shared" si="165"/>
        <v>American</v>
      </c>
      <c r="O484" t="str">
        <f t="shared" si="162"/>
        <v>rhythm and blues singer (P.M. Dawn) renal disease.[271]</v>
      </c>
      <c r="P484" t="str">
        <f t="shared" si="159"/>
        <v>rhythm and blues singer (P.M. Dawn) renal disease.</v>
      </c>
      <c r="Q484" t="str">
        <f t="shared" si="160"/>
        <v>rhythm and blues singer (P</v>
      </c>
      <c r="R484" t="s">
        <v>13290</v>
      </c>
      <c r="S484" t="s">
        <v>1030</v>
      </c>
      <c r="T484" t="s">
        <v>13291</v>
      </c>
      <c r="U484" t="str">
        <f t="shared" si="166"/>
        <v>https://en.wikipedia.org/wiki/Attrell_Cordes</v>
      </c>
      <c r="Y484" t="str">
        <f t="shared" si="167"/>
        <v>https://tools.wmflabs.org/xtools-articleinfo/?article=Attrell_Cordes&amp;project=en.wikipedia.org</v>
      </c>
      <c r="AB484" t="str">
        <f t="shared" si="168"/>
        <v>https://en.wikipedia.org/w/index.php?title=Special:WhatLinksHere/Attrell_Cordes&amp;limit=500</v>
      </c>
    </row>
    <row r="485" spans="1:28">
      <c r="A485">
        <v>1222</v>
      </c>
      <c r="B485">
        <v>556811</v>
      </c>
      <c r="C485">
        <v>797124.17819882836</v>
      </c>
      <c r="D485" t="s">
        <v>8864</v>
      </c>
      <c r="E485" t="str">
        <f t="shared" si="169"/>
        <v>Aubrey</v>
      </c>
      <c r="F485" t="str">
        <f t="shared" si="170"/>
        <v>McClendon</v>
      </c>
      <c r="H485">
        <v>0</v>
      </c>
      <c r="J485">
        <v>56</v>
      </c>
      <c r="K485" s="3">
        <v>42431</v>
      </c>
      <c r="L485" s="2" t="s">
        <v>8355</v>
      </c>
      <c r="M485" t="str">
        <f t="shared" si="157"/>
        <v>American energy and basketball executive CEO of Chesapeake Energy part-owner of the Oklahoma City Thunder traffic collision.[28]</v>
      </c>
      <c r="N485" t="str">
        <f t="shared" si="165"/>
        <v>American</v>
      </c>
      <c r="O485" t="str">
        <f t="shared" si="162"/>
        <v>energy and basketball executive CEO of Chesapeake Energy part-owner of the Oklahoma City Thunder traffic collision.[28]</v>
      </c>
      <c r="P485" t="str">
        <f t="shared" si="159"/>
        <v>energy and basketball executive CEO of Chesapeake Energy part-owner of the Oklahoma City Thunder traffic collision.</v>
      </c>
      <c r="Q485" t="str">
        <f t="shared" si="160"/>
        <v>energy and basketball executive CEO of Chesapeake Energy part-owner of the Oklahoma City Thunder traffic collision</v>
      </c>
      <c r="R485" t="s">
        <v>14903</v>
      </c>
      <c r="S485" s="2" t="s">
        <v>2104</v>
      </c>
      <c r="T485" t="s">
        <v>7369</v>
      </c>
      <c r="U485" t="str">
        <f t="shared" si="166"/>
        <v>https://en.wikipedia.org/wiki/Aubrey_McClendon</v>
      </c>
      <c r="Y485" t="str">
        <f t="shared" si="167"/>
        <v>https://tools.wmflabs.org/xtools-articleinfo/?article=Aubrey_McClendon&amp;project=en.wikipedia.org</v>
      </c>
      <c r="AB485" t="str">
        <f t="shared" si="168"/>
        <v>https://en.wikipedia.org/w/index.php?title=Special:WhatLinksHere/Aubrey_McClendon&amp;limit=500</v>
      </c>
    </row>
    <row r="486" spans="1:28">
      <c r="A486">
        <v>3118</v>
      </c>
      <c r="B486">
        <v>590461</v>
      </c>
      <c r="C486">
        <v>377324.03756945132</v>
      </c>
      <c r="D486" t="s">
        <v>5633</v>
      </c>
      <c r="E486" t="str">
        <f t="shared" si="169"/>
        <v>Audrey</v>
      </c>
      <c r="F486" t="str">
        <f t="shared" si="170"/>
        <v>Disbury</v>
      </c>
      <c r="H486">
        <v>0</v>
      </c>
      <c r="J486">
        <v>82</v>
      </c>
      <c r="K486" s="5">
        <v>42538</v>
      </c>
      <c r="L486" t="s">
        <v>4791</v>
      </c>
      <c r="M486" t="str">
        <f t="shared" si="157"/>
        <v>English cricketer.[273]</v>
      </c>
      <c r="N486" t="str">
        <f t="shared" si="165"/>
        <v>English</v>
      </c>
      <c r="O486" t="str">
        <f t="shared" si="162"/>
        <v>cricketer.[273]</v>
      </c>
      <c r="P486" t="str">
        <f t="shared" si="159"/>
        <v>cricketer.</v>
      </c>
      <c r="Q486" t="str">
        <f t="shared" si="160"/>
        <v>cricketer</v>
      </c>
      <c r="R486" t="str">
        <f>IFERROR(MID(Q486,1,FIND(" ",Q486)-1),Q486)</f>
        <v>cricketer</v>
      </c>
      <c r="U486" t="str">
        <f t="shared" si="166"/>
        <v>https://en.wikipedia.org/wiki/Audrey_Disbury</v>
      </c>
      <c r="Y486" t="str">
        <f t="shared" si="167"/>
        <v>https://tools.wmflabs.org/xtools-articleinfo/?article=Audrey_Disbury&amp;project=en.wikipedia.org</v>
      </c>
      <c r="AB486" t="str">
        <f t="shared" si="168"/>
        <v>https://en.wikipedia.org/w/index.php?title=Special:WhatLinksHere/Audrey_Disbury&amp;limit=500</v>
      </c>
    </row>
    <row r="487" spans="1:28">
      <c r="A487">
        <v>2684</v>
      </c>
      <c r="B487">
        <v>258558</v>
      </c>
      <c r="C487">
        <v>173467.49399257533</v>
      </c>
      <c r="D487" t="s">
        <v>12472</v>
      </c>
      <c r="E487" t="str">
        <f t="shared" si="169"/>
        <v>Audrey</v>
      </c>
      <c r="F487" t="str">
        <f t="shared" si="170"/>
        <v>Purton</v>
      </c>
      <c r="H487">
        <v>0</v>
      </c>
      <c r="J487">
        <v>90</v>
      </c>
      <c r="K487" s="5">
        <v>42510</v>
      </c>
      <c r="L487" t="s">
        <v>12650</v>
      </c>
      <c r="M487" t="str">
        <f t="shared" si="157"/>
        <v>British Women's Royal Army Corps officer.[348]</v>
      </c>
      <c r="N487" t="str">
        <f t="shared" si="165"/>
        <v>British</v>
      </c>
      <c r="O487" t="str">
        <f t="shared" si="162"/>
        <v>Women's Royal Army Corps officer.[348]</v>
      </c>
      <c r="P487" t="str">
        <f t="shared" si="159"/>
        <v>Women's Royal Army Corps officer.</v>
      </c>
      <c r="Q487" t="str">
        <f t="shared" si="160"/>
        <v>Women's Royal Army Corps officer</v>
      </c>
      <c r="R487" t="s">
        <v>13164</v>
      </c>
      <c r="U487" t="str">
        <f t="shared" si="166"/>
        <v>https://en.wikipedia.org/wiki/Audrey_Purton</v>
      </c>
      <c r="Y487" t="str">
        <f t="shared" si="167"/>
        <v>https://tools.wmflabs.org/xtools-articleinfo/?article=Audrey_Purton&amp;project=en.wikipedia.org</v>
      </c>
      <c r="AB487" t="str">
        <f t="shared" si="168"/>
        <v>https://en.wikipedia.org/w/index.php?title=Special:WhatLinksHere/Audrey_Purton&amp;limit=500</v>
      </c>
    </row>
    <row r="488" spans="1:28">
      <c r="A488">
        <v>788</v>
      </c>
      <c r="B488">
        <v>895593</v>
      </c>
      <c r="C488">
        <v>166726.74694018497</v>
      </c>
      <c r="D488" t="s">
        <v>10878</v>
      </c>
      <c r="E488" t="str">
        <f t="shared" si="169"/>
        <v>August</v>
      </c>
      <c r="F488" t="str">
        <f t="shared" si="170"/>
        <v>P. Mardesich</v>
      </c>
      <c r="H488">
        <v>0</v>
      </c>
      <c r="J488">
        <v>95</v>
      </c>
      <c r="K488" s="3">
        <v>42408</v>
      </c>
      <c r="L488" t="s">
        <v>11149</v>
      </c>
      <c r="M488" t="str">
        <f t="shared" si="157"/>
        <v>American politician member of the Washington House of Representatives (1950–1963) and Senate (1963–1978).[132]</v>
      </c>
      <c r="N488" t="str">
        <f t="shared" si="165"/>
        <v>American</v>
      </c>
      <c r="O488" t="str">
        <f t="shared" si="162"/>
        <v>politician member of the Washington House of Representatives (1950–1963) and Senate (1963–1978).[132]</v>
      </c>
      <c r="P488" t="str">
        <f t="shared" si="159"/>
        <v>politician member of the Washington House of Representatives (1950–1963) and Senate (1963–1978).</v>
      </c>
      <c r="Q488" t="str">
        <f t="shared" si="160"/>
        <v>politician member of the Washington House of Representatives (1950–1963) and Senate (1963–1978)</v>
      </c>
      <c r="R488" t="str">
        <f>IFERROR(MID(Q488,1,FIND(" ",Q488)-1),Q488)</f>
        <v>politician</v>
      </c>
      <c r="S488" t="s">
        <v>2367</v>
      </c>
      <c r="U488" t="str">
        <f t="shared" si="166"/>
        <v>https://en.wikipedia.org/wiki/August_P. Mardesich</v>
      </c>
      <c r="Y488" t="str">
        <f t="shared" si="167"/>
        <v>https://tools.wmflabs.org/xtools-articleinfo/?article=August_P. Mardesich&amp;project=en.wikipedia.org</v>
      </c>
      <c r="AB488" t="str">
        <f t="shared" si="168"/>
        <v>https://en.wikipedia.org/w/index.php?title=Special:WhatLinksHere/August_P. Mardesich&amp;limit=500</v>
      </c>
    </row>
    <row r="489" spans="1:28">
      <c r="A489">
        <v>573</v>
      </c>
      <c r="B489">
        <v>866668</v>
      </c>
      <c r="C489">
        <v>193717.23445135559</v>
      </c>
      <c r="D489" t="s">
        <v>9673</v>
      </c>
      <c r="E489" t="str">
        <f t="shared" si="169"/>
        <v>Augusto</v>
      </c>
      <c r="F489" t="str">
        <f t="shared" si="170"/>
        <v>Giomo</v>
      </c>
      <c r="H489">
        <v>0</v>
      </c>
      <c r="J489">
        <v>75</v>
      </c>
      <c r="K489" s="3">
        <v>42396</v>
      </c>
      <c r="L489" t="s">
        <v>9674</v>
      </c>
      <c r="M489" t="str">
        <f t="shared" si="157"/>
        <v>Italian basketball player.[579]</v>
      </c>
      <c r="N489" t="str">
        <f t="shared" si="165"/>
        <v>Italian</v>
      </c>
      <c r="O489" t="str">
        <f t="shared" ref="O489:O520" si="171">MID(M489,FIND(" ",M489)+1,9999)</f>
        <v>basketball player.[579]</v>
      </c>
      <c r="P489" t="str">
        <f t="shared" si="159"/>
        <v>basketball player.</v>
      </c>
      <c r="Q489" t="str">
        <f t="shared" si="160"/>
        <v>basketball player</v>
      </c>
      <c r="R489" t="s">
        <v>7470</v>
      </c>
      <c r="U489" t="str">
        <f t="shared" si="166"/>
        <v>https://en.wikipedia.org/wiki/Augusto_Giomo</v>
      </c>
      <c r="Y489" t="str">
        <f t="shared" si="167"/>
        <v>https://tools.wmflabs.org/xtools-articleinfo/?article=Augusto_Giomo&amp;project=en.wikipedia.org</v>
      </c>
      <c r="AB489" t="str">
        <f t="shared" si="168"/>
        <v>https://en.wikipedia.org/w/index.php?title=Special:WhatLinksHere/Augusto_Giomo&amp;limit=500</v>
      </c>
    </row>
    <row r="490" spans="1:28">
      <c r="A490">
        <v>609</v>
      </c>
      <c r="B490">
        <v>572179</v>
      </c>
      <c r="C490">
        <v>121632.7555857788</v>
      </c>
      <c r="D490" t="s">
        <v>9926</v>
      </c>
      <c r="E490" t="str">
        <f t="shared" si="169"/>
        <v>Aurèle</v>
      </c>
      <c r="F490" t="str">
        <f t="shared" si="170"/>
        <v>Nicolet</v>
      </c>
      <c r="H490">
        <v>0</v>
      </c>
      <c r="J490">
        <v>90</v>
      </c>
      <c r="K490" s="3">
        <v>42398</v>
      </c>
      <c r="L490" t="s">
        <v>9806</v>
      </c>
      <c r="M490" t="str">
        <f t="shared" si="157"/>
        <v>Swiss flautist.[615]</v>
      </c>
      <c r="N490" t="str">
        <f t="shared" si="165"/>
        <v>Swiss</v>
      </c>
      <c r="O490" t="str">
        <f t="shared" si="171"/>
        <v>flautist.[615]</v>
      </c>
      <c r="P490" t="str">
        <f t="shared" si="159"/>
        <v>flautist.</v>
      </c>
      <c r="Q490" t="str">
        <f t="shared" si="160"/>
        <v>flautist</v>
      </c>
      <c r="R490" t="str">
        <f>IFERROR(MID(Q490,1,FIND(" ",Q490)-1),Q490)</f>
        <v>flautist</v>
      </c>
      <c r="U490" t="str">
        <f t="shared" si="166"/>
        <v>https://en.wikipedia.org/wiki/Aurèle_Nicolet</v>
      </c>
      <c r="Y490" t="str">
        <f t="shared" si="167"/>
        <v>https://tools.wmflabs.org/xtools-articleinfo/?article=Aurèle_Nicolet&amp;project=en.wikipedia.org</v>
      </c>
      <c r="AB490" t="str">
        <f t="shared" si="168"/>
        <v>https://en.wikipedia.org/w/index.php?title=Special:WhatLinksHere/Aurèle_Nicolet&amp;limit=500</v>
      </c>
    </row>
    <row r="491" spans="1:28">
      <c r="A491">
        <v>4781</v>
      </c>
      <c r="B491">
        <v>258851</v>
      </c>
      <c r="C491">
        <v>306556.44087073597</v>
      </c>
      <c r="D491" t="s">
        <v>202</v>
      </c>
      <c r="E491" s="2" t="str">
        <f t="shared" si="169"/>
        <v>Aurelian</v>
      </c>
      <c r="F491" s="2" t="str">
        <f t="shared" si="170"/>
        <v>Preda</v>
      </c>
      <c r="H491">
        <v>0</v>
      </c>
      <c r="J491">
        <v>46</v>
      </c>
      <c r="K491" s="3">
        <v>42640</v>
      </c>
      <c r="L491" t="s">
        <v>250</v>
      </c>
      <c r="M491" s="2" t="str">
        <f t="shared" si="157"/>
        <v>Romanian folk singer cancer.[77]</v>
      </c>
      <c r="N491" s="2" t="str">
        <f t="shared" si="165"/>
        <v>Romanian</v>
      </c>
      <c r="O491" s="2" t="str">
        <f t="shared" si="171"/>
        <v>folk singer cancer.[77]</v>
      </c>
      <c r="P491" s="2" t="str">
        <f t="shared" si="159"/>
        <v>folk singer cancer.</v>
      </c>
      <c r="Q491" s="2" t="str">
        <f t="shared" si="160"/>
        <v>folk singer cancer</v>
      </c>
      <c r="R491" s="2" t="s">
        <v>40</v>
      </c>
      <c r="T491" t="s">
        <v>41</v>
      </c>
    </row>
    <row r="492" spans="1:28">
      <c r="A492">
        <v>4582</v>
      </c>
      <c r="B492">
        <v>352035</v>
      </c>
      <c r="C492">
        <v>740446.39405565243</v>
      </c>
      <c r="D492" t="s">
        <v>15265</v>
      </c>
      <c r="E492" t="str">
        <f t="shared" si="169"/>
        <v>Aurelio</v>
      </c>
      <c r="F492" t="str">
        <f t="shared" si="170"/>
        <v>Cabrera Campos</v>
      </c>
      <c r="H492">
        <v>0</v>
      </c>
      <c r="K492" s="5">
        <v>42628</v>
      </c>
      <c r="L492" t="s">
        <v>15517</v>
      </c>
      <c r="M492" t="str">
        <f t="shared" si="157"/>
        <v>Mexican journalist and magazine editor shot.[203]</v>
      </c>
      <c r="N492" t="str">
        <f t="shared" si="165"/>
        <v>Mexican</v>
      </c>
      <c r="O492" t="str">
        <f t="shared" si="171"/>
        <v>journalist and magazine editor shot.[203]</v>
      </c>
      <c r="P492" s="2" t="str">
        <f t="shared" si="159"/>
        <v>journalist and magazine editor shot.</v>
      </c>
      <c r="Q492" s="2" t="str">
        <f t="shared" si="160"/>
        <v>journalist and magazine editor shot</v>
      </c>
      <c r="R492" s="2" t="str">
        <f>LEFT(Q492,LEN(Q492)-LEN(T492))</f>
        <v xml:space="preserve">journalist and magazine editor </v>
      </c>
      <c r="T492" t="s">
        <v>15928</v>
      </c>
      <c r="U492" t="str">
        <f t="shared" ref="U492:U523" si="172">CONCATENATE("https://en.wikipedia.org/wiki/",REPLACE(D492,FIND(" ",D492),1,"_"))</f>
        <v>https://en.wikipedia.org/wiki/Aurelio_Cabrera Campos</v>
      </c>
      <c r="Y492" t="str">
        <f t="shared" ref="Y492:Y523" si="173">CONCATENATE("https://tools.wmflabs.org/xtools-articleinfo/?article=",REPLACE(D492,FIND(" ",D492),1,"_"),"&amp;project=en.wikipedia.org")</f>
        <v>https://tools.wmflabs.org/xtools-articleinfo/?article=Aurelio_Cabrera Campos&amp;project=en.wikipedia.org</v>
      </c>
      <c r="AB492" t="str">
        <f t="shared" ref="AB492:AB523" si="174">CONCATENATE("https://en.wikipedia.org/w/index.php?title=Special:WhatLinksHere/",REPLACE(D492,FIND(" ",D492),1,"_"),"&amp;limit=500")</f>
        <v>https://en.wikipedia.org/w/index.php?title=Special:WhatLinksHere/Aurelio_Cabrera Campos&amp;limit=500</v>
      </c>
    </row>
    <row r="493" spans="1:28">
      <c r="A493">
        <v>3253</v>
      </c>
      <c r="B493">
        <v>153181</v>
      </c>
      <c r="C493">
        <v>87660.655280160427</v>
      </c>
      <c r="D493" t="s">
        <v>5418</v>
      </c>
      <c r="E493" t="str">
        <f t="shared" si="169"/>
        <v>Austin</v>
      </c>
      <c r="F493" t="str">
        <f t="shared" si="170"/>
        <v>Clarke</v>
      </c>
      <c r="H493">
        <v>0</v>
      </c>
      <c r="J493">
        <v>81</v>
      </c>
      <c r="K493" s="5">
        <v>42547</v>
      </c>
      <c r="L493" t="s">
        <v>4725</v>
      </c>
      <c r="M493" t="str">
        <f t="shared" si="157"/>
        <v>Canadian novelist (The Polished Hoe).[408]</v>
      </c>
      <c r="N493" t="str">
        <f t="shared" si="165"/>
        <v>Canadian</v>
      </c>
      <c r="O493" t="str">
        <f t="shared" si="171"/>
        <v>novelist (The Polished Hoe).[408]</v>
      </c>
      <c r="P493" t="str">
        <f t="shared" si="159"/>
        <v>novelist (The Polished Hoe).</v>
      </c>
      <c r="Q493" t="str">
        <f t="shared" si="160"/>
        <v>novelist (The Polished Hoe)</v>
      </c>
      <c r="R493" t="str">
        <f>IFERROR(MID(Q493,1,FIND(" ",Q493)-1),Q493)</f>
        <v>novelist</v>
      </c>
      <c r="S493" s="2" t="s">
        <v>1188</v>
      </c>
      <c r="U493" t="str">
        <f t="shared" si="172"/>
        <v>https://en.wikipedia.org/wiki/Austin_Clarke</v>
      </c>
      <c r="Y493" t="str">
        <f t="shared" si="173"/>
        <v>https://tools.wmflabs.org/xtools-articleinfo/?article=Austin_Clarke&amp;project=en.wikipedia.org</v>
      </c>
      <c r="AB493" t="str">
        <f t="shared" si="174"/>
        <v>https://en.wikipedia.org/w/index.php?title=Special:WhatLinksHere/Austin_Clarke&amp;limit=500</v>
      </c>
    </row>
    <row r="494" spans="1:28">
      <c r="A494">
        <v>878</v>
      </c>
      <c r="B494">
        <v>600883</v>
      </c>
      <c r="C494">
        <v>370134.5371964635</v>
      </c>
      <c r="D494" t="s">
        <v>10953</v>
      </c>
      <c r="E494" t="str">
        <f t="shared" si="169"/>
        <v>Avigdor</v>
      </c>
      <c r="F494" t="str">
        <f t="shared" si="170"/>
        <v>Ben-Gal</v>
      </c>
      <c r="H494">
        <v>0</v>
      </c>
      <c r="J494">
        <v>79</v>
      </c>
      <c r="K494" s="3">
        <v>42413</v>
      </c>
      <c r="L494" t="s">
        <v>11240</v>
      </c>
      <c r="M494" t="str">
        <f t="shared" si="157"/>
        <v>Israeli general GOC Northern Command (1977–1981).[222]</v>
      </c>
      <c r="N494" t="str">
        <f t="shared" si="165"/>
        <v>Israeli</v>
      </c>
      <c r="O494" t="str">
        <f t="shared" si="171"/>
        <v>general GOC Northern Command (1977–1981).[222]</v>
      </c>
      <c r="P494" t="str">
        <f t="shared" si="159"/>
        <v>general GOC Northern Command (1977–1981).</v>
      </c>
      <c r="Q494" t="str">
        <f t="shared" si="160"/>
        <v>general GOC Northern Command (1977–1981)</v>
      </c>
      <c r="R494" t="str">
        <f>IFERROR(MID(Q494,1,FIND(" ",Q494)-1),Q494)</f>
        <v>general</v>
      </c>
      <c r="S494" t="s">
        <v>2220</v>
      </c>
      <c r="U494" t="str">
        <f t="shared" si="172"/>
        <v>https://en.wikipedia.org/wiki/Avigdor_Ben-Gal</v>
      </c>
      <c r="Y494" t="str">
        <f t="shared" si="173"/>
        <v>https://tools.wmflabs.org/xtools-articleinfo/?article=Avigdor_Ben-Gal&amp;project=en.wikipedia.org</v>
      </c>
      <c r="AB494" t="str">
        <f t="shared" si="174"/>
        <v>https://en.wikipedia.org/w/index.php?title=Special:WhatLinksHere/Avigdor_Ben-Gal&amp;limit=500</v>
      </c>
    </row>
    <row r="495" spans="1:28">
      <c r="A495">
        <v>2166</v>
      </c>
      <c r="B495">
        <v>618843</v>
      </c>
      <c r="C495">
        <v>733452.29353071772</v>
      </c>
      <c r="D495" t="s">
        <v>6528</v>
      </c>
      <c r="E495" t="str">
        <f t="shared" si="169"/>
        <v>Avril</v>
      </c>
      <c r="F495" t="str">
        <f t="shared" si="170"/>
        <v>Henry</v>
      </c>
      <c r="H495">
        <v>0</v>
      </c>
      <c r="J495">
        <v>81</v>
      </c>
      <c r="K495" s="5">
        <v>42480</v>
      </c>
      <c r="L495" t="s">
        <v>6237</v>
      </c>
      <c r="M495" t="str">
        <f t="shared" si="157"/>
        <v>British academic.[353]</v>
      </c>
      <c r="N495" t="str">
        <f t="shared" si="165"/>
        <v>British</v>
      </c>
      <c r="O495" t="str">
        <f t="shared" si="171"/>
        <v>academic.[353]</v>
      </c>
      <c r="P495" t="str">
        <f t="shared" si="159"/>
        <v>academic.</v>
      </c>
      <c r="Q495" t="str">
        <f t="shared" si="160"/>
        <v>academic</v>
      </c>
      <c r="R495" t="str">
        <f>IFERROR(MID(Q495,1,FIND(" ",Q495)-1),Q495)</f>
        <v>academic</v>
      </c>
      <c r="U495" t="str">
        <f t="shared" si="172"/>
        <v>https://en.wikipedia.org/wiki/Avril_Henry</v>
      </c>
      <c r="Y495" t="str">
        <f t="shared" si="173"/>
        <v>https://tools.wmflabs.org/xtools-articleinfo/?article=Avril_Henry&amp;project=en.wikipedia.org</v>
      </c>
      <c r="AB495" t="str">
        <f t="shared" si="174"/>
        <v>https://en.wikipedia.org/w/index.php?title=Special:WhatLinksHere/Avril_Henry&amp;limit=500</v>
      </c>
    </row>
    <row r="496" spans="1:28">
      <c r="A496">
        <v>320</v>
      </c>
      <c r="B496">
        <v>371596</v>
      </c>
      <c r="C496">
        <v>264805.1375281284</v>
      </c>
      <c r="D496" t="s">
        <v>9378</v>
      </c>
      <c r="E496" t="str">
        <f t="shared" si="169"/>
        <v>Avrom</v>
      </c>
      <c r="F496" t="str">
        <f t="shared" si="170"/>
        <v>Isaacs</v>
      </c>
      <c r="H496">
        <v>0</v>
      </c>
      <c r="J496">
        <v>89</v>
      </c>
      <c r="K496" s="3">
        <v>42384</v>
      </c>
      <c r="L496" t="s">
        <v>9379</v>
      </c>
      <c r="M496" t="str">
        <f t="shared" si="157"/>
        <v>Canadian art dealer.[321]</v>
      </c>
      <c r="N496" t="str">
        <f t="shared" ref="N496:N513" si="175">MID(M496,1,FIND(" ",M496)-1)</f>
        <v>Canadian</v>
      </c>
      <c r="O496" t="str">
        <f t="shared" si="171"/>
        <v>art dealer.[321]</v>
      </c>
      <c r="P496" t="str">
        <f t="shared" si="159"/>
        <v>art dealer.</v>
      </c>
      <c r="Q496" t="str">
        <f t="shared" si="160"/>
        <v>art dealer</v>
      </c>
      <c r="R496" t="s">
        <v>7176</v>
      </c>
      <c r="U496" t="str">
        <f t="shared" si="172"/>
        <v>https://en.wikipedia.org/wiki/Avrom_Isaacs</v>
      </c>
      <c r="Y496" t="str">
        <f t="shared" si="173"/>
        <v>https://tools.wmflabs.org/xtools-articleinfo/?article=Avrom_Isaacs&amp;project=en.wikipedia.org</v>
      </c>
      <c r="AB496" t="str">
        <f t="shared" si="174"/>
        <v>https://en.wikipedia.org/w/index.php?title=Special:WhatLinksHere/Avrom_Isaacs&amp;limit=500</v>
      </c>
    </row>
    <row r="497" spans="1:29">
      <c r="A497">
        <v>596</v>
      </c>
      <c r="B497">
        <v>330406</v>
      </c>
      <c r="C497">
        <v>869301.75539328041</v>
      </c>
      <c r="D497" t="s">
        <v>9902</v>
      </c>
      <c r="E497" t="str">
        <f t="shared" si="169"/>
        <v>Axel</v>
      </c>
      <c r="F497" t="str">
        <f t="shared" si="170"/>
        <v>Schandorff</v>
      </c>
      <c r="H497">
        <v>0</v>
      </c>
      <c r="J497">
        <v>90</v>
      </c>
      <c r="K497" s="3">
        <v>42397</v>
      </c>
      <c r="L497" t="s">
        <v>10302</v>
      </c>
      <c r="M497" t="str">
        <f t="shared" si="157"/>
        <v>Danish track cyclist Olympic bronze medalist (1948).[602]</v>
      </c>
      <c r="N497" t="str">
        <f t="shared" si="175"/>
        <v>Danish</v>
      </c>
      <c r="O497" t="str">
        <f t="shared" si="171"/>
        <v>track cyclist Olympic bronze medalist (1948).[602]</v>
      </c>
      <c r="P497" t="str">
        <f t="shared" si="159"/>
        <v>track cyclist Olympic bronze medalist (1948).</v>
      </c>
      <c r="Q497" t="str">
        <f t="shared" si="160"/>
        <v>track cyclist Olympic bronze medalist (1948)</v>
      </c>
      <c r="R497" t="s">
        <v>6812</v>
      </c>
      <c r="S497" t="s">
        <v>2467</v>
      </c>
      <c r="U497" t="str">
        <f t="shared" si="172"/>
        <v>https://en.wikipedia.org/wiki/Axel_Schandorff</v>
      </c>
      <c r="Y497" t="str">
        <f t="shared" si="173"/>
        <v>https://tools.wmflabs.org/xtools-articleinfo/?article=Axel_Schandorff&amp;project=en.wikipedia.org</v>
      </c>
      <c r="AB497" t="str">
        <f t="shared" si="174"/>
        <v>https://en.wikipedia.org/w/index.php?title=Special:WhatLinksHere/Axel_Schandorff&amp;limit=500</v>
      </c>
    </row>
    <row r="498" spans="1:29">
      <c r="A498">
        <v>732</v>
      </c>
      <c r="B498">
        <v>893983</v>
      </c>
      <c r="C498">
        <v>44347.055661091872</v>
      </c>
      <c r="D498" t="s">
        <v>10548</v>
      </c>
      <c r="E498" t="str">
        <f t="shared" si="169"/>
        <v>Axl</v>
      </c>
      <c r="F498" t="str">
        <f t="shared" si="170"/>
        <v>Rotten</v>
      </c>
      <c r="H498">
        <v>0</v>
      </c>
      <c r="J498">
        <v>44</v>
      </c>
      <c r="K498" s="3">
        <v>42404</v>
      </c>
      <c r="L498" t="s">
        <v>11163</v>
      </c>
      <c r="M498" t="str">
        <f t="shared" si="157"/>
        <v>American professional wrestler (ECW) heroin overdose.[76]</v>
      </c>
      <c r="N498" t="str">
        <f t="shared" si="175"/>
        <v>American</v>
      </c>
      <c r="O498" t="str">
        <f t="shared" si="171"/>
        <v>professional wrestler (ECW) heroin overdose.[76]</v>
      </c>
      <c r="P498" t="str">
        <f t="shared" si="159"/>
        <v>professional wrestler (ECW) heroin overdose.</v>
      </c>
      <c r="Q498" t="str">
        <f t="shared" si="160"/>
        <v>professional wrestler (ECW) heroin overdose</v>
      </c>
      <c r="R498" t="s">
        <v>7415</v>
      </c>
      <c r="S498" t="s">
        <v>2345</v>
      </c>
      <c r="T498" t="s">
        <v>8871</v>
      </c>
      <c r="U498" t="str">
        <f t="shared" si="172"/>
        <v>https://en.wikipedia.org/wiki/Axl_Rotten</v>
      </c>
      <c r="W498" s="2"/>
      <c r="X498" s="2"/>
      <c r="Y498" t="str">
        <f t="shared" si="173"/>
        <v>https://tools.wmflabs.org/xtools-articleinfo/?article=Axl_Rotten&amp;project=en.wikipedia.org</v>
      </c>
      <c r="AB498" t="str">
        <f t="shared" si="174"/>
        <v>https://en.wikipedia.org/w/index.php?title=Special:WhatLinksHere/Axl_Rotten&amp;limit=500</v>
      </c>
    </row>
    <row r="499" spans="1:29">
      <c r="A499">
        <v>2937</v>
      </c>
      <c r="B499">
        <v>346643</v>
      </c>
      <c r="C499">
        <v>133361.59047958063</v>
      </c>
      <c r="D499" t="s">
        <v>5743</v>
      </c>
      <c r="E499" t="str">
        <f t="shared" si="169"/>
        <v>Ayaz</v>
      </c>
      <c r="F499" t="str">
        <f t="shared" si="170"/>
        <v>Jani</v>
      </c>
      <c r="H499">
        <v>0</v>
      </c>
      <c r="J499">
        <v>48</v>
      </c>
      <c r="K499" s="5">
        <v>42527</v>
      </c>
      <c r="L499" t="s">
        <v>5117</v>
      </c>
      <c r="M499" t="str">
        <f t="shared" si="157"/>
        <v>Pakistani poet and journalist.[92]</v>
      </c>
      <c r="N499" t="str">
        <f t="shared" si="175"/>
        <v>Pakistani</v>
      </c>
      <c r="O499" t="str">
        <f t="shared" si="171"/>
        <v>poet and journalist.[92]</v>
      </c>
      <c r="P499" t="str">
        <f t="shared" si="159"/>
        <v>poet and journalist.</v>
      </c>
      <c r="Q499" t="str">
        <f t="shared" si="160"/>
        <v>poet and journalist</v>
      </c>
      <c r="R499" t="str">
        <f>Q499</f>
        <v>poet and journalist</v>
      </c>
      <c r="U499" t="str">
        <f t="shared" si="172"/>
        <v>https://en.wikipedia.org/wiki/Ayaz_Jani</v>
      </c>
      <c r="Y499" t="str">
        <f t="shared" si="173"/>
        <v>https://tools.wmflabs.org/xtools-articleinfo/?article=Ayaz_Jani&amp;project=en.wikipedia.org</v>
      </c>
      <c r="AB499" t="str">
        <f t="shared" si="174"/>
        <v>https://en.wikipedia.org/w/index.php?title=Special:WhatLinksHere/Ayaz_Jani&amp;limit=500</v>
      </c>
    </row>
    <row r="500" spans="1:29">
      <c r="A500">
        <v>4345</v>
      </c>
      <c r="B500">
        <v>236968</v>
      </c>
      <c r="C500">
        <v>677332.804121761</v>
      </c>
      <c r="D500" t="s">
        <v>4114</v>
      </c>
      <c r="E500" t="s">
        <v>3514</v>
      </c>
      <c r="F500" t="str">
        <f t="shared" si="170"/>
        <v>Daniel Riley</v>
      </c>
      <c r="H500">
        <v>0</v>
      </c>
      <c r="J500">
        <v>70</v>
      </c>
      <c r="K500" s="5">
        <v>42613</v>
      </c>
      <c r="L500" t="s">
        <v>3519</v>
      </c>
      <c r="M500" t="str">
        <f t="shared" si="157"/>
        <v>American politician member of the Maryland House of Delegates (1999–2003 2007–2011).[489]</v>
      </c>
      <c r="N500" t="str">
        <f t="shared" si="175"/>
        <v>American</v>
      </c>
      <c r="O500" t="str">
        <f t="shared" si="171"/>
        <v>politician member of the Maryland House of Delegates (1999–2003 2007–2011).[489]</v>
      </c>
      <c r="P500" s="2" t="str">
        <f t="shared" si="159"/>
        <v>politician member of the Maryland House of Delegates (1999–2003 2007–2011).</v>
      </c>
      <c r="Q500" s="2" t="str">
        <f t="shared" si="160"/>
        <v>politician member of the Maryland House of Delegates (1999–2003 2007–2011)</v>
      </c>
      <c r="R500" s="2" t="str">
        <f>IFERROR(MID(Q500,1,FIND(" ",Q500)-1),Q500)</f>
        <v>politician</v>
      </c>
      <c r="S500" s="2" t="s">
        <v>568</v>
      </c>
      <c r="U500" t="str">
        <f t="shared" si="172"/>
        <v>https://en.wikipedia.org/wiki/B._Daniel Riley</v>
      </c>
      <c r="Y500" t="str">
        <f t="shared" si="173"/>
        <v>https://tools.wmflabs.org/xtools-articleinfo/?article=B._Daniel Riley&amp;project=en.wikipedia.org</v>
      </c>
      <c r="AB500" t="str">
        <f t="shared" si="174"/>
        <v>https://en.wikipedia.org/w/index.php?title=Special:WhatLinksHere/B._Daniel Riley&amp;limit=500</v>
      </c>
    </row>
    <row r="501" spans="1:29">
      <c r="A501">
        <v>3986</v>
      </c>
      <c r="B501">
        <v>799045</v>
      </c>
      <c r="C501">
        <v>210147.07235462993</v>
      </c>
      <c r="D501" t="s">
        <v>4431</v>
      </c>
      <c r="E501" t="s">
        <v>3589</v>
      </c>
      <c r="F501" t="s">
        <v>3590</v>
      </c>
      <c r="H501">
        <v>0</v>
      </c>
      <c r="J501">
        <v>65</v>
      </c>
      <c r="K501" s="5">
        <v>42589</v>
      </c>
      <c r="L501" t="s">
        <v>4017</v>
      </c>
      <c r="M501" t="str">
        <f t="shared" si="157"/>
        <v>American musician ("Vitamin L") brain cancer.[128]</v>
      </c>
      <c r="N501" t="str">
        <f t="shared" si="175"/>
        <v>American</v>
      </c>
      <c r="O501" t="str">
        <f t="shared" si="171"/>
        <v>musician ("Vitamin L") brain cancer.[128]</v>
      </c>
      <c r="P501" s="2" t="str">
        <f t="shared" si="159"/>
        <v>musician ("Vitamin L") brain cancer.</v>
      </c>
      <c r="Q501" s="2" t="str">
        <f t="shared" si="160"/>
        <v>musician ("Vitamin L") brain cancer</v>
      </c>
      <c r="R501" s="2" t="str">
        <f>IFERROR(MID(Q501,1,FIND(" ",Q501)-1),Q501)</f>
        <v>musician</v>
      </c>
      <c r="S501" s="2" t="s">
        <v>667</v>
      </c>
      <c r="T501" t="s">
        <v>3007</v>
      </c>
      <c r="U501" t="str">
        <f t="shared" si="172"/>
        <v>https://en.wikipedia.org/wiki/B._E. Taylor</v>
      </c>
      <c r="Y501" t="str">
        <f t="shared" si="173"/>
        <v>https://tools.wmflabs.org/xtools-articleinfo/?article=B._E. Taylor&amp;project=en.wikipedia.org</v>
      </c>
      <c r="AB501" t="str">
        <f t="shared" si="174"/>
        <v>https://en.wikipedia.org/w/index.php?title=Special:WhatLinksHere/B._E. Taylor&amp;limit=500</v>
      </c>
    </row>
    <row r="502" spans="1:29">
      <c r="A502">
        <v>1123</v>
      </c>
      <c r="B502">
        <v>104043</v>
      </c>
      <c r="C502">
        <v>941606.72086582053</v>
      </c>
      <c r="D502" t="s">
        <v>11116</v>
      </c>
      <c r="E502" t="s">
        <v>11687</v>
      </c>
      <c r="F502" t="s">
        <v>11686</v>
      </c>
      <c r="H502">
        <v>0</v>
      </c>
      <c r="J502">
        <v>99</v>
      </c>
      <c r="K502" s="3">
        <v>42426</v>
      </c>
      <c r="L502" t="s">
        <v>11295</v>
      </c>
      <c r="M502" t="str">
        <f t="shared" si="157"/>
        <v>Indian cricket player.[470]</v>
      </c>
      <c r="N502" t="str">
        <f t="shared" si="175"/>
        <v>Indian</v>
      </c>
      <c r="O502" t="str">
        <f t="shared" si="171"/>
        <v>cricket player.[470]</v>
      </c>
      <c r="P502" t="str">
        <f t="shared" si="159"/>
        <v>cricket player.</v>
      </c>
      <c r="Q502" t="str">
        <f t="shared" si="160"/>
        <v>cricket player</v>
      </c>
      <c r="R502" t="s">
        <v>6962</v>
      </c>
      <c r="U502" t="str">
        <f t="shared" si="172"/>
        <v>https://en.wikipedia.org/wiki/B._K. Garudachar</v>
      </c>
      <c r="Y502" t="str">
        <f t="shared" si="173"/>
        <v>https://tools.wmflabs.org/xtools-articleinfo/?article=B._K. Garudachar&amp;project=en.wikipedia.org</v>
      </c>
      <c r="AB502" t="str">
        <f t="shared" si="174"/>
        <v>https://en.wikipedia.org/w/index.php?title=Special:WhatLinksHere/B._K. Garudachar&amp;limit=500</v>
      </c>
    </row>
    <row r="503" spans="1:29">
      <c r="A503">
        <v>2567</v>
      </c>
      <c r="B503">
        <v>219462</v>
      </c>
      <c r="C503">
        <v>681308.02020004927</v>
      </c>
      <c r="D503" t="s">
        <v>11998</v>
      </c>
      <c r="E503" t="str">
        <f t="shared" ref="E503:E534" si="176">LEFT(D503,FIND(" ",D503)-1)</f>
        <v>Baba</v>
      </c>
      <c r="F503" t="str">
        <f t="shared" ref="F503:F534" si="177">MID(D503,FIND(" ",D503)+1,9999)</f>
        <v>Hardev Singh</v>
      </c>
      <c r="H503">
        <v>0</v>
      </c>
      <c r="J503">
        <v>62</v>
      </c>
      <c r="K503" s="5">
        <v>42503</v>
      </c>
      <c r="L503" t="s">
        <v>12595</v>
      </c>
      <c r="M503" t="str">
        <f t="shared" si="157"/>
        <v>Indian spiritual guru traffic collision.[231]</v>
      </c>
      <c r="N503" t="str">
        <f t="shared" si="175"/>
        <v>Indian</v>
      </c>
      <c r="O503" t="str">
        <f t="shared" si="171"/>
        <v>spiritual guru traffic collision.[231]</v>
      </c>
      <c r="P503" t="str">
        <f t="shared" si="159"/>
        <v>spiritual guru traffic collision.</v>
      </c>
      <c r="Q503" t="str">
        <f t="shared" si="160"/>
        <v>spiritual guru traffic collision</v>
      </c>
      <c r="R503" t="s">
        <v>13184</v>
      </c>
      <c r="T503" t="s">
        <v>12914</v>
      </c>
      <c r="U503" t="str">
        <f t="shared" si="172"/>
        <v>https://en.wikipedia.org/wiki/Baba_Hardev Singh</v>
      </c>
      <c r="Y503" t="str">
        <f t="shared" si="173"/>
        <v>https://tools.wmflabs.org/xtools-articleinfo/?article=Baba_Hardev Singh&amp;project=en.wikipedia.org</v>
      </c>
      <c r="AB503" t="str">
        <f t="shared" si="174"/>
        <v>https://en.wikipedia.org/w/index.php?title=Special:WhatLinksHere/Baba_Hardev Singh&amp;limit=500</v>
      </c>
    </row>
    <row r="504" spans="1:29">
      <c r="A504">
        <v>4120</v>
      </c>
      <c r="B504">
        <v>126812</v>
      </c>
      <c r="C504">
        <v>898493.16568597709</v>
      </c>
      <c r="D504" t="s">
        <v>4222</v>
      </c>
      <c r="E504" t="str">
        <f t="shared" si="176"/>
        <v>Baby</v>
      </c>
      <c r="F504" t="str">
        <f t="shared" si="177"/>
        <v>Dalupan</v>
      </c>
      <c r="H504">
        <v>0</v>
      </c>
      <c r="J504">
        <v>92</v>
      </c>
      <c r="K504" s="5">
        <v>42599</v>
      </c>
      <c r="L504" t="s">
        <v>3815</v>
      </c>
      <c r="M504" t="str">
        <f t="shared" si="157"/>
        <v>Filipino basketball coach (Crispa Great Taste Purefoods) pneumonia.[262]</v>
      </c>
      <c r="N504" t="str">
        <f t="shared" si="175"/>
        <v>Filipino</v>
      </c>
      <c r="O504" t="str">
        <f t="shared" si="171"/>
        <v>basketball coach (Crispa Great Taste Purefoods) pneumonia.[262]</v>
      </c>
      <c r="P504" s="2" t="str">
        <f t="shared" si="159"/>
        <v>basketball coach (Crispa Great Taste Purefoods) pneumonia.</v>
      </c>
      <c r="Q504" s="2" t="str">
        <f t="shared" si="160"/>
        <v>basketball coach (Crispa Great Taste Purefoods) pneumonia</v>
      </c>
      <c r="R504" s="2" t="str">
        <f>IFERROR(MID(Q504,1,FIND(" ",Q504)-1),Q504)</f>
        <v>basketball</v>
      </c>
      <c r="S504" s="2" t="s">
        <v>546</v>
      </c>
      <c r="T504" t="s">
        <v>2698</v>
      </c>
      <c r="U504" t="str">
        <f t="shared" si="172"/>
        <v>https://en.wikipedia.org/wiki/Baby_Dalupan</v>
      </c>
      <c r="Y504" t="str">
        <f t="shared" si="173"/>
        <v>https://tools.wmflabs.org/xtools-articleinfo/?article=Baby_Dalupan&amp;project=en.wikipedia.org</v>
      </c>
      <c r="AB504" t="str">
        <f t="shared" si="174"/>
        <v>https://en.wikipedia.org/w/index.php?title=Special:WhatLinksHere/Baby_Dalupan&amp;limit=500</v>
      </c>
    </row>
    <row r="505" spans="1:29" s="2" customFormat="1">
      <c r="A505">
        <v>4623</v>
      </c>
      <c r="B505">
        <v>726223</v>
      </c>
      <c r="C505">
        <v>837065.57089863054</v>
      </c>
      <c r="D505" t="s">
        <v>14875</v>
      </c>
      <c r="E505" t="str">
        <f t="shared" si="176"/>
        <v>Bahman</v>
      </c>
      <c r="F505" t="str">
        <f t="shared" si="177"/>
        <v>Golbarnezhad</v>
      </c>
      <c r="G505"/>
      <c r="H505">
        <v>0</v>
      </c>
      <c r="I505"/>
      <c r="J505">
        <v>48</v>
      </c>
      <c r="K505" s="5">
        <v>42630</v>
      </c>
      <c r="L505" t="s">
        <v>15562</v>
      </c>
      <c r="M505" t="str">
        <f t="shared" si="157"/>
        <v>Iranian Paralympic racing cyclist (2012 2016) race collision.[170]</v>
      </c>
      <c r="N505" t="str">
        <f t="shared" si="175"/>
        <v>Iranian</v>
      </c>
      <c r="O505" t="str">
        <f t="shared" si="171"/>
        <v>Paralympic racing cyclist (2012 2016) race collision.[170]</v>
      </c>
      <c r="P505" s="2" t="str">
        <f t="shared" si="159"/>
        <v>Paralympic racing cyclist (2012 2016) race collision.</v>
      </c>
      <c r="Q505" s="2" t="str">
        <f t="shared" si="160"/>
        <v>Paralympic racing cyclist (2012 2016) race collision</v>
      </c>
      <c r="R505" s="2" t="s">
        <v>15822</v>
      </c>
      <c r="S505" s="2" t="s">
        <v>422</v>
      </c>
      <c r="T505" t="s">
        <v>15823</v>
      </c>
      <c r="U505" t="str">
        <f t="shared" si="172"/>
        <v>https://en.wikipedia.org/wiki/Bahman_Golbarnezhad</v>
      </c>
      <c r="V505"/>
      <c r="W505"/>
      <c r="X505"/>
      <c r="Y505" t="str">
        <f t="shared" si="173"/>
        <v>https://tools.wmflabs.org/xtools-articleinfo/?article=Bahman_Golbarnezhad&amp;project=en.wikipedia.org</v>
      </c>
      <c r="Z505"/>
      <c r="AA505"/>
      <c r="AB505" t="str">
        <f t="shared" si="174"/>
        <v>https://en.wikipedia.org/w/index.php?title=Special:WhatLinksHere/Bahman_Golbarnezhad&amp;limit=500</v>
      </c>
      <c r="AC505"/>
    </row>
    <row r="506" spans="1:29">
      <c r="A506">
        <v>427</v>
      </c>
      <c r="B506">
        <v>581868</v>
      </c>
      <c r="C506">
        <v>219829.91208096792</v>
      </c>
      <c r="D506" t="s">
        <v>9645</v>
      </c>
      <c r="E506" t="str">
        <f t="shared" si="176"/>
        <v>Bairbre</v>
      </c>
      <c r="F506" t="str">
        <f t="shared" si="177"/>
        <v>Dowling</v>
      </c>
      <c r="H506">
        <v>0</v>
      </c>
      <c r="J506">
        <v>62</v>
      </c>
      <c r="K506" s="3">
        <v>42389</v>
      </c>
      <c r="L506" t="s">
        <v>10479</v>
      </c>
      <c r="M506" t="str">
        <f t="shared" si="157"/>
        <v>Irish actress (Zardoz The Dead War of the Buttons).[430]</v>
      </c>
      <c r="N506" t="str">
        <f t="shared" si="175"/>
        <v>Irish</v>
      </c>
      <c r="O506" t="str">
        <f t="shared" si="171"/>
        <v>actress (Zardoz The Dead War of the Buttons).[430]</v>
      </c>
      <c r="P506" t="str">
        <f t="shared" si="159"/>
        <v>actress (Zardoz The Dead War of the Buttons).</v>
      </c>
      <c r="Q506" t="str">
        <f t="shared" si="160"/>
        <v>actress (Zardoz The Dead War of the Buttons)</v>
      </c>
      <c r="R506" t="str">
        <f>IFERROR(MID(Q506,1,FIND(" ",Q506)-1),Q506)</f>
        <v>actress</v>
      </c>
      <c r="S506" t="s">
        <v>2318</v>
      </c>
      <c r="U506" t="str">
        <f t="shared" si="172"/>
        <v>https://en.wikipedia.org/wiki/Bairbre_Dowling</v>
      </c>
      <c r="Y506" t="str">
        <f t="shared" si="173"/>
        <v>https://tools.wmflabs.org/xtools-articleinfo/?article=Bairbre_Dowling&amp;project=en.wikipedia.org</v>
      </c>
      <c r="AB506" t="str">
        <f t="shared" si="174"/>
        <v>https://en.wikipedia.org/w/index.php?title=Special:WhatLinksHere/Bairbre_Dowling&amp;limit=500</v>
      </c>
    </row>
    <row r="507" spans="1:29">
      <c r="A507">
        <v>1776</v>
      </c>
      <c r="B507">
        <v>628271</v>
      </c>
      <c r="C507">
        <v>289233.20109333872</v>
      </c>
      <c r="D507" t="s">
        <v>8294</v>
      </c>
      <c r="E507" t="str">
        <f t="shared" si="176"/>
        <v>Bajina</v>
      </c>
      <c r="F507" t="str">
        <f t="shared" si="177"/>
        <v>Ramprasad</v>
      </c>
      <c r="H507">
        <v>0</v>
      </c>
      <c r="J507">
        <v>75</v>
      </c>
      <c r="K507" s="3">
        <v>42459</v>
      </c>
      <c r="L507" s="2" t="s">
        <v>7796</v>
      </c>
      <c r="M507" t="str">
        <f t="shared" si="157"/>
        <v>Indian cricketer.[584]</v>
      </c>
      <c r="N507" t="str">
        <f t="shared" si="175"/>
        <v>Indian</v>
      </c>
      <c r="O507" t="str">
        <f t="shared" si="171"/>
        <v>cricketer.[584]</v>
      </c>
      <c r="P507" t="str">
        <f t="shared" si="159"/>
        <v>cricketer.</v>
      </c>
      <c r="Q507" t="str">
        <f t="shared" si="160"/>
        <v>cricketer</v>
      </c>
      <c r="R507" t="str">
        <f>IFERROR(MID(Q507,1,FIND(" ",Q507)-1),Q507)</f>
        <v>cricketer</v>
      </c>
      <c r="U507" t="str">
        <f t="shared" si="172"/>
        <v>https://en.wikipedia.org/wiki/Bajina_Ramprasad</v>
      </c>
      <c r="Y507" t="str">
        <f t="shared" si="173"/>
        <v>https://tools.wmflabs.org/xtools-articleinfo/?article=Bajina_Ramprasad&amp;project=en.wikipedia.org</v>
      </c>
      <c r="AB507" t="str">
        <f t="shared" si="174"/>
        <v>https://en.wikipedia.org/w/index.php?title=Special:WhatLinksHere/Bajina_Ramprasad&amp;limit=500</v>
      </c>
    </row>
    <row r="508" spans="1:29">
      <c r="A508">
        <v>2570</v>
      </c>
      <c r="B508">
        <v>808648</v>
      </c>
      <c r="C508">
        <v>449283.83727528853</v>
      </c>
      <c r="D508" t="s">
        <v>12001</v>
      </c>
      <c r="E508" t="str">
        <f t="shared" si="176"/>
        <v>Balázs</v>
      </c>
      <c r="F508" t="str">
        <f t="shared" si="177"/>
        <v>Birtalan</v>
      </c>
      <c r="H508">
        <v>0</v>
      </c>
      <c r="J508">
        <v>46</v>
      </c>
      <c r="K508" s="5">
        <v>42504</v>
      </c>
      <c r="L508" t="s">
        <v>12598</v>
      </c>
      <c r="M508" t="str">
        <f t="shared" si="157"/>
        <v>Hungarian author.[234]</v>
      </c>
      <c r="N508" t="str">
        <f t="shared" si="175"/>
        <v>Hungarian</v>
      </c>
      <c r="O508" t="str">
        <f t="shared" si="171"/>
        <v>author.[234]</v>
      </c>
      <c r="P508" t="str">
        <f t="shared" si="159"/>
        <v>author.</v>
      </c>
      <c r="Q508" t="str">
        <f t="shared" si="160"/>
        <v>author</v>
      </c>
      <c r="R508" t="str">
        <f>IFERROR(MID(Q508,1,FIND(" ",Q508)-1),Q508)</f>
        <v>author</v>
      </c>
      <c r="U508" t="str">
        <f t="shared" si="172"/>
        <v>https://en.wikipedia.org/wiki/Balázs_Birtalan</v>
      </c>
      <c r="Y508" t="str">
        <f t="shared" si="173"/>
        <v>https://tools.wmflabs.org/xtools-articleinfo/?article=Balázs_Birtalan&amp;project=en.wikipedia.org</v>
      </c>
      <c r="AB508" t="str">
        <f t="shared" si="174"/>
        <v>https://en.wikipedia.org/w/index.php?title=Special:WhatLinksHere/Balázs_Birtalan&amp;limit=500</v>
      </c>
    </row>
    <row r="509" spans="1:29">
      <c r="A509">
        <v>2018</v>
      </c>
      <c r="B509">
        <v>328778</v>
      </c>
      <c r="C509">
        <v>685663.2596254712</v>
      </c>
      <c r="D509" t="s">
        <v>6560</v>
      </c>
      <c r="E509" t="str">
        <f t="shared" si="176"/>
        <v>Balls</v>
      </c>
      <c r="F509" t="str">
        <f t="shared" si="177"/>
        <v>Mahoney</v>
      </c>
      <c r="H509">
        <v>0</v>
      </c>
      <c r="J509">
        <v>44</v>
      </c>
      <c r="K509" s="5">
        <v>42472</v>
      </c>
      <c r="L509" t="s">
        <v>6343</v>
      </c>
      <c r="M509" t="str">
        <f t="shared" si="157"/>
        <v>American professional wrestler (ECW WWE SMW).[205]</v>
      </c>
      <c r="N509" t="str">
        <f t="shared" si="175"/>
        <v>American</v>
      </c>
      <c r="O509" t="str">
        <f t="shared" si="171"/>
        <v>professional wrestler (ECW WWE SMW).[205]</v>
      </c>
      <c r="P509" t="str">
        <f t="shared" si="159"/>
        <v>professional wrestler (ECW WWE SMW).</v>
      </c>
      <c r="Q509" t="str">
        <f t="shared" si="160"/>
        <v>professional wrestler (ECW WWE SMW)</v>
      </c>
      <c r="R509" t="s">
        <v>5584</v>
      </c>
      <c r="S509" s="2" t="s">
        <v>1660</v>
      </c>
      <c r="U509" t="str">
        <f t="shared" si="172"/>
        <v>https://en.wikipedia.org/wiki/Balls_Mahoney</v>
      </c>
      <c r="Y509" t="str">
        <f t="shared" si="173"/>
        <v>https://tools.wmflabs.org/xtools-articleinfo/?article=Balls_Mahoney&amp;project=en.wikipedia.org</v>
      </c>
      <c r="AB509" t="str">
        <f t="shared" si="174"/>
        <v>https://en.wikipedia.org/w/index.php?title=Special:WhatLinksHere/Balls_Mahoney&amp;limit=500</v>
      </c>
    </row>
    <row r="510" spans="1:29">
      <c r="A510">
        <v>2359</v>
      </c>
      <c r="B510">
        <v>829270</v>
      </c>
      <c r="C510">
        <v>530774.9181483814</v>
      </c>
      <c r="D510" t="s">
        <v>11839</v>
      </c>
      <c r="E510" t="str">
        <f t="shared" si="176"/>
        <v>Balraj</v>
      </c>
      <c r="F510" t="str">
        <f t="shared" si="177"/>
        <v>Madhok</v>
      </c>
      <c r="H510">
        <v>0</v>
      </c>
      <c r="J510">
        <v>96</v>
      </c>
      <c r="K510" s="5">
        <v>42492</v>
      </c>
      <c r="L510" t="s">
        <v>12151</v>
      </c>
      <c r="M510" t="str">
        <f t="shared" si="157"/>
        <v>Indian politician President of Bharatiya Jana Sangh (1966–1967).[21]</v>
      </c>
      <c r="N510" t="str">
        <f t="shared" si="175"/>
        <v>Indian</v>
      </c>
      <c r="O510" t="str">
        <f t="shared" si="171"/>
        <v>politician President of Bharatiya Jana Sangh (1966–1967).[21]</v>
      </c>
      <c r="P510" t="str">
        <f t="shared" si="159"/>
        <v>politician President of Bharatiya Jana Sangh (1966–1967).</v>
      </c>
      <c r="Q510" t="str">
        <f t="shared" si="160"/>
        <v>politician President of Bharatiya Jana Sangh (1966–1967)</v>
      </c>
      <c r="R510" t="str">
        <f>IFERROR(MID(Q510,1,FIND(" ",Q510)-1),Q510)</f>
        <v>politician</v>
      </c>
      <c r="S510" s="2" t="s">
        <v>1564</v>
      </c>
      <c r="U510" t="str">
        <f t="shared" si="172"/>
        <v>https://en.wikipedia.org/wiki/Balraj_Madhok</v>
      </c>
      <c r="Y510" t="str">
        <f t="shared" si="173"/>
        <v>https://tools.wmflabs.org/xtools-articleinfo/?article=Balraj_Madhok&amp;project=en.wikipedia.org</v>
      </c>
      <c r="AB510" t="str">
        <f t="shared" si="174"/>
        <v>https://en.wikipedia.org/w/index.php?title=Special:WhatLinksHere/Balraj_Madhok&amp;limit=500</v>
      </c>
    </row>
    <row r="511" spans="1:29">
      <c r="A511">
        <v>699</v>
      </c>
      <c r="B511">
        <v>376801</v>
      </c>
      <c r="C511">
        <v>990218.43115042429</v>
      </c>
      <c r="D511" t="s">
        <v>10402</v>
      </c>
      <c r="E511" t="str">
        <f t="shared" si="176"/>
        <v>Balram</v>
      </c>
      <c r="F511" t="str">
        <f t="shared" si="177"/>
        <v>Jakhar</v>
      </c>
      <c r="H511">
        <v>0</v>
      </c>
      <c r="J511">
        <v>92</v>
      </c>
      <c r="K511" s="3">
        <v>42403</v>
      </c>
      <c r="L511" t="s">
        <v>11005</v>
      </c>
      <c r="M511" t="str">
        <f t="shared" si="157"/>
        <v>Indian politician Speaker of the Lok Sabha (1980–1989).[43]</v>
      </c>
      <c r="N511" t="str">
        <f t="shared" si="175"/>
        <v>Indian</v>
      </c>
      <c r="O511" t="str">
        <f t="shared" si="171"/>
        <v>politician Speaker of the Lok Sabha (1980–1989).[43]</v>
      </c>
      <c r="P511" t="str">
        <f t="shared" si="159"/>
        <v>politician Speaker of the Lok Sabha (1980–1989).</v>
      </c>
      <c r="Q511" t="str">
        <f t="shared" si="160"/>
        <v>politician Speaker of the Lok Sabha (1980–1989)</v>
      </c>
      <c r="R511" t="str">
        <f>IFERROR(MID(Q511,1,FIND(" ",Q511)-1),Q511)</f>
        <v>politician</v>
      </c>
      <c r="S511" t="s">
        <v>2509</v>
      </c>
      <c r="U511" t="str">
        <f t="shared" si="172"/>
        <v>https://en.wikipedia.org/wiki/Balram_Jakhar</v>
      </c>
      <c r="Y511" t="str">
        <f t="shared" si="173"/>
        <v>https://tools.wmflabs.org/xtools-articleinfo/?article=Balram_Jakhar&amp;project=en.wikipedia.org</v>
      </c>
      <c r="AB511" t="str">
        <f t="shared" si="174"/>
        <v>https://en.wikipedia.org/w/index.php?title=Special:WhatLinksHere/Balram_Jakhar&amp;limit=500</v>
      </c>
    </row>
    <row r="512" spans="1:29">
      <c r="A512">
        <v>2878</v>
      </c>
      <c r="B512">
        <v>91914</v>
      </c>
      <c r="C512">
        <v>310263.99768143165</v>
      </c>
      <c r="D512" t="s">
        <v>5818</v>
      </c>
      <c r="E512" t="str">
        <f t="shared" si="176"/>
        <v>Balu</v>
      </c>
      <c r="F512" t="str">
        <f t="shared" si="177"/>
        <v>Anand</v>
      </c>
      <c r="H512">
        <v>0</v>
      </c>
      <c r="J512">
        <v>61</v>
      </c>
      <c r="K512" s="5">
        <v>42524</v>
      </c>
      <c r="L512" t="s">
        <v>5061</v>
      </c>
      <c r="M512" t="str">
        <f t="shared" si="157"/>
        <v>Indian actor heart attack.[33]</v>
      </c>
      <c r="N512" t="str">
        <f t="shared" si="175"/>
        <v>Indian</v>
      </c>
      <c r="O512" t="str">
        <f t="shared" si="171"/>
        <v>actor heart attack.[33]</v>
      </c>
      <c r="P512" t="str">
        <f t="shared" si="159"/>
        <v>actor heart attack.</v>
      </c>
      <c r="Q512" t="str">
        <f t="shared" si="160"/>
        <v>actor heart attack</v>
      </c>
      <c r="R512" t="str">
        <f>IFERROR(MID(Q512,1,FIND(" ",Q512)-1),Q512)</f>
        <v>actor</v>
      </c>
      <c r="T512" t="s">
        <v>13613</v>
      </c>
      <c r="U512" t="str">
        <f t="shared" si="172"/>
        <v>https://en.wikipedia.org/wiki/Balu_Anand</v>
      </c>
      <c r="Y512" t="str">
        <f t="shared" si="173"/>
        <v>https://tools.wmflabs.org/xtools-articleinfo/?article=Balu_Anand&amp;project=en.wikipedia.org</v>
      </c>
      <c r="AB512" t="str">
        <f t="shared" si="174"/>
        <v>https://en.wikipedia.org/w/index.php?title=Special:WhatLinksHere/Balu_Anand&amp;limit=500</v>
      </c>
    </row>
    <row r="513" spans="1:29">
      <c r="A513">
        <v>2348</v>
      </c>
      <c r="B513">
        <v>586223</v>
      </c>
      <c r="C513">
        <v>507323.07660291553</v>
      </c>
      <c r="D513" t="s">
        <v>11835</v>
      </c>
      <c r="E513" t="str">
        <f t="shared" si="176"/>
        <v>Balwantrai</v>
      </c>
      <c r="F513" t="str">
        <f t="shared" si="177"/>
        <v>Bhatt</v>
      </c>
      <c r="H513">
        <v>0</v>
      </c>
      <c r="J513">
        <v>94</v>
      </c>
      <c r="K513" s="5">
        <v>42492</v>
      </c>
      <c r="L513" t="s">
        <v>12386</v>
      </c>
      <c r="M513" t="str">
        <f t="shared" si="157"/>
        <v>Indian composer and musician.[10]</v>
      </c>
      <c r="N513" t="str">
        <f t="shared" si="175"/>
        <v>Indian</v>
      </c>
      <c r="O513" t="str">
        <f t="shared" si="171"/>
        <v>composer and musician.[10]</v>
      </c>
      <c r="P513" t="str">
        <f t="shared" si="159"/>
        <v>composer and musician.</v>
      </c>
      <c r="Q513" t="str">
        <f t="shared" si="160"/>
        <v>composer and musician</v>
      </c>
      <c r="R513" t="str">
        <f>Q513</f>
        <v>composer and musician</v>
      </c>
      <c r="U513" t="str">
        <f t="shared" si="172"/>
        <v>https://en.wikipedia.org/wiki/Balwantrai_Bhatt</v>
      </c>
      <c r="W513" s="2"/>
      <c r="X513" s="2"/>
      <c r="Y513" t="str">
        <f t="shared" si="173"/>
        <v>https://tools.wmflabs.org/xtools-articleinfo/?article=Balwantrai_Bhatt&amp;project=en.wikipedia.org</v>
      </c>
      <c r="AB513" t="str">
        <f t="shared" si="174"/>
        <v>https://en.wikipedia.org/w/index.php?title=Special:WhatLinksHere/Balwantrai_Bhatt&amp;limit=500</v>
      </c>
    </row>
    <row r="514" spans="1:29">
      <c r="A514">
        <v>4101</v>
      </c>
      <c r="B514">
        <v>969888</v>
      </c>
      <c r="C514">
        <v>664987.91892354353</v>
      </c>
      <c r="D514" t="s">
        <v>4208</v>
      </c>
      <c r="E514" t="str">
        <f t="shared" si="176"/>
        <v>Bambi</v>
      </c>
      <c r="F514" t="str">
        <f t="shared" si="177"/>
        <v>Sheleg</v>
      </c>
      <c r="H514">
        <v>0</v>
      </c>
      <c r="J514">
        <v>58</v>
      </c>
      <c r="K514" s="5">
        <v>42597</v>
      </c>
      <c r="L514" t="s">
        <v>3855</v>
      </c>
      <c r="M514" t="str">
        <f t="shared" ref="M514:M577" si="178">MID(L514,2,LEN(L514)-1)</f>
        <v>Chilean-born Israeli journalist and magazine editor cancer.[243]</v>
      </c>
      <c r="N514" t="s">
        <v>3551</v>
      </c>
      <c r="O514" t="str">
        <f t="shared" si="171"/>
        <v>Israeli journalist and magazine editor cancer.[243]</v>
      </c>
      <c r="P514" s="2" t="str">
        <f t="shared" ref="P514:P577" si="179">IFERROR(MID(O514,1,FIND("[",O514)-1),O514)</f>
        <v>Israeli journalist and magazine editor cancer.</v>
      </c>
      <c r="Q514" s="2" t="str">
        <f t="shared" ref="Q514:Q577" si="180">IFERROR(MID(P514,1,FIND(".",P514)-1),P514)</f>
        <v>Israeli journalist and magazine editor cancer</v>
      </c>
      <c r="R514" s="2" t="s">
        <v>2704</v>
      </c>
      <c r="S514" s="2"/>
      <c r="T514" t="s">
        <v>3101</v>
      </c>
      <c r="U514" t="str">
        <f t="shared" si="172"/>
        <v>https://en.wikipedia.org/wiki/Bambi_Sheleg</v>
      </c>
      <c r="Y514" t="str">
        <f t="shared" si="173"/>
        <v>https://tools.wmflabs.org/xtools-articleinfo/?article=Bambi_Sheleg&amp;project=en.wikipedia.org</v>
      </c>
      <c r="AB514" t="str">
        <f t="shared" si="174"/>
        <v>https://en.wikipedia.org/w/index.php?title=Special:WhatLinksHere/Bambi_Sheleg&amp;limit=500</v>
      </c>
    </row>
    <row r="515" spans="1:29">
      <c r="A515">
        <v>1527</v>
      </c>
      <c r="B515">
        <v>951155</v>
      </c>
      <c r="C515">
        <v>312939.66564680886</v>
      </c>
      <c r="D515" t="s">
        <v>8795</v>
      </c>
      <c r="E515" t="str">
        <f t="shared" si="176"/>
        <v>Bandar</v>
      </c>
      <c r="F515" t="str">
        <f t="shared" si="177"/>
        <v>bin Saud bin Abdulaziz Al Saud</v>
      </c>
      <c r="H515">
        <v>0</v>
      </c>
      <c r="J515">
        <v>90</v>
      </c>
      <c r="K515" s="3">
        <v>42446</v>
      </c>
      <c r="L515" s="2" t="s">
        <v>7864</v>
      </c>
      <c r="M515" t="str">
        <f t="shared" si="178"/>
        <v>Saudi royal.[334]</v>
      </c>
      <c r="N515" t="str">
        <f t="shared" ref="N515:N530" si="181">MID(M515,1,FIND(" ",M515)-1)</f>
        <v>Saudi</v>
      </c>
      <c r="O515" t="str">
        <f t="shared" si="171"/>
        <v>royal.[334]</v>
      </c>
      <c r="P515" t="str">
        <f t="shared" si="179"/>
        <v>royal.</v>
      </c>
      <c r="Q515" t="str">
        <f t="shared" si="180"/>
        <v>royal</v>
      </c>
      <c r="R515" t="str">
        <f t="shared" ref="R515:R520" si="182">IFERROR(MID(Q515,1,FIND(" ",Q515)-1),Q515)</f>
        <v>royal</v>
      </c>
      <c r="U515" t="str">
        <f t="shared" si="172"/>
        <v>https://en.wikipedia.org/wiki/Bandar_bin Saud bin Abdulaziz Al Saud</v>
      </c>
      <c r="Y515" t="str">
        <f t="shared" si="173"/>
        <v>https://tools.wmflabs.org/xtools-articleinfo/?article=Bandar_bin Saud bin Abdulaziz Al Saud&amp;project=en.wikipedia.org</v>
      </c>
      <c r="AB515" t="str">
        <f t="shared" si="174"/>
        <v>https://en.wikipedia.org/w/index.php?title=Special:WhatLinksHere/Bandar_bin Saud bin Abdulaziz Al Saud&amp;limit=500</v>
      </c>
    </row>
    <row r="516" spans="1:29">
      <c r="A516">
        <v>2223</v>
      </c>
      <c r="B516">
        <v>878499</v>
      </c>
      <c r="C516">
        <v>40367.750266341318</v>
      </c>
      <c r="D516" t="s">
        <v>6762</v>
      </c>
      <c r="E516" t="str">
        <f t="shared" si="176"/>
        <v>Banharn</v>
      </c>
      <c r="F516" t="str">
        <f t="shared" si="177"/>
        <v>Silpa-archa</v>
      </c>
      <c r="H516">
        <v>0</v>
      </c>
      <c r="J516">
        <v>83</v>
      </c>
      <c r="K516" s="5">
        <v>42483</v>
      </c>
      <c r="L516" t="s">
        <v>5830</v>
      </c>
      <c r="M516" t="str">
        <f t="shared" si="178"/>
        <v>Thai politician Prime Minister (1995–1996) asthma.[411]</v>
      </c>
      <c r="N516" t="str">
        <f t="shared" si="181"/>
        <v>Thai</v>
      </c>
      <c r="O516" t="str">
        <f t="shared" si="171"/>
        <v>politician Prime Minister (1995–1996) asthma.[411]</v>
      </c>
      <c r="P516" t="str">
        <f t="shared" si="179"/>
        <v>politician Prime Minister (1995–1996) asthma.</v>
      </c>
      <c r="Q516" t="str">
        <f t="shared" si="180"/>
        <v>politician Prime Minister (1995–1996) asthma</v>
      </c>
      <c r="R516" t="str">
        <f t="shared" si="182"/>
        <v>politician</v>
      </c>
      <c r="S516" s="2" t="s">
        <v>1403</v>
      </c>
      <c r="T516" t="s">
        <v>5612</v>
      </c>
      <c r="U516" t="str">
        <f t="shared" si="172"/>
        <v>https://en.wikipedia.org/wiki/Banharn_Silpa-archa</v>
      </c>
      <c r="Y516" t="str">
        <f t="shared" si="173"/>
        <v>https://tools.wmflabs.org/xtools-articleinfo/?article=Banharn_Silpa-archa&amp;project=en.wikipedia.org</v>
      </c>
      <c r="AB516" t="str">
        <f t="shared" si="174"/>
        <v>https://en.wikipedia.org/w/index.php?title=Special:WhatLinksHere/Banharn_Silpa-archa&amp;limit=500</v>
      </c>
    </row>
    <row r="517" spans="1:29">
      <c r="A517">
        <v>1259</v>
      </c>
      <c r="B517">
        <v>597495</v>
      </c>
      <c r="C517">
        <v>457018.10741320514</v>
      </c>
      <c r="D517" t="s">
        <v>8897</v>
      </c>
      <c r="E517" t="str">
        <f t="shared" si="176"/>
        <v>Bankroll</v>
      </c>
      <c r="F517" t="str">
        <f t="shared" si="177"/>
        <v>Fresh</v>
      </c>
      <c r="H517">
        <v>0</v>
      </c>
      <c r="J517">
        <v>28</v>
      </c>
      <c r="K517" s="3">
        <v>42433</v>
      </c>
      <c r="L517" s="2" t="s">
        <v>8423</v>
      </c>
      <c r="M517" t="str">
        <f t="shared" si="178"/>
        <v>American rapper shot.[65]</v>
      </c>
      <c r="N517" t="str">
        <f t="shared" si="181"/>
        <v>American</v>
      </c>
      <c r="O517" t="str">
        <f t="shared" si="171"/>
        <v>rapper shot.[65]</v>
      </c>
      <c r="P517" t="str">
        <f t="shared" si="179"/>
        <v>rapper shot.</v>
      </c>
      <c r="Q517" t="str">
        <f t="shared" si="180"/>
        <v>rapper shot</v>
      </c>
      <c r="R517" t="str">
        <f t="shared" si="182"/>
        <v>rapper</v>
      </c>
      <c r="T517" t="s">
        <v>7552</v>
      </c>
      <c r="U517" t="str">
        <f t="shared" si="172"/>
        <v>https://en.wikipedia.org/wiki/Bankroll_Fresh</v>
      </c>
      <c r="Y517" t="str">
        <f t="shared" si="173"/>
        <v>https://tools.wmflabs.org/xtools-articleinfo/?article=Bankroll_Fresh&amp;project=en.wikipedia.org</v>
      </c>
      <c r="AB517" t="str">
        <f t="shared" si="174"/>
        <v>https://en.wikipedia.org/w/index.php?title=Special:WhatLinksHere/Bankroll_Fresh&amp;limit=500</v>
      </c>
    </row>
    <row r="518" spans="1:29">
      <c r="A518">
        <v>2578</v>
      </c>
      <c r="B518">
        <v>706882</v>
      </c>
      <c r="C518">
        <v>210064.08834455215</v>
      </c>
      <c r="D518" t="s">
        <v>12009</v>
      </c>
      <c r="E518" t="str">
        <f t="shared" si="176"/>
        <v>Banza</v>
      </c>
      <c r="F518" t="str">
        <f t="shared" si="177"/>
        <v>Mukalay</v>
      </c>
      <c r="H518">
        <v>0</v>
      </c>
      <c r="J518">
        <v>63</v>
      </c>
      <c r="K518" s="5">
        <v>42504</v>
      </c>
      <c r="L518" t="s">
        <v>12666</v>
      </c>
      <c r="M518" t="str">
        <f t="shared" si="178"/>
        <v>Congolese politician Minister of Culture (since 2014).[242]</v>
      </c>
      <c r="N518" t="str">
        <f t="shared" si="181"/>
        <v>Congolese</v>
      </c>
      <c r="O518" t="str">
        <f t="shared" si="171"/>
        <v>politician Minister of Culture (since 2014).[242]</v>
      </c>
      <c r="P518" t="str">
        <f t="shared" si="179"/>
        <v>politician Minister of Culture (since 2014).</v>
      </c>
      <c r="Q518" t="str">
        <f t="shared" si="180"/>
        <v>politician Minister of Culture (since 2014)</v>
      </c>
      <c r="R518" t="str">
        <f t="shared" si="182"/>
        <v>politician</v>
      </c>
      <c r="S518" s="2" t="s">
        <v>1412</v>
      </c>
      <c r="U518" t="str">
        <f t="shared" si="172"/>
        <v>https://en.wikipedia.org/wiki/Banza_Mukalay</v>
      </c>
      <c r="Y518" t="str">
        <f t="shared" si="173"/>
        <v>https://tools.wmflabs.org/xtools-articleinfo/?article=Banza_Mukalay&amp;project=en.wikipedia.org</v>
      </c>
      <c r="AB518" t="str">
        <f t="shared" si="174"/>
        <v>https://en.wikipedia.org/w/index.php?title=Special:WhatLinksHere/Banza_Mukalay&amp;limit=500</v>
      </c>
    </row>
    <row r="519" spans="1:29">
      <c r="A519">
        <v>188</v>
      </c>
      <c r="B519">
        <v>419351</v>
      </c>
      <c r="C519">
        <v>118005.13043999672</v>
      </c>
      <c r="D519" t="s">
        <v>9275</v>
      </c>
      <c r="E519" t="str">
        <f t="shared" si="176"/>
        <v>Barbara</v>
      </c>
      <c r="F519" t="str">
        <f t="shared" si="177"/>
        <v>Allyne Bennet</v>
      </c>
      <c r="H519">
        <v>0</v>
      </c>
      <c r="J519">
        <v>76</v>
      </c>
      <c r="K519" s="3">
        <v>42378</v>
      </c>
      <c r="L519" t="s">
        <v>9978</v>
      </c>
      <c r="M519" t="str">
        <f t="shared" si="178"/>
        <v>American actress (Mac and Me The Office).[188]</v>
      </c>
      <c r="N519" t="str">
        <f t="shared" si="181"/>
        <v>American</v>
      </c>
      <c r="O519" t="str">
        <f t="shared" si="171"/>
        <v>actress (Mac and Me The Office).[188]</v>
      </c>
      <c r="P519" t="str">
        <f t="shared" si="179"/>
        <v>actress (Mac and Me The Office).</v>
      </c>
      <c r="Q519" t="str">
        <f t="shared" si="180"/>
        <v>actress (Mac and Me The Office)</v>
      </c>
      <c r="R519" t="str">
        <f t="shared" si="182"/>
        <v>actress</v>
      </c>
      <c r="S519" t="s">
        <v>2769</v>
      </c>
      <c r="U519" t="str">
        <f t="shared" si="172"/>
        <v>https://en.wikipedia.org/wiki/Barbara_Allyne Bennet</v>
      </c>
      <c r="Y519" t="str">
        <f t="shared" si="173"/>
        <v>https://tools.wmflabs.org/xtools-articleinfo/?article=Barbara_Allyne Bennet&amp;project=en.wikipedia.org</v>
      </c>
      <c r="AB519" t="str">
        <f t="shared" si="174"/>
        <v>https://en.wikipedia.org/w/index.php?title=Special:WhatLinksHere/Barbara_Allyne Bennet&amp;limit=500</v>
      </c>
    </row>
    <row r="520" spans="1:29">
      <c r="A520">
        <v>1317</v>
      </c>
      <c r="B520">
        <v>101795</v>
      </c>
      <c r="C520">
        <v>290625.95965478977</v>
      </c>
      <c r="D520" t="s">
        <v>8597</v>
      </c>
      <c r="E520" t="str">
        <f t="shared" si="176"/>
        <v>Barbara</v>
      </c>
      <c r="F520" t="str">
        <f t="shared" si="177"/>
        <v>Almond</v>
      </c>
      <c r="H520">
        <v>0</v>
      </c>
      <c r="J520">
        <v>77</v>
      </c>
      <c r="K520" s="3">
        <v>42435</v>
      </c>
      <c r="L520" s="2" t="s">
        <v>8225</v>
      </c>
      <c r="M520" t="str">
        <f t="shared" si="178"/>
        <v>American psychiatrist.[123]</v>
      </c>
      <c r="N520" t="str">
        <f t="shared" si="181"/>
        <v>American</v>
      </c>
      <c r="O520" t="str">
        <f t="shared" si="171"/>
        <v>psychiatrist.[123]</v>
      </c>
      <c r="P520" t="str">
        <f t="shared" si="179"/>
        <v>psychiatrist.</v>
      </c>
      <c r="Q520" t="str">
        <f t="shared" si="180"/>
        <v>psychiatrist</v>
      </c>
      <c r="R520" t="str">
        <f t="shared" si="182"/>
        <v>psychiatrist</v>
      </c>
      <c r="U520" t="str">
        <f t="shared" si="172"/>
        <v>https://en.wikipedia.org/wiki/Barbara_Almond</v>
      </c>
      <c r="Y520" t="str">
        <f t="shared" si="173"/>
        <v>https://tools.wmflabs.org/xtools-articleinfo/?article=Barbara_Almond&amp;project=en.wikipedia.org</v>
      </c>
      <c r="AB520" t="str">
        <f t="shared" si="174"/>
        <v>https://en.wikipedia.org/w/index.php?title=Special:WhatLinksHere/Barbara_Almond&amp;limit=500</v>
      </c>
    </row>
    <row r="521" spans="1:29">
      <c r="A521">
        <v>566</v>
      </c>
      <c r="B521">
        <v>156336</v>
      </c>
      <c r="C521">
        <v>686381.38850201364</v>
      </c>
      <c r="D521" t="s">
        <v>9749</v>
      </c>
      <c r="E521" t="str">
        <f t="shared" si="176"/>
        <v>Barbara</v>
      </c>
      <c r="F521" t="str">
        <f t="shared" si="177"/>
        <v>Berger</v>
      </c>
      <c r="H521">
        <v>0</v>
      </c>
      <c r="J521">
        <v>85</v>
      </c>
      <c r="K521" s="3">
        <v>42396</v>
      </c>
      <c r="L521" t="s">
        <v>10054</v>
      </c>
      <c r="M521" t="str">
        <f t="shared" si="178"/>
        <v>American baseball player (AAGPBL).[572]</v>
      </c>
      <c r="N521" t="str">
        <f t="shared" si="181"/>
        <v>American</v>
      </c>
      <c r="O521" t="str">
        <f t="shared" ref="O521:O530" si="183">MID(M521,FIND(" ",M521)+1,9999)</f>
        <v>baseball player (AAGPBL).[572]</v>
      </c>
      <c r="P521" t="str">
        <f t="shared" si="179"/>
        <v>baseball player (AAGPBL).</v>
      </c>
      <c r="Q521" t="str">
        <f t="shared" si="180"/>
        <v>baseball player (AAGPBL)</v>
      </c>
      <c r="R521" t="s">
        <v>7478</v>
      </c>
      <c r="S521" t="s">
        <v>2545</v>
      </c>
      <c r="U521" t="str">
        <f t="shared" si="172"/>
        <v>https://en.wikipedia.org/wiki/Barbara_Berger</v>
      </c>
      <c r="Y521" t="str">
        <f t="shared" si="173"/>
        <v>https://tools.wmflabs.org/xtools-articleinfo/?article=Barbara_Berger&amp;project=en.wikipedia.org</v>
      </c>
      <c r="AB521" t="str">
        <f t="shared" si="174"/>
        <v>https://en.wikipedia.org/w/index.php?title=Special:WhatLinksHere/Barbara_Berger&amp;limit=500</v>
      </c>
    </row>
    <row r="522" spans="1:29">
      <c r="A522">
        <v>3257</v>
      </c>
      <c r="B522">
        <v>217473</v>
      </c>
      <c r="C522">
        <v>838049.13273252174</v>
      </c>
      <c r="D522" t="s">
        <v>5254</v>
      </c>
      <c r="E522" t="str">
        <f t="shared" si="176"/>
        <v>Barbara</v>
      </c>
      <c r="F522" t="str">
        <f t="shared" si="177"/>
        <v>Goldsmith</v>
      </c>
      <c r="H522">
        <v>0</v>
      </c>
      <c r="J522">
        <v>85</v>
      </c>
      <c r="K522" s="5">
        <v>42547</v>
      </c>
      <c r="L522" t="s">
        <v>4731</v>
      </c>
      <c r="M522" t="str">
        <f t="shared" si="178"/>
        <v>American author heart failure.[412]</v>
      </c>
      <c r="N522" t="str">
        <f t="shared" si="181"/>
        <v>American</v>
      </c>
      <c r="O522" t="str">
        <f t="shared" si="183"/>
        <v>author heart failure.[412]</v>
      </c>
      <c r="P522" t="str">
        <f t="shared" si="179"/>
        <v>author heart failure.</v>
      </c>
      <c r="Q522" t="str">
        <f t="shared" si="180"/>
        <v>author heart failure</v>
      </c>
      <c r="R522" t="str">
        <f t="shared" ref="R522:R527" si="184">IFERROR(MID(Q522,1,FIND(" ",Q522)-1),Q522)</f>
        <v>author</v>
      </c>
      <c r="T522" t="s">
        <v>13570</v>
      </c>
      <c r="U522" t="str">
        <f t="shared" si="172"/>
        <v>https://en.wikipedia.org/wiki/Barbara_Goldsmith</v>
      </c>
      <c r="Y522" t="str">
        <f t="shared" si="173"/>
        <v>https://tools.wmflabs.org/xtools-articleinfo/?article=Barbara_Goldsmith&amp;project=en.wikipedia.org</v>
      </c>
      <c r="AB522" t="str">
        <f t="shared" si="174"/>
        <v>https://en.wikipedia.org/w/index.php?title=Special:WhatLinksHere/Barbara_Goldsmith&amp;limit=500</v>
      </c>
    </row>
    <row r="523" spans="1:29">
      <c r="A523">
        <v>866</v>
      </c>
      <c r="B523">
        <v>972371</v>
      </c>
      <c r="C523">
        <v>813952.15701286355</v>
      </c>
      <c r="D523" t="s">
        <v>10790</v>
      </c>
      <c r="E523" t="str">
        <f t="shared" si="176"/>
        <v>Barbara</v>
      </c>
      <c r="F523" t="str">
        <f t="shared" si="177"/>
        <v>Hardy</v>
      </c>
      <c r="H523">
        <v>0</v>
      </c>
      <c r="J523">
        <v>92</v>
      </c>
      <c r="K523" s="3">
        <v>42412</v>
      </c>
      <c r="L523" t="s">
        <v>11158</v>
      </c>
      <c r="M523" t="str">
        <f t="shared" si="178"/>
        <v>British author.[210]</v>
      </c>
      <c r="N523" t="str">
        <f t="shared" si="181"/>
        <v>British</v>
      </c>
      <c r="O523" t="str">
        <f t="shared" si="183"/>
        <v>author.[210]</v>
      </c>
      <c r="P523" t="str">
        <f t="shared" si="179"/>
        <v>author.</v>
      </c>
      <c r="Q523" t="str">
        <f t="shared" si="180"/>
        <v>author</v>
      </c>
      <c r="R523" t="str">
        <f t="shared" si="184"/>
        <v>author</v>
      </c>
      <c r="U523" t="str">
        <f t="shared" si="172"/>
        <v>https://en.wikipedia.org/wiki/Barbara_Hardy</v>
      </c>
      <c r="Y523" t="str">
        <f t="shared" si="173"/>
        <v>https://tools.wmflabs.org/xtools-articleinfo/?article=Barbara_Hardy&amp;project=en.wikipedia.org</v>
      </c>
      <c r="AB523" t="str">
        <f t="shared" si="174"/>
        <v>https://en.wikipedia.org/w/index.php?title=Special:WhatLinksHere/Barbara_Hardy&amp;limit=500</v>
      </c>
    </row>
    <row r="524" spans="1:29">
      <c r="A524" s="2">
        <v>1047</v>
      </c>
      <c r="B524" s="2">
        <v>512671</v>
      </c>
      <c r="C524" s="2">
        <v>23374.749910544779</v>
      </c>
      <c r="D524" s="2" t="s">
        <v>11074</v>
      </c>
      <c r="E524" s="2" t="str">
        <f t="shared" si="176"/>
        <v>Barbara</v>
      </c>
      <c r="F524" s="2" t="str">
        <f t="shared" si="177"/>
        <v>M. Clark</v>
      </c>
      <c r="G524" s="2"/>
      <c r="H524">
        <v>0</v>
      </c>
      <c r="J524" s="2">
        <v>76</v>
      </c>
      <c r="K524" s="4">
        <v>42422</v>
      </c>
      <c r="L524" s="2" t="s">
        <v>11488</v>
      </c>
      <c r="M524" s="2" t="str">
        <f t="shared" si="178"/>
        <v>American politician member of the New York State Assembly (since 1987).[392]</v>
      </c>
      <c r="N524" s="2" t="str">
        <f t="shared" si="181"/>
        <v>American</v>
      </c>
      <c r="O524" s="2" t="str">
        <f t="shared" si="183"/>
        <v>politician member of the New York State Assembly (since 1987).[392]</v>
      </c>
      <c r="P524" s="2" t="str">
        <f t="shared" si="179"/>
        <v>politician member of the New York State Assembly (since 1987).</v>
      </c>
      <c r="Q524" s="2" t="str">
        <f t="shared" si="180"/>
        <v>politician member of the New York State Assembly (since 1987)</v>
      </c>
      <c r="R524" s="2" t="str">
        <f t="shared" si="184"/>
        <v>politician</v>
      </c>
      <c r="S524" s="2" t="s">
        <v>2199</v>
      </c>
      <c r="T524" s="2"/>
      <c r="U524" s="2" t="str">
        <f t="shared" ref="U524:U555" si="185">CONCATENATE("https://en.wikipedia.org/wiki/",REPLACE(D524,FIND(" ",D524),1,"_"))</f>
        <v>https://en.wikipedia.org/wiki/Barbara_M. Clark</v>
      </c>
      <c r="V524" s="2"/>
      <c r="W524" s="2"/>
      <c r="X524" s="2"/>
      <c r="Y524" s="2" t="str">
        <f t="shared" ref="Y524:Y555" si="186">CONCATENATE("https://tools.wmflabs.org/xtools-articleinfo/?article=",REPLACE(D524,FIND(" ",D524),1,"_"),"&amp;project=en.wikipedia.org")</f>
        <v>https://tools.wmflabs.org/xtools-articleinfo/?article=Barbara_M. Clark&amp;project=en.wikipedia.org</v>
      </c>
      <c r="Z524" s="2"/>
      <c r="AA524" s="2"/>
      <c r="AB524" s="2" t="str">
        <f t="shared" ref="AB524:AB555" si="187">CONCATENATE("https://en.wikipedia.org/w/index.php?title=Special:WhatLinksHere/",REPLACE(D524,FIND(" ",D524),1,"_"),"&amp;limit=500")</f>
        <v>https://en.wikipedia.org/w/index.php?title=Special:WhatLinksHere/Barbara_M. Clark&amp;limit=500</v>
      </c>
      <c r="AC524" s="2"/>
    </row>
    <row r="525" spans="1:29">
      <c r="A525">
        <v>1909</v>
      </c>
      <c r="B525">
        <v>893997</v>
      </c>
      <c r="C525">
        <v>800916.98687465396</v>
      </c>
      <c r="D525" t="s">
        <v>6932</v>
      </c>
      <c r="E525" t="str">
        <f t="shared" si="176"/>
        <v>Barbara</v>
      </c>
      <c r="F525" t="str">
        <f t="shared" si="177"/>
        <v>Turner</v>
      </c>
      <c r="H525">
        <v>0</v>
      </c>
      <c r="J525">
        <v>79</v>
      </c>
      <c r="K525" s="5">
        <v>42465</v>
      </c>
      <c r="L525" t="s">
        <v>6222</v>
      </c>
      <c r="M525" t="str">
        <f t="shared" si="178"/>
        <v>American actress (Soldier Blue) and screenwriter (Georgia Pollock The Company).[95]</v>
      </c>
      <c r="N525" t="str">
        <f t="shared" si="181"/>
        <v>American</v>
      </c>
      <c r="O525" t="str">
        <f t="shared" si="183"/>
        <v>actress (Soldier Blue) and screenwriter (Georgia Pollock The Company).[95]</v>
      </c>
      <c r="P525" t="str">
        <f t="shared" si="179"/>
        <v>actress (Soldier Blue) and screenwriter (Georgia Pollock The Company).</v>
      </c>
      <c r="Q525" t="str">
        <f t="shared" si="180"/>
        <v>actress (Soldier Blue) and screenwriter (Georgia Pollock The Company)</v>
      </c>
      <c r="R525" t="str">
        <f t="shared" si="184"/>
        <v>actress</v>
      </c>
      <c r="S525" t="s">
        <v>1875</v>
      </c>
      <c r="U525" t="str">
        <f t="shared" si="185"/>
        <v>https://en.wikipedia.org/wiki/Barbara_Turner</v>
      </c>
      <c r="Y525" t="str">
        <f t="shared" si="186"/>
        <v>https://tools.wmflabs.org/xtools-articleinfo/?article=Barbara_Turner&amp;project=en.wikipedia.org</v>
      </c>
      <c r="AB525" t="str">
        <f t="shared" si="187"/>
        <v>https://en.wikipedia.org/w/index.php?title=Special:WhatLinksHere/Barbara_Turner&amp;limit=500</v>
      </c>
    </row>
    <row r="526" spans="1:29">
      <c r="A526">
        <v>214</v>
      </c>
      <c r="B526">
        <v>387584</v>
      </c>
      <c r="C526">
        <v>556421.10023927665</v>
      </c>
      <c r="D526" t="s">
        <v>9252</v>
      </c>
      <c r="E526" t="str">
        <f t="shared" si="176"/>
        <v>Bård</v>
      </c>
      <c r="F526" t="str">
        <f t="shared" si="177"/>
        <v>Breivik</v>
      </c>
      <c r="H526">
        <v>0</v>
      </c>
      <c r="J526">
        <v>67</v>
      </c>
      <c r="K526" s="3">
        <v>42379</v>
      </c>
      <c r="L526" t="s">
        <v>10075</v>
      </c>
      <c r="M526" t="str">
        <f t="shared" si="178"/>
        <v>Norwegian sculptor cancer.[215]</v>
      </c>
      <c r="N526" t="str">
        <f t="shared" si="181"/>
        <v>Norwegian</v>
      </c>
      <c r="O526" t="str">
        <f t="shared" si="183"/>
        <v>sculptor cancer.[215]</v>
      </c>
      <c r="P526" t="str">
        <f t="shared" si="179"/>
        <v>sculptor cancer.</v>
      </c>
      <c r="Q526" t="str">
        <f t="shared" si="180"/>
        <v>sculptor cancer</v>
      </c>
      <c r="R526" t="str">
        <f t="shared" si="184"/>
        <v>sculptor</v>
      </c>
      <c r="T526" t="s">
        <v>11713</v>
      </c>
      <c r="U526" t="str">
        <f t="shared" si="185"/>
        <v>https://en.wikipedia.org/wiki/Bård_Breivik</v>
      </c>
      <c r="Y526" t="str">
        <f t="shared" si="186"/>
        <v>https://tools.wmflabs.org/xtools-articleinfo/?article=Bård_Breivik&amp;project=en.wikipedia.org</v>
      </c>
      <c r="AB526" t="str">
        <f t="shared" si="187"/>
        <v>https://en.wikipedia.org/w/index.php?title=Special:WhatLinksHere/Bård_Breivik&amp;limit=500</v>
      </c>
    </row>
    <row r="527" spans="1:29">
      <c r="A527">
        <v>4007</v>
      </c>
      <c r="B527">
        <v>664151</v>
      </c>
      <c r="C527">
        <v>432224.26252214063</v>
      </c>
      <c r="D527" t="s">
        <v>4445</v>
      </c>
      <c r="E527" t="str">
        <f t="shared" si="176"/>
        <v>Barendra</v>
      </c>
      <c r="F527" t="str">
        <f t="shared" si="177"/>
        <v>Krushna Dhal</v>
      </c>
      <c r="H527">
        <v>0</v>
      </c>
      <c r="J527">
        <v>77</v>
      </c>
      <c r="K527" s="5">
        <v>42591</v>
      </c>
      <c r="L527" t="s">
        <v>3898</v>
      </c>
      <c r="M527" t="str">
        <f t="shared" si="178"/>
        <v>Indian journalist.[149]</v>
      </c>
      <c r="N527" t="str">
        <f t="shared" si="181"/>
        <v>Indian</v>
      </c>
      <c r="O527" t="str">
        <f t="shared" si="183"/>
        <v>journalist.[149]</v>
      </c>
      <c r="P527" s="2" t="str">
        <f t="shared" si="179"/>
        <v>journalist.</v>
      </c>
      <c r="Q527" s="2" t="str">
        <f t="shared" si="180"/>
        <v>journalist</v>
      </c>
      <c r="R527" s="2" t="str">
        <f t="shared" si="184"/>
        <v>journalist</v>
      </c>
      <c r="S527" s="2"/>
      <c r="U527" t="str">
        <f t="shared" si="185"/>
        <v>https://en.wikipedia.org/wiki/Barendra_Krushna Dhal</v>
      </c>
      <c r="Y527" t="str">
        <f t="shared" si="186"/>
        <v>https://tools.wmflabs.org/xtools-articleinfo/?article=Barendra_Krushna Dhal&amp;project=en.wikipedia.org</v>
      </c>
      <c r="AB527" t="str">
        <f t="shared" si="187"/>
        <v>https://en.wikipedia.org/w/index.php?title=Special:WhatLinksHere/Barendra_Krushna Dhal&amp;limit=500</v>
      </c>
    </row>
    <row r="528" spans="1:29">
      <c r="A528" s="2">
        <v>53</v>
      </c>
      <c r="B528" s="2">
        <v>810402</v>
      </c>
      <c r="C528" s="2">
        <v>885660.77353061701</v>
      </c>
      <c r="D528" s="2" t="s">
        <v>9210</v>
      </c>
      <c r="E528" s="2" t="str">
        <f t="shared" si="176"/>
        <v>Barnabas</v>
      </c>
      <c r="F528" s="2" t="str">
        <f t="shared" si="177"/>
        <v>R. Halem ’Imana</v>
      </c>
      <c r="G528" s="2"/>
      <c r="H528">
        <v>0</v>
      </c>
      <c r="J528" s="2">
        <v>87</v>
      </c>
      <c r="K528" s="4">
        <v>42372</v>
      </c>
      <c r="L528" s="2" t="s">
        <v>10021</v>
      </c>
      <c r="M528" s="2" t="str">
        <f t="shared" si="178"/>
        <v>Ugandan Roman Catholic prelate Bishop of Kabale (1969–1994).[53]</v>
      </c>
      <c r="N528" s="2" t="str">
        <f t="shared" si="181"/>
        <v>Ugandan</v>
      </c>
      <c r="O528" s="2" t="str">
        <f t="shared" si="183"/>
        <v>Roman Catholic prelate Bishop of Kabale (1969–1994).[53]</v>
      </c>
      <c r="P528" s="2" t="str">
        <f t="shared" si="179"/>
        <v>Roman Catholic prelate Bishop of Kabale (1969–1994).</v>
      </c>
      <c r="Q528" s="2" t="str">
        <f t="shared" si="180"/>
        <v>Roman Catholic prelate Bishop of Kabale (1969–1994)</v>
      </c>
      <c r="R528" s="2" t="s">
        <v>44</v>
      </c>
      <c r="S528" s="2" t="s">
        <v>2674</v>
      </c>
      <c r="T528" s="2"/>
      <c r="U528" s="2" t="str">
        <f t="shared" si="185"/>
        <v>https://en.wikipedia.org/wiki/Barnabas_R. Halem ’Imana</v>
      </c>
      <c r="V528" s="2"/>
      <c r="W528" s="2"/>
      <c r="X528" s="2"/>
      <c r="Y528" s="2" t="str">
        <f t="shared" si="186"/>
        <v>https://tools.wmflabs.org/xtools-articleinfo/?article=Barnabas_R. Halem ’Imana&amp;project=en.wikipedia.org</v>
      </c>
      <c r="Z528" s="2"/>
      <c r="AA528" s="2"/>
      <c r="AB528" s="2" t="str">
        <f t="shared" si="187"/>
        <v>https://en.wikipedia.org/w/index.php?title=Special:WhatLinksHere/Barnabas_R. Halem ’Imana&amp;limit=500</v>
      </c>
      <c r="AC528" s="2"/>
    </row>
    <row r="529" spans="1:29">
      <c r="A529">
        <v>550</v>
      </c>
      <c r="B529">
        <v>340703</v>
      </c>
      <c r="C529">
        <v>394538.43212140782</v>
      </c>
      <c r="D529" t="s">
        <v>9964</v>
      </c>
      <c r="E529" t="str">
        <f t="shared" si="176"/>
        <v>Barney</v>
      </c>
      <c r="F529" t="str">
        <f t="shared" si="177"/>
        <v>Hall</v>
      </c>
      <c r="H529">
        <v>0</v>
      </c>
      <c r="J529">
        <v>83</v>
      </c>
      <c r="K529" s="3">
        <v>42395</v>
      </c>
      <c r="L529" t="s">
        <v>10610</v>
      </c>
      <c r="M529" t="str">
        <f t="shared" si="178"/>
        <v>American sports commentator (Motor Racing Network) complications from surgery.[556]</v>
      </c>
      <c r="N529" t="str">
        <f t="shared" si="181"/>
        <v>American</v>
      </c>
      <c r="O529" t="str">
        <f t="shared" si="183"/>
        <v>sports commentator (Motor Racing Network) complications from surgery.[556]</v>
      </c>
      <c r="P529" t="str">
        <f t="shared" si="179"/>
        <v>sports commentator (Motor Racing Network) complications from surgery.</v>
      </c>
      <c r="Q529" t="str">
        <f t="shared" si="180"/>
        <v>sports commentator (Motor Racing Network) complications from surgery</v>
      </c>
      <c r="R529" t="s">
        <v>7283</v>
      </c>
      <c r="S529" t="s">
        <v>2361</v>
      </c>
      <c r="T529" t="s">
        <v>8671</v>
      </c>
      <c r="U529" t="str">
        <f t="shared" si="185"/>
        <v>https://en.wikipedia.org/wiki/Barney_Hall</v>
      </c>
      <c r="Y529" t="str">
        <f t="shared" si="186"/>
        <v>https://tools.wmflabs.org/xtools-articleinfo/?article=Barney_Hall&amp;project=en.wikipedia.org</v>
      </c>
      <c r="AB529" t="str">
        <f t="shared" si="187"/>
        <v>https://en.wikipedia.org/w/index.php?title=Special:WhatLinksHere/Barney_Hall&amp;limit=500</v>
      </c>
    </row>
    <row r="530" spans="1:29">
      <c r="A530">
        <v>563</v>
      </c>
      <c r="B530">
        <v>585994</v>
      </c>
      <c r="C530">
        <v>478088.04341457289</v>
      </c>
      <c r="D530" t="s">
        <v>9744</v>
      </c>
      <c r="E530" t="str">
        <f t="shared" si="176"/>
        <v>Barrington</v>
      </c>
      <c r="F530" t="str">
        <f t="shared" si="177"/>
        <v>Watson</v>
      </c>
      <c r="H530">
        <v>0</v>
      </c>
      <c r="J530">
        <v>85</v>
      </c>
      <c r="K530" s="3">
        <v>42395</v>
      </c>
      <c r="L530" t="s">
        <v>9745</v>
      </c>
      <c r="M530" t="str">
        <f t="shared" si="178"/>
        <v>Jamaican painter.[569]</v>
      </c>
      <c r="N530" t="str">
        <f t="shared" si="181"/>
        <v>Jamaican</v>
      </c>
      <c r="O530" t="str">
        <f t="shared" si="183"/>
        <v>painter.[569]</v>
      </c>
      <c r="P530" t="str">
        <f t="shared" si="179"/>
        <v>painter.</v>
      </c>
      <c r="Q530" t="str">
        <f t="shared" si="180"/>
        <v>painter</v>
      </c>
      <c r="R530" t="str">
        <f>IFERROR(MID(Q530,1,FIND(" ",Q530)-1),Q530)</f>
        <v>painter</v>
      </c>
      <c r="U530" t="str">
        <f t="shared" si="185"/>
        <v>https://en.wikipedia.org/wiki/Barrington_Watson</v>
      </c>
      <c r="Y530" t="str">
        <f t="shared" si="186"/>
        <v>https://tools.wmflabs.org/xtools-articleinfo/?article=Barrington_Watson&amp;project=en.wikipedia.org</v>
      </c>
      <c r="AB530" t="str">
        <f t="shared" si="187"/>
        <v>https://en.wikipedia.org/w/index.php?title=Special:WhatLinksHere/Barrington_Watson&amp;limit=500</v>
      </c>
    </row>
    <row r="531" spans="1:29">
      <c r="A531">
        <v>487</v>
      </c>
      <c r="B531">
        <v>909698</v>
      </c>
      <c r="C531">
        <v>371513.57926450146</v>
      </c>
      <c r="D531" t="s">
        <v>9712</v>
      </c>
      <c r="E531" t="str">
        <f t="shared" si="176"/>
        <v>Barry</v>
      </c>
      <c r="F531" t="str">
        <f t="shared" si="177"/>
        <v>Brickell</v>
      </c>
      <c r="H531">
        <v>0</v>
      </c>
      <c r="J531">
        <v>80</v>
      </c>
      <c r="K531" s="3">
        <v>42392</v>
      </c>
      <c r="L531" t="s">
        <v>9713</v>
      </c>
      <c r="M531" t="str">
        <f t="shared" si="178"/>
        <v>New Zealand ceramic artist.[493]</v>
      </c>
      <c r="N531" t="s">
        <v>11752</v>
      </c>
      <c r="O531" t="s">
        <v>11577</v>
      </c>
      <c r="P531" t="str">
        <f t="shared" si="179"/>
        <v>ceramic artist.</v>
      </c>
      <c r="Q531" t="str">
        <f t="shared" si="180"/>
        <v>ceramic artist</v>
      </c>
      <c r="R531" t="s">
        <v>7281</v>
      </c>
      <c r="U531" t="str">
        <f t="shared" si="185"/>
        <v>https://en.wikipedia.org/wiki/Barry_Brickell</v>
      </c>
      <c r="Y531" t="str">
        <f t="shared" si="186"/>
        <v>https://tools.wmflabs.org/xtools-articleinfo/?article=Barry_Brickell&amp;project=en.wikipedia.org</v>
      </c>
      <c r="AB531" t="str">
        <f t="shared" si="187"/>
        <v>https://en.wikipedia.org/w/index.php?title=Special:WhatLinksHere/Barry_Brickell&amp;limit=500</v>
      </c>
    </row>
    <row r="532" spans="1:29">
      <c r="A532">
        <v>4212</v>
      </c>
      <c r="B532">
        <v>167720</v>
      </c>
      <c r="C532">
        <v>65690.45577361976</v>
      </c>
      <c r="D532" t="s">
        <v>4152</v>
      </c>
      <c r="E532" t="str">
        <f t="shared" si="176"/>
        <v>Barry</v>
      </c>
      <c r="F532" t="str">
        <f t="shared" si="177"/>
        <v>Chamish</v>
      </c>
      <c r="H532">
        <v>0</v>
      </c>
      <c r="J532">
        <v>64</v>
      </c>
      <c r="K532" s="5">
        <v>42605</v>
      </c>
      <c r="L532" t="s">
        <v>3763</v>
      </c>
      <c r="M532" t="str">
        <f t="shared" si="178"/>
        <v>Canadian-born Israeli writer.[355]</v>
      </c>
      <c r="N532" t="s">
        <v>3426</v>
      </c>
      <c r="O532" t="str">
        <f t="shared" ref="O532:O537" si="188">MID(M532,FIND(" ",M532)+1,9999)</f>
        <v>Israeli writer.[355]</v>
      </c>
      <c r="P532" s="2" t="str">
        <f t="shared" si="179"/>
        <v>Israeli writer.</v>
      </c>
      <c r="Q532" s="2" t="str">
        <f t="shared" si="180"/>
        <v>Israeli writer</v>
      </c>
      <c r="R532" s="2" t="s">
        <v>2631</v>
      </c>
      <c r="S532" s="2"/>
      <c r="U532" t="str">
        <f t="shared" si="185"/>
        <v>https://en.wikipedia.org/wiki/Barry_Chamish</v>
      </c>
      <c r="Y532" t="str">
        <f t="shared" si="186"/>
        <v>https://tools.wmflabs.org/xtools-articleinfo/?article=Barry_Chamish&amp;project=en.wikipedia.org</v>
      </c>
      <c r="AB532" t="str">
        <f t="shared" si="187"/>
        <v>https://en.wikipedia.org/w/index.php?title=Special:WhatLinksHere/Barry_Chamish&amp;limit=500</v>
      </c>
    </row>
    <row r="533" spans="1:29">
      <c r="A533">
        <v>2122</v>
      </c>
      <c r="B533">
        <v>73466</v>
      </c>
      <c r="C533">
        <v>244126.06811347359</v>
      </c>
      <c r="D533" t="s">
        <v>6992</v>
      </c>
      <c r="E533" t="str">
        <f t="shared" si="176"/>
        <v>Barry</v>
      </c>
      <c r="F533" t="str">
        <f t="shared" si="177"/>
        <v>Davies</v>
      </c>
      <c r="H533">
        <v>0</v>
      </c>
      <c r="J533">
        <v>71</v>
      </c>
      <c r="K533" s="5">
        <v>42478</v>
      </c>
      <c r="L533" t="s">
        <v>6128</v>
      </c>
      <c r="M533" t="str">
        <f t="shared" si="178"/>
        <v>British soldier and author.[309]</v>
      </c>
      <c r="N533" t="str">
        <f>MID(M533,1,FIND(" ",M533)-1)</f>
        <v>British</v>
      </c>
      <c r="O533" t="str">
        <f t="shared" si="188"/>
        <v>soldier and author.[309]</v>
      </c>
      <c r="P533" t="str">
        <f t="shared" si="179"/>
        <v>soldier and author.</v>
      </c>
      <c r="Q533" t="str">
        <f t="shared" si="180"/>
        <v>soldier and author</v>
      </c>
      <c r="R533" t="str">
        <f>Q533</f>
        <v>soldier and author</v>
      </c>
      <c r="U533" t="str">
        <f t="shared" si="185"/>
        <v>https://en.wikipedia.org/wiki/Barry_Davies</v>
      </c>
      <c r="Y533" t="str">
        <f t="shared" si="186"/>
        <v>https://tools.wmflabs.org/xtools-articleinfo/?article=Barry_Davies&amp;project=en.wikipedia.org</v>
      </c>
      <c r="AB533" t="str">
        <f t="shared" si="187"/>
        <v>https://en.wikipedia.org/w/index.php?title=Special:WhatLinksHere/Barry_Davies&amp;limit=500</v>
      </c>
    </row>
    <row r="534" spans="1:29">
      <c r="A534">
        <v>1560</v>
      </c>
      <c r="B534">
        <v>452347</v>
      </c>
      <c r="C534">
        <v>889415.22680761409</v>
      </c>
      <c r="D534" t="s">
        <v>8834</v>
      </c>
      <c r="E534" t="str">
        <f t="shared" si="176"/>
        <v>Barry</v>
      </c>
      <c r="F534" t="str">
        <f t="shared" si="177"/>
        <v>Hines</v>
      </c>
      <c r="H534">
        <v>0</v>
      </c>
      <c r="J534">
        <v>76</v>
      </c>
      <c r="K534" s="3">
        <v>42447</v>
      </c>
      <c r="L534" s="2" t="s">
        <v>7948</v>
      </c>
      <c r="M534" t="str">
        <f t="shared" si="178"/>
        <v>English author (A Kestrel for a Knave) Alzheimer's disease.[367]</v>
      </c>
      <c r="N534" t="str">
        <f>MID(M534,1,FIND(" ",M534)-1)</f>
        <v>English</v>
      </c>
      <c r="O534" t="str">
        <f t="shared" si="188"/>
        <v>author (A Kestrel for a Knave) Alzheimer's disease.[367]</v>
      </c>
      <c r="P534" t="str">
        <f t="shared" si="179"/>
        <v>author (A Kestrel for a Knave) Alzheimer's disease.</v>
      </c>
      <c r="Q534" t="str">
        <f t="shared" si="180"/>
        <v>author (A Kestrel for a Knave) Alzheimer's disease</v>
      </c>
      <c r="R534" t="str">
        <f>IFERROR(MID(Q534,1,FIND(" ",Q534)-1),Q534)</f>
        <v>author</v>
      </c>
      <c r="S534" s="2" t="s">
        <v>1962</v>
      </c>
      <c r="T534" t="s">
        <v>7663</v>
      </c>
      <c r="U534" t="str">
        <f t="shared" si="185"/>
        <v>https://en.wikipedia.org/wiki/Barry_Hines</v>
      </c>
      <c r="Y534" t="str">
        <f t="shared" si="186"/>
        <v>https://tools.wmflabs.org/xtools-articleinfo/?article=Barry_Hines&amp;project=en.wikipedia.org</v>
      </c>
      <c r="AB534" t="str">
        <f t="shared" si="187"/>
        <v>https://en.wikipedia.org/w/index.php?title=Special:WhatLinksHere/Barry_Hines&amp;limit=500</v>
      </c>
    </row>
    <row r="535" spans="1:29">
      <c r="A535">
        <v>4126</v>
      </c>
      <c r="B535">
        <v>48238</v>
      </c>
      <c r="C535">
        <v>159902.53779909835</v>
      </c>
      <c r="D535" t="s">
        <v>4228</v>
      </c>
      <c r="E535" t="str">
        <f t="shared" ref="E535:E551" si="189">LEFT(D535,FIND(" ",D535)-1)</f>
        <v>Barry</v>
      </c>
      <c r="F535" t="str">
        <f t="shared" ref="F535:F551" si="190">MID(D535,FIND(" ",D535)+1,9999)</f>
        <v>Hollowell</v>
      </c>
      <c r="H535">
        <v>0</v>
      </c>
      <c r="J535">
        <v>68</v>
      </c>
      <c r="K535" s="5">
        <v>42599</v>
      </c>
      <c r="L535" t="s">
        <v>3820</v>
      </c>
      <c r="M535" t="str">
        <f t="shared" si="178"/>
        <v>Canadian Anglican prelate Bishop of Calgary (1999–2005).[268]</v>
      </c>
      <c r="N535" t="str">
        <f>MID(M535,1,FIND(" ",M535)-1)</f>
        <v>Canadian</v>
      </c>
      <c r="O535" t="str">
        <f t="shared" si="188"/>
        <v>Anglican prelate Bishop of Calgary (1999–2005).[268]</v>
      </c>
      <c r="P535" s="2" t="str">
        <f t="shared" si="179"/>
        <v>Anglican prelate Bishop of Calgary (1999–2005).</v>
      </c>
      <c r="Q535" s="2" t="str">
        <f t="shared" si="180"/>
        <v>Anglican prelate Bishop of Calgary (1999–2005)</v>
      </c>
      <c r="R535" s="2" t="s">
        <v>2869</v>
      </c>
      <c r="S535" s="2" t="s">
        <v>639</v>
      </c>
      <c r="U535" t="str">
        <f t="shared" si="185"/>
        <v>https://en.wikipedia.org/wiki/Barry_Hollowell</v>
      </c>
      <c r="Y535" t="str">
        <f t="shared" si="186"/>
        <v>https://tools.wmflabs.org/xtools-articleinfo/?article=Barry_Hollowell&amp;project=en.wikipedia.org</v>
      </c>
      <c r="AB535" t="str">
        <f t="shared" si="187"/>
        <v>https://en.wikipedia.org/w/index.php?title=Special:WhatLinksHere/Barry_Hollowell&amp;limit=500</v>
      </c>
    </row>
    <row r="536" spans="1:29">
      <c r="A536">
        <v>2307</v>
      </c>
      <c r="B536">
        <v>344086</v>
      </c>
      <c r="C536">
        <v>722640.49021578103</v>
      </c>
      <c r="D536" t="s">
        <v>6389</v>
      </c>
      <c r="E536" t="str">
        <f t="shared" si="189"/>
        <v>Barry</v>
      </c>
      <c r="F536" t="str">
        <f t="shared" si="190"/>
        <v>Howard</v>
      </c>
      <c r="H536">
        <v>0</v>
      </c>
      <c r="J536">
        <v>78</v>
      </c>
      <c r="K536" s="5">
        <v>42488</v>
      </c>
      <c r="L536" t="s">
        <v>6056</v>
      </c>
      <c r="M536" t="str">
        <f t="shared" si="178"/>
        <v>English actor (Hi-de-Hi!) blood cancer.[495]</v>
      </c>
      <c r="N536" t="str">
        <f>MID(M536,1,FIND(" ",M536)-1)</f>
        <v>English</v>
      </c>
      <c r="O536" t="str">
        <f t="shared" si="188"/>
        <v>actor (Hi-de-Hi!) blood cancer.[495]</v>
      </c>
      <c r="P536" t="str">
        <f t="shared" si="179"/>
        <v>actor (Hi-de-Hi!) blood cancer.</v>
      </c>
      <c r="Q536" t="str">
        <f t="shared" si="180"/>
        <v>actor (Hi-de-Hi!) blood cancer</v>
      </c>
      <c r="R536" t="str">
        <f>IFERROR(MID(Q536,1,FIND(" ",Q536)-1),Q536)</f>
        <v>actor</v>
      </c>
      <c r="S536" s="2" t="s">
        <v>1444</v>
      </c>
      <c r="T536" t="s">
        <v>5764</v>
      </c>
      <c r="U536" t="str">
        <f t="shared" si="185"/>
        <v>https://en.wikipedia.org/wiki/Barry_Howard</v>
      </c>
      <c r="Y536" t="str">
        <f t="shared" si="186"/>
        <v>https://tools.wmflabs.org/xtools-articleinfo/?article=Barry_Howard&amp;project=en.wikipedia.org</v>
      </c>
      <c r="AB536" t="str">
        <f t="shared" si="187"/>
        <v>https://en.wikipedia.org/w/index.php?title=Special:WhatLinksHere/Barry_Howard&amp;limit=500</v>
      </c>
    </row>
    <row r="537" spans="1:29">
      <c r="A537">
        <v>4012</v>
      </c>
      <c r="B537">
        <v>719151</v>
      </c>
      <c r="C537">
        <v>824803.51381127548</v>
      </c>
      <c r="D537" t="s">
        <v>4703</v>
      </c>
      <c r="E537" t="str">
        <f t="shared" si="189"/>
        <v>Barry</v>
      </c>
      <c r="F537" t="str">
        <f t="shared" si="190"/>
        <v>Jenner</v>
      </c>
      <c r="H537">
        <v>0</v>
      </c>
      <c r="J537">
        <v>75</v>
      </c>
      <c r="K537" s="5">
        <v>42591</v>
      </c>
      <c r="L537" t="s">
        <v>3904</v>
      </c>
      <c r="M537" t="str">
        <f t="shared" si="178"/>
        <v>American actor (Star Trek: Deep Space Nine Dallas Family Matters) acute myeloid leukemia.[154]</v>
      </c>
      <c r="N537" t="str">
        <f>MID(M537,1,FIND(" ",M537)-1)</f>
        <v>American</v>
      </c>
      <c r="O537" t="str">
        <f t="shared" si="188"/>
        <v>actor (Star Trek: Deep Space Nine Dallas Family Matters) acute myeloid leukemia.[154]</v>
      </c>
      <c r="P537" s="2" t="str">
        <f t="shared" si="179"/>
        <v>actor (Star Trek: Deep Space Nine Dallas Family Matters) acute myeloid leukemia.</v>
      </c>
      <c r="Q537" s="2" t="str">
        <f t="shared" si="180"/>
        <v>actor (Star Trek: Deep Space Nine Dallas Family Matters) acute myeloid leukemia</v>
      </c>
      <c r="R537" s="2" t="str">
        <f>IFERROR(MID(Q537,1,FIND(" ",Q537)-1),Q537)</f>
        <v>actor</v>
      </c>
      <c r="S537" s="2" t="s">
        <v>585</v>
      </c>
      <c r="T537" t="s">
        <v>2921</v>
      </c>
      <c r="U537" t="str">
        <f t="shared" si="185"/>
        <v>https://en.wikipedia.org/wiki/Barry_Jenner</v>
      </c>
      <c r="Y537" t="str">
        <f t="shared" si="186"/>
        <v>https://tools.wmflabs.org/xtools-articleinfo/?article=Barry_Jenner&amp;project=en.wikipedia.org</v>
      </c>
      <c r="AB537" t="str">
        <f t="shared" si="187"/>
        <v>https://en.wikipedia.org/w/index.php?title=Special:WhatLinksHere/Barry_Jenner&amp;limit=500</v>
      </c>
    </row>
    <row r="538" spans="1:29">
      <c r="A538">
        <v>881</v>
      </c>
      <c r="B538">
        <v>118619</v>
      </c>
      <c r="C538">
        <v>542426.18404441606</v>
      </c>
      <c r="D538" t="s">
        <v>10802</v>
      </c>
      <c r="E538" t="str">
        <f t="shared" si="189"/>
        <v>Barry</v>
      </c>
      <c r="F538" t="str">
        <f t="shared" si="190"/>
        <v>Jones</v>
      </c>
      <c r="H538">
        <v>0</v>
      </c>
      <c r="J538">
        <v>74</v>
      </c>
      <c r="K538" s="3">
        <v>42413</v>
      </c>
      <c r="L538" t="s">
        <v>11243</v>
      </c>
      <c r="M538" t="str">
        <f t="shared" si="178"/>
        <v>New Zealand Roman Catholic prelate Bishop of Christchurch (since 2007).[226]</v>
      </c>
      <c r="N538" t="s">
        <v>11552</v>
      </c>
      <c r="O538" t="s">
        <v>11551</v>
      </c>
      <c r="P538" t="str">
        <f t="shared" si="179"/>
        <v>Roman Catholic prelate Bishop of Christchurch (since 2007).</v>
      </c>
      <c r="Q538" t="str">
        <f t="shared" si="180"/>
        <v>Roman Catholic prelate Bishop of Christchurch (since 2007)</v>
      </c>
      <c r="R538" t="s">
        <v>6960</v>
      </c>
      <c r="S538" t="s">
        <v>2221</v>
      </c>
      <c r="U538" t="str">
        <f t="shared" si="185"/>
        <v>https://en.wikipedia.org/wiki/Barry_Jones</v>
      </c>
      <c r="Y538" t="str">
        <f t="shared" si="186"/>
        <v>https://tools.wmflabs.org/xtools-articleinfo/?article=Barry_Jones&amp;project=en.wikipedia.org</v>
      </c>
      <c r="AB538" t="str">
        <f t="shared" si="187"/>
        <v>https://en.wikipedia.org/w/index.php?title=Special:WhatLinksHere/Barry_Jones&amp;limit=500</v>
      </c>
    </row>
    <row r="539" spans="1:29">
      <c r="A539">
        <v>4129</v>
      </c>
      <c r="B539">
        <v>131845</v>
      </c>
      <c r="C539">
        <v>471392.28776632081</v>
      </c>
      <c r="D539" t="s">
        <v>4393</v>
      </c>
      <c r="E539" t="str">
        <f t="shared" si="189"/>
        <v>Barry</v>
      </c>
      <c r="F539" t="str">
        <f t="shared" si="190"/>
        <v>Myers</v>
      </c>
      <c r="H539">
        <v>0</v>
      </c>
      <c r="J539">
        <v>79</v>
      </c>
      <c r="K539" s="5">
        <v>42599</v>
      </c>
      <c r="L539" t="s">
        <v>3743</v>
      </c>
      <c r="M539" t="str">
        <f t="shared" si="178"/>
        <v>British advertising filmmaker.[271]</v>
      </c>
      <c r="N539" t="str">
        <f>MID(M539,1,FIND(" ",M539)-1)</f>
        <v>British</v>
      </c>
      <c r="O539" t="str">
        <f t="shared" ref="O539:O570" si="191">MID(M539,FIND(" ",M539)+1,9999)</f>
        <v>advertising filmmaker.[271]</v>
      </c>
      <c r="P539" s="2" t="str">
        <f t="shared" si="179"/>
        <v>advertising filmmaker.</v>
      </c>
      <c r="Q539" s="2" t="str">
        <f t="shared" si="180"/>
        <v>advertising filmmaker</v>
      </c>
      <c r="R539" s="2" t="str">
        <f>Q539</f>
        <v>advertising filmmaker</v>
      </c>
      <c r="S539" s="2"/>
      <c r="U539" t="str">
        <f t="shared" si="185"/>
        <v>https://en.wikipedia.org/wiki/Barry_Myers</v>
      </c>
      <c r="Y539" t="str">
        <f t="shared" si="186"/>
        <v>https://tools.wmflabs.org/xtools-articleinfo/?article=Barry_Myers&amp;project=en.wikipedia.org</v>
      </c>
      <c r="AB539" t="str">
        <f t="shared" si="187"/>
        <v>https://en.wikipedia.org/w/index.php?title=Special:WhatLinksHere/Barry_Myers&amp;limit=500</v>
      </c>
    </row>
    <row r="540" spans="1:29">
      <c r="A540" s="2">
        <v>1858</v>
      </c>
      <c r="B540" s="2">
        <v>323658</v>
      </c>
      <c r="C540" s="2">
        <v>369691.47116269596</v>
      </c>
      <c r="D540" s="2" t="s">
        <v>6734</v>
      </c>
      <c r="E540" s="2" t="str">
        <f t="shared" si="189"/>
        <v>Bas</v>
      </c>
      <c r="F540" s="2" t="str">
        <f t="shared" si="190"/>
        <v>van Erp</v>
      </c>
      <c r="G540" s="2"/>
      <c r="H540">
        <v>0</v>
      </c>
      <c r="J540" s="2">
        <v>36</v>
      </c>
      <c r="K540" s="6">
        <v>42463</v>
      </c>
      <c r="L540" s="2" t="s">
        <v>6479</v>
      </c>
      <c r="M540" s="2" t="str">
        <f t="shared" si="178"/>
        <v>Dutch wheelchair tennis player Paralympic bronze medalist (2004).[44]</v>
      </c>
      <c r="N540" s="2" t="str">
        <f>MID(M540,1,FIND(" ",M540)-1)</f>
        <v>Dutch</v>
      </c>
      <c r="O540" s="2" t="str">
        <f t="shared" si="191"/>
        <v>wheelchair tennis player Paralympic bronze medalist (2004).[44]</v>
      </c>
      <c r="P540" s="2" t="str">
        <f t="shared" si="179"/>
        <v>wheelchair tennis player Paralympic bronze medalist (2004).</v>
      </c>
      <c r="Q540" s="2" t="str">
        <f t="shared" si="180"/>
        <v>wheelchair tennis player Paralympic bronze medalist (2004)</v>
      </c>
      <c r="R540" s="2" t="s">
        <v>5837</v>
      </c>
      <c r="S540" s="2" t="s">
        <v>1683</v>
      </c>
      <c r="T540" s="2"/>
      <c r="U540" t="str">
        <f t="shared" si="185"/>
        <v>https://en.wikipedia.org/wiki/Bas_van Erp</v>
      </c>
      <c r="V540" s="2"/>
      <c r="Y540" t="str">
        <f t="shared" si="186"/>
        <v>https://tools.wmflabs.org/xtools-articleinfo/?article=Bas_van Erp&amp;project=en.wikipedia.org</v>
      </c>
      <c r="Z540" s="2"/>
      <c r="AA540" s="2"/>
      <c r="AB540" t="str">
        <f t="shared" si="187"/>
        <v>https://en.wikipedia.org/w/index.php?title=Special:WhatLinksHere/Bas_van Erp&amp;limit=500</v>
      </c>
      <c r="AC540" s="2"/>
    </row>
    <row r="541" spans="1:29">
      <c r="A541">
        <v>4183</v>
      </c>
      <c r="B541">
        <v>864466</v>
      </c>
      <c r="C541">
        <v>36801.872990508855</v>
      </c>
      <c r="D541" t="s">
        <v>4453</v>
      </c>
      <c r="E541" t="str">
        <f t="shared" si="189"/>
        <v>Basia</v>
      </c>
      <c r="F541" t="str">
        <f t="shared" si="190"/>
        <v>Frydman</v>
      </c>
      <c r="H541">
        <v>0</v>
      </c>
      <c r="J541">
        <v>70</v>
      </c>
      <c r="K541" s="6">
        <v>42603</v>
      </c>
      <c r="L541" t="s">
        <v>3735</v>
      </c>
      <c r="M541" t="str">
        <f t="shared" si="178"/>
        <v>Polish-born Swedish actress (The Slingshot).[326]</v>
      </c>
      <c r="N541" t="s">
        <v>3425</v>
      </c>
      <c r="O541" t="str">
        <f t="shared" si="191"/>
        <v>Swedish actress (The Slingshot).[326]</v>
      </c>
      <c r="P541" s="2" t="str">
        <f t="shared" si="179"/>
        <v>Swedish actress (The Slingshot).</v>
      </c>
      <c r="Q541" s="2" t="str">
        <f t="shared" si="180"/>
        <v>Swedish actress (The Slingshot)</v>
      </c>
      <c r="R541" s="2" t="s">
        <v>2730</v>
      </c>
      <c r="S541" s="2" t="s">
        <v>576</v>
      </c>
      <c r="U541" t="str">
        <f t="shared" si="185"/>
        <v>https://en.wikipedia.org/wiki/Basia_Frydman</v>
      </c>
      <c r="Y541" t="str">
        <f t="shared" si="186"/>
        <v>https://tools.wmflabs.org/xtools-articleinfo/?article=Basia_Frydman&amp;project=en.wikipedia.org</v>
      </c>
      <c r="AB541" t="str">
        <f t="shared" si="187"/>
        <v>https://en.wikipedia.org/w/index.php?title=Special:WhatLinksHere/Basia_Frydman&amp;limit=500</v>
      </c>
    </row>
    <row r="542" spans="1:29">
      <c r="A542">
        <v>2349</v>
      </c>
      <c r="B542">
        <v>502156</v>
      </c>
      <c r="C542">
        <v>145299.74691231473</v>
      </c>
      <c r="D542" t="s">
        <v>11830</v>
      </c>
      <c r="E542" t="str">
        <f t="shared" si="189"/>
        <v>Basil</v>
      </c>
      <c r="F542" t="str">
        <f t="shared" si="190"/>
        <v>Blackshaw</v>
      </c>
      <c r="H542">
        <v>0</v>
      </c>
      <c r="J542">
        <v>84</v>
      </c>
      <c r="K542" s="5">
        <v>42492</v>
      </c>
      <c r="L542" t="s">
        <v>12387</v>
      </c>
      <c r="M542" t="str">
        <f t="shared" si="178"/>
        <v>Northern Irish artist.[11]</v>
      </c>
      <c r="N542" t="s">
        <v>12874</v>
      </c>
      <c r="O542" t="str">
        <f t="shared" si="191"/>
        <v>Irish artist.[11]</v>
      </c>
      <c r="P542" t="str">
        <f t="shared" si="179"/>
        <v>Irish artist.</v>
      </c>
      <c r="Q542" t="str">
        <f t="shared" si="180"/>
        <v>Irish artist</v>
      </c>
      <c r="R542" t="s">
        <v>13197</v>
      </c>
      <c r="U542" t="str">
        <f t="shared" si="185"/>
        <v>https://en.wikipedia.org/wiki/Basil_Blackshaw</v>
      </c>
      <c r="Y542" t="str">
        <f t="shared" si="186"/>
        <v>https://tools.wmflabs.org/xtools-articleinfo/?article=Basil_Blackshaw&amp;project=en.wikipedia.org</v>
      </c>
      <c r="AB542" t="str">
        <f t="shared" si="187"/>
        <v>https://en.wikipedia.org/w/index.php?title=Special:WhatLinksHere/Basil_Blackshaw&amp;limit=500</v>
      </c>
    </row>
    <row r="543" spans="1:29">
      <c r="A543">
        <v>2722</v>
      </c>
      <c r="B543">
        <v>47469</v>
      </c>
      <c r="C543">
        <v>780679.83770051796</v>
      </c>
      <c r="D543" t="s">
        <v>12140</v>
      </c>
      <c r="E543" t="str">
        <f t="shared" si="189"/>
        <v>Bata</v>
      </c>
      <c r="F543" t="str">
        <f t="shared" si="190"/>
        <v>Živojinović</v>
      </c>
      <c r="H543">
        <v>0</v>
      </c>
      <c r="J543">
        <v>82</v>
      </c>
      <c r="K543" s="5">
        <v>42512</v>
      </c>
      <c r="L543" t="s">
        <v>12762</v>
      </c>
      <c r="M543" t="str">
        <f t="shared" si="178"/>
        <v>Serbian actor (Walter Defends Sarajevo) complications from gangrene.[388]</v>
      </c>
      <c r="N543" t="str">
        <f t="shared" ref="N543:N549" si="192">MID(M543,1,FIND(" ",M543)-1)</f>
        <v>Serbian</v>
      </c>
      <c r="O543" t="str">
        <f t="shared" si="191"/>
        <v>actor (Walter Defends Sarajevo) complications from gangrene.[388]</v>
      </c>
      <c r="P543" t="str">
        <f t="shared" si="179"/>
        <v>actor (Walter Defends Sarajevo) complications from gangrene.</v>
      </c>
      <c r="Q543" t="str">
        <f t="shared" si="180"/>
        <v>actor (Walter Defends Sarajevo) complications from gangrene</v>
      </c>
      <c r="R543" t="str">
        <f>IFERROR(MID(Q543,1,FIND(" ",Q543)-1),Q543)</f>
        <v>actor</v>
      </c>
      <c r="S543" s="2" t="s">
        <v>1208</v>
      </c>
      <c r="T543" t="s">
        <v>13092</v>
      </c>
      <c r="U543" t="str">
        <f t="shared" si="185"/>
        <v>https://en.wikipedia.org/wiki/Bata_Živojinović</v>
      </c>
      <c r="Y543" t="str">
        <f t="shared" si="186"/>
        <v>https://tools.wmflabs.org/xtools-articleinfo/?article=Bata_Živojinović&amp;project=en.wikipedia.org</v>
      </c>
      <c r="AB543" t="str">
        <f t="shared" si="187"/>
        <v>https://en.wikipedia.org/w/index.php?title=Special:WhatLinksHere/Bata_Živojinović&amp;limit=500</v>
      </c>
    </row>
    <row r="544" spans="1:29">
      <c r="A544">
        <v>822</v>
      </c>
      <c r="B544">
        <v>426632</v>
      </c>
      <c r="C544">
        <v>787671.54977958859</v>
      </c>
      <c r="D544" t="s">
        <v>10490</v>
      </c>
      <c r="E544" t="str">
        <f t="shared" si="189"/>
        <v>Bayard</v>
      </c>
      <c r="F544" t="str">
        <f t="shared" si="190"/>
        <v>Johnson</v>
      </c>
      <c r="H544">
        <v>0</v>
      </c>
      <c r="J544">
        <v>63</v>
      </c>
      <c r="K544" s="3">
        <v>42410</v>
      </c>
      <c r="L544" t="s">
        <v>10846</v>
      </c>
      <c r="M544" t="str">
        <f t="shared" si="178"/>
        <v>American screenwriter (Tarzan and the Lost City) cancer.[166]</v>
      </c>
      <c r="N544" t="str">
        <f t="shared" si="192"/>
        <v>American</v>
      </c>
      <c r="O544" t="str">
        <f t="shared" si="191"/>
        <v>screenwriter (Tarzan and the Lost City) cancer.[166]</v>
      </c>
      <c r="P544" t="str">
        <f t="shared" si="179"/>
        <v>screenwriter (Tarzan and the Lost City) cancer.</v>
      </c>
      <c r="Q544" t="str">
        <f t="shared" si="180"/>
        <v>screenwriter (Tarzan and the Lost City) cancer</v>
      </c>
      <c r="R544" t="str">
        <f>IFERROR(MID(Q544,1,FIND(" ",Q544)-1),Q544)</f>
        <v>screenwriter</v>
      </c>
      <c r="S544" t="s">
        <v>2200</v>
      </c>
      <c r="T544" t="s">
        <v>8770</v>
      </c>
      <c r="U544" t="str">
        <f t="shared" si="185"/>
        <v>https://en.wikipedia.org/wiki/Bayard_Johnson</v>
      </c>
      <c r="Y544" t="str">
        <f t="shared" si="186"/>
        <v>https://tools.wmflabs.org/xtools-articleinfo/?article=Bayard_Johnson&amp;project=en.wikipedia.org</v>
      </c>
      <c r="AB544" t="str">
        <f t="shared" si="187"/>
        <v>https://en.wikipedia.org/w/index.php?title=Special:WhatLinksHere/Bayard_Johnson&amp;limit=500</v>
      </c>
    </row>
    <row r="545" spans="1:29">
      <c r="A545">
        <v>1969</v>
      </c>
      <c r="B545">
        <v>41850</v>
      </c>
      <c r="C545">
        <v>406675.96074581525</v>
      </c>
      <c r="D545" t="s">
        <v>6511</v>
      </c>
      <c r="E545" t="str">
        <f t="shared" si="189"/>
        <v>Bea</v>
      </c>
      <c r="F545" t="str">
        <f t="shared" si="190"/>
        <v>Maddock</v>
      </c>
      <c r="H545">
        <v>0</v>
      </c>
      <c r="J545">
        <v>81</v>
      </c>
      <c r="K545" s="5">
        <v>42469</v>
      </c>
      <c r="L545" t="s">
        <v>6103</v>
      </c>
      <c r="M545" t="str">
        <f t="shared" si="178"/>
        <v>Australian artist.[156]</v>
      </c>
      <c r="N545" t="str">
        <f t="shared" si="192"/>
        <v>Australian</v>
      </c>
      <c r="O545" t="str">
        <f t="shared" si="191"/>
        <v>artist.[156]</v>
      </c>
      <c r="P545" t="str">
        <f t="shared" si="179"/>
        <v>artist.</v>
      </c>
      <c r="Q545" t="str">
        <f t="shared" si="180"/>
        <v>artist</v>
      </c>
      <c r="R545" t="str">
        <f>IFERROR(MID(Q545,1,FIND(" ",Q545)-1),Q545)</f>
        <v>artist</v>
      </c>
      <c r="U545" t="str">
        <f t="shared" si="185"/>
        <v>https://en.wikipedia.org/wiki/Bea_Maddock</v>
      </c>
      <c r="Y545" t="str">
        <f t="shared" si="186"/>
        <v>https://tools.wmflabs.org/xtools-articleinfo/?article=Bea_Maddock&amp;project=en.wikipedia.org</v>
      </c>
      <c r="AB545" t="str">
        <f t="shared" si="187"/>
        <v>https://en.wikipedia.org/w/index.php?title=Special:WhatLinksHere/Bea_Maddock&amp;limit=500</v>
      </c>
    </row>
    <row r="546" spans="1:29" s="2" customFormat="1">
      <c r="A546">
        <v>3401</v>
      </c>
      <c r="B546">
        <v>604266</v>
      </c>
      <c r="C546">
        <v>553371.87950954097</v>
      </c>
      <c r="D546" t="s">
        <v>13384</v>
      </c>
      <c r="E546" t="str">
        <f t="shared" si="189"/>
        <v>Beatrice</v>
      </c>
      <c r="F546" t="str">
        <f t="shared" si="190"/>
        <v>de Cardi</v>
      </c>
      <c r="G546"/>
      <c r="H546">
        <v>0</v>
      </c>
      <c r="I546"/>
      <c r="J546">
        <v>102</v>
      </c>
      <c r="K546" s="5">
        <v>42556</v>
      </c>
      <c r="L546" t="s">
        <v>14052</v>
      </c>
      <c r="M546" t="str">
        <f t="shared" si="178"/>
        <v>British archaeologist complications from a fall.[60]</v>
      </c>
      <c r="N546" t="str">
        <f t="shared" si="192"/>
        <v>British</v>
      </c>
      <c r="O546" t="str">
        <f t="shared" si="191"/>
        <v>archaeologist complications from a fall.[60]</v>
      </c>
      <c r="P546" s="2" t="str">
        <f t="shared" si="179"/>
        <v>archaeologist complications from a fall.</v>
      </c>
      <c r="Q546" s="2" t="str">
        <f t="shared" si="180"/>
        <v>archaeologist complications from a fall</v>
      </c>
      <c r="R546" s="2" t="str">
        <f>IFERROR(MID(Q546,1,FIND(" ",Q546)-1),Q546)</f>
        <v>archaeologist</v>
      </c>
      <c r="T546" t="s">
        <v>14842</v>
      </c>
      <c r="U546" t="str">
        <f t="shared" si="185"/>
        <v>https://en.wikipedia.org/wiki/Beatrice_de Cardi</v>
      </c>
      <c r="V546"/>
      <c r="W546"/>
      <c r="X546"/>
      <c r="Y546" t="str">
        <f t="shared" si="186"/>
        <v>https://tools.wmflabs.org/xtools-articleinfo/?article=Beatrice_de Cardi&amp;project=en.wikipedia.org</v>
      </c>
      <c r="Z546"/>
      <c r="AA546"/>
      <c r="AB546" t="str">
        <f t="shared" si="187"/>
        <v>https://en.wikipedia.org/w/index.php?title=Special:WhatLinksHere/Beatrice_de Cardi&amp;limit=500</v>
      </c>
      <c r="AC546"/>
    </row>
    <row r="547" spans="1:29">
      <c r="A547">
        <v>206</v>
      </c>
      <c r="B547">
        <v>730632</v>
      </c>
      <c r="C547">
        <v>130596.6254476516</v>
      </c>
      <c r="D547" t="s">
        <v>9111</v>
      </c>
      <c r="E547" t="str">
        <f t="shared" si="189"/>
        <v>Beau</v>
      </c>
      <c r="F547" t="str">
        <f t="shared" si="190"/>
        <v>St. Clair</v>
      </c>
      <c r="H547">
        <v>0</v>
      </c>
      <c r="J547">
        <v>63</v>
      </c>
      <c r="K547" s="3">
        <v>42378</v>
      </c>
      <c r="L547" t="s">
        <v>10126</v>
      </c>
      <c r="M547" t="str">
        <f t="shared" si="178"/>
        <v>American film producer (The Thomas Crown Affair The November Man Laws of Attraction) ovarian cancer.[206]</v>
      </c>
      <c r="N547" t="str">
        <f t="shared" si="192"/>
        <v>American</v>
      </c>
      <c r="O547" t="str">
        <f t="shared" si="191"/>
        <v>film producer (The Thomas Crown Affair The November Man Laws of Attraction) ovarian cancer.[206]</v>
      </c>
      <c r="P547" t="str">
        <f t="shared" si="179"/>
        <v>film producer (The Thomas Crown Affair The November Man Laws of Attraction) ovarian cancer.</v>
      </c>
      <c r="Q547" t="str">
        <f t="shared" si="180"/>
        <v>film producer (The Thomas Crown Affair The November Man Laws of Attraction) ovarian cancer</v>
      </c>
      <c r="R547" t="s">
        <v>7453</v>
      </c>
      <c r="S547" t="s">
        <v>2559</v>
      </c>
      <c r="T547" t="s">
        <v>11798</v>
      </c>
      <c r="U547" t="str">
        <f t="shared" si="185"/>
        <v>https://en.wikipedia.org/wiki/Beau_St. Clair</v>
      </c>
      <c r="Y547" t="str">
        <f t="shared" si="186"/>
        <v>https://tools.wmflabs.org/xtools-articleinfo/?article=Beau_St. Clair&amp;project=en.wikipedia.org</v>
      </c>
      <c r="AB547" t="str">
        <f t="shared" si="187"/>
        <v>https://en.wikipedia.org/w/index.php?title=Special:WhatLinksHere/Beau_St. Clair&amp;limit=500</v>
      </c>
    </row>
    <row r="548" spans="1:29">
      <c r="A548">
        <v>1788</v>
      </c>
      <c r="B548">
        <v>602723</v>
      </c>
      <c r="C548">
        <v>382413.06222425919</v>
      </c>
      <c r="D548" t="s">
        <v>8535</v>
      </c>
      <c r="E548" t="str">
        <f t="shared" si="189"/>
        <v>Béla</v>
      </c>
      <c r="F548" t="str">
        <f t="shared" si="190"/>
        <v>Biszku</v>
      </c>
      <c r="H548">
        <v>0</v>
      </c>
      <c r="J548">
        <v>94</v>
      </c>
      <c r="K548" s="3">
        <v>42460</v>
      </c>
      <c r="L548" s="2" t="s">
        <v>7435</v>
      </c>
      <c r="M548" t="str">
        <f t="shared" si="178"/>
        <v>Hungarian politician Minister of the Interior (1957–1961).[596]</v>
      </c>
      <c r="N548" t="str">
        <f t="shared" si="192"/>
        <v>Hungarian</v>
      </c>
      <c r="O548" t="str">
        <f t="shared" si="191"/>
        <v>politician Minister of the Interior (1957–1961).[596]</v>
      </c>
      <c r="P548" t="str">
        <f t="shared" si="179"/>
        <v>politician Minister of the Interior (1957–1961).</v>
      </c>
      <c r="Q548" t="str">
        <f t="shared" si="180"/>
        <v>politician Minister of the Interior (1957–1961)</v>
      </c>
      <c r="R548" t="str">
        <f>IFERROR(MID(Q548,1,FIND(" ",Q548)-1),Q548)</f>
        <v>politician</v>
      </c>
      <c r="S548" s="2" t="s">
        <v>1914</v>
      </c>
      <c r="U548" t="str">
        <f t="shared" si="185"/>
        <v>https://en.wikipedia.org/wiki/Béla_Biszku</v>
      </c>
      <c r="Y548" t="str">
        <f t="shared" si="186"/>
        <v>https://tools.wmflabs.org/xtools-articleinfo/?article=Béla_Biszku&amp;project=en.wikipedia.org</v>
      </c>
      <c r="AB548" t="str">
        <f t="shared" si="187"/>
        <v>https://en.wikipedia.org/w/index.php?title=Special:WhatLinksHere/Béla_Biszku&amp;limit=500</v>
      </c>
    </row>
    <row r="549" spans="1:29">
      <c r="A549">
        <v>1350</v>
      </c>
      <c r="B549">
        <v>736922</v>
      </c>
      <c r="C549">
        <v>760305.21155007591</v>
      </c>
      <c r="D549" t="s">
        <v>8975</v>
      </c>
      <c r="E549" t="str">
        <f t="shared" si="189"/>
        <v>Béla</v>
      </c>
      <c r="F549" t="str">
        <f t="shared" si="190"/>
        <v>Kuharszki</v>
      </c>
      <c r="H549">
        <v>0</v>
      </c>
      <c r="J549">
        <v>75</v>
      </c>
      <c r="K549" s="3">
        <v>42436</v>
      </c>
      <c r="L549" s="2" t="s">
        <v>8128</v>
      </c>
      <c r="M549" t="str">
        <f t="shared" si="178"/>
        <v>Hungarian footballer (Újpesti Dózsa).[156]</v>
      </c>
      <c r="N549" t="str">
        <f t="shared" si="192"/>
        <v>Hungarian</v>
      </c>
      <c r="O549" t="str">
        <f t="shared" si="191"/>
        <v>footballer (Újpesti Dózsa).[156]</v>
      </c>
      <c r="P549" t="str">
        <f t="shared" si="179"/>
        <v>footballer (Újpesti Dózsa).</v>
      </c>
      <c r="Q549" t="str">
        <f t="shared" si="180"/>
        <v>footballer (Újpesti Dózsa)</v>
      </c>
      <c r="R549" t="str">
        <f>IFERROR(MID(Q549,1,FIND(" ",Q549)-1),Q549)</f>
        <v>footballer</v>
      </c>
      <c r="S549" s="2" t="s">
        <v>2092</v>
      </c>
      <c r="U549" t="str">
        <f t="shared" si="185"/>
        <v>https://en.wikipedia.org/wiki/Béla_Kuharszki</v>
      </c>
      <c r="Y549" t="str">
        <f t="shared" si="186"/>
        <v>https://tools.wmflabs.org/xtools-articleinfo/?article=Béla_Kuharszki&amp;project=en.wikipedia.org</v>
      </c>
      <c r="AB549" t="str">
        <f t="shared" si="187"/>
        <v>https://en.wikipedia.org/w/index.php?title=Special:WhatLinksHere/Béla_Kuharszki&amp;limit=500</v>
      </c>
    </row>
    <row r="550" spans="1:29">
      <c r="A550">
        <v>944</v>
      </c>
      <c r="B550">
        <v>730072</v>
      </c>
      <c r="C550">
        <v>750746.9497077181</v>
      </c>
      <c r="D550" t="s">
        <v>10596</v>
      </c>
      <c r="E550" t="str">
        <f t="shared" si="189"/>
        <v>Belinda</v>
      </c>
      <c r="F550" t="str">
        <f t="shared" si="190"/>
        <v>Nash</v>
      </c>
      <c r="H550">
        <v>0</v>
      </c>
      <c r="J550">
        <v>69</v>
      </c>
      <c r="K550" s="3">
        <v>42416</v>
      </c>
      <c r="L550" t="s">
        <v>11253</v>
      </c>
      <c r="M550" t="str">
        <f t="shared" si="178"/>
        <v>Canadian-born American historian cancer.[289]</v>
      </c>
      <c r="N550" t="s">
        <v>7049</v>
      </c>
      <c r="O550" t="str">
        <f t="shared" si="191"/>
        <v>American historian cancer.[289]</v>
      </c>
      <c r="P550" t="str">
        <f t="shared" si="179"/>
        <v>American historian cancer.</v>
      </c>
      <c r="Q550" t="str">
        <f t="shared" si="180"/>
        <v>American historian cancer</v>
      </c>
      <c r="R550" t="s">
        <v>7187</v>
      </c>
      <c r="T550" t="s">
        <v>9005</v>
      </c>
      <c r="U550" t="str">
        <f t="shared" si="185"/>
        <v>https://en.wikipedia.org/wiki/Belinda_Nash</v>
      </c>
      <c r="Y550" t="str">
        <f t="shared" si="186"/>
        <v>https://tools.wmflabs.org/xtools-articleinfo/?article=Belinda_Nash&amp;project=en.wikipedia.org</v>
      </c>
      <c r="AB550" t="str">
        <f t="shared" si="187"/>
        <v>https://en.wikipedia.org/w/index.php?title=Special:WhatLinksHere/Belinda_Nash&amp;limit=500</v>
      </c>
    </row>
    <row r="551" spans="1:29">
      <c r="A551">
        <v>1415</v>
      </c>
      <c r="B551">
        <v>717498</v>
      </c>
      <c r="C551">
        <v>825666.02002771106</v>
      </c>
      <c r="D551" t="s">
        <v>8515</v>
      </c>
      <c r="E551" t="str">
        <f t="shared" si="189"/>
        <v>Ben</v>
      </c>
      <c r="F551" t="str">
        <f t="shared" si="190"/>
        <v>Bagdikian</v>
      </c>
      <c r="H551">
        <v>0</v>
      </c>
      <c r="J551">
        <v>96</v>
      </c>
      <c r="K551" s="3">
        <v>42440</v>
      </c>
      <c r="L551" s="2" t="s">
        <v>8025</v>
      </c>
      <c r="M551" t="str">
        <f t="shared" si="178"/>
        <v>Armenian-American educator and journalist.[221]</v>
      </c>
      <c r="N551" t="str">
        <f>MID(M551,1,FIND(" ",M551)-1)</f>
        <v>Armenian-American</v>
      </c>
      <c r="O551" t="str">
        <f t="shared" si="191"/>
        <v>educator and journalist.[221]</v>
      </c>
      <c r="P551" t="str">
        <f t="shared" si="179"/>
        <v>educator and journalist.</v>
      </c>
      <c r="Q551" t="str">
        <f t="shared" si="180"/>
        <v>educator and journalist</v>
      </c>
      <c r="R551" t="str">
        <f>Q551</f>
        <v>educator and journalist</v>
      </c>
      <c r="U551" t="str">
        <f t="shared" si="185"/>
        <v>https://en.wikipedia.org/wiki/Ben_Bagdikian</v>
      </c>
      <c r="Y551" t="str">
        <f t="shared" si="186"/>
        <v>https://tools.wmflabs.org/xtools-articleinfo/?article=Ben_Bagdikian&amp;project=en.wikipedia.org</v>
      </c>
      <c r="AB551" t="str">
        <f t="shared" si="187"/>
        <v>https://en.wikipedia.org/w/index.php?title=Special:WhatLinksHere/Ben_Bagdikian&amp;limit=500</v>
      </c>
    </row>
    <row r="552" spans="1:29">
      <c r="A552">
        <v>4526</v>
      </c>
      <c r="B552">
        <v>251406</v>
      </c>
      <c r="C552">
        <v>628251.92638683808</v>
      </c>
      <c r="D552" t="s">
        <v>15081</v>
      </c>
      <c r="E552" t="s">
        <v>15730</v>
      </c>
      <c r="F552" t="s">
        <v>15729</v>
      </c>
      <c r="H552">
        <v>0</v>
      </c>
      <c r="J552">
        <v>34</v>
      </c>
      <c r="K552" s="5">
        <v>42624</v>
      </c>
      <c r="L552" t="s">
        <v>15463</v>
      </c>
      <c r="M552" t="str">
        <f t="shared" si="178"/>
        <v>Burkinabe footballer (Sheriff Tiraspol CA Bastia) heart attack.[265]</v>
      </c>
      <c r="N552" t="str">
        <f>MID(M552,1,FIND(" ",M552)-1)</f>
        <v>Burkinabe</v>
      </c>
      <c r="O552" t="str">
        <f t="shared" si="191"/>
        <v>footballer (Sheriff Tiraspol CA Bastia) heart attack.[265]</v>
      </c>
      <c r="P552" s="2" t="str">
        <f t="shared" si="179"/>
        <v>footballer (Sheriff Tiraspol CA Bastia) heart attack.</v>
      </c>
      <c r="Q552" s="2" t="str">
        <f t="shared" si="180"/>
        <v>footballer (Sheriff Tiraspol CA Bastia) heart attack</v>
      </c>
      <c r="R552" s="2" t="str">
        <f>IFERROR(MID(Q552,1,FIND(" ",Q552)-1),Q552)</f>
        <v>footballer</v>
      </c>
      <c r="S552" s="2" t="s">
        <v>469</v>
      </c>
      <c r="T552" t="s">
        <v>15890</v>
      </c>
      <c r="U552" t="str">
        <f t="shared" si="185"/>
        <v>https://en.wikipedia.org/wiki/Ben_Idrissa Dermé</v>
      </c>
      <c r="Y552" t="str">
        <f t="shared" si="186"/>
        <v>https://tools.wmflabs.org/xtools-articleinfo/?article=Ben_Idrissa Dermé&amp;project=en.wikipedia.org</v>
      </c>
      <c r="AB552" t="str">
        <f t="shared" si="187"/>
        <v>https://en.wikipedia.org/w/index.php?title=Special:WhatLinksHere/Ben_Idrissa Dermé&amp;limit=500</v>
      </c>
    </row>
    <row r="553" spans="1:29">
      <c r="A553">
        <v>3391</v>
      </c>
      <c r="B553">
        <v>49704</v>
      </c>
      <c r="C553">
        <v>946686.06316281506</v>
      </c>
      <c r="D553" t="s">
        <v>13533</v>
      </c>
      <c r="E553" t="str">
        <f t="shared" ref="E553:E570" si="193">LEFT(D553,FIND(" ",D553)-1)</f>
        <v>Ben</v>
      </c>
      <c r="F553" t="str">
        <f t="shared" ref="F553:F570" si="194">MID(D553,FIND(" ",D553)+1,9999)</f>
        <v>Koufie</v>
      </c>
      <c r="H553">
        <v>0</v>
      </c>
      <c r="J553">
        <v>84</v>
      </c>
      <c r="K553" s="5">
        <v>42555</v>
      </c>
      <c r="L553" t="s">
        <v>13781</v>
      </c>
      <c r="M553" t="str">
        <f t="shared" si="178"/>
        <v>Ghanaian football player manager and administrator.[50]</v>
      </c>
      <c r="N553" t="str">
        <f>MID(M553,1,FIND(" ",M553)-1)</f>
        <v>Ghanaian</v>
      </c>
      <c r="O553" t="str">
        <f t="shared" si="191"/>
        <v>football player manager and administrator.[50]</v>
      </c>
      <c r="P553" s="2" t="str">
        <f t="shared" si="179"/>
        <v>football player manager and administrator.</v>
      </c>
      <c r="Q553" s="2" t="str">
        <f t="shared" si="180"/>
        <v>football player manager and administrator</v>
      </c>
      <c r="R553" s="2" t="str">
        <f>Q553</f>
        <v>football player manager and administrator</v>
      </c>
      <c r="S553" s="2"/>
      <c r="U553" t="str">
        <f t="shared" si="185"/>
        <v>https://en.wikipedia.org/wiki/Ben_Koufie</v>
      </c>
      <c r="Y553" t="str">
        <f t="shared" si="186"/>
        <v>https://tools.wmflabs.org/xtools-articleinfo/?article=Ben_Koufie&amp;project=en.wikipedia.org</v>
      </c>
      <c r="AB553" t="str">
        <f t="shared" si="187"/>
        <v>https://en.wikipedia.org/w/index.php?title=Special:WhatLinksHere/Ben_Koufie&amp;limit=500</v>
      </c>
    </row>
    <row r="554" spans="1:29">
      <c r="A554">
        <v>3246</v>
      </c>
      <c r="B554">
        <v>395401</v>
      </c>
      <c r="C554">
        <v>792608.65266769542</v>
      </c>
      <c r="D554" t="s">
        <v>5245</v>
      </c>
      <c r="E554" t="str">
        <f t="shared" si="193"/>
        <v>Ben</v>
      </c>
      <c r="F554" t="str">
        <f t="shared" si="194"/>
        <v>Patterson</v>
      </c>
      <c r="H554">
        <v>0</v>
      </c>
      <c r="J554">
        <v>82</v>
      </c>
      <c r="K554" s="5">
        <v>42546</v>
      </c>
      <c r="L554" t="s">
        <v>4627</v>
      </c>
      <c r="M554" t="str">
        <f t="shared" si="178"/>
        <v>American artist and musician.[401]</v>
      </c>
      <c r="N554" t="str">
        <f>MID(M554,1,FIND(" ",M554)-1)</f>
        <v>American</v>
      </c>
      <c r="O554" t="str">
        <f t="shared" si="191"/>
        <v>artist and musician.[401]</v>
      </c>
      <c r="P554" t="str">
        <f t="shared" si="179"/>
        <v>artist and musician.</v>
      </c>
      <c r="Q554" t="str">
        <f t="shared" si="180"/>
        <v>artist and musician</v>
      </c>
      <c r="R554" t="str">
        <f>Q554</f>
        <v>artist and musician</v>
      </c>
      <c r="U554" t="str">
        <f t="shared" si="185"/>
        <v>https://en.wikipedia.org/wiki/Ben_Patterson</v>
      </c>
      <c r="Y554" t="str">
        <f t="shared" si="186"/>
        <v>https://tools.wmflabs.org/xtools-articleinfo/?article=Ben_Patterson&amp;project=en.wikipedia.org</v>
      </c>
      <c r="AB554" t="str">
        <f t="shared" si="187"/>
        <v>https://en.wikipedia.org/w/index.php?title=Special:WhatLinksHere/Ben_Patterson&amp;limit=500</v>
      </c>
    </row>
    <row r="555" spans="1:29">
      <c r="A555">
        <v>4496</v>
      </c>
      <c r="B555">
        <v>936897</v>
      </c>
      <c r="C555">
        <v>603921.12628323957</v>
      </c>
      <c r="D555" t="s">
        <v>15209</v>
      </c>
      <c r="E555" t="str">
        <f t="shared" si="193"/>
        <v>Ben</v>
      </c>
      <c r="F555" t="str">
        <f t="shared" si="194"/>
        <v>Press</v>
      </c>
      <c r="H555">
        <v>0</v>
      </c>
      <c r="J555">
        <v>92</v>
      </c>
      <c r="K555" s="5">
        <v>42622</v>
      </c>
      <c r="L555" t="s">
        <v>15360</v>
      </c>
      <c r="M555" t="str">
        <f t="shared" si="178"/>
        <v>American tennis player prostate cancer.[306]</v>
      </c>
      <c r="N555" t="str">
        <f>MID(M555,1,FIND(" ",M555)-1)</f>
        <v>American</v>
      </c>
      <c r="O555" t="str">
        <f t="shared" si="191"/>
        <v>tennis player prostate cancer.[306]</v>
      </c>
      <c r="P555" s="2" t="str">
        <f t="shared" si="179"/>
        <v>tennis player prostate cancer.</v>
      </c>
      <c r="Q555" s="2" t="str">
        <f t="shared" si="180"/>
        <v>tennis player prostate cancer</v>
      </c>
      <c r="R555" s="2" t="s">
        <v>15778</v>
      </c>
      <c r="T555" t="s">
        <v>15779</v>
      </c>
      <c r="U555" t="str">
        <f t="shared" si="185"/>
        <v>https://en.wikipedia.org/wiki/Ben_Press</v>
      </c>
      <c r="Y555" t="str">
        <f t="shared" si="186"/>
        <v>https://tools.wmflabs.org/xtools-articleinfo/?article=Ben_Press&amp;project=en.wikipedia.org</v>
      </c>
      <c r="AB555" t="str">
        <f t="shared" si="187"/>
        <v>https://en.wikipedia.org/w/index.php?title=Special:WhatLinksHere/Ben_Press&amp;limit=500</v>
      </c>
    </row>
    <row r="556" spans="1:29">
      <c r="A556">
        <v>2126</v>
      </c>
      <c r="B556">
        <v>102251</v>
      </c>
      <c r="C556">
        <v>516535.69881639781</v>
      </c>
      <c r="D556" t="s">
        <v>6656</v>
      </c>
      <c r="E556" t="str">
        <f t="shared" si="193"/>
        <v>Ben-Zion</v>
      </c>
      <c r="F556" t="str">
        <f t="shared" si="194"/>
        <v>Gold</v>
      </c>
      <c r="H556">
        <v>0</v>
      </c>
      <c r="J556">
        <v>92</v>
      </c>
      <c r="K556" s="5">
        <v>42478</v>
      </c>
      <c r="L556" t="s">
        <v>5879</v>
      </c>
      <c r="M556" t="str">
        <f t="shared" si="178"/>
        <v>Polish-born American rabbi.[313]</v>
      </c>
      <c r="N556" t="s">
        <v>7357</v>
      </c>
      <c r="O556" t="str">
        <f t="shared" si="191"/>
        <v>American rabbi.[313]</v>
      </c>
      <c r="P556" t="str">
        <f t="shared" si="179"/>
        <v>American rabbi.</v>
      </c>
      <c r="Q556" t="str">
        <f t="shared" si="180"/>
        <v>American rabbi</v>
      </c>
      <c r="R556" t="s">
        <v>5530</v>
      </c>
      <c r="U556" t="str">
        <f t="shared" ref="U556:U587" si="195">CONCATENATE("https://en.wikipedia.org/wiki/",REPLACE(D556,FIND(" ",D556),1,"_"))</f>
        <v>https://en.wikipedia.org/wiki/Ben-Zion_Gold</v>
      </c>
      <c r="Y556" t="str">
        <f t="shared" ref="Y556:Y587" si="196">CONCATENATE("https://tools.wmflabs.org/xtools-articleinfo/?article=",REPLACE(D556,FIND(" ",D556),1,"_"),"&amp;project=en.wikipedia.org")</f>
        <v>https://tools.wmflabs.org/xtools-articleinfo/?article=Ben-Zion_Gold&amp;project=en.wikipedia.org</v>
      </c>
      <c r="AB556" t="str">
        <f t="shared" ref="AB556:AB587" si="197">CONCATENATE("https://en.wikipedia.org/w/index.php?title=Special:WhatLinksHere/",REPLACE(D556,FIND(" ",D556),1,"_"),"&amp;limit=500")</f>
        <v>https://en.wikipedia.org/w/index.php?title=Special:WhatLinksHere/Ben-Zion_Gold&amp;limit=500</v>
      </c>
    </row>
    <row r="557" spans="1:29">
      <c r="A557">
        <v>4191</v>
      </c>
      <c r="B557">
        <v>978791</v>
      </c>
      <c r="C557">
        <v>562118.63410317164</v>
      </c>
      <c r="D557" t="s">
        <v>4460</v>
      </c>
      <c r="E557" t="str">
        <f t="shared" si="193"/>
        <v>Benet</v>
      </c>
      <c r="F557" t="str">
        <f t="shared" si="194"/>
        <v>Rosell</v>
      </c>
      <c r="H557">
        <v>0</v>
      </c>
      <c r="J557">
        <v>78</v>
      </c>
      <c r="K557" s="6">
        <v>42603</v>
      </c>
      <c r="L557" t="s">
        <v>3814</v>
      </c>
      <c r="M557" t="str">
        <f t="shared" si="178"/>
        <v>Spanish artist.[334]</v>
      </c>
      <c r="N557" t="str">
        <f>MID(M557,1,FIND(" ",M557)-1)</f>
        <v>Spanish</v>
      </c>
      <c r="O557" t="str">
        <f t="shared" si="191"/>
        <v>artist.[334]</v>
      </c>
      <c r="P557" s="2" t="str">
        <f t="shared" si="179"/>
        <v>artist.</v>
      </c>
      <c r="Q557" s="2" t="str">
        <f t="shared" si="180"/>
        <v>artist</v>
      </c>
      <c r="R557" s="2" t="str">
        <f>IFERROR(MID(Q557,1,FIND(" ",Q557)-1),Q557)</f>
        <v>artist</v>
      </c>
      <c r="S557" s="2"/>
      <c r="U557" t="str">
        <f t="shared" si="195"/>
        <v>https://en.wikipedia.org/wiki/Benet_Rosell</v>
      </c>
      <c r="Y557" t="str">
        <f t="shared" si="196"/>
        <v>https://tools.wmflabs.org/xtools-articleinfo/?article=Benet_Rosell&amp;project=en.wikipedia.org</v>
      </c>
      <c r="AB557" t="str">
        <f t="shared" si="197"/>
        <v>https://en.wikipedia.org/w/index.php?title=Special:WhatLinksHere/Benet_Rosell&amp;limit=500</v>
      </c>
    </row>
    <row r="558" spans="1:29">
      <c r="A558">
        <v>2414</v>
      </c>
      <c r="B558">
        <v>131234</v>
      </c>
      <c r="C558">
        <v>745612.12556545797</v>
      </c>
      <c r="D558" t="s">
        <v>12035</v>
      </c>
      <c r="E558" t="str">
        <f t="shared" si="193"/>
        <v>Benito</v>
      </c>
      <c r="F558" t="str">
        <f t="shared" si="194"/>
        <v>Cocchi</v>
      </c>
      <c r="H558">
        <v>0</v>
      </c>
      <c r="J558">
        <v>81</v>
      </c>
      <c r="K558" s="5">
        <v>42495</v>
      </c>
      <c r="L558" t="s">
        <v>12394</v>
      </c>
      <c r="M558" t="str">
        <f t="shared" si="178"/>
        <v>Italian Roman Catholic prelate Archbishop of Modena-Nonantola (1996–2010).[76]</v>
      </c>
      <c r="N558" t="str">
        <f>MID(M558,1,FIND(" ",M558)-1)</f>
        <v>Italian</v>
      </c>
      <c r="O558" t="str">
        <f t="shared" si="191"/>
        <v>Roman Catholic prelate Archbishop of Modena-Nonantola (1996–2010).[76]</v>
      </c>
      <c r="P558" t="str">
        <f t="shared" si="179"/>
        <v>Roman Catholic prelate Archbishop of Modena-Nonantola (1996–2010).</v>
      </c>
      <c r="Q558" t="str">
        <f t="shared" si="180"/>
        <v>Roman Catholic prelate Archbishop of Modena-Nonantola (1996–2010)</v>
      </c>
      <c r="R558" t="s">
        <v>3276</v>
      </c>
      <c r="S558" s="2" t="s">
        <v>1506</v>
      </c>
      <c r="U558" t="str">
        <f t="shared" si="195"/>
        <v>https://en.wikipedia.org/wiki/Benito_Cocchi</v>
      </c>
      <c r="Y558" t="str">
        <f t="shared" si="196"/>
        <v>https://tools.wmflabs.org/xtools-articleinfo/?article=Benito_Cocchi&amp;project=en.wikipedia.org</v>
      </c>
      <c r="AB558" t="str">
        <f t="shared" si="197"/>
        <v>https://en.wikipedia.org/w/index.php?title=Special:WhatLinksHere/Benito_Cocchi&amp;limit=500</v>
      </c>
    </row>
    <row r="559" spans="1:29">
      <c r="A559">
        <v>2629</v>
      </c>
      <c r="B559">
        <v>556429</v>
      </c>
      <c r="C559">
        <v>229063.38357825007</v>
      </c>
      <c r="D559" t="s">
        <v>11903</v>
      </c>
      <c r="E559" t="str">
        <f t="shared" si="193"/>
        <v>Benjamin</v>
      </c>
      <c r="F559" t="str">
        <f t="shared" si="194"/>
        <v>de Roo</v>
      </c>
      <c r="H559">
        <v>0</v>
      </c>
      <c r="J559">
        <v>76</v>
      </c>
      <c r="K559" s="5">
        <v>42507</v>
      </c>
      <c r="L559" t="s">
        <v>12663</v>
      </c>
      <c r="M559" t="str">
        <f t="shared" si="178"/>
        <v>Dutch-born Australian gymnast.[293]</v>
      </c>
      <c r="N559" t="s">
        <v>13302</v>
      </c>
      <c r="O559" t="str">
        <f t="shared" si="191"/>
        <v>Australian gymnast.[293]</v>
      </c>
      <c r="P559" t="str">
        <f t="shared" si="179"/>
        <v>Australian gymnast.</v>
      </c>
      <c r="Q559" t="str">
        <f t="shared" si="180"/>
        <v>Australian gymnast</v>
      </c>
      <c r="R559" t="s">
        <v>13403</v>
      </c>
      <c r="U559" t="str">
        <f t="shared" si="195"/>
        <v>https://en.wikipedia.org/wiki/Benjamin_de Roo</v>
      </c>
      <c r="Y559" t="str">
        <f t="shared" si="196"/>
        <v>https://tools.wmflabs.org/xtools-articleinfo/?article=Benjamin_de Roo&amp;project=en.wikipedia.org</v>
      </c>
      <c r="AB559" t="str">
        <f t="shared" si="197"/>
        <v>https://en.wikipedia.org/w/index.php?title=Special:WhatLinksHere/Benjamin_de Roo&amp;limit=500</v>
      </c>
    </row>
    <row r="560" spans="1:29">
      <c r="A560">
        <v>615</v>
      </c>
      <c r="B560">
        <v>714128</v>
      </c>
      <c r="C560">
        <v>686388.06415037834</v>
      </c>
      <c r="D560" t="s">
        <v>9811</v>
      </c>
      <c r="E560" t="str">
        <f t="shared" si="193"/>
        <v>Benjamin</v>
      </c>
      <c r="F560" t="str">
        <f t="shared" si="194"/>
        <v>F. Shobe</v>
      </c>
      <c r="H560">
        <v>0</v>
      </c>
      <c r="J560">
        <v>95</v>
      </c>
      <c r="K560" s="3">
        <v>42398</v>
      </c>
      <c r="L560" t="s">
        <v>9812</v>
      </c>
      <c r="M560" t="str">
        <f t="shared" si="178"/>
        <v>American civil rights attorney and judge.[621]</v>
      </c>
      <c r="N560" t="str">
        <f>MID(M560,1,FIND(" ",M560)-1)</f>
        <v>American</v>
      </c>
      <c r="O560" t="str">
        <f t="shared" si="191"/>
        <v>civil rights attorney and judge.[621]</v>
      </c>
      <c r="P560" t="str">
        <f t="shared" si="179"/>
        <v>civil rights attorney and judge.</v>
      </c>
      <c r="Q560" t="str">
        <f t="shared" si="180"/>
        <v>civil rights attorney and judge</v>
      </c>
      <c r="R560" t="str">
        <f>Q560</f>
        <v>civil rights attorney and judge</v>
      </c>
      <c r="U560" t="str">
        <f t="shared" si="195"/>
        <v>https://en.wikipedia.org/wiki/Benjamin_F. Shobe</v>
      </c>
      <c r="W560" s="2"/>
      <c r="X560" s="2"/>
      <c r="Y560" t="str">
        <f t="shared" si="196"/>
        <v>https://tools.wmflabs.org/xtools-articleinfo/?article=Benjamin_F. Shobe&amp;project=en.wikipedia.org</v>
      </c>
      <c r="AB560" t="str">
        <f t="shared" si="197"/>
        <v>https://en.wikipedia.org/w/index.php?title=Special:WhatLinksHere/Benjamin_F. Shobe&amp;limit=500</v>
      </c>
    </row>
    <row r="561" spans="1:28">
      <c r="A561">
        <v>2239</v>
      </c>
      <c r="B561">
        <v>244588</v>
      </c>
      <c r="C561">
        <v>461724.35619064345</v>
      </c>
      <c r="D561" t="s">
        <v>6460</v>
      </c>
      <c r="E561" t="str">
        <f t="shared" si="193"/>
        <v>Benjamin</v>
      </c>
      <c r="F561" t="str">
        <f t="shared" si="194"/>
        <v>Manglona</v>
      </c>
      <c r="H561">
        <v>0</v>
      </c>
      <c r="J561">
        <v>78</v>
      </c>
      <c r="K561" s="5">
        <v>42484</v>
      </c>
      <c r="L561" t="s">
        <v>6186</v>
      </c>
      <c r="M561" t="str">
        <f t="shared" si="178"/>
        <v>Northern Mariana Islands politician Lieutenant Governor (1990–1994) stroke.[427]</v>
      </c>
      <c r="N561" t="s">
        <v>5779</v>
      </c>
      <c r="O561" t="str">
        <f t="shared" si="191"/>
        <v>Mariana Islands politician Lieutenant Governor (1990–1994) stroke.[427]</v>
      </c>
      <c r="P561" t="str">
        <f t="shared" si="179"/>
        <v>Mariana Islands politician Lieutenant Governor (1990–1994) stroke.</v>
      </c>
      <c r="Q561" t="str">
        <f t="shared" si="180"/>
        <v>Mariana Islands politician Lieutenant Governor (1990–1994) stroke</v>
      </c>
      <c r="R561" t="str">
        <f>IFERROR(MID(Q561,1,FIND(" ",Q561)-1),Q561)</f>
        <v>Mariana</v>
      </c>
      <c r="S561" s="2" t="s">
        <v>1595</v>
      </c>
      <c r="T561" t="s">
        <v>7180</v>
      </c>
      <c r="U561" t="str">
        <f t="shared" si="195"/>
        <v>https://en.wikipedia.org/wiki/Benjamin_Manglona</v>
      </c>
      <c r="Y561" t="str">
        <f t="shared" si="196"/>
        <v>https://tools.wmflabs.org/xtools-articleinfo/?article=Benjamin_Manglona&amp;project=en.wikipedia.org</v>
      </c>
      <c r="AB561" t="str">
        <f t="shared" si="197"/>
        <v>https://en.wikipedia.org/w/index.php?title=Special:WhatLinksHere/Benjamin_Manglona&amp;limit=500</v>
      </c>
    </row>
    <row r="562" spans="1:28">
      <c r="A562">
        <v>872</v>
      </c>
      <c r="B562">
        <v>308826</v>
      </c>
      <c r="C562">
        <v>542091.69073237712</v>
      </c>
      <c r="D562" t="s">
        <v>10947</v>
      </c>
      <c r="E562" t="str">
        <f t="shared" si="193"/>
        <v>Bennie</v>
      </c>
      <c r="F562" t="str">
        <f t="shared" si="194"/>
        <v>Purcell</v>
      </c>
      <c r="H562">
        <v>0</v>
      </c>
      <c r="J562">
        <v>86</v>
      </c>
      <c r="K562" s="3">
        <v>42412</v>
      </c>
      <c r="L562" t="s">
        <v>11307</v>
      </c>
      <c r="M562" t="str">
        <f t="shared" si="178"/>
        <v>American basketball player (Murray State University Washington Generals) and tennis coach.[216]</v>
      </c>
      <c r="N562" t="str">
        <f>MID(M562,1,FIND(" ",M562)-1)</f>
        <v>American</v>
      </c>
      <c r="O562" t="str">
        <f t="shared" si="191"/>
        <v>basketball player (Murray State University Washington Generals) and tennis coach.[216]</v>
      </c>
      <c r="P562" t="str">
        <f t="shared" si="179"/>
        <v>basketball player (Murray State University Washington Generals) and tennis coach.</v>
      </c>
      <c r="Q562" t="str">
        <f t="shared" si="180"/>
        <v>basketball player (Murray State University Washington Generals) and tennis coach</v>
      </c>
      <c r="R562" t="s">
        <v>3364</v>
      </c>
      <c r="S562" t="s">
        <v>2218</v>
      </c>
      <c r="U562" t="str">
        <f t="shared" si="195"/>
        <v>https://en.wikipedia.org/wiki/Bennie_Purcell</v>
      </c>
      <c r="Y562" t="str">
        <f t="shared" si="196"/>
        <v>https://tools.wmflabs.org/xtools-articleinfo/?article=Bennie_Purcell&amp;project=en.wikipedia.org</v>
      </c>
      <c r="AB562" t="str">
        <f t="shared" si="197"/>
        <v>https://en.wikipedia.org/w/index.php?title=Special:WhatLinksHere/Bennie_Purcell&amp;limit=500</v>
      </c>
    </row>
    <row r="563" spans="1:28">
      <c r="A563">
        <v>1220</v>
      </c>
      <c r="B563">
        <v>483038</v>
      </c>
      <c r="C563">
        <v>790428.67324278632</v>
      </c>
      <c r="D563" t="s">
        <v>8679</v>
      </c>
      <c r="E563" t="str">
        <f t="shared" si="193"/>
        <v>Benoît</v>
      </c>
      <c r="F563" t="str">
        <f t="shared" si="194"/>
        <v>Lacroix</v>
      </c>
      <c r="H563">
        <v>0</v>
      </c>
      <c r="J563">
        <v>100</v>
      </c>
      <c r="K563" s="3">
        <v>42431</v>
      </c>
      <c r="L563" s="2" t="s">
        <v>8471</v>
      </c>
      <c r="M563" t="str">
        <f t="shared" si="178"/>
        <v>Canadian Dominican priest and historian.[26]</v>
      </c>
      <c r="N563" t="s">
        <v>7213</v>
      </c>
      <c r="O563" t="str">
        <f t="shared" si="191"/>
        <v>Dominican priest and historian.[26]</v>
      </c>
      <c r="P563" t="str">
        <f t="shared" si="179"/>
        <v>Dominican priest and historian.</v>
      </c>
      <c r="Q563" t="str">
        <f t="shared" si="180"/>
        <v>Dominican priest and historian</v>
      </c>
      <c r="R563" t="s">
        <v>14902</v>
      </c>
      <c r="U563" t="str">
        <f t="shared" si="195"/>
        <v>https://en.wikipedia.org/wiki/Benoît_Lacroix</v>
      </c>
      <c r="Y563" t="str">
        <f t="shared" si="196"/>
        <v>https://tools.wmflabs.org/xtools-articleinfo/?article=Benoît_Lacroix&amp;project=en.wikipedia.org</v>
      </c>
      <c r="AB563" t="str">
        <f t="shared" si="197"/>
        <v>https://en.wikipedia.org/w/index.php?title=Special:WhatLinksHere/Benoît_Lacroix&amp;limit=500</v>
      </c>
    </row>
    <row r="564" spans="1:28">
      <c r="A564">
        <v>654</v>
      </c>
      <c r="B564">
        <v>498205</v>
      </c>
      <c r="C564">
        <v>596247.29252391262</v>
      </c>
      <c r="D564" t="s">
        <v>9951</v>
      </c>
      <c r="E564" t="str">
        <f t="shared" si="193"/>
        <v>Benoît</v>
      </c>
      <c r="F564" t="str">
        <f t="shared" si="194"/>
        <v>Violier</v>
      </c>
      <c r="H564">
        <v>0</v>
      </c>
      <c r="J564">
        <v>44</v>
      </c>
      <c r="K564" s="3">
        <v>42400</v>
      </c>
      <c r="L564" t="s">
        <v>10602</v>
      </c>
      <c r="M564" t="str">
        <f t="shared" si="178"/>
        <v>French-Swiss chef suicide by gunshot.[660]</v>
      </c>
      <c r="N564" t="str">
        <f t="shared" ref="N564:N595" si="198">MID(M564,1,FIND(" ",M564)-1)</f>
        <v>French-Swiss</v>
      </c>
      <c r="O564" t="str">
        <f t="shared" si="191"/>
        <v>chef suicide by gunshot.[660]</v>
      </c>
      <c r="P564" t="str">
        <f t="shared" si="179"/>
        <v>chef suicide by gunshot.</v>
      </c>
      <c r="Q564" t="str">
        <f t="shared" si="180"/>
        <v>chef suicide by gunshot</v>
      </c>
      <c r="R564" t="str">
        <f>IFERROR(MID(Q564,1,FIND(" ",Q564)-1),Q564)</f>
        <v>chef</v>
      </c>
      <c r="T564" t="s">
        <v>8676</v>
      </c>
      <c r="U564" t="str">
        <f t="shared" si="195"/>
        <v>https://en.wikipedia.org/wiki/Benoît_Violier</v>
      </c>
      <c r="Y564" t="str">
        <f t="shared" si="196"/>
        <v>https://tools.wmflabs.org/xtools-articleinfo/?article=Benoît_Violier&amp;project=en.wikipedia.org</v>
      </c>
      <c r="AB564" t="str">
        <f t="shared" si="197"/>
        <v>https://en.wikipedia.org/w/index.php?title=Special:WhatLinksHere/Benoît_Violier&amp;limit=500</v>
      </c>
    </row>
    <row r="565" spans="1:28">
      <c r="A565">
        <v>3165</v>
      </c>
      <c r="B565">
        <v>596576</v>
      </c>
      <c r="C565">
        <v>833713.3551585793</v>
      </c>
      <c r="D565" t="s">
        <v>5509</v>
      </c>
      <c r="E565" t="str">
        <f t="shared" si="193"/>
        <v>Benoîte</v>
      </c>
      <c r="F565" t="str">
        <f t="shared" si="194"/>
        <v>Groult</v>
      </c>
      <c r="H565">
        <v>0</v>
      </c>
      <c r="J565">
        <v>96</v>
      </c>
      <c r="K565" s="5">
        <v>42541</v>
      </c>
      <c r="L565" t="s">
        <v>4901</v>
      </c>
      <c r="M565" t="str">
        <f t="shared" si="178"/>
        <v>French journalist writer and feminist activist.[320]</v>
      </c>
      <c r="N565" t="str">
        <f t="shared" si="198"/>
        <v>French</v>
      </c>
      <c r="O565" t="str">
        <f t="shared" si="191"/>
        <v>journalist writer and feminist activist.[320]</v>
      </c>
      <c r="P565" t="str">
        <f t="shared" si="179"/>
        <v>journalist writer and feminist activist.</v>
      </c>
      <c r="Q565" t="str">
        <f t="shared" si="180"/>
        <v>journalist writer and feminist activist</v>
      </c>
      <c r="R565" t="str">
        <f>Q565</f>
        <v>journalist writer and feminist activist</v>
      </c>
      <c r="U565" t="str">
        <f t="shared" si="195"/>
        <v>https://en.wikipedia.org/wiki/Benoîte_Groult</v>
      </c>
      <c r="Y565" t="str">
        <f t="shared" si="196"/>
        <v>https://tools.wmflabs.org/xtools-articleinfo/?article=Benoîte_Groult&amp;project=en.wikipedia.org</v>
      </c>
      <c r="AB565" t="str">
        <f t="shared" si="197"/>
        <v>https://en.wikipedia.org/w/index.php?title=Special:WhatLinksHere/Benoîte_Groult&amp;limit=500</v>
      </c>
    </row>
    <row r="566" spans="1:28">
      <c r="A566">
        <v>2748</v>
      </c>
      <c r="B566">
        <v>90918</v>
      </c>
      <c r="C566">
        <v>199277.25838442711</v>
      </c>
      <c r="D566" t="s">
        <v>12303</v>
      </c>
      <c r="E566" t="str">
        <f t="shared" si="193"/>
        <v>Berend</v>
      </c>
      <c r="F566" t="str">
        <f t="shared" si="194"/>
        <v>Jan Udink</v>
      </c>
      <c r="H566">
        <v>0</v>
      </c>
      <c r="J566">
        <v>90</v>
      </c>
      <c r="K566" s="5">
        <v>42514</v>
      </c>
      <c r="L566" t="s">
        <v>12713</v>
      </c>
      <c r="M566" t="str">
        <f t="shared" si="178"/>
        <v>Dutch politician and CEO.[414]</v>
      </c>
      <c r="N566" t="str">
        <f t="shared" si="198"/>
        <v>Dutch</v>
      </c>
      <c r="O566" t="str">
        <f t="shared" si="191"/>
        <v>politician and CEO.[414]</v>
      </c>
      <c r="P566" t="str">
        <f t="shared" si="179"/>
        <v>politician and CEO.</v>
      </c>
      <c r="Q566" t="str">
        <f t="shared" si="180"/>
        <v>politician and CEO</v>
      </c>
      <c r="R566" t="str">
        <f>Q566</f>
        <v>politician and CEO</v>
      </c>
      <c r="U566" t="str">
        <f t="shared" si="195"/>
        <v>https://en.wikipedia.org/wiki/Berend_Jan Udink</v>
      </c>
      <c r="Y566" t="str">
        <f t="shared" si="196"/>
        <v>https://tools.wmflabs.org/xtools-articleinfo/?article=Berend_Jan Udink&amp;project=en.wikipedia.org</v>
      </c>
      <c r="AB566" t="str">
        <f t="shared" si="197"/>
        <v>https://en.wikipedia.org/w/index.php?title=Special:WhatLinksHere/Berend_Jan Udink&amp;limit=500</v>
      </c>
    </row>
    <row r="567" spans="1:28">
      <c r="A567">
        <v>245</v>
      </c>
      <c r="B567">
        <v>204294</v>
      </c>
      <c r="C567">
        <v>934074.80343284993</v>
      </c>
      <c r="D567" t="s">
        <v>9316</v>
      </c>
      <c r="E567" t="str">
        <f t="shared" si="193"/>
        <v>Berge</v>
      </c>
      <c r="F567" t="str">
        <f t="shared" si="194"/>
        <v>Furre</v>
      </c>
      <c r="H567">
        <v>0</v>
      </c>
      <c r="J567">
        <v>78</v>
      </c>
      <c r="K567" s="3">
        <v>42380</v>
      </c>
      <c r="L567" t="s">
        <v>9462</v>
      </c>
      <c r="M567" t="str">
        <f t="shared" si="178"/>
        <v>Norwegian politician and historian.[246]</v>
      </c>
      <c r="N567" t="str">
        <f t="shared" si="198"/>
        <v>Norwegian</v>
      </c>
      <c r="O567" t="str">
        <f t="shared" si="191"/>
        <v>politician and historian.[246]</v>
      </c>
      <c r="P567" t="str">
        <f t="shared" si="179"/>
        <v>politician and historian.</v>
      </c>
      <c r="Q567" t="str">
        <f t="shared" si="180"/>
        <v>politician and historian</v>
      </c>
      <c r="R567" t="str">
        <f>Q567</f>
        <v>politician and historian</v>
      </c>
      <c r="U567" t="str">
        <f t="shared" si="195"/>
        <v>https://en.wikipedia.org/wiki/Berge_Furre</v>
      </c>
      <c r="Y567" t="str">
        <f t="shared" si="196"/>
        <v>https://tools.wmflabs.org/xtools-articleinfo/?article=Berge_Furre&amp;project=en.wikipedia.org</v>
      </c>
      <c r="AB567" t="str">
        <f t="shared" si="197"/>
        <v>https://en.wikipedia.org/w/index.php?title=Special:WhatLinksHere/Berge_Furre&amp;limit=500</v>
      </c>
    </row>
    <row r="568" spans="1:28">
      <c r="A568">
        <v>865</v>
      </c>
      <c r="B568">
        <v>630471</v>
      </c>
      <c r="C568">
        <v>517896.92056081549</v>
      </c>
      <c r="D568" t="s">
        <v>10663</v>
      </c>
      <c r="E568" t="str">
        <f t="shared" si="193"/>
        <v>Bergljot</v>
      </c>
      <c r="F568" t="str">
        <f t="shared" si="194"/>
        <v>Hobæk Haff</v>
      </c>
      <c r="H568">
        <v>0</v>
      </c>
      <c r="J568">
        <v>90</v>
      </c>
      <c r="K568" s="3">
        <v>42412</v>
      </c>
      <c r="L568" t="s">
        <v>11157</v>
      </c>
      <c r="M568" t="str">
        <f t="shared" si="178"/>
        <v>Norwegian novelist.[209]</v>
      </c>
      <c r="N568" t="str">
        <f t="shared" si="198"/>
        <v>Norwegian</v>
      </c>
      <c r="O568" t="str">
        <f t="shared" si="191"/>
        <v>novelist.[209]</v>
      </c>
      <c r="P568" t="str">
        <f t="shared" si="179"/>
        <v>novelist.</v>
      </c>
      <c r="Q568" t="str">
        <f t="shared" si="180"/>
        <v>novelist</v>
      </c>
      <c r="R568" t="str">
        <f>IFERROR(MID(Q568,1,FIND(" ",Q568)-1),Q568)</f>
        <v>novelist</v>
      </c>
      <c r="U568" t="str">
        <f t="shared" si="195"/>
        <v>https://en.wikipedia.org/wiki/Bergljot_Hobæk Haff</v>
      </c>
      <c r="Y568" t="str">
        <f t="shared" si="196"/>
        <v>https://tools.wmflabs.org/xtools-articleinfo/?article=Bergljot_Hobæk Haff&amp;project=en.wikipedia.org</v>
      </c>
      <c r="AB568" t="str">
        <f t="shared" si="197"/>
        <v>https://en.wikipedia.org/w/index.php?title=Special:WhatLinksHere/Bergljot_Hobæk Haff&amp;limit=500</v>
      </c>
    </row>
    <row r="569" spans="1:28">
      <c r="A569">
        <v>4219</v>
      </c>
      <c r="B569">
        <v>499219</v>
      </c>
      <c r="C569">
        <v>776629.30293172388</v>
      </c>
      <c r="D569" t="s">
        <v>4305</v>
      </c>
      <c r="E569" t="str">
        <f t="shared" si="193"/>
        <v>Berit</v>
      </c>
      <c r="F569" t="str">
        <f t="shared" si="194"/>
        <v>Mørdre</v>
      </c>
      <c r="H569">
        <v>0</v>
      </c>
      <c r="J569">
        <v>76</v>
      </c>
      <c r="K569" s="5">
        <v>42605</v>
      </c>
      <c r="L569" t="s">
        <v>3704</v>
      </c>
      <c r="M569" t="str">
        <f t="shared" si="178"/>
        <v>Norwegian cross-country skier Olympic champion (1968).[362]</v>
      </c>
      <c r="N569" t="str">
        <f t="shared" si="198"/>
        <v>Norwegian</v>
      </c>
      <c r="O569" t="str">
        <f t="shared" si="191"/>
        <v>cross-country skier Olympic champion (1968).[362]</v>
      </c>
      <c r="P569" s="2" t="str">
        <f t="shared" si="179"/>
        <v>cross-country skier Olympic champion (1968).</v>
      </c>
      <c r="Q569" s="2" t="str">
        <f t="shared" si="180"/>
        <v>cross-country skier Olympic champion (1968)</v>
      </c>
      <c r="R569" s="2" t="s">
        <v>2636</v>
      </c>
      <c r="S569" s="2" t="s">
        <v>1453</v>
      </c>
      <c r="U569" t="str">
        <f t="shared" si="195"/>
        <v>https://en.wikipedia.org/wiki/Berit_Mørdre</v>
      </c>
      <c r="Y569" t="str">
        <f t="shared" si="196"/>
        <v>https://tools.wmflabs.org/xtools-articleinfo/?article=Berit_Mørdre&amp;project=en.wikipedia.org</v>
      </c>
      <c r="AB569" t="str">
        <f t="shared" si="197"/>
        <v>https://en.wikipedia.org/w/index.php?title=Special:WhatLinksHere/Berit_Mørdre&amp;limit=500</v>
      </c>
    </row>
    <row r="570" spans="1:28">
      <c r="A570">
        <v>279</v>
      </c>
      <c r="B570">
        <v>811589</v>
      </c>
      <c r="C570">
        <v>989768.10150907119</v>
      </c>
      <c r="D570" t="s">
        <v>9303</v>
      </c>
      <c r="E570" t="str">
        <f t="shared" si="193"/>
        <v>Bern</v>
      </c>
      <c r="F570" t="str">
        <f t="shared" si="194"/>
        <v>Herbolsheimer</v>
      </c>
      <c r="H570">
        <v>0</v>
      </c>
      <c r="J570">
        <v>67</v>
      </c>
      <c r="K570" s="3">
        <v>42382</v>
      </c>
      <c r="L570" t="s">
        <v>10175</v>
      </c>
      <c r="M570" t="str">
        <f t="shared" si="178"/>
        <v>American composer cancer.[280]</v>
      </c>
      <c r="N570" t="str">
        <f t="shared" si="198"/>
        <v>American</v>
      </c>
      <c r="O570" t="str">
        <f t="shared" si="191"/>
        <v>composer cancer.[280]</v>
      </c>
      <c r="P570" t="str">
        <f t="shared" si="179"/>
        <v>composer cancer.</v>
      </c>
      <c r="Q570" t="str">
        <f t="shared" si="180"/>
        <v>composer cancer</v>
      </c>
      <c r="R570" t="str">
        <f>IFERROR(MID(Q570,1,FIND(" ",Q570)-1),Q570)</f>
        <v>composer</v>
      </c>
      <c r="T570" t="s">
        <v>11713</v>
      </c>
      <c r="U570" t="str">
        <f t="shared" si="195"/>
        <v>https://en.wikipedia.org/wiki/Bern_Herbolsheimer</v>
      </c>
      <c r="Y570" t="str">
        <f t="shared" si="196"/>
        <v>https://tools.wmflabs.org/xtools-articleinfo/?article=Bern_Herbolsheimer&amp;project=en.wikipedia.org</v>
      </c>
      <c r="AB570" t="str">
        <f t="shared" si="197"/>
        <v>https://en.wikipedia.org/w/index.php?title=Special:WhatLinksHere/Bern_Herbolsheimer&amp;limit=500</v>
      </c>
    </row>
    <row r="571" spans="1:28">
      <c r="A571">
        <v>2045</v>
      </c>
      <c r="B571">
        <v>713642</v>
      </c>
      <c r="C571">
        <v>788964.79977538553</v>
      </c>
      <c r="D571" t="s">
        <v>6578</v>
      </c>
      <c r="E571" t="s">
        <v>5843</v>
      </c>
      <c r="F571" t="s">
        <v>5958</v>
      </c>
      <c r="H571">
        <v>0</v>
      </c>
      <c r="J571">
        <v>101</v>
      </c>
      <c r="K571" s="5">
        <v>42473</v>
      </c>
      <c r="L571" t="s">
        <v>6303</v>
      </c>
      <c r="M571" t="str">
        <f t="shared" si="178"/>
        <v>American politician member of the Illinois House of Representatives (1965–1974).[232]</v>
      </c>
      <c r="N571" t="str">
        <f t="shared" si="198"/>
        <v>American</v>
      </c>
      <c r="O571" t="str">
        <f t="shared" ref="O571:O602" si="199">MID(M571,FIND(" ",M571)+1,9999)</f>
        <v>politician member of the Illinois House of Representatives (1965–1974).[232]</v>
      </c>
      <c r="P571" t="str">
        <f t="shared" si="179"/>
        <v>politician member of the Illinois House of Representatives (1965–1974).</v>
      </c>
      <c r="Q571" t="str">
        <f t="shared" si="180"/>
        <v>politician member of the Illinois House of Representatives (1965–1974)</v>
      </c>
      <c r="R571" t="str">
        <f>IFERROR(MID(Q571,1,FIND(" ",Q571)-1),Q571)</f>
        <v>politician</v>
      </c>
      <c r="S571" s="2" t="s">
        <v>1580</v>
      </c>
      <c r="U571" t="str">
        <f t="shared" si="195"/>
        <v>https://en.wikipedia.org/wiki/Bernard_B. Wolfe</v>
      </c>
      <c r="Y571" t="str">
        <f t="shared" si="196"/>
        <v>https://tools.wmflabs.org/xtools-articleinfo/?article=Bernard_B. Wolfe&amp;project=en.wikipedia.org</v>
      </c>
      <c r="AB571" t="str">
        <f t="shared" si="197"/>
        <v>https://en.wikipedia.org/w/index.php?title=Special:WhatLinksHere/Bernard_B. Wolfe&amp;limit=500</v>
      </c>
    </row>
    <row r="572" spans="1:28">
      <c r="A572">
        <v>4671</v>
      </c>
      <c r="B572">
        <v>494124</v>
      </c>
      <c r="C572">
        <v>199066.76485607022</v>
      </c>
      <c r="D572" t="s">
        <v>15307</v>
      </c>
      <c r="E572" t="str">
        <f t="shared" ref="E572:E603" si="200">LEFT(D572,FIND(" ",D572)-1)</f>
        <v>Bernard</v>
      </c>
      <c r="F572" t="str">
        <f t="shared" ref="F572:F603" si="201">MID(D572,FIND(" ",D572)+1,9999)</f>
        <v>Bergonzi</v>
      </c>
      <c r="H572">
        <v>0</v>
      </c>
      <c r="J572">
        <v>87</v>
      </c>
      <c r="K572" s="5">
        <v>42633</v>
      </c>
      <c r="L572" t="s">
        <v>15465</v>
      </c>
      <c r="M572" t="str">
        <f t="shared" si="178"/>
        <v>British literary scholar.[108]</v>
      </c>
      <c r="N572" t="str">
        <f t="shared" si="198"/>
        <v>British</v>
      </c>
      <c r="O572" t="str">
        <f t="shared" si="199"/>
        <v>literary scholar.[108]</v>
      </c>
      <c r="P572" s="2" t="str">
        <f t="shared" si="179"/>
        <v>literary scholar.</v>
      </c>
      <c r="Q572" s="2" t="str">
        <f t="shared" si="180"/>
        <v>literary scholar</v>
      </c>
      <c r="R572" s="2" t="str">
        <f>Q572</f>
        <v>literary scholar</v>
      </c>
      <c r="U572" t="str">
        <f t="shared" si="195"/>
        <v>https://en.wikipedia.org/wiki/Bernard_Bergonzi</v>
      </c>
      <c r="Y572" t="str">
        <f t="shared" si="196"/>
        <v>https://tools.wmflabs.org/xtools-articleinfo/?article=Bernard_Bergonzi&amp;project=en.wikipedia.org</v>
      </c>
      <c r="AB572" t="str">
        <f t="shared" si="197"/>
        <v>https://en.wikipedia.org/w/index.php?title=Special:WhatLinksHere/Bernard_Bergonzi&amp;limit=500</v>
      </c>
    </row>
    <row r="573" spans="1:28">
      <c r="A573">
        <v>548</v>
      </c>
      <c r="B573">
        <v>935945</v>
      </c>
      <c r="C573">
        <v>552452.3698950361</v>
      </c>
      <c r="D573" t="s">
        <v>9857</v>
      </c>
      <c r="E573" t="str">
        <f t="shared" si="200"/>
        <v>Bernard</v>
      </c>
      <c r="F573" t="str">
        <f t="shared" si="201"/>
        <v>Cookson</v>
      </c>
      <c r="H573">
        <v>0</v>
      </c>
      <c r="J573">
        <v>79</v>
      </c>
      <c r="K573" s="3">
        <v>42395</v>
      </c>
      <c r="L573" t="s">
        <v>9858</v>
      </c>
      <c r="M573" t="str">
        <f t="shared" si="178"/>
        <v>British cartoonist.[554]</v>
      </c>
      <c r="N573" t="str">
        <f t="shared" si="198"/>
        <v>British</v>
      </c>
      <c r="O573" t="str">
        <f t="shared" si="199"/>
        <v>cartoonist.[554]</v>
      </c>
      <c r="P573" t="str">
        <f t="shared" si="179"/>
        <v>cartoonist.</v>
      </c>
      <c r="Q573" t="str">
        <f t="shared" si="180"/>
        <v>cartoonist</v>
      </c>
      <c r="R573" t="str">
        <f>IFERROR(MID(Q573,1,FIND(" ",Q573)-1),Q573)</f>
        <v>cartoonist</v>
      </c>
      <c r="U573" t="str">
        <f t="shared" si="195"/>
        <v>https://en.wikipedia.org/wiki/Bernard_Cookson</v>
      </c>
      <c r="Y573" t="str">
        <f t="shared" si="196"/>
        <v>https://tools.wmflabs.org/xtools-articleinfo/?article=Bernard_Cookson&amp;project=en.wikipedia.org</v>
      </c>
      <c r="AB573" t="str">
        <f t="shared" si="197"/>
        <v>https://en.wikipedia.org/w/index.php?title=Special:WhatLinksHere/Bernard_Cookson&amp;limit=500</v>
      </c>
    </row>
    <row r="574" spans="1:28">
      <c r="A574">
        <v>3666</v>
      </c>
      <c r="B574">
        <v>482772</v>
      </c>
      <c r="C574">
        <v>370774.51442655729</v>
      </c>
      <c r="D574" t="s">
        <v>13634</v>
      </c>
      <c r="E574" t="str">
        <f t="shared" si="200"/>
        <v>Bernard</v>
      </c>
      <c r="F574" t="str">
        <f t="shared" si="201"/>
        <v>Dufour</v>
      </c>
      <c r="H574">
        <v>0</v>
      </c>
      <c r="J574">
        <v>93</v>
      </c>
      <c r="K574" s="5">
        <v>42572</v>
      </c>
      <c r="L574" t="s">
        <v>14378</v>
      </c>
      <c r="M574" t="str">
        <f t="shared" si="178"/>
        <v>French painter.[324]</v>
      </c>
      <c r="N574" t="str">
        <f t="shared" si="198"/>
        <v>French</v>
      </c>
      <c r="O574" t="str">
        <f t="shared" si="199"/>
        <v>painter.[324]</v>
      </c>
      <c r="P574" s="2" t="str">
        <f t="shared" si="179"/>
        <v>painter.</v>
      </c>
      <c r="Q574" s="2" t="str">
        <f t="shared" si="180"/>
        <v>painter</v>
      </c>
      <c r="R574" s="2" t="str">
        <f>IFERROR(MID(Q574,1,FIND(" ",Q574)-1),Q574)</f>
        <v>painter</v>
      </c>
      <c r="S574" s="2"/>
      <c r="U574" t="str">
        <f t="shared" si="195"/>
        <v>https://en.wikipedia.org/wiki/Bernard_Dufour</v>
      </c>
      <c r="Y574" t="str">
        <f t="shared" si="196"/>
        <v>https://tools.wmflabs.org/xtools-articleinfo/?article=Bernard_Dufour&amp;project=en.wikipedia.org</v>
      </c>
      <c r="AB574" t="str">
        <f t="shared" si="197"/>
        <v>https://en.wikipedia.org/w/index.php?title=Special:WhatLinksHere/Bernard_Dufour&amp;limit=500</v>
      </c>
    </row>
    <row r="575" spans="1:28">
      <c r="A575">
        <v>1773</v>
      </c>
      <c r="B575">
        <v>137339</v>
      </c>
      <c r="C575">
        <v>136540.00314818404</v>
      </c>
      <c r="D575" t="s">
        <v>8412</v>
      </c>
      <c r="E575" t="str">
        <f t="shared" si="200"/>
        <v>Bernard</v>
      </c>
      <c r="F575" t="str">
        <f t="shared" si="201"/>
        <v>Lamarre</v>
      </c>
      <c r="H575">
        <v>0</v>
      </c>
      <c r="J575">
        <v>84</v>
      </c>
      <c r="K575" s="3">
        <v>42459</v>
      </c>
      <c r="L575" s="2" t="s">
        <v>7793</v>
      </c>
      <c r="M575" t="str">
        <f t="shared" si="178"/>
        <v>Canadian soil mechanics engineer and businessman CEO of Lavalin (1962–1991).[581]</v>
      </c>
      <c r="N575" t="str">
        <f t="shared" si="198"/>
        <v>Canadian</v>
      </c>
      <c r="O575" t="str">
        <f t="shared" si="199"/>
        <v>soil mechanics engineer and businessman CEO of Lavalin (1962–1991).[581]</v>
      </c>
      <c r="P575" t="str">
        <f t="shared" si="179"/>
        <v>soil mechanics engineer and businessman CEO of Lavalin (1962–1991).</v>
      </c>
      <c r="Q575" t="str">
        <f t="shared" si="180"/>
        <v>soil mechanics engineer and businessman CEO of Lavalin (1962–1991)</v>
      </c>
      <c r="R575" t="s">
        <v>3066</v>
      </c>
      <c r="S575" s="2" t="s">
        <v>1821</v>
      </c>
      <c r="U575" t="str">
        <f t="shared" si="195"/>
        <v>https://en.wikipedia.org/wiki/Bernard_Lamarre</v>
      </c>
      <c r="Y575" t="str">
        <f t="shared" si="196"/>
        <v>https://tools.wmflabs.org/xtools-articleinfo/?article=Bernard_Lamarre&amp;project=en.wikipedia.org</v>
      </c>
      <c r="AB575" t="str">
        <f t="shared" si="197"/>
        <v>https://en.wikipedia.org/w/index.php?title=Special:WhatLinksHere/Bernard_Lamarre&amp;limit=500</v>
      </c>
    </row>
    <row r="576" spans="1:28">
      <c r="A576">
        <v>1708</v>
      </c>
      <c r="B576">
        <v>414399</v>
      </c>
      <c r="C576">
        <v>400969.44901418395</v>
      </c>
      <c r="D576" t="s">
        <v>8616</v>
      </c>
      <c r="E576" t="str">
        <f t="shared" si="200"/>
        <v>Bernard</v>
      </c>
      <c r="F576" t="str">
        <f t="shared" si="201"/>
        <v>Neal</v>
      </c>
      <c r="H576">
        <v>0</v>
      </c>
      <c r="J576">
        <v>93</v>
      </c>
      <c r="K576" s="3">
        <v>42455</v>
      </c>
      <c r="L576" s="2" t="s">
        <v>7848</v>
      </c>
      <c r="M576" t="str">
        <f t="shared" si="178"/>
        <v>British structural engineer and croquet player.[515]</v>
      </c>
      <c r="N576" t="str">
        <f t="shared" si="198"/>
        <v>British</v>
      </c>
      <c r="O576" t="str">
        <f t="shared" si="199"/>
        <v>structural engineer and croquet player.[515]</v>
      </c>
      <c r="P576" t="str">
        <f t="shared" si="179"/>
        <v>structural engineer and croquet player.</v>
      </c>
      <c r="Q576" t="str">
        <f t="shared" si="180"/>
        <v>structural engineer and croquet player</v>
      </c>
      <c r="R576" t="str">
        <f>Q576</f>
        <v>structural engineer and croquet player</v>
      </c>
      <c r="U576" t="str">
        <f t="shared" si="195"/>
        <v>https://en.wikipedia.org/wiki/Bernard_Neal</v>
      </c>
      <c r="Y576" t="str">
        <f t="shared" si="196"/>
        <v>https://tools.wmflabs.org/xtools-articleinfo/?article=Bernard_Neal&amp;project=en.wikipedia.org</v>
      </c>
      <c r="AB576" t="str">
        <f t="shared" si="197"/>
        <v>https://en.wikipedia.org/w/index.php?title=Special:WhatLinksHere/Bernard_Neal&amp;limit=500</v>
      </c>
    </row>
    <row r="577" spans="1:29">
      <c r="A577">
        <v>669</v>
      </c>
      <c r="B577">
        <v>29051</v>
      </c>
      <c r="C577">
        <v>955809.21990494966</v>
      </c>
      <c r="D577" t="s">
        <v>10213</v>
      </c>
      <c r="E577" t="str">
        <f t="shared" si="200"/>
        <v>Bernard</v>
      </c>
      <c r="F577" t="str">
        <f t="shared" si="201"/>
        <v>Piras</v>
      </c>
      <c r="H577">
        <v>0</v>
      </c>
      <c r="J577">
        <v>73</v>
      </c>
      <c r="K577" s="3">
        <v>42401</v>
      </c>
      <c r="L577" t="s">
        <v>11087</v>
      </c>
      <c r="M577" t="str">
        <f t="shared" si="178"/>
        <v>French politician member of the Senate for Drôme (1996–2014) Mayor of Bourg-lès-Valence (2001–2014) cancer.[12]</v>
      </c>
      <c r="N577" t="str">
        <f t="shared" si="198"/>
        <v>French</v>
      </c>
      <c r="O577" t="str">
        <f t="shared" si="199"/>
        <v>politician member of the Senate for Drôme (1996–2014) Mayor of Bourg-lès-Valence (2001–2014) cancer.[12]</v>
      </c>
      <c r="P577" t="str">
        <f t="shared" si="179"/>
        <v>politician member of the Senate for Drôme (1996–2014) Mayor of Bourg-lès-Valence (2001–2014) cancer.</v>
      </c>
      <c r="Q577" t="str">
        <f t="shared" si="180"/>
        <v>politician member of the Senate for Drôme (1996–2014) Mayor of Bourg-lès-Valence (2001–2014) cancer</v>
      </c>
      <c r="R577" t="str">
        <f>IFERROR(MID(Q577,1,FIND(" ",Q577)-1),Q577)</f>
        <v>politician</v>
      </c>
      <c r="S577" t="s">
        <v>2314</v>
      </c>
      <c r="T577" t="s">
        <v>8770</v>
      </c>
      <c r="U577" t="str">
        <f t="shared" si="195"/>
        <v>https://en.wikipedia.org/wiki/Bernard_Piras</v>
      </c>
      <c r="Y577" t="str">
        <f t="shared" si="196"/>
        <v>https://tools.wmflabs.org/xtools-articleinfo/?article=Bernard_Piras&amp;project=en.wikipedia.org</v>
      </c>
      <c r="AB577" t="str">
        <f t="shared" si="197"/>
        <v>https://en.wikipedia.org/w/index.php?title=Special:WhatLinksHere/Bernard_Piras&amp;limit=500</v>
      </c>
    </row>
    <row r="578" spans="1:29">
      <c r="A578">
        <v>503</v>
      </c>
      <c r="B578">
        <v>632024</v>
      </c>
      <c r="C578">
        <v>358315.79720252194</v>
      </c>
      <c r="D578" t="s">
        <v>9818</v>
      </c>
      <c r="E578" t="str">
        <f t="shared" si="200"/>
        <v>Bernard</v>
      </c>
      <c r="F578" t="str">
        <f t="shared" si="201"/>
        <v>Quennehen</v>
      </c>
      <c r="H578">
        <v>0</v>
      </c>
      <c r="J578">
        <v>85</v>
      </c>
      <c r="K578" s="3">
        <v>42392</v>
      </c>
      <c r="L578" t="s">
        <v>9819</v>
      </c>
      <c r="M578" t="str">
        <f t="shared" ref="M578:M641" si="202">MID(L578,2,LEN(L578)-1)</f>
        <v>French racing cyclist.[509]</v>
      </c>
      <c r="N578" t="str">
        <f t="shared" si="198"/>
        <v>French</v>
      </c>
      <c r="O578" t="str">
        <f t="shared" si="199"/>
        <v>racing cyclist.[509]</v>
      </c>
      <c r="P578" t="str">
        <f t="shared" ref="P578:P641" si="203">IFERROR(MID(O578,1,FIND("[",O578)-1),O578)</f>
        <v>racing cyclist.</v>
      </c>
      <c r="Q578" t="str">
        <f t="shared" ref="Q578:Q641" si="204">IFERROR(MID(P578,1,FIND(".",P578)-1),P578)</f>
        <v>racing cyclist</v>
      </c>
      <c r="R578" t="s">
        <v>7023</v>
      </c>
      <c r="U578" t="str">
        <f t="shared" si="195"/>
        <v>https://en.wikipedia.org/wiki/Bernard_Quennehen</v>
      </c>
      <c r="Y578" t="str">
        <f t="shared" si="196"/>
        <v>https://tools.wmflabs.org/xtools-articleinfo/?article=Bernard_Quennehen&amp;project=en.wikipedia.org</v>
      </c>
      <c r="AB578" t="str">
        <f t="shared" si="197"/>
        <v>https://en.wikipedia.org/w/index.php?title=Special:WhatLinksHere/Bernard_Quennehen&amp;limit=500</v>
      </c>
    </row>
    <row r="579" spans="1:29">
      <c r="A579">
        <v>2987</v>
      </c>
      <c r="B579">
        <v>790579</v>
      </c>
      <c r="C579">
        <v>417012.15268403757</v>
      </c>
      <c r="D579" t="s">
        <v>5345</v>
      </c>
      <c r="E579" t="str">
        <f t="shared" si="200"/>
        <v>Bernard</v>
      </c>
      <c r="F579" t="str">
        <f t="shared" si="201"/>
        <v>Shrimsley</v>
      </c>
      <c r="H579">
        <v>0</v>
      </c>
      <c r="J579">
        <v>85</v>
      </c>
      <c r="K579" s="5">
        <v>42530</v>
      </c>
      <c r="L579" t="s">
        <v>5048</v>
      </c>
      <c r="M579" t="str">
        <f t="shared" si="202"/>
        <v>British newspaper editor (The Sun News of the World).[142]</v>
      </c>
      <c r="N579" t="str">
        <f t="shared" si="198"/>
        <v>British</v>
      </c>
      <c r="O579" t="str">
        <f t="shared" si="199"/>
        <v>newspaper editor (The Sun News of the World).[142]</v>
      </c>
      <c r="P579" t="str">
        <f t="shared" si="203"/>
        <v>newspaper editor (The Sun News of the World).</v>
      </c>
      <c r="Q579" t="str">
        <f t="shared" si="204"/>
        <v>newspaper editor (The Sun News of the World)</v>
      </c>
      <c r="R579" t="s">
        <v>13484</v>
      </c>
      <c r="S579" s="2" t="s">
        <v>1241</v>
      </c>
      <c r="U579" t="str">
        <f t="shared" si="195"/>
        <v>https://en.wikipedia.org/wiki/Bernard_Shrimsley</v>
      </c>
      <c r="Y579" t="str">
        <f t="shared" si="196"/>
        <v>https://tools.wmflabs.org/xtools-articleinfo/?article=Bernard_Shrimsley&amp;project=en.wikipedia.org</v>
      </c>
      <c r="AB579" t="str">
        <f t="shared" si="197"/>
        <v>https://en.wikipedia.org/w/index.php?title=Special:WhatLinksHere/Bernard_Shrimsley&amp;limit=500</v>
      </c>
    </row>
    <row r="580" spans="1:29">
      <c r="A580">
        <v>3538</v>
      </c>
      <c r="B580">
        <v>714341</v>
      </c>
      <c r="C580">
        <v>913762.601149756</v>
      </c>
      <c r="D580" t="s">
        <v>13515</v>
      </c>
      <c r="E580" t="str">
        <f t="shared" si="200"/>
        <v>Bernardo</v>
      </c>
      <c r="F580" t="str">
        <f t="shared" si="201"/>
        <v>Provenzano</v>
      </c>
      <c r="H580">
        <v>0</v>
      </c>
      <c r="J580">
        <v>83</v>
      </c>
      <c r="K580" s="5">
        <v>42564</v>
      </c>
      <c r="L580" t="s">
        <v>14136</v>
      </c>
      <c r="M580" t="str">
        <f t="shared" si="202"/>
        <v>Italian criminal head of the Corleonesi Mafia faction complications from bladder cancer.[197]</v>
      </c>
      <c r="N580" t="str">
        <f t="shared" si="198"/>
        <v>Italian</v>
      </c>
      <c r="O580" t="str">
        <f t="shared" si="199"/>
        <v>criminal head of the Corleonesi Mafia faction complications from bladder cancer.[197]</v>
      </c>
      <c r="P580" s="2" t="str">
        <f t="shared" si="203"/>
        <v>criminal head of the Corleonesi Mafia faction complications from bladder cancer.</v>
      </c>
      <c r="Q580" s="2" t="str">
        <f t="shared" si="204"/>
        <v>criminal head of the Corleonesi Mafia faction complications from bladder cancer</v>
      </c>
      <c r="R580" s="2" t="str">
        <f>IFERROR(MID(Q580,1,FIND(" ",Q580)-1),Q580)</f>
        <v>criminal</v>
      </c>
      <c r="S580" s="2" t="s">
        <v>883</v>
      </c>
      <c r="T580" t="s">
        <v>14789</v>
      </c>
      <c r="U580" t="str">
        <f t="shared" si="195"/>
        <v>https://en.wikipedia.org/wiki/Bernardo_Provenzano</v>
      </c>
      <c r="Y580" t="str">
        <f t="shared" si="196"/>
        <v>https://tools.wmflabs.org/xtools-articleinfo/?article=Bernardo_Provenzano&amp;project=en.wikipedia.org</v>
      </c>
      <c r="AB580" t="str">
        <f t="shared" si="197"/>
        <v>https://en.wikipedia.org/w/index.php?title=Special:WhatLinksHere/Bernardo_Provenzano&amp;limit=500</v>
      </c>
    </row>
    <row r="581" spans="1:29">
      <c r="A581">
        <v>2457</v>
      </c>
      <c r="B581">
        <v>658086</v>
      </c>
      <c r="C581">
        <v>232148.41448952939</v>
      </c>
      <c r="D581" t="s">
        <v>11915</v>
      </c>
      <c r="E581" t="str">
        <f t="shared" si="200"/>
        <v>Bernardo</v>
      </c>
      <c r="F581" t="str">
        <f t="shared" si="201"/>
        <v>Ribeiro</v>
      </c>
      <c r="H581">
        <v>0</v>
      </c>
      <c r="J581">
        <v>26</v>
      </c>
      <c r="K581" s="5">
        <v>42497</v>
      </c>
      <c r="L581" t="s">
        <v>12545</v>
      </c>
      <c r="M581" t="str">
        <f t="shared" si="202"/>
        <v>Brazilian footballer (Skënderbeu Newcastle Jets IFK Mariehamn).[121]</v>
      </c>
      <c r="N581" t="str">
        <f t="shared" si="198"/>
        <v>Brazilian</v>
      </c>
      <c r="O581" t="str">
        <f t="shared" si="199"/>
        <v>footballer (Skënderbeu Newcastle Jets IFK Mariehamn).[121]</v>
      </c>
      <c r="P581" t="str">
        <f t="shared" si="203"/>
        <v>footballer (Skënderbeu Newcastle Jets IFK Mariehamn).</v>
      </c>
      <c r="Q581" t="str">
        <f t="shared" si="204"/>
        <v>footballer (Skënderbeu Newcastle Jets IFK Mariehamn)</v>
      </c>
      <c r="R581" t="str">
        <f>IFERROR(MID(Q581,1,FIND(" ",Q581)-1),Q581)</f>
        <v>footballer</v>
      </c>
      <c r="S581" s="2" t="s">
        <v>1434</v>
      </c>
      <c r="U581" t="str">
        <f t="shared" si="195"/>
        <v>https://en.wikipedia.org/wiki/Bernardo_Ribeiro</v>
      </c>
      <c r="Y581" t="str">
        <f t="shared" si="196"/>
        <v>https://tools.wmflabs.org/xtools-articleinfo/?article=Bernardo_Ribeiro&amp;project=en.wikipedia.org</v>
      </c>
      <c r="AB581" t="str">
        <f t="shared" si="197"/>
        <v>https://en.wikipedia.org/w/index.php?title=Special:WhatLinksHere/Bernardo_Ribeiro&amp;limit=500</v>
      </c>
    </row>
    <row r="582" spans="1:29">
      <c r="A582">
        <v>1917</v>
      </c>
      <c r="B582">
        <v>322956</v>
      </c>
      <c r="C582">
        <v>466705.00920299673</v>
      </c>
      <c r="D582" t="s">
        <v>6784</v>
      </c>
      <c r="E582" t="str">
        <f t="shared" si="200"/>
        <v>Bernd</v>
      </c>
      <c r="F582" t="str">
        <f t="shared" si="201"/>
        <v>Hoss</v>
      </c>
      <c r="H582">
        <v>0</v>
      </c>
      <c r="J582">
        <v>76</v>
      </c>
      <c r="K582" s="5">
        <v>42466</v>
      </c>
      <c r="L582" t="s">
        <v>6364</v>
      </c>
      <c r="M582" t="str">
        <f t="shared" si="202"/>
        <v>German football manager.[103]</v>
      </c>
      <c r="N582" t="str">
        <f t="shared" si="198"/>
        <v>German</v>
      </c>
      <c r="O582" t="str">
        <f t="shared" si="199"/>
        <v>football manager.[103]</v>
      </c>
      <c r="P582" t="str">
        <f t="shared" si="203"/>
        <v>football manager.</v>
      </c>
      <c r="Q582" t="str">
        <f t="shared" si="204"/>
        <v>football manager</v>
      </c>
      <c r="R582" t="s">
        <v>7441</v>
      </c>
      <c r="S582" s="2"/>
      <c r="U582" t="str">
        <f t="shared" si="195"/>
        <v>https://en.wikipedia.org/wiki/Bernd_Hoss</v>
      </c>
      <c r="Y582" t="str">
        <f t="shared" si="196"/>
        <v>https://tools.wmflabs.org/xtools-articleinfo/?article=Bernd_Hoss&amp;project=en.wikipedia.org</v>
      </c>
      <c r="AB582" t="str">
        <f t="shared" si="197"/>
        <v>https://en.wikipedia.org/w/index.php?title=Special:WhatLinksHere/Bernd_Hoss&amp;limit=500</v>
      </c>
    </row>
    <row r="583" spans="1:29">
      <c r="A583">
        <v>2088</v>
      </c>
      <c r="B583">
        <v>999698</v>
      </c>
      <c r="C583">
        <v>487601.67146065214</v>
      </c>
      <c r="D583" t="s">
        <v>6622</v>
      </c>
      <c r="E583" t="str">
        <f t="shared" si="200"/>
        <v>Bernhard</v>
      </c>
      <c r="F583" t="str">
        <f t="shared" si="201"/>
        <v>Hassenstein</v>
      </c>
      <c r="H583">
        <v>0</v>
      </c>
      <c r="J583">
        <v>93</v>
      </c>
      <c r="K583" s="5">
        <v>42476</v>
      </c>
      <c r="L583" t="s">
        <v>6346</v>
      </c>
      <c r="M583" t="str">
        <f t="shared" si="202"/>
        <v>German biologist and behaviorist.[275]</v>
      </c>
      <c r="N583" t="str">
        <f t="shared" si="198"/>
        <v>German</v>
      </c>
      <c r="O583" t="str">
        <f t="shared" si="199"/>
        <v>biologist and behaviorist.[275]</v>
      </c>
      <c r="P583" t="str">
        <f t="shared" si="203"/>
        <v>biologist and behaviorist.</v>
      </c>
      <c r="Q583" t="str">
        <f t="shared" si="204"/>
        <v>biologist and behaviorist</v>
      </c>
      <c r="R583" t="str">
        <f>Q583</f>
        <v>biologist and behaviorist</v>
      </c>
      <c r="U583" t="str">
        <f t="shared" si="195"/>
        <v>https://en.wikipedia.org/wiki/Bernhard_Hassenstein</v>
      </c>
      <c r="Y583" t="str">
        <f t="shared" si="196"/>
        <v>https://tools.wmflabs.org/xtools-articleinfo/?article=Bernhard_Hassenstein&amp;project=en.wikipedia.org</v>
      </c>
      <c r="AB583" t="str">
        <f t="shared" si="197"/>
        <v>https://en.wikipedia.org/w/index.php?title=Special:WhatLinksHere/Bernhard_Hassenstein&amp;limit=500</v>
      </c>
    </row>
    <row r="584" spans="1:29">
      <c r="A584">
        <v>3229</v>
      </c>
      <c r="B584">
        <v>388714</v>
      </c>
      <c r="C584">
        <v>690816.75230518158</v>
      </c>
      <c r="D584" t="s">
        <v>5228</v>
      </c>
      <c r="E584" t="str">
        <f t="shared" si="200"/>
        <v>Bernie</v>
      </c>
      <c r="F584" t="str">
        <f t="shared" si="201"/>
        <v>Worrell</v>
      </c>
      <c r="H584">
        <v>0</v>
      </c>
      <c r="J584">
        <v>72</v>
      </c>
      <c r="K584" s="5">
        <v>42545</v>
      </c>
      <c r="L584" t="s">
        <v>4836</v>
      </c>
      <c r="M584" t="str">
        <f t="shared" si="202"/>
        <v>American musician (Parliament-Funkadelic) lung cancer.[384]</v>
      </c>
      <c r="N584" t="str">
        <f t="shared" si="198"/>
        <v>American</v>
      </c>
      <c r="O584" t="str">
        <f t="shared" si="199"/>
        <v>musician (Parliament-Funkadelic) lung cancer.[384]</v>
      </c>
      <c r="P584" t="str">
        <f t="shared" si="203"/>
        <v>musician (Parliament-Funkadelic) lung cancer.</v>
      </c>
      <c r="Q584" t="str">
        <f t="shared" si="204"/>
        <v>musician (Parliament-Funkadelic) lung cancer</v>
      </c>
      <c r="R584" t="str">
        <f>IFERROR(MID(Q584,1,FIND(" ",Q584)-1),Q584)</f>
        <v>musician</v>
      </c>
      <c r="S584" s="2" t="s">
        <v>905</v>
      </c>
      <c r="T584" t="s">
        <v>13393</v>
      </c>
      <c r="U584" t="str">
        <f t="shared" si="195"/>
        <v>https://en.wikipedia.org/wiki/Bernie_Worrell</v>
      </c>
      <c r="Y584" t="str">
        <f t="shared" si="196"/>
        <v>https://tools.wmflabs.org/xtools-articleinfo/?article=Bernie_Worrell&amp;project=en.wikipedia.org</v>
      </c>
      <c r="AB584" t="str">
        <f t="shared" si="197"/>
        <v>https://en.wikipedia.org/w/index.php?title=Special:WhatLinksHere/Bernie_Worrell&amp;limit=500</v>
      </c>
    </row>
    <row r="585" spans="1:29">
      <c r="A585">
        <v>2823</v>
      </c>
      <c r="B585">
        <v>217782</v>
      </c>
      <c r="C585">
        <v>562619.89428367093</v>
      </c>
      <c r="D585" t="s">
        <v>12227</v>
      </c>
      <c r="E585" t="str">
        <f t="shared" si="200"/>
        <v>Berrick</v>
      </c>
      <c r="F585" t="str">
        <f t="shared" si="201"/>
        <v>Saul</v>
      </c>
      <c r="H585">
        <v>0</v>
      </c>
      <c r="J585">
        <v>91</v>
      </c>
      <c r="K585" s="5">
        <v>42519</v>
      </c>
      <c r="L585" t="s">
        <v>12879</v>
      </c>
      <c r="M585" t="str">
        <f t="shared" si="202"/>
        <v>British economist and academic administrator.[491] (death announced on this date)</v>
      </c>
      <c r="N585" t="str">
        <f t="shared" si="198"/>
        <v>British</v>
      </c>
      <c r="O585" t="str">
        <f t="shared" si="199"/>
        <v>economist and academic administrator.[491] (death announced on this date)</v>
      </c>
      <c r="P585" t="str">
        <f t="shared" si="203"/>
        <v>economist and academic administrator.</v>
      </c>
      <c r="Q585" t="str">
        <f t="shared" si="204"/>
        <v>economist and academic administrator</v>
      </c>
      <c r="R585" t="str">
        <f>Q585</f>
        <v>economist and academic administrator</v>
      </c>
      <c r="U585" t="str">
        <f t="shared" si="195"/>
        <v>https://en.wikipedia.org/wiki/Berrick_Saul</v>
      </c>
      <c r="Y585" t="str">
        <f t="shared" si="196"/>
        <v>https://tools.wmflabs.org/xtools-articleinfo/?article=Berrick_Saul&amp;project=en.wikipedia.org</v>
      </c>
      <c r="AB585" t="str">
        <f t="shared" si="197"/>
        <v>https://en.wikipedia.org/w/index.php?title=Special:WhatLinksHere/Berrick_Saul&amp;limit=500</v>
      </c>
    </row>
    <row r="586" spans="1:29">
      <c r="A586">
        <v>4480</v>
      </c>
      <c r="B586">
        <v>513951</v>
      </c>
      <c r="C586">
        <v>211695.53098934557</v>
      </c>
      <c r="D586" t="s">
        <v>15045</v>
      </c>
      <c r="E586" t="str">
        <f t="shared" si="200"/>
        <v>Bert</v>
      </c>
      <c r="F586" t="str">
        <f t="shared" si="201"/>
        <v>Llewellyn</v>
      </c>
      <c r="H586">
        <v>0</v>
      </c>
      <c r="J586">
        <v>77</v>
      </c>
      <c r="K586" s="5">
        <v>42621</v>
      </c>
      <c r="L586" t="s">
        <v>15342</v>
      </c>
      <c r="M586" t="str">
        <f t="shared" si="202"/>
        <v>English footballer (Crewe Port Vale Wigan).[318]</v>
      </c>
      <c r="N586" t="str">
        <f t="shared" si="198"/>
        <v>English</v>
      </c>
      <c r="O586" t="str">
        <f t="shared" si="199"/>
        <v>footballer (Crewe Port Vale Wigan).[318]</v>
      </c>
      <c r="P586" s="2" t="str">
        <f t="shared" si="203"/>
        <v>footballer (Crewe Port Vale Wigan).</v>
      </c>
      <c r="Q586" s="2" t="str">
        <f t="shared" si="204"/>
        <v>footballer (Crewe Port Vale Wigan)</v>
      </c>
      <c r="R586" s="2" t="str">
        <f>IFERROR(MID(Q586,1,FIND(" ",Q586)-1),Q586)</f>
        <v>footballer</v>
      </c>
      <c r="S586" s="2" t="s">
        <v>444</v>
      </c>
      <c r="U586" t="str">
        <f t="shared" si="195"/>
        <v>https://en.wikipedia.org/wiki/Bert_Llewellyn</v>
      </c>
      <c r="Y586" t="str">
        <f t="shared" si="196"/>
        <v>https://tools.wmflabs.org/xtools-articleinfo/?article=Bert_Llewellyn&amp;project=en.wikipedia.org</v>
      </c>
      <c r="AB586" t="str">
        <f t="shared" si="197"/>
        <v>https://en.wikipedia.org/w/index.php?title=Special:WhatLinksHere/Bert_Llewellyn&amp;limit=500</v>
      </c>
    </row>
    <row r="587" spans="1:29">
      <c r="A587">
        <v>1236</v>
      </c>
      <c r="B587">
        <v>647296</v>
      </c>
      <c r="C587">
        <v>169963.90233907732</v>
      </c>
      <c r="D587" t="s">
        <v>9033</v>
      </c>
      <c r="E587" t="str">
        <f t="shared" si="200"/>
        <v>Berta</v>
      </c>
      <c r="F587" t="str">
        <f t="shared" si="201"/>
        <v>Cáceres</v>
      </c>
      <c r="H587">
        <v>0</v>
      </c>
      <c r="J587">
        <v>42</v>
      </c>
      <c r="K587" s="3">
        <v>42432</v>
      </c>
      <c r="L587" s="2" t="s">
        <v>8390</v>
      </c>
      <c r="M587" t="str">
        <f t="shared" si="202"/>
        <v>Honduran indigenous leader shot.[42]</v>
      </c>
      <c r="N587" t="str">
        <f t="shared" si="198"/>
        <v>Honduran</v>
      </c>
      <c r="O587" t="str">
        <f t="shared" si="199"/>
        <v>indigenous leader shot.[42]</v>
      </c>
      <c r="P587" t="str">
        <f t="shared" si="203"/>
        <v>indigenous leader shot.</v>
      </c>
      <c r="Q587" t="str">
        <f t="shared" si="204"/>
        <v>indigenous leader shot</v>
      </c>
      <c r="R587" t="s">
        <v>7220</v>
      </c>
      <c r="T587" t="s">
        <v>7311</v>
      </c>
      <c r="U587" t="str">
        <f t="shared" si="195"/>
        <v>https://en.wikipedia.org/wiki/Berta_Cáceres</v>
      </c>
      <c r="Y587" t="str">
        <f t="shared" si="196"/>
        <v>https://tools.wmflabs.org/xtools-articleinfo/?article=Berta_Cáceres&amp;project=en.wikipedia.org</v>
      </c>
      <c r="AB587" t="str">
        <f t="shared" si="197"/>
        <v>https://en.wikipedia.org/w/index.php?title=Special:WhatLinksHere/Berta_Cáceres&amp;limit=500</v>
      </c>
    </row>
    <row r="588" spans="1:29">
      <c r="A588">
        <v>1808</v>
      </c>
      <c r="B588">
        <v>584216</v>
      </c>
      <c r="C588">
        <v>199686.08798353671</v>
      </c>
      <c r="D588" t="s">
        <v>8719</v>
      </c>
      <c r="E588" t="str">
        <f t="shared" si="200"/>
        <v>Bertil</v>
      </c>
      <c r="F588" t="str">
        <f t="shared" si="201"/>
        <v>Roos</v>
      </c>
      <c r="H588">
        <v>0</v>
      </c>
      <c r="J588">
        <v>72</v>
      </c>
      <c r="K588" s="3">
        <v>42460</v>
      </c>
      <c r="L588" s="2" t="s">
        <v>7585</v>
      </c>
      <c r="M588" t="str">
        <f t="shared" si="202"/>
        <v>Swedish racing driver and instructor.[616]</v>
      </c>
      <c r="N588" t="str">
        <f t="shared" si="198"/>
        <v>Swedish</v>
      </c>
      <c r="O588" t="str">
        <f t="shared" si="199"/>
        <v>racing driver and instructor.[616]</v>
      </c>
      <c r="P588" t="str">
        <f t="shared" si="203"/>
        <v>racing driver and instructor.</v>
      </c>
      <c r="Q588" t="str">
        <f t="shared" si="204"/>
        <v>racing driver and instructor</v>
      </c>
      <c r="R588" t="str">
        <f>MID(Q588,1,LEN(Q588)-LEN(T588))</f>
        <v>racing driver and instructor</v>
      </c>
      <c r="U588" t="str">
        <f t="shared" ref="U588:U615" si="205">CONCATENATE("https://en.wikipedia.org/wiki/",REPLACE(D588,FIND(" ",D588),1,"_"))</f>
        <v>https://en.wikipedia.org/wiki/Bertil_Roos</v>
      </c>
      <c r="Y588" t="str">
        <f t="shared" ref="Y588:Y615" si="206">CONCATENATE("https://tools.wmflabs.org/xtools-articleinfo/?article=",REPLACE(D588,FIND(" ",D588),1,"_"),"&amp;project=en.wikipedia.org")</f>
        <v>https://tools.wmflabs.org/xtools-articleinfo/?article=Bertil_Roos&amp;project=en.wikipedia.org</v>
      </c>
      <c r="AB588" t="str">
        <f t="shared" ref="AB588:AB615" si="207">CONCATENATE("https://en.wikipedia.org/w/index.php?title=Special:WhatLinksHere/",REPLACE(D588,FIND(" ",D588),1,"_"),"&amp;limit=500")</f>
        <v>https://en.wikipedia.org/w/index.php?title=Special:WhatLinksHere/Bertil_Roos&amp;limit=500</v>
      </c>
    </row>
    <row r="589" spans="1:29" s="2" customFormat="1">
      <c r="A589">
        <v>4524</v>
      </c>
      <c r="B589">
        <v>675357</v>
      </c>
      <c r="C589">
        <v>384767.77709638554</v>
      </c>
      <c r="D589" t="s">
        <v>15079</v>
      </c>
      <c r="E589" t="str">
        <f t="shared" si="200"/>
        <v>Beryl</v>
      </c>
      <c r="F589" t="str">
        <f t="shared" si="201"/>
        <v>Crockford</v>
      </c>
      <c r="G589"/>
      <c r="H589">
        <v>0</v>
      </c>
      <c r="I589"/>
      <c r="J589">
        <v>66</v>
      </c>
      <c r="K589" s="5">
        <v>42624</v>
      </c>
      <c r="L589" t="s">
        <v>15461</v>
      </c>
      <c r="M589" t="str">
        <f t="shared" si="202"/>
        <v>British rower world champion (1985).[263]</v>
      </c>
      <c r="N589" t="str">
        <f t="shared" si="198"/>
        <v>British</v>
      </c>
      <c r="O589" t="str">
        <f t="shared" si="199"/>
        <v>rower world champion (1985).[263]</v>
      </c>
      <c r="P589" s="2" t="str">
        <f t="shared" si="203"/>
        <v>rower world champion (1985).</v>
      </c>
      <c r="Q589" s="2" t="str">
        <f t="shared" si="204"/>
        <v>rower world champion (1985)</v>
      </c>
      <c r="R589" s="2" t="str">
        <f>IFERROR(MID(Q589,1,FIND(" ",Q589)-1),Q589)</f>
        <v>rower</v>
      </c>
      <c r="S589" s="2" t="s">
        <v>751</v>
      </c>
      <c r="T589"/>
      <c r="U589" t="str">
        <f t="shared" si="205"/>
        <v>https://en.wikipedia.org/wiki/Beryl_Crockford</v>
      </c>
      <c r="V589"/>
      <c r="W589"/>
      <c r="X589"/>
      <c r="Y589" t="str">
        <f t="shared" si="206"/>
        <v>https://tools.wmflabs.org/xtools-articleinfo/?article=Beryl_Crockford&amp;project=en.wikipedia.org</v>
      </c>
      <c r="Z589"/>
      <c r="AA589"/>
      <c r="AB589" t="str">
        <f t="shared" si="207"/>
        <v>https://en.wikipedia.org/w/index.php?title=Special:WhatLinksHere/Beryl_Crockford&amp;limit=500</v>
      </c>
      <c r="AC589"/>
    </row>
    <row r="590" spans="1:29">
      <c r="A590">
        <v>3635</v>
      </c>
      <c r="B590">
        <v>688350</v>
      </c>
      <c r="C590">
        <v>702952.6861142586</v>
      </c>
      <c r="D590" t="s">
        <v>13604</v>
      </c>
      <c r="E590" t="str">
        <f t="shared" si="200"/>
        <v>Betsy</v>
      </c>
      <c r="F590" t="str">
        <f t="shared" si="201"/>
        <v>Bloomingdale</v>
      </c>
      <c r="H590">
        <v>0</v>
      </c>
      <c r="J590">
        <v>93</v>
      </c>
      <c r="K590" s="5">
        <v>42570</v>
      </c>
      <c r="L590" t="s">
        <v>14283</v>
      </c>
      <c r="M590" t="str">
        <f t="shared" si="202"/>
        <v>American socialite and philanthropist complications from a cardiac condition.[294]</v>
      </c>
      <c r="N590" t="str">
        <f t="shared" si="198"/>
        <v>American</v>
      </c>
      <c r="O590" t="str">
        <f t="shared" si="199"/>
        <v>socialite and philanthropist complications from a cardiac condition.[294]</v>
      </c>
      <c r="P590" s="2" t="str">
        <f t="shared" si="203"/>
        <v>socialite and philanthropist complications from a cardiac condition.</v>
      </c>
      <c r="Q590" s="2" t="str">
        <f t="shared" si="204"/>
        <v>socialite and philanthropist complications from a cardiac condition</v>
      </c>
      <c r="R590" s="2" t="s">
        <v>2916</v>
      </c>
      <c r="S590" s="2"/>
      <c r="T590" t="s">
        <v>14906</v>
      </c>
      <c r="U590" t="str">
        <f t="shared" si="205"/>
        <v>https://en.wikipedia.org/wiki/Betsy_Bloomingdale</v>
      </c>
      <c r="Y590" t="str">
        <f t="shared" si="206"/>
        <v>https://tools.wmflabs.org/xtools-articleinfo/?article=Betsy_Bloomingdale&amp;project=en.wikipedia.org</v>
      </c>
      <c r="AB590" t="str">
        <f t="shared" si="207"/>
        <v>https://en.wikipedia.org/w/index.php?title=Special:WhatLinksHere/Betsy_Bloomingdale&amp;limit=500</v>
      </c>
    </row>
    <row r="591" spans="1:29">
      <c r="A591">
        <v>625</v>
      </c>
      <c r="B591">
        <v>752535</v>
      </c>
      <c r="C591">
        <v>41218.877445317048</v>
      </c>
      <c r="D591" t="s">
        <v>9747</v>
      </c>
      <c r="E591" t="str">
        <f t="shared" si="200"/>
        <v>Betty</v>
      </c>
      <c r="F591" t="str">
        <f t="shared" si="201"/>
        <v>Francis</v>
      </c>
      <c r="H591">
        <v>0</v>
      </c>
      <c r="J591">
        <v>84</v>
      </c>
      <c r="K591" s="3">
        <v>42399</v>
      </c>
      <c r="L591" t="s">
        <v>9980</v>
      </c>
      <c r="M591" t="str">
        <f t="shared" si="202"/>
        <v>American baseball player (AAGBPL).[631]</v>
      </c>
      <c r="N591" t="str">
        <f t="shared" si="198"/>
        <v>American</v>
      </c>
      <c r="O591" t="str">
        <f t="shared" si="199"/>
        <v>baseball player (AAGBPL).[631]</v>
      </c>
      <c r="P591" t="str">
        <f t="shared" si="203"/>
        <v>baseball player (AAGBPL).</v>
      </c>
      <c r="Q591" t="str">
        <f t="shared" si="204"/>
        <v>baseball player (AAGBPL)</v>
      </c>
      <c r="R591" t="s">
        <v>7478</v>
      </c>
      <c r="S591" t="s">
        <v>2427</v>
      </c>
      <c r="U591" t="str">
        <f t="shared" si="205"/>
        <v>https://en.wikipedia.org/wiki/Betty_Francis</v>
      </c>
      <c r="Y591" t="str">
        <f t="shared" si="206"/>
        <v>https://tools.wmflabs.org/xtools-articleinfo/?article=Betty_Francis&amp;project=en.wikipedia.org</v>
      </c>
      <c r="AB591" t="str">
        <f t="shared" si="207"/>
        <v>https://en.wikipedia.org/w/index.php?title=Special:WhatLinksHere/Betty_Francis&amp;limit=500</v>
      </c>
    </row>
    <row r="592" spans="1:29">
      <c r="A592">
        <v>3691</v>
      </c>
      <c r="B592">
        <v>43174</v>
      </c>
      <c r="C592">
        <v>563216.96380746295</v>
      </c>
      <c r="D592" t="s">
        <v>13975</v>
      </c>
      <c r="E592" t="str">
        <f t="shared" si="200"/>
        <v>Betty</v>
      </c>
      <c r="F592" t="str">
        <f t="shared" si="201"/>
        <v>Guy</v>
      </c>
      <c r="H592">
        <v>0</v>
      </c>
      <c r="J592">
        <v>95</v>
      </c>
      <c r="K592" s="5">
        <v>42573</v>
      </c>
      <c r="L592" t="s">
        <v>14336</v>
      </c>
      <c r="M592" t="str">
        <f t="shared" si="202"/>
        <v>American watercolor artist.[349]</v>
      </c>
      <c r="N592" t="str">
        <f t="shared" si="198"/>
        <v>American</v>
      </c>
      <c r="O592" t="str">
        <f t="shared" si="199"/>
        <v>watercolor artist.[349]</v>
      </c>
      <c r="P592" s="2" t="str">
        <f t="shared" si="203"/>
        <v>watercolor artist.</v>
      </c>
      <c r="Q592" s="2" t="str">
        <f t="shared" si="204"/>
        <v>watercolor artist</v>
      </c>
      <c r="R592" s="2" t="s">
        <v>14983</v>
      </c>
      <c r="S592" s="2"/>
      <c r="U592" t="str">
        <f t="shared" si="205"/>
        <v>https://en.wikipedia.org/wiki/Betty_Guy</v>
      </c>
      <c r="Y592" t="str">
        <f t="shared" si="206"/>
        <v>https://tools.wmflabs.org/xtools-articleinfo/?article=Betty_Guy&amp;project=en.wikipedia.org</v>
      </c>
      <c r="AB592" t="str">
        <f t="shared" si="207"/>
        <v>https://en.wikipedia.org/w/index.php?title=Special:WhatLinksHere/Betty_Guy&amp;limit=500</v>
      </c>
    </row>
    <row r="593" spans="1:28">
      <c r="A593">
        <v>1045</v>
      </c>
      <c r="B593">
        <v>32562</v>
      </c>
      <c r="C593">
        <v>440127.69713572197</v>
      </c>
      <c r="D593" t="s">
        <v>11072</v>
      </c>
      <c r="E593" t="str">
        <f t="shared" si="200"/>
        <v>Betty</v>
      </c>
      <c r="F593" t="str">
        <f t="shared" si="201"/>
        <v>Jane Watson</v>
      </c>
      <c r="H593">
        <v>0</v>
      </c>
      <c r="J593">
        <v>94</v>
      </c>
      <c r="K593" s="3">
        <v>42421</v>
      </c>
      <c r="L593" t="s">
        <v>11563</v>
      </c>
      <c r="M593" t="str">
        <f t="shared" si="202"/>
        <v>American actress and singer.[390]</v>
      </c>
      <c r="N593" t="str">
        <f t="shared" si="198"/>
        <v>American</v>
      </c>
      <c r="O593" t="str">
        <f t="shared" si="199"/>
        <v>actress and singer.[390]</v>
      </c>
      <c r="P593" t="str">
        <f t="shared" si="203"/>
        <v>actress and singer.</v>
      </c>
      <c r="Q593" t="str">
        <f t="shared" si="204"/>
        <v>actress and singer</v>
      </c>
      <c r="R593" t="str">
        <f>Q593</f>
        <v>actress and singer</v>
      </c>
      <c r="U593" t="str">
        <f t="shared" si="205"/>
        <v>https://en.wikipedia.org/wiki/Betty_Jane Watson</v>
      </c>
      <c r="Y593" t="str">
        <f t="shared" si="206"/>
        <v>https://tools.wmflabs.org/xtools-articleinfo/?article=Betty_Jane Watson&amp;project=en.wikipedia.org</v>
      </c>
      <c r="AB593" t="str">
        <f t="shared" si="207"/>
        <v>https://en.wikipedia.org/w/index.php?title=Special:WhatLinksHere/Betty_Jane Watson&amp;limit=500</v>
      </c>
    </row>
    <row r="594" spans="1:28">
      <c r="A594">
        <v>650</v>
      </c>
      <c r="B594">
        <v>854374</v>
      </c>
      <c r="C594">
        <v>954833.45756929344</v>
      </c>
      <c r="D594" t="s">
        <v>10028</v>
      </c>
      <c r="E594" t="str">
        <f t="shared" si="200"/>
        <v>Betty</v>
      </c>
      <c r="F594" t="str">
        <f t="shared" si="201"/>
        <v>Rosenquest Pratt</v>
      </c>
      <c r="H594">
        <v>0</v>
      </c>
      <c r="J594">
        <v>90</v>
      </c>
      <c r="K594" s="3">
        <v>42400</v>
      </c>
      <c r="L594" t="s">
        <v>10030</v>
      </c>
      <c r="M594" t="str">
        <f t="shared" si="202"/>
        <v>American tennis player.[656]</v>
      </c>
      <c r="N594" t="str">
        <f t="shared" si="198"/>
        <v>American</v>
      </c>
      <c r="O594" t="str">
        <f t="shared" si="199"/>
        <v>tennis player.[656]</v>
      </c>
      <c r="P594" t="str">
        <f t="shared" si="203"/>
        <v>tennis player.</v>
      </c>
      <c r="Q594" t="str">
        <f t="shared" si="204"/>
        <v>tennis player</v>
      </c>
      <c r="R594" t="s">
        <v>7097</v>
      </c>
      <c r="U594" t="str">
        <f t="shared" si="205"/>
        <v>https://en.wikipedia.org/wiki/Betty_Rosenquest Pratt</v>
      </c>
      <c r="Y594" t="str">
        <f t="shared" si="206"/>
        <v>https://tools.wmflabs.org/xtools-articleinfo/?article=Betty_Rosenquest Pratt&amp;project=en.wikipedia.org</v>
      </c>
      <c r="AB594" t="str">
        <f t="shared" si="207"/>
        <v>https://en.wikipedia.org/w/index.php?title=Special:WhatLinksHere/Betty_Rosenquest Pratt&amp;limit=500</v>
      </c>
    </row>
    <row r="595" spans="1:28">
      <c r="A595">
        <v>2507</v>
      </c>
      <c r="B595">
        <v>495881</v>
      </c>
      <c r="C595">
        <v>231982.25561918662</v>
      </c>
      <c r="D595" t="s">
        <v>12117</v>
      </c>
      <c r="E595" t="str">
        <f t="shared" si="200"/>
        <v>Betty</v>
      </c>
      <c r="F595" t="str">
        <f t="shared" si="201"/>
        <v>Sabo</v>
      </c>
      <c r="H595">
        <v>0</v>
      </c>
      <c r="J595">
        <v>87</v>
      </c>
      <c r="K595" s="5">
        <v>42500</v>
      </c>
      <c r="L595" t="s">
        <v>12531</v>
      </c>
      <c r="M595" t="str">
        <f t="shared" si="202"/>
        <v>American artist.[171]</v>
      </c>
      <c r="N595" t="str">
        <f t="shared" si="198"/>
        <v>American</v>
      </c>
      <c r="O595" t="str">
        <f t="shared" si="199"/>
        <v>artist.[171]</v>
      </c>
      <c r="P595" t="str">
        <f t="shared" si="203"/>
        <v>artist.</v>
      </c>
      <c r="Q595" t="str">
        <f t="shared" si="204"/>
        <v>artist</v>
      </c>
      <c r="R595" t="str">
        <f>IFERROR(MID(Q595,1,FIND(" ",Q595)-1),Q595)</f>
        <v>artist</v>
      </c>
      <c r="U595" t="str">
        <f t="shared" si="205"/>
        <v>https://en.wikipedia.org/wiki/Betty_Sabo</v>
      </c>
      <c r="Y595" t="str">
        <f t="shared" si="206"/>
        <v>https://tools.wmflabs.org/xtools-articleinfo/?article=Betty_Sabo&amp;project=en.wikipedia.org</v>
      </c>
      <c r="AB595" t="str">
        <f t="shared" si="207"/>
        <v>https://en.wikipedia.org/w/index.php?title=Special:WhatLinksHere/Betty_Sabo&amp;limit=500</v>
      </c>
    </row>
    <row r="596" spans="1:28">
      <c r="A596">
        <v>2104</v>
      </c>
      <c r="B596">
        <v>190558</v>
      </c>
      <c r="C596">
        <v>187475.11582114385</v>
      </c>
      <c r="D596" t="s">
        <v>6799</v>
      </c>
      <c r="E596" t="str">
        <f t="shared" si="200"/>
        <v>Bettye</v>
      </c>
      <c r="F596" t="str">
        <f t="shared" si="201"/>
        <v>Caldwell</v>
      </c>
      <c r="H596">
        <v>0</v>
      </c>
      <c r="J596">
        <v>91</v>
      </c>
      <c r="K596" s="5">
        <v>42477</v>
      </c>
      <c r="L596" t="s">
        <v>6299</v>
      </c>
      <c r="M596" t="str">
        <f t="shared" si="202"/>
        <v>American educator (University of Arkansas at Little Rock) and child-development campaigner (NAEYC).[291]</v>
      </c>
      <c r="N596" t="str">
        <f t="shared" ref="N596:N627" si="208">MID(M596,1,FIND(" ",M596)-1)</f>
        <v>American</v>
      </c>
      <c r="O596" t="str">
        <f t="shared" si="199"/>
        <v>educator (University of Arkansas at Little Rock) and child-development campaigner (NAEYC).[291]</v>
      </c>
      <c r="P596" t="str">
        <f t="shared" si="203"/>
        <v>educator (University of Arkansas at Little Rock) and child-development campaigner (NAEYC).</v>
      </c>
      <c r="Q596" t="str">
        <f t="shared" si="204"/>
        <v>educator (University of Arkansas at Little Rock) and child-development campaigner (NAEYC)</v>
      </c>
      <c r="R596" t="s">
        <v>3100</v>
      </c>
      <c r="S596" t="s">
        <v>1611</v>
      </c>
      <c r="U596" t="str">
        <f t="shared" si="205"/>
        <v>https://en.wikipedia.org/wiki/Bettye_Caldwell</v>
      </c>
      <c r="Y596" t="str">
        <f t="shared" si="206"/>
        <v>https://tools.wmflabs.org/xtools-articleinfo/?article=Bettye_Caldwell&amp;project=en.wikipedia.org</v>
      </c>
      <c r="AB596" t="str">
        <f t="shared" si="207"/>
        <v>https://en.wikipedia.org/w/index.php?title=Special:WhatLinksHere/Bettye_Caldwell&amp;limit=500</v>
      </c>
    </row>
    <row r="597" spans="1:28">
      <c r="A597">
        <v>392</v>
      </c>
      <c r="B597">
        <v>462215</v>
      </c>
      <c r="C597">
        <v>795184.54970913415</v>
      </c>
      <c r="D597" t="s">
        <v>9571</v>
      </c>
      <c r="E597" t="str">
        <f t="shared" si="200"/>
        <v>Bharat</v>
      </c>
      <c r="F597" t="str">
        <f t="shared" si="201"/>
        <v>Shah</v>
      </c>
      <c r="H597">
        <v>0</v>
      </c>
      <c r="J597">
        <v>70</v>
      </c>
      <c r="K597" s="3">
        <v>42387</v>
      </c>
      <c r="L597" t="s">
        <v>9572</v>
      </c>
      <c r="M597" t="str">
        <f t="shared" si="202"/>
        <v>Indian cricketer.[394]</v>
      </c>
      <c r="N597" t="str">
        <f t="shared" si="208"/>
        <v>Indian</v>
      </c>
      <c r="O597" t="str">
        <f t="shared" si="199"/>
        <v>cricketer.[394]</v>
      </c>
      <c r="P597" t="str">
        <f t="shared" si="203"/>
        <v>cricketer.</v>
      </c>
      <c r="Q597" t="str">
        <f t="shared" si="204"/>
        <v>cricketer</v>
      </c>
      <c r="R597" t="str">
        <f>IFERROR(MID(Q597,1,FIND(" ",Q597)-1),Q597)</f>
        <v>cricketer</v>
      </c>
      <c r="U597" t="str">
        <f t="shared" si="205"/>
        <v>https://en.wikipedia.org/wiki/Bharat_Shah</v>
      </c>
      <c r="Y597" t="str">
        <f t="shared" si="206"/>
        <v>https://tools.wmflabs.org/xtools-articleinfo/?article=Bharat_Shah&amp;project=en.wikipedia.org</v>
      </c>
      <c r="AB597" t="str">
        <f t="shared" si="207"/>
        <v>https://en.wikipedia.org/w/index.php?title=Special:WhatLinksHere/Bharat_Shah&amp;limit=500</v>
      </c>
    </row>
    <row r="598" spans="1:28">
      <c r="A598">
        <v>1106</v>
      </c>
      <c r="B598">
        <v>322781</v>
      </c>
      <c r="C598">
        <v>369719.35103883879</v>
      </c>
      <c r="D598" t="s">
        <v>10594</v>
      </c>
      <c r="E598" t="str">
        <f t="shared" si="200"/>
        <v>Bhavarlal</v>
      </c>
      <c r="F598" t="str">
        <f t="shared" si="201"/>
        <v>Jain</v>
      </c>
      <c r="H598">
        <v>0</v>
      </c>
      <c r="J598">
        <v>78</v>
      </c>
      <c r="K598" s="3">
        <v>42425</v>
      </c>
      <c r="L598" t="s">
        <v>11557</v>
      </c>
      <c r="M598" t="str">
        <f t="shared" si="202"/>
        <v>Indian businessman (Jain Irrigation Systems).[453]</v>
      </c>
      <c r="N598" t="str">
        <f t="shared" si="208"/>
        <v>Indian</v>
      </c>
      <c r="O598" t="str">
        <f t="shared" si="199"/>
        <v>businessman (Jain Irrigation Systems).[453]</v>
      </c>
      <c r="P598" t="str">
        <f t="shared" si="203"/>
        <v>businessman (Jain Irrigation Systems).</v>
      </c>
      <c r="Q598" t="str">
        <f t="shared" si="204"/>
        <v>businessman (Jain Irrigation Systems)</v>
      </c>
      <c r="R598" t="str">
        <f>IFERROR(MID(Q598,1,FIND(" ",Q598)-1),Q598)</f>
        <v>businessman</v>
      </c>
      <c r="S598" t="s">
        <v>2233</v>
      </c>
      <c r="U598" t="str">
        <f t="shared" si="205"/>
        <v>https://en.wikipedia.org/wiki/Bhavarlal_Jain</v>
      </c>
      <c r="Y598" t="str">
        <f t="shared" si="206"/>
        <v>https://tools.wmflabs.org/xtools-articleinfo/?article=Bhavarlal_Jain&amp;project=en.wikipedia.org</v>
      </c>
      <c r="AB598" t="str">
        <f t="shared" si="207"/>
        <v>https://en.wikipedia.org/w/index.php?title=Special:WhatLinksHere/Bhavarlal_Jain&amp;limit=500</v>
      </c>
    </row>
    <row r="599" spans="1:28">
      <c r="A599">
        <v>695</v>
      </c>
      <c r="B599">
        <v>541439</v>
      </c>
      <c r="C599">
        <v>10055.975766590564</v>
      </c>
      <c r="D599" t="s">
        <v>10522</v>
      </c>
      <c r="E599" t="str">
        <f t="shared" si="200"/>
        <v>Big</v>
      </c>
      <c r="F599" t="str">
        <f t="shared" si="201"/>
        <v>Kap</v>
      </c>
      <c r="H599">
        <v>0</v>
      </c>
      <c r="J599">
        <v>45</v>
      </c>
      <c r="K599" s="3">
        <v>42403</v>
      </c>
      <c r="L599" t="s">
        <v>10858</v>
      </c>
      <c r="M599" t="str">
        <f t="shared" si="202"/>
        <v>American hip hop DJ (Tunnel) heart attack.[39]</v>
      </c>
      <c r="N599" t="str">
        <f t="shared" si="208"/>
        <v>American</v>
      </c>
      <c r="O599" t="str">
        <f t="shared" si="199"/>
        <v>hip hop DJ (Tunnel) heart attack.[39]</v>
      </c>
      <c r="P599" t="str">
        <f t="shared" si="203"/>
        <v>hip hop DJ (Tunnel) heart attack.</v>
      </c>
      <c r="Q599" t="str">
        <f t="shared" si="204"/>
        <v>hip hop DJ (Tunnel) heart attack</v>
      </c>
      <c r="R599" t="s">
        <v>7354</v>
      </c>
      <c r="S599" t="s">
        <v>2507</v>
      </c>
      <c r="T599" t="s">
        <v>9115</v>
      </c>
      <c r="U599" t="str">
        <f t="shared" si="205"/>
        <v>https://en.wikipedia.org/wiki/Big_Kap</v>
      </c>
      <c r="Y599" t="str">
        <f t="shared" si="206"/>
        <v>https://tools.wmflabs.org/xtools-articleinfo/?article=Big_Kap&amp;project=en.wikipedia.org</v>
      </c>
      <c r="AB599" t="str">
        <f t="shared" si="207"/>
        <v>https://en.wikipedia.org/w/index.php?title=Special:WhatLinksHere/Big_Kap&amp;limit=500</v>
      </c>
    </row>
    <row r="600" spans="1:28">
      <c r="A600">
        <v>4002</v>
      </c>
      <c r="B600">
        <v>411463</v>
      </c>
      <c r="C600">
        <v>445550.11050215398</v>
      </c>
      <c r="D600" t="s">
        <v>4440</v>
      </c>
      <c r="E600" t="str">
        <f t="shared" si="200"/>
        <v>Bill</v>
      </c>
      <c r="F600" t="str">
        <f t="shared" si="201"/>
        <v>Alsup</v>
      </c>
      <c r="H600">
        <v>0</v>
      </c>
      <c r="J600">
        <v>78</v>
      </c>
      <c r="K600" s="5">
        <v>42591</v>
      </c>
      <c r="L600" t="s">
        <v>4030</v>
      </c>
      <c r="M600" t="str">
        <f t="shared" si="202"/>
        <v>American race car driver crane accident.[144]</v>
      </c>
      <c r="N600" t="str">
        <f t="shared" si="208"/>
        <v>American</v>
      </c>
      <c r="O600" t="str">
        <f t="shared" si="199"/>
        <v>race car driver crane accident.[144]</v>
      </c>
      <c r="P600" s="2" t="str">
        <f t="shared" si="203"/>
        <v>race car driver crane accident.</v>
      </c>
      <c r="Q600" s="2" t="str">
        <f t="shared" si="204"/>
        <v>race car driver crane accident</v>
      </c>
      <c r="R600" s="2" t="s">
        <v>2806</v>
      </c>
      <c r="S600" s="2"/>
      <c r="T600" t="s">
        <v>2807</v>
      </c>
      <c r="U600" t="str">
        <f t="shared" si="205"/>
        <v>https://en.wikipedia.org/wiki/Bill_Alsup</v>
      </c>
      <c r="Y600" t="str">
        <f t="shared" si="206"/>
        <v>https://tools.wmflabs.org/xtools-articleinfo/?article=Bill_Alsup&amp;project=en.wikipedia.org</v>
      </c>
      <c r="AB600" t="str">
        <f t="shared" si="207"/>
        <v>https://en.wikipedia.org/w/index.php?title=Special:WhatLinksHere/Bill_Alsup&amp;limit=500</v>
      </c>
    </row>
    <row r="601" spans="1:28">
      <c r="A601">
        <v>2545</v>
      </c>
      <c r="B601">
        <v>191101</v>
      </c>
      <c r="C601">
        <v>373167.46892247465</v>
      </c>
      <c r="D601" t="s">
        <v>11841</v>
      </c>
      <c r="E601" t="str">
        <f t="shared" si="200"/>
        <v>Bill</v>
      </c>
      <c r="F601" t="str">
        <f t="shared" si="201"/>
        <v>Backer</v>
      </c>
      <c r="H601">
        <v>0</v>
      </c>
      <c r="J601">
        <v>89</v>
      </c>
      <c r="K601" s="5">
        <v>42503</v>
      </c>
      <c r="L601" t="s">
        <v>12572</v>
      </c>
      <c r="M601" t="str">
        <f t="shared" si="202"/>
        <v>American advertising executive (McCann Erickson) and songwriter ("I'd Like to Teach the World to Sing (In Perfect Harmony)").[209]</v>
      </c>
      <c r="N601" t="str">
        <f t="shared" si="208"/>
        <v>American</v>
      </c>
      <c r="O601" t="str">
        <f t="shared" si="199"/>
        <v>advertising executive (McCann Erickson) and songwriter ("I'd Like to Teach the World to Sing (In Perfect Harmony)").[209]</v>
      </c>
      <c r="P601" t="str">
        <f t="shared" si="203"/>
        <v>advertising executive (McCann Erickson) and songwriter ("I'd Like to Teach the World to Sing (In Perfect Harmony)").</v>
      </c>
      <c r="Q601" t="str">
        <f t="shared" si="204"/>
        <v>advertising executive (McCann Erickson) and songwriter ("I'd Like to Teach the World to Sing (In Perfect Harmony)")</v>
      </c>
      <c r="R601" t="s">
        <v>2960</v>
      </c>
      <c r="S601" t="s">
        <v>1297</v>
      </c>
      <c r="U601" t="str">
        <f t="shared" si="205"/>
        <v>https://en.wikipedia.org/wiki/Bill_Backer</v>
      </c>
      <c r="Y601" t="str">
        <f t="shared" si="206"/>
        <v>https://tools.wmflabs.org/xtools-articleinfo/?article=Bill_Backer&amp;project=en.wikipedia.org</v>
      </c>
      <c r="AB601" t="str">
        <f t="shared" si="207"/>
        <v>https://en.wikipedia.org/w/index.php?title=Special:WhatLinksHere/Bill_Backer&amp;limit=500</v>
      </c>
    </row>
    <row r="602" spans="1:28">
      <c r="A602">
        <v>4670</v>
      </c>
      <c r="B602">
        <v>404574</v>
      </c>
      <c r="C602">
        <v>675639.0384953192</v>
      </c>
      <c r="D602" t="s">
        <v>15306</v>
      </c>
      <c r="E602" t="str">
        <f t="shared" si="200"/>
        <v>Bill</v>
      </c>
      <c r="F602" t="str">
        <f t="shared" si="201"/>
        <v>Barrett</v>
      </c>
      <c r="H602">
        <v>0</v>
      </c>
      <c r="J602">
        <v>87</v>
      </c>
      <c r="K602" s="5">
        <v>42633</v>
      </c>
      <c r="L602" t="s">
        <v>15464</v>
      </c>
      <c r="M602" t="str">
        <f t="shared" si="202"/>
        <v>American politician member of the U.S. House of Representatives (1991–2001).[107]</v>
      </c>
      <c r="N602" t="str">
        <f t="shared" si="208"/>
        <v>American</v>
      </c>
      <c r="O602" t="str">
        <f t="shared" si="199"/>
        <v>politician member of the U.S. House of Representatives (1991–2001).[107]</v>
      </c>
      <c r="P602" s="2" t="str">
        <f t="shared" si="203"/>
        <v>politician member of the U.S. House of Representatives (1991–2001).</v>
      </c>
      <c r="Q602" s="2" t="str">
        <f t="shared" si="204"/>
        <v>politician member of the U</v>
      </c>
      <c r="R602" s="2" t="str">
        <f>IFERROR(MID(Q602,1,FIND(" ",Q602)-1),Q602)</f>
        <v>politician</v>
      </c>
      <c r="S602" t="s">
        <v>431</v>
      </c>
      <c r="U602" t="str">
        <f t="shared" si="205"/>
        <v>https://en.wikipedia.org/wiki/Bill_Barrett</v>
      </c>
      <c r="Y602" t="str">
        <f t="shared" si="206"/>
        <v>https://tools.wmflabs.org/xtools-articleinfo/?article=Bill_Barrett&amp;project=en.wikipedia.org</v>
      </c>
      <c r="AB602" t="str">
        <f t="shared" si="207"/>
        <v>https://en.wikipedia.org/w/index.php?title=Special:WhatLinksHere/Bill_Barrett&amp;limit=500</v>
      </c>
    </row>
    <row r="603" spans="1:28">
      <c r="A603">
        <v>3102</v>
      </c>
      <c r="B603">
        <v>117155</v>
      </c>
      <c r="C603">
        <v>751824.87858364766</v>
      </c>
      <c r="D603" t="s">
        <v>5455</v>
      </c>
      <c r="E603" t="str">
        <f t="shared" si="200"/>
        <v>Bill</v>
      </c>
      <c r="F603" t="str">
        <f t="shared" si="201"/>
        <v>Berkson</v>
      </c>
      <c r="H603">
        <v>0</v>
      </c>
      <c r="J603">
        <v>76</v>
      </c>
      <c r="K603" s="5">
        <v>42537</v>
      </c>
      <c r="L603" t="s">
        <v>4964</v>
      </c>
      <c r="M603" t="str">
        <f t="shared" si="202"/>
        <v>American poet and art critic heart attack.[257]</v>
      </c>
      <c r="N603" t="str">
        <f t="shared" si="208"/>
        <v>American</v>
      </c>
      <c r="O603" t="str">
        <f t="shared" ref="O603:O634" si="209">MID(M603,FIND(" ",M603)+1,9999)</f>
        <v>poet and art critic heart attack.[257]</v>
      </c>
      <c r="P603" t="str">
        <f t="shared" si="203"/>
        <v>poet and art critic heart attack.</v>
      </c>
      <c r="Q603" t="str">
        <f t="shared" si="204"/>
        <v>poet and art critic heart attack</v>
      </c>
      <c r="R603" t="s">
        <v>2903</v>
      </c>
      <c r="T603" t="s">
        <v>13613</v>
      </c>
      <c r="U603" t="str">
        <f t="shared" si="205"/>
        <v>https://en.wikipedia.org/wiki/Bill_Berkson</v>
      </c>
      <c r="Y603" t="str">
        <f t="shared" si="206"/>
        <v>https://tools.wmflabs.org/xtools-articleinfo/?article=Bill_Berkson&amp;project=en.wikipedia.org</v>
      </c>
      <c r="AB603" t="str">
        <f t="shared" si="207"/>
        <v>https://en.wikipedia.org/w/index.php?title=Special:WhatLinksHere/Bill_Berkson&amp;limit=500</v>
      </c>
    </row>
    <row r="604" spans="1:28">
      <c r="A604">
        <v>741</v>
      </c>
      <c r="B604">
        <v>910084</v>
      </c>
      <c r="C604">
        <v>65035.370160330785</v>
      </c>
      <c r="D604" t="s">
        <v>10557</v>
      </c>
      <c r="E604" t="str">
        <f t="shared" ref="E604:E635" si="210">LEFT(D604,FIND(" ",D604)-1)</f>
        <v>Bill</v>
      </c>
      <c r="F604" t="str">
        <f t="shared" ref="F604:F638" si="211">MID(D604,FIND(" ",D604)+1,9999)</f>
        <v>Birchfield</v>
      </c>
      <c r="H604">
        <v>0</v>
      </c>
      <c r="J604">
        <v>80</v>
      </c>
      <c r="K604" s="3">
        <v>42405</v>
      </c>
      <c r="L604" t="s">
        <v>11174</v>
      </c>
      <c r="M604" t="str">
        <f t="shared" si="202"/>
        <v>American politician member of Florida House of Representatives for the 21st district (1971–1974).[85]</v>
      </c>
      <c r="N604" t="str">
        <f t="shared" si="208"/>
        <v>American</v>
      </c>
      <c r="O604" t="str">
        <f t="shared" si="209"/>
        <v>politician member of Florida House of Representatives for the 21st district (1971–1974).[85]</v>
      </c>
      <c r="P604" t="str">
        <f t="shared" si="203"/>
        <v>politician member of Florida House of Representatives for the 21st district (1971–1974).</v>
      </c>
      <c r="Q604" t="str">
        <f t="shared" si="204"/>
        <v>politician member of Florida House of Representatives for the 21st district (1971–1974)</v>
      </c>
      <c r="R604" t="str">
        <f>IFERROR(MID(Q604,1,FIND(" ",Q604)-1),Q604)</f>
        <v>politician</v>
      </c>
      <c r="S604" t="s">
        <v>2251</v>
      </c>
      <c r="U604" t="str">
        <f t="shared" si="205"/>
        <v>https://en.wikipedia.org/wiki/Bill_Birchfield</v>
      </c>
      <c r="Y604" t="str">
        <f t="shared" si="206"/>
        <v>https://tools.wmflabs.org/xtools-articleinfo/?article=Bill_Birchfield&amp;project=en.wikipedia.org</v>
      </c>
      <c r="AB604" t="str">
        <f t="shared" si="207"/>
        <v>https://en.wikipedia.org/w/index.php?title=Special:WhatLinksHere/Bill_Birchfield&amp;limit=500</v>
      </c>
    </row>
    <row r="605" spans="1:28">
      <c r="A605">
        <v>3662</v>
      </c>
      <c r="B605">
        <v>551683</v>
      </c>
      <c r="C605">
        <v>162655.4783397296</v>
      </c>
      <c r="D605" t="s">
        <v>13630</v>
      </c>
      <c r="E605" t="str">
        <f t="shared" si="210"/>
        <v>Bill</v>
      </c>
      <c r="F605" t="str">
        <f t="shared" si="211"/>
        <v>Cardille</v>
      </c>
      <c r="H605">
        <v>0</v>
      </c>
      <c r="J605">
        <v>87</v>
      </c>
      <c r="K605" s="5">
        <v>42572</v>
      </c>
      <c r="L605" t="s">
        <v>14249</v>
      </c>
      <c r="M605" t="str">
        <f t="shared" si="202"/>
        <v>American television host (Chiller Theater Night of the Living Dead Studio Wrestling) cancer.[320]</v>
      </c>
      <c r="N605" t="str">
        <f t="shared" si="208"/>
        <v>American</v>
      </c>
      <c r="O605" t="str">
        <f t="shared" si="209"/>
        <v>television host (Chiller Theater Night of the Living Dead Studio Wrestling) cancer.[320]</v>
      </c>
      <c r="P605" s="2" t="str">
        <f t="shared" si="203"/>
        <v>television host (Chiller Theater Night of the Living Dead Studio Wrestling) cancer.</v>
      </c>
      <c r="Q605" s="2" t="str">
        <f t="shared" si="204"/>
        <v>television host (Chiller Theater Night of the Living Dead Studio Wrestling) cancer</v>
      </c>
      <c r="R605" s="2" t="s">
        <v>14782</v>
      </c>
      <c r="S605" s="2" t="s">
        <v>684</v>
      </c>
      <c r="T605" t="s">
        <v>14910</v>
      </c>
      <c r="U605" t="str">
        <f t="shared" si="205"/>
        <v>https://en.wikipedia.org/wiki/Bill_Cardille</v>
      </c>
      <c r="Y605" t="str">
        <f t="shared" si="206"/>
        <v>https://tools.wmflabs.org/xtools-articleinfo/?article=Bill_Cardille&amp;project=en.wikipedia.org</v>
      </c>
      <c r="AB605" t="str">
        <f t="shared" si="207"/>
        <v>https://en.wikipedia.org/w/index.php?title=Special:WhatLinksHere/Bill_Cardille&amp;limit=500</v>
      </c>
    </row>
    <row r="606" spans="1:28">
      <c r="A606">
        <v>1345</v>
      </c>
      <c r="B606">
        <v>688817</v>
      </c>
      <c r="C606">
        <v>313478.0427435544</v>
      </c>
      <c r="D606" t="s">
        <v>8970</v>
      </c>
      <c r="E606" t="str">
        <f t="shared" si="210"/>
        <v>Bill</v>
      </c>
      <c r="F606" t="str">
        <f t="shared" si="211"/>
        <v>Cooper</v>
      </c>
      <c r="H606">
        <v>0</v>
      </c>
      <c r="J606">
        <v>87</v>
      </c>
      <c r="K606" s="3">
        <v>42436</v>
      </c>
      <c r="L606" s="2" t="s">
        <v>8186</v>
      </c>
      <c r="M606" t="str">
        <f t="shared" si="202"/>
        <v>British sailor.[151]</v>
      </c>
      <c r="N606" t="str">
        <f t="shared" si="208"/>
        <v>British</v>
      </c>
      <c r="O606" t="str">
        <f t="shared" si="209"/>
        <v>sailor.[151]</v>
      </c>
      <c r="P606" t="str">
        <f t="shared" si="203"/>
        <v>sailor.</v>
      </c>
      <c r="Q606" t="str">
        <f t="shared" si="204"/>
        <v>sailor</v>
      </c>
      <c r="R606" t="str">
        <f>IFERROR(MID(Q606,1,FIND(" ",Q606)-1),Q606)</f>
        <v>sailor</v>
      </c>
      <c r="U606" t="str">
        <f t="shared" si="205"/>
        <v>https://en.wikipedia.org/wiki/Bill_Cooper</v>
      </c>
      <c r="Y606" t="str">
        <f t="shared" si="206"/>
        <v>https://tools.wmflabs.org/xtools-articleinfo/?article=Bill_Cooper&amp;project=en.wikipedia.org</v>
      </c>
      <c r="AB606" t="str">
        <f t="shared" si="207"/>
        <v>https://en.wikipedia.org/w/index.php?title=Special:WhatLinksHere/Bill_Cooper&amp;limit=500</v>
      </c>
    </row>
    <row r="607" spans="1:28">
      <c r="A607">
        <v>3704</v>
      </c>
      <c r="B607">
        <v>203709</v>
      </c>
      <c r="C607">
        <v>239067.68943470524</v>
      </c>
      <c r="D607" t="s">
        <v>13852</v>
      </c>
      <c r="E607" t="str">
        <f t="shared" si="210"/>
        <v>Bill</v>
      </c>
      <c r="F607" t="str">
        <f t="shared" si="211"/>
        <v>Cotty</v>
      </c>
      <c r="H607">
        <v>0</v>
      </c>
      <c r="J607">
        <v>69</v>
      </c>
      <c r="K607" s="5">
        <v>42574</v>
      </c>
      <c r="L607" t="s">
        <v>14347</v>
      </c>
      <c r="M607" t="str">
        <f t="shared" si="202"/>
        <v>American politician member of the South Carolina House of Representatives (1994–2008) lung cancer.[363]</v>
      </c>
      <c r="N607" t="str">
        <f t="shared" si="208"/>
        <v>American</v>
      </c>
      <c r="O607" t="str">
        <f t="shared" si="209"/>
        <v>politician member of the South Carolina House of Representatives (1994–2008) lung cancer.[363]</v>
      </c>
      <c r="P607" s="2" t="str">
        <f t="shared" si="203"/>
        <v>politician member of the South Carolina House of Representatives (1994–2008) lung cancer.</v>
      </c>
      <c r="Q607" s="2" t="str">
        <f t="shared" si="204"/>
        <v>politician member of the South Carolina House of Representatives (1994–2008) lung cancer</v>
      </c>
      <c r="R607" s="2" t="str">
        <f>IFERROR(MID(Q607,1,FIND(" ",Q607)-1),Q607)</f>
        <v>politician</v>
      </c>
      <c r="S607" s="2" t="s">
        <v>876</v>
      </c>
      <c r="T607" t="s">
        <v>14837</v>
      </c>
      <c r="U607" t="str">
        <f t="shared" si="205"/>
        <v>https://en.wikipedia.org/wiki/Bill_Cotty</v>
      </c>
      <c r="Y607" t="str">
        <f t="shared" si="206"/>
        <v>https://tools.wmflabs.org/xtools-articleinfo/?article=Bill_Cotty&amp;project=en.wikipedia.org</v>
      </c>
      <c r="AB607" t="str">
        <f t="shared" si="207"/>
        <v>https://en.wikipedia.org/w/index.php?title=Special:WhatLinksHere/Bill_Cotty&amp;limit=500</v>
      </c>
    </row>
    <row r="608" spans="1:28">
      <c r="A608">
        <v>3234</v>
      </c>
      <c r="B608">
        <v>797406</v>
      </c>
      <c r="C608">
        <v>100533.8801896869</v>
      </c>
      <c r="D608" t="s">
        <v>5233</v>
      </c>
      <c r="E608" t="str">
        <f t="shared" si="210"/>
        <v>Bill</v>
      </c>
      <c r="F608" t="str">
        <f t="shared" si="211"/>
        <v>Cunningham</v>
      </c>
      <c r="H608">
        <v>0</v>
      </c>
      <c r="J608">
        <v>87</v>
      </c>
      <c r="K608" s="5">
        <v>42546</v>
      </c>
      <c r="L608" t="s">
        <v>4840</v>
      </c>
      <c r="M608" t="str">
        <f t="shared" si="202"/>
        <v>American fashion photographer (The New York Times).[389]</v>
      </c>
      <c r="N608" t="str">
        <f t="shared" si="208"/>
        <v>American</v>
      </c>
      <c r="O608" t="str">
        <f t="shared" si="209"/>
        <v>fashion photographer (The New York Times).[389]</v>
      </c>
      <c r="P608" t="str">
        <f t="shared" si="203"/>
        <v>fashion photographer (The New York Times).</v>
      </c>
      <c r="Q608" t="str">
        <f t="shared" si="204"/>
        <v>fashion photographer (The New York Times)</v>
      </c>
      <c r="R608" t="s">
        <v>13557</v>
      </c>
      <c r="S608" s="2" t="s">
        <v>991</v>
      </c>
      <c r="U608" t="str">
        <f t="shared" si="205"/>
        <v>https://en.wikipedia.org/wiki/Bill_Cunningham</v>
      </c>
      <c r="Y608" t="str">
        <f t="shared" si="206"/>
        <v>https://tools.wmflabs.org/xtools-articleinfo/?article=Bill_Cunningham&amp;project=en.wikipedia.org</v>
      </c>
      <c r="AB608" t="str">
        <f t="shared" si="207"/>
        <v>https://en.wikipedia.org/w/index.php?title=Special:WhatLinksHere/Bill_Cunningham&amp;limit=500</v>
      </c>
    </row>
    <row r="609" spans="1:29">
      <c r="A609">
        <v>4270</v>
      </c>
      <c r="B609">
        <v>768932</v>
      </c>
      <c r="C609">
        <v>319691.31577352528</v>
      </c>
      <c r="D609" t="s">
        <v>4361</v>
      </c>
      <c r="E609" t="str">
        <f t="shared" si="210"/>
        <v>Bill</v>
      </c>
      <c r="F609" t="str">
        <f t="shared" si="211"/>
        <v>Etra</v>
      </c>
      <c r="H609">
        <v>0</v>
      </c>
      <c r="J609">
        <v>69</v>
      </c>
      <c r="K609" s="5">
        <v>42608</v>
      </c>
      <c r="L609" t="s">
        <v>3689</v>
      </c>
      <c r="M609" t="str">
        <f t="shared" si="202"/>
        <v>American inventor (Rutt/Etra Video Synthesizer) heart failure.[413]</v>
      </c>
      <c r="N609" t="str">
        <f t="shared" si="208"/>
        <v>American</v>
      </c>
      <c r="O609" t="str">
        <f t="shared" si="209"/>
        <v>inventor (Rutt/Etra Video Synthesizer) heart failure.[413]</v>
      </c>
      <c r="P609" s="2" t="str">
        <f t="shared" si="203"/>
        <v>inventor (Rutt/Etra Video Synthesizer) heart failure.</v>
      </c>
      <c r="Q609" s="2" t="str">
        <f t="shared" si="204"/>
        <v>inventor (Rutt/Etra Video Synthesizer) heart failure</v>
      </c>
      <c r="R609" s="2" t="str">
        <f>IFERROR(MID(Q609,1,FIND(" ",Q609)-1),Q609)</f>
        <v>inventor</v>
      </c>
      <c r="S609" s="2" t="s">
        <v>533</v>
      </c>
      <c r="T609" t="s">
        <v>2839</v>
      </c>
      <c r="U609" t="str">
        <f t="shared" si="205"/>
        <v>https://en.wikipedia.org/wiki/Bill_Etra</v>
      </c>
      <c r="Y609" t="str">
        <f t="shared" si="206"/>
        <v>https://tools.wmflabs.org/xtools-articleinfo/?article=Bill_Etra&amp;project=en.wikipedia.org</v>
      </c>
      <c r="AB609" t="str">
        <f t="shared" si="207"/>
        <v>https://en.wikipedia.org/w/index.php?title=Special:WhatLinksHere/Bill_Etra&amp;limit=500</v>
      </c>
    </row>
    <row r="610" spans="1:29">
      <c r="A610">
        <v>144</v>
      </c>
      <c r="B610">
        <v>127850</v>
      </c>
      <c r="C610">
        <v>152298.04829141358</v>
      </c>
      <c r="D610" t="s">
        <v>9203</v>
      </c>
      <c r="E610" t="str">
        <f t="shared" si="210"/>
        <v>Bill</v>
      </c>
      <c r="F610" t="str">
        <f t="shared" si="211"/>
        <v>Foster</v>
      </c>
      <c r="H610">
        <v>0</v>
      </c>
      <c r="J610">
        <v>86</v>
      </c>
      <c r="K610" s="3">
        <v>42376</v>
      </c>
      <c r="L610" t="s">
        <v>10009</v>
      </c>
      <c r="M610" t="str">
        <f t="shared" si="202"/>
        <v>American college basketball coach (Rutgers Utah Duke South Carolina).[144]</v>
      </c>
      <c r="N610" t="str">
        <f t="shared" si="208"/>
        <v>American</v>
      </c>
      <c r="O610" t="str">
        <f t="shared" si="209"/>
        <v>college basketball coach (Rutgers Utah Duke South Carolina).[144]</v>
      </c>
      <c r="P610" t="str">
        <f t="shared" si="203"/>
        <v>college basketball coach (Rutgers Utah Duke South Carolina).</v>
      </c>
      <c r="Q610" t="str">
        <f t="shared" si="204"/>
        <v>college basketball coach (Rutgers Utah Duke South Carolina)</v>
      </c>
      <c r="R610" t="s">
        <v>7345</v>
      </c>
      <c r="S610" t="s">
        <v>2618</v>
      </c>
      <c r="U610" t="str">
        <f t="shared" si="205"/>
        <v>https://en.wikipedia.org/wiki/Bill_Foster</v>
      </c>
      <c r="W610" s="7"/>
      <c r="X610" s="7"/>
      <c r="Y610" t="str">
        <f t="shared" si="206"/>
        <v>https://tools.wmflabs.org/xtools-articleinfo/?article=Bill_Foster&amp;project=en.wikipedia.org</v>
      </c>
      <c r="AB610" t="str">
        <f t="shared" si="207"/>
        <v>https://en.wikipedia.org/w/index.php?title=Special:WhatLinksHere/Bill_Foster&amp;limit=500</v>
      </c>
    </row>
    <row r="611" spans="1:29">
      <c r="A611">
        <v>1403</v>
      </c>
      <c r="B611">
        <v>840725</v>
      </c>
      <c r="C611">
        <v>795101.46920620173</v>
      </c>
      <c r="D611" t="s">
        <v>8276</v>
      </c>
      <c r="E611" t="str">
        <f t="shared" si="210"/>
        <v>Bill</v>
      </c>
      <c r="F611" t="str">
        <f t="shared" si="211"/>
        <v>Gadsby</v>
      </c>
      <c r="H611">
        <v>0</v>
      </c>
      <c r="J611">
        <v>88</v>
      </c>
      <c r="K611" s="3">
        <v>42439</v>
      </c>
      <c r="L611" s="2" t="s">
        <v>8131</v>
      </c>
      <c r="M611" t="str">
        <f t="shared" si="202"/>
        <v>Canadian Hall of Fame ice hockey player (Detroit Red Wings Chicago Blackhawks New York Rangers).[209]</v>
      </c>
      <c r="N611" t="str">
        <f t="shared" si="208"/>
        <v>Canadian</v>
      </c>
      <c r="O611" t="str">
        <f t="shared" si="209"/>
        <v>Hall of Fame ice hockey player (Detroit Red Wings Chicago Blackhawks New York Rangers).[209]</v>
      </c>
      <c r="P611" t="str">
        <f t="shared" si="203"/>
        <v>Hall of Fame ice hockey player (Detroit Red Wings Chicago Blackhawks New York Rangers).</v>
      </c>
      <c r="Q611" t="str">
        <f t="shared" si="204"/>
        <v>Hall of Fame ice hockey player (Detroit Red Wings Chicago Blackhawks New York Rangers)</v>
      </c>
      <c r="R611" t="s">
        <v>7090</v>
      </c>
      <c r="S611" s="2" t="s">
        <v>2132</v>
      </c>
      <c r="U611" t="str">
        <f t="shared" si="205"/>
        <v>https://en.wikipedia.org/wiki/Bill_Gadsby</v>
      </c>
      <c r="Y611" t="str">
        <f t="shared" si="206"/>
        <v>https://tools.wmflabs.org/xtools-articleinfo/?article=Bill_Gadsby&amp;project=en.wikipedia.org</v>
      </c>
      <c r="AB611" t="str">
        <f t="shared" si="207"/>
        <v>https://en.wikipedia.org/w/index.php?title=Special:WhatLinksHere/Bill_Gadsby&amp;limit=500</v>
      </c>
    </row>
    <row r="612" spans="1:29">
      <c r="A612">
        <v>4659</v>
      </c>
      <c r="B612">
        <v>101796</v>
      </c>
      <c r="C612">
        <v>337077.86779544334</v>
      </c>
      <c r="D612" t="s">
        <v>15187</v>
      </c>
      <c r="E612" t="str">
        <f t="shared" si="210"/>
        <v>Bill</v>
      </c>
      <c r="F612" t="str">
        <f t="shared" si="211"/>
        <v>Glassford</v>
      </c>
      <c r="H612">
        <v>0</v>
      </c>
      <c r="J612">
        <v>102</v>
      </c>
      <c r="K612" s="5">
        <v>42632</v>
      </c>
      <c r="L612" t="s">
        <v>15605</v>
      </c>
      <c r="M612" t="str">
        <f t="shared" si="202"/>
        <v>American football player and coach.[133]</v>
      </c>
      <c r="N612" t="str">
        <f t="shared" si="208"/>
        <v>American</v>
      </c>
      <c r="O612" t="str">
        <f t="shared" si="209"/>
        <v>football player and coach.[133]</v>
      </c>
      <c r="P612" s="2" t="str">
        <f t="shared" si="203"/>
        <v>football player and coach.</v>
      </c>
      <c r="Q612" s="2" t="str">
        <f t="shared" si="204"/>
        <v>football player and coach</v>
      </c>
      <c r="R612" s="2" t="str">
        <f>Q612</f>
        <v>football player and coach</v>
      </c>
      <c r="U612" t="str">
        <f t="shared" si="205"/>
        <v>https://en.wikipedia.org/wiki/Bill_Glassford</v>
      </c>
      <c r="Y612" t="str">
        <f t="shared" si="206"/>
        <v>https://tools.wmflabs.org/xtools-articleinfo/?article=Bill_Glassford&amp;project=en.wikipedia.org</v>
      </c>
      <c r="AB612" t="str">
        <f t="shared" si="207"/>
        <v>https://en.wikipedia.org/w/index.php?title=Special:WhatLinksHere/Bill_Glassford&amp;limit=500</v>
      </c>
    </row>
    <row r="613" spans="1:29">
      <c r="A613">
        <v>466</v>
      </c>
      <c r="B613">
        <v>636060</v>
      </c>
      <c r="C613">
        <v>188298.29800233711</v>
      </c>
      <c r="D613" t="s">
        <v>9763</v>
      </c>
      <c r="E613" t="str">
        <f t="shared" si="210"/>
        <v>Bill</v>
      </c>
      <c r="F613" t="str">
        <f t="shared" si="211"/>
        <v>Groom</v>
      </c>
      <c r="H613">
        <v>0</v>
      </c>
      <c r="J613">
        <v>81</v>
      </c>
      <c r="K613" s="3">
        <v>42391</v>
      </c>
      <c r="L613" t="s">
        <v>9764</v>
      </c>
      <c r="M613" t="str">
        <f t="shared" si="202"/>
        <v>Canadian curler.[470]</v>
      </c>
      <c r="N613" t="str">
        <f t="shared" si="208"/>
        <v>Canadian</v>
      </c>
      <c r="O613" t="str">
        <f t="shared" si="209"/>
        <v>curler.[470]</v>
      </c>
      <c r="P613" t="str">
        <f t="shared" si="203"/>
        <v>curler.</v>
      </c>
      <c r="Q613" t="str">
        <f t="shared" si="204"/>
        <v>curler</v>
      </c>
      <c r="R613" t="str">
        <f>IFERROR(MID(Q613,1,FIND(" ",Q613)-1),Q613)</f>
        <v>curler</v>
      </c>
      <c r="U613" t="str">
        <f t="shared" si="205"/>
        <v>https://en.wikipedia.org/wiki/Bill_Groom</v>
      </c>
      <c r="Y613" t="str">
        <f t="shared" si="206"/>
        <v>https://tools.wmflabs.org/xtools-articleinfo/?article=Bill_Groom&amp;project=en.wikipedia.org</v>
      </c>
      <c r="AB613" t="str">
        <f t="shared" si="207"/>
        <v>https://en.wikipedia.org/w/index.php?title=Special:WhatLinksHere/Bill_Groom&amp;limit=500</v>
      </c>
    </row>
    <row r="614" spans="1:29">
      <c r="A614">
        <v>3471</v>
      </c>
      <c r="B614">
        <v>406946</v>
      </c>
      <c r="C614">
        <v>384030.57469349733</v>
      </c>
      <c r="D614" t="s">
        <v>13623</v>
      </c>
      <c r="E614" t="str">
        <f t="shared" si="210"/>
        <v>Bill</v>
      </c>
      <c r="F614" t="str">
        <f t="shared" si="211"/>
        <v>Guilfoile</v>
      </c>
      <c r="H614">
        <v>0</v>
      </c>
      <c r="J614">
        <v>84</v>
      </c>
      <c r="K614" s="5">
        <v>42560</v>
      </c>
      <c r="L614" t="s">
        <v>14125</v>
      </c>
      <c r="M614" t="str">
        <f t="shared" si="202"/>
        <v>American public relations executive (Baseball Hall of Fame New York Yankees Pittsburgh Pirates).[130]</v>
      </c>
      <c r="N614" t="str">
        <f t="shared" si="208"/>
        <v>American</v>
      </c>
      <c r="O614" t="str">
        <f t="shared" si="209"/>
        <v>public relations executive (Baseball Hall of Fame New York Yankees Pittsburgh Pirates).[130]</v>
      </c>
      <c r="P614" s="2" t="str">
        <f t="shared" si="203"/>
        <v>public relations executive (Baseball Hall of Fame New York Yankees Pittsburgh Pirates).</v>
      </c>
      <c r="Q614" s="2" t="str">
        <f t="shared" si="204"/>
        <v>public relations executive (Baseball Hall of Fame New York Yankees Pittsburgh Pirates)</v>
      </c>
      <c r="R614" s="2" t="s">
        <v>2850</v>
      </c>
      <c r="S614" s="2" t="s">
        <v>1010</v>
      </c>
      <c r="U614" t="str">
        <f t="shared" si="205"/>
        <v>https://en.wikipedia.org/wiki/Bill_Guilfoile</v>
      </c>
      <c r="Y614" t="str">
        <f t="shared" si="206"/>
        <v>https://tools.wmflabs.org/xtools-articleinfo/?article=Bill_Guilfoile&amp;project=en.wikipedia.org</v>
      </c>
      <c r="AB614" t="str">
        <f t="shared" si="207"/>
        <v>https://en.wikipedia.org/w/index.php?title=Special:WhatLinksHere/Bill_Guilfoile&amp;limit=500</v>
      </c>
    </row>
    <row r="615" spans="1:29">
      <c r="A615">
        <v>3166</v>
      </c>
      <c r="B615">
        <v>568346</v>
      </c>
      <c r="C615">
        <v>396770.22963223862</v>
      </c>
      <c r="D615" t="s">
        <v>5510</v>
      </c>
      <c r="E615" t="str">
        <f t="shared" si="210"/>
        <v>Bill</v>
      </c>
      <c r="F615" t="str">
        <f t="shared" si="211"/>
        <v>Ham</v>
      </c>
      <c r="H615">
        <v>0</v>
      </c>
      <c r="J615">
        <v>79</v>
      </c>
      <c r="K615" s="5">
        <v>42541</v>
      </c>
      <c r="L615" t="s">
        <v>4969</v>
      </c>
      <c r="M615" t="str">
        <f t="shared" si="202"/>
        <v>American band manager (ZZ Top).[321]</v>
      </c>
      <c r="N615" t="str">
        <f t="shared" si="208"/>
        <v>American</v>
      </c>
      <c r="O615" t="str">
        <f t="shared" si="209"/>
        <v>band manager (ZZ Top).[321]</v>
      </c>
      <c r="P615" t="str">
        <f t="shared" si="203"/>
        <v>band manager (ZZ Top).</v>
      </c>
      <c r="Q615" t="str">
        <f t="shared" si="204"/>
        <v>band manager (ZZ Top)</v>
      </c>
      <c r="R615" t="s">
        <v>3085</v>
      </c>
      <c r="S615" s="2" t="s">
        <v>1148</v>
      </c>
      <c r="U615" t="str">
        <f t="shared" si="205"/>
        <v>https://en.wikipedia.org/wiki/Bill_Ham</v>
      </c>
      <c r="Y615" t="str">
        <f t="shared" si="206"/>
        <v>https://tools.wmflabs.org/xtools-articleinfo/?article=Bill_Ham&amp;project=en.wikipedia.org</v>
      </c>
      <c r="AB615" t="str">
        <f t="shared" si="207"/>
        <v>https://en.wikipedia.org/w/index.php?title=Special:WhatLinksHere/Bill_Ham&amp;limit=500</v>
      </c>
    </row>
    <row r="616" spans="1:29" s="2" customFormat="1">
      <c r="A616">
        <v>1865</v>
      </c>
      <c r="B616">
        <v>9728</v>
      </c>
      <c r="C616">
        <v>436544.67743999703</v>
      </c>
      <c r="D616" t="s">
        <v>6919</v>
      </c>
      <c r="E616" t="str">
        <f t="shared" si="210"/>
        <v>Bill</v>
      </c>
      <c r="F616" t="str">
        <f t="shared" si="211"/>
        <v>Henderson</v>
      </c>
      <c r="G616"/>
      <c r="H616">
        <v>0</v>
      </c>
      <c r="I616"/>
      <c r="J616">
        <v>90</v>
      </c>
      <c r="K616" s="5">
        <v>42463</v>
      </c>
      <c r="L616" t="s">
        <v>6826</v>
      </c>
      <c r="M616" t="str">
        <f t="shared" si="202"/>
        <v>American jazz vocalist and actor (Clue City Slickers White Men Can't Jump) cancer.[51]</v>
      </c>
      <c r="N616" t="str">
        <f t="shared" si="208"/>
        <v>American</v>
      </c>
      <c r="O616" t="str">
        <f t="shared" si="209"/>
        <v>jazz vocalist and actor (Clue City Slickers White Men Can't Jump) cancer.[51]</v>
      </c>
      <c r="P616" t="str">
        <f t="shared" si="203"/>
        <v>jazz vocalist and actor (Clue City Slickers White Men Can't Jump) cancer.</v>
      </c>
      <c r="Q616" t="str">
        <f t="shared" si="204"/>
        <v>jazz vocalist and actor (Clue City Slickers White Men Can't Jump) cancer</v>
      </c>
      <c r="R616" t="s">
        <v>3248</v>
      </c>
      <c r="S616" s="2" t="s">
        <v>1685</v>
      </c>
      <c r="T616" t="s">
        <v>5853</v>
      </c>
      <c r="U616" t="s">
        <v>15958</v>
      </c>
      <c r="V616">
        <v>1075</v>
      </c>
      <c r="W616" s="2">
        <v>1</v>
      </c>
      <c r="X616" s="2">
        <v>1</v>
      </c>
      <c r="Y616" t="str">
        <f>CONCATENATE("https://tools.wmflabs.org/xtools-articleinfo/?article=",REPLACE(D616,FIND(" ",D616),1,"_"),"_(performer)&amp;project=en.wikipedia.org")</f>
        <v>https://tools.wmflabs.org/xtools-articleinfo/?article=Bill_Henderson_(performer)&amp;project=en.wikipedia.org</v>
      </c>
      <c r="Z616">
        <v>152</v>
      </c>
      <c r="AA616">
        <v>52</v>
      </c>
      <c r="AB616" t="str">
        <f>CONCATENATE("https://en.wikipedia.org/w/index.php?title=Special:WhatLinksHere/",REPLACE(D616,FIND(" ",D616),1,"_"),"_(performer)&amp;limit=500")</f>
        <v>https://en.wikipedia.org/w/index.php?title=Special:WhatLinksHere/Bill_Henderson_(performer)&amp;limit=500</v>
      </c>
      <c r="AC616">
        <v>61</v>
      </c>
    </row>
    <row r="617" spans="1:29">
      <c r="A617">
        <v>3846</v>
      </c>
      <c r="B617">
        <v>289256</v>
      </c>
      <c r="C617">
        <v>668497.94424069836</v>
      </c>
      <c r="D617" t="s">
        <v>14055</v>
      </c>
      <c r="E617" t="str">
        <f t="shared" si="210"/>
        <v>Bill</v>
      </c>
      <c r="F617" t="str">
        <f t="shared" si="211"/>
        <v>Holdsworth</v>
      </c>
      <c r="H617">
        <v>0</v>
      </c>
      <c r="J617">
        <v>87</v>
      </c>
      <c r="K617" s="5">
        <v>42582</v>
      </c>
      <c r="L617" t="s">
        <v>14543</v>
      </c>
      <c r="M617" t="str">
        <f t="shared" si="202"/>
        <v>English cricketer (Yorkshire).[505]</v>
      </c>
      <c r="N617" t="str">
        <f t="shared" si="208"/>
        <v>English</v>
      </c>
      <c r="O617" t="str">
        <f t="shared" si="209"/>
        <v>cricketer (Yorkshire).[505]</v>
      </c>
      <c r="P617" s="2" t="str">
        <f t="shared" si="203"/>
        <v>cricketer (Yorkshire).</v>
      </c>
      <c r="Q617" s="2" t="str">
        <f t="shared" si="204"/>
        <v>cricketer (Yorkshire)</v>
      </c>
      <c r="R617" s="2" t="str">
        <f>IFERROR(MID(Q617,1,FIND(" ",Q617)-1),Q617)</f>
        <v>cricketer</v>
      </c>
      <c r="S617" s="2" t="s">
        <v>783</v>
      </c>
      <c r="U617" t="str">
        <f t="shared" ref="U617:U648" si="212">CONCATENATE("https://en.wikipedia.org/wiki/",REPLACE(D617,FIND(" ",D617),1,"_"))</f>
        <v>https://en.wikipedia.org/wiki/Bill_Holdsworth</v>
      </c>
      <c r="Y617" t="str">
        <f t="shared" ref="Y617:Y648" si="213">CONCATENATE("https://tools.wmflabs.org/xtools-articleinfo/?article=",REPLACE(D617,FIND(" ",D617),1,"_"),"&amp;project=en.wikipedia.org")</f>
        <v>https://tools.wmflabs.org/xtools-articleinfo/?article=Bill_Holdsworth&amp;project=en.wikipedia.org</v>
      </c>
      <c r="AB617" t="str">
        <f t="shared" ref="AB617:AB648" si="214">CONCATENATE("https://en.wikipedia.org/w/index.php?title=Special:WhatLinksHere/",REPLACE(D617,FIND(" ",D617),1,"_"),"&amp;limit=500")</f>
        <v>https://en.wikipedia.org/w/index.php?title=Special:WhatLinksHere/Bill_Holdsworth&amp;limit=500</v>
      </c>
    </row>
    <row r="618" spans="1:29">
      <c r="A618">
        <v>436</v>
      </c>
      <c r="B618">
        <v>27861</v>
      </c>
      <c r="C618">
        <v>223293.17041112517</v>
      </c>
      <c r="D618" t="s">
        <v>9803</v>
      </c>
      <c r="E618" t="str">
        <f t="shared" si="210"/>
        <v>Bill</v>
      </c>
      <c r="F618" t="str">
        <f t="shared" si="211"/>
        <v>Johnson</v>
      </c>
      <c r="H618">
        <v>0</v>
      </c>
      <c r="J618">
        <v>55</v>
      </c>
      <c r="K618" s="3">
        <v>42390</v>
      </c>
      <c r="L618" t="s">
        <v>10363</v>
      </c>
      <c r="M618" t="str">
        <f t="shared" si="202"/>
        <v>American alpine skier Olympic champion (1984).[440]</v>
      </c>
      <c r="N618" t="str">
        <f t="shared" si="208"/>
        <v>American</v>
      </c>
      <c r="O618" t="str">
        <f t="shared" si="209"/>
        <v>alpine skier Olympic champion (1984).[440]</v>
      </c>
      <c r="P618" t="str">
        <f t="shared" si="203"/>
        <v>alpine skier Olympic champion (1984).</v>
      </c>
      <c r="Q618" t="str">
        <f t="shared" si="204"/>
        <v>alpine skier Olympic champion (1984)</v>
      </c>
      <c r="R618" t="s">
        <v>7108</v>
      </c>
      <c r="S618" t="s">
        <v>2499</v>
      </c>
      <c r="U618" t="str">
        <f t="shared" si="212"/>
        <v>https://en.wikipedia.org/wiki/Bill_Johnson</v>
      </c>
      <c r="Y618" t="str">
        <f t="shared" si="213"/>
        <v>https://tools.wmflabs.org/xtools-articleinfo/?article=Bill_Johnson&amp;project=en.wikipedia.org</v>
      </c>
      <c r="AB618" t="str">
        <f t="shared" si="214"/>
        <v>https://en.wikipedia.org/w/index.php?title=Special:WhatLinksHere/Bill_Johnson&amp;limit=500</v>
      </c>
    </row>
    <row r="619" spans="1:29">
      <c r="A619">
        <v>4291</v>
      </c>
      <c r="B619">
        <v>563488</v>
      </c>
      <c r="C619">
        <v>552444.06048768724</v>
      </c>
      <c r="D619" t="s">
        <v>4077</v>
      </c>
      <c r="E619" t="str">
        <f t="shared" si="210"/>
        <v>Bill</v>
      </c>
      <c r="F619" t="str">
        <f t="shared" si="211"/>
        <v>Lenkaitis</v>
      </c>
      <c r="H619">
        <v>0</v>
      </c>
      <c r="J619">
        <v>70</v>
      </c>
      <c r="K619" s="5">
        <v>42609</v>
      </c>
      <c r="L619" t="s">
        <v>3633</v>
      </c>
      <c r="M619" t="str">
        <f t="shared" si="202"/>
        <v>American football player (New England Patriots) brain cancer.[435]</v>
      </c>
      <c r="N619" t="str">
        <f t="shared" si="208"/>
        <v>American</v>
      </c>
      <c r="O619" t="str">
        <f t="shared" si="209"/>
        <v>football player (New England Patriots) brain cancer.[435]</v>
      </c>
      <c r="P619" s="2" t="str">
        <f t="shared" si="203"/>
        <v>football player (New England Patriots) brain cancer.</v>
      </c>
      <c r="Q619" s="2" t="str">
        <f t="shared" si="204"/>
        <v>football player (New England Patriots) brain cancer</v>
      </c>
      <c r="R619" s="2" t="s">
        <v>3325</v>
      </c>
      <c r="S619" s="2" t="s">
        <v>1766</v>
      </c>
      <c r="T619" t="s">
        <v>3007</v>
      </c>
      <c r="U619" t="str">
        <f t="shared" si="212"/>
        <v>https://en.wikipedia.org/wiki/Bill_Lenkaitis</v>
      </c>
      <c r="Y619" t="str">
        <f t="shared" si="213"/>
        <v>https://tools.wmflabs.org/xtools-articleinfo/?article=Bill_Lenkaitis&amp;project=en.wikipedia.org</v>
      </c>
      <c r="AB619" t="str">
        <f t="shared" si="214"/>
        <v>https://en.wikipedia.org/w/index.php?title=Special:WhatLinksHere/Bill_Lenkaitis&amp;limit=500</v>
      </c>
    </row>
    <row r="620" spans="1:29">
      <c r="A620">
        <v>2420</v>
      </c>
      <c r="B620">
        <v>77920</v>
      </c>
      <c r="C620">
        <v>966856.57713715045</v>
      </c>
      <c r="D620" t="s">
        <v>11882</v>
      </c>
      <c r="E620" t="str">
        <f t="shared" si="210"/>
        <v>Bill</v>
      </c>
      <c r="F620" t="str">
        <f t="shared" si="211"/>
        <v>MacDermott</v>
      </c>
      <c r="H620">
        <v>0</v>
      </c>
      <c r="J620">
        <v>79</v>
      </c>
      <c r="K620" s="5">
        <v>42495</v>
      </c>
      <c r="L620" t="s">
        <v>12399</v>
      </c>
      <c r="M620" t="str">
        <f t="shared" si="202"/>
        <v>American CFL coach (Edmonton Eskimos).[82]</v>
      </c>
      <c r="N620" t="str">
        <f t="shared" si="208"/>
        <v>American</v>
      </c>
      <c r="O620" t="str">
        <f t="shared" si="209"/>
        <v>CFL coach (Edmonton Eskimos).[82]</v>
      </c>
      <c r="P620" t="str">
        <f t="shared" si="203"/>
        <v>CFL coach (Edmonton Eskimos).</v>
      </c>
      <c r="Q620" t="str">
        <f t="shared" si="204"/>
        <v>CFL coach (Edmonton Eskimos)</v>
      </c>
      <c r="R620" t="s">
        <v>13015</v>
      </c>
      <c r="S620" t="s">
        <v>1852</v>
      </c>
      <c r="U620" t="str">
        <f t="shared" si="212"/>
        <v>https://en.wikipedia.org/wiki/Bill_MacDermott</v>
      </c>
      <c r="Y620" t="str">
        <f t="shared" si="213"/>
        <v>https://tools.wmflabs.org/xtools-articleinfo/?article=Bill_MacDermott&amp;project=en.wikipedia.org</v>
      </c>
      <c r="AB620" t="str">
        <f t="shared" si="214"/>
        <v>https://en.wikipedia.org/w/index.php?title=Special:WhatLinksHere/Bill_MacDermott&amp;limit=500</v>
      </c>
    </row>
    <row r="621" spans="1:29">
      <c r="A621">
        <v>2485</v>
      </c>
      <c r="B621">
        <v>530779</v>
      </c>
      <c r="C621">
        <v>671194.77238065889</v>
      </c>
      <c r="D621" t="s">
        <v>12097</v>
      </c>
      <c r="E621" t="str">
        <f t="shared" si="210"/>
        <v>Bill</v>
      </c>
      <c r="F621" t="str">
        <f t="shared" si="211"/>
        <v>MacIlwraith</v>
      </c>
      <c r="H621">
        <v>0</v>
      </c>
      <c r="J621">
        <v>88</v>
      </c>
      <c r="K621" s="5">
        <v>42499</v>
      </c>
      <c r="L621" t="s">
        <v>12577</v>
      </c>
      <c r="M621" t="str">
        <f t="shared" si="202"/>
        <v>British playwright and screenwriter (Two's Company).[149]</v>
      </c>
      <c r="N621" t="str">
        <f t="shared" si="208"/>
        <v>British</v>
      </c>
      <c r="O621" t="str">
        <f t="shared" si="209"/>
        <v>playwright and screenwriter (Two's Company).[149]</v>
      </c>
      <c r="P621" t="str">
        <f t="shared" si="203"/>
        <v>playwright and screenwriter (Two's Company).</v>
      </c>
      <c r="Q621" t="str">
        <f t="shared" si="204"/>
        <v>playwright and screenwriter (Two's Company)</v>
      </c>
      <c r="R621" t="s">
        <v>3053</v>
      </c>
      <c r="S621" s="2" t="s">
        <v>1357</v>
      </c>
      <c r="U621" t="str">
        <f t="shared" si="212"/>
        <v>https://en.wikipedia.org/wiki/Bill_MacIlwraith</v>
      </c>
      <c r="Y621" t="str">
        <f t="shared" si="213"/>
        <v>https://tools.wmflabs.org/xtools-articleinfo/?article=Bill_MacIlwraith&amp;project=en.wikipedia.org</v>
      </c>
      <c r="AB621" t="str">
        <f t="shared" si="214"/>
        <v>https://en.wikipedia.org/w/index.php?title=Special:WhatLinksHere/Bill_MacIlwraith&amp;limit=500</v>
      </c>
    </row>
    <row r="622" spans="1:29">
      <c r="A622">
        <v>1276</v>
      </c>
      <c r="B622">
        <v>757054</v>
      </c>
      <c r="C622">
        <v>711704.35904423357</v>
      </c>
      <c r="D622" t="s">
        <v>8921</v>
      </c>
      <c r="E622" t="str">
        <f t="shared" si="210"/>
        <v>Bill</v>
      </c>
      <c r="F622" t="str">
        <f t="shared" si="211"/>
        <v>Michael</v>
      </c>
      <c r="H622">
        <v>0</v>
      </c>
      <c r="J622">
        <v>81</v>
      </c>
      <c r="K622" s="3">
        <v>42433</v>
      </c>
      <c r="L622" s="2" t="s">
        <v>8258</v>
      </c>
      <c r="M622" t="str">
        <f t="shared" si="202"/>
        <v>American football coach (UTEP 1977–1981).[82]</v>
      </c>
      <c r="N622" t="str">
        <f t="shared" si="208"/>
        <v>American</v>
      </c>
      <c r="O622" t="str">
        <f t="shared" si="209"/>
        <v>football coach (UTEP 1977–1981).[82]</v>
      </c>
      <c r="P622" t="str">
        <f t="shared" si="203"/>
        <v>football coach (UTEP 1977–1981).</v>
      </c>
      <c r="Q622" t="str">
        <f t="shared" si="204"/>
        <v>football coach (UTEP 1977–1981)</v>
      </c>
      <c r="R622" t="s">
        <v>7346</v>
      </c>
      <c r="S622" s="2" t="s">
        <v>2139</v>
      </c>
      <c r="U622" t="str">
        <f t="shared" si="212"/>
        <v>https://en.wikipedia.org/wiki/Bill_Michael</v>
      </c>
      <c r="Y622" t="str">
        <f t="shared" si="213"/>
        <v>https://tools.wmflabs.org/xtools-articleinfo/?article=Bill_Michael&amp;project=en.wikipedia.org</v>
      </c>
      <c r="AB622" t="str">
        <f t="shared" si="214"/>
        <v>https://en.wikipedia.org/w/index.php?title=Special:WhatLinksHere/Bill_Michael&amp;limit=500</v>
      </c>
    </row>
    <row r="623" spans="1:29">
      <c r="A623">
        <v>4733</v>
      </c>
      <c r="B623">
        <v>227943</v>
      </c>
      <c r="C623">
        <v>887741.09573296295</v>
      </c>
      <c r="D623" t="s">
        <v>14954</v>
      </c>
      <c r="E623" t="str">
        <f t="shared" si="210"/>
        <v>Bill</v>
      </c>
      <c r="F623" t="str">
        <f t="shared" si="211"/>
        <v>Mollison</v>
      </c>
      <c r="H623">
        <v>0</v>
      </c>
      <c r="J623">
        <v>88</v>
      </c>
      <c r="K623" s="5">
        <v>42637</v>
      </c>
      <c r="L623" t="s">
        <v>15466</v>
      </c>
      <c r="M623" t="str">
        <f t="shared" si="202"/>
        <v>Australian researcher author teacher and biologist.[69]</v>
      </c>
      <c r="N623" t="str">
        <f t="shared" si="208"/>
        <v>Australian</v>
      </c>
      <c r="O623" t="str">
        <f t="shared" si="209"/>
        <v>researcher author teacher and biologist.[69]</v>
      </c>
      <c r="P623" s="2" t="str">
        <f t="shared" si="203"/>
        <v>researcher author teacher and biologist.</v>
      </c>
      <c r="Q623" s="2" t="str">
        <f t="shared" si="204"/>
        <v>researcher author teacher and biologist</v>
      </c>
      <c r="R623" s="2" t="str">
        <f>Q623</f>
        <v>researcher author teacher and biologist</v>
      </c>
      <c r="U623" t="str">
        <f t="shared" si="212"/>
        <v>https://en.wikipedia.org/wiki/Bill_Mollison</v>
      </c>
      <c r="Y623" t="str">
        <f t="shared" si="213"/>
        <v>https://tools.wmflabs.org/xtools-articleinfo/?article=Bill_Mollison&amp;project=en.wikipedia.org</v>
      </c>
      <c r="AB623" t="str">
        <f t="shared" si="214"/>
        <v>https://en.wikipedia.org/w/index.php?title=Special:WhatLinksHere/Bill_Mollison&amp;limit=500</v>
      </c>
    </row>
    <row r="624" spans="1:29">
      <c r="A624">
        <v>4495</v>
      </c>
      <c r="B624">
        <v>192556</v>
      </c>
      <c r="C624">
        <v>708376.74770064047</v>
      </c>
      <c r="D624" t="s">
        <v>15208</v>
      </c>
      <c r="E624" t="str">
        <f t="shared" si="210"/>
        <v>Bill</v>
      </c>
      <c r="F624" t="str">
        <f t="shared" si="211"/>
        <v>Nojay</v>
      </c>
      <c r="H624">
        <v>0</v>
      </c>
      <c r="J624">
        <v>59</v>
      </c>
      <c r="K624" s="5">
        <v>42622</v>
      </c>
      <c r="L624" t="s">
        <v>15428</v>
      </c>
      <c r="M624" t="str">
        <f t="shared" si="202"/>
        <v>American politician member of the New York State Assembly (since 2013) suicide by gunshot.[305]</v>
      </c>
      <c r="N624" t="str">
        <f t="shared" si="208"/>
        <v>American</v>
      </c>
      <c r="O624" t="str">
        <f t="shared" si="209"/>
        <v>politician member of the New York State Assembly (since 2013) suicide by gunshot.[305]</v>
      </c>
      <c r="P624" s="2" t="str">
        <f t="shared" si="203"/>
        <v>politician member of the New York State Assembly (since 2013) suicide by gunshot.</v>
      </c>
      <c r="Q624" s="2" t="str">
        <f t="shared" si="204"/>
        <v>politician member of the New York State Assembly (since 2013) suicide by gunshot</v>
      </c>
      <c r="R624" s="2" t="str">
        <f>IFERROR(MID(Q624,1,FIND(" ",Q624)-1),Q624)</f>
        <v>politician</v>
      </c>
      <c r="S624" s="2" t="s">
        <v>332</v>
      </c>
      <c r="T624" t="s">
        <v>15676</v>
      </c>
      <c r="U624" t="str">
        <f t="shared" si="212"/>
        <v>https://en.wikipedia.org/wiki/Bill_Nojay</v>
      </c>
      <c r="Y624" t="str">
        <f t="shared" si="213"/>
        <v>https://tools.wmflabs.org/xtools-articleinfo/?article=Bill_Nojay&amp;project=en.wikipedia.org</v>
      </c>
      <c r="AB624" t="str">
        <f t="shared" si="214"/>
        <v>https://en.wikipedia.org/w/index.php?title=Special:WhatLinksHere/Bill_Nojay&amp;limit=500</v>
      </c>
    </row>
    <row r="625" spans="1:28">
      <c r="A625">
        <v>4735</v>
      </c>
      <c r="B625">
        <v>638886</v>
      </c>
      <c r="C625">
        <v>538172.49507210357</v>
      </c>
      <c r="D625" t="s">
        <v>14956</v>
      </c>
      <c r="E625" t="str">
        <f t="shared" si="210"/>
        <v>Bill</v>
      </c>
      <c r="F625" t="str">
        <f t="shared" si="211"/>
        <v>Nunn</v>
      </c>
      <c r="H625">
        <v>0</v>
      </c>
      <c r="J625">
        <v>63</v>
      </c>
      <c r="K625" s="5">
        <v>42637</v>
      </c>
      <c r="L625" t="s">
        <v>15400</v>
      </c>
      <c r="M625" t="str">
        <f t="shared" si="202"/>
        <v>American actor (Do the Right Thing Spider-Man Sister Act) leukemia.[71]</v>
      </c>
      <c r="N625" t="str">
        <f t="shared" si="208"/>
        <v>American</v>
      </c>
      <c r="O625" t="str">
        <f t="shared" si="209"/>
        <v>actor (Do the Right Thing Spider-Man Sister Act) leukemia.[71]</v>
      </c>
      <c r="P625" s="2" t="str">
        <f t="shared" si="203"/>
        <v>actor (Do the Right Thing Spider-Man Sister Act) leukemia.</v>
      </c>
      <c r="Q625" s="2" t="str">
        <f t="shared" si="204"/>
        <v>actor (Do the Right Thing Spider-Man Sister Act) leukemia</v>
      </c>
      <c r="R625" s="2" t="str">
        <f>IFERROR(MID(Q625,1,FIND(" ",Q625)-1),Q625)</f>
        <v>actor</v>
      </c>
      <c r="S625" s="2" t="s">
        <v>277</v>
      </c>
      <c r="T625" t="s">
        <v>15985</v>
      </c>
      <c r="U625" t="str">
        <f t="shared" si="212"/>
        <v>https://en.wikipedia.org/wiki/Bill_Nunn</v>
      </c>
      <c r="Y625" t="str">
        <f t="shared" si="213"/>
        <v>https://tools.wmflabs.org/xtools-articleinfo/?article=Bill_Nunn&amp;project=en.wikipedia.org</v>
      </c>
      <c r="AB625" t="str">
        <f t="shared" si="214"/>
        <v>https://en.wikipedia.org/w/index.php?title=Special:WhatLinksHere/Bill_Nunn&amp;limit=500</v>
      </c>
    </row>
    <row r="626" spans="1:28">
      <c r="A626">
        <v>61</v>
      </c>
      <c r="B626">
        <v>679865</v>
      </c>
      <c r="C626">
        <v>438449.86894329451</v>
      </c>
      <c r="D626" t="s">
        <v>9087</v>
      </c>
      <c r="E626" t="str">
        <f t="shared" si="210"/>
        <v>Bill</v>
      </c>
      <c r="F626" t="str">
        <f t="shared" si="211"/>
        <v>Plager</v>
      </c>
      <c r="H626">
        <v>0</v>
      </c>
      <c r="J626">
        <v>70</v>
      </c>
      <c r="K626" s="3">
        <v>42372</v>
      </c>
      <c r="L626" t="s">
        <v>9088</v>
      </c>
      <c r="M626" t="str">
        <f t="shared" si="202"/>
        <v>Canadian ice hockey player (St. Louis Blues).[61]</v>
      </c>
      <c r="N626" t="str">
        <f t="shared" si="208"/>
        <v>Canadian</v>
      </c>
      <c r="O626" t="str">
        <f t="shared" si="209"/>
        <v>ice hockey player (St. Louis Blues).[61]</v>
      </c>
      <c r="P626" t="str">
        <f t="shared" si="203"/>
        <v>ice hockey player (St. Louis Blues).</v>
      </c>
      <c r="Q626" t="str">
        <f t="shared" si="204"/>
        <v>ice hockey player (St</v>
      </c>
      <c r="R626" t="s">
        <v>7337</v>
      </c>
      <c r="S626" t="s">
        <v>2679</v>
      </c>
      <c r="U626" t="str">
        <f t="shared" si="212"/>
        <v>https://en.wikipedia.org/wiki/Bill_Plager</v>
      </c>
      <c r="Y626" t="str">
        <f t="shared" si="213"/>
        <v>https://tools.wmflabs.org/xtools-articleinfo/?article=Bill_Plager&amp;project=en.wikipedia.org</v>
      </c>
      <c r="AB626" t="str">
        <f t="shared" si="214"/>
        <v>https://en.wikipedia.org/w/index.php?title=Special:WhatLinksHere/Bill_Plager&amp;limit=500</v>
      </c>
    </row>
    <row r="627" spans="1:28">
      <c r="A627">
        <v>633</v>
      </c>
      <c r="B627">
        <v>964270</v>
      </c>
      <c r="C627">
        <v>191223.04652591993</v>
      </c>
      <c r="D627" t="s">
        <v>10059</v>
      </c>
      <c r="E627" t="str">
        <f t="shared" si="210"/>
        <v>Bill</v>
      </c>
      <c r="F627" t="str">
        <f t="shared" si="211"/>
        <v>Reinhard</v>
      </c>
      <c r="H627">
        <v>0</v>
      </c>
      <c r="J627">
        <v>93</v>
      </c>
      <c r="K627" s="3">
        <v>42399</v>
      </c>
      <c r="L627" t="s">
        <v>10060</v>
      </c>
      <c r="M627" t="str">
        <f t="shared" si="202"/>
        <v>American football player (Los Angeles Dons).[639]</v>
      </c>
      <c r="N627" t="str">
        <f t="shared" si="208"/>
        <v>American</v>
      </c>
      <c r="O627" t="str">
        <f t="shared" si="209"/>
        <v>football player (Los Angeles Dons).[639]</v>
      </c>
      <c r="P627" t="str">
        <f t="shared" si="203"/>
        <v>football player (Los Angeles Dons).</v>
      </c>
      <c r="Q627" t="str">
        <f t="shared" si="204"/>
        <v>football player (Los Angeles Dons)</v>
      </c>
      <c r="R627" t="s">
        <v>7464</v>
      </c>
      <c r="S627" t="s">
        <v>2395</v>
      </c>
      <c r="U627" t="str">
        <f t="shared" si="212"/>
        <v>https://en.wikipedia.org/wiki/Bill_Reinhard</v>
      </c>
      <c r="Y627" t="str">
        <f t="shared" si="213"/>
        <v>https://tools.wmflabs.org/xtools-articleinfo/?article=Bill_Reinhard&amp;project=en.wikipedia.org</v>
      </c>
      <c r="AB627" t="str">
        <f t="shared" si="214"/>
        <v>https://en.wikipedia.org/w/index.php?title=Special:WhatLinksHere/Bill_Reinhard&amp;limit=500</v>
      </c>
    </row>
    <row r="628" spans="1:28">
      <c r="A628">
        <v>2912</v>
      </c>
      <c r="B628">
        <v>451549</v>
      </c>
      <c r="C628">
        <v>123431.63366313092</v>
      </c>
      <c r="D628" t="s">
        <v>5443</v>
      </c>
      <c r="E628" t="str">
        <f t="shared" si="210"/>
        <v>Bill</v>
      </c>
      <c r="F628" t="str">
        <f t="shared" si="211"/>
        <v>Richmond</v>
      </c>
      <c r="H628">
        <v>0</v>
      </c>
      <c r="J628">
        <v>94</v>
      </c>
      <c r="K628" s="5">
        <v>42525</v>
      </c>
      <c r="L628" t="s">
        <v>5032</v>
      </c>
      <c r="M628" t="str">
        <f t="shared" si="202"/>
        <v>American screenwriter and producer (The Carol Burnett Show The Nutty Professor Three's Company).[67]</v>
      </c>
      <c r="N628" t="str">
        <f t="shared" ref="N628:N631" si="215">MID(M628,1,FIND(" ",M628)-1)</f>
        <v>American</v>
      </c>
      <c r="O628" t="str">
        <f t="shared" si="209"/>
        <v>screenwriter and producer (The Carol Burnett Show The Nutty Professor Three's Company).[67]</v>
      </c>
      <c r="P628" t="str">
        <f t="shared" si="203"/>
        <v>screenwriter and producer (The Carol Burnett Show The Nutty Professor Three's Company).</v>
      </c>
      <c r="Q628" t="str">
        <f t="shared" si="204"/>
        <v>screenwriter and producer (The Carol Burnett Show The Nutty Professor Three's Company)</v>
      </c>
      <c r="R628" t="s">
        <v>3230</v>
      </c>
      <c r="S628" s="2" t="s">
        <v>1122</v>
      </c>
      <c r="U628" t="str">
        <f t="shared" si="212"/>
        <v>https://en.wikipedia.org/wiki/Bill_Richmond</v>
      </c>
      <c r="Y628" t="str">
        <f t="shared" si="213"/>
        <v>https://tools.wmflabs.org/xtools-articleinfo/?article=Bill_Richmond&amp;project=en.wikipedia.org</v>
      </c>
      <c r="AB628" t="str">
        <f t="shared" si="214"/>
        <v>https://en.wikipedia.org/w/index.php?title=Special:WhatLinksHere/Bill_Richmond&amp;limit=500</v>
      </c>
    </row>
    <row r="629" spans="1:28">
      <c r="A629">
        <v>504</v>
      </c>
      <c r="B629">
        <v>23255</v>
      </c>
      <c r="C629">
        <v>569288.61305368622</v>
      </c>
      <c r="D629" t="s">
        <v>9820</v>
      </c>
      <c r="E629" t="str">
        <f t="shared" si="210"/>
        <v>Bill</v>
      </c>
      <c r="F629" t="str">
        <f t="shared" si="211"/>
        <v>Roberts</v>
      </c>
      <c r="H629">
        <v>0</v>
      </c>
      <c r="J629">
        <v>90</v>
      </c>
      <c r="K629" s="3">
        <v>42392</v>
      </c>
      <c r="L629" t="s">
        <v>10423</v>
      </c>
      <c r="M629" t="str">
        <f t="shared" si="202"/>
        <v>American basketball player (Chicago Stags Boston Celtics St. Louis Bombers).[510]</v>
      </c>
      <c r="N629" t="str">
        <f t="shared" si="215"/>
        <v>American</v>
      </c>
      <c r="O629" t="str">
        <f t="shared" si="209"/>
        <v>basketball player (Chicago Stags Boston Celtics St. Louis Bombers).[510]</v>
      </c>
      <c r="P629" t="str">
        <f t="shared" si="203"/>
        <v>basketball player (Chicago Stags Boston Celtics St. Louis Bombers).</v>
      </c>
      <c r="Q629" t="str">
        <f t="shared" si="204"/>
        <v>basketball player (Chicago Stags Boston Celtics St</v>
      </c>
      <c r="R629" t="s">
        <v>7476</v>
      </c>
      <c r="S629" t="s">
        <v>2429</v>
      </c>
      <c r="U629" t="str">
        <f t="shared" si="212"/>
        <v>https://en.wikipedia.org/wiki/Bill_Roberts</v>
      </c>
      <c r="Y629" t="str">
        <f t="shared" si="213"/>
        <v>https://tools.wmflabs.org/xtools-articleinfo/?article=Bill_Roberts&amp;project=en.wikipedia.org</v>
      </c>
      <c r="AB629" t="str">
        <f t="shared" si="214"/>
        <v>https://en.wikipedia.org/w/index.php?title=Special:WhatLinksHere/Bill_Roberts&amp;limit=500</v>
      </c>
    </row>
    <row r="630" spans="1:28">
      <c r="A630">
        <v>1807</v>
      </c>
      <c r="B630">
        <v>843054</v>
      </c>
      <c r="C630">
        <v>881611.78829159332</v>
      </c>
      <c r="D630" t="s">
        <v>8417</v>
      </c>
      <c r="E630" t="str">
        <f t="shared" si="210"/>
        <v>Bill</v>
      </c>
      <c r="F630" t="str">
        <f t="shared" si="211"/>
        <v>Robinson</v>
      </c>
      <c r="H630">
        <v>0</v>
      </c>
      <c r="J630">
        <v>87</v>
      </c>
      <c r="K630" s="3">
        <v>42460</v>
      </c>
      <c r="L630" s="2" t="s">
        <v>7689</v>
      </c>
      <c r="M630" t="str">
        <f t="shared" si="202"/>
        <v>American football player (Green Bay Packers).[615]</v>
      </c>
      <c r="N630" t="str">
        <f t="shared" si="215"/>
        <v>American</v>
      </c>
      <c r="O630" t="str">
        <f t="shared" si="209"/>
        <v>football player (Green Bay Packers).[615]</v>
      </c>
      <c r="P630" t="str">
        <f t="shared" si="203"/>
        <v>football player (Green Bay Packers).</v>
      </c>
      <c r="Q630" t="str">
        <f t="shared" si="204"/>
        <v>football player (Green Bay Packers)</v>
      </c>
      <c r="R630" t="s">
        <v>7239</v>
      </c>
      <c r="S630" t="s">
        <v>2284</v>
      </c>
      <c r="U630" t="str">
        <f t="shared" si="212"/>
        <v>https://en.wikipedia.org/wiki/Bill_Robinson</v>
      </c>
      <c r="Y630" t="str">
        <f t="shared" si="213"/>
        <v>https://tools.wmflabs.org/xtools-articleinfo/?article=Bill_Robinson&amp;project=en.wikipedia.org</v>
      </c>
      <c r="AB630" t="str">
        <f t="shared" si="214"/>
        <v>https://en.wikipedia.org/w/index.php?title=Special:WhatLinksHere/Bill_Robinson&amp;limit=500</v>
      </c>
    </row>
    <row r="631" spans="1:28">
      <c r="A631">
        <v>1779</v>
      </c>
      <c r="B631">
        <v>138237</v>
      </c>
      <c r="C631">
        <v>920042.85030907346</v>
      </c>
      <c r="D631" t="s">
        <v>8297</v>
      </c>
      <c r="E631" t="str">
        <f t="shared" si="210"/>
        <v>Bill</v>
      </c>
      <c r="F631" t="str">
        <f t="shared" si="211"/>
        <v>Rosendahl</v>
      </c>
      <c r="H631">
        <v>0</v>
      </c>
      <c r="J631">
        <v>70</v>
      </c>
      <c r="K631" s="3">
        <v>42459</v>
      </c>
      <c r="L631" s="2" t="s">
        <v>7728</v>
      </c>
      <c r="M631" t="str">
        <f t="shared" si="202"/>
        <v>American politician member of the Los Angeles City Council (2005–2013) cancer.[587]</v>
      </c>
      <c r="N631" t="str">
        <f t="shared" si="215"/>
        <v>American</v>
      </c>
      <c r="O631" t="str">
        <f t="shared" si="209"/>
        <v>politician member of the Los Angeles City Council (2005–2013) cancer.[587]</v>
      </c>
      <c r="P631" t="str">
        <f t="shared" si="203"/>
        <v>politician member of the Los Angeles City Council (2005–2013) cancer.</v>
      </c>
      <c r="Q631" t="str">
        <f t="shared" si="204"/>
        <v>politician member of the Los Angeles City Council (2005–2013) cancer</v>
      </c>
      <c r="R631" t="str">
        <f>IFERROR(MID(Q631,1,FIND(" ",Q631)-1),Q631)</f>
        <v>politician</v>
      </c>
      <c r="S631" s="2" t="s">
        <v>1824</v>
      </c>
      <c r="T631" t="s">
        <v>7241</v>
      </c>
      <c r="U631" t="str">
        <f t="shared" si="212"/>
        <v>https://en.wikipedia.org/wiki/Bill_Rosendahl</v>
      </c>
      <c r="Y631" t="str">
        <f t="shared" si="213"/>
        <v>https://tools.wmflabs.org/xtools-articleinfo/?article=Bill_Rosendahl&amp;project=en.wikipedia.org</v>
      </c>
      <c r="AB631" t="str">
        <f t="shared" si="214"/>
        <v>https://en.wikipedia.org/w/index.php?title=Special:WhatLinksHere/Bill_Rosendahl&amp;limit=500</v>
      </c>
    </row>
    <row r="632" spans="1:28">
      <c r="A632">
        <v>2220</v>
      </c>
      <c r="B632">
        <v>325033</v>
      </c>
      <c r="C632">
        <v>479819.01462389942</v>
      </c>
      <c r="D632" t="s">
        <v>6354</v>
      </c>
      <c r="E632" t="str">
        <f t="shared" si="210"/>
        <v>Bill</v>
      </c>
      <c r="F632" t="str">
        <f t="shared" si="211"/>
        <v>Sevesi</v>
      </c>
      <c r="H632">
        <v>0</v>
      </c>
      <c r="J632">
        <v>92</v>
      </c>
      <c r="K632" s="5">
        <v>42483</v>
      </c>
      <c r="L632" t="s">
        <v>5827</v>
      </c>
      <c r="M632" t="str">
        <f t="shared" si="202"/>
        <v>Tongan-born New Zealand musician.[408]</v>
      </c>
      <c r="N632" t="s">
        <v>5777</v>
      </c>
      <c r="O632" t="str">
        <f t="shared" si="209"/>
        <v>New Zealand musician.[408]</v>
      </c>
      <c r="P632" t="str">
        <f t="shared" si="203"/>
        <v>New Zealand musician.</v>
      </c>
      <c r="Q632" t="str">
        <f t="shared" si="204"/>
        <v>New Zealand musician</v>
      </c>
      <c r="R632" t="s">
        <v>5611</v>
      </c>
      <c r="U632" t="str">
        <f t="shared" si="212"/>
        <v>https://en.wikipedia.org/wiki/Bill_Sevesi</v>
      </c>
      <c r="Y632" t="str">
        <f t="shared" si="213"/>
        <v>https://tools.wmflabs.org/xtools-articleinfo/?article=Bill_Sevesi&amp;project=en.wikipedia.org</v>
      </c>
      <c r="AB632" t="str">
        <f t="shared" si="214"/>
        <v>https://en.wikipedia.org/w/index.php?title=Special:WhatLinksHere/Bill_Sevesi&amp;limit=500</v>
      </c>
    </row>
    <row r="633" spans="1:28">
      <c r="A633">
        <v>2914</v>
      </c>
      <c r="B633">
        <v>785344</v>
      </c>
      <c r="C633">
        <v>964294.98919314938</v>
      </c>
      <c r="D633" t="s">
        <v>5445</v>
      </c>
      <c r="E633" t="str">
        <f t="shared" si="210"/>
        <v>Bill</v>
      </c>
      <c r="F633" t="str">
        <f t="shared" si="211"/>
        <v>Snowden</v>
      </c>
      <c r="H633">
        <v>0</v>
      </c>
      <c r="J633">
        <v>81</v>
      </c>
      <c r="K633" s="5">
        <v>42525</v>
      </c>
      <c r="L633" t="s">
        <v>5034</v>
      </c>
      <c r="M633" t="str">
        <f t="shared" si="202"/>
        <v>New Zealand rugby league player (Ponsonby national team).[69]</v>
      </c>
      <c r="N633" t="s">
        <v>4615</v>
      </c>
      <c r="O633" t="str">
        <f t="shared" si="209"/>
        <v>Zealand rugby league player (Ponsonby national team).[69]</v>
      </c>
      <c r="P633" t="str">
        <f t="shared" si="203"/>
        <v>Zealand rugby league player (Ponsonby national team).</v>
      </c>
      <c r="Q633" t="str">
        <f t="shared" si="204"/>
        <v>Zealand rugby league player (Ponsonby national team)</v>
      </c>
      <c r="R633" t="s">
        <v>13444</v>
      </c>
      <c r="S633" s="2" t="s">
        <v>1123</v>
      </c>
      <c r="U633" t="str">
        <f t="shared" si="212"/>
        <v>https://en.wikipedia.org/wiki/Bill_Snowden</v>
      </c>
      <c r="Y633" t="str">
        <f t="shared" si="213"/>
        <v>https://tools.wmflabs.org/xtools-articleinfo/?article=Bill_Snowden&amp;project=en.wikipedia.org</v>
      </c>
      <c r="AB633" t="str">
        <f t="shared" si="214"/>
        <v>https://en.wikipedia.org/w/index.php?title=Special:WhatLinksHere/Bill_Snowden&amp;limit=500</v>
      </c>
    </row>
    <row r="634" spans="1:28">
      <c r="A634">
        <v>1393</v>
      </c>
      <c r="B634">
        <v>79100</v>
      </c>
      <c r="C634">
        <v>757704.29696331127</v>
      </c>
      <c r="D634" t="s">
        <v>8269</v>
      </c>
      <c r="E634" t="str">
        <f t="shared" si="210"/>
        <v>Bill</v>
      </c>
      <c r="F634" t="str">
        <f t="shared" si="211"/>
        <v>Wade</v>
      </c>
      <c r="H634">
        <v>0</v>
      </c>
      <c r="J634">
        <v>85</v>
      </c>
      <c r="K634" s="3">
        <v>42438</v>
      </c>
      <c r="L634" s="2" t="s">
        <v>8060</v>
      </c>
      <c r="M634" t="str">
        <f t="shared" si="202"/>
        <v>American football player (Los Angeles Rams Chicago Bears) NFL Champion (1963).[199]</v>
      </c>
      <c r="N634" t="str">
        <f t="shared" ref="N634:N644" si="216">MID(M634,1,FIND(" ",M634)-1)</f>
        <v>American</v>
      </c>
      <c r="O634" t="str">
        <f t="shared" si="209"/>
        <v>football player (Los Angeles Rams Chicago Bears) NFL Champion (1963).[199]</v>
      </c>
      <c r="P634" t="str">
        <f t="shared" si="203"/>
        <v>football player (Los Angeles Rams Chicago Bears) NFL Champion (1963).</v>
      </c>
      <c r="Q634" t="str">
        <f t="shared" si="204"/>
        <v>football player (Los Angeles Rams Chicago Bears) NFL Champion (1963)</v>
      </c>
      <c r="R634" t="s">
        <v>7464</v>
      </c>
      <c r="S634" t="s">
        <v>2032</v>
      </c>
      <c r="U634" t="str">
        <f t="shared" si="212"/>
        <v>https://en.wikipedia.org/wiki/Bill_Wade</v>
      </c>
      <c r="Y634" t="str">
        <f t="shared" si="213"/>
        <v>https://tools.wmflabs.org/xtools-articleinfo/?article=Bill_Wade&amp;project=en.wikipedia.org</v>
      </c>
      <c r="AB634" t="str">
        <f t="shared" si="214"/>
        <v>https://en.wikipedia.org/w/index.php?title=Special:WhatLinksHere/Bill_Wade&amp;limit=500</v>
      </c>
    </row>
    <row r="635" spans="1:28">
      <c r="A635">
        <v>1452</v>
      </c>
      <c r="B635">
        <v>148854</v>
      </c>
      <c r="C635">
        <v>778743.60534951848</v>
      </c>
      <c r="D635" t="s">
        <v>8896</v>
      </c>
      <c r="E635" t="str">
        <f t="shared" si="210"/>
        <v>Bill</v>
      </c>
      <c r="F635" t="str">
        <f t="shared" si="211"/>
        <v>Whitby</v>
      </c>
      <c r="H635">
        <v>0</v>
      </c>
      <c r="J635">
        <v>72</v>
      </c>
      <c r="K635" s="3">
        <v>42441</v>
      </c>
      <c r="L635" s="2" t="s">
        <v>8061</v>
      </c>
      <c r="M635" t="str">
        <f t="shared" si="202"/>
        <v>American baseball player (Minnesota Twins).[258]</v>
      </c>
      <c r="N635" t="str">
        <f t="shared" si="216"/>
        <v>American</v>
      </c>
      <c r="O635" t="str">
        <f t="shared" ref="O635:O666" si="217">MID(M635,FIND(" ",M635)+1,9999)</f>
        <v>baseball player (Minnesota Twins).[258]</v>
      </c>
      <c r="P635" t="str">
        <f t="shared" si="203"/>
        <v>baseball player (Minnesota Twins).</v>
      </c>
      <c r="Q635" t="str">
        <f t="shared" si="204"/>
        <v>baseball player (Minnesota Twins)</v>
      </c>
      <c r="R635" t="s">
        <v>7478</v>
      </c>
      <c r="S635" s="2" t="s">
        <v>1898</v>
      </c>
      <c r="U635" t="str">
        <f t="shared" si="212"/>
        <v>https://en.wikipedia.org/wiki/Bill_Whitby</v>
      </c>
      <c r="Y635" t="str">
        <f t="shared" si="213"/>
        <v>https://tools.wmflabs.org/xtools-articleinfo/?article=Bill_Whitby&amp;project=en.wikipedia.org</v>
      </c>
      <c r="AB635" t="str">
        <f t="shared" si="214"/>
        <v>https://en.wikipedia.org/w/index.php?title=Special:WhatLinksHere/Bill_Whitby&amp;limit=500</v>
      </c>
    </row>
    <row r="636" spans="1:28">
      <c r="A636">
        <v>3441</v>
      </c>
      <c r="B636">
        <v>735541</v>
      </c>
      <c r="C636">
        <v>224644.73043328326</v>
      </c>
      <c r="D636" t="s">
        <v>13281</v>
      </c>
      <c r="E636" t="str">
        <f t="shared" ref="E636:E638" si="218">LEFT(D636,FIND(" ",D636)-1)</f>
        <v>Bill</v>
      </c>
      <c r="F636" t="str">
        <f t="shared" si="211"/>
        <v>Williams</v>
      </c>
      <c r="H636">
        <v>0</v>
      </c>
      <c r="J636">
        <v>90</v>
      </c>
      <c r="K636" s="5">
        <v>42558</v>
      </c>
      <c r="L636" t="s">
        <v>14094</v>
      </c>
      <c r="M636" t="str">
        <f t="shared" si="202"/>
        <v>Australian football player.[100]</v>
      </c>
      <c r="N636" t="str">
        <f t="shared" si="216"/>
        <v>Australian</v>
      </c>
      <c r="O636" t="str">
        <f t="shared" si="217"/>
        <v>football player.[100]</v>
      </c>
      <c r="P636" s="2" t="str">
        <f t="shared" si="203"/>
        <v>football player.</v>
      </c>
      <c r="Q636" s="2" t="str">
        <f t="shared" si="204"/>
        <v>football player</v>
      </c>
      <c r="R636" s="2" t="s">
        <v>13479</v>
      </c>
      <c r="S636" s="2"/>
      <c r="U636" t="str">
        <f t="shared" si="212"/>
        <v>https://en.wikipedia.org/wiki/Bill_Williams</v>
      </c>
      <c r="Y636" t="str">
        <f t="shared" si="213"/>
        <v>https://tools.wmflabs.org/xtools-articleinfo/?article=Bill_Williams&amp;project=en.wikipedia.org</v>
      </c>
      <c r="AB636" t="str">
        <f t="shared" si="214"/>
        <v>https://en.wikipedia.org/w/index.php?title=Special:WhatLinksHere/Bill_Williams&amp;limit=500</v>
      </c>
    </row>
    <row r="637" spans="1:28">
      <c r="A637">
        <v>1095</v>
      </c>
      <c r="B637">
        <v>391504</v>
      </c>
      <c r="C637">
        <v>302062.5097433367</v>
      </c>
      <c r="D637" t="s">
        <v>10850</v>
      </c>
      <c r="E637" t="str">
        <f t="shared" si="218"/>
        <v>Billie</v>
      </c>
      <c r="F637" t="str">
        <f t="shared" si="211"/>
        <v>Nipper</v>
      </c>
      <c r="H637">
        <v>0</v>
      </c>
      <c r="J637">
        <v>86</v>
      </c>
      <c r="K637" s="3">
        <v>42424</v>
      </c>
      <c r="L637" t="s">
        <v>11400</v>
      </c>
      <c r="M637" t="str">
        <f t="shared" si="202"/>
        <v>American painter.[440]</v>
      </c>
      <c r="N637" t="str">
        <f t="shared" si="216"/>
        <v>American</v>
      </c>
      <c r="O637" t="str">
        <f t="shared" si="217"/>
        <v>painter.[440]</v>
      </c>
      <c r="P637" t="str">
        <f t="shared" si="203"/>
        <v>painter.</v>
      </c>
      <c r="Q637" t="str">
        <f t="shared" si="204"/>
        <v>painter</v>
      </c>
      <c r="R637" t="str">
        <f>IFERROR(MID(Q637,1,FIND(" ",Q637)-1),Q637)</f>
        <v>painter</v>
      </c>
      <c r="U637" t="str">
        <f t="shared" si="212"/>
        <v>https://en.wikipedia.org/wiki/Billie_Nipper</v>
      </c>
      <c r="Y637" t="str">
        <f t="shared" si="213"/>
        <v>https://tools.wmflabs.org/xtools-articleinfo/?article=Billie_Nipper&amp;project=en.wikipedia.org</v>
      </c>
      <c r="AB637" t="str">
        <f t="shared" si="214"/>
        <v>https://en.wikipedia.org/w/index.php?title=Special:WhatLinksHere/Billie_Nipper&amp;limit=500</v>
      </c>
    </row>
    <row r="638" spans="1:28">
      <c r="A638">
        <v>604</v>
      </c>
      <c r="B638">
        <v>665209</v>
      </c>
      <c r="C638">
        <v>151285.53004342393</v>
      </c>
      <c r="D638" t="s">
        <v>9914</v>
      </c>
      <c r="E638" t="str">
        <f t="shared" si="218"/>
        <v>Billy</v>
      </c>
      <c r="F638" t="str">
        <f t="shared" si="211"/>
        <v>Faier</v>
      </c>
      <c r="H638">
        <v>0</v>
      </c>
      <c r="J638">
        <v>85</v>
      </c>
      <c r="K638" s="3">
        <v>42398</v>
      </c>
      <c r="L638" t="s">
        <v>9915</v>
      </c>
      <c r="M638" t="str">
        <f t="shared" si="202"/>
        <v>American banjo player.[610]</v>
      </c>
      <c r="N638" t="str">
        <f t="shared" si="216"/>
        <v>American</v>
      </c>
      <c r="O638" t="str">
        <f t="shared" si="217"/>
        <v>banjo player.[610]</v>
      </c>
      <c r="P638" t="str">
        <f t="shared" si="203"/>
        <v>banjo player.</v>
      </c>
      <c r="Q638" t="str">
        <f t="shared" si="204"/>
        <v>banjo player</v>
      </c>
      <c r="R638" t="s">
        <v>6815</v>
      </c>
      <c r="U638" t="str">
        <f t="shared" si="212"/>
        <v>https://en.wikipedia.org/wiki/Billy_Faier</v>
      </c>
      <c r="Y638" t="str">
        <f t="shared" si="213"/>
        <v>https://tools.wmflabs.org/xtools-articleinfo/?article=Billy_Faier&amp;project=en.wikipedia.org</v>
      </c>
      <c r="AB638" t="str">
        <f t="shared" si="214"/>
        <v>https://en.wikipedia.org/w/index.php?title=Special:WhatLinksHere/Billy_Faier&amp;limit=500</v>
      </c>
    </row>
    <row r="639" spans="1:28">
      <c r="A639">
        <v>3574</v>
      </c>
      <c r="B639">
        <v>258766</v>
      </c>
      <c r="C639">
        <v>531361.68103355891</v>
      </c>
      <c r="D639" t="s">
        <v>13548</v>
      </c>
      <c r="E639" t="s">
        <v>14551</v>
      </c>
      <c r="F639" t="s">
        <v>14458</v>
      </c>
      <c r="H639">
        <v>0</v>
      </c>
      <c r="J639">
        <v>68</v>
      </c>
      <c r="K639" s="5">
        <v>42566</v>
      </c>
      <c r="L639" t="s">
        <v>14228</v>
      </c>
      <c r="M639" t="str">
        <f t="shared" si="202"/>
        <v>Australian poet playwright and filmmaker.[233]</v>
      </c>
      <c r="N639" t="str">
        <f t="shared" si="216"/>
        <v>Australian</v>
      </c>
      <c r="O639" t="str">
        <f t="shared" si="217"/>
        <v>poet playwright and filmmaker.[233]</v>
      </c>
      <c r="P639" s="2" t="str">
        <f t="shared" si="203"/>
        <v>poet playwright and filmmaker.</v>
      </c>
      <c r="Q639" s="2" t="str">
        <f t="shared" si="204"/>
        <v>poet playwright and filmmaker</v>
      </c>
      <c r="R639" s="2" t="str">
        <f>Q639</f>
        <v>poet playwright and filmmaker</v>
      </c>
      <c r="S639" s="2"/>
      <c r="U639" t="str">
        <f t="shared" si="212"/>
        <v>https://en.wikipedia.org/wiki/Billy_Marshall Stoneking</v>
      </c>
      <c r="Y639" t="str">
        <f t="shared" si="213"/>
        <v>https://tools.wmflabs.org/xtools-articleinfo/?article=Billy_Marshall Stoneking&amp;project=en.wikipedia.org</v>
      </c>
      <c r="AB639" t="str">
        <f t="shared" si="214"/>
        <v>https://en.wikipedia.org/w/index.php?title=Special:WhatLinksHere/Billy_Marshall Stoneking&amp;limit=500</v>
      </c>
    </row>
    <row r="640" spans="1:28">
      <c r="A640">
        <v>3627</v>
      </c>
      <c r="B640">
        <v>336454</v>
      </c>
      <c r="C640">
        <v>587991.40027986141</v>
      </c>
      <c r="D640" t="s">
        <v>13429</v>
      </c>
      <c r="E640" t="str">
        <f t="shared" ref="E640:E647" si="219">LEFT(D640,FIND(" ",D640)-1)</f>
        <v>Billy</v>
      </c>
      <c r="F640" t="str">
        <f t="shared" ref="F640:F647" si="220">MID(D640,FIND(" ",D640)+1,9999)</f>
        <v>Name</v>
      </c>
      <c r="H640">
        <v>0</v>
      </c>
      <c r="J640">
        <v>76</v>
      </c>
      <c r="K640" s="5">
        <v>42569</v>
      </c>
      <c r="L640" t="s">
        <v>14342</v>
      </c>
      <c r="M640" t="str">
        <f t="shared" si="202"/>
        <v>American photographer (Andy Warhol) heart failure.[286]</v>
      </c>
      <c r="N640" t="str">
        <f t="shared" si="216"/>
        <v>American</v>
      </c>
      <c r="O640" t="str">
        <f t="shared" si="217"/>
        <v>photographer (Andy Warhol) heart failure.[286]</v>
      </c>
      <c r="P640" s="2" t="str">
        <f t="shared" si="203"/>
        <v>photographer (Andy Warhol) heart failure.</v>
      </c>
      <c r="Q640" s="2" t="str">
        <f t="shared" si="204"/>
        <v>photographer (Andy Warhol) heart failure</v>
      </c>
      <c r="R640" s="2" t="str">
        <f>IFERROR(MID(Q640,1,FIND(" ",Q640)-1),Q640)</f>
        <v>photographer</v>
      </c>
      <c r="S640" s="2" t="s">
        <v>840</v>
      </c>
      <c r="T640" t="s">
        <v>14583</v>
      </c>
      <c r="U640" t="str">
        <f t="shared" si="212"/>
        <v>https://en.wikipedia.org/wiki/Billy_Name</v>
      </c>
      <c r="Y640" t="str">
        <f t="shared" si="213"/>
        <v>https://tools.wmflabs.org/xtools-articleinfo/?article=Billy_Name&amp;project=en.wikipedia.org</v>
      </c>
      <c r="AB640" t="str">
        <f t="shared" si="214"/>
        <v>https://en.wikipedia.org/w/index.php?title=Special:WhatLinksHere/Billy_Name&amp;limit=500</v>
      </c>
    </row>
    <row r="641" spans="1:28">
      <c r="A641">
        <v>2242</v>
      </c>
      <c r="B641">
        <v>55697</v>
      </c>
      <c r="C641">
        <v>858912.13917602727</v>
      </c>
      <c r="D641" t="s">
        <v>6463</v>
      </c>
      <c r="E641" t="str">
        <f t="shared" si="219"/>
        <v>Billy</v>
      </c>
      <c r="F641" t="str">
        <f t="shared" si="220"/>
        <v>Paul</v>
      </c>
      <c r="H641">
        <v>0</v>
      </c>
      <c r="J641">
        <v>81</v>
      </c>
      <c r="K641" s="5">
        <v>42484</v>
      </c>
      <c r="L641" t="s">
        <v>6063</v>
      </c>
      <c r="M641" t="str">
        <f t="shared" si="202"/>
        <v>American R&amp;B singer ("Me and Mrs. Jones") pancreatic cancer.[430]</v>
      </c>
      <c r="N641" t="str">
        <f t="shared" si="216"/>
        <v>American</v>
      </c>
      <c r="O641" t="str">
        <f t="shared" si="217"/>
        <v>R&amp;B singer ("Me and Mrs. Jones") pancreatic cancer.[430]</v>
      </c>
      <c r="P641" t="str">
        <f t="shared" si="203"/>
        <v>R&amp;B singer ("Me and Mrs. Jones") pancreatic cancer.</v>
      </c>
      <c r="Q641" t="str">
        <f t="shared" si="204"/>
        <v>R&amp;B singer ("Me and Mrs</v>
      </c>
      <c r="R641" t="s">
        <v>7199</v>
      </c>
      <c r="S641" t="s">
        <v>1597</v>
      </c>
      <c r="T641" t="s">
        <v>7242</v>
      </c>
      <c r="U641" t="str">
        <f t="shared" si="212"/>
        <v>https://en.wikipedia.org/wiki/Billy_Paul</v>
      </c>
      <c r="Y641" t="str">
        <f t="shared" si="213"/>
        <v>https://tools.wmflabs.org/xtools-articleinfo/?article=Billy_Paul&amp;project=en.wikipedia.org</v>
      </c>
      <c r="AB641" t="str">
        <f t="shared" si="214"/>
        <v>https://en.wikipedia.org/w/index.php?title=Special:WhatLinksHere/Billy_Paul&amp;limit=500</v>
      </c>
    </row>
    <row r="642" spans="1:28">
      <c r="A642">
        <v>365</v>
      </c>
      <c r="B642">
        <v>625084</v>
      </c>
      <c r="C642">
        <v>103641.72818299267</v>
      </c>
      <c r="D642" t="s">
        <v>9599</v>
      </c>
      <c r="E642" t="str">
        <f t="shared" si="219"/>
        <v>Billy</v>
      </c>
      <c r="F642" t="str">
        <f t="shared" si="220"/>
        <v>Quinn</v>
      </c>
      <c r="H642">
        <v>0</v>
      </c>
      <c r="J642">
        <v>80</v>
      </c>
      <c r="K642" s="3">
        <v>42386</v>
      </c>
      <c r="L642" t="s">
        <v>9446</v>
      </c>
      <c r="M642" t="str">
        <f t="shared" ref="M642:M705" si="221">MID(L642,2,LEN(L642)-1)</f>
        <v>Irish hurler.[367]</v>
      </c>
      <c r="N642" t="str">
        <f t="shared" si="216"/>
        <v>Irish</v>
      </c>
      <c r="O642" t="str">
        <f t="shared" si="217"/>
        <v>hurler.[367]</v>
      </c>
      <c r="P642" t="str">
        <f t="shared" ref="P642:P705" si="222">IFERROR(MID(O642,1,FIND("[",O642)-1),O642)</f>
        <v>hurler.</v>
      </c>
      <c r="Q642" t="str">
        <f t="shared" ref="Q642:Q705" si="223">IFERROR(MID(P642,1,FIND(".",P642)-1),P642)</f>
        <v>hurler</v>
      </c>
      <c r="R642" t="str">
        <f>IFERROR(MID(Q642,1,FIND(" ",Q642)-1),Q642)</f>
        <v>hurler</v>
      </c>
      <c r="U642" t="str">
        <f t="shared" si="212"/>
        <v>https://en.wikipedia.org/wiki/Billy_Quinn</v>
      </c>
      <c r="Y642" t="str">
        <f t="shared" si="213"/>
        <v>https://tools.wmflabs.org/xtools-articleinfo/?article=Billy_Quinn&amp;project=en.wikipedia.org</v>
      </c>
      <c r="AB642" t="str">
        <f t="shared" si="214"/>
        <v>https://en.wikipedia.org/w/index.php?title=Special:WhatLinksHere/Billy_Quinn&amp;limit=500</v>
      </c>
    </row>
    <row r="643" spans="1:28">
      <c r="A643">
        <v>2158</v>
      </c>
      <c r="B643">
        <v>114537</v>
      </c>
      <c r="C643">
        <v>671880.70492647961</v>
      </c>
      <c r="D643" t="s">
        <v>6520</v>
      </c>
      <c r="E643" t="str">
        <f t="shared" si="219"/>
        <v>Billy</v>
      </c>
      <c r="F643" t="str">
        <f t="shared" si="220"/>
        <v>Redmayne</v>
      </c>
      <c r="H643">
        <v>0</v>
      </c>
      <c r="J643">
        <v>25</v>
      </c>
      <c r="K643" s="5">
        <v>42479</v>
      </c>
      <c r="L643" t="s">
        <v>5933</v>
      </c>
      <c r="M643" t="str">
        <f t="shared" si="221"/>
        <v>Manx motorcycle racer race collision.[345]</v>
      </c>
      <c r="N643" t="str">
        <f t="shared" si="216"/>
        <v>Manx</v>
      </c>
      <c r="O643" t="str">
        <f t="shared" si="217"/>
        <v>motorcycle racer race collision.[345]</v>
      </c>
      <c r="P643" t="str">
        <f t="shared" si="222"/>
        <v>motorcycle racer race collision.</v>
      </c>
      <c r="Q643" t="str">
        <f t="shared" si="223"/>
        <v>motorcycle racer race collision</v>
      </c>
      <c r="R643" t="s">
        <v>5791</v>
      </c>
      <c r="T643" t="s">
        <v>5667</v>
      </c>
      <c r="U643" t="str">
        <f t="shared" si="212"/>
        <v>https://en.wikipedia.org/wiki/Billy_Redmayne</v>
      </c>
      <c r="Y643" t="str">
        <f t="shared" si="213"/>
        <v>https://tools.wmflabs.org/xtools-articleinfo/?article=Billy_Redmayne&amp;project=en.wikipedia.org</v>
      </c>
      <c r="AB643" t="str">
        <f t="shared" si="214"/>
        <v>https://en.wikipedia.org/w/index.php?title=Special:WhatLinksHere/Billy_Redmayne&amp;limit=500</v>
      </c>
    </row>
    <row r="644" spans="1:28">
      <c r="A644">
        <v>1431</v>
      </c>
      <c r="B644">
        <v>448258</v>
      </c>
      <c r="C644">
        <v>772721.13382423413</v>
      </c>
      <c r="D644" t="s">
        <v>8876</v>
      </c>
      <c r="E644" t="str">
        <f t="shared" si="219"/>
        <v>Billy</v>
      </c>
      <c r="F644" t="str">
        <f t="shared" si="220"/>
        <v>Ritchie</v>
      </c>
      <c r="H644">
        <v>0</v>
      </c>
      <c r="J644">
        <v>79</v>
      </c>
      <c r="K644" s="3">
        <v>42440</v>
      </c>
      <c r="L644" s="2" t="s">
        <v>8044</v>
      </c>
      <c r="M644" t="str">
        <f t="shared" si="221"/>
        <v>Scottish footballer (Rangers Partick Thistle).[237]</v>
      </c>
      <c r="N644" t="str">
        <f t="shared" si="216"/>
        <v>Scottish</v>
      </c>
      <c r="O644" t="str">
        <f t="shared" si="217"/>
        <v>footballer (Rangers Partick Thistle).[237]</v>
      </c>
      <c r="P644" t="str">
        <f t="shared" si="222"/>
        <v>footballer (Rangers Partick Thistle).</v>
      </c>
      <c r="Q644" t="str">
        <f t="shared" si="223"/>
        <v>footballer (Rangers Partick Thistle)</v>
      </c>
      <c r="R644" t="str">
        <f>IFERROR(MID(Q644,1,FIND(" ",Q644)-1),Q644)</f>
        <v>footballer</v>
      </c>
      <c r="S644" s="2" t="s">
        <v>1890</v>
      </c>
      <c r="U644" t="str">
        <f t="shared" si="212"/>
        <v>https://en.wikipedia.org/wiki/Billy_Ritchie</v>
      </c>
      <c r="Y644" t="str">
        <f t="shared" si="213"/>
        <v>https://tools.wmflabs.org/xtools-articleinfo/?article=Billy_Ritchie&amp;project=en.wikipedia.org</v>
      </c>
      <c r="AB644" t="str">
        <f t="shared" si="214"/>
        <v>https://en.wikipedia.org/w/index.php?title=Special:WhatLinksHere/Billy_Ritchie&amp;limit=500</v>
      </c>
    </row>
    <row r="645" spans="1:28">
      <c r="A645">
        <v>4297</v>
      </c>
      <c r="B645">
        <v>631374</v>
      </c>
      <c r="C645">
        <v>985336.46530086116</v>
      </c>
      <c r="D645" t="s">
        <v>3998</v>
      </c>
      <c r="E645" t="str">
        <f t="shared" si="219"/>
        <v>Binyamin</v>
      </c>
      <c r="F645" t="str">
        <f t="shared" si="220"/>
        <v>Ben-Eliezer</v>
      </c>
      <c r="H645">
        <v>0</v>
      </c>
      <c r="J645">
        <v>80</v>
      </c>
      <c r="K645" s="5">
        <v>42610</v>
      </c>
      <c r="L645" t="s">
        <v>3647</v>
      </c>
      <c r="M645" t="str">
        <f t="shared" si="221"/>
        <v>Iraqi-born Israeli politician member of the Knesset (1984–2014) Defense Minister (2001–2002) kidney disease.[441]</v>
      </c>
      <c r="N645" t="s">
        <v>3309</v>
      </c>
      <c r="O645" t="str">
        <f t="shared" si="217"/>
        <v>Israeli politician member of the Knesset (1984–2014) Defense Minister (2001–2002) kidney disease.[441]</v>
      </c>
      <c r="P645" s="2" t="str">
        <f t="shared" si="222"/>
        <v>Israeli politician member of the Knesset (1984–2014) Defense Minister (2001–2002) kidney disease.</v>
      </c>
      <c r="Q645" s="2" t="str">
        <f t="shared" si="223"/>
        <v>Israeli politician member of the Knesset (1984–2014) Defense Minister (2001–2002) kidney disease</v>
      </c>
      <c r="R645" s="2" t="s">
        <v>2925</v>
      </c>
      <c r="S645" s="2" t="s">
        <v>453</v>
      </c>
      <c r="T645" t="s">
        <v>2926</v>
      </c>
      <c r="U645" t="str">
        <f t="shared" si="212"/>
        <v>https://en.wikipedia.org/wiki/Binyamin_Ben-Eliezer</v>
      </c>
      <c r="Y645" t="str">
        <f t="shared" si="213"/>
        <v>https://tools.wmflabs.org/xtools-articleinfo/?article=Binyamin_Ben-Eliezer&amp;project=en.wikipedia.org</v>
      </c>
      <c r="AB645" t="str">
        <f t="shared" si="214"/>
        <v>https://en.wikipedia.org/w/index.php?title=Special:WhatLinksHere/Binyamin_Ben-Eliezer&amp;limit=500</v>
      </c>
    </row>
    <row r="646" spans="1:28">
      <c r="A646">
        <v>3736</v>
      </c>
      <c r="B646">
        <v>470344</v>
      </c>
      <c r="C646">
        <v>629238.96850135468</v>
      </c>
      <c r="D646" t="s">
        <v>13694</v>
      </c>
      <c r="E646" t="str">
        <f t="shared" si="219"/>
        <v>Bishnodat</v>
      </c>
      <c r="F646" t="str">
        <f t="shared" si="220"/>
        <v>Persaud</v>
      </c>
      <c r="H646">
        <v>0</v>
      </c>
      <c r="J646">
        <v>82</v>
      </c>
      <c r="K646" s="5">
        <v>42575</v>
      </c>
      <c r="L646" t="s">
        <v>14386</v>
      </c>
      <c r="M646" t="str">
        <f t="shared" si="221"/>
        <v>Guyanese economist.[395]</v>
      </c>
      <c r="N646" t="str">
        <f t="shared" ref="N646:N661" si="224">MID(M646,1,FIND(" ",M646)-1)</f>
        <v>Guyanese</v>
      </c>
      <c r="O646" t="str">
        <f t="shared" si="217"/>
        <v>economist.[395]</v>
      </c>
      <c r="P646" s="2" t="str">
        <f t="shared" si="222"/>
        <v>economist.</v>
      </c>
      <c r="Q646" s="2" t="str">
        <f t="shared" si="223"/>
        <v>economist</v>
      </c>
      <c r="R646" s="2" t="str">
        <f>IFERROR(MID(Q646,1,FIND(" ",Q646)-1),Q646)</f>
        <v>economist</v>
      </c>
      <c r="S646" s="2"/>
      <c r="U646" t="str">
        <f t="shared" si="212"/>
        <v>https://en.wikipedia.org/wiki/Bishnodat_Persaud</v>
      </c>
      <c r="Y646" t="str">
        <f t="shared" si="213"/>
        <v>https://tools.wmflabs.org/xtools-articleinfo/?article=Bishnodat_Persaud&amp;project=en.wikipedia.org</v>
      </c>
      <c r="AB646" t="str">
        <f t="shared" si="214"/>
        <v>https://en.wikipedia.org/w/index.php?title=Special:WhatLinksHere/Bishnodat_Persaud&amp;limit=500</v>
      </c>
    </row>
    <row r="647" spans="1:28">
      <c r="A647">
        <v>2622</v>
      </c>
      <c r="B647">
        <v>428047</v>
      </c>
      <c r="C647">
        <v>367041.82718131051</v>
      </c>
      <c r="D647" t="s">
        <v>12043</v>
      </c>
      <c r="E647" t="str">
        <f t="shared" si="219"/>
        <v>Bjarne</v>
      </c>
      <c r="F647" t="str">
        <f t="shared" si="220"/>
        <v>Saltnes</v>
      </c>
      <c r="H647">
        <v>0</v>
      </c>
      <c r="J647">
        <v>82</v>
      </c>
      <c r="K647" s="5">
        <v>42506</v>
      </c>
      <c r="L647" t="s">
        <v>12654</v>
      </c>
      <c r="M647" t="str">
        <f t="shared" si="221"/>
        <v>Norwegian politician.[286]</v>
      </c>
      <c r="N647" t="str">
        <f t="shared" si="224"/>
        <v>Norwegian</v>
      </c>
      <c r="O647" t="str">
        <f t="shared" si="217"/>
        <v>politician.[286]</v>
      </c>
      <c r="P647" t="str">
        <f t="shared" si="222"/>
        <v>politician.</v>
      </c>
      <c r="Q647" t="str">
        <f t="shared" si="223"/>
        <v>politician</v>
      </c>
      <c r="R647" t="str">
        <f>IFERROR(MID(Q647,1,FIND(" ",Q647)-1),Q647)</f>
        <v>politician</v>
      </c>
      <c r="U647" t="str">
        <f t="shared" si="212"/>
        <v>https://en.wikipedia.org/wiki/Bjarne_Saltnes</v>
      </c>
      <c r="Y647" t="str">
        <f t="shared" si="213"/>
        <v>https://tools.wmflabs.org/xtools-articleinfo/?article=Bjarne_Saltnes&amp;project=en.wikipedia.org</v>
      </c>
      <c r="AB647" t="str">
        <f t="shared" si="214"/>
        <v>https://en.wikipedia.org/w/index.php?title=Special:WhatLinksHere/Bjarne_Saltnes&amp;limit=500</v>
      </c>
    </row>
    <row r="648" spans="1:28">
      <c r="A648">
        <v>547</v>
      </c>
      <c r="B648">
        <v>688449</v>
      </c>
      <c r="C648">
        <v>910247.98350008496</v>
      </c>
      <c r="D648" t="s">
        <v>9856</v>
      </c>
      <c r="E648" t="s">
        <v>10428</v>
      </c>
      <c r="H648">
        <v>0</v>
      </c>
      <c r="J648">
        <v>53</v>
      </c>
      <c r="K648" s="3">
        <v>42395</v>
      </c>
      <c r="L648" t="s">
        <v>10273</v>
      </c>
      <c r="M648" t="str">
        <f t="shared" si="221"/>
        <v>British singer-songwriter ("Wonderful Life") head injuries sustained in a traffic collision.[553]</v>
      </c>
      <c r="N648" t="str">
        <f t="shared" si="224"/>
        <v>British</v>
      </c>
      <c r="O648" t="str">
        <f t="shared" si="217"/>
        <v>singer-songwriter ("Wonderful Life") head injuries sustained in a traffic collision.[553]</v>
      </c>
      <c r="P648" t="str">
        <f t="shared" si="222"/>
        <v>singer-songwriter ("Wonderful Life") head injuries sustained in a traffic collision.</v>
      </c>
      <c r="Q648" t="str">
        <f t="shared" si="223"/>
        <v>singer-songwriter ("Wonderful Life") head injuries sustained in a traffic collision</v>
      </c>
      <c r="R648" t="str">
        <f>IFERROR(MID(Q648,1,FIND(" ",Q648)-1),Q648)</f>
        <v>singer-songwriter</v>
      </c>
      <c r="S648" t="s">
        <v>2359</v>
      </c>
      <c r="T648" t="s">
        <v>8848</v>
      </c>
      <c r="U648" t="e">
        <f t="shared" si="212"/>
        <v>#VALUE!</v>
      </c>
      <c r="Y648" t="e">
        <f t="shared" si="213"/>
        <v>#VALUE!</v>
      </c>
      <c r="AB648" t="e">
        <f t="shared" si="214"/>
        <v>#VALUE!</v>
      </c>
    </row>
    <row r="649" spans="1:28">
      <c r="A649">
        <v>4369</v>
      </c>
      <c r="B649">
        <v>989502</v>
      </c>
      <c r="C649">
        <v>126693.22610872769</v>
      </c>
      <c r="D649" t="s">
        <v>14829</v>
      </c>
      <c r="E649" t="str">
        <f t="shared" ref="E649:E655" si="225">LEFT(D649,FIND(" ",D649)-1)</f>
        <v>Blackie</v>
      </c>
      <c r="F649" t="str">
        <f t="shared" ref="F649:F655" si="226">MID(D649,FIND(" ",D649)+1,9999)</f>
        <v>Gejeian</v>
      </c>
      <c r="H649">
        <v>0</v>
      </c>
      <c r="J649">
        <v>90</v>
      </c>
      <c r="K649" s="5">
        <v>42615</v>
      </c>
      <c r="L649" t="s">
        <v>15172</v>
      </c>
      <c r="M649" t="str">
        <f t="shared" si="221"/>
        <v>American race car driver and hot rod builder.[419]</v>
      </c>
      <c r="N649" t="str">
        <f t="shared" si="224"/>
        <v>American</v>
      </c>
      <c r="O649" t="str">
        <f t="shared" si="217"/>
        <v>race car driver and hot rod builder.[419]</v>
      </c>
      <c r="P649" s="2" t="str">
        <f t="shared" si="222"/>
        <v>race car driver and hot rod builder.</v>
      </c>
      <c r="Q649" s="2" t="str">
        <f t="shared" si="223"/>
        <v>race car driver and hot rod builder</v>
      </c>
      <c r="R649" s="2" t="str">
        <f>Q649</f>
        <v>race car driver and hot rod builder</v>
      </c>
      <c r="U649" t="str">
        <f t="shared" ref="U649:U680" si="227">CONCATENATE("https://en.wikipedia.org/wiki/",REPLACE(D649,FIND(" ",D649),1,"_"))</f>
        <v>https://en.wikipedia.org/wiki/Blackie_Gejeian</v>
      </c>
      <c r="Y649" t="str">
        <f t="shared" ref="Y649:Y682" si="228">CONCATENATE("https://tools.wmflabs.org/xtools-articleinfo/?article=",REPLACE(D649,FIND(" ",D649),1,"_"),"&amp;project=en.wikipedia.org")</f>
        <v>https://tools.wmflabs.org/xtools-articleinfo/?article=Blackie_Gejeian&amp;project=en.wikipedia.org</v>
      </c>
      <c r="AB649" t="str">
        <f t="shared" ref="AB649:AB682" si="229">CONCATENATE("https://en.wikipedia.org/w/index.php?title=Special:WhatLinksHere/",REPLACE(D649,FIND(" ",D649),1,"_"),"&amp;limit=500")</f>
        <v>https://en.wikipedia.org/w/index.php?title=Special:WhatLinksHere/Blackie_Gejeian&amp;limit=500</v>
      </c>
    </row>
    <row r="650" spans="1:28">
      <c r="A650">
        <v>2311</v>
      </c>
      <c r="B650">
        <v>880196</v>
      </c>
      <c r="C650">
        <v>411646.40253555262</v>
      </c>
      <c r="D650" t="s">
        <v>6316</v>
      </c>
      <c r="E650" t="str">
        <f t="shared" si="225"/>
        <v>Blackie</v>
      </c>
      <c r="F650" t="str">
        <f t="shared" si="226"/>
        <v>Sherrod</v>
      </c>
      <c r="H650">
        <v>0</v>
      </c>
      <c r="J650">
        <v>96</v>
      </c>
      <c r="K650" s="5">
        <v>42488</v>
      </c>
      <c r="L650" t="s">
        <v>5977</v>
      </c>
      <c r="M650" t="str">
        <f t="shared" si="221"/>
        <v>American sportswriter.[499]</v>
      </c>
      <c r="N650" t="str">
        <f t="shared" si="224"/>
        <v>American</v>
      </c>
      <c r="O650" t="str">
        <f t="shared" si="217"/>
        <v>sportswriter.[499]</v>
      </c>
      <c r="P650" t="str">
        <f t="shared" si="222"/>
        <v>sportswriter.</v>
      </c>
      <c r="Q650" t="str">
        <f t="shared" si="223"/>
        <v>sportswriter</v>
      </c>
      <c r="R650" t="str">
        <f>IFERROR(MID(Q650,1,FIND(" ",Q650)-1),Q650)</f>
        <v>sportswriter</v>
      </c>
      <c r="U650" t="str">
        <f t="shared" si="227"/>
        <v>https://en.wikipedia.org/wiki/Blackie_Sherrod</v>
      </c>
      <c r="Y650" t="str">
        <f t="shared" si="228"/>
        <v>https://tools.wmflabs.org/xtools-articleinfo/?article=Blackie_Sherrod&amp;project=en.wikipedia.org</v>
      </c>
      <c r="AB650" t="str">
        <f t="shared" si="229"/>
        <v>https://en.wikipedia.org/w/index.php?title=Special:WhatLinksHere/Blackie_Sherrod&amp;limit=500</v>
      </c>
    </row>
    <row r="651" spans="1:28">
      <c r="A651">
        <v>1935</v>
      </c>
      <c r="B651">
        <v>316527</v>
      </c>
      <c r="C651">
        <v>210207.84822030691</v>
      </c>
      <c r="D651" t="s">
        <v>6647</v>
      </c>
      <c r="E651" t="str">
        <f t="shared" si="225"/>
        <v>Blackjack</v>
      </c>
      <c r="F651" t="str">
        <f t="shared" si="226"/>
        <v>Mulligan</v>
      </c>
      <c r="H651">
        <v>0</v>
      </c>
      <c r="J651">
        <v>73</v>
      </c>
      <c r="K651" s="5">
        <v>42467</v>
      </c>
      <c r="L651" t="s">
        <v>6258</v>
      </c>
      <c r="M651" t="str">
        <f t="shared" si="221"/>
        <v>American professional wrestler (WWWF JCP CWF).[121]</v>
      </c>
      <c r="N651" t="str">
        <f t="shared" si="224"/>
        <v>American</v>
      </c>
      <c r="O651" t="str">
        <f t="shared" si="217"/>
        <v>professional wrestler (WWWF JCP CWF).[121]</v>
      </c>
      <c r="P651" t="str">
        <f t="shared" si="222"/>
        <v>professional wrestler (WWWF JCP CWF).</v>
      </c>
      <c r="Q651" t="str">
        <f t="shared" si="223"/>
        <v>professional wrestler (WWWF JCP CWF)</v>
      </c>
      <c r="R651" t="s">
        <v>7415</v>
      </c>
      <c r="S651" s="2" t="s">
        <v>1713</v>
      </c>
      <c r="U651" t="str">
        <f t="shared" si="227"/>
        <v>https://en.wikipedia.org/wiki/Blackjack_Mulligan</v>
      </c>
      <c r="Y651" t="str">
        <f t="shared" si="228"/>
        <v>https://tools.wmflabs.org/xtools-articleinfo/?article=Blackjack_Mulligan&amp;project=en.wikipedia.org</v>
      </c>
      <c r="AB651" t="str">
        <f t="shared" si="229"/>
        <v>https://en.wikipedia.org/w/index.php?title=Special:WhatLinksHere/Blackjack_Mulligan&amp;limit=500</v>
      </c>
    </row>
    <row r="652" spans="1:28">
      <c r="A652">
        <v>3898</v>
      </c>
      <c r="B652">
        <v>368960</v>
      </c>
      <c r="C652">
        <v>482720.2630276588</v>
      </c>
      <c r="D652" t="s">
        <v>4519</v>
      </c>
      <c r="E652" t="str">
        <f t="shared" si="225"/>
        <v>Blake</v>
      </c>
      <c r="F652" t="str">
        <f t="shared" si="226"/>
        <v>Krikorian</v>
      </c>
      <c r="H652">
        <v>0</v>
      </c>
      <c r="J652">
        <v>48</v>
      </c>
      <c r="K652" s="5">
        <v>42585</v>
      </c>
      <c r="L652" t="s">
        <v>4069</v>
      </c>
      <c r="M652" t="str">
        <f t="shared" si="221"/>
        <v>American businessman and entrepreneur founder of Slingbox heart attack.[40]</v>
      </c>
      <c r="N652" t="str">
        <f t="shared" si="224"/>
        <v>American</v>
      </c>
      <c r="O652" t="str">
        <f t="shared" si="217"/>
        <v>businessman and entrepreneur founder of Slingbox heart attack.[40]</v>
      </c>
      <c r="P652" s="2" t="str">
        <f t="shared" si="222"/>
        <v>businessman and entrepreneur founder of Slingbox heart attack.</v>
      </c>
      <c r="Q652" s="2" t="str">
        <f t="shared" si="223"/>
        <v>businessman and entrepreneur founder of Slingbox heart attack</v>
      </c>
      <c r="R652" t="s">
        <v>3031</v>
      </c>
      <c r="S652" s="2" t="s">
        <v>625</v>
      </c>
      <c r="T652" t="s">
        <v>3032</v>
      </c>
      <c r="U652" t="str">
        <f t="shared" si="227"/>
        <v>https://en.wikipedia.org/wiki/Blake_Krikorian</v>
      </c>
      <c r="Y652" t="str">
        <f t="shared" si="228"/>
        <v>https://tools.wmflabs.org/xtools-articleinfo/?article=Blake_Krikorian&amp;project=en.wikipedia.org</v>
      </c>
      <c r="AB652" t="str">
        <f t="shared" si="229"/>
        <v>https://en.wikipedia.org/w/index.php?title=Special:WhatLinksHere/Blake_Krikorian&amp;limit=500</v>
      </c>
    </row>
    <row r="653" spans="1:28">
      <c r="A653">
        <v>2554</v>
      </c>
      <c r="B653">
        <v>395983</v>
      </c>
      <c r="C653">
        <v>840859.3116546399</v>
      </c>
      <c r="D653" t="s">
        <v>12159</v>
      </c>
      <c r="E653" t="str">
        <f t="shared" si="225"/>
        <v>Blanche</v>
      </c>
      <c r="F653" t="str">
        <f t="shared" si="226"/>
        <v>Hartman</v>
      </c>
      <c r="H653">
        <v>0</v>
      </c>
      <c r="J653">
        <v>90</v>
      </c>
      <c r="K653" s="5">
        <v>42503</v>
      </c>
      <c r="L653" t="s">
        <v>12644</v>
      </c>
      <c r="M653" t="str">
        <f t="shared" si="221"/>
        <v>American Buddhist abbess.[218]</v>
      </c>
      <c r="N653" t="str">
        <f t="shared" si="224"/>
        <v>American</v>
      </c>
      <c r="O653" t="str">
        <f t="shared" si="217"/>
        <v>Buddhist abbess.[218]</v>
      </c>
      <c r="P653" t="str">
        <f t="shared" si="222"/>
        <v>Buddhist abbess.</v>
      </c>
      <c r="Q653" t="str">
        <f t="shared" si="223"/>
        <v>Buddhist abbess</v>
      </c>
      <c r="R653" t="s">
        <v>13181</v>
      </c>
      <c r="U653" t="str">
        <f t="shared" si="227"/>
        <v>https://en.wikipedia.org/wiki/Blanche_Hartman</v>
      </c>
      <c r="Y653" t="str">
        <f t="shared" si="228"/>
        <v>https://tools.wmflabs.org/xtools-articleinfo/?article=Blanche_Hartman&amp;project=en.wikipedia.org</v>
      </c>
      <c r="AB653" t="str">
        <f t="shared" si="229"/>
        <v>https://en.wikipedia.org/w/index.php?title=Special:WhatLinksHere/Blanche_Hartman&amp;limit=500</v>
      </c>
    </row>
    <row r="654" spans="1:28">
      <c r="A654">
        <v>2395</v>
      </c>
      <c r="B654">
        <v>658120</v>
      </c>
      <c r="C654">
        <v>472408.28229951148</v>
      </c>
      <c r="D654" t="s">
        <v>12022</v>
      </c>
      <c r="E654" t="str">
        <f t="shared" si="225"/>
        <v>Blas</v>
      </c>
      <c r="F654" t="str">
        <f t="shared" si="226"/>
        <v>Avena</v>
      </c>
      <c r="H654">
        <v>0</v>
      </c>
      <c r="J654">
        <v>32</v>
      </c>
      <c r="K654" s="5">
        <v>42494</v>
      </c>
      <c r="L654" t="s">
        <v>12548</v>
      </c>
      <c r="M654" t="str">
        <f t="shared" si="221"/>
        <v>American mixed martial artist (WEC) suicide.[57]</v>
      </c>
      <c r="N654" t="str">
        <f t="shared" si="224"/>
        <v>American</v>
      </c>
      <c r="O654" t="str">
        <f t="shared" si="217"/>
        <v>mixed martial artist (WEC) suicide.[57]</v>
      </c>
      <c r="P654" t="str">
        <f t="shared" si="222"/>
        <v>mixed martial artist (WEC) suicide.</v>
      </c>
      <c r="Q654" t="str">
        <f t="shared" si="223"/>
        <v>mixed martial artist (WEC) suicide</v>
      </c>
      <c r="R654" t="s">
        <v>13138</v>
      </c>
      <c r="S654" s="2" t="s">
        <v>1401</v>
      </c>
      <c r="T654" t="s">
        <v>13139</v>
      </c>
      <c r="U654" t="str">
        <f t="shared" si="227"/>
        <v>https://en.wikipedia.org/wiki/Blas_Avena</v>
      </c>
      <c r="Y654" t="str">
        <f t="shared" si="228"/>
        <v>https://tools.wmflabs.org/xtools-articleinfo/?article=Blas_Avena&amp;project=en.wikipedia.org</v>
      </c>
      <c r="AB654" t="str">
        <f t="shared" si="229"/>
        <v>https://en.wikipedia.org/w/index.php?title=Special:WhatLinksHere/Blas_Avena&amp;limit=500</v>
      </c>
    </row>
    <row r="655" spans="1:28">
      <c r="A655">
        <v>3617</v>
      </c>
      <c r="B655">
        <v>158963</v>
      </c>
      <c r="C655">
        <v>368026.29134308518</v>
      </c>
      <c r="D655" t="s">
        <v>13588</v>
      </c>
      <c r="E655" t="str">
        <f t="shared" si="225"/>
        <v>Bloeme</v>
      </c>
      <c r="F655" t="str">
        <f t="shared" si="226"/>
        <v>Evers-Emden</v>
      </c>
      <c r="H655">
        <v>0</v>
      </c>
      <c r="J655">
        <v>90</v>
      </c>
      <c r="K655" s="5">
        <v>42569</v>
      </c>
      <c r="L655" t="s">
        <v>14267</v>
      </c>
      <c r="M655" t="str">
        <f t="shared" si="221"/>
        <v>Dutch teacher child psychologist and Holocaust survivor.[276]</v>
      </c>
      <c r="N655" t="str">
        <f t="shared" si="224"/>
        <v>Dutch</v>
      </c>
      <c r="O655" t="str">
        <f t="shared" si="217"/>
        <v>teacher child psychologist and Holocaust survivor.[276]</v>
      </c>
      <c r="P655" s="2" t="str">
        <f t="shared" si="222"/>
        <v>teacher child psychologist and Holocaust survivor.</v>
      </c>
      <c r="Q655" s="2" t="str">
        <f t="shared" si="223"/>
        <v>teacher child psychologist and Holocaust survivor</v>
      </c>
      <c r="R655" s="2" t="str">
        <f>Q655</f>
        <v>teacher child psychologist and Holocaust survivor</v>
      </c>
      <c r="S655" s="2"/>
      <c r="U655" t="str">
        <f t="shared" si="227"/>
        <v>https://en.wikipedia.org/wiki/Bloeme_Evers-Emden</v>
      </c>
      <c r="Y655" t="str">
        <f t="shared" si="228"/>
        <v>https://tools.wmflabs.org/xtools-articleinfo/?article=Bloeme_Evers-Emden&amp;project=en.wikipedia.org</v>
      </c>
      <c r="AB655" t="str">
        <f t="shared" si="229"/>
        <v>https://en.wikipedia.org/w/index.php?title=Special:WhatLinksHere/Bloeme_Evers-Emden&amp;limit=500</v>
      </c>
    </row>
    <row r="656" spans="1:28">
      <c r="A656">
        <v>350</v>
      </c>
      <c r="B656">
        <v>811596</v>
      </c>
      <c r="C656">
        <v>319292.3919077657</v>
      </c>
      <c r="D656" t="s">
        <v>9503</v>
      </c>
      <c r="E656" t="s">
        <v>10796</v>
      </c>
      <c r="H656">
        <v>0</v>
      </c>
      <c r="J656">
        <v>76</v>
      </c>
      <c r="K656" s="3">
        <v>42386</v>
      </c>
      <c r="L656" t="s">
        <v>10104</v>
      </c>
      <c r="M656" t="str">
        <f t="shared" si="221"/>
        <v>American musician and producer liver cancer.[351]</v>
      </c>
      <c r="N656" t="str">
        <f t="shared" si="224"/>
        <v>American</v>
      </c>
      <c r="O656" t="str">
        <f t="shared" si="217"/>
        <v>musician and producer liver cancer.[351]</v>
      </c>
      <c r="P656" t="str">
        <f t="shared" si="222"/>
        <v>musician and producer liver cancer.</v>
      </c>
      <c r="Q656" t="str">
        <f t="shared" si="223"/>
        <v>musician and producer liver cancer</v>
      </c>
      <c r="R656" t="s">
        <v>3489</v>
      </c>
      <c r="T656" t="s">
        <v>11799</v>
      </c>
      <c r="U656" t="e">
        <f t="shared" si="227"/>
        <v>#VALUE!</v>
      </c>
      <c r="Y656" t="e">
        <f t="shared" si="228"/>
        <v>#VALUE!</v>
      </c>
      <c r="AB656" t="e">
        <f t="shared" si="229"/>
        <v>#VALUE!</v>
      </c>
    </row>
    <row r="657" spans="1:29">
      <c r="A657">
        <v>1460</v>
      </c>
      <c r="B657">
        <v>968032</v>
      </c>
      <c r="C657">
        <v>721537.93906454672</v>
      </c>
      <c r="D657" t="s">
        <v>8905</v>
      </c>
      <c r="E657" t="s">
        <v>7433</v>
      </c>
      <c r="F657" t="s">
        <v>7432</v>
      </c>
      <c r="H657">
        <v>0</v>
      </c>
      <c r="J657">
        <v>55</v>
      </c>
      <c r="K657" s="3">
        <v>42442</v>
      </c>
      <c r="L657" s="2" t="s">
        <v>8012</v>
      </c>
      <c r="M657" t="str">
        <f t="shared" si="221"/>
        <v>Burmese Karen military officer commander-in-chief of DKBA neck cancer.[266]</v>
      </c>
      <c r="N657" t="str">
        <f t="shared" si="224"/>
        <v>Burmese</v>
      </c>
      <c r="O657" t="str">
        <f t="shared" si="217"/>
        <v>Karen military officer commander-in-chief of DKBA neck cancer.[266]</v>
      </c>
      <c r="P657" t="str">
        <f t="shared" si="222"/>
        <v>Karen military officer commander-in-chief of DKBA neck cancer.</v>
      </c>
      <c r="Q657" t="str">
        <f t="shared" si="223"/>
        <v>Karen military officer commander-in-chief of DKBA neck cancer</v>
      </c>
      <c r="R657" t="s">
        <v>7203</v>
      </c>
      <c r="S657" s="2" t="s">
        <v>1903</v>
      </c>
      <c r="T657" t="s">
        <v>7513</v>
      </c>
      <c r="U657" t="str">
        <f t="shared" si="227"/>
        <v>https://en.wikipedia.org/wiki/Bo_Nat Khann Mway</v>
      </c>
      <c r="Y657" t="str">
        <f t="shared" si="228"/>
        <v>https://tools.wmflabs.org/xtools-articleinfo/?article=Bo_Nat Khann Mway&amp;project=en.wikipedia.org</v>
      </c>
      <c r="AB657" t="str">
        <f t="shared" si="229"/>
        <v>https://en.wikipedia.org/w/index.php?title=Special:WhatLinksHere/Bo_Nat Khann Mway&amp;limit=500</v>
      </c>
    </row>
    <row r="658" spans="1:29">
      <c r="A658">
        <v>1576</v>
      </c>
      <c r="B658">
        <v>65126</v>
      </c>
      <c r="C658">
        <v>346519.81140359567</v>
      </c>
      <c r="D658" t="s">
        <v>8195</v>
      </c>
      <c r="E658" t="str">
        <f t="shared" ref="E658:E683" si="230">LEFT(D658,FIND(" ",D658)-1)</f>
        <v>Bob</v>
      </c>
      <c r="F658" t="str">
        <f>MID(D658,FIND(" ",D658)+1,9999)</f>
        <v>Adelman</v>
      </c>
      <c r="H658">
        <v>0</v>
      </c>
      <c r="J658">
        <v>85</v>
      </c>
      <c r="K658" s="3">
        <v>42448</v>
      </c>
      <c r="L658" s="2" t="s">
        <v>7902</v>
      </c>
      <c r="M658" t="str">
        <f t="shared" si="221"/>
        <v>American photographer (African-American Civil Rights Movement).[383]</v>
      </c>
      <c r="N658" t="str">
        <f t="shared" si="224"/>
        <v>American</v>
      </c>
      <c r="O658" t="str">
        <f t="shared" si="217"/>
        <v>photographer (African-American Civil Rights Movement).[383]</v>
      </c>
      <c r="P658" t="str">
        <f t="shared" si="222"/>
        <v>photographer (African-American Civil Rights Movement).</v>
      </c>
      <c r="Q658" t="str">
        <f t="shared" si="223"/>
        <v>photographer (African-American Civil Rights Movement)</v>
      </c>
      <c r="R658" t="str">
        <f>IFERROR(MID(Q658,1,FIND(" ",Q658)-1),Q658)</f>
        <v>photographer</v>
      </c>
      <c r="S658" s="2" t="s">
        <v>1885</v>
      </c>
      <c r="U658" t="str">
        <f t="shared" si="227"/>
        <v>https://en.wikipedia.org/wiki/Bob_Adelman</v>
      </c>
      <c r="Y658" t="str">
        <f t="shared" si="228"/>
        <v>https://tools.wmflabs.org/xtools-articleinfo/?article=Bob_Adelman&amp;project=en.wikipedia.org</v>
      </c>
      <c r="AB658" t="str">
        <f t="shared" si="229"/>
        <v>https://en.wikipedia.org/w/index.php?title=Special:WhatLinksHere/Bob_Adelman&amp;limit=500</v>
      </c>
    </row>
    <row r="659" spans="1:29">
      <c r="A659">
        <v>93</v>
      </c>
      <c r="B659">
        <v>289976</v>
      </c>
      <c r="C659">
        <v>462602.40036008327</v>
      </c>
      <c r="D659" t="s">
        <v>9131</v>
      </c>
      <c r="E659" t="str">
        <f t="shared" si="230"/>
        <v>Bob</v>
      </c>
      <c r="F659" t="str">
        <f>MID(D659,FIND(" ",D659),9999)</f>
        <v xml:space="preserve"> Armstrong</v>
      </c>
      <c r="H659">
        <v>0</v>
      </c>
      <c r="J659">
        <v>82</v>
      </c>
      <c r="K659" s="3">
        <v>42374</v>
      </c>
      <c r="L659" t="s">
        <v>9132</v>
      </c>
      <c r="M659" t="str">
        <f t="shared" si="221"/>
        <v>American basketball player (Philadelphia Warriors).[93]</v>
      </c>
      <c r="N659" t="str">
        <f t="shared" si="224"/>
        <v>American</v>
      </c>
      <c r="O659" t="str">
        <f t="shared" si="217"/>
        <v>basketball player (Philadelphia Warriors).[93]</v>
      </c>
      <c r="P659" t="str">
        <f t="shared" si="222"/>
        <v>basketball player (Philadelphia Warriors).</v>
      </c>
      <c r="Q659" t="str">
        <f t="shared" si="223"/>
        <v>basketball player (Philadelphia Warriors)</v>
      </c>
      <c r="R659" t="s">
        <v>7476</v>
      </c>
      <c r="S659" t="s">
        <v>2497</v>
      </c>
      <c r="U659" t="str">
        <f t="shared" si="227"/>
        <v>https://en.wikipedia.org/wiki/Bob_Armstrong</v>
      </c>
      <c r="Y659" t="str">
        <f t="shared" si="228"/>
        <v>https://tools.wmflabs.org/xtools-articleinfo/?article=Bob_Armstrong&amp;project=en.wikipedia.org</v>
      </c>
      <c r="AB659" t="str">
        <f t="shared" si="229"/>
        <v>https://en.wikipedia.org/w/index.php?title=Special:WhatLinksHere/Bob_Armstrong&amp;limit=500</v>
      </c>
    </row>
    <row r="660" spans="1:29">
      <c r="A660">
        <v>483</v>
      </c>
      <c r="B660">
        <v>835545</v>
      </c>
      <c r="C660">
        <v>351469.03606164415</v>
      </c>
      <c r="D660" t="s">
        <v>9705</v>
      </c>
      <c r="E660" t="str">
        <f t="shared" si="230"/>
        <v>Bob</v>
      </c>
      <c r="F660" t="str">
        <f t="shared" ref="F660:F683" si="231">MID(D660,FIND(" ",D660)+1,9999)</f>
        <v>Arnott</v>
      </c>
      <c r="H660">
        <v>0</v>
      </c>
      <c r="J660">
        <v>93</v>
      </c>
      <c r="K660" s="3">
        <v>42392</v>
      </c>
      <c r="L660" t="s">
        <v>9706</v>
      </c>
      <c r="M660" t="str">
        <f t="shared" si="221"/>
        <v>Australian alpine skier.[489]</v>
      </c>
      <c r="N660" t="str">
        <f t="shared" si="224"/>
        <v>Australian</v>
      </c>
      <c r="O660" t="str">
        <f t="shared" si="217"/>
        <v>alpine skier.[489]</v>
      </c>
      <c r="P660" t="str">
        <f t="shared" si="222"/>
        <v>alpine skier.</v>
      </c>
      <c r="Q660" t="str">
        <f t="shared" si="223"/>
        <v>alpine skier</v>
      </c>
      <c r="R660" t="s">
        <v>7108</v>
      </c>
      <c r="U660" t="str">
        <f t="shared" si="227"/>
        <v>https://en.wikipedia.org/wiki/Bob_Arnott</v>
      </c>
      <c r="Y660" t="str">
        <f t="shared" si="228"/>
        <v>https://tools.wmflabs.org/xtools-articleinfo/?article=Bob_Arnott&amp;project=en.wikipedia.org</v>
      </c>
      <c r="AB660" t="str">
        <f t="shared" si="229"/>
        <v>https://en.wikipedia.org/w/index.php?title=Special:WhatLinksHere/Bob_Arnott&amp;limit=500</v>
      </c>
    </row>
    <row r="661" spans="1:29">
      <c r="A661">
        <v>2398</v>
      </c>
      <c r="B661">
        <v>772858</v>
      </c>
      <c r="C661">
        <v>628990.08817566931</v>
      </c>
      <c r="D661" t="s">
        <v>12169</v>
      </c>
      <c r="E661" t="str">
        <f t="shared" si="230"/>
        <v>Bob</v>
      </c>
      <c r="F661" t="str">
        <f t="shared" si="231"/>
        <v>Bennett</v>
      </c>
      <c r="H661">
        <v>0</v>
      </c>
      <c r="J661">
        <v>82</v>
      </c>
      <c r="K661" s="5">
        <v>42494</v>
      </c>
      <c r="L661" t="s">
        <v>12550</v>
      </c>
      <c r="M661" t="str">
        <f t="shared" si="221"/>
        <v>American politician U.S. Senator from Utah (1993–2011) pancreatic cancer and stroke.[60]</v>
      </c>
      <c r="N661" t="str">
        <f t="shared" si="224"/>
        <v>American</v>
      </c>
      <c r="O661" t="str">
        <f t="shared" si="217"/>
        <v>politician U.S. Senator from Utah (1993–2011) pancreatic cancer and stroke.[60]</v>
      </c>
      <c r="P661" t="str">
        <f t="shared" si="222"/>
        <v>politician U.S. Senator from Utah (1993–2011) pancreatic cancer and stroke.</v>
      </c>
      <c r="Q661" t="str">
        <f t="shared" si="223"/>
        <v>politician U</v>
      </c>
      <c r="R661" t="str">
        <f>IFERROR(MID(Q661,1,FIND(" ",Q661)-1),Q661)</f>
        <v>politician</v>
      </c>
      <c r="S661" t="s">
        <v>1312</v>
      </c>
      <c r="T661" t="s">
        <v>12820</v>
      </c>
      <c r="U661" t="str">
        <f t="shared" si="227"/>
        <v>https://en.wikipedia.org/wiki/Bob_Bennett</v>
      </c>
      <c r="Y661" t="str">
        <f t="shared" si="228"/>
        <v>https://tools.wmflabs.org/xtools-articleinfo/?article=Bob_Bennett&amp;project=en.wikipedia.org</v>
      </c>
      <c r="AB661" t="str">
        <f t="shared" si="229"/>
        <v>https://en.wikipedia.org/w/index.php?title=Special:WhatLinksHere/Bob_Bennett&amp;limit=500</v>
      </c>
    </row>
    <row r="662" spans="1:29">
      <c r="A662">
        <v>4404</v>
      </c>
      <c r="B662">
        <v>12754</v>
      </c>
      <c r="C662">
        <v>983120.56579561613</v>
      </c>
      <c r="D662" t="s">
        <v>15135</v>
      </c>
      <c r="E662" t="str">
        <f t="shared" si="230"/>
        <v>Bob</v>
      </c>
      <c r="F662" t="str">
        <f t="shared" si="231"/>
        <v>Bissonnette</v>
      </c>
      <c r="H662">
        <v>0</v>
      </c>
      <c r="J662">
        <v>35</v>
      </c>
      <c r="K662" s="5">
        <v>42617</v>
      </c>
      <c r="L662" t="s">
        <v>15096</v>
      </c>
      <c r="M662" t="str">
        <f t="shared" si="221"/>
        <v>Venezuelan-born Canadian singer ice hockey player (Hull Olympiques Acadie–Bathurst Titan) and baseball team owner (Québec Capitales) helicopter crash.[379]</v>
      </c>
      <c r="N662" t="s">
        <v>15614</v>
      </c>
      <c r="O662" t="str">
        <f t="shared" si="217"/>
        <v>Canadian singer ice hockey player (Hull Olympiques Acadie–Bathurst Titan) and baseball team owner (Québec Capitales) helicopter crash.[379]</v>
      </c>
      <c r="P662" s="2" t="str">
        <f t="shared" si="222"/>
        <v>Canadian singer ice hockey player (Hull Olympiques Acadie–Bathurst Titan) and baseball team owner (Québec Capitales) helicopter crash.</v>
      </c>
      <c r="Q662" s="2" t="str">
        <f t="shared" si="223"/>
        <v>Canadian singer ice hockey player (Hull Olympiques Acadie–Bathurst Titan) and baseball team owner (Québec Capitales) helicopter crash</v>
      </c>
      <c r="R662" t="s">
        <v>15855</v>
      </c>
      <c r="S662" t="s">
        <v>403</v>
      </c>
      <c r="T662" t="s">
        <v>16017</v>
      </c>
      <c r="U662" t="str">
        <f t="shared" si="227"/>
        <v>https://en.wikipedia.org/wiki/Bob_Bissonnette</v>
      </c>
      <c r="V662">
        <v>470</v>
      </c>
      <c r="W662">
        <v>1</v>
      </c>
      <c r="X662">
        <v>0</v>
      </c>
      <c r="Y662" t="str">
        <f t="shared" si="228"/>
        <v>https://tools.wmflabs.org/xtools-articleinfo/?article=Bob_Bissonnette&amp;project=en.wikipedia.org</v>
      </c>
      <c r="Z662">
        <v>52</v>
      </c>
      <c r="AA662">
        <v>6</v>
      </c>
      <c r="AB662" t="str">
        <f t="shared" si="229"/>
        <v>https://en.wikipedia.org/w/index.php?title=Special:WhatLinksHere/Bob_Bissonnette&amp;limit=500</v>
      </c>
      <c r="AC662">
        <v>2</v>
      </c>
    </row>
    <row r="663" spans="1:29">
      <c r="A663">
        <v>3803</v>
      </c>
      <c r="B663">
        <v>195426</v>
      </c>
      <c r="C663">
        <v>134530.45385267615</v>
      </c>
      <c r="D663" t="s">
        <v>13926</v>
      </c>
      <c r="E663" t="str">
        <f t="shared" si="230"/>
        <v>Bob</v>
      </c>
      <c r="F663" t="str">
        <f t="shared" si="231"/>
        <v>Brown</v>
      </c>
      <c r="H663">
        <v>0</v>
      </c>
      <c r="J663">
        <v>92</v>
      </c>
      <c r="K663" s="5">
        <v>42579</v>
      </c>
      <c r="L663" t="s">
        <v>14264</v>
      </c>
      <c r="M663" t="str">
        <f t="shared" si="221"/>
        <v>American basketball player (Providence Steamrollers Denver Nuggets)[462]</v>
      </c>
      <c r="N663" t="str">
        <f>MID(M663,1,FIND(" ",M663)-1)</f>
        <v>American</v>
      </c>
      <c r="O663" t="str">
        <f t="shared" si="217"/>
        <v>basketball player (Providence Steamrollers Denver Nuggets)[462]</v>
      </c>
      <c r="P663" s="2" t="str">
        <f t="shared" si="222"/>
        <v>basketball player (Providence Steamrollers Denver Nuggets)</v>
      </c>
      <c r="Q663" s="2" t="str">
        <f t="shared" si="223"/>
        <v>basketball player (Providence Steamrollers Denver Nuggets)</v>
      </c>
      <c r="R663" s="2" t="s">
        <v>13157</v>
      </c>
      <c r="S663" s="2" t="s">
        <v>763</v>
      </c>
      <c r="U663" t="str">
        <f t="shared" si="227"/>
        <v>https://en.wikipedia.org/wiki/Bob_Brown</v>
      </c>
      <c r="Y663" t="str">
        <f t="shared" si="228"/>
        <v>https://tools.wmflabs.org/xtools-articleinfo/?article=Bob_Brown&amp;project=en.wikipedia.org</v>
      </c>
      <c r="AB663" t="str">
        <f t="shared" si="229"/>
        <v>https://en.wikipedia.org/w/index.php?title=Special:WhatLinksHere/Bob_Brown&amp;limit=500</v>
      </c>
    </row>
    <row r="664" spans="1:29">
      <c r="A664">
        <v>1099</v>
      </c>
      <c r="B664">
        <v>726742</v>
      </c>
      <c r="C664">
        <v>132855.23926333553</v>
      </c>
      <c r="D664" t="s">
        <v>10587</v>
      </c>
      <c r="E664" t="str">
        <f t="shared" si="230"/>
        <v>Bob</v>
      </c>
      <c r="F664" t="str">
        <f t="shared" si="231"/>
        <v>Bryant</v>
      </c>
      <c r="H664">
        <v>0</v>
      </c>
      <c r="J664">
        <v>71</v>
      </c>
      <c r="K664" s="3">
        <v>42425</v>
      </c>
      <c r="L664" t="s">
        <v>11474</v>
      </c>
      <c r="M664" t="str">
        <f t="shared" si="221"/>
        <v>American politician member of the Georgia House of Representatives (since 2005).[446]</v>
      </c>
      <c r="N664" t="str">
        <f>MID(M664,1,FIND(" ",M664)-1)</f>
        <v>American</v>
      </c>
      <c r="O664" t="str">
        <f t="shared" si="217"/>
        <v>politician member of the Georgia House of Representatives (since 2005).[446]</v>
      </c>
      <c r="P664" t="str">
        <f t="shared" si="222"/>
        <v>politician member of the Georgia House of Representatives (since 2005).</v>
      </c>
      <c r="Q664" t="str">
        <f t="shared" si="223"/>
        <v>politician member of the Georgia House of Representatives (since 2005)</v>
      </c>
      <c r="R664" t="str">
        <f>IFERROR(MID(Q664,1,FIND(" ",Q664)-1),Q664)</f>
        <v>politician</v>
      </c>
      <c r="S664" t="s">
        <v>2328</v>
      </c>
      <c r="U664" t="str">
        <f t="shared" si="227"/>
        <v>https://en.wikipedia.org/wiki/Bob_Bryant</v>
      </c>
      <c r="Y664" t="str">
        <f t="shared" si="228"/>
        <v>https://tools.wmflabs.org/xtools-articleinfo/?article=Bob_Bryant&amp;project=en.wikipedia.org</v>
      </c>
      <c r="AB664" t="str">
        <f t="shared" si="229"/>
        <v>https://en.wikipedia.org/w/index.php?title=Special:WhatLinksHere/Bob_Bryant&amp;limit=500</v>
      </c>
    </row>
    <row r="665" spans="1:29">
      <c r="A665">
        <v>2105</v>
      </c>
      <c r="B665">
        <v>73504</v>
      </c>
      <c r="C665">
        <v>326156.81379320449</v>
      </c>
      <c r="D665" t="s">
        <v>6800</v>
      </c>
      <c r="E665" t="str">
        <f t="shared" si="230"/>
        <v>Bob</v>
      </c>
      <c r="F665" t="str">
        <f t="shared" si="231"/>
        <v>Charles</v>
      </c>
      <c r="H665">
        <v>0</v>
      </c>
      <c r="J665">
        <v>79</v>
      </c>
      <c r="K665" s="5">
        <v>42477</v>
      </c>
      <c r="L665" t="s">
        <v>6300</v>
      </c>
      <c r="M665" t="str">
        <f t="shared" si="221"/>
        <v>American-born Australian politician MP for La Trobe (1990–2004).[292]</v>
      </c>
      <c r="N665" t="s">
        <v>5787</v>
      </c>
      <c r="O665" t="str">
        <f t="shared" si="217"/>
        <v>Australian politician MP for La Trobe (1990–2004).[292]</v>
      </c>
      <c r="P665" t="str">
        <f t="shared" si="222"/>
        <v>Australian politician MP for La Trobe (1990–2004).</v>
      </c>
      <c r="Q665" t="str">
        <f t="shared" si="223"/>
        <v>Australian politician MP for La Trobe (1990–2004)</v>
      </c>
      <c r="R665" t="s">
        <v>5528</v>
      </c>
      <c r="S665" s="2" t="s">
        <v>1612</v>
      </c>
      <c r="U665" t="str">
        <f t="shared" si="227"/>
        <v>https://en.wikipedia.org/wiki/Bob_Charles</v>
      </c>
      <c r="Y665" t="str">
        <f t="shared" si="228"/>
        <v>https://tools.wmflabs.org/xtools-articleinfo/?article=Bob_Charles&amp;project=en.wikipedia.org</v>
      </c>
      <c r="AB665" t="str">
        <f t="shared" si="229"/>
        <v>https://en.wikipedia.org/w/index.php?title=Special:WhatLinksHere/Bob_Charles&amp;limit=500</v>
      </c>
    </row>
    <row r="666" spans="1:29">
      <c r="A666">
        <v>4460</v>
      </c>
      <c r="B666">
        <v>739389</v>
      </c>
      <c r="C666">
        <v>798734.47434420092</v>
      </c>
      <c r="D666" t="s">
        <v>14742</v>
      </c>
      <c r="E666" t="str">
        <f t="shared" si="230"/>
        <v>Bob</v>
      </c>
      <c r="F666" t="str">
        <f t="shared" si="231"/>
        <v>Dailey</v>
      </c>
      <c r="H666">
        <v>0</v>
      </c>
      <c r="J666">
        <v>63</v>
      </c>
      <c r="K666" s="5">
        <v>42620</v>
      </c>
      <c r="L666" t="s">
        <v>15392</v>
      </c>
      <c r="M666" t="str">
        <f t="shared" si="221"/>
        <v>Canadian ice hockey player (Vancouver Canucks Philadelphia Flyers) cancer.[333]</v>
      </c>
      <c r="N666" t="str">
        <f t="shared" ref="N666:N677" si="232">MID(M666,1,FIND(" ",M666)-1)</f>
        <v>Canadian</v>
      </c>
      <c r="O666" t="str">
        <f t="shared" si="217"/>
        <v>ice hockey player (Vancouver Canucks Philadelphia Flyers) cancer.[333]</v>
      </c>
      <c r="P666" s="2" t="str">
        <f t="shared" si="222"/>
        <v>ice hockey player (Vancouver Canucks Philadelphia Flyers) cancer.</v>
      </c>
      <c r="Q666" s="2" t="str">
        <f t="shared" si="223"/>
        <v>ice hockey player (Vancouver Canucks Philadelphia Flyers) cancer</v>
      </c>
      <c r="R666" s="2" t="s">
        <v>15760</v>
      </c>
      <c r="S666" s="2" t="s">
        <v>523</v>
      </c>
      <c r="T666" t="s">
        <v>15781</v>
      </c>
      <c r="U666" t="str">
        <f t="shared" si="227"/>
        <v>https://en.wikipedia.org/wiki/Bob_Dailey</v>
      </c>
      <c r="Y666" t="str">
        <f t="shared" si="228"/>
        <v>https://tools.wmflabs.org/xtools-articleinfo/?article=Bob_Dailey&amp;project=en.wikipedia.org</v>
      </c>
      <c r="AB666" t="str">
        <f t="shared" si="229"/>
        <v>https://en.wikipedia.org/w/index.php?title=Special:WhatLinksHere/Bob_Dailey&amp;limit=500</v>
      </c>
    </row>
    <row r="667" spans="1:29">
      <c r="A667">
        <v>681</v>
      </c>
      <c r="B667">
        <v>796390</v>
      </c>
      <c r="C667">
        <v>154993.30033527769</v>
      </c>
      <c r="D667" t="s">
        <v>10384</v>
      </c>
      <c r="E667" t="str">
        <f t="shared" si="230"/>
        <v>Bob</v>
      </c>
      <c r="F667" t="str">
        <f t="shared" si="231"/>
        <v>Elliott</v>
      </c>
      <c r="H667">
        <v>0</v>
      </c>
      <c r="J667">
        <v>92</v>
      </c>
      <c r="K667" s="3">
        <v>42402</v>
      </c>
      <c r="L667" t="s">
        <v>10844</v>
      </c>
      <c r="M667" t="str">
        <f t="shared" si="221"/>
        <v>American comedian (Bob and Ray) and actor (Get a Life) throat cancer.[24]</v>
      </c>
      <c r="N667" t="str">
        <f t="shared" si="232"/>
        <v>American</v>
      </c>
      <c r="O667" t="str">
        <f t="shared" ref="O667:O679" si="233">MID(M667,FIND(" ",M667)+1,9999)</f>
        <v>comedian (Bob and Ray) and actor (Get a Life) throat cancer.[24]</v>
      </c>
      <c r="P667" t="str">
        <f t="shared" si="222"/>
        <v>comedian (Bob and Ray) and actor (Get a Life) throat cancer.</v>
      </c>
      <c r="Q667" t="str">
        <f t="shared" si="223"/>
        <v>comedian (Bob and Ray) and actor (Get a Life) throat cancer</v>
      </c>
      <c r="R667" t="s">
        <v>3333</v>
      </c>
      <c r="S667" t="s">
        <v>2414</v>
      </c>
      <c r="T667" t="s">
        <v>8678</v>
      </c>
      <c r="U667" t="str">
        <f t="shared" si="227"/>
        <v>https://en.wikipedia.org/wiki/Bob_Elliott</v>
      </c>
      <c r="Y667" t="str">
        <f t="shared" si="228"/>
        <v>https://tools.wmflabs.org/xtools-articleinfo/?article=Bob_Elliott&amp;project=en.wikipedia.org</v>
      </c>
      <c r="AB667" t="str">
        <f t="shared" si="229"/>
        <v>https://en.wikipedia.org/w/index.php?title=Special:WhatLinksHere/Bob_Elliott&amp;limit=500</v>
      </c>
    </row>
    <row r="668" spans="1:29">
      <c r="A668">
        <v>1857</v>
      </c>
      <c r="B668">
        <v>569653</v>
      </c>
      <c r="C668">
        <v>156327.57472121739</v>
      </c>
      <c r="D668" t="s">
        <v>6733</v>
      </c>
      <c r="E668" t="str">
        <f t="shared" si="230"/>
        <v>Bob</v>
      </c>
      <c r="F668" t="str">
        <f t="shared" si="231"/>
        <v>Ellis</v>
      </c>
      <c r="H668">
        <v>0</v>
      </c>
      <c r="J668">
        <v>73</v>
      </c>
      <c r="K668" s="5">
        <v>42463</v>
      </c>
      <c r="L668" t="s">
        <v>6478</v>
      </c>
      <c r="M668" t="str">
        <f t="shared" si="221"/>
        <v>Australian writer (Newsfront My First Wife) and journalist liver cancer.[43]</v>
      </c>
      <c r="N668" t="str">
        <f t="shared" si="232"/>
        <v>Australian</v>
      </c>
      <c r="O668" t="str">
        <f t="shared" si="233"/>
        <v>writer (Newsfront My First Wife) and journalist liver cancer.[43]</v>
      </c>
      <c r="P668" t="str">
        <f t="shared" si="222"/>
        <v>writer (Newsfront My First Wife) and journalist liver cancer.</v>
      </c>
      <c r="Q668" t="str">
        <f t="shared" si="223"/>
        <v>writer (Newsfront My First Wife) and journalist liver cancer</v>
      </c>
      <c r="R668" t="s">
        <v>3149</v>
      </c>
      <c r="S668" s="2" t="s">
        <v>1682</v>
      </c>
      <c r="T668" t="s">
        <v>5851</v>
      </c>
      <c r="U668" t="str">
        <f t="shared" si="227"/>
        <v>https://en.wikipedia.org/wiki/Bob_Ellis</v>
      </c>
      <c r="Y668" t="str">
        <f t="shared" si="228"/>
        <v>https://tools.wmflabs.org/xtools-articleinfo/?article=Bob_Ellis&amp;project=en.wikipedia.org</v>
      </c>
      <c r="AB668" t="str">
        <f t="shared" si="229"/>
        <v>https://en.wikipedia.org/w/index.php?title=Special:WhatLinksHere/Bob_Ellis&amp;limit=500</v>
      </c>
    </row>
    <row r="669" spans="1:29">
      <c r="A669">
        <v>800</v>
      </c>
      <c r="B669">
        <v>544864</v>
      </c>
      <c r="C669">
        <v>677298.82790172263</v>
      </c>
      <c r="D669" t="s">
        <v>10884</v>
      </c>
      <c r="E669" t="str">
        <f t="shared" si="230"/>
        <v>Bob</v>
      </c>
      <c r="F669" t="str">
        <f t="shared" si="231"/>
        <v>Halverson</v>
      </c>
      <c r="H669">
        <v>0</v>
      </c>
      <c r="J669">
        <v>78</v>
      </c>
      <c r="K669" s="3">
        <v>42409</v>
      </c>
      <c r="L669" t="s">
        <v>11231</v>
      </c>
      <c r="M669" t="str">
        <f t="shared" si="221"/>
        <v>Australian politician Speaker of the House of Representatives (1996–1998) MP (1984–1998) cancer.[144]</v>
      </c>
      <c r="N669" t="str">
        <f t="shared" si="232"/>
        <v>Australian</v>
      </c>
      <c r="O669" t="str">
        <f t="shared" si="233"/>
        <v>politician Speaker of the House of Representatives (1996–1998) MP (1984–1998) cancer.[144]</v>
      </c>
      <c r="P669" t="str">
        <f t="shared" si="222"/>
        <v>politician Speaker of the House of Representatives (1996–1998) MP (1984–1998) cancer.</v>
      </c>
      <c r="Q669" t="str">
        <f t="shared" si="223"/>
        <v>politician Speaker of the House of Representatives (1996–1998) MP (1984–1998) cancer</v>
      </c>
      <c r="R669" t="str">
        <f>IFERROR(MID(Q669,1,FIND(" ",Q669)-1),Q669)</f>
        <v>politician</v>
      </c>
      <c r="S669" t="s">
        <v>2464</v>
      </c>
      <c r="T669" t="s">
        <v>8770</v>
      </c>
      <c r="U669" t="str">
        <f t="shared" si="227"/>
        <v>https://en.wikipedia.org/wiki/Bob_Halverson</v>
      </c>
      <c r="Y669" t="str">
        <f t="shared" si="228"/>
        <v>https://tools.wmflabs.org/xtools-articleinfo/?article=Bob_Halverson&amp;project=en.wikipedia.org</v>
      </c>
      <c r="AB669" t="str">
        <f t="shared" si="229"/>
        <v>https://en.wikipedia.org/w/index.php?title=Special:WhatLinksHere/Bob_Halverson&amp;limit=500</v>
      </c>
    </row>
    <row r="670" spans="1:29">
      <c r="A670">
        <v>337</v>
      </c>
      <c r="B670">
        <v>850587</v>
      </c>
      <c r="C670">
        <v>906671.45866973442</v>
      </c>
      <c r="D670" t="s">
        <v>9483</v>
      </c>
      <c r="E670" t="str">
        <f t="shared" si="230"/>
        <v>Bob</v>
      </c>
      <c r="F670" t="str">
        <f t="shared" si="231"/>
        <v>Harkey</v>
      </c>
      <c r="H670">
        <v>0</v>
      </c>
      <c r="J670">
        <v>85</v>
      </c>
      <c r="K670" s="3">
        <v>42385</v>
      </c>
      <c r="L670" t="s">
        <v>9484</v>
      </c>
      <c r="M670" t="str">
        <f t="shared" si="221"/>
        <v>American racecar driver (USAC).[338]</v>
      </c>
      <c r="N670" t="str">
        <f t="shared" si="232"/>
        <v>American</v>
      </c>
      <c r="O670" t="str">
        <f t="shared" si="233"/>
        <v>racecar driver (USAC).[338]</v>
      </c>
      <c r="P670" t="str">
        <f t="shared" si="222"/>
        <v>racecar driver (USAC).</v>
      </c>
      <c r="Q670" t="str">
        <f t="shared" si="223"/>
        <v>racecar driver (USAC)</v>
      </c>
      <c r="R670" t="s">
        <v>3301</v>
      </c>
      <c r="S670" t="s">
        <v>2540</v>
      </c>
      <c r="U670" t="str">
        <f t="shared" si="227"/>
        <v>https://en.wikipedia.org/wiki/Bob_Harkey</v>
      </c>
      <c r="Y670" t="str">
        <f t="shared" si="228"/>
        <v>https://tools.wmflabs.org/xtools-articleinfo/?article=Bob_Harkey&amp;project=en.wikipedia.org</v>
      </c>
      <c r="AB670" t="str">
        <f t="shared" si="229"/>
        <v>https://en.wikipedia.org/w/index.php?title=Special:WhatLinksHere/Bob_Harkey&amp;limit=500</v>
      </c>
    </row>
    <row r="671" spans="1:29">
      <c r="A671">
        <v>722</v>
      </c>
      <c r="B671">
        <v>645003</v>
      </c>
      <c r="C671">
        <v>205745.04258587467</v>
      </c>
      <c r="D671" t="s">
        <v>10836</v>
      </c>
      <c r="E671" t="str">
        <f t="shared" si="230"/>
        <v>Bob</v>
      </c>
      <c r="F671" t="str">
        <f t="shared" si="231"/>
        <v>Harrison</v>
      </c>
      <c r="H671">
        <v>0</v>
      </c>
      <c r="J671">
        <v>78</v>
      </c>
      <c r="K671" s="3">
        <v>42404</v>
      </c>
      <c r="L671" t="s">
        <v>11056</v>
      </c>
      <c r="M671" t="str">
        <f t="shared" si="221"/>
        <v>American football player (San Francisco 49ers).[66]</v>
      </c>
      <c r="N671" t="str">
        <f t="shared" si="232"/>
        <v>American</v>
      </c>
      <c r="O671" t="str">
        <f t="shared" si="233"/>
        <v>football player (San Francisco 49ers).[66]</v>
      </c>
      <c r="P671" t="str">
        <f t="shared" si="222"/>
        <v>football player (San Francisco 49ers).</v>
      </c>
      <c r="Q671" t="str">
        <f t="shared" si="223"/>
        <v>football player (San Francisco 49ers)</v>
      </c>
      <c r="R671" t="s">
        <v>7464</v>
      </c>
      <c r="S671" t="s">
        <v>2579</v>
      </c>
      <c r="U671" t="str">
        <f t="shared" si="227"/>
        <v>https://en.wikipedia.org/wiki/Bob_Harrison</v>
      </c>
      <c r="Y671" t="str">
        <f t="shared" si="228"/>
        <v>https://tools.wmflabs.org/xtools-articleinfo/?article=Bob_Harrison&amp;project=en.wikipedia.org</v>
      </c>
      <c r="AB671" t="str">
        <f t="shared" si="229"/>
        <v>https://en.wikipedia.org/w/index.php?title=Special:WhatLinksHere/Bob_Harrison&amp;limit=500</v>
      </c>
    </row>
    <row r="672" spans="1:29">
      <c r="A672">
        <v>3092</v>
      </c>
      <c r="B672">
        <v>824563</v>
      </c>
      <c r="C672">
        <v>572803.62213716086</v>
      </c>
      <c r="D672" t="s">
        <v>5273</v>
      </c>
      <c r="E672" t="str">
        <f t="shared" si="230"/>
        <v>Bob</v>
      </c>
      <c r="F672" t="str">
        <f t="shared" si="231"/>
        <v>Holman</v>
      </c>
      <c r="H672">
        <v>0</v>
      </c>
      <c r="J672">
        <v>79</v>
      </c>
      <c r="K672" s="5">
        <v>42536</v>
      </c>
      <c r="L672" t="s">
        <v>4959</v>
      </c>
      <c r="M672" t="str">
        <f t="shared" si="221"/>
        <v>British academic (University of Bath) and community worker motor neurone disease.[247]</v>
      </c>
      <c r="N672" t="str">
        <f t="shared" si="232"/>
        <v>British</v>
      </c>
      <c r="O672" t="str">
        <f t="shared" si="233"/>
        <v>academic (University of Bath) and community worker motor neurone disease.[247]</v>
      </c>
      <c r="P672" t="str">
        <f t="shared" si="222"/>
        <v>academic (University of Bath) and community worker motor neurone disease.</v>
      </c>
      <c r="Q672" t="str">
        <f t="shared" si="223"/>
        <v>academic (University of Bath) and community worker motor neurone disease</v>
      </c>
      <c r="R672" t="s">
        <v>2902</v>
      </c>
      <c r="S672" t="s">
        <v>1114</v>
      </c>
      <c r="T672" t="s">
        <v>3283</v>
      </c>
      <c r="U672" t="str">
        <f t="shared" si="227"/>
        <v>https://en.wikipedia.org/wiki/Bob_Holman</v>
      </c>
      <c r="Y672" t="str">
        <f t="shared" si="228"/>
        <v>https://tools.wmflabs.org/xtools-articleinfo/?article=Bob_Holman&amp;project=en.wikipedia.org</v>
      </c>
      <c r="AB672" t="str">
        <f t="shared" si="229"/>
        <v>https://en.wikipedia.org/w/index.php?title=Special:WhatLinksHere/Bob_Holman&amp;limit=500</v>
      </c>
    </row>
    <row r="673" spans="1:29">
      <c r="A673">
        <v>4014</v>
      </c>
      <c r="B673">
        <v>200438</v>
      </c>
      <c r="C673">
        <v>914955.74550390302</v>
      </c>
      <c r="D673" t="s">
        <v>4610</v>
      </c>
      <c r="E673" t="str">
        <f t="shared" si="230"/>
        <v>Bob</v>
      </c>
      <c r="F673" t="str">
        <f t="shared" si="231"/>
        <v>Kiley</v>
      </c>
      <c r="H673">
        <v>0</v>
      </c>
      <c r="J673">
        <v>80</v>
      </c>
      <c r="K673" s="5">
        <v>42591</v>
      </c>
      <c r="L673" t="s">
        <v>3906</v>
      </c>
      <c r="M673" t="str">
        <f t="shared" si="221"/>
        <v>American public transport planner Alzheimer's disease.[156]</v>
      </c>
      <c r="N673" t="str">
        <f t="shared" si="232"/>
        <v>American</v>
      </c>
      <c r="O673" t="str">
        <f t="shared" si="233"/>
        <v>public transport planner Alzheimer's disease.[156]</v>
      </c>
      <c r="P673" s="2" t="str">
        <f t="shared" si="222"/>
        <v>public transport planner Alzheimer's disease.</v>
      </c>
      <c r="Q673" s="2" t="str">
        <f t="shared" si="223"/>
        <v>public transport planner Alzheimer's disease</v>
      </c>
      <c r="R673" s="2" t="s">
        <v>3028</v>
      </c>
      <c r="S673" s="2"/>
      <c r="T673" t="s">
        <v>2922</v>
      </c>
      <c r="U673" t="str">
        <f t="shared" si="227"/>
        <v>https://en.wikipedia.org/wiki/Bob_Kiley</v>
      </c>
      <c r="Y673" t="str">
        <f t="shared" si="228"/>
        <v>https://tools.wmflabs.org/xtools-articleinfo/?article=Bob_Kiley&amp;project=en.wikipedia.org</v>
      </c>
      <c r="AB673" t="str">
        <f t="shared" si="229"/>
        <v>https://en.wikipedia.org/w/index.php?title=Special:WhatLinksHere/Bob_Kiley&amp;limit=500</v>
      </c>
    </row>
    <row r="674" spans="1:29">
      <c r="A674">
        <v>4482</v>
      </c>
      <c r="B674">
        <v>9244</v>
      </c>
      <c r="C674">
        <v>399355.65964060515</v>
      </c>
      <c r="D674" t="s">
        <v>15194</v>
      </c>
      <c r="E674" t="str">
        <f t="shared" si="230"/>
        <v>Bob</v>
      </c>
      <c r="F674" t="str">
        <f t="shared" si="231"/>
        <v>McDevitt</v>
      </c>
      <c r="H674">
        <v>0</v>
      </c>
      <c r="J674">
        <v>85</v>
      </c>
      <c r="K674" s="5">
        <v>42621</v>
      </c>
      <c r="L674" t="s">
        <v>15412</v>
      </c>
      <c r="M674" t="str">
        <f t="shared" si="221"/>
        <v>Canadian sportscaster (CBC).[320]</v>
      </c>
      <c r="N674" t="str">
        <f t="shared" si="232"/>
        <v>Canadian</v>
      </c>
      <c r="O674" t="str">
        <f t="shared" si="233"/>
        <v>sportscaster (CBC).[320]</v>
      </c>
      <c r="P674" s="2" t="str">
        <f t="shared" si="222"/>
        <v>sportscaster (CBC).</v>
      </c>
      <c r="Q674" s="2" t="str">
        <f t="shared" si="223"/>
        <v>sportscaster (CBC)</v>
      </c>
      <c r="R674" s="2" t="str">
        <f>IFERROR(MID(Q674,1,FIND(" ",Q674)-1),Q674)</f>
        <v>sportscaster</v>
      </c>
      <c r="S674" s="2" t="s">
        <v>446</v>
      </c>
      <c r="U674" t="str">
        <f t="shared" si="227"/>
        <v>https://en.wikipedia.org/wiki/Bob_McDevitt</v>
      </c>
      <c r="V674">
        <v>0</v>
      </c>
      <c r="W674" s="2">
        <v>0</v>
      </c>
      <c r="X674" s="2">
        <v>0</v>
      </c>
      <c r="Y674" t="str">
        <f t="shared" si="228"/>
        <v>https://tools.wmflabs.org/xtools-articleinfo/?article=Bob_McDevitt&amp;project=en.wikipedia.org</v>
      </c>
      <c r="Z674">
        <v>0</v>
      </c>
      <c r="AB674" t="str">
        <f t="shared" si="229"/>
        <v>https://en.wikipedia.org/w/index.php?title=Special:WhatLinksHere/Bob_McDevitt&amp;limit=500</v>
      </c>
      <c r="AC674">
        <v>0</v>
      </c>
    </row>
    <row r="675" spans="1:29">
      <c r="A675">
        <v>231</v>
      </c>
      <c r="B675">
        <v>762</v>
      </c>
      <c r="C675">
        <v>961381.50412298273</v>
      </c>
      <c r="D675" t="s">
        <v>9509</v>
      </c>
      <c r="E675" t="str">
        <f t="shared" si="230"/>
        <v>Bob</v>
      </c>
      <c r="F675" t="str">
        <f t="shared" si="231"/>
        <v>Oatley</v>
      </c>
      <c r="H675">
        <v>0</v>
      </c>
      <c r="J675">
        <v>87</v>
      </c>
      <c r="K675" s="3">
        <v>42379</v>
      </c>
      <c r="L675" t="s">
        <v>9510</v>
      </c>
      <c r="M675" t="str">
        <f t="shared" si="221"/>
        <v>Australian yachtsman (Wild Oats XI) and winemaker (Rosemount).[232]</v>
      </c>
      <c r="N675" t="str">
        <f t="shared" si="232"/>
        <v>Australian</v>
      </c>
      <c r="O675" t="str">
        <f t="shared" si="233"/>
        <v>yachtsman (Wild Oats XI) and winemaker (Rosemount).[232]</v>
      </c>
      <c r="P675" t="str">
        <f t="shared" si="222"/>
        <v>yachtsman (Wild Oats XI) and winemaker (Rosemount).</v>
      </c>
      <c r="Q675" t="str">
        <f t="shared" si="223"/>
        <v>yachtsman (Wild Oats XI) and winemaker (Rosemount)</v>
      </c>
      <c r="R675" t="s">
        <v>3547</v>
      </c>
      <c r="S675" t="s">
        <v>2480</v>
      </c>
      <c r="U675" t="str">
        <f t="shared" si="227"/>
        <v>https://en.wikipedia.org/wiki/Bob_Oatley</v>
      </c>
      <c r="V675">
        <v>574</v>
      </c>
      <c r="W675">
        <v>0</v>
      </c>
      <c r="X675">
        <v>0</v>
      </c>
      <c r="Y675" t="str">
        <f t="shared" si="228"/>
        <v>https://tools.wmflabs.org/xtools-articleinfo/?article=Bob_Oatley&amp;project=en.wikipedia.org</v>
      </c>
      <c r="Z675">
        <v>57</v>
      </c>
      <c r="AA675">
        <v>18</v>
      </c>
      <c r="AB675" t="str">
        <f t="shared" si="229"/>
        <v>https://en.wikipedia.org/w/index.php?title=Special:WhatLinksHere/Bob_Oatley&amp;limit=500</v>
      </c>
      <c r="AC675">
        <v>15</v>
      </c>
    </row>
    <row r="676" spans="1:29">
      <c r="A676">
        <v>648</v>
      </c>
      <c r="B676">
        <v>427918</v>
      </c>
      <c r="C676">
        <v>346662.19742484827</v>
      </c>
      <c r="D676" t="s">
        <v>10024</v>
      </c>
      <c r="E676" t="str">
        <f t="shared" si="230"/>
        <v>Bob</v>
      </c>
      <c r="F676" t="str">
        <f t="shared" si="231"/>
        <v>Pelkington</v>
      </c>
      <c r="H676">
        <v>0</v>
      </c>
      <c r="J676">
        <v>74</v>
      </c>
      <c r="K676" s="3">
        <v>42400</v>
      </c>
      <c r="L676" t="s">
        <v>10087</v>
      </c>
      <c r="M676" t="str">
        <f t="shared" si="221"/>
        <v>American basketball player (Xavier University).[654]</v>
      </c>
      <c r="N676" t="str">
        <f t="shared" si="232"/>
        <v>American</v>
      </c>
      <c r="O676" t="str">
        <f t="shared" si="233"/>
        <v>basketball player (Xavier University).[654]</v>
      </c>
      <c r="P676" t="str">
        <f t="shared" si="222"/>
        <v>basketball player (Xavier University).</v>
      </c>
      <c r="Q676" t="str">
        <f t="shared" si="223"/>
        <v>basketball player (Xavier University)</v>
      </c>
      <c r="R676" t="s">
        <v>7470</v>
      </c>
      <c r="S676" t="s">
        <v>2307</v>
      </c>
      <c r="U676" t="str">
        <f t="shared" si="227"/>
        <v>https://en.wikipedia.org/wiki/Bob_Pelkington</v>
      </c>
      <c r="Y676" t="str">
        <f t="shared" si="228"/>
        <v>https://tools.wmflabs.org/xtools-articleinfo/?article=Bob_Pelkington&amp;project=en.wikipedia.org</v>
      </c>
      <c r="AB676" t="str">
        <f t="shared" si="229"/>
        <v>https://en.wikipedia.org/w/index.php?title=Special:WhatLinksHere/Bob_Pelkington&amp;limit=500</v>
      </c>
    </row>
    <row r="677" spans="1:29">
      <c r="A677">
        <v>2854</v>
      </c>
      <c r="B677">
        <v>5759</v>
      </c>
      <c r="C677">
        <v>826148.42683688039</v>
      </c>
      <c r="D677" t="s">
        <v>5795</v>
      </c>
      <c r="E677" t="str">
        <f t="shared" si="230"/>
        <v>Bob</v>
      </c>
      <c r="F677" t="str">
        <f t="shared" si="231"/>
        <v>Rumball</v>
      </c>
      <c r="H677">
        <v>0</v>
      </c>
      <c r="J677">
        <v>86</v>
      </c>
      <c r="K677" s="5">
        <v>42522</v>
      </c>
      <c r="L677" t="s">
        <v>5219</v>
      </c>
      <c r="M677" t="str">
        <f t="shared" si="221"/>
        <v>Canadian pastor and deaf rights advocate.[9]</v>
      </c>
      <c r="N677" t="str">
        <f t="shared" si="232"/>
        <v>Canadian</v>
      </c>
      <c r="O677" t="str">
        <f t="shared" si="233"/>
        <v>pastor and deaf rights advocate.[9]</v>
      </c>
      <c r="P677" t="str">
        <f t="shared" si="222"/>
        <v>pastor and deaf rights advocate.</v>
      </c>
      <c r="Q677" t="str">
        <f t="shared" si="223"/>
        <v>pastor and deaf rights advocate</v>
      </c>
      <c r="R677" t="str">
        <f>Q677</f>
        <v>pastor and deaf rights advocate</v>
      </c>
      <c r="U677" t="str">
        <f t="shared" si="227"/>
        <v>https://en.wikipedia.org/wiki/Bob_Rumball</v>
      </c>
      <c r="V677">
        <v>261</v>
      </c>
      <c r="W677">
        <v>0</v>
      </c>
      <c r="X677">
        <v>0</v>
      </c>
      <c r="Y677" t="str">
        <f t="shared" si="228"/>
        <v>https://tools.wmflabs.org/xtools-articleinfo/?article=Bob_Rumball&amp;project=en.wikipedia.org</v>
      </c>
      <c r="Z677">
        <v>28</v>
      </c>
      <c r="AA677">
        <v>17</v>
      </c>
      <c r="AB677" t="str">
        <f t="shared" si="229"/>
        <v>https://en.wikipedia.org/w/index.php?title=Special:WhatLinksHere/Bob_Rumball&amp;limit=500</v>
      </c>
      <c r="AC677">
        <v>3</v>
      </c>
    </row>
    <row r="678" spans="1:29">
      <c r="A678">
        <v>4157</v>
      </c>
      <c r="B678">
        <v>765679</v>
      </c>
      <c r="C678">
        <v>38039.639787712076</v>
      </c>
      <c r="D678" t="s">
        <v>4253</v>
      </c>
      <c r="E678" t="str">
        <f t="shared" si="230"/>
        <v>Bob</v>
      </c>
      <c r="F678" t="str">
        <f t="shared" si="231"/>
        <v>Skelton</v>
      </c>
      <c r="H678">
        <v>0</v>
      </c>
      <c r="J678">
        <v>81</v>
      </c>
      <c r="K678" s="5">
        <v>42601</v>
      </c>
      <c r="L678" t="s">
        <v>3778</v>
      </c>
      <c r="M678" t="str">
        <f t="shared" si="221"/>
        <v>New Zealand jockey bowel cancer.[300]</v>
      </c>
      <c r="N678" t="s">
        <v>3392</v>
      </c>
      <c r="O678" t="str">
        <f t="shared" si="233"/>
        <v>Zealand jockey bowel cancer.[300]</v>
      </c>
      <c r="P678" s="2" t="str">
        <f t="shared" si="222"/>
        <v>Zealand jockey bowel cancer.</v>
      </c>
      <c r="Q678" s="2" t="str">
        <f t="shared" si="223"/>
        <v>Zealand jockey bowel cancer</v>
      </c>
      <c r="R678" s="2" t="s">
        <v>2880</v>
      </c>
      <c r="S678" s="2"/>
      <c r="T678" t="s">
        <v>2881</v>
      </c>
      <c r="U678" t="str">
        <f t="shared" si="227"/>
        <v>https://en.wikipedia.org/wiki/Bob_Skelton</v>
      </c>
      <c r="Y678" t="str">
        <f t="shared" si="228"/>
        <v>https://tools.wmflabs.org/xtools-articleinfo/?article=Bob_Skelton&amp;project=en.wikipedia.org</v>
      </c>
      <c r="AB678" t="str">
        <f t="shared" si="229"/>
        <v>https://en.wikipedia.org/w/index.php?title=Special:WhatLinksHere/Bob_Skelton&amp;limit=500</v>
      </c>
    </row>
    <row r="679" spans="1:29">
      <c r="A679">
        <v>1149</v>
      </c>
      <c r="B679">
        <v>584888</v>
      </c>
      <c r="C679">
        <v>718738.23063742742</v>
      </c>
      <c r="D679" t="s">
        <v>11035</v>
      </c>
      <c r="E679" t="str">
        <f t="shared" si="230"/>
        <v>Bob</v>
      </c>
      <c r="F679" t="str">
        <f t="shared" si="231"/>
        <v>Spicer</v>
      </c>
      <c r="H679">
        <v>0</v>
      </c>
      <c r="J679">
        <v>90</v>
      </c>
      <c r="K679" s="3">
        <v>42427</v>
      </c>
      <c r="L679" t="s">
        <v>11609</v>
      </c>
      <c r="M679" t="str">
        <f t="shared" si="221"/>
        <v>American baseball player (Kansas City Athletics).[496]</v>
      </c>
      <c r="N679" t="str">
        <f>MID(M679,1,FIND(" ",M679)-1)</f>
        <v>American</v>
      </c>
      <c r="O679" t="str">
        <f t="shared" si="233"/>
        <v>baseball player (Kansas City Athletics).[496]</v>
      </c>
      <c r="P679" t="str">
        <f t="shared" si="222"/>
        <v>baseball player (Kansas City Athletics).</v>
      </c>
      <c r="Q679" t="str">
        <f t="shared" si="223"/>
        <v>baseball player (Kansas City Athletics)</v>
      </c>
      <c r="R679" t="s">
        <v>7478</v>
      </c>
      <c r="S679" t="s">
        <v>2066</v>
      </c>
      <c r="U679" t="str">
        <f t="shared" si="227"/>
        <v>https://en.wikipedia.org/wiki/Bob_Spicer</v>
      </c>
      <c r="Y679" t="str">
        <f t="shared" si="228"/>
        <v>https://tools.wmflabs.org/xtools-articleinfo/?article=Bob_Spicer&amp;project=en.wikipedia.org</v>
      </c>
      <c r="AB679" t="str">
        <f t="shared" si="229"/>
        <v>https://en.wikipedia.org/w/index.php?title=Special:WhatLinksHere/Bob_Spicer&amp;limit=500</v>
      </c>
    </row>
    <row r="680" spans="1:29">
      <c r="A680">
        <v>599</v>
      </c>
      <c r="B680">
        <v>963508</v>
      </c>
      <c r="C680">
        <v>545416.99441415397</v>
      </c>
      <c r="D680" t="s">
        <v>9906</v>
      </c>
      <c r="E680" t="str">
        <f t="shared" si="230"/>
        <v>Bob</v>
      </c>
      <c r="F680" t="str">
        <f t="shared" si="231"/>
        <v>Tizard</v>
      </c>
      <c r="H680">
        <v>0</v>
      </c>
      <c r="J680">
        <v>91</v>
      </c>
      <c r="K680" s="3">
        <v>42397</v>
      </c>
      <c r="L680" t="s">
        <v>10534</v>
      </c>
      <c r="M680" t="str">
        <f t="shared" si="221"/>
        <v>New Zealand politician Deputy Prime Minister (1974–1975).[605]</v>
      </c>
      <c r="N680" t="s">
        <v>11737</v>
      </c>
      <c r="O680" t="s">
        <v>11851</v>
      </c>
      <c r="P680" t="str">
        <f t="shared" si="222"/>
        <v>politician Deputy Prime Minister (1974–1975).</v>
      </c>
      <c r="Q680" t="str">
        <f t="shared" si="223"/>
        <v>politician Deputy Prime Minister (1974–1975)</v>
      </c>
      <c r="R680" t="str">
        <f>IFERROR(MID(Q680,1,FIND(" ",Q680)-1),Q680)</f>
        <v>politician</v>
      </c>
      <c r="S680" t="s">
        <v>2380</v>
      </c>
      <c r="U680" t="str">
        <f t="shared" si="227"/>
        <v>https://en.wikipedia.org/wiki/Bob_Tizard</v>
      </c>
      <c r="Y680" t="str">
        <f t="shared" si="228"/>
        <v>https://tools.wmflabs.org/xtools-articleinfo/?article=Bob_Tizard&amp;project=en.wikipedia.org</v>
      </c>
      <c r="AB680" t="str">
        <f t="shared" si="229"/>
        <v>https://en.wikipedia.org/w/index.php?title=Special:WhatLinksHere/Bob_Tizard&amp;limit=500</v>
      </c>
    </row>
    <row r="681" spans="1:29">
      <c r="A681">
        <v>832</v>
      </c>
      <c r="B681">
        <v>43724</v>
      </c>
      <c r="C681">
        <v>803847.05534834205</v>
      </c>
      <c r="D681" t="s">
        <v>10374</v>
      </c>
      <c r="E681" t="str">
        <f t="shared" si="230"/>
        <v>Bob</v>
      </c>
      <c r="F681" t="str">
        <f t="shared" si="231"/>
        <v>Wielinga</v>
      </c>
      <c r="H681">
        <v>0</v>
      </c>
      <c r="I681">
        <v>1</v>
      </c>
      <c r="J681">
        <v>70</v>
      </c>
      <c r="K681" s="3">
        <v>42410</v>
      </c>
      <c r="L681" t="s">
        <v>11001</v>
      </c>
      <c r="M681" t="str">
        <f t="shared" si="221"/>
        <v>Dutch academic.[176]</v>
      </c>
      <c r="N681" t="str">
        <f>MID(M681,1,FIND(" ",M681)-1)</f>
        <v>Dutch</v>
      </c>
      <c r="O681" t="str">
        <f t="shared" ref="O681:O712" si="234">MID(M681,FIND(" ",M681)+1,9999)</f>
        <v>academic.[176]</v>
      </c>
      <c r="P681" t="str">
        <f t="shared" si="222"/>
        <v>academic.</v>
      </c>
      <c r="Q681" t="str">
        <f t="shared" si="223"/>
        <v>academic</v>
      </c>
      <c r="R681" t="str">
        <f>IFERROR(MID(Q681,1,FIND(" ",Q681)-1),Q681)</f>
        <v>academic</v>
      </c>
      <c r="U681" t="str">
        <f t="shared" ref="U681:U716" si="235">CONCATENATE("https://en.wikipedia.org/wiki/",REPLACE(D681,FIND(" ",D681),1,"_"))</f>
        <v>https://en.wikipedia.org/wiki/Bob_Wielinga</v>
      </c>
      <c r="V681">
        <v>159</v>
      </c>
      <c r="W681">
        <v>1</v>
      </c>
      <c r="X681">
        <v>0</v>
      </c>
      <c r="Y681" t="str">
        <f t="shared" si="228"/>
        <v>https://tools.wmflabs.org/xtools-articleinfo/?article=Bob_Wielinga&amp;project=en.wikipedia.org</v>
      </c>
      <c r="Z681">
        <v>37</v>
      </c>
      <c r="AA681">
        <v>25</v>
      </c>
      <c r="AB681" t="str">
        <f t="shared" si="229"/>
        <v>https://en.wikipedia.org/w/index.php?title=Special:WhatLinksHere/Bob_Wielinga&amp;limit=500</v>
      </c>
      <c r="AC681">
        <v>5</v>
      </c>
    </row>
    <row r="682" spans="1:29">
      <c r="A682">
        <v>4556</v>
      </c>
      <c r="B682">
        <v>700455</v>
      </c>
      <c r="C682">
        <v>911254.1215508827</v>
      </c>
      <c r="D682" t="s">
        <v>14810</v>
      </c>
      <c r="E682" t="str">
        <f t="shared" si="230"/>
        <v>Bob</v>
      </c>
      <c r="F682" t="str">
        <f t="shared" si="231"/>
        <v>Wilkinson</v>
      </c>
      <c r="H682">
        <v>0</v>
      </c>
      <c r="J682">
        <v>88</v>
      </c>
      <c r="K682" s="5">
        <v>42625</v>
      </c>
      <c r="L682" t="s">
        <v>15489</v>
      </c>
      <c r="M682" t="str">
        <f t="shared" si="221"/>
        <v>American football player (New York Giants) Parkinson's disease.[257]</v>
      </c>
      <c r="N682" t="str">
        <f>MID(M682,1,FIND(" ",M682)-1)</f>
        <v>American</v>
      </c>
      <c r="O682" t="str">
        <f t="shared" si="234"/>
        <v>football player (New York Giants) Parkinson's disease.[257]</v>
      </c>
      <c r="P682" s="2" t="str">
        <f t="shared" si="222"/>
        <v>football player (New York Giants) Parkinson's disease.</v>
      </c>
      <c r="Q682" s="2" t="str">
        <f t="shared" si="223"/>
        <v>football player (New York Giants) Parkinson's disease</v>
      </c>
      <c r="R682" s="2" t="s">
        <v>15712</v>
      </c>
      <c r="S682" t="s">
        <v>2077</v>
      </c>
      <c r="T682" t="s">
        <v>15869</v>
      </c>
      <c r="U682" t="str">
        <f t="shared" si="235"/>
        <v>https://en.wikipedia.org/wiki/Bob_Wilkinson</v>
      </c>
      <c r="Y682" t="str">
        <f t="shared" si="228"/>
        <v>https://tools.wmflabs.org/xtools-articleinfo/?article=Bob_Wilkinson&amp;project=en.wikipedia.org</v>
      </c>
      <c r="AB682" t="str">
        <f t="shared" si="229"/>
        <v>https://en.wikipedia.org/w/index.php?title=Special:WhatLinksHere/Bob_Wilkinson&amp;limit=500</v>
      </c>
    </row>
    <row r="683" spans="1:29">
      <c r="A683">
        <v>2777</v>
      </c>
      <c r="B683">
        <v>11898</v>
      </c>
      <c r="C683">
        <v>28357.613568005036</v>
      </c>
      <c r="D683" t="s">
        <v>12433</v>
      </c>
      <c r="E683" t="str">
        <f t="shared" si="230"/>
        <v>Bob</v>
      </c>
      <c r="F683" t="str">
        <f t="shared" si="231"/>
        <v>Williams</v>
      </c>
      <c r="H683">
        <v>0</v>
      </c>
      <c r="J683">
        <v>86</v>
      </c>
      <c r="K683" s="5">
        <v>42516</v>
      </c>
      <c r="L683" t="s">
        <v>12898</v>
      </c>
      <c r="M683" t="str">
        <f t="shared" si="221"/>
        <v>American football player (Chicago Bears).[443]</v>
      </c>
      <c r="N683" t="str">
        <f>MID(M683,1,FIND(" ",M683)-1)</f>
        <v>American</v>
      </c>
      <c r="O683" t="str">
        <f t="shared" si="234"/>
        <v>football player (Chicago Bears).[443]</v>
      </c>
      <c r="P683" t="str">
        <f t="shared" si="222"/>
        <v>football player (Chicago Bears).</v>
      </c>
      <c r="Q683" t="str">
        <f t="shared" si="223"/>
        <v>football player (Chicago Bears)</v>
      </c>
      <c r="R683" t="s">
        <v>13104</v>
      </c>
      <c r="S683" s="2" t="s">
        <v>1515</v>
      </c>
      <c r="U683" t="str">
        <f t="shared" si="235"/>
        <v>https://en.wikipedia.org/wiki/Bob_Williams</v>
      </c>
      <c r="V683">
        <v>202</v>
      </c>
      <c r="W683">
        <v>1</v>
      </c>
      <c r="X683">
        <v>1</v>
      </c>
      <c r="Y683" t="str">
        <f>CONCATENATE("https://tools.wmflabs.org/xtools-articleinfo/?article=",REPLACE(D683,FIND(" ",D683),1,"_"),"_(quarterback)&amp;project=en.wikipedia.org")</f>
        <v>https://tools.wmflabs.org/xtools-articleinfo/?article=Bob_Williams_(quarterback)&amp;project=en.wikipedia.org</v>
      </c>
      <c r="Z683">
        <v>55</v>
      </c>
      <c r="AA683">
        <v>33</v>
      </c>
      <c r="AB683" t="str">
        <f>CONCATENATE("https://en.wikipedia.org/w/index.php?title=Special:WhatLinksHere/",REPLACE(D683,FIND(" ",D683),1,"_"),"_(quarterback)&amp;limit=500")</f>
        <v>https://en.wikipedia.org/w/index.php?title=Special:WhatLinksHere/Bob_Williams_(quarterback)&amp;limit=500</v>
      </c>
      <c r="AC683">
        <v>282</v>
      </c>
    </row>
    <row r="684" spans="1:29">
      <c r="A684">
        <v>3845</v>
      </c>
      <c r="B684">
        <v>144827</v>
      </c>
      <c r="C684">
        <v>491972.38403485244</v>
      </c>
      <c r="D684" t="s">
        <v>13963</v>
      </c>
      <c r="E684" t="s">
        <v>14439</v>
      </c>
      <c r="F684" t="s">
        <v>14361</v>
      </c>
      <c r="H684">
        <v>0</v>
      </c>
      <c r="J684">
        <v>106</v>
      </c>
      <c r="K684" s="5">
        <v>42582</v>
      </c>
      <c r="L684" t="s">
        <v>14542</v>
      </c>
      <c r="M684" t="str">
        <f t="shared" si="221"/>
        <v>South African-born Australian tennis player.[504]</v>
      </c>
      <c r="N684" t="s">
        <v>14608</v>
      </c>
      <c r="O684" t="str">
        <f t="shared" si="234"/>
        <v>African-born Australian tennis player.[504]</v>
      </c>
      <c r="P684" s="2" t="str">
        <f t="shared" si="222"/>
        <v>African-born Australian tennis player.</v>
      </c>
      <c r="Q684" s="2" t="str">
        <f t="shared" si="223"/>
        <v>African-born Australian tennis player</v>
      </c>
      <c r="R684" s="2" t="s">
        <v>14797</v>
      </c>
      <c r="S684" s="2"/>
      <c r="U684" t="str">
        <f t="shared" si="235"/>
        <v>https://en.wikipedia.org/wiki/Bobbie_Heine Miller</v>
      </c>
      <c r="Y684" t="str">
        <f t="shared" ref="Y684:Y716" si="236">CONCATENATE("https://tools.wmflabs.org/xtools-articleinfo/?article=",REPLACE(D684,FIND(" ",D684),1,"_"),"&amp;project=en.wikipedia.org")</f>
        <v>https://tools.wmflabs.org/xtools-articleinfo/?article=Bobbie_Heine Miller&amp;project=en.wikipedia.org</v>
      </c>
      <c r="AB684" t="str">
        <f t="shared" ref="AB684:AB716" si="237">CONCATENATE("https://en.wikipedia.org/w/index.php?title=Special:WhatLinksHere/",REPLACE(D684,FIND(" ",D684),1,"_"),"&amp;limit=500")</f>
        <v>https://en.wikipedia.org/w/index.php?title=Special:WhatLinksHere/Bobbie_Heine Miller&amp;limit=500</v>
      </c>
    </row>
    <row r="685" spans="1:29">
      <c r="A685">
        <v>4656</v>
      </c>
      <c r="B685">
        <v>164862</v>
      </c>
      <c r="C685">
        <v>669903.43183078943</v>
      </c>
      <c r="D685" t="s">
        <v>15184</v>
      </c>
      <c r="E685" t="str">
        <f t="shared" ref="E685:E700" si="238">LEFT(D685,FIND(" ",D685)-1)</f>
        <v>Bobby</v>
      </c>
      <c r="F685" t="str">
        <f t="shared" ref="F685:F700" si="239">MID(D685,FIND(" ",D685)+1,9999)</f>
        <v>Breen</v>
      </c>
      <c r="H685">
        <v>0</v>
      </c>
      <c r="J685">
        <v>88</v>
      </c>
      <c r="K685" s="5">
        <v>42632</v>
      </c>
      <c r="L685" t="s">
        <v>15602</v>
      </c>
      <c r="M685" t="str">
        <f t="shared" si="221"/>
        <v>Canadian-born American actor and singer natural causes.[130]</v>
      </c>
      <c r="N685" t="s">
        <v>15664</v>
      </c>
      <c r="O685" t="str">
        <f t="shared" si="234"/>
        <v>American actor and singer natural causes.[130]</v>
      </c>
      <c r="P685" s="2" t="str">
        <f t="shared" si="222"/>
        <v>American actor and singer natural causes.</v>
      </c>
      <c r="Q685" s="2" t="str">
        <f t="shared" si="223"/>
        <v>American actor and singer natural causes</v>
      </c>
      <c r="R685" s="2" t="s">
        <v>15881</v>
      </c>
      <c r="T685" t="s">
        <v>15882</v>
      </c>
      <c r="U685" t="str">
        <f t="shared" si="235"/>
        <v>https://en.wikipedia.org/wiki/Bobby_Breen</v>
      </c>
      <c r="Y685" t="str">
        <f t="shared" si="236"/>
        <v>https://tools.wmflabs.org/xtools-articleinfo/?article=Bobby_Breen&amp;project=en.wikipedia.org</v>
      </c>
      <c r="AB685" t="str">
        <f t="shared" si="237"/>
        <v>https://en.wikipedia.org/w/index.php?title=Special:WhatLinksHere/Bobby_Breen&amp;limit=500</v>
      </c>
    </row>
    <row r="686" spans="1:29">
      <c r="A686">
        <v>2512</v>
      </c>
      <c r="B686">
        <v>80301</v>
      </c>
      <c r="C686">
        <v>409918.34164742613</v>
      </c>
      <c r="D686" t="s">
        <v>12122</v>
      </c>
      <c r="E686" t="str">
        <f t="shared" si="238"/>
        <v>Bobby</v>
      </c>
      <c r="F686" t="str">
        <f t="shared" si="239"/>
        <v>Carroll</v>
      </c>
      <c r="H686">
        <v>0</v>
      </c>
      <c r="J686">
        <v>77</v>
      </c>
      <c r="K686" s="5">
        <v>42501</v>
      </c>
      <c r="L686" t="s">
        <v>12454</v>
      </c>
      <c r="M686" t="str">
        <f t="shared" si="221"/>
        <v>Scottish footballer (Celtic).[176]</v>
      </c>
      <c r="N686" t="str">
        <f t="shared" ref="N686:N700" si="240">MID(M686,1,FIND(" ",M686)-1)</f>
        <v>Scottish</v>
      </c>
      <c r="O686" t="str">
        <f t="shared" si="234"/>
        <v>footballer (Celtic).[176]</v>
      </c>
      <c r="P686" t="str">
        <f t="shared" si="222"/>
        <v>footballer (Celtic).</v>
      </c>
      <c r="Q686" t="str">
        <f t="shared" si="223"/>
        <v>footballer (Celtic)</v>
      </c>
      <c r="R686" t="str">
        <f>IFERROR(MID(Q686,1,FIND(" ",Q686)-1),Q686)</f>
        <v>footballer</v>
      </c>
      <c r="S686" s="2" t="s">
        <v>1467</v>
      </c>
      <c r="U686" t="str">
        <f t="shared" si="235"/>
        <v>https://en.wikipedia.org/wiki/Bobby_Carroll</v>
      </c>
      <c r="Y686" t="str">
        <f t="shared" si="236"/>
        <v>https://tools.wmflabs.org/xtools-articleinfo/?article=Bobby_Carroll&amp;project=en.wikipedia.org</v>
      </c>
      <c r="AB686" t="str">
        <f t="shared" si="237"/>
        <v>https://en.wikipedia.org/w/index.php?title=Special:WhatLinksHere/Bobby_Carroll&amp;limit=500</v>
      </c>
    </row>
    <row r="687" spans="1:29">
      <c r="A687">
        <v>4456</v>
      </c>
      <c r="B687">
        <v>61812</v>
      </c>
      <c r="C687">
        <v>235904.59222941718</v>
      </c>
      <c r="D687" t="s">
        <v>14734</v>
      </c>
      <c r="E687" t="str">
        <f t="shared" si="238"/>
        <v>Bobby</v>
      </c>
      <c r="F687" t="str">
        <f t="shared" si="239"/>
        <v>Chacon</v>
      </c>
      <c r="H687">
        <v>0</v>
      </c>
      <c r="J687">
        <v>64</v>
      </c>
      <c r="K687" s="5">
        <v>42620</v>
      </c>
      <c r="L687" t="s">
        <v>15388</v>
      </c>
      <c r="M687" t="str">
        <f t="shared" si="221"/>
        <v>American boxer world champion (1974–1975 1982–1983) fall.[329]</v>
      </c>
      <c r="N687" t="str">
        <f t="shared" si="240"/>
        <v>American</v>
      </c>
      <c r="O687" t="str">
        <f t="shared" si="234"/>
        <v>boxer world champion (1974–1975 1982–1983) fall.[329]</v>
      </c>
      <c r="P687" s="2" t="str">
        <f t="shared" si="222"/>
        <v>boxer world champion (1974–1975 1982–1983) fall.</v>
      </c>
      <c r="Q687" s="2" t="str">
        <f t="shared" si="223"/>
        <v>boxer world champion (1974–1975 1982–1983) fall</v>
      </c>
      <c r="R687" s="2" t="s">
        <v>15878</v>
      </c>
      <c r="S687" s="2" t="s">
        <v>521</v>
      </c>
      <c r="T687" t="s">
        <v>15879</v>
      </c>
      <c r="U687" t="str">
        <f t="shared" si="235"/>
        <v>https://en.wikipedia.org/wiki/Bobby_Chacon</v>
      </c>
      <c r="Y687" t="str">
        <f t="shared" si="236"/>
        <v>https://tools.wmflabs.org/xtools-articleinfo/?article=Bobby_Chacon&amp;project=en.wikipedia.org</v>
      </c>
      <c r="AB687" t="str">
        <f t="shared" si="237"/>
        <v>https://en.wikipedia.org/w/index.php?title=Special:WhatLinksHere/Bobby_Chacon&amp;limit=500</v>
      </c>
    </row>
    <row r="688" spans="1:29">
      <c r="A688">
        <v>2899</v>
      </c>
      <c r="B688">
        <v>849197</v>
      </c>
      <c r="C688">
        <v>254850.96507964045</v>
      </c>
      <c r="D688" t="s">
        <v>5439</v>
      </c>
      <c r="E688" t="str">
        <f t="shared" si="238"/>
        <v>Bobby</v>
      </c>
      <c r="F688" t="str">
        <f t="shared" si="239"/>
        <v>Curtola</v>
      </c>
      <c r="H688">
        <v>0</v>
      </c>
      <c r="J688">
        <v>73</v>
      </c>
      <c r="K688" s="5">
        <v>42525</v>
      </c>
      <c r="L688" t="s">
        <v>5179</v>
      </c>
      <c r="M688" t="str">
        <f t="shared" si="221"/>
        <v>Canadian singer.[54]</v>
      </c>
      <c r="N688" t="str">
        <f t="shared" si="240"/>
        <v>Canadian</v>
      </c>
      <c r="O688" t="str">
        <f t="shared" si="234"/>
        <v>singer.[54]</v>
      </c>
      <c r="P688" t="str">
        <f t="shared" si="222"/>
        <v>singer.</v>
      </c>
      <c r="Q688" t="str">
        <f t="shared" si="223"/>
        <v>singer</v>
      </c>
      <c r="R688" t="str">
        <f>IFERROR(MID(Q688,1,FIND(" ",Q688)-1),Q688)</f>
        <v>singer</v>
      </c>
      <c r="U688" t="str">
        <f t="shared" si="235"/>
        <v>https://en.wikipedia.org/wiki/Bobby_Curtola</v>
      </c>
      <c r="Y688" t="str">
        <f t="shared" si="236"/>
        <v>https://tools.wmflabs.org/xtools-articleinfo/?article=Bobby_Curtola&amp;project=en.wikipedia.org</v>
      </c>
      <c r="AB688" t="str">
        <f t="shared" si="237"/>
        <v>https://en.wikipedia.org/w/index.php?title=Special:WhatLinksHere/Bobby_Curtola&amp;limit=500</v>
      </c>
    </row>
    <row r="689" spans="1:29">
      <c r="A689">
        <v>4097</v>
      </c>
      <c r="B689">
        <v>695837</v>
      </c>
      <c r="C689">
        <v>537250.8003092662</v>
      </c>
      <c r="D689" t="s">
        <v>4532</v>
      </c>
      <c r="E689" t="str">
        <f t="shared" si="238"/>
        <v>Bobby</v>
      </c>
      <c r="F689" t="str">
        <f t="shared" si="239"/>
        <v>Hutcherson</v>
      </c>
      <c r="H689">
        <v>0</v>
      </c>
      <c r="J689">
        <v>75</v>
      </c>
      <c r="K689" s="5">
        <v>42597</v>
      </c>
      <c r="L689" t="s">
        <v>3985</v>
      </c>
      <c r="M689" t="str">
        <f t="shared" si="221"/>
        <v>American jazz musician emphysema.[239]</v>
      </c>
      <c r="N689" t="str">
        <f t="shared" si="240"/>
        <v>American</v>
      </c>
      <c r="O689" t="str">
        <f t="shared" si="234"/>
        <v>jazz musician emphysema.[239]</v>
      </c>
      <c r="P689" s="2" t="str">
        <f t="shared" si="222"/>
        <v>jazz musician emphysema.</v>
      </c>
      <c r="Q689" s="2" t="str">
        <f t="shared" si="223"/>
        <v>jazz musician emphysema</v>
      </c>
      <c r="R689" s="2" t="s">
        <v>2702</v>
      </c>
      <c r="S689" s="2"/>
      <c r="T689" t="s">
        <v>2703</v>
      </c>
      <c r="U689" t="str">
        <f t="shared" si="235"/>
        <v>https://en.wikipedia.org/wiki/Bobby_Hutcherson</v>
      </c>
      <c r="Y689" t="str">
        <f t="shared" si="236"/>
        <v>https://tools.wmflabs.org/xtools-articleinfo/?article=Bobby_Hutcherson&amp;project=en.wikipedia.org</v>
      </c>
      <c r="AB689" t="str">
        <f t="shared" si="237"/>
        <v>https://en.wikipedia.org/w/index.php?title=Special:WhatLinksHere/Bobby_Hutcherson&amp;limit=500</v>
      </c>
    </row>
    <row r="690" spans="1:29">
      <c r="A690">
        <v>1348</v>
      </c>
      <c r="B690">
        <v>407757</v>
      </c>
      <c r="C690">
        <v>18726.870816863084</v>
      </c>
      <c r="D690" t="s">
        <v>8973</v>
      </c>
      <c r="E690" t="str">
        <f t="shared" si="238"/>
        <v>Bobby</v>
      </c>
      <c r="F690" t="str">
        <f t="shared" si="239"/>
        <v>Johns</v>
      </c>
      <c r="H690">
        <v>0</v>
      </c>
      <c r="J690">
        <v>83</v>
      </c>
      <c r="K690" s="3">
        <v>42436</v>
      </c>
      <c r="L690" s="2" t="s">
        <v>8189</v>
      </c>
      <c r="M690" t="str">
        <f t="shared" si="221"/>
        <v>American race car driver (NASCAR Indianapolis 500).[154]</v>
      </c>
      <c r="N690" t="str">
        <f t="shared" si="240"/>
        <v>American</v>
      </c>
      <c r="O690" t="str">
        <f t="shared" si="234"/>
        <v>race car driver (NASCAR Indianapolis 500).[154]</v>
      </c>
      <c r="P690" t="str">
        <f t="shared" si="222"/>
        <v>race car driver (NASCAR Indianapolis 500).</v>
      </c>
      <c r="Q690" t="str">
        <f t="shared" si="223"/>
        <v>race car driver (NASCAR Indianapolis 500)</v>
      </c>
      <c r="R690" t="s">
        <v>7039</v>
      </c>
      <c r="S690" s="2" t="s">
        <v>2179</v>
      </c>
      <c r="U690" t="str">
        <f t="shared" si="235"/>
        <v>https://en.wikipedia.org/wiki/Bobby_Johns</v>
      </c>
      <c r="Y690" t="str">
        <f t="shared" si="236"/>
        <v>https://tools.wmflabs.org/xtools-articleinfo/?article=Bobby_Johns&amp;project=en.wikipedia.org</v>
      </c>
      <c r="AB690" t="str">
        <f t="shared" si="237"/>
        <v>https://en.wikipedia.org/w/index.php?title=Special:WhatLinksHere/Bobby_Johns&amp;limit=500</v>
      </c>
    </row>
    <row r="691" spans="1:29">
      <c r="A691">
        <v>2596</v>
      </c>
      <c r="B691">
        <v>897811</v>
      </c>
      <c r="C691">
        <v>596012.58731345297</v>
      </c>
      <c r="D691" t="s">
        <v>12314</v>
      </c>
      <c r="E691" t="str">
        <f t="shared" si="238"/>
        <v>Bobby</v>
      </c>
      <c r="F691" t="str">
        <f t="shared" si="239"/>
        <v>McIlvenny</v>
      </c>
      <c r="H691">
        <v>0</v>
      </c>
      <c r="J691">
        <v>89</v>
      </c>
      <c r="K691" s="5">
        <v>42505</v>
      </c>
      <c r="L691" t="s">
        <v>12626</v>
      </c>
      <c r="M691" t="str">
        <f t="shared" si="221"/>
        <v>Northern Irish footballer (Oldham Athletic).[260]</v>
      </c>
      <c r="N691" t="str">
        <f t="shared" si="240"/>
        <v>Northern</v>
      </c>
      <c r="O691" t="str">
        <f t="shared" si="234"/>
        <v>Irish footballer (Oldham Athletic).[260]</v>
      </c>
      <c r="P691" t="str">
        <f t="shared" si="222"/>
        <v>Irish footballer (Oldham Athletic).</v>
      </c>
      <c r="Q691" t="str">
        <f t="shared" si="223"/>
        <v>Irish footballer (Oldham Athletic)</v>
      </c>
      <c r="R691" t="s">
        <v>13339</v>
      </c>
      <c r="S691" s="2" t="s">
        <v>1602</v>
      </c>
      <c r="U691" t="str">
        <f t="shared" si="235"/>
        <v>https://en.wikipedia.org/wiki/Bobby_McIlvenny</v>
      </c>
      <c r="Y691" t="str">
        <f t="shared" si="236"/>
        <v>https://tools.wmflabs.org/xtools-articleinfo/?article=Bobby_McIlvenny&amp;project=en.wikipedia.org</v>
      </c>
      <c r="AB691" t="str">
        <f t="shared" si="237"/>
        <v>https://en.wikipedia.org/w/index.php?title=Special:WhatLinksHere/Bobby_McIlvenny&amp;limit=500</v>
      </c>
    </row>
    <row r="692" spans="1:29">
      <c r="A692">
        <v>509</v>
      </c>
      <c r="B692">
        <v>381159</v>
      </c>
      <c r="C692">
        <v>40010.427623201394</v>
      </c>
      <c r="D692" t="s">
        <v>9937</v>
      </c>
      <c r="E692" t="str">
        <f t="shared" si="238"/>
        <v>Bobby</v>
      </c>
      <c r="F692" t="str">
        <f t="shared" si="239"/>
        <v>Wanzer</v>
      </c>
      <c r="H692">
        <v>0</v>
      </c>
      <c r="J692">
        <v>94</v>
      </c>
      <c r="K692" s="3">
        <v>42392</v>
      </c>
      <c r="L692" t="s">
        <v>10193</v>
      </c>
      <c r="M692" t="str">
        <f t="shared" si="221"/>
        <v>American Hall of Fame basketball player and coach (Rochester/Cincinnati Royals) NBA Champion (1951).[515]</v>
      </c>
      <c r="N692" t="str">
        <f t="shared" si="240"/>
        <v>American</v>
      </c>
      <c r="O692" t="str">
        <f t="shared" si="234"/>
        <v>Hall of Fame basketball player and coach (Rochester/Cincinnati Royals) NBA Champion (1951).[515]</v>
      </c>
      <c r="P692" t="str">
        <f t="shared" si="222"/>
        <v>Hall of Fame basketball player and coach (Rochester/Cincinnati Royals) NBA Champion (1951).</v>
      </c>
      <c r="Q692" t="str">
        <f t="shared" si="223"/>
        <v>Hall of Fame basketball player and coach (Rochester/Cincinnati Royals) NBA Champion (1951)</v>
      </c>
      <c r="R692" t="s">
        <v>3338</v>
      </c>
      <c r="S692" t="s">
        <v>2433</v>
      </c>
      <c r="U692" t="str">
        <f t="shared" si="235"/>
        <v>https://en.wikipedia.org/wiki/Bobby_Wanzer</v>
      </c>
      <c r="Y692" t="str">
        <f t="shared" si="236"/>
        <v>https://tools.wmflabs.org/xtools-articleinfo/?article=Bobby_Wanzer&amp;project=en.wikipedia.org</v>
      </c>
      <c r="AB692" t="str">
        <f t="shared" si="237"/>
        <v>https://en.wikipedia.org/w/index.php?title=Special:WhatLinksHere/Bobby_Wanzer&amp;limit=500</v>
      </c>
    </row>
    <row r="693" spans="1:29">
      <c r="A693">
        <v>746</v>
      </c>
      <c r="B693">
        <v>429936</v>
      </c>
      <c r="C693">
        <v>197893.1794556047</v>
      </c>
      <c r="D693" t="s">
        <v>10324</v>
      </c>
      <c r="E693" t="str">
        <f t="shared" si="238"/>
        <v>Bodil</v>
      </c>
      <c r="F693" t="str">
        <f t="shared" si="239"/>
        <v>Malmsten</v>
      </c>
      <c r="H693">
        <v>0</v>
      </c>
      <c r="J693">
        <v>71</v>
      </c>
      <c r="K693" s="3">
        <v>42405</v>
      </c>
      <c r="L693" t="s">
        <v>10987</v>
      </c>
      <c r="M693" t="str">
        <f t="shared" si="221"/>
        <v>Swedish poet and novelist.[90]</v>
      </c>
      <c r="N693" t="str">
        <f t="shared" si="240"/>
        <v>Swedish</v>
      </c>
      <c r="O693" t="str">
        <f t="shared" si="234"/>
        <v>poet and novelist.[90]</v>
      </c>
      <c r="P693" t="str">
        <f t="shared" si="222"/>
        <v>poet and novelist.</v>
      </c>
      <c r="Q693" t="str">
        <f t="shared" si="223"/>
        <v>poet and novelist</v>
      </c>
      <c r="R693" t="str">
        <f>Q693</f>
        <v>poet and novelist</v>
      </c>
      <c r="U693" t="str">
        <f t="shared" si="235"/>
        <v>https://en.wikipedia.org/wiki/Bodil_Malmsten</v>
      </c>
      <c r="Y693" t="str">
        <f t="shared" si="236"/>
        <v>https://tools.wmflabs.org/xtools-articleinfo/?article=Bodil_Malmsten&amp;project=en.wikipedia.org</v>
      </c>
      <c r="AB693" t="str">
        <f t="shared" si="237"/>
        <v>https://en.wikipedia.org/w/index.php?title=Special:WhatLinksHere/Bodil_Malmsten&amp;limit=500</v>
      </c>
    </row>
    <row r="694" spans="1:29">
      <c r="A694">
        <v>1733</v>
      </c>
      <c r="B694">
        <v>292639</v>
      </c>
      <c r="C694">
        <v>368104.32139554905</v>
      </c>
      <c r="D694" t="s">
        <v>8641</v>
      </c>
      <c r="E694" t="str">
        <f t="shared" si="238"/>
        <v>Bogdan</v>
      </c>
      <c r="F694" t="str">
        <f t="shared" si="239"/>
        <v>Denitch</v>
      </c>
      <c r="H694">
        <v>0</v>
      </c>
      <c r="J694">
        <v>86</v>
      </c>
      <c r="K694" s="3">
        <v>42457</v>
      </c>
      <c r="L694" s="2" t="s">
        <v>7813</v>
      </c>
      <c r="M694" t="str">
        <f t="shared" si="221"/>
        <v>American sociologist.[540]</v>
      </c>
      <c r="N694" t="str">
        <f t="shared" si="240"/>
        <v>American</v>
      </c>
      <c r="O694" t="str">
        <f t="shared" si="234"/>
        <v>sociologist.[540]</v>
      </c>
      <c r="P694" t="str">
        <f t="shared" si="222"/>
        <v>sociologist.</v>
      </c>
      <c r="Q694" t="str">
        <f t="shared" si="223"/>
        <v>sociologist</v>
      </c>
      <c r="R694" t="str">
        <f>IFERROR(MID(Q694,1,FIND(" ",Q694)-1),Q694)</f>
        <v>sociologist</v>
      </c>
      <c r="U694" t="str">
        <f t="shared" si="235"/>
        <v>https://en.wikipedia.org/wiki/Bogdan_Denitch</v>
      </c>
      <c r="Y694" t="str">
        <f t="shared" si="236"/>
        <v>https://tools.wmflabs.org/xtools-articleinfo/?article=Bogdan_Denitch&amp;project=en.wikipedia.org</v>
      </c>
      <c r="AB694" t="str">
        <f t="shared" si="237"/>
        <v>https://en.wikipedia.org/w/index.php?title=Special:WhatLinksHere/Bogdan_Denitch&amp;limit=500</v>
      </c>
    </row>
    <row r="695" spans="1:29">
      <c r="A695">
        <v>2691</v>
      </c>
      <c r="B695">
        <v>610196</v>
      </c>
      <c r="C695">
        <v>458605.46408130176</v>
      </c>
      <c r="D695" t="s">
        <v>12250</v>
      </c>
      <c r="E695" t="str">
        <f t="shared" si="238"/>
        <v>Bogdan</v>
      </c>
      <c r="F695" t="str">
        <f t="shared" si="239"/>
        <v>Ulmu</v>
      </c>
      <c r="H695">
        <v>0</v>
      </c>
      <c r="J695">
        <v>65</v>
      </c>
      <c r="K695" s="5">
        <v>42510</v>
      </c>
      <c r="L695" t="s">
        <v>12725</v>
      </c>
      <c r="M695" t="str">
        <f t="shared" si="221"/>
        <v>Romanian theatre director writer and publicist.[355]</v>
      </c>
      <c r="N695" t="str">
        <f t="shared" si="240"/>
        <v>Romanian</v>
      </c>
      <c r="O695" t="str">
        <f t="shared" si="234"/>
        <v>theatre director writer and publicist.[355]</v>
      </c>
      <c r="P695" t="str">
        <f t="shared" si="222"/>
        <v>theatre director writer and publicist.</v>
      </c>
      <c r="Q695" t="str">
        <f t="shared" si="223"/>
        <v>theatre director writer and publicist</v>
      </c>
      <c r="R695" t="str">
        <f>Q695</f>
        <v>theatre director writer and publicist</v>
      </c>
      <c r="U695" t="str">
        <f t="shared" si="235"/>
        <v>https://en.wikipedia.org/wiki/Bogdan_Ulmu</v>
      </c>
      <c r="Y695" t="str">
        <f t="shared" si="236"/>
        <v>https://tools.wmflabs.org/xtools-articleinfo/?article=Bogdan_Ulmu&amp;project=en.wikipedia.org</v>
      </c>
      <c r="AB695" t="str">
        <f t="shared" si="237"/>
        <v>https://en.wikipedia.org/w/index.php?title=Special:WhatLinksHere/Bogdan_Ulmu&amp;limit=500</v>
      </c>
    </row>
    <row r="696" spans="1:29">
      <c r="A696">
        <v>437</v>
      </c>
      <c r="B696">
        <v>602242</v>
      </c>
      <c r="C696">
        <v>806499.27579088393</v>
      </c>
      <c r="D696" t="s">
        <v>9804</v>
      </c>
      <c r="E696" t="str">
        <f t="shared" si="238"/>
        <v>Bogusław</v>
      </c>
      <c r="F696" t="str">
        <f t="shared" si="239"/>
        <v>Kaczyński</v>
      </c>
      <c r="H696">
        <v>0</v>
      </c>
      <c r="J696">
        <v>73</v>
      </c>
      <c r="K696" s="3">
        <v>42390</v>
      </c>
      <c r="L696" t="s">
        <v>10364</v>
      </c>
      <c r="M696" t="str">
        <f t="shared" si="221"/>
        <v>Polish classical music journalist stroke.[441]</v>
      </c>
      <c r="N696" t="str">
        <f t="shared" si="240"/>
        <v>Polish</v>
      </c>
      <c r="O696" t="str">
        <f t="shared" si="234"/>
        <v>classical music journalist stroke.[441]</v>
      </c>
      <c r="P696" t="str">
        <f t="shared" si="222"/>
        <v>classical music journalist stroke.</v>
      </c>
      <c r="Q696" t="str">
        <f t="shared" si="223"/>
        <v>classical music journalist stroke</v>
      </c>
      <c r="R696" t="s">
        <v>7109</v>
      </c>
      <c r="T696" t="s">
        <v>8438</v>
      </c>
      <c r="U696" t="str">
        <f t="shared" si="235"/>
        <v>https://en.wikipedia.org/wiki/Bogusław_Kaczyński</v>
      </c>
      <c r="Y696" t="str">
        <f t="shared" si="236"/>
        <v>https://tools.wmflabs.org/xtools-articleinfo/?article=Bogusław_Kaczyński&amp;project=en.wikipedia.org</v>
      </c>
      <c r="AB696" t="str">
        <f t="shared" si="237"/>
        <v>https://en.wikipedia.org/w/index.php?title=Special:WhatLinksHere/Bogusław_Kaczyński&amp;limit=500</v>
      </c>
    </row>
    <row r="697" spans="1:29">
      <c r="A697">
        <v>2533</v>
      </c>
      <c r="B697">
        <v>618575</v>
      </c>
      <c r="C697">
        <v>740056.44349108473</v>
      </c>
      <c r="D697" t="s">
        <v>11970</v>
      </c>
      <c r="E697" t="str">
        <f t="shared" si="238"/>
        <v>Bohumil</v>
      </c>
      <c r="F697" t="str">
        <f t="shared" si="239"/>
        <v>Kubát</v>
      </c>
      <c r="H697">
        <v>0</v>
      </c>
      <c r="J697">
        <v>81</v>
      </c>
      <c r="K697" s="5">
        <v>42502</v>
      </c>
      <c r="L697" t="s">
        <v>12492</v>
      </c>
      <c r="M697" t="str">
        <f t="shared" si="221"/>
        <v>Czech wrestler Olympic bronze medalist (1960).[197]</v>
      </c>
      <c r="N697" t="str">
        <f t="shared" si="240"/>
        <v>Czech</v>
      </c>
      <c r="O697" t="str">
        <f t="shared" si="234"/>
        <v>wrestler Olympic bronze medalist (1960).[197]</v>
      </c>
      <c r="P697" t="str">
        <f t="shared" si="222"/>
        <v>wrestler Olympic bronze medalist (1960).</v>
      </c>
      <c r="Q697" t="str">
        <f t="shared" si="223"/>
        <v>wrestler Olympic bronze medalist (1960)</v>
      </c>
      <c r="R697" t="str">
        <f>IFERROR(MID(Q697,1,FIND(" ",Q697)-1),Q697)</f>
        <v>wrestler</v>
      </c>
      <c r="S697" s="2" t="s">
        <v>1383</v>
      </c>
      <c r="U697" t="str">
        <f t="shared" si="235"/>
        <v>https://en.wikipedia.org/wiki/Bohumil_Kubát</v>
      </c>
      <c r="Y697" t="str">
        <f t="shared" si="236"/>
        <v>https://tools.wmflabs.org/xtools-articleinfo/?article=Bohumil_Kubát&amp;project=en.wikipedia.org</v>
      </c>
      <c r="AB697" t="str">
        <f t="shared" si="237"/>
        <v>https://en.wikipedia.org/w/index.php?title=Special:WhatLinksHere/Bohumil_Kubát&amp;limit=500</v>
      </c>
    </row>
    <row r="698" spans="1:29">
      <c r="A698">
        <v>3731</v>
      </c>
      <c r="B698">
        <v>279742</v>
      </c>
      <c r="C698">
        <v>753424.93774405739</v>
      </c>
      <c r="D698" t="s">
        <v>13689</v>
      </c>
      <c r="E698" t="str">
        <f t="shared" si="238"/>
        <v>Bohuslav</v>
      </c>
      <c r="F698" t="str">
        <f t="shared" si="239"/>
        <v>Kokotek</v>
      </c>
      <c r="H698">
        <v>0</v>
      </c>
      <c r="J698">
        <v>67</v>
      </c>
      <c r="K698" s="5">
        <v>42575</v>
      </c>
      <c r="L698" t="s">
        <v>14381</v>
      </c>
      <c r="M698" t="str">
        <f t="shared" si="221"/>
        <v>Czech Lutheran clergyman and politician.[390]</v>
      </c>
      <c r="N698" t="str">
        <f t="shared" si="240"/>
        <v>Czech</v>
      </c>
      <c r="O698" t="str">
        <f t="shared" si="234"/>
        <v>Lutheran clergyman and politician.[390]</v>
      </c>
      <c r="P698" s="2" t="str">
        <f t="shared" si="222"/>
        <v>Lutheran clergyman and politician.</v>
      </c>
      <c r="Q698" s="2" t="str">
        <f t="shared" si="223"/>
        <v>Lutheran clergyman and politician</v>
      </c>
      <c r="R698" s="2" t="s">
        <v>2795</v>
      </c>
      <c r="S698" s="2"/>
      <c r="U698" t="str">
        <f t="shared" si="235"/>
        <v>https://en.wikipedia.org/wiki/Bohuslav_Kokotek</v>
      </c>
      <c r="Y698" t="str">
        <f t="shared" si="236"/>
        <v>https://tools.wmflabs.org/xtools-articleinfo/?article=Bohuslav_Kokotek&amp;project=en.wikipedia.org</v>
      </c>
      <c r="AB698" t="str">
        <f t="shared" si="237"/>
        <v>https://en.wikipedia.org/w/index.php?title=Special:WhatLinksHere/Bohuslav_Kokotek&amp;limit=500</v>
      </c>
    </row>
    <row r="699" spans="1:29">
      <c r="A699">
        <v>4629</v>
      </c>
      <c r="B699">
        <v>281983</v>
      </c>
      <c r="C699">
        <v>88432.279115295387</v>
      </c>
      <c r="D699" t="s">
        <v>14724</v>
      </c>
      <c r="E699" t="str">
        <f t="shared" si="238"/>
        <v>Bojja</v>
      </c>
      <c r="F699" t="str">
        <f t="shared" si="239"/>
        <v>Tharakam</v>
      </c>
      <c r="H699">
        <v>0</v>
      </c>
      <c r="J699">
        <v>77</v>
      </c>
      <c r="K699" s="5">
        <v>42630</v>
      </c>
      <c r="L699" t="s">
        <v>15568</v>
      </c>
      <c r="M699" t="str">
        <f t="shared" si="221"/>
        <v>Indian writer and social activist.[176]</v>
      </c>
      <c r="N699" t="str">
        <f t="shared" si="240"/>
        <v>Indian</v>
      </c>
      <c r="O699" t="str">
        <f t="shared" si="234"/>
        <v>writer and social activist.[176]</v>
      </c>
      <c r="P699" s="2" t="str">
        <f t="shared" si="222"/>
        <v>writer and social activist.</v>
      </c>
      <c r="Q699" s="2" t="str">
        <f t="shared" si="223"/>
        <v>writer and social activist</v>
      </c>
      <c r="R699" s="2" t="str">
        <f>Q699</f>
        <v>writer and social activist</v>
      </c>
      <c r="U699" t="str">
        <f t="shared" si="235"/>
        <v>https://en.wikipedia.org/wiki/Bojja_Tharakam</v>
      </c>
      <c r="Y699" t="str">
        <f t="shared" si="236"/>
        <v>https://tools.wmflabs.org/xtools-articleinfo/?article=Bojja_Tharakam&amp;project=en.wikipedia.org</v>
      </c>
      <c r="AB699" t="str">
        <f t="shared" si="237"/>
        <v>https://en.wikipedia.org/w/index.php?title=Special:WhatLinksHere/Bojja_Tharakam&amp;limit=500</v>
      </c>
    </row>
    <row r="700" spans="1:29">
      <c r="A700">
        <v>3633</v>
      </c>
      <c r="B700">
        <v>295899</v>
      </c>
      <c r="C700">
        <v>208565.61683012842</v>
      </c>
      <c r="D700" t="s">
        <v>13602</v>
      </c>
      <c r="E700" t="str">
        <f t="shared" si="238"/>
        <v>Bommi</v>
      </c>
      <c r="F700" t="str">
        <f t="shared" si="239"/>
        <v>Baumann</v>
      </c>
      <c r="H700">
        <v>0</v>
      </c>
      <c r="J700">
        <v>68</v>
      </c>
      <c r="K700" s="5">
        <v>42570</v>
      </c>
      <c r="L700" t="s">
        <v>14219</v>
      </c>
      <c r="M700" t="str">
        <f t="shared" si="221"/>
        <v>German author and political activist.[292]</v>
      </c>
      <c r="N700" t="str">
        <f t="shared" si="240"/>
        <v>German</v>
      </c>
      <c r="O700" t="str">
        <f t="shared" si="234"/>
        <v>author and political activist.[292]</v>
      </c>
      <c r="P700" s="2" t="str">
        <f t="shared" si="222"/>
        <v>author and political activist.</v>
      </c>
      <c r="Q700" s="2" t="str">
        <f t="shared" si="223"/>
        <v>author and political activist</v>
      </c>
      <c r="R700" s="2" t="str">
        <f>Q700</f>
        <v>author and political activist</v>
      </c>
      <c r="S700" s="2"/>
      <c r="U700" t="str">
        <f t="shared" si="235"/>
        <v>https://en.wikipedia.org/wiki/Bommi_Baumann</v>
      </c>
      <c r="Y700" t="str">
        <f t="shared" si="236"/>
        <v>https://tools.wmflabs.org/xtools-articleinfo/?article=Bommi_Baumann&amp;project=en.wikipedia.org</v>
      </c>
      <c r="AB700" t="str">
        <f t="shared" si="237"/>
        <v>https://en.wikipedia.org/w/index.php?title=Special:WhatLinksHere/Bommi_Baumann&amp;limit=500</v>
      </c>
    </row>
    <row r="701" spans="1:29">
      <c r="A701">
        <v>2826</v>
      </c>
      <c r="B701">
        <v>585249</v>
      </c>
      <c r="C701">
        <v>733652.97302098037</v>
      </c>
      <c r="D701" t="s">
        <v>12230</v>
      </c>
      <c r="E701" t="s">
        <v>12869</v>
      </c>
      <c r="F701" t="s">
        <v>12870</v>
      </c>
      <c r="H701">
        <v>0</v>
      </c>
      <c r="J701">
        <v>68</v>
      </c>
      <c r="K701" s="5">
        <v>42520</v>
      </c>
      <c r="L701" t="s">
        <v>12988</v>
      </c>
      <c r="M701" t="str">
        <f t="shared" si="221"/>
        <v>South Korean Roman Catholic prelate Bishop of Incheon (since 2002).[494]</v>
      </c>
      <c r="N701" t="s">
        <v>13161</v>
      </c>
      <c r="O701" t="str">
        <f t="shared" si="234"/>
        <v>Korean Roman Catholic prelate Bishop of Incheon (since 2002).[494]</v>
      </c>
      <c r="P701" t="str">
        <f t="shared" si="222"/>
        <v>Korean Roman Catholic prelate Bishop of Incheon (since 2002).</v>
      </c>
      <c r="Q701" t="str">
        <f t="shared" si="223"/>
        <v>Korean Roman Catholic prelate Bishop of Incheon (since 2002)</v>
      </c>
      <c r="R701" t="s">
        <v>13202</v>
      </c>
      <c r="S701" s="2" t="s">
        <v>1164</v>
      </c>
      <c r="U701" t="str">
        <f t="shared" si="235"/>
        <v>https://en.wikipedia.org/wiki/Boniface_Choi Ki-San</v>
      </c>
      <c r="Y701" t="str">
        <f t="shared" si="236"/>
        <v>https://tools.wmflabs.org/xtools-articleinfo/?article=Boniface_Choi Ki-San&amp;project=en.wikipedia.org</v>
      </c>
      <c r="AB701" t="str">
        <f t="shared" si="237"/>
        <v>https://en.wikipedia.org/w/index.php?title=Special:WhatLinksHere/Boniface_Choi Ki-San&amp;limit=500</v>
      </c>
    </row>
    <row r="702" spans="1:29">
      <c r="A702">
        <v>3579</v>
      </c>
      <c r="B702">
        <v>242260</v>
      </c>
      <c r="C702">
        <v>727452.94208925776</v>
      </c>
      <c r="D702" t="s">
        <v>13553</v>
      </c>
      <c r="E702" t="str">
        <f t="shared" ref="E702:E711" si="241">LEFT(D702,FIND(" ",D702)-1)</f>
        <v>Bonnie</v>
      </c>
      <c r="F702" t="str">
        <f t="shared" ref="F702:F711" si="242">MID(D702,FIND(" ",D702)+1,9999)</f>
        <v>Brown</v>
      </c>
      <c r="H702">
        <v>0</v>
      </c>
      <c r="J702">
        <v>77</v>
      </c>
      <c r="K702" s="5">
        <v>42567</v>
      </c>
      <c r="L702" t="s">
        <v>14174</v>
      </c>
      <c r="M702" t="str">
        <f t="shared" si="221"/>
        <v>American country singer (The Browns) lung cancer.[238]</v>
      </c>
      <c r="N702" t="str">
        <f t="shared" ref="N702:N707" si="243">MID(M702,1,FIND(" ",M702)-1)</f>
        <v>American</v>
      </c>
      <c r="O702" t="str">
        <f t="shared" si="234"/>
        <v>country singer (The Browns) lung cancer.[238]</v>
      </c>
      <c r="P702" s="2" t="str">
        <f t="shared" si="222"/>
        <v>country singer (The Browns) lung cancer.</v>
      </c>
      <c r="Q702" s="2" t="str">
        <f t="shared" si="223"/>
        <v>country singer (The Browns) lung cancer</v>
      </c>
      <c r="R702" s="2" t="s">
        <v>14538</v>
      </c>
      <c r="S702" s="2" t="s">
        <v>730</v>
      </c>
      <c r="T702" t="s">
        <v>14539</v>
      </c>
      <c r="U702" t="str">
        <f t="shared" si="235"/>
        <v>https://en.wikipedia.org/wiki/Bonnie_Brown</v>
      </c>
      <c r="Y702" t="str">
        <f t="shared" si="236"/>
        <v>https://tools.wmflabs.org/xtools-articleinfo/?article=Bonnie_Brown&amp;project=en.wikipedia.org</v>
      </c>
      <c r="AB702" t="str">
        <f t="shared" si="237"/>
        <v>https://en.wikipedia.org/w/index.php?title=Special:WhatLinksHere/Bonnie_Brown&amp;limit=500</v>
      </c>
    </row>
    <row r="703" spans="1:29">
      <c r="A703">
        <v>4324</v>
      </c>
      <c r="B703">
        <v>8275</v>
      </c>
      <c r="C703">
        <v>308576.25624321372</v>
      </c>
      <c r="D703" t="s">
        <v>4095</v>
      </c>
      <c r="E703" t="str">
        <f t="shared" si="241"/>
        <v>Bonnie</v>
      </c>
      <c r="F703" t="str">
        <f t="shared" si="242"/>
        <v>Bryan</v>
      </c>
      <c r="H703">
        <v>0</v>
      </c>
      <c r="J703">
        <v>77</v>
      </c>
      <c r="K703" s="5">
        <v>42612</v>
      </c>
      <c r="L703" t="s">
        <v>3593</v>
      </c>
      <c r="M703" t="str">
        <f t="shared" si="221"/>
        <v>American activist First Lady of Nevada (1983–1989) leukemia.[468]</v>
      </c>
      <c r="N703" t="str">
        <f t="shared" si="243"/>
        <v>American</v>
      </c>
      <c r="O703" t="str">
        <f t="shared" si="234"/>
        <v>activist First Lady of Nevada (1983–1989) leukemia.[468]</v>
      </c>
      <c r="P703" s="2" t="str">
        <f t="shared" si="222"/>
        <v>activist First Lady of Nevada (1983–1989) leukemia.</v>
      </c>
      <c r="Q703" s="2" t="str">
        <f t="shared" si="223"/>
        <v>activist First Lady of Nevada (1983–1989) leukemia</v>
      </c>
      <c r="R703" s="2" t="str">
        <f>IFERROR(MID(Q703,1,FIND(" ",Q703)-1),Q703)</f>
        <v>activist</v>
      </c>
      <c r="S703" s="2" t="s">
        <v>552</v>
      </c>
      <c r="T703" t="s">
        <v>2580</v>
      </c>
      <c r="U703" t="str">
        <f t="shared" si="235"/>
        <v>https://en.wikipedia.org/wiki/Bonnie_Bryan</v>
      </c>
      <c r="V703">
        <v>0</v>
      </c>
      <c r="W703">
        <v>0</v>
      </c>
      <c r="Y703" t="str">
        <f t="shared" si="236"/>
        <v>https://tools.wmflabs.org/xtools-articleinfo/?article=Bonnie_Bryan&amp;project=en.wikipedia.org</v>
      </c>
      <c r="Z703">
        <v>0</v>
      </c>
      <c r="AA703">
        <v>0</v>
      </c>
      <c r="AB703" t="str">
        <f t="shared" si="237"/>
        <v>https://en.wikipedia.org/w/index.php?title=Special:WhatLinksHere/Bonnie_Bryan&amp;limit=500</v>
      </c>
      <c r="AC703">
        <v>0</v>
      </c>
    </row>
    <row r="704" spans="1:29">
      <c r="A704">
        <v>2787</v>
      </c>
      <c r="B704">
        <v>457559</v>
      </c>
      <c r="C704">
        <v>380843.60381162696</v>
      </c>
      <c r="D704" t="s">
        <v>12326</v>
      </c>
      <c r="E704" t="str">
        <f t="shared" si="241"/>
        <v>Bonnie</v>
      </c>
      <c r="F704" t="str">
        <f t="shared" si="242"/>
        <v>Law</v>
      </c>
      <c r="H704">
        <v>0</v>
      </c>
      <c r="J704">
        <v>47</v>
      </c>
      <c r="K704" s="5">
        <v>42517</v>
      </c>
      <c r="L704" t="s">
        <v>12758</v>
      </c>
      <c r="M704" t="str">
        <f t="shared" si="221"/>
        <v>Hong Kong singer and actress (Happy Ghost).[453]</v>
      </c>
      <c r="N704" t="str">
        <f t="shared" si="243"/>
        <v>Hong</v>
      </c>
      <c r="O704" t="str">
        <f t="shared" si="234"/>
        <v>Kong singer and actress (Happy Ghost).[453]</v>
      </c>
      <c r="P704" t="str">
        <f t="shared" si="222"/>
        <v>Kong singer and actress (Happy Ghost).</v>
      </c>
      <c r="Q704" t="str">
        <f t="shared" si="223"/>
        <v>Kong singer and actress (Happy Ghost)</v>
      </c>
      <c r="R704" t="s">
        <v>3018</v>
      </c>
      <c r="S704" s="2" t="s">
        <v>1329</v>
      </c>
      <c r="U704" t="str">
        <f t="shared" si="235"/>
        <v>https://en.wikipedia.org/wiki/Bonnie_Law</v>
      </c>
      <c r="V704">
        <v>187</v>
      </c>
      <c r="W704">
        <v>0</v>
      </c>
      <c r="X704">
        <v>0</v>
      </c>
      <c r="Y704" t="str">
        <f t="shared" si="236"/>
        <v>https://tools.wmflabs.org/xtools-articleinfo/?article=Bonnie_Law&amp;project=en.wikipedia.org</v>
      </c>
      <c r="Z704">
        <v>5</v>
      </c>
      <c r="AA704">
        <v>4</v>
      </c>
      <c r="AB704" t="str">
        <f t="shared" si="237"/>
        <v>https://en.wikipedia.org/w/index.php?title=Special:WhatLinksHere/Bonnie_Law&amp;limit=500</v>
      </c>
      <c r="AC704">
        <v>4</v>
      </c>
    </row>
    <row r="705" spans="1:29">
      <c r="A705">
        <v>890</v>
      </c>
      <c r="B705">
        <v>200968</v>
      </c>
      <c r="C705">
        <v>907268.22977376287</v>
      </c>
      <c r="D705" t="s">
        <v>10818</v>
      </c>
      <c r="E705" t="str">
        <f t="shared" si="241"/>
        <v>Bořek</v>
      </c>
      <c r="F705" t="str">
        <f t="shared" si="242"/>
        <v>Šípek</v>
      </c>
      <c r="H705">
        <v>0</v>
      </c>
      <c r="J705">
        <v>66</v>
      </c>
      <c r="K705" s="3">
        <v>42413</v>
      </c>
      <c r="L705" t="s">
        <v>11185</v>
      </c>
      <c r="M705" t="str">
        <f t="shared" si="221"/>
        <v>Czech architect and designer cancer.[235]</v>
      </c>
      <c r="N705" t="str">
        <f t="shared" si="243"/>
        <v>Czech</v>
      </c>
      <c r="O705" t="str">
        <f t="shared" si="234"/>
        <v>architect and designer cancer.[235]</v>
      </c>
      <c r="P705" t="str">
        <f t="shared" si="222"/>
        <v>architect and designer cancer.</v>
      </c>
      <c r="Q705" t="str">
        <f t="shared" si="223"/>
        <v>architect and designer cancer</v>
      </c>
      <c r="R705" t="s">
        <v>3161</v>
      </c>
      <c r="T705" t="s">
        <v>8770</v>
      </c>
      <c r="U705" t="str">
        <f t="shared" si="235"/>
        <v>https://en.wikipedia.org/wiki/Bořek_Šípek</v>
      </c>
      <c r="Y705" t="str">
        <f t="shared" si="236"/>
        <v>https://tools.wmflabs.org/xtools-articleinfo/?article=Bořek_Šípek&amp;project=en.wikipedia.org</v>
      </c>
      <c r="AB705" t="str">
        <f t="shared" si="237"/>
        <v>https://en.wikipedia.org/w/index.php?title=Special:WhatLinksHere/Bořek_Šípek&amp;limit=500</v>
      </c>
    </row>
    <row r="706" spans="1:29">
      <c r="A706">
        <v>2950</v>
      </c>
      <c r="B706">
        <v>175398</v>
      </c>
      <c r="C706">
        <v>458637.73992095958</v>
      </c>
      <c r="D706" t="s">
        <v>5753</v>
      </c>
      <c r="E706" t="str">
        <f t="shared" si="241"/>
        <v>Børge</v>
      </c>
      <c r="F706" t="str">
        <f t="shared" si="242"/>
        <v>Bach</v>
      </c>
      <c r="H706">
        <v>0</v>
      </c>
      <c r="J706">
        <v>71</v>
      </c>
      <c r="K706" s="5">
        <v>42528</v>
      </c>
      <c r="L706" t="s">
        <v>5004</v>
      </c>
      <c r="M706" t="str">
        <f t="shared" ref="M706:M769" si="244">MID(L706,2,LEN(L706)-1)</f>
        <v>Danish footballer (AaB).[105]</v>
      </c>
      <c r="N706" t="str">
        <f t="shared" si="243"/>
        <v>Danish</v>
      </c>
      <c r="O706" t="str">
        <f t="shared" si="234"/>
        <v>footballer (AaB).[105]</v>
      </c>
      <c r="P706" t="str">
        <f t="shared" ref="P706:P769" si="245">IFERROR(MID(O706,1,FIND("[",O706)-1),O706)</f>
        <v>footballer (AaB).</v>
      </c>
      <c r="Q706" t="str">
        <f t="shared" ref="Q706:Q769" si="246">IFERROR(MID(P706,1,FIND(".",P706)-1),P706)</f>
        <v>footballer (AaB)</v>
      </c>
      <c r="R706" t="str">
        <f>IFERROR(MID(Q706,1,FIND(" ",Q706)-1),Q706)</f>
        <v>footballer</v>
      </c>
      <c r="S706" s="2" t="s">
        <v>1130</v>
      </c>
      <c r="U706" t="str">
        <f t="shared" si="235"/>
        <v>https://en.wikipedia.org/wiki/Børge_Bach</v>
      </c>
      <c r="Y706" t="str">
        <f t="shared" si="236"/>
        <v>https://tools.wmflabs.org/xtools-articleinfo/?article=Børge_Bach&amp;project=en.wikipedia.org</v>
      </c>
      <c r="AB706" t="str">
        <f t="shared" si="237"/>
        <v>https://en.wikipedia.org/w/index.php?title=Special:WhatLinksHere/Børge_Bach&amp;limit=500</v>
      </c>
    </row>
    <row r="707" spans="1:29">
      <c r="A707">
        <v>1839</v>
      </c>
      <c r="B707">
        <v>969983</v>
      </c>
      <c r="C707">
        <v>734717.17806023662</v>
      </c>
      <c r="D707" t="s">
        <v>6878</v>
      </c>
      <c r="E707" t="str">
        <f t="shared" si="241"/>
        <v>Boris</v>
      </c>
      <c r="F707" t="str">
        <f t="shared" si="242"/>
        <v>Hybner</v>
      </c>
      <c r="H707">
        <v>0</v>
      </c>
      <c r="J707">
        <v>74</v>
      </c>
      <c r="K707" s="5">
        <v>42462</v>
      </c>
      <c r="L707" t="s">
        <v>6286</v>
      </c>
      <c r="M707" t="str">
        <f t="shared" si="244"/>
        <v>Czech actor and mime artist.[25]</v>
      </c>
      <c r="N707" t="str">
        <f t="shared" si="243"/>
        <v>Czech</v>
      </c>
      <c r="O707" t="str">
        <f t="shared" si="234"/>
        <v>actor and mime artist.[25]</v>
      </c>
      <c r="P707" t="str">
        <f t="shared" si="245"/>
        <v>actor and mime artist.</v>
      </c>
      <c r="Q707" t="str">
        <f t="shared" si="246"/>
        <v>actor and mime artist</v>
      </c>
      <c r="R707" t="str">
        <f>Q707</f>
        <v>actor and mime artist</v>
      </c>
      <c r="U707" t="str">
        <f t="shared" si="235"/>
        <v>https://en.wikipedia.org/wiki/Boris_Hybner</v>
      </c>
      <c r="Y707" t="str">
        <f t="shared" si="236"/>
        <v>https://tools.wmflabs.org/xtools-articleinfo/?article=Boris_Hybner&amp;project=en.wikipedia.org</v>
      </c>
      <c r="AB707" t="str">
        <f t="shared" si="237"/>
        <v>https://en.wikipedia.org/w/index.php?title=Special:WhatLinksHere/Boris_Hybner&amp;limit=500</v>
      </c>
    </row>
    <row r="708" spans="1:29">
      <c r="A708">
        <v>2651</v>
      </c>
      <c r="B708">
        <v>357188</v>
      </c>
      <c r="C708">
        <v>352598.06315207243</v>
      </c>
      <c r="D708" t="s">
        <v>12083</v>
      </c>
      <c r="E708" t="str">
        <f t="shared" si="241"/>
        <v>Boris</v>
      </c>
      <c r="F708" t="str">
        <f t="shared" si="242"/>
        <v>Schnaiderman</v>
      </c>
      <c r="H708">
        <v>0</v>
      </c>
      <c r="J708">
        <v>99</v>
      </c>
      <c r="K708" s="5">
        <v>42508</v>
      </c>
      <c r="L708" t="s">
        <v>12618</v>
      </c>
      <c r="M708" t="str">
        <f t="shared" si="244"/>
        <v>Ukrainian-born Brazilian translator writer and essayist.[315]</v>
      </c>
      <c r="N708" t="s">
        <v>12925</v>
      </c>
      <c r="O708" t="str">
        <f t="shared" si="234"/>
        <v>Brazilian translator writer and essayist.[315]</v>
      </c>
      <c r="P708" t="str">
        <f t="shared" si="245"/>
        <v>Brazilian translator writer and essayist.</v>
      </c>
      <c r="Q708" t="str">
        <f t="shared" si="246"/>
        <v>Brazilian translator writer and essayist</v>
      </c>
      <c r="R708" t="str">
        <f>MID(Q708,11,9999)</f>
        <v>translator writer and essayist</v>
      </c>
      <c r="U708" t="str">
        <f t="shared" si="235"/>
        <v>https://en.wikipedia.org/wiki/Boris_Schnaiderman</v>
      </c>
      <c r="Y708" t="str">
        <f t="shared" si="236"/>
        <v>https://tools.wmflabs.org/xtools-articleinfo/?article=Boris_Schnaiderman&amp;project=en.wikipedia.org</v>
      </c>
      <c r="AB708" t="str">
        <f t="shared" si="237"/>
        <v>https://en.wikipedia.org/w/index.php?title=Special:WhatLinksHere/Boris_Schnaiderman&amp;limit=500</v>
      </c>
    </row>
    <row r="709" spans="1:29">
      <c r="A709">
        <v>4668</v>
      </c>
      <c r="B709">
        <v>13212</v>
      </c>
      <c r="C709">
        <v>756335.1103108289</v>
      </c>
      <c r="D709" t="s">
        <v>15201</v>
      </c>
      <c r="E709" t="str">
        <f t="shared" si="241"/>
        <v>Boris</v>
      </c>
      <c r="F709" t="str">
        <f t="shared" si="242"/>
        <v>Trakhtenbrot</v>
      </c>
      <c r="H709">
        <v>0</v>
      </c>
      <c r="J709">
        <v>95</v>
      </c>
      <c r="K709" s="5">
        <v>42632</v>
      </c>
      <c r="L709" t="s">
        <v>15532</v>
      </c>
      <c r="M709" t="str">
        <f t="shared" si="244"/>
        <v>Russian-Israeli mathematician.[142]</v>
      </c>
      <c r="N709" t="str">
        <f>MID(M709,1,FIND(" ",M709)-1)</f>
        <v>Russian-Israeli</v>
      </c>
      <c r="O709" t="str">
        <f t="shared" si="234"/>
        <v>mathematician.[142]</v>
      </c>
      <c r="P709" s="2" t="str">
        <f t="shared" si="245"/>
        <v>mathematician.</v>
      </c>
      <c r="Q709" s="2" t="str">
        <f t="shared" si="246"/>
        <v>mathematician</v>
      </c>
      <c r="R709" s="2" t="str">
        <f>IFERROR(MID(Q709,1,FIND(" ",Q709)-1),Q709)</f>
        <v>mathematician</v>
      </c>
      <c r="U709" t="str">
        <f t="shared" si="235"/>
        <v>https://en.wikipedia.org/wiki/Boris_Trakhtenbrot</v>
      </c>
      <c r="V709">
        <v>125</v>
      </c>
      <c r="W709">
        <v>0</v>
      </c>
      <c r="X709">
        <v>0</v>
      </c>
      <c r="Y709" t="str">
        <f t="shared" si="236"/>
        <v>https://tools.wmflabs.org/xtools-articleinfo/?article=Boris_Trakhtenbrot&amp;project=en.wikipedia.org</v>
      </c>
      <c r="Z709">
        <v>105</v>
      </c>
      <c r="AA709">
        <v>54</v>
      </c>
      <c r="AB709" t="str">
        <f t="shared" si="237"/>
        <v>https://en.wikipedia.org/w/index.php?title=Special:WhatLinksHere/Boris_Trakhtenbrot&amp;limit=500</v>
      </c>
      <c r="AC709">
        <v>28</v>
      </c>
    </row>
    <row r="710" spans="1:29">
      <c r="A710">
        <v>3802</v>
      </c>
      <c r="B710">
        <v>848405</v>
      </c>
      <c r="C710">
        <v>815201.66230805556</v>
      </c>
      <c r="D710" t="s">
        <v>13925</v>
      </c>
      <c r="E710" t="str">
        <f t="shared" si="241"/>
        <v>Boualem</v>
      </c>
      <c r="F710" t="str">
        <f t="shared" si="242"/>
        <v>Bessaïh</v>
      </c>
      <c r="H710">
        <v>0</v>
      </c>
      <c r="J710">
        <v>86</v>
      </c>
      <c r="K710" s="5">
        <v>42579</v>
      </c>
      <c r="L710" t="s">
        <v>14263</v>
      </c>
      <c r="M710" t="str">
        <f t="shared" si="244"/>
        <v>Algerian politician Minister of Foreign Affairs (1988–1989).[461]</v>
      </c>
      <c r="N710" t="str">
        <f>MID(M710,1,FIND(" ",M710)-1)</f>
        <v>Algerian</v>
      </c>
      <c r="O710" t="str">
        <f t="shared" si="234"/>
        <v>politician Minister of Foreign Affairs (1988–1989).[461]</v>
      </c>
      <c r="P710" s="2" t="str">
        <f t="shared" si="245"/>
        <v>politician Minister of Foreign Affairs (1988–1989).</v>
      </c>
      <c r="Q710" s="2" t="str">
        <f t="shared" si="246"/>
        <v>politician Minister of Foreign Affairs (1988–1989)</v>
      </c>
      <c r="R710" s="2" t="str">
        <f>IFERROR(MID(Q710,1,FIND(" ",Q710)-1),Q710)</f>
        <v>politician</v>
      </c>
      <c r="S710" s="2" t="s">
        <v>762</v>
      </c>
      <c r="U710" t="str">
        <f t="shared" si="235"/>
        <v>https://en.wikipedia.org/wiki/Boualem_Bessaïh</v>
      </c>
      <c r="Y710" t="str">
        <f t="shared" si="236"/>
        <v>https://tools.wmflabs.org/xtools-articleinfo/?article=Boualem_Bessaïh&amp;project=en.wikipedia.org</v>
      </c>
      <c r="AB710" t="str">
        <f t="shared" si="237"/>
        <v>https://en.wikipedia.org/w/index.php?title=Special:WhatLinksHere/Boualem_Bessaïh&amp;limit=500</v>
      </c>
    </row>
    <row r="711" spans="1:29">
      <c r="A711">
        <v>3714</v>
      </c>
      <c r="B711">
        <v>661383</v>
      </c>
      <c r="C711">
        <v>485279.92801064102</v>
      </c>
      <c r="D711" t="s">
        <v>13862</v>
      </c>
      <c r="E711" t="str">
        <f t="shared" si="241"/>
        <v>Boy-Boy</v>
      </c>
      <c r="F711" t="str">
        <f t="shared" si="242"/>
        <v>Mosia</v>
      </c>
      <c r="H711">
        <v>0</v>
      </c>
      <c r="J711">
        <v>31</v>
      </c>
      <c r="K711" s="5">
        <v>42574</v>
      </c>
      <c r="L711" t="s">
        <v>14178</v>
      </c>
      <c r="M711" t="str">
        <f t="shared" si="244"/>
        <v>South African footballer (Juventus Chelsea AmaZulu).[373]</v>
      </c>
      <c r="N711" t="s">
        <v>14446</v>
      </c>
      <c r="O711" t="str">
        <f t="shared" si="234"/>
        <v>African footballer (Juventus Chelsea AmaZulu).[373]</v>
      </c>
      <c r="P711" s="2" t="str">
        <f t="shared" si="245"/>
        <v>African footballer (Juventus Chelsea AmaZulu).</v>
      </c>
      <c r="Q711" s="2" t="str">
        <f t="shared" si="246"/>
        <v>African footballer (Juventus Chelsea AmaZulu)</v>
      </c>
      <c r="R711" s="2" t="s">
        <v>14986</v>
      </c>
      <c r="S711" s="2" t="s">
        <v>798</v>
      </c>
      <c r="U711" t="str">
        <f t="shared" si="235"/>
        <v>https://en.wikipedia.org/wiki/Boy-Boy_Mosia</v>
      </c>
      <c r="Y711" t="str">
        <f t="shared" si="236"/>
        <v>https://tools.wmflabs.org/xtools-articleinfo/?article=Boy-Boy_Mosia&amp;project=en.wikipedia.org</v>
      </c>
      <c r="AB711" t="str">
        <f t="shared" si="237"/>
        <v>https://en.wikipedia.org/w/index.php?title=Special:WhatLinksHere/Boy-Boy_Mosia&amp;limit=500</v>
      </c>
    </row>
    <row r="712" spans="1:29">
      <c r="A712" s="2">
        <v>2851</v>
      </c>
      <c r="B712" s="2">
        <v>140626</v>
      </c>
      <c r="C712" s="2">
        <v>262180.70735285437</v>
      </c>
      <c r="D712" s="2" t="s">
        <v>5803</v>
      </c>
      <c r="E712" s="2" t="s">
        <v>4</v>
      </c>
      <c r="F712" s="2" t="s">
        <v>42</v>
      </c>
      <c r="G712" s="2"/>
      <c r="H712">
        <v>0</v>
      </c>
      <c r="J712" s="2">
        <v>80</v>
      </c>
      <c r="K712" s="6">
        <v>42522</v>
      </c>
      <c r="L712" s="2" t="s">
        <v>5210</v>
      </c>
      <c r="M712" s="2" t="str">
        <f t="shared" si="244"/>
        <v>American judge Chief Judge of the United States Court of Appeals for the Sixth Circuit (1996–2003) brain cancer.[6]</v>
      </c>
      <c r="N712" s="2" t="str">
        <f t="shared" ref="N712:N736" si="247">MID(M712,1,FIND(" ",M712)-1)</f>
        <v>American</v>
      </c>
      <c r="O712" s="2" t="str">
        <f t="shared" si="234"/>
        <v>judge Chief Judge of the United States Court of Appeals for the Sixth Circuit (1996–2003) brain cancer.[6]</v>
      </c>
      <c r="P712" s="2" t="str">
        <f t="shared" si="245"/>
        <v>judge Chief Judge of the United States Court of Appeals for the Sixth Circuit (1996–2003) brain cancer.</v>
      </c>
      <c r="Q712" s="2" t="str">
        <f t="shared" si="246"/>
        <v>judge Chief Judge of the United States Court of Appeals for the Sixth Circuit (1996–2003) brain cancer</v>
      </c>
      <c r="R712" s="2" t="str">
        <f>IFERROR(MID(Q712,1,FIND(" ",Q712)-1),Q712)</f>
        <v>judge</v>
      </c>
      <c r="S712" s="2" t="s">
        <v>1175</v>
      </c>
      <c r="T712" s="2" t="s">
        <v>43</v>
      </c>
      <c r="U712" s="2" t="str">
        <f t="shared" si="235"/>
        <v>https://en.wikipedia.org/wiki/Boyce_F. Martin Jr.</v>
      </c>
      <c r="V712" s="2"/>
      <c r="W712" s="2"/>
      <c r="X712" s="2"/>
      <c r="Y712" s="2" t="str">
        <f t="shared" si="236"/>
        <v>https://tools.wmflabs.org/xtools-articleinfo/?article=Boyce_F. Martin Jr.&amp;project=en.wikipedia.org</v>
      </c>
      <c r="Z712" s="2"/>
      <c r="AA712" s="2"/>
      <c r="AB712" s="2" t="str">
        <f t="shared" si="237"/>
        <v>https://en.wikipedia.org/w/index.php?title=Special:WhatLinksHere/Boyce_F. Martin Jr.&amp;limit=500</v>
      </c>
      <c r="AC712" s="2"/>
    </row>
    <row r="713" spans="1:29">
      <c r="A713">
        <v>4399</v>
      </c>
      <c r="B713">
        <v>593786</v>
      </c>
      <c r="C713">
        <v>946237.5795810658</v>
      </c>
      <c r="D713" t="s">
        <v>15126</v>
      </c>
      <c r="E713" t="str">
        <f t="shared" ref="E713:E744" si="248">LEFT(D713,FIND(" ",D713)-1)</f>
        <v>Boyd</v>
      </c>
      <c r="F713" t="str">
        <f t="shared" ref="F713:F744" si="249">MID(D713,FIND(" ",D713)+1,9999)</f>
        <v>Scully</v>
      </c>
      <c r="H713">
        <v>0</v>
      </c>
      <c r="J713">
        <v>77</v>
      </c>
      <c r="K713" s="5">
        <v>42616</v>
      </c>
      <c r="L713" t="s">
        <v>15326</v>
      </c>
      <c r="M713" t="str">
        <f t="shared" si="244"/>
        <v>Australian boxer and administrator cancer.[412]</v>
      </c>
      <c r="N713" t="str">
        <f t="shared" si="247"/>
        <v>Australian</v>
      </c>
      <c r="O713" t="str">
        <f t="shared" ref="O713:O744" si="250">MID(M713,FIND(" ",M713)+1,9999)</f>
        <v>boxer and administrator cancer.[412]</v>
      </c>
      <c r="P713" s="2" t="str">
        <f t="shared" si="245"/>
        <v>boxer and administrator cancer.</v>
      </c>
      <c r="Q713" s="2" t="str">
        <f t="shared" si="246"/>
        <v>boxer and administrator cancer</v>
      </c>
      <c r="R713" s="2" t="s">
        <v>15979</v>
      </c>
      <c r="T713" t="s">
        <v>15980</v>
      </c>
      <c r="U713" t="str">
        <f t="shared" si="235"/>
        <v>https://en.wikipedia.org/wiki/Boyd_Scully</v>
      </c>
      <c r="Y713" t="str">
        <f t="shared" si="236"/>
        <v>https://tools.wmflabs.org/xtools-articleinfo/?article=Boyd_Scully&amp;project=en.wikipedia.org</v>
      </c>
      <c r="AB713" t="str">
        <f t="shared" si="237"/>
        <v>https://en.wikipedia.org/w/index.php?title=Special:WhatLinksHere/Boyd_Scully&amp;limit=500</v>
      </c>
    </row>
    <row r="714" spans="1:29">
      <c r="A714">
        <v>29</v>
      </c>
      <c r="B714">
        <v>543539</v>
      </c>
      <c r="C714">
        <v>44472.353934907005</v>
      </c>
      <c r="D714" t="s">
        <v>8764</v>
      </c>
      <c r="E714" t="str">
        <f t="shared" si="248"/>
        <v>Brad</v>
      </c>
      <c r="F714" t="str">
        <f t="shared" si="249"/>
        <v>Fuller</v>
      </c>
      <c r="H714">
        <v>0</v>
      </c>
      <c r="J714">
        <v>62</v>
      </c>
      <c r="K714" s="3">
        <v>42371</v>
      </c>
      <c r="L714" t="s">
        <v>9997</v>
      </c>
      <c r="M714" t="str">
        <f t="shared" si="244"/>
        <v>American video game composer (Marble Madness Tetris Blasteroids) Director of Engineering for Atari (1993–1996) pancreatic cancer.[29]</v>
      </c>
      <c r="N714" t="str">
        <f t="shared" si="247"/>
        <v>American</v>
      </c>
      <c r="O714" t="str">
        <f t="shared" si="250"/>
        <v>video game composer (Marble Madness Tetris Blasteroids) Director of Engineering for Atari (1993–1996) pancreatic cancer.[29]</v>
      </c>
      <c r="P714" t="str">
        <f t="shared" si="245"/>
        <v>video game composer (Marble Madness Tetris Blasteroids) Director of Engineering for Atari (1993–1996) pancreatic cancer.</v>
      </c>
      <c r="Q714" t="str">
        <f t="shared" si="246"/>
        <v>video game composer (Marble Madness Tetris Blasteroids) Director of Engineering for Atari (1993–1996) pancreatic cancer</v>
      </c>
      <c r="R714" t="s">
        <v>7091</v>
      </c>
      <c r="S714" t="s">
        <v>2871</v>
      </c>
      <c r="T714" t="s">
        <v>11541</v>
      </c>
      <c r="U714" t="str">
        <f t="shared" si="235"/>
        <v>https://en.wikipedia.org/wiki/Brad_Fuller</v>
      </c>
      <c r="Y714" t="str">
        <f t="shared" si="236"/>
        <v>https://tools.wmflabs.org/xtools-articleinfo/?article=Brad_Fuller&amp;project=en.wikipedia.org</v>
      </c>
      <c r="AB714" t="str">
        <f t="shared" si="237"/>
        <v>https://en.wikipedia.org/w/index.php?title=Special:WhatLinksHere/Brad_Fuller&amp;limit=500</v>
      </c>
    </row>
    <row r="715" spans="1:29">
      <c r="A715">
        <v>703</v>
      </c>
      <c r="B715">
        <v>12791</v>
      </c>
      <c r="C715">
        <v>743515.26680175087</v>
      </c>
      <c r="D715" t="s">
        <v>10406</v>
      </c>
      <c r="E715" t="str">
        <f t="shared" si="248"/>
        <v>Brad</v>
      </c>
      <c r="F715" t="str">
        <f t="shared" si="249"/>
        <v>Kent</v>
      </c>
      <c r="H715">
        <v>0</v>
      </c>
      <c r="J715">
        <v>61</v>
      </c>
      <c r="K715" s="3">
        <v>42403</v>
      </c>
      <c r="L715" t="s">
        <v>11123</v>
      </c>
      <c r="M715" t="str">
        <f t="shared" si="244"/>
        <v>Canadian musician (D.O.A. Avengers) complications from pneumonia.[47]</v>
      </c>
      <c r="N715" t="str">
        <f t="shared" si="247"/>
        <v>Canadian</v>
      </c>
      <c r="O715" t="str">
        <f t="shared" si="250"/>
        <v>musician (D.O.A. Avengers) complications from pneumonia.[47]</v>
      </c>
      <c r="P715" t="str">
        <f t="shared" si="245"/>
        <v>musician (D.O.A. Avengers) complications from pneumonia.</v>
      </c>
      <c r="Q715" t="str">
        <f t="shared" si="246"/>
        <v>musician (D</v>
      </c>
      <c r="R715" t="str">
        <f>IFERROR(MID(Q715,1,FIND(" ",Q715)-1),Q715)</f>
        <v>musician</v>
      </c>
      <c r="S715" t="s">
        <v>2510</v>
      </c>
      <c r="T715" t="s">
        <v>9029</v>
      </c>
      <c r="U715" t="str">
        <f t="shared" si="235"/>
        <v>https://en.wikipedia.org/wiki/Brad_Kent</v>
      </c>
      <c r="V715">
        <v>558</v>
      </c>
      <c r="W715">
        <v>0</v>
      </c>
      <c r="X715">
        <v>0</v>
      </c>
      <c r="Y715" t="str">
        <f t="shared" si="236"/>
        <v>https://tools.wmflabs.org/xtools-articleinfo/?article=Brad_Kent&amp;project=en.wikipedia.org</v>
      </c>
      <c r="Z715">
        <v>56</v>
      </c>
      <c r="AA715">
        <v>39</v>
      </c>
      <c r="AB715" t="str">
        <f t="shared" si="237"/>
        <v>https://en.wikipedia.org/w/index.php?title=Special:WhatLinksHere/Brad_Kent&amp;limit=500</v>
      </c>
      <c r="AC715">
        <v>21</v>
      </c>
    </row>
    <row r="716" spans="1:29">
      <c r="A716">
        <v>138</v>
      </c>
      <c r="B716">
        <v>95539</v>
      </c>
      <c r="C716">
        <v>800962.48453264707</v>
      </c>
      <c r="D716" t="s">
        <v>9333</v>
      </c>
      <c r="E716" t="str">
        <f t="shared" si="248"/>
        <v>Brahim</v>
      </c>
      <c r="F716" t="str">
        <f t="shared" si="249"/>
        <v>Chergui</v>
      </c>
      <c r="H716">
        <v>0</v>
      </c>
      <c r="J716">
        <v>94</v>
      </c>
      <c r="K716" s="3">
        <v>42376</v>
      </c>
      <c r="L716" t="s">
        <v>9334</v>
      </c>
      <c r="M716" t="str">
        <f t="shared" si="244"/>
        <v>Algerian militant.[138]</v>
      </c>
      <c r="N716" t="str">
        <f t="shared" si="247"/>
        <v>Algerian</v>
      </c>
      <c r="O716" t="str">
        <f t="shared" si="250"/>
        <v>militant.[138]</v>
      </c>
      <c r="P716" t="str">
        <f t="shared" si="245"/>
        <v>militant.</v>
      </c>
      <c r="Q716" t="str">
        <f t="shared" si="246"/>
        <v>militant</v>
      </c>
      <c r="R716" t="str">
        <f>IFERROR(MID(Q716,1,FIND(" ",Q716)-1),Q716)</f>
        <v>militant</v>
      </c>
      <c r="U716" t="str">
        <f t="shared" si="235"/>
        <v>https://en.wikipedia.org/wiki/Brahim_Chergui</v>
      </c>
      <c r="Y716" t="str">
        <f t="shared" si="236"/>
        <v>https://tools.wmflabs.org/xtools-articleinfo/?article=Brahim_Chergui&amp;project=en.wikipedia.org</v>
      </c>
      <c r="AB716" t="str">
        <f t="shared" si="237"/>
        <v>https://en.wikipedia.org/w/index.php?title=Special:WhatLinksHere/Brahim_Chergui&amp;limit=500</v>
      </c>
    </row>
    <row r="717" spans="1:29">
      <c r="A717">
        <v>4830</v>
      </c>
      <c r="B717">
        <v>166064</v>
      </c>
      <c r="C717">
        <v>154756.69958232174</v>
      </c>
      <c r="D717" t="s">
        <v>380</v>
      </c>
      <c r="E717" s="2" t="str">
        <f t="shared" si="248"/>
        <v>Brahim</v>
      </c>
      <c r="F717" s="2" t="str">
        <f t="shared" si="249"/>
        <v>Zniber</v>
      </c>
      <c r="H717">
        <v>0</v>
      </c>
      <c r="J717">
        <v>96</v>
      </c>
      <c r="K717" s="3">
        <v>42643</v>
      </c>
      <c r="L717" t="s">
        <v>67</v>
      </c>
      <c r="M717" s="2" t="str">
        <f t="shared" si="244"/>
        <v>Moroccan businessman and vintner.[37]</v>
      </c>
      <c r="N717" s="2" t="str">
        <f t="shared" si="247"/>
        <v>Moroccan</v>
      </c>
      <c r="O717" s="2" t="str">
        <f t="shared" si="250"/>
        <v>businessman and vintner.[37]</v>
      </c>
      <c r="P717" s="2" t="str">
        <f t="shared" si="245"/>
        <v>businessman and vintner.</v>
      </c>
      <c r="Q717" s="2" t="str">
        <f t="shared" si="246"/>
        <v>businessman and vintner</v>
      </c>
      <c r="R717" s="2" t="str">
        <f>Q717</f>
        <v>businessman and vintner</v>
      </c>
    </row>
    <row r="718" spans="1:29">
      <c r="A718">
        <v>3826</v>
      </c>
      <c r="B718">
        <v>311426</v>
      </c>
      <c r="C718">
        <v>665678.45063764253</v>
      </c>
      <c r="D718" t="s">
        <v>13786</v>
      </c>
      <c r="E718" t="str">
        <f t="shared" si="248"/>
        <v>Braj</v>
      </c>
      <c r="F718" t="str">
        <f t="shared" si="249"/>
        <v>Kachru</v>
      </c>
      <c r="H718">
        <v>0</v>
      </c>
      <c r="J718">
        <v>84</v>
      </c>
      <c r="K718" s="5">
        <v>42580</v>
      </c>
      <c r="L718" t="s">
        <v>14622</v>
      </c>
      <c r="M718" t="str">
        <f t="shared" si="244"/>
        <v>Indian linguist.[485]</v>
      </c>
      <c r="N718" t="str">
        <f t="shared" si="247"/>
        <v>Indian</v>
      </c>
      <c r="O718" t="str">
        <f t="shared" si="250"/>
        <v>linguist.[485]</v>
      </c>
      <c r="P718" s="2" t="str">
        <f t="shared" si="245"/>
        <v>linguist.</v>
      </c>
      <c r="Q718" s="2" t="str">
        <f t="shared" si="246"/>
        <v>linguist</v>
      </c>
      <c r="R718" s="2" t="str">
        <f t="shared" ref="R718:R724" si="251">IFERROR(MID(Q718,1,FIND(" ",Q718)-1),Q718)</f>
        <v>linguist</v>
      </c>
      <c r="S718" s="2"/>
      <c r="U718" t="str">
        <f t="shared" ref="U718:U749" si="252">CONCATENATE("https://en.wikipedia.org/wiki/",REPLACE(D718,FIND(" ",D718),1,"_"))</f>
        <v>https://en.wikipedia.org/wiki/Braj_Kachru</v>
      </c>
      <c r="Y718" t="str">
        <f t="shared" ref="Y718:Y749" si="253">CONCATENATE("https://tools.wmflabs.org/xtools-articleinfo/?article=",REPLACE(D718,FIND(" ",D718),1,"_"),"&amp;project=en.wikipedia.org")</f>
        <v>https://tools.wmflabs.org/xtools-articleinfo/?article=Braj_Kachru&amp;project=en.wikipedia.org</v>
      </c>
      <c r="AB718" t="str">
        <f t="shared" ref="AB718:AB749" si="254">CONCATENATE("https://en.wikipedia.org/w/index.php?title=Special:WhatLinksHere/",REPLACE(D718,FIND(" ",D718),1,"_"),"&amp;limit=500")</f>
        <v>https://en.wikipedia.org/w/index.php?title=Special:WhatLinksHere/Braj_Kachru&amp;limit=500</v>
      </c>
    </row>
    <row r="719" spans="1:29">
      <c r="A719">
        <v>1163</v>
      </c>
      <c r="B719">
        <v>466914</v>
      </c>
      <c r="C719">
        <v>234671.96719229833</v>
      </c>
      <c r="D719" t="s">
        <v>10630</v>
      </c>
      <c r="E719" t="str">
        <f t="shared" si="248"/>
        <v>Bram</v>
      </c>
      <c r="F719" t="str">
        <f t="shared" si="249"/>
        <v>Goldsmith</v>
      </c>
      <c r="H719">
        <v>0</v>
      </c>
      <c r="J719">
        <v>93</v>
      </c>
      <c r="K719" s="3">
        <v>42428</v>
      </c>
      <c r="L719" t="s">
        <v>11554</v>
      </c>
      <c r="M719" t="str">
        <f t="shared" si="244"/>
        <v>American banker CEO and Chairman of City National Bank philanthropist.[510]</v>
      </c>
      <c r="N719" t="str">
        <f t="shared" si="247"/>
        <v>American</v>
      </c>
      <c r="O719" t="str">
        <f t="shared" si="250"/>
        <v>banker CEO and Chairman of City National Bank philanthropist.[510]</v>
      </c>
      <c r="P719" t="str">
        <f t="shared" si="245"/>
        <v>banker CEO and Chairman of City National Bank philanthropist.</v>
      </c>
      <c r="Q719" t="str">
        <f t="shared" si="246"/>
        <v>banker CEO and Chairman of City National Bank philanthropist</v>
      </c>
      <c r="R719" t="str">
        <f t="shared" si="251"/>
        <v>banker</v>
      </c>
      <c r="S719" t="s">
        <v>2076</v>
      </c>
      <c r="U719" t="str">
        <f t="shared" si="252"/>
        <v>https://en.wikipedia.org/wiki/Bram_Goldsmith</v>
      </c>
      <c r="Y719" t="str">
        <f t="shared" si="253"/>
        <v>https://tools.wmflabs.org/xtools-articleinfo/?article=Bram_Goldsmith&amp;project=en.wikipedia.org</v>
      </c>
      <c r="AB719" t="str">
        <f t="shared" si="254"/>
        <v>https://en.wikipedia.org/w/index.php?title=Special:WhatLinksHere/Bram_Goldsmith&amp;limit=500</v>
      </c>
    </row>
    <row r="720" spans="1:29">
      <c r="A720">
        <v>701</v>
      </c>
      <c r="B720">
        <v>511602</v>
      </c>
      <c r="C720">
        <v>810496.40210403595</v>
      </c>
      <c r="D720" t="s">
        <v>10404</v>
      </c>
      <c r="E720" t="str">
        <f t="shared" si="248"/>
        <v>Brandon</v>
      </c>
      <c r="F720" t="str">
        <f t="shared" si="249"/>
        <v>Astor Jones</v>
      </c>
      <c r="H720">
        <v>0</v>
      </c>
      <c r="J720">
        <v>72</v>
      </c>
      <c r="K720" s="3">
        <v>42403</v>
      </c>
      <c r="L720" t="s">
        <v>11132</v>
      </c>
      <c r="M720" t="str">
        <f t="shared" si="244"/>
        <v>American criminal execution by lethal injection.[45]</v>
      </c>
      <c r="N720" t="str">
        <f t="shared" si="247"/>
        <v>American</v>
      </c>
      <c r="O720" t="str">
        <f t="shared" si="250"/>
        <v>criminal execution by lethal injection.[45]</v>
      </c>
      <c r="P720" t="str">
        <f t="shared" si="245"/>
        <v>criminal execution by lethal injection.</v>
      </c>
      <c r="Q720" t="str">
        <f t="shared" si="246"/>
        <v>criminal execution by lethal injection</v>
      </c>
      <c r="R720" t="str">
        <f t="shared" si="251"/>
        <v>criminal</v>
      </c>
      <c r="T720" t="s">
        <v>8496</v>
      </c>
      <c r="U720" t="str">
        <f t="shared" si="252"/>
        <v>https://en.wikipedia.org/wiki/Brandon_Astor Jones</v>
      </c>
      <c r="Y720" t="str">
        <f t="shared" si="253"/>
        <v>https://tools.wmflabs.org/xtools-articleinfo/?article=Brandon_Astor Jones&amp;project=en.wikipedia.org</v>
      </c>
      <c r="AB720" t="str">
        <f t="shared" si="254"/>
        <v>https://en.wikipedia.org/w/index.php?title=Special:WhatLinksHere/Brandon_Astor Jones&amp;limit=500</v>
      </c>
    </row>
    <row r="721" spans="1:29">
      <c r="A721">
        <v>2678</v>
      </c>
      <c r="B721">
        <v>445550</v>
      </c>
      <c r="C721">
        <v>198853.79735933384</v>
      </c>
      <c r="D721" t="s">
        <v>12466</v>
      </c>
      <c r="E721" t="str">
        <f t="shared" si="248"/>
        <v>Brandon</v>
      </c>
      <c r="F721" t="str">
        <f t="shared" si="249"/>
        <v>Grove</v>
      </c>
      <c r="H721">
        <v>0</v>
      </c>
      <c r="J721">
        <v>87</v>
      </c>
      <c r="K721" s="5">
        <v>42510</v>
      </c>
      <c r="L721" t="s">
        <v>12710</v>
      </c>
      <c r="M721" t="str">
        <f t="shared" si="244"/>
        <v>American diplomat ambassador to East Germany and Zaire cancer.[342]</v>
      </c>
      <c r="N721" t="str">
        <f t="shared" si="247"/>
        <v>American</v>
      </c>
      <c r="O721" t="str">
        <f t="shared" si="250"/>
        <v>diplomat ambassador to East Germany and Zaire cancer.[342]</v>
      </c>
      <c r="P721" t="str">
        <f t="shared" si="245"/>
        <v>diplomat ambassador to East Germany and Zaire cancer.</v>
      </c>
      <c r="Q721" t="str">
        <f t="shared" si="246"/>
        <v>diplomat ambassador to East Germany and Zaire cancer</v>
      </c>
      <c r="R721" t="str">
        <f t="shared" si="251"/>
        <v>diplomat</v>
      </c>
      <c r="S721" s="2" t="s">
        <v>1369</v>
      </c>
      <c r="T721" t="s">
        <v>13400</v>
      </c>
      <c r="U721" t="str">
        <f t="shared" si="252"/>
        <v>https://en.wikipedia.org/wiki/Brandon_Grove</v>
      </c>
      <c r="Y721" t="str">
        <f t="shared" si="253"/>
        <v>https://tools.wmflabs.org/xtools-articleinfo/?article=Brandon_Grove&amp;project=en.wikipedia.org</v>
      </c>
      <c r="AB721" t="str">
        <f t="shared" si="254"/>
        <v>https://en.wikipedia.org/w/index.php?title=Special:WhatLinksHere/Brandon_Grove&amp;limit=500</v>
      </c>
    </row>
    <row r="722" spans="1:29">
      <c r="A722">
        <v>863</v>
      </c>
      <c r="B722">
        <v>395264</v>
      </c>
      <c r="C722">
        <v>713878.77359939017</v>
      </c>
      <c r="D722" t="s">
        <v>10661</v>
      </c>
      <c r="E722" t="str">
        <f t="shared" si="248"/>
        <v>Braulio</v>
      </c>
      <c r="F722" t="str">
        <f t="shared" si="249"/>
        <v>Manuel Fernández</v>
      </c>
      <c r="H722">
        <v>0</v>
      </c>
      <c r="J722">
        <v>74</v>
      </c>
      <c r="K722" s="3">
        <v>42412</v>
      </c>
      <c r="L722" t="s">
        <v>11061</v>
      </c>
      <c r="M722" t="str">
        <f t="shared" si="244"/>
        <v>Mexican politician.[207]</v>
      </c>
      <c r="N722" t="str">
        <f t="shared" si="247"/>
        <v>Mexican</v>
      </c>
      <c r="O722" t="str">
        <f t="shared" si="250"/>
        <v>politician.[207]</v>
      </c>
      <c r="P722" t="str">
        <f t="shared" si="245"/>
        <v>politician.</v>
      </c>
      <c r="Q722" t="str">
        <f t="shared" si="246"/>
        <v>politician</v>
      </c>
      <c r="R722" t="str">
        <f t="shared" si="251"/>
        <v>politician</v>
      </c>
      <c r="U722" t="str">
        <f t="shared" si="252"/>
        <v>https://en.wikipedia.org/wiki/Braulio_Manuel Fernández</v>
      </c>
      <c r="Y722" t="str">
        <f t="shared" si="253"/>
        <v>https://tools.wmflabs.org/xtools-articleinfo/?article=Braulio_Manuel Fernández&amp;project=en.wikipedia.org</v>
      </c>
      <c r="AB722" t="str">
        <f t="shared" si="254"/>
        <v>https://en.wikipedia.org/w/index.php?title=Special:WhatLinksHere/Braulio_Manuel Fernández&amp;limit=500</v>
      </c>
    </row>
    <row r="723" spans="1:29">
      <c r="A723">
        <v>3743</v>
      </c>
      <c r="B723">
        <v>660996</v>
      </c>
      <c r="C723">
        <v>417777.05555796274</v>
      </c>
      <c r="D723" t="s">
        <v>13879</v>
      </c>
      <c r="E723" t="str">
        <f t="shared" si="248"/>
        <v>Brenda</v>
      </c>
      <c r="F723" t="str">
        <f t="shared" si="249"/>
        <v>Banks</v>
      </c>
      <c r="H723">
        <v>0</v>
      </c>
      <c r="J723">
        <v>66</v>
      </c>
      <c r="K723" s="5">
        <v>42576</v>
      </c>
      <c r="L723" t="s">
        <v>14204</v>
      </c>
      <c r="M723" t="str">
        <f t="shared" si="244"/>
        <v>American archivist.[402]</v>
      </c>
      <c r="N723" t="str">
        <f t="shared" si="247"/>
        <v>American</v>
      </c>
      <c r="O723" t="str">
        <f t="shared" si="250"/>
        <v>archivist.[402]</v>
      </c>
      <c r="P723" s="2" t="str">
        <f t="shared" si="245"/>
        <v>archivist.</v>
      </c>
      <c r="Q723" s="2" t="str">
        <f t="shared" si="246"/>
        <v>archivist</v>
      </c>
      <c r="R723" s="2" t="str">
        <f t="shared" si="251"/>
        <v>archivist</v>
      </c>
      <c r="S723" s="2"/>
      <c r="U723" t="str">
        <f t="shared" si="252"/>
        <v>https://en.wikipedia.org/wiki/Brenda_Banks</v>
      </c>
      <c r="Y723" t="str">
        <f t="shared" si="253"/>
        <v>https://tools.wmflabs.org/xtools-articleinfo/?article=Brenda_Banks&amp;project=en.wikipedia.org</v>
      </c>
      <c r="AB723" t="str">
        <f t="shared" si="254"/>
        <v>https://en.wikipedia.org/w/index.php?title=Special:WhatLinksHere/Brenda_Banks&amp;limit=500</v>
      </c>
    </row>
    <row r="724" spans="1:29">
      <c r="A724">
        <v>1427</v>
      </c>
      <c r="B724">
        <v>391253</v>
      </c>
      <c r="C724">
        <v>288521.73720133578</v>
      </c>
      <c r="D724" t="s">
        <v>8527</v>
      </c>
      <c r="E724" t="str">
        <f t="shared" si="248"/>
        <v>Brenda</v>
      </c>
      <c r="F724" t="str">
        <f t="shared" si="249"/>
        <v>Naylor</v>
      </c>
      <c r="H724">
        <v>0</v>
      </c>
      <c r="J724">
        <v>89</v>
      </c>
      <c r="K724" s="3">
        <v>42440</v>
      </c>
      <c r="L724" s="2" t="s">
        <v>8096</v>
      </c>
      <c r="M724" t="str">
        <f t="shared" si="244"/>
        <v>British sculptor.[233]</v>
      </c>
      <c r="N724" t="str">
        <f t="shared" si="247"/>
        <v>British</v>
      </c>
      <c r="O724" t="str">
        <f t="shared" si="250"/>
        <v>sculptor.[233]</v>
      </c>
      <c r="P724" t="str">
        <f t="shared" si="245"/>
        <v>sculptor.</v>
      </c>
      <c r="Q724" t="str">
        <f t="shared" si="246"/>
        <v>sculptor</v>
      </c>
      <c r="R724" t="str">
        <f t="shared" si="251"/>
        <v>sculptor</v>
      </c>
      <c r="U724" t="str">
        <f t="shared" si="252"/>
        <v>https://en.wikipedia.org/wiki/Brenda_Naylor</v>
      </c>
      <c r="Y724" t="str">
        <f t="shared" si="253"/>
        <v>https://tools.wmflabs.org/xtools-articleinfo/?article=Brenda_Naylor&amp;project=en.wikipedia.org</v>
      </c>
      <c r="AB724" t="str">
        <f t="shared" si="254"/>
        <v>https://en.wikipedia.org/w/index.php?title=Special:WhatLinksHere/Brenda_Naylor&amp;limit=500</v>
      </c>
    </row>
    <row r="725" spans="1:29">
      <c r="A725">
        <v>978</v>
      </c>
      <c r="B725">
        <v>345709</v>
      </c>
      <c r="C725">
        <v>952576.72229217854</v>
      </c>
      <c r="D725" t="s">
        <v>10900</v>
      </c>
      <c r="E725" t="str">
        <f t="shared" si="248"/>
        <v>Brendan</v>
      </c>
      <c r="F725" t="str">
        <f t="shared" si="249"/>
        <v>Healy</v>
      </c>
      <c r="H725">
        <v>0</v>
      </c>
      <c r="J725">
        <v>59</v>
      </c>
      <c r="K725" s="3">
        <v>42418</v>
      </c>
      <c r="L725" t="s">
        <v>11285</v>
      </c>
      <c r="M725" t="str">
        <f t="shared" si="244"/>
        <v>English actor and musician cancer.[323]</v>
      </c>
      <c r="N725" t="str">
        <f t="shared" si="247"/>
        <v>English</v>
      </c>
      <c r="O725" t="str">
        <f t="shared" si="250"/>
        <v>actor and musician cancer.[323]</v>
      </c>
      <c r="P725" t="str">
        <f t="shared" si="245"/>
        <v>actor and musician cancer.</v>
      </c>
      <c r="Q725" t="str">
        <f t="shared" si="246"/>
        <v>actor and musician cancer</v>
      </c>
      <c r="R725" t="s">
        <v>3218</v>
      </c>
      <c r="T725" t="s">
        <v>8843</v>
      </c>
      <c r="U725" t="str">
        <f t="shared" si="252"/>
        <v>https://en.wikipedia.org/wiki/Brendan_Healy</v>
      </c>
      <c r="Y725" t="str">
        <f t="shared" si="253"/>
        <v>https://tools.wmflabs.org/xtools-articleinfo/?article=Brendan_Healy&amp;project=en.wikipedia.org</v>
      </c>
      <c r="AB725" t="str">
        <f t="shared" si="254"/>
        <v>https://en.wikipedia.org/w/index.php?title=Special:WhatLinksHere/Brendan_Healy&amp;limit=500</v>
      </c>
    </row>
    <row r="726" spans="1:29">
      <c r="A726">
        <v>1673</v>
      </c>
      <c r="B726">
        <v>337628</v>
      </c>
      <c r="C726">
        <v>342621.37377118052</v>
      </c>
      <c r="D726" t="s">
        <v>8443</v>
      </c>
      <c r="E726" t="str">
        <f t="shared" si="248"/>
        <v>Brendan</v>
      </c>
      <c r="F726" t="str">
        <f t="shared" si="249"/>
        <v>Sloan</v>
      </c>
      <c r="H726">
        <v>0</v>
      </c>
      <c r="J726">
        <v>67</v>
      </c>
      <c r="K726" s="3">
        <v>42453</v>
      </c>
      <c r="L726" s="2" t="s">
        <v>7825</v>
      </c>
      <c r="M726" t="str">
        <f t="shared" si="244"/>
        <v>Northern Irish Gaelic football player (Down).[480]</v>
      </c>
      <c r="N726" t="str">
        <f t="shared" si="247"/>
        <v>Northern</v>
      </c>
      <c r="O726" t="str">
        <f t="shared" si="250"/>
        <v>Irish Gaelic football player (Down).[480]</v>
      </c>
      <c r="P726" t="str">
        <f t="shared" si="245"/>
        <v>Irish Gaelic football player (Down).</v>
      </c>
      <c r="Q726" t="str">
        <f t="shared" si="246"/>
        <v>Irish Gaelic football player (Down)</v>
      </c>
      <c r="R726" t="s">
        <v>6943</v>
      </c>
      <c r="S726" s="2" t="s">
        <v>1864</v>
      </c>
      <c r="U726" t="str">
        <f t="shared" si="252"/>
        <v>https://en.wikipedia.org/wiki/Brendan_Sloan</v>
      </c>
      <c r="Y726" t="str">
        <f t="shared" si="253"/>
        <v>https://tools.wmflabs.org/xtools-articleinfo/?article=Brendan_Sloan&amp;project=en.wikipedia.org</v>
      </c>
      <c r="AB726" t="str">
        <f t="shared" si="254"/>
        <v>https://en.wikipedia.org/w/index.php?title=Special:WhatLinksHere/Brendan_Sloan&amp;limit=500</v>
      </c>
    </row>
    <row r="727" spans="1:29">
      <c r="A727">
        <v>185</v>
      </c>
      <c r="B727">
        <v>391022</v>
      </c>
      <c r="C727">
        <v>875243.41975949937</v>
      </c>
      <c r="D727" t="s">
        <v>9271</v>
      </c>
      <c r="E727" t="str">
        <f t="shared" si="248"/>
        <v>Brett</v>
      </c>
      <c r="F727" t="str">
        <f t="shared" si="249"/>
        <v>Smiley</v>
      </c>
      <c r="H727">
        <v>0</v>
      </c>
      <c r="J727">
        <v>60</v>
      </c>
      <c r="K727" s="3">
        <v>42377</v>
      </c>
      <c r="L727" t="s">
        <v>9272</v>
      </c>
      <c r="M727" t="str">
        <f t="shared" si="244"/>
        <v>American singer-songwriter.[185]</v>
      </c>
      <c r="N727" t="str">
        <f t="shared" si="247"/>
        <v>American</v>
      </c>
      <c r="O727" t="str">
        <f t="shared" si="250"/>
        <v>singer-songwriter.[185]</v>
      </c>
      <c r="P727" t="str">
        <f t="shared" si="245"/>
        <v>singer-songwriter.</v>
      </c>
      <c r="Q727" t="str">
        <f t="shared" si="246"/>
        <v>singer-songwriter</v>
      </c>
      <c r="R727" t="str">
        <f>IFERROR(MID(Q727,1,FIND(" ",Q727)-1),Q727)</f>
        <v>singer-songwriter</v>
      </c>
      <c r="U727" t="str">
        <f t="shared" si="252"/>
        <v>https://en.wikipedia.org/wiki/Brett_Smiley</v>
      </c>
      <c r="Y727" t="str">
        <f t="shared" si="253"/>
        <v>https://tools.wmflabs.org/xtools-articleinfo/?article=Brett_Smiley&amp;project=en.wikipedia.org</v>
      </c>
      <c r="AB727" t="str">
        <f t="shared" si="254"/>
        <v>https://en.wikipedia.org/w/index.php?title=Special:WhatLinksHere/Brett_Smiley&amp;limit=500</v>
      </c>
    </row>
    <row r="728" spans="1:29">
      <c r="A728">
        <v>2116</v>
      </c>
      <c r="B728">
        <v>456807</v>
      </c>
      <c r="C728">
        <v>36447.062878323777</v>
      </c>
      <c r="D728" t="s">
        <v>6984</v>
      </c>
      <c r="E728" t="str">
        <f t="shared" si="248"/>
        <v>Brian</v>
      </c>
      <c r="F728" t="str">
        <f t="shared" si="249"/>
        <v>Asawa</v>
      </c>
      <c r="H728">
        <v>0</v>
      </c>
      <c r="J728">
        <v>49</v>
      </c>
      <c r="K728" s="5">
        <v>42478</v>
      </c>
      <c r="L728" t="s">
        <v>6385</v>
      </c>
      <c r="M728" t="str">
        <f t="shared" si="244"/>
        <v>American opera singer.[303]</v>
      </c>
      <c r="N728" t="str">
        <f t="shared" si="247"/>
        <v>American</v>
      </c>
      <c r="O728" t="str">
        <f t="shared" si="250"/>
        <v>opera singer.[303]</v>
      </c>
      <c r="P728" t="str">
        <f t="shared" si="245"/>
        <v>opera singer.</v>
      </c>
      <c r="Q728" t="str">
        <f t="shared" si="246"/>
        <v>opera singer</v>
      </c>
      <c r="R728" t="s">
        <v>7078</v>
      </c>
      <c r="U728" t="str">
        <f t="shared" si="252"/>
        <v>https://en.wikipedia.org/wiki/Brian_Asawa</v>
      </c>
      <c r="Y728" t="str">
        <f t="shared" si="253"/>
        <v>https://tools.wmflabs.org/xtools-articleinfo/?article=Brian_Asawa&amp;project=en.wikipedia.org</v>
      </c>
      <c r="AB728" t="str">
        <f t="shared" si="254"/>
        <v>https://en.wikipedia.org/w/index.php?title=Special:WhatLinksHere/Brian_Asawa&amp;limit=500</v>
      </c>
    </row>
    <row r="729" spans="1:29">
      <c r="A729">
        <v>1103</v>
      </c>
      <c r="B729">
        <v>312354</v>
      </c>
      <c r="C729">
        <v>867591.24739091936</v>
      </c>
      <c r="D729" t="s">
        <v>10591</v>
      </c>
      <c r="E729" t="str">
        <f t="shared" si="248"/>
        <v>Brian</v>
      </c>
      <c r="F729" t="str">
        <f t="shared" si="249"/>
        <v>Barnett Duff</v>
      </c>
      <c r="H729">
        <v>0</v>
      </c>
      <c r="J729">
        <v>85</v>
      </c>
      <c r="K729" s="3">
        <v>42425</v>
      </c>
      <c r="L729" t="s">
        <v>11560</v>
      </c>
      <c r="M729" t="str">
        <f t="shared" si="244"/>
        <v>American judge and politician.[450]</v>
      </c>
      <c r="N729" t="str">
        <f t="shared" si="247"/>
        <v>American</v>
      </c>
      <c r="O729" t="str">
        <f t="shared" si="250"/>
        <v>judge and politician.[450]</v>
      </c>
      <c r="P729" t="str">
        <f t="shared" si="245"/>
        <v>judge and politician.</v>
      </c>
      <c r="Q729" t="str">
        <f t="shared" si="246"/>
        <v>judge and politician</v>
      </c>
      <c r="R729" t="str">
        <f>Q729</f>
        <v>judge and politician</v>
      </c>
      <c r="U729" t="str">
        <f t="shared" si="252"/>
        <v>https://en.wikipedia.org/wiki/Brian_Barnett Duff</v>
      </c>
      <c r="Y729" t="str">
        <f t="shared" si="253"/>
        <v>https://tools.wmflabs.org/xtools-articleinfo/?article=Brian_Barnett Duff&amp;project=en.wikipedia.org</v>
      </c>
      <c r="AB729" t="str">
        <f t="shared" si="254"/>
        <v>https://en.wikipedia.org/w/index.php?title=Special:WhatLinksHere/Brian_Barnett Duff&amp;limit=500</v>
      </c>
    </row>
    <row r="730" spans="1:29">
      <c r="A730">
        <v>276</v>
      </c>
      <c r="B730">
        <v>246019</v>
      </c>
      <c r="C730">
        <v>479807.49765702058</v>
      </c>
      <c r="D730" t="s">
        <v>9445</v>
      </c>
      <c r="E730" t="str">
        <f t="shared" si="248"/>
        <v>Brian</v>
      </c>
      <c r="F730" t="str">
        <f t="shared" si="249"/>
        <v>Bedford</v>
      </c>
      <c r="H730">
        <v>0</v>
      </c>
      <c r="J730">
        <v>80</v>
      </c>
      <c r="K730" s="3">
        <v>42382</v>
      </c>
      <c r="L730" t="s">
        <v>10231</v>
      </c>
      <c r="M730" t="str">
        <f t="shared" si="244"/>
        <v>British actor (Robin Hood Nixon Much Ado About Nothing) cancer.[277]</v>
      </c>
      <c r="N730" t="str">
        <f t="shared" si="247"/>
        <v>British</v>
      </c>
      <c r="O730" t="str">
        <f t="shared" si="250"/>
        <v>actor (Robin Hood Nixon Much Ado About Nothing) cancer.[277]</v>
      </c>
      <c r="P730" t="str">
        <f t="shared" si="245"/>
        <v>actor (Robin Hood Nixon Much Ado About Nothing) cancer.</v>
      </c>
      <c r="Q730" t="str">
        <f t="shared" si="246"/>
        <v>actor (Robin Hood Nixon Much Ado About Nothing) cancer</v>
      </c>
      <c r="R730" t="str">
        <f>IFERROR(MID(Q730,1,FIND(" ",Q730)-1),Q730)</f>
        <v>actor</v>
      </c>
      <c r="S730" t="s">
        <v>2723</v>
      </c>
      <c r="T730" t="s">
        <v>11713</v>
      </c>
      <c r="U730" t="str">
        <f t="shared" si="252"/>
        <v>https://en.wikipedia.org/wiki/Brian_Bedford</v>
      </c>
      <c r="Y730" t="str">
        <f t="shared" si="253"/>
        <v>https://tools.wmflabs.org/xtools-articleinfo/?article=Brian_Bedford&amp;project=en.wikipedia.org</v>
      </c>
      <c r="AB730" t="str">
        <f t="shared" si="254"/>
        <v>https://en.wikipedia.org/w/index.php?title=Special:WhatLinksHere/Brian_Bedford&amp;limit=500</v>
      </c>
    </row>
    <row r="731" spans="1:29">
      <c r="A731">
        <v>8</v>
      </c>
      <c r="B731">
        <v>566643</v>
      </c>
      <c r="C731">
        <v>157294.8269367771</v>
      </c>
      <c r="D731" t="s">
        <v>8766</v>
      </c>
      <c r="E731" t="str">
        <f t="shared" si="248"/>
        <v>Brian</v>
      </c>
      <c r="F731" t="str">
        <f t="shared" si="249"/>
        <v>Johns</v>
      </c>
      <c r="H731">
        <v>0</v>
      </c>
      <c r="J731">
        <v>79</v>
      </c>
      <c r="K731" s="3">
        <v>42370</v>
      </c>
      <c r="L731" t="s">
        <v>9963</v>
      </c>
      <c r="M731" t="str">
        <f t="shared" si="244"/>
        <v>Australian company director managing director of the Australian Broadcasting Corporation (1995–2000) cancer.[8]</v>
      </c>
      <c r="N731" t="str">
        <f t="shared" si="247"/>
        <v>Australian</v>
      </c>
      <c r="O731" t="str">
        <f t="shared" si="250"/>
        <v>company director managing director of the Australian Broadcasting Corporation (1995–2000) cancer.[8]</v>
      </c>
      <c r="P731" t="str">
        <f t="shared" si="245"/>
        <v>company director managing director of the Australian Broadcasting Corporation (1995–2000) cancer.</v>
      </c>
      <c r="Q731" t="str">
        <f t="shared" si="246"/>
        <v>company director managing director of the Australian Broadcasting Corporation (1995–2000) cancer</v>
      </c>
      <c r="R731" t="s">
        <v>7606</v>
      </c>
      <c r="S731" t="s">
        <v>2627</v>
      </c>
      <c r="U731" t="str">
        <f t="shared" si="252"/>
        <v>https://en.wikipedia.org/wiki/Brian_Johns</v>
      </c>
      <c r="V731">
        <v>445</v>
      </c>
      <c r="Y731" t="str">
        <f t="shared" si="253"/>
        <v>https://tools.wmflabs.org/xtools-articleinfo/?article=Brian_Johns&amp;project=en.wikipedia.org</v>
      </c>
      <c r="Z731">
        <v>25</v>
      </c>
      <c r="AA731">
        <v>11</v>
      </c>
      <c r="AB731" t="str">
        <f t="shared" si="254"/>
        <v>https://en.wikipedia.org/w/index.php?title=Special:WhatLinksHere/Brian_Johns&amp;limit=500</v>
      </c>
      <c r="AC731">
        <v>43</v>
      </c>
    </row>
    <row r="732" spans="1:29">
      <c r="A732">
        <v>263</v>
      </c>
      <c r="B732">
        <v>396212</v>
      </c>
      <c r="C732">
        <v>921554.83278656902</v>
      </c>
      <c r="D732" t="s">
        <v>9425</v>
      </c>
      <c r="E732" t="str">
        <f t="shared" si="248"/>
        <v>Brian</v>
      </c>
      <c r="F732" t="str">
        <f t="shared" si="249"/>
        <v>Johnson</v>
      </c>
      <c r="H732">
        <v>0</v>
      </c>
      <c r="J732">
        <v>59</v>
      </c>
      <c r="K732" s="3">
        <v>42381</v>
      </c>
      <c r="L732" t="s">
        <v>10164</v>
      </c>
      <c r="M732" t="str">
        <f t="shared" si="244"/>
        <v>Australian rugby league player and coach (St. George Warrington) Alzheimer's disease.[264]</v>
      </c>
      <c r="N732" t="str">
        <f t="shared" si="247"/>
        <v>Australian</v>
      </c>
      <c r="O732" t="str">
        <f t="shared" si="250"/>
        <v>rugby league player and coach (St. George Warrington) Alzheimer's disease.[264]</v>
      </c>
      <c r="P732" t="str">
        <f t="shared" si="245"/>
        <v>rugby league player and coach (St. George Warrington) Alzheimer's disease.</v>
      </c>
      <c r="Q732" t="str">
        <f t="shared" si="246"/>
        <v>rugby league player and coach (St</v>
      </c>
      <c r="R732" t="s">
        <v>7338</v>
      </c>
      <c r="S732" t="s">
        <v>2717</v>
      </c>
      <c r="T732" t="s">
        <v>11941</v>
      </c>
      <c r="U732" t="str">
        <f t="shared" si="252"/>
        <v>https://en.wikipedia.org/wiki/Brian_Johnson</v>
      </c>
      <c r="Y732" t="str">
        <f t="shared" si="253"/>
        <v>https://tools.wmflabs.org/xtools-articleinfo/?article=Brian_Johnson&amp;project=en.wikipedia.org</v>
      </c>
      <c r="AB732" t="str">
        <f t="shared" si="254"/>
        <v>https://en.wikipedia.org/w/index.php?title=Special:WhatLinksHere/Brian_Johnson&amp;limit=500</v>
      </c>
    </row>
    <row r="733" spans="1:29" s="2" customFormat="1">
      <c r="A733">
        <v>431</v>
      </c>
      <c r="B733">
        <v>152503</v>
      </c>
      <c r="C733">
        <v>510694.34172768524</v>
      </c>
      <c r="D733" t="s">
        <v>9794</v>
      </c>
      <c r="E733" t="str">
        <f t="shared" si="248"/>
        <v>Brian</v>
      </c>
      <c r="F733" t="str">
        <f t="shared" si="249"/>
        <v>Key</v>
      </c>
      <c r="G733"/>
      <c r="H733">
        <v>0</v>
      </c>
      <c r="I733"/>
      <c r="J733">
        <v>68</v>
      </c>
      <c r="K733" s="3">
        <v>42389</v>
      </c>
      <c r="L733" t="s">
        <v>10362</v>
      </c>
      <c r="M733" t="str">
        <f t="shared" si="244"/>
        <v>British politician MEP for Yorkshire South (1979-1984).[434]</v>
      </c>
      <c r="N733" t="str">
        <f t="shared" si="247"/>
        <v>British</v>
      </c>
      <c r="O733" t="str">
        <f t="shared" si="250"/>
        <v>politician MEP for Yorkshire South (1979-1984).[434]</v>
      </c>
      <c r="P733" t="str">
        <f t="shared" si="245"/>
        <v>politician MEP for Yorkshire South (1979-1984).</v>
      </c>
      <c r="Q733" t="str">
        <f t="shared" si="246"/>
        <v>politician MEP for Yorkshire South (1979-1984)</v>
      </c>
      <c r="R733" t="str">
        <f>IFERROR(MID(Q733,1,FIND(" ",Q733)-1),Q733)</f>
        <v>politician</v>
      </c>
      <c r="S733" t="s">
        <v>2319</v>
      </c>
      <c r="T733"/>
      <c r="U733" t="str">
        <f t="shared" si="252"/>
        <v>https://en.wikipedia.org/wiki/Brian_Key</v>
      </c>
      <c r="V733"/>
      <c r="W733"/>
      <c r="X733"/>
      <c r="Y733" t="str">
        <f t="shared" si="253"/>
        <v>https://tools.wmflabs.org/xtools-articleinfo/?article=Brian_Key&amp;project=en.wikipedia.org</v>
      </c>
      <c r="Z733"/>
      <c r="AA733"/>
      <c r="AB733" t="str">
        <f t="shared" si="254"/>
        <v>https://en.wikipedia.org/w/index.php?title=Special:WhatLinksHere/Brian_Key&amp;limit=500</v>
      </c>
      <c r="AC733"/>
    </row>
    <row r="734" spans="1:29">
      <c r="A734">
        <v>2874</v>
      </c>
      <c r="B734">
        <v>723461</v>
      </c>
      <c r="C734">
        <v>938135.31604428135</v>
      </c>
      <c r="D734" t="s">
        <v>5814</v>
      </c>
      <c r="E734" t="str">
        <f t="shared" si="248"/>
        <v>Brian</v>
      </c>
      <c r="F734" t="str">
        <f t="shared" si="249"/>
        <v>Reidy</v>
      </c>
      <c r="H734">
        <v>0</v>
      </c>
      <c r="J734">
        <v>77</v>
      </c>
      <c r="K734" s="5">
        <v>42523</v>
      </c>
      <c r="L734" t="s">
        <v>5250</v>
      </c>
      <c r="M734" t="str">
        <f t="shared" si="244"/>
        <v>New Zealand rugby league player (Auckland national team).[29]</v>
      </c>
      <c r="N734" t="str">
        <f t="shared" si="247"/>
        <v>New</v>
      </c>
      <c r="O734" t="str">
        <f t="shared" si="250"/>
        <v>Zealand rugby league player (Auckland national team).[29]</v>
      </c>
      <c r="P734" t="str">
        <f t="shared" si="245"/>
        <v>Zealand rugby league player (Auckland national team).</v>
      </c>
      <c r="Q734" t="str">
        <f t="shared" si="246"/>
        <v>Zealand rugby league player (Auckland national team)</v>
      </c>
      <c r="R734" t="s">
        <v>13444</v>
      </c>
      <c r="S734" s="2" t="s">
        <v>1378</v>
      </c>
      <c r="U734" t="str">
        <f t="shared" si="252"/>
        <v>https://en.wikipedia.org/wiki/Brian_Reidy</v>
      </c>
      <c r="Y734" t="str">
        <f t="shared" si="253"/>
        <v>https://tools.wmflabs.org/xtools-articleinfo/?article=Brian_Reidy&amp;project=en.wikipedia.org</v>
      </c>
      <c r="AB734" t="str">
        <f t="shared" si="254"/>
        <v>https://en.wikipedia.org/w/index.php?title=Special:WhatLinksHere/Brian_Reidy&amp;limit=500</v>
      </c>
    </row>
    <row r="735" spans="1:29">
      <c r="A735">
        <v>4175</v>
      </c>
      <c r="B735">
        <v>268058</v>
      </c>
      <c r="C735">
        <v>232367.35195769143</v>
      </c>
      <c r="D735" t="s">
        <v>4271</v>
      </c>
      <c r="E735" t="str">
        <f t="shared" si="248"/>
        <v>Brian</v>
      </c>
      <c r="F735" t="str">
        <f t="shared" si="249"/>
        <v>Rix Baron Rix</v>
      </c>
      <c r="H735">
        <v>0</v>
      </c>
      <c r="J735">
        <v>92</v>
      </c>
      <c r="K735" s="5">
        <v>42602</v>
      </c>
      <c r="L735" t="s">
        <v>3796</v>
      </c>
      <c r="M735" t="str">
        <f t="shared" si="244"/>
        <v>British actor (And the Same to You) and activist (Mencap).[318]</v>
      </c>
      <c r="N735" t="str">
        <f t="shared" si="247"/>
        <v>British</v>
      </c>
      <c r="O735" t="str">
        <f t="shared" si="250"/>
        <v>actor (And the Same to You) and activist (Mencap).[318]</v>
      </c>
      <c r="P735" s="2" t="str">
        <f t="shared" si="245"/>
        <v>actor (And the Same to You) and activist (Mencap).</v>
      </c>
      <c r="Q735" s="2" t="str">
        <f t="shared" si="246"/>
        <v>actor (And the Same to You) and activist (Mencap)</v>
      </c>
      <c r="R735" s="2" t="s">
        <v>2758</v>
      </c>
      <c r="S735" s="2" t="s">
        <v>574</v>
      </c>
      <c r="U735" t="str">
        <f t="shared" si="252"/>
        <v>https://en.wikipedia.org/wiki/Brian_Rix Baron Rix</v>
      </c>
      <c r="Y735" t="str">
        <f t="shared" si="253"/>
        <v>https://tools.wmflabs.org/xtools-articleinfo/?article=Brian_Rix Baron Rix&amp;project=en.wikipedia.org</v>
      </c>
      <c r="AB735" t="str">
        <f t="shared" si="254"/>
        <v>https://en.wikipedia.org/w/index.php?title=Special:WhatLinksHere/Brian_Rix Baron Rix&amp;limit=500</v>
      </c>
    </row>
    <row r="736" spans="1:29">
      <c r="A736">
        <v>3959</v>
      </c>
      <c r="B736">
        <v>818062</v>
      </c>
      <c r="C736">
        <v>993771.76600864914</v>
      </c>
      <c r="D736" t="s">
        <v>4405</v>
      </c>
      <c r="E736" t="str">
        <f t="shared" si="248"/>
        <v>Brian</v>
      </c>
      <c r="F736" t="str">
        <f t="shared" si="249"/>
        <v>Roberts</v>
      </c>
      <c r="H736">
        <v>0</v>
      </c>
      <c r="J736">
        <v>71</v>
      </c>
      <c r="K736" s="5">
        <v>42588</v>
      </c>
      <c r="L736" t="s">
        <v>4063</v>
      </c>
      <c r="M736" t="str">
        <f t="shared" si="244"/>
        <v>Australian footballer (Richmond).[101]</v>
      </c>
      <c r="N736" t="str">
        <f t="shared" si="247"/>
        <v>Australian</v>
      </c>
      <c r="O736" t="str">
        <f t="shared" si="250"/>
        <v>footballer (Richmond).[101]</v>
      </c>
      <c r="P736" s="2" t="str">
        <f t="shared" si="245"/>
        <v>footballer (Richmond).</v>
      </c>
      <c r="Q736" s="2" t="str">
        <f t="shared" si="246"/>
        <v>footballer (Richmond)</v>
      </c>
      <c r="R736" s="2" t="s">
        <v>2737</v>
      </c>
      <c r="S736" s="2" t="s">
        <v>2306</v>
      </c>
      <c r="U736" t="str">
        <f t="shared" si="252"/>
        <v>https://en.wikipedia.org/wiki/Brian_Roberts</v>
      </c>
      <c r="Y736" t="str">
        <f t="shared" si="253"/>
        <v>https://tools.wmflabs.org/xtools-articleinfo/?article=Brian_Roberts&amp;project=en.wikipedia.org</v>
      </c>
      <c r="AB736" t="str">
        <f t="shared" si="254"/>
        <v>https://en.wikipedia.org/w/index.php?title=Special:WhatLinksHere/Brian_Roberts&amp;limit=500</v>
      </c>
    </row>
    <row r="737" spans="1:28">
      <c r="A737">
        <v>4336</v>
      </c>
      <c r="B737">
        <v>932309</v>
      </c>
      <c r="C737">
        <v>932249.3359031796</v>
      </c>
      <c r="D737" t="s">
        <v>4107</v>
      </c>
      <c r="E737" t="str">
        <f t="shared" si="248"/>
        <v>Brian</v>
      </c>
      <c r="F737" t="str">
        <f t="shared" si="249"/>
        <v>Robinson</v>
      </c>
      <c r="H737">
        <v>0</v>
      </c>
      <c r="J737">
        <v>76</v>
      </c>
      <c r="K737" s="5">
        <v>42612</v>
      </c>
      <c r="L737" t="s">
        <v>3616</v>
      </c>
      <c r="M737" t="str">
        <f t="shared" si="244"/>
        <v>New Zealand inorganic chemist.[480]</v>
      </c>
      <c r="N737" t="s">
        <v>3392</v>
      </c>
      <c r="O737" t="str">
        <f t="shared" si="250"/>
        <v>Zealand inorganic chemist.[480]</v>
      </c>
      <c r="P737" s="2" t="str">
        <f t="shared" si="245"/>
        <v>Zealand inorganic chemist.</v>
      </c>
      <c r="Q737" s="2" t="str">
        <f t="shared" si="246"/>
        <v>Zealand inorganic chemist</v>
      </c>
      <c r="R737" s="2" t="s">
        <v>2584</v>
      </c>
      <c r="S737" s="2"/>
      <c r="U737" t="str">
        <f t="shared" si="252"/>
        <v>https://en.wikipedia.org/wiki/Brian_Robinson</v>
      </c>
      <c r="Y737" t="str">
        <f t="shared" si="253"/>
        <v>https://tools.wmflabs.org/xtools-articleinfo/?article=Brian_Robinson&amp;project=en.wikipedia.org</v>
      </c>
      <c r="AB737" t="str">
        <f t="shared" si="254"/>
        <v>https://en.wikipedia.org/w/index.php?title=Special:WhatLinksHere/Brian_Robinson&amp;limit=500</v>
      </c>
    </row>
    <row r="738" spans="1:28">
      <c r="A738">
        <v>1523</v>
      </c>
      <c r="B738">
        <v>960569</v>
      </c>
      <c r="C738">
        <v>140493.49566539604</v>
      </c>
      <c r="D738" t="s">
        <v>8791</v>
      </c>
      <c r="E738" t="str">
        <f t="shared" si="248"/>
        <v>Brian</v>
      </c>
      <c r="F738" t="str">
        <f t="shared" si="249"/>
        <v>Smyth</v>
      </c>
      <c r="H738">
        <v>0</v>
      </c>
      <c r="J738">
        <v>91</v>
      </c>
      <c r="K738" s="3">
        <v>42445</v>
      </c>
      <c r="L738" s="2" t="s">
        <v>8028</v>
      </c>
      <c r="M738" t="str">
        <f t="shared" si="244"/>
        <v>Irish Gaelic footballer and hurler (Meath).[330]</v>
      </c>
      <c r="N738" t="str">
        <f t="shared" ref="N738:N783" si="255">MID(M738,1,FIND(" ",M738)-1)</f>
        <v>Irish</v>
      </c>
      <c r="O738" t="str">
        <f t="shared" si="250"/>
        <v>Gaelic footballer and hurler (Meath).[330]</v>
      </c>
      <c r="P738" t="str">
        <f t="shared" si="245"/>
        <v>Gaelic footballer and hurler (Meath).</v>
      </c>
      <c r="Q738" t="str">
        <f t="shared" si="246"/>
        <v>Gaelic footballer and hurler (Meath)</v>
      </c>
      <c r="R738" t="s">
        <v>3243</v>
      </c>
      <c r="S738" s="2" t="s">
        <v>1856</v>
      </c>
      <c r="U738" t="str">
        <f t="shared" si="252"/>
        <v>https://en.wikipedia.org/wiki/Brian_Smyth</v>
      </c>
      <c r="Y738" t="str">
        <f t="shared" si="253"/>
        <v>https://tools.wmflabs.org/xtools-articleinfo/?article=Brian_Smyth&amp;project=en.wikipedia.org</v>
      </c>
      <c r="AB738" t="str">
        <f t="shared" si="254"/>
        <v>https://en.wikipedia.org/w/index.php?title=Special:WhatLinksHere/Brian_Smyth&amp;limit=500</v>
      </c>
    </row>
    <row r="739" spans="1:28">
      <c r="A739">
        <v>3413</v>
      </c>
      <c r="B739">
        <v>840268</v>
      </c>
      <c r="C739">
        <v>988707.97220115492</v>
      </c>
      <c r="D739" t="s">
        <v>13750</v>
      </c>
      <c r="E739" t="str">
        <f t="shared" si="248"/>
        <v>Brian</v>
      </c>
      <c r="F739" t="str">
        <f t="shared" si="249"/>
        <v>White</v>
      </c>
      <c r="H739">
        <v>0</v>
      </c>
      <c r="J739">
        <v>59</v>
      </c>
      <c r="K739" s="5">
        <v>42556</v>
      </c>
      <c r="L739" t="s">
        <v>14064</v>
      </c>
      <c r="M739" t="str">
        <f t="shared" si="244"/>
        <v>British politician MP (1997–2005) oesophageal cancer.[72]</v>
      </c>
      <c r="N739" t="str">
        <f t="shared" si="255"/>
        <v>British</v>
      </c>
      <c r="O739" t="str">
        <f t="shared" si="250"/>
        <v>politician MP (1997–2005) oesophageal cancer.[72]</v>
      </c>
      <c r="P739" s="2" t="str">
        <f t="shared" si="245"/>
        <v>politician MP (1997–2005) oesophageal cancer.</v>
      </c>
      <c r="Q739" s="2" t="str">
        <f t="shared" si="246"/>
        <v>politician MP (1997–2005) oesophageal cancer</v>
      </c>
      <c r="R739" s="2" t="str">
        <f>IFERROR(MID(Q739,1,FIND(" ",Q739)-1),Q739)</f>
        <v>politician</v>
      </c>
      <c r="S739" s="2" t="s">
        <v>900</v>
      </c>
      <c r="T739" t="s">
        <v>2847</v>
      </c>
      <c r="U739" t="str">
        <f t="shared" si="252"/>
        <v>https://en.wikipedia.org/wiki/Brian_White</v>
      </c>
      <c r="Y739" t="str">
        <f t="shared" si="253"/>
        <v>https://tools.wmflabs.org/xtools-articleinfo/?article=Brian_White&amp;project=en.wikipedia.org</v>
      </c>
      <c r="AB739" t="str">
        <f t="shared" si="254"/>
        <v>https://en.wikipedia.org/w/index.php?title=Special:WhatLinksHere/Brian_White&amp;limit=500</v>
      </c>
    </row>
    <row r="740" spans="1:28">
      <c r="A740">
        <v>4348</v>
      </c>
      <c r="B740">
        <v>124554</v>
      </c>
      <c r="C740">
        <v>495934.29539891076</v>
      </c>
      <c r="D740" t="s">
        <v>4116</v>
      </c>
      <c r="E740" t="str">
        <f t="shared" si="248"/>
        <v>Brian</v>
      </c>
      <c r="F740" t="str">
        <f t="shared" si="249"/>
        <v>Wildsmith</v>
      </c>
      <c r="H740">
        <v>0</v>
      </c>
      <c r="J740">
        <v>86</v>
      </c>
      <c r="K740" s="5">
        <v>42613</v>
      </c>
      <c r="L740" t="s">
        <v>3522</v>
      </c>
      <c r="M740" t="str">
        <f t="shared" si="244"/>
        <v>English painter and children's book illustrator.[492]</v>
      </c>
      <c r="N740" t="str">
        <f t="shared" si="255"/>
        <v>English</v>
      </c>
      <c r="O740" t="str">
        <f t="shared" si="250"/>
        <v>painter and children's book illustrator.[492]</v>
      </c>
      <c r="P740" s="2" t="str">
        <f t="shared" si="245"/>
        <v>painter and children's book illustrator.</v>
      </c>
      <c r="Q740" s="2" t="str">
        <f t="shared" si="246"/>
        <v>painter and children's book illustrator</v>
      </c>
      <c r="R740" s="2" t="str">
        <f>Q740</f>
        <v>painter and children's book illustrator</v>
      </c>
      <c r="S740" s="2"/>
      <c r="U740" t="str">
        <f t="shared" si="252"/>
        <v>https://en.wikipedia.org/wiki/Brian_Wildsmith</v>
      </c>
      <c r="Y740" t="str">
        <f t="shared" si="253"/>
        <v>https://tools.wmflabs.org/xtools-articleinfo/?article=Brian_Wildsmith&amp;project=en.wikipedia.org</v>
      </c>
      <c r="AB740" t="str">
        <f t="shared" si="254"/>
        <v>https://en.wikipedia.org/w/index.php?title=Special:WhatLinksHere/Brian_Wildsmith&amp;limit=500</v>
      </c>
    </row>
    <row r="741" spans="1:28">
      <c r="A741">
        <v>965</v>
      </c>
      <c r="B741">
        <v>493419</v>
      </c>
      <c r="C741">
        <v>313271.33466493251</v>
      </c>
      <c r="D741" t="s">
        <v>11024</v>
      </c>
      <c r="E741" t="str">
        <f t="shared" si="248"/>
        <v>Brock</v>
      </c>
      <c r="F741" t="str">
        <f t="shared" si="249"/>
        <v>Pemberton</v>
      </c>
      <c r="H741">
        <v>0</v>
      </c>
      <c r="J741">
        <v>62</v>
      </c>
      <c r="K741" s="3">
        <v>42417</v>
      </c>
      <c r="L741" t="s">
        <v>11335</v>
      </c>
      <c r="M741" t="str">
        <f t="shared" si="244"/>
        <v>American baseball player (New York Mets).[310]</v>
      </c>
      <c r="N741" t="str">
        <f t="shared" si="255"/>
        <v>American</v>
      </c>
      <c r="O741" t="str">
        <f t="shared" si="250"/>
        <v>baseball player (New York Mets).[310]</v>
      </c>
      <c r="P741" t="str">
        <f t="shared" si="245"/>
        <v>baseball player (New York Mets).</v>
      </c>
      <c r="Q741" t="str">
        <f t="shared" si="246"/>
        <v>baseball player (New York Mets)</v>
      </c>
      <c r="R741" t="s">
        <v>7478</v>
      </c>
      <c r="S741" t="s">
        <v>2164</v>
      </c>
      <c r="U741" t="str">
        <f t="shared" si="252"/>
        <v>https://en.wikipedia.org/wiki/Brock_Pemberton</v>
      </c>
      <c r="Y741" t="str">
        <f t="shared" si="253"/>
        <v>https://tools.wmflabs.org/xtools-articleinfo/?article=Brock_Pemberton&amp;project=en.wikipedia.org</v>
      </c>
      <c r="AB741" t="str">
        <f t="shared" si="254"/>
        <v>https://en.wikipedia.org/w/index.php?title=Special:WhatLinksHere/Brock_Pemberton&amp;limit=500</v>
      </c>
    </row>
    <row r="742" spans="1:28">
      <c r="A742">
        <v>4310</v>
      </c>
      <c r="B742">
        <v>412083</v>
      </c>
      <c r="C742">
        <v>523864.24717587943</v>
      </c>
      <c r="D742" t="s">
        <v>4230</v>
      </c>
      <c r="E742" t="str">
        <f t="shared" si="248"/>
        <v>Bronisław</v>
      </c>
      <c r="F742" t="str">
        <f t="shared" si="249"/>
        <v>Baczko</v>
      </c>
      <c r="H742">
        <v>0</v>
      </c>
      <c r="J742">
        <v>92</v>
      </c>
      <c r="K742" s="5">
        <v>42611</v>
      </c>
      <c r="L742" t="s">
        <v>3728</v>
      </c>
      <c r="M742" t="str">
        <f t="shared" si="244"/>
        <v>Polish philosopher.[454]</v>
      </c>
      <c r="N742" t="str">
        <f t="shared" si="255"/>
        <v>Polish</v>
      </c>
      <c r="O742" t="str">
        <f t="shared" si="250"/>
        <v>philosopher.[454]</v>
      </c>
      <c r="P742" s="2" t="str">
        <f t="shared" si="245"/>
        <v>philosopher.</v>
      </c>
      <c r="Q742" s="2" t="str">
        <f t="shared" si="246"/>
        <v>philosopher</v>
      </c>
      <c r="R742" s="2" t="str">
        <f>IFERROR(MID(Q742,1,FIND(" ",Q742)-1),Q742)</f>
        <v>philosopher</v>
      </c>
      <c r="S742" s="2"/>
      <c r="U742" t="str">
        <f t="shared" si="252"/>
        <v>https://en.wikipedia.org/wiki/Bronisław_Baczko</v>
      </c>
      <c r="Y742" t="str">
        <f t="shared" si="253"/>
        <v>https://tools.wmflabs.org/xtools-articleinfo/?article=Bronisław_Baczko&amp;project=en.wikipedia.org</v>
      </c>
      <c r="AB742" t="str">
        <f t="shared" si="254"/>
        <v>https://en.wikipedia.org/w/index.php?title=Special:WhatLinksHere/Bronisław_Baczko&amp;limit=500</v>
      </c>
    </row>
    <row r="743" spans="1:28">
      <c r="A743">
        <v>3906</v>
      </c>
      <c r="B743">
        <v>100643</v>
      </c>
      <c r="C743">
        <v>726525.06103167986</v>
      </c>
      <c r="D743" t="s">
        <v>4653</v>
      </c>
      <c r="E743" t="str">
        <f t="shared" si="248"/>
        <v>Bruce</v>
      </c>
      <c r="F743" t="str">
        <f t="shared" si="249"/>
        <v>Burrell</v>
      </c>
      <c r="H743">
        <v>0</v>
      </c>
      <c r="J743">
        <v>63</v>
      </c>
      <c r="K743" s="5">
        <v>42586</v>
      </c>
      <c r="L743" t="s">
        <v>4010</v>
      </c>
      <c r="M743" t="str">
        <f t="shared" si="244"/>
        <v>Australian murderer liver and lung cancer.[48]</v>
      </c>
      <c r="N743" t="str">
        <f t="shared" si="255"/>
        <v>Australian</v>
      </c>
      <c r="O743" t="str">
        <f t="shared" si="250"/>
        <v>murderer liver and lung cancer.[48]</v>
      </c>
      <c r="P743" s="2" t="str">
        <f t="shared" si="245"/>
        <v>murderer liver and lung cancer.</v>
      </c>
      <c r="Q743" s="2" t="str">
        <f t="shared" si="246"/>
        <v>murderer liver and lung cancer</v>
      </c>
      <c r="R743" s="2" t="str">
        <f>IFERROR(MID(Q743,1,FIND(" ",Q743)-1),Q743)</f>
        <v>murderer</v>
      </c>
      <c r="S743" s="2"/>
      <c r="T743" t="s">
        <v>2976</v>
      </c>
      <c r="U743" t="str">
        <f t="shared" si="252"/>
        <v>https://en.wikipedia.org/wiki/Bruce_Burrell</v>
      </c>
      <c r="Y743" t="str">
        <f t="shared" si="253"/>
        <v>https://tools.wmflabs.org/xtools-articleinfo/?article=Bruce_Burrell&amp;project=en.wikipedia.org</v>
      </c>
      <c r="AB743" t="str">
        <f t="shared" si="254"/>
        <v>https://en.wikipedia.org/w/index.php?title=Special:WhatLinksHere/Bruce_Burrell&amp;limit=500</v>
      </c>
    </row>
    <row r="744" spans="1:28">
      <c r="A744">
        <v>980</v>
      </c>
      <c r="B744">
        <v>705545</v>
      </c>
      <c r="C744">
        <v>773637.27307511005</v>
      </c>
      <c r="D744" t="s">
        <v>10902</v>
      </c>
      <c r="E744" t="str">
        <f t="shared" si="248"/>
        <v>Bruce</v>
      </c>
      <c r="F744" t="str">
        <f t="shared" si="249"/>
        <v>Lacey</v>
      </c>
      <c r="H744">
        <v>0</v>
      </c>
      <c r="J744">
        <v>89</v>
      </c>
      <c r="K744" s="3">
        <v>42418</v>
      </c>
      <c r="L744" t="s">
        <v>11287</v>
      </c>
      <c r="M744" t="str">
        <f t="shared" si="244"/>
        <v>British artist and actor.[325]</v>
      </c>
      <c r="N744" t="str">
        <f t="shared" si="255"/>
        <v>British</v>
      </c>
      <c r="O744" t="str">
        <f t="shared" si="250"/>
        <v>artist and actor.[325]</v>
      </c>
      <c r="P744" t="str">
        <f t="shared" si="245"/>
        <v>artist and actor.</v>
      </c>
      <c r="Q744" t="str">
        <f t="shared" si="246"/>
        <v>artist and actor</v>
      </c>
      <c r="R744" t="str">
        <f>Q744</f>
        <v>artist and actor</v>
      </c>
      <c r="U744" t="str">
        <f t="shared" si="252"/>
        <v>https://en.wikipedia.org/wiki/Bruce_Lacey</v>
      </c>
      <c r="Y744" t="str">
        <f t="shared" si="253"/>
        <v>https://tools.wmflabs.org/xtools-articleinfo/?article=Bruce_Lacey&amp;project=en.wikipedia.org</v>
      </c>
      <c r="AB744" t="str">
        <f t="shared" si="254"/>
        <v>https://en.wikipedia.org/w/index.php?title=Special:WhatLinksHere/Bruce_Lacey&amp;limit=500</v>
      </c>
    </row>
    <row r="745" spans="1:28">
      <c r="A745">
        <v>2111</v>
      </c>
      <c r="B745">
        <v>208543</v>
      </c>
      <c r="C745">
        <v>739624.98691253131</v>
      </c>
      <c r="D745" t="s">
        <v>6979</v>
      </c>
      <c r="E745" t="str">
        <f t="shared" ref="E745:E773" si="256">LEFT(D745,FIND(" ",D745)-1)</f>
        <v>Bruce</v>
      </c>
      <c r="F745" t="str">
        <f t="shared" ref="F745:F773" si="257">MID(D745,FIND(" ",D745)+1,9999)</f>
        <v>Mansfield</v>
      </c>
      <c r="H745">
        <v>0</v>
      </c>
      <c r="J745">
        <v>71</v>
      </c>
      <c r="K745" s="5">
        <v>42477</v>
      </c>
      <c r="L745" t="s">
        <v>6245</v>
      </c>
      <c r="M745" t="str">
        <f t="shared" si="244"/>
        <v>Australian radio and television personality prostate cancer.[298]</v>
      </c>
      <c r="N745" t="str">
        <f t="shared" si="255"/>
        <v>Australian</v>
      </c>
      <c r="O745" t="str">
        <f t="shared" ref="O745:O776" si="258">MID(M745,FIND(" ",M745)+1,9999)</f>
        <v>radio and television personality prostate cancer.[298]</v>
      </c>
      <c r="P745" t="str">
        <f t="shared" si="245"/>
        <v>radio and television personality prostate cancer.</v>
      </c>
      <c r="Q745" t="str">
        <f t="shared" si="246"/>
        <v>radio and television personality prostate cancer</v>
      </c>
      <c r="R745" t="s">
        <v>3102</v>
      </c>
      <c r="S745" s="2" t="s">
        <v>1618</v>
      </c>
      <c r="T745" t="s">
        <v>3200</v>
      </c>
      <c r="U745" t="str">
        <f t="shared" si="252"/>
        <v>https://en.wikipedia.org/wiki/Bruce_Mansfield</v>
      </c>
      <c r="Y745" t="str">
        <f t="shared" si="253"/>
        <v>https://tools.wmflabs.org/xtools-articleinfo/?article=Bruce_Mansfield&amp;project=en.wikipedia.org</v>
      </c>
      <c r="AB745" t="str">
        <f t="shared" si="254"/>
        <v>https://en.wikipedia.org/w/index.php?title=Special:WhatLinksHere/Bruce_Mansfield&amp;limit=500</v>
      </c>
    </row>
    <row r="746" spans="1:28">
      <c r="A746">
        <v>1372</v>
      </c>
      <c r="B746">
        <v>367586</v>
      </c>
      <c r="C746">
        <v>65075.380603047961</v>
      </c>
      <c r="D746" t="s">
        <v>8995</v>
      </c>
      <c r="E746" t="str">
        <f t="shared" si="256"/>
        <v>Bruno</v>
      </c>
      <c r="F746" t="str">
        <f t="shared" si="257"/>
        <v>Agostinelli</v>
      </c>
      <c r="H746">
        <v>0</v>
      </c>
      <c r="J746">
        <v>28</v>
      </c>
      <c r="K746" s="3">
        <v>42438</v>
      </c>
      <c r="L746" s="2" t="s">
        <v>8153</v>
      </c>
      <c r="M746" t="str">
        <f t="shared" si="244"/>
        <v>Canadian tennis player (Davis Cup) traffic collision.[178]</v>
      </c>
      <c r="N746" t="str">
        <f t="shared" si="255"/>
        <v>Canadian</v>
      </c>
      <c r="O746" t="str">
        <f t="shared" si="258"/>
        <v>tennis player (Davis Cup) traffic collision.[178]</v>
      </c>
      <c r="P746" t="str">
        <f t="shared" si="245"/>
        <v>tennis player (Davis Cup) traffic collision.</v>
      </c>
      <c r="Q746" t="str">
        <f t="shared" si="246"/>
        <v>tennis player (Davis Cup) traffic collision</v>
      </c>
      <c r="R746" t="s">
        <v>7282</v>
      </c>
      <c r="S746" s="2" t="s">
        <v>2013</v>
      </c>
      <c r="T746" t="s">
        <v>7561</v>
      </c>
      <c r="U746" t="str">
        <f t="shared" si="252"/>
        <v>https://en.wikipedia.org/wiki/Bruno_Agostinelli</v>
      </c>
      <c r="Y746" t="str">
        <f t="shared" si="253"/>
        <v>https://tools.wmflabs.org/xtools-articleinfo/?article=Bruno_Agostinelli&amp;project=en.wikipedia.org</v>
      </c>
      <c r="AB746" t="str">
        <f t="shared" si="254"/>
        <v>https://en.wikipedia.org/w/index.php?title=Special:WhatLinksHere/Bruno_Agostinelli&amp;limit=500</v>
      </c>
    </row>
    <row r="747" spans="1:28">
      <c r="A747">
        <v>3429</v>
      </c>
      <c r="B747">
        <v>757216</v>
      </c>
      <c r="C747">
        <v>908071.87371319742</v>
      </c>
      <c r="D747" t="s">
        <v>13578</v>
      </c>
      <c r="E747" t="str">
        <f t="shared" si="256"/>
        <v>Bruno</v>
      </c>
      <c r="F747" t="str">
        <f t="shared" si="257"/>
        <v>Bonaldi</v>
      </c>
      <c r="H747">
        <v>0</v>
      </c>
      <c r="J747">
        <v>71</v>
      </c>
      <c r="K747" s="5">
        <v>42558</v>
      </c>
      <c r="L747" t="s">
        <v>14001</v>
      </c>
      <c r="M747" t="str">
        <f t="shared" si="244"/>
        <v>Italian ski mountaineer world champion (1975).[88]</v>
      </c>
      <c r="N747" t="str">
        <f t="shared" si="255"/>
        <v>Italian</v>
      </c>
      <c r="O747" t="str">
        <f t="shared" si="258"/>
        <v>ski mountaineer world champion (1975).[88]</v>
      </c>
      <c r="P747" s="2" t="str">
        <f t="shared" si="245"/>
        <v>ski mountaineer world champion (1975).</v>
      </c>
      <c r="Q747" s="2" t="str">
        <f t="shared" si="246"/>
        <v>ski mountaineer world champion (1975)</v>
      </c>
      <c r="R747" s="2" t="s">
        <v>14846</v>
      </c>
      <c r="S747" s="2" t="s">
        <v>908</v>
      </c>
      <c r="U747" t="str">
        <f t="shared" si="252"/>
        <v>https://en.wikipedia.org/wiki/Bruno_Bonaldi</v>
      </c>
      <c r="Y747" t="str">
        <f t="shared" si="253"/>
        <v>https://tools.wmflabs.org/xtools-articleinfo/?article=Bruno_Bonaldi&amp;project=en.wikipedia.org</v>
      </c>
      <c r="AB747" t="str">
        <f t="shared" si="254"/>
        <v>https://en.wikipedia.org/w/index.php?title=Special:WhatLinksHere/Bruno_Bonaldi&amp;limit=500</v>
      </c>
    </row>
    <row r="748" spans="1:28">
      <c r="A748">
        <v>4535</v>
      </c>
      <c r="B748">
        <v>446272</v>
      </c>
      <c r="C748">
        <v>298786.78685417981</v>
      </c>
      <c r="D748" t="s">
        <v>15088</v>
      </c>
      <c r="E748" t="str">
        <f t="shared" si="256"/>
        <v>Bruno</v>
      </c>
      <c r="F748" t="str">
        <f t="shared" si="257"/>
        <v>Poromaa</v>
      </c>
      <c r="H748">
        <v>0</v>
      </c>
      <c r="J748">
        <v>80</v>
      </c>
      <c r="K748" s="5">
        <v>42624</v>
      </c>
      <c r="L748" t="s">
        <v>15337</v>
      </c>
      <c r="M748" t="str">
        <f t="shared" si="244"/>
        <v>Swedish politician MP (1982–1994) municipal commissioner for Kiruna (1994–1998).[275]</v>
      </c>
      <c r="N748" t="str">
        <f t="shared" si="255"/>
        <v>Swedish</v>
      </c>
      <c r="O748" t="str">
        <f t="shared" si="258"/>
        <v>politician MP (1982–1994) municipal commissioner for Kiruna (1994–1998).[275]</v>
      </c>
      <c r="P748" s="2" t="str">
        <f t="shared" si="245"/>
        <v>politician MP (1982–1994) municipal commissioner for Kiruna (1994–1998).</v>
      </c>
      <c r="Q748" s="2" t="str">
        <f t="shared" si="246"/>
        <v>politician MP (1982–1994) municipal commissioner for Kiruna (1994–1998)</v>
      </c>
      <c r="R748" s="2" t="str">
        <f>IFERROR(MID(Q748,1,FIND(" ",Q748)-1),Q748)</f>
        <v>politician</v>
      </c>
      <c r="S748" s="2" t="s">
        <v>559</v>
      </c>
      <c r="U748" t="str">
        <f t="shared" si="252"/>
        <v>https://en.wikipedia.org/wiki/Bruno_Poromaa</v>
      </c>
      <c r="Y748" t="str">
        <f t="shared" si="253"/>
        <v>https://tools.wmflabs.org/xtools-articleinfo/?article=Bruno_Poromaa&amp;project=en.wikipedia.org</v>
      </c>
      <c r="AB748" t="str">
        <f t="shared" si="254"/>
        <v>https://en.wikipedia.org/w/index.php?title=Special:WhatLinksHere/Bruno_Poromaa&amp;limit=500</v>
      </c>
    </row>
    <row r="749" spans="1:28">
      <c r="A749">
        <v>1008</v>
      </c>
      <c r="B749">
        <v>911372</v>
      </c>
      <c r="C749">
        <v>156453.53654326755</v>
      </c>
      <c r="D749" t="s">
        <v>10514</v>
      </c>
      <c r="E749" t="str">
        <f t="shared" si="256"/>
        <v>Bruno</v>
      </c>
      <c r="F749" t="str">
        <f t="shared" si="257"/>
        <v>Zuppiger</v>
      </c>
      <c r="H749">
        <v>0</v>
      </c>
      <c r="J749">
        <v>63</v>
      </c>
      <c r="K749" s="3">
        <v>42419</v>
      </c>
      <c r="L749" t="s">
        <v>11459</v>
      </c>
      <c r="M749" t="str">
        <f t="shared" si="244"/>
        <v>Swiss politician.[353]</v>
      </c>
      <c r="N749" t="str">
        <f t="shared" si="255"/>
        <v>Swiss</v>
      </c>
      <c r="O749" t="str">
        <f t="shared" si="258"/>
        <v>politician.[353]</v>
      </c>
      <c r="P749" t="str">
        <f t="shared" si="245"/>
        <v>politician.</v>
      </c>
      <c r="Q749" t="str">
        <f t="shared" si="246"/>
        <v>politician</v>
      </c>
      <c r="R749" t="str">
        <f>IFERROR(MID(Q749,1,FIND(" ",Q749)-1),Q749)</f>
        <v>politician</v>
      </c>
      <c r="T749" t="s">
        <v>8757</v>
      </c>
      <c r="U749" t="str">
        <f t="shared" si="252"/>
        <v>https://en.wikipedia.org/wiki/Bruno_Zuppiger</v>
      </c>
      <c r="Y749" t="str">
        <f t="shared" si="253"/>
        <v>https://tools.wmflabs.org/xtools-articleinfo/?article=Bruno_Zuppiger&amp;project=en.wikipedia.org</v>
      </c>
      <c r="AB749" t="str">
        <f t="shared" si="254"/>
        <v>https://en.wikipedia.org/w/index.php?title=Special:WhatLinksHere/Bruno_Zuppiger&amp;limit=500</v>
      </c>
    </row>
    <row r="750" spans="1:28">
      <c r="A750">
        <v>3974</v>
      </c>
      <c r="B750">
        <v>489098</v>
      </c>
      <c r="C750">
        <v>731948.20487333345</v>
      </c>
      <c r="D750" t="s">
        <v>4420</v>
      </c>
      <c r="E750" t="str">
        <f t="shared" si="256"/>
        <v>Bryan</v>
      </c>
      <c r="F750" t="str">
        <f t="shared" si="257"/>
        <v>Clauson</v>
      </c>
      <c r="H750">
        <v>0</v>
      </c>
      <c r="J750">
        <v>27</v>
      </c>
      <c r="K750" s="5">
        <v>42589</v>
      </c>
      <c r="L750" t="s">
        <v>3871</v>
      </c>
      <c r="M750" t="str">
        <f t="shared" si="244"/>
        <v>American racing driver race collision.[116]</v>
      </c>
      <c r="N750" t="str">
        <f t="shared" si="255"/>
        <v>American</v>
      </c>
      <c r="O750" t="str">
        <f t="shared" si="258"/>
        <v>racing driver race collision.[116]</v>
      </c>
      <c r="P750" s="2" t="str">
        <f t="shared" si="245"/>
        <v>racing driver race collision.</v>
      </c>
      <c r="Q750" s="2" t="str">
        <f t="shared" si="246"/>
        <v>racing driver race collision</v>
      </c>
      <c r="R750" s="2" t="s">
        <v>2741</v>
      </c>
      <c r="S750" s="2"/>
      <c r="T750" t="s">
        <v>2742</v>
      </c>
      <c r="U750" t="str">
        <f t="shared" ref="U750:U781" si="259">CONCATENATE("https://en.wikipedia.org/wiki/",REPLACE(D750,FIND(" ",D750),1,"_"))</f>
        <v>https://en.wikipedia.org/wiki/Bryan_Clauson</v>
      </c>
      <c r="Y750" t="str">
        <f t="shared" ref="Y750:Y781" si="260">CONCATENATE("https://tools.wmflabs.org/xtools-articleinfo/?article=",REPLACE(D750,FIND(" ",D750),1,"_"),"&amp;project=en.wikipedia.org")</f>
        <v>https://tools.wmflabs.org/xtools-articleinfo/?article=Bryan_Clauson&amp;project=en.wikipedia.org</v>
      </c>
      <c r="AB750" t="str">
        <f t="shared" ref="AB750:AB781" si="261">CONCATENATE("https://en.wikipedia.org/w/index.php?title=Special:WhatLinksHere/",REPLACE(D750,FIND(" ",D750),1,"_"),"&amp;limit=500")</f>
        <v>https://en.wikipedia.org/w/index.php?title=Special:WhatLinksHere/Bryan_Clauson&amp;limit=500</v>
      </c>
    </row>
    <row r="751" spans="1:28">
      <c r="A751">
        <v>4213</v>
      </c>
      <c r="B751">
        <v>473104</v>
      </c>
      <c r="C751">
        <v>241633.16766771459</v>
      </c>
      <c r="D751" t="s">
        <v>4153</v>
      </c>
      <c r="E751" t="str">
        <f t="shared" si="256"/>
        <v>Bryan</v>
      </c>
      <c r="F751" t="str">
        <f t="shared" si="257"/>
        <v>Clutterbuck</v>
      </c>
      <c r="H751">
        <v>0</v>
      </c>
      <c r="J751">
        <v>56</v>
      </c>
      <c r="K751" s="5">
        <v>42605</v>
      </c>
      <c r="L751" t="s">
        <v>3764</v>
      </c>
      <c r="M751" t="str">
        <f t="shared" si="244"/>
        <v>American baseball player (Milwaukee Brewers) colon cancer.[356]</v>
      </c>
      <c r="N751" t="str">
        <f t="shared" si="255"/>
        <v>American</v>
      </c>
      <c r="O751" t="str">
        <f t="shared" si="258"/>
        <v>baseball player (Milwaukee Brewers) colon cancer.[356]</v>
      </c>
      <c r="P751" s="2" t="str">
        <f t="shared" si="245"/>
        <v>baseball player (Milwaukee Brewers) colon cancer.</v>
      </c>
      <c r="Q751" s="2" t="str">
        <f t="shared" si="246"/>
        <v>baseball player (Milwaukee Brewers) colon cancer</v>
      </c>
      <c r="R751" s="2" t="s">
        <v>3074</v>
      </c>
      <c r="S751" s="2" t="s">
        <v>414</v>
      </c>
      <c r="T751" t="s">
        <v>2632</v>
      </c>
      <c r="U751" t="str">
        <f t="shared" si="259"/>
        <v>https://en.wikipedia.org/wiki/Bryan_Clutterbuck</v>
      </c>
      <c r="Y751" t="str">
        <f t="shared" si="260"/>
        <v>https://tools.wmflabs.org/xtools-articleinfo/?article=Bryan_Clutterbuck&amp;project=en.wikipedia.org</v>
      </c>
      <c r="AB751" t="str">
        <f t="shared" si="261"/>
        <v>https://en.wikipedia.org/w/index.php?title=Special:WhatLinksHere/Bryan_Clutterbuck&amp;limit=500</v>
      </c>
    </row>
    <row r="752" spans="1:28">
      <c r="A752">
        <v>3180</v>
      </c>
      <c r="B752">
        <v>408979</v>
      </c>
      <c r="C752">
        <v>616730.24778701807</v>
      </c>
      <c r="D752" t="s">
        <v>5090</v>
      </c>
      <c r="E752" t="str">
        <f t="shared" si="256"/>
        <v>Bryan</v>
      </c>
      <c r="F752" t="str">
        <f t="shared" si="257"/>
        <v>Edwards</v>
      </c>
      <c r="H752">
        <v>0</v>
      </c>
      <c r="J752">
        <v>85</v>
      </c>
      <c r="K752" s="5">
        <v>42542</v>
      </c>
      <c r="L752" t="s">
        <v>4719</v>
      </c>
      <c r="M752" t="str">
        <f t="shared" si="244"/>
        <v>British footballer (Bolton Wanderers).[335]</v>
      </c>
      <c r="N752" t="str">
        <f t="shared" si="255"/>
        <v>British</v>
      </c>
      <c r="O752" t="str">
        <f t="shared" si="258"/>
        <v>footballer (Bolton Wanderers).[335]</v>
      </c>
      <c r="P752" t="str">
        <f t="shared" si="245"/>
        <v>footballer (Bolton Wanderers).</v>
      </c>
      <c r="Q752" t="str">
        <f t="shared" si="246"/>
        <v>footballer (Bolton Wanderers)</v>
      </c>
      <c r="R752" t="str">
        <f>IFERROR(MID(Q752,1,FIND(" ",Q752)-1),Q752)</f>
        <v>footballer</v>
      </c>
      <c r="S752" s="2" t="s">
        <v>2296</v>
      </c>
      <c r="U752" t="str">
        <f t="shared" si="259"/>
        <v>https://en.wikipedia.org/wiki/Bryan_Edwards</v>
      </c>
      <c r="Y752" t="str">
        <f t="shared" si="260"/>
        <v>https://tools.wmflabs.org/xtools-articleinfo/?article=Bryan_Edwards&amp;project=en.wikipedia.org</v>
      </c>
      <c r="AB752" t="str">
        <f t="shared" si="261"/>
        <v>https://en.wikipedia.org/w/index.php?title=Special:WhatLinksHere/Bryan_Edwards&amp;limit=500</v>
      </c>
    </row>
    <row r="753" spans="1:28">
      <c r="A753">
        <v>3016</v>
      </c>
      <c r="B753">
        <v>171033</v>
      </c>
      <c r="C753">
        <v>818909.82482127589</v>
      </c>
      <c r="D753" t="s">
        <v>5372</v>
      </c>
      <c r="E753" t="str">
        <f t="shared" si="256"/>
        <v>Bryan</v>
      </c>
      <c r="F753" t="str">
        <f t="shared" si="257"/>
        <v>Robinson</v>
      </c>
      <c r="H753">
        <v>0</v>
      </c>
      <c r="J753">
        <v>41</v>
      </c>
      <c r="K753" s="5">
        <v>42532</v>
      </c>
      <c r="L753" t="s">
        <v>4955</v>
      </c>
      <c r="M753" t="str">
        <f t="shared" si="244"/>
        <v>American football player (Chicago Bears Cincinnati Bengals Arizona Cardinals).[171]</v>
      </c>
      <c r="N753" t="str">
        <f t="shared" si="255"/>
        <v>American</v>
      </c>
      <c r="O753" t="str">
        <f t="shared" si="258"/>
        <v>football player (Chicago Bears Cincinnati Bengals Arizona Cardinals).[171]</v>
      </c>
      <c r="P753" t="str">
        <f t="shared" si="245"/>
        <v>football player (Chicago Bears Cincinnati Bengals Arizona Cardinals).</v>
      </c>
      <c r="Q753" t="str">
        <f t="shared" si="246"/>
        <v>football player (Chicago Bears Cincinnati Bengals Arizona Cardinals)</v>
      </c>
      <c r="R753" t="s">
        <v>13172</v>
      </c>
      <c r="S753" t="s">
        <v>1079</v>
      </c>
      <c r="U753" t="str">
        <f t="shared" si="259"/>
        <v>https://en.wikipedia.org/wiki/Bryan_Robinson</v>
      </c>
      <c r="Y753" t="str">
        <f t="shared" si="260"/>
        <v>https://tools.wmflabs.org/xtools-articleinfo/?article=Bryan_Robinson&amp;project=en.wikipedia.org</v>
      </c>
      <c r="AB753" t="str">
        <f t="shared" si="261"/>
        <v>https://en.wikipedia.org/w/index.php?title=Special:WhatLinksHere/Bryan_Robinson&amp;limit=500</v>
      </c>
    </row>
    <row r="754" spans="1:28">
      <c r="A754">
        <v>2967</v>
      </c>
      <c r="B754">
        <v>694264</v>
      </c>
      <c r="C754">
        <v>347510.27201400575</v>
      </c>
      <c r="D754" t="s">
        <v>5484</v>
      </c>
      <c r="E754" t="str">
        <f t="shared" si="256"/>
        <v>Bryan</v>
      </c>
      <c r="F754" t="str">
        <f t="shared" si="257"/>
        <v>Wiedmeier</v>
      </c>
      <c r="H754">
        <v>0</v>
      </c>
      <c r="J754">
        <v>56</v>
      </c>
      <c r="K754" s="5">
        <v>42528</v>
      </c>
      <c r="L754" t="s">
        <v>5079</v>
      </c>
      <c r="M754" t="str">
        <f t="shared" si="244"/>
        <v>American sports executive (Miami Dolphins Cleveland Browns NFL Management Council) brain cancer.[122]</v>
      </c>
      <c r="N754" t="str">
        <f t="shared" si="255"/>
        <v>American</v>
      </c>
      <c r="O754" t="str">
        <f t="shared" si="258"/>
        <v>sports executive (Miami Dolphins Cleveland Browns NFL Management Council) brain cancer.[122]</v>
      </c>
      <c r="P754" t="str">
        <f t="shared" si="245"/>
        <v>sports executive (Miami Dolphins Cleveland Browns NFL Management Council) brain cancer.</v>
      </c>
      <c r="Q754" t="str">
        <f t="shared" si="246"/>
        <v>sports executive (Miami Dolphins Cleveland Browns NFL Management Council) brain cancer</v>
      </c>
      <c r="R754" t="s">
        <v>13448</v>
      </c>
      <c r="S754" s="2" t="s">
        <v>1135</v>
      </c>
      <c r="T754" t="s">
        <v>13414</v>
      </c>
      <c r="U754" t="str">
        <f t="shared" si="259"/>
        <v>https://en.wikipedia.org/wiki/Bryan_Wiedmeier</v>
      </c>
      <c r="Y754" t="str">
        <f t="shared" si="260"/>
        <v>https://tools.wmflabs.org/xtools-articleinfo/?article=Bryan_Wiedmeier&amp;project=en.wikipedia.org</v>
      </c>
      <c r="AB754" t="str">
        <f t="shared" si="261"/>
        <v>https://en.wikipedia.org/w/index.php?title=Special:WhatLinksHere/Bryan_Wiedmeier&amp;limit=500</v>
      </c>
    </row>
    <row r="755" spans="1:28">
      <c r="A755">
        <v>2802</v>
      </c>
      <c r="B755">
        <v>465201</v>
      </c>
      <c r="C755">
        <v>898001.40966690378</v>
      </c>
      <c r="D755" t="s">
        <v>12046</v>
      </c>
      <c r="E755" t="str">
        <f t="shared" si="256"/>
        <v>Bryce</v>
      </c>
      <c r="F755" t="str">
        <f t="shared" si="257"/>
        <v>Dejean-Jones</v>
      </c>
      <c r="H755">
        <v>0</v>
      </c>
      <c r="J755">
        <v>23</v>
      </c>
      <c r="K755" s="5">
        <v>42518</v>
      </c>
      <c r="L755" t="s">
        <v>12780</v>
      </c>
      <c r="M755" t="str">
        <f t="shared" si="244"/>
        <v>American basketball player (New Orleans Pelicans) shot.[469]</v>
      </c>
      <c r="N755" t="str">
        <f t="shared" si="255"/>
        <v>American</v>
      </c>
      <c r="O755" t="str">
        <f t="shared" si="258"/>
        <v>basketball player (New Orleans Pelicans) shot.[469]</v>
      </c>
      <c r="P755" t="str">
        <f t="shared" si="245"/>
        <v>basketball player (New Orleans Pelicans) shot.</v>
      </c>
      <c r="Q755" t="str">
        <f t="shared" si="246"/>
        <v>basketball player (New Orleans Pelicans) shot</v>
      </c>
      <c r="R755" t="s">
        <v>13064</v>
      </c>
      <c r="S755" s="2" t="s">
        <v>1247</v>
      </c>
      <c r="T755" t="s">
        <v>13239</v>
      </c>
      <c r="U755" t="str">
        <f t="shared" si="259"/>
        <v>https://en.wikipedia.org/wiki/Bryce_Dejean-Jones</v>
      </c>
      <c r="Y755" t="str">
        <f t="shared" si="260"/>
        <v>https://tools.wmflabs.org/xtools-articleinfo/?article=Bryce_Dejean-Jones&amp;project=en.wikipedia.org</v>
      </c>
      <c r="AB755" t="str">
        <f t="shared" si="261"/>
        <v>https://en.wikipedia.org/w/index.php?title=Special:WhatLinksHere/Bryce_Dejean-Jones&amp;limit=500</v>
      </c>
    </row>
    <row r="756" spans="1:28">
      <c r="A756">
        <v>2015</v>
      </c>
      <c r="B756">
        <v>527140</v>
      </c>
      <c r="C756">
        <v>564958.83375055203</v>
      </c>
      <c r="D756" t="s">
        <v>6557</v>
      </c>
      <c r="E756" t="str">
        <f t="shared" si="256"/>
        <v>Bryce</v>
      </c>
      <c r="F756" t="str">
        <f t="shared" si="257"/>
        <v>Jordan</v>
      </c>
      <c r="H756">
        <v>0</v>
      </c>
      <c r="J756">
        <v>91</v>
      </c>
      <c r="K756" s="5">
        <v>42472</v>
      </c>
      <c r="L756" t="s">
        <v>6432</v>
      </c>
      <c r="M756" t="str">
        <f t="shared" si="244"/>
        <v>American academic administrator President of the Pennsylvania State University (1983–1990).[202]</v>
      </c>
      <c r="N756" t="str">
        <f t="shared" si="255"/>
        <v>American</v>
      </c>
      <c r="O756" t="str">
        <f t="shared" si="258"/>
        <v>academic administrator President of the Pennsylvania State University (1983–1990).[202]</v>
      </c>
      <c r="P756" t="str">
        <f t="shared" si="245"/>
        <v>academic administrator President of the Pennsylvania State University (1983–1990).</v>
      </c>
      <c r="Q756" t="str">
        <f t="shared" si="246"/>
        <v>academic administrator President of the Pennsylvania State University (1983–1990)</v>
      </c>
      <c r="R756" t="s">
        <v>5702</v>
      </c>
      <c r="S756" s="2" t="s">
        <v>1658</v>
      </c>
      <c r="U756" t="str">
        <f t="shared" si="259"/>
        <v>https://en.wikipedia.org/wiki/Bryce_Jordan</v>
      </c>
      <c r="Y756" t="str">
        <f t="shared" si="260"/>
        <v>https://tools.wmflabs.org/xtools-articleinfo/?article=Bryce_Jordan&amp;project=en.wikipedia.org</v>
      </c>
      <c r="AB756" t="str">
        <f t="shared" si="261"/>
        <v>https://en.wikipedia.org/w/index.php?title=Special:WhatLinksHere/Bryce_Jordan&amp;limit=500</v>
      </c>
    </row>
    <row r="757" spans="1:28">
      <c r="A757">
        <v>558</v>
      </c>
      <c r="B757">
        <v>846467</v>
      </c>
      <c r="C757">
        <v>808299.53260763432</v>
      </c>
      <c r="D757" t="s">
        <v>9730</v>
      </c>
      <c r="E757" t="str">
        <f t="shared" si="256"/>
        <v>Bryce</v>
      </c>
      <c r="F757" t="str">
        <f t="shared" si="257"/>
        <v>Rohde</v>
      </c>
      <c r="H757">
        <v>0</v>
      </c>
      <c r="J757">
        <v>92</v>
      </c>
      <c r="K757" s="3">
        <v>42395</v>
      </c>
      <c r="L757" t="s">
        <v>10229</v>
      </c>
      <c r="M757" t="str">
        <f t="shared" si="244"/>
        <v>Australian jazz pianist composer.[564]</v>
      </c>
      <c r="N757" t="str">
        <f t="shared" si="255"/>
        <v>Australian</v>
      </c>
      <c r="O757" t="str">
        <f t="shared" si="258"/>
        <v>jazz pianist composer.[564]</v>
      </c>
      <c r="P757" t="str">
        <f t="shared" si="245"/>
        <v>jazz pianist composer.</v>
      </c>
      <c r="Q757" t="str">
        <f t="shared" si="246"/>
        <v>jazz pianist composer</v>
      </c>
      <c r="R757" t="str">
        <f>Q757</f>
        <v>jazz pianist composer</v>
      </c>
      <c r="U757" t="str">
        <f t="shared" si="259"/>
        <v>https://en.wikipedia.org/wiki/Bryce_Rohde</v>
      </c>
      <c r="Y757" t="str">
        <f t="shared" si="260"/>
        <v>https://tools.wmflabs.org/xtools-articleinfo/?article=Bryce_Rohde&amp;project=en.wikipedia.org</v>
      </c>
      <c r="AB757" t="str">
        <f t="shared" si="261"/>
        <v>https://en.wikipedia.org/w/index.php?title=Special:WhatLinksHere/Bryce_Rohde&amp;limit=500</v>
      </c>
    </row>
    <row r="758" spans="1:28">
      <c r="A758">
        <v>2739</v>
      </c>
      <c r="B758">
        <v>151827</v>
      </c>
      <c r="C758">
        <v>820530.37890545966</v>
      </c>
      <c r="D758" t="s">
        <v>12157</v>
      </c>
      <c r="E758" t="str">
        <f t="shared" si="256"/>
        <v>Buck</v>
      </c>
      <c r="F758" t="str">
        <f t="shared" si="257"/>
        <v>Kartalian</v>
      </c>
      <c r="H758">
        <v>0</v>
      </c>
      <c r="J758">
        <v>93</v>
      </c>
      <c r="K758" s="5">
        <v>42514</v>
      </c>
      <c r="L758" t="s">
        <v>12778</v>
      </c>
      <c r="M758" t="str">
        <f t="shared" si="244"/>
        <v>American actor (Planet of the Apes Cool Hand Luke The Rock).[405]</v>
      </c>
      <c r="N758" t="str">
        <f t="shared" si="255"/>
        <v>American</v>
      </c>
      <c r="O758" t="str">
        <f t="shared" si="258"/>
        <v>actor (Planet of the Apes Cool Hand Luke The Rock).[405]</v>
      </c>
      <c r="P758" t="str">
        <f t="shared" si="245"/>
        <v>actor (Planet of the Apes Cool Hand Luke The Rock).</v>
      </c>
      <c r="Q758" t="str">
        <f t="shared" si="246"/>
        <v>actor (Planet of the Apes Cool Hand Luke The Rock)</v>
      </c>
      <c r="R758" t="str">
        <f>IFERROR(MID(Q758,1,FIND(" ",Q758)-1),Q758)</f>
        <v>actor</v>
      </c>
      <c r="S758" s="2" t="s">
        <v>1307</v>
      </c>
      <c r="U758" t="str">
        <f t="shared" si="259"/>
        <v>https://en.wikipedia.org/wiki/Buck_Kartalian</v>
      </c>
      <c r="Y758" t="str">
        <f t="shared" si="260"/>
        <v>https://tools.wmflabs.org/xtools-articleinfo/?article=Buck_Kartalian&amp;project=en.wikipedia.org</v>
      </c>
      <c r="AB758" t="str">
        <f t="shared" si="261"/>
        <v>https://en.wikipedia.org/w/index.php?title=Special:WhatLinksHere/Buck_Kartalian&amp;limit=500</v>
      </c>
    </row>
    <row r="759" spans="1:28">
      <c r="A759">
        <v>420</v>
      </c>
      <c r="B759">
        <v>828698</v>
      </c>
      <c r="C759">
        <v>677997.83742884756</v>
      </c>
      <c r="D759" t="s">
        <v>9691</v>
      </c>
      <c r="E759" t="str">
        <f t="shared" si="256"/>
        <v>Bud</v>
      </c>
      <c r="F759" t="str">
        <f t="shared" si="257"/>
        <v>Beardmore</v>
      </c>
      <c r="H759">
        <v>0</v>
      </c>
      <c r="J759">
        <v>76</v>
      </c>
      <c r="K759" s="3">
        <v>42389</v>
      </c>
      <c r="L759" t="s">
        <v>10360</v>
      </c>
      <c r="M759" t="str">
        <f t="shared" si="244"/>
        <v>American lacrosse coach (Maryland) Parkinson's disease.[423]</v>
      </c>
      <c r="N759" t="str">
        <f t="shared" si="255"/>
        <v>American</v>
      </c>
      <c r="O759" t="str">
        <f t="shared" si="258"/>
        <v>lacrosse coach (Maryland) Parkinson's disease.[423]</v>
      </c>
      <c r="P759" t="str">
        <f t="shared" si="245"/>
        <v>lacrosse coach (Maryland) Parkinson's disease.</v>
      </c>
      <c r="Q759" t="str">
        <f t="shared" si="246"/>
        <v>lacrosse coach (Maryland) Parkinson's disease</v>
      </c>
      <c r="R759" t="s">
        <v>7107</v>
      </c>
      <c r="S759" t="s">
        <v>2406</v>
      </c>
      <c r="T759" t="s">
        <v>8583</v>
      </c>
      <c r="U759" t="str">
        <f t="shared" si="259"/>
        <v>https://en.wikipedia.org/wiki/Bud_Beardmore</v>
      </c>
      <c r="Y759" t="str">
        <f t="shared" si="260"/>
        <v>https://tools.wmflabs.org/xtools-articleinfo/?article=Bud_Beardmore&amp;project=en.wikipedia.org</v>
      </c>
      <c r="AB759" t="str">
        <f t="shared" si="261"/>
        <v>https://en.wikipedia.org/w/index.php?title=Special:WhatLinksHere/Bud_Beardmore&amp;limit=500</v>
      </c>
    </row>
    <row r="760" spans="1:28">
      <c r="A760">
        <v>1263</v>
      </c>
      <c r="B760">
        <v>896003</v>
      </c>
      <c r="C760">
        <v>628718.75265409471</v>
      </c>
      <c r="D760" t="s">
        <v>8901</v>
      </c>
      <c r="E760" t="str">
        <f t="shared" si="256"/>
        <v>Bud</v>
      </c>
      <c r="F760" t="str">
        <f t="shared" si="257"/>
        <v>Collins</v>
      </c>
      <c r="H760">
        <v>0</v>
      </c>
      <c r="J760">
        <v>86</v>
      </c>
      <c r="K760" s="3">
        <v>42433</v>
      </c>
      <c r="L760" s="2" t="s">
        <v>8167</v>
      </c>
      <c r="M760" t="str">
        <f t="shared" si="244"/>
        <v>American sports journalist.[69]</v>
      </c>
      <c r="N760" t="str">
        <f t="shared" si="255"/>
        <v>American</v>
      </c>
      <c r="O760" t="str">
        <f t="shared" si="258"/>
        <v>sports journalist.[69]</v>
      </c>
      <c r="P760" t="str">
        <f t="shared" si="245"/>
        <v>sports journalist.</v>
      </c>
      <c r="Q760" t="str">
        <f t="shared" si="246"/>
        <v>sports journalist</v>
      </c>
      <c r="R760" t="s">
        <v>7335</v>
      </c>
      <c r="U760" t="str">
        <f t="shared" si="259"/>
        <v>https://en.wikipedia.org/wiki/Bud_Collins</v>
      </c>
      <c r="Y760" t="str">
        <f t="shared" si="260"/>
        <v>https://tools.wmflabs.org/xtools-articleinfo/?article=Bud_Collins&amp;project=en.wikipedia.org</v>
      </c>
      <c r="AB760" t="str">
        <f t="shared" si="261"/>
        <v>https://en.wikipedia.org/w/index.php?title=Special:WhatLinksHere/Bud_Collins&amp;limit=500</v>
      </c>
    </row>
    <row r="761" spans="1:28">
      <c r="A761">
        <v>3121</v>
      </c>
      <c r="B761">
        <v>487721</v>
      </c>
      <c r="C761">
        <v>556206.64040270634</v>
      </c>
      <c r="D761" t="s">
        <v>5636</v>
      </c>
      <c r="E761" t="str">
        <f t="shared" si="256"/>
        <v>Bud</v>
      </c>
      <c r="F761" t="str">
        <f t="shared" si="257"/>
        <v>Gregory</v>
      </c>
      <c r="H761">
        <v>0</v>
      </c>
      <c r="J761">
        <v>90</v>
      </c>
      <c r="K761" s="5">
        <v>42538</v>
      </c>
      <c r="L761" t="s">
        <v>4859</v>
      </c>
      <c r="M761" t="str">
        <f t="shared" si="244"/>
        <v>Canadian politician.[276]</v>
      </c>
      <c r="N761" t="str">
        <f t="shared" si="255"/>
        <v>Canadian</v>
      </c>
      <c r="O761" t="str">
        <f t="shared" si="258"/>
        <v>politician.[276]</v>
      </c>
      <c r="P761" t="str">
        <f t="shared" si="245"/>
        <v>politician.</v>
      </c>
      <c r="Q761" t="str">
        <f t="shared" si="246"/>
        <v>politician</v>
      </c>
      <c r="R761" t="str">
        <f>IFERROR(MID(Q761,1,FIND(" ",Q761)-1),Q761)</f>
        <v>politician</v>
      </c>
      <c r="U761" t="str">
        <f t="shared" si="259"/>
        <v>https://en.wikipedia.org/wiki/Bud_Gregory</v>
      </c>
      <c r="Y761" t="str">
        <f t="shared" si="260"/>
        <v>https://tools.wmflabs.org/xtools-articleinfo/?article=Bud_Gregory&amp;project=en.wikipedia.org</v>
      </c>
      <c r="AB761" t="str">
        <f t="shared" si="261"/>
        <v>https://en.wikipedia.org/w/index.php?title=Special:WhatLinksHere/Bud_Gregory&amp;limit=500</v>
      </c>
    </row>
    <row r="762" spans="1:28">
      <c r="A762">
        <v>3286</v>
      </c>
      <c r="B762">
        <v>383242</v>
      </c>
      <c r="C762">
        <v>916562.46203183406</v>
      </c>
      <c r="D762" t="s">
        <v>5148</v>
      </c>
      <c r="E762" t="str">
        <f t="shared" si="256"/>
        <v>Bud</v>
      </c>
      <c r="F762" t="str">
        <f t="shared" si="257"/>
        <v>Spencer</v>
      </c>
      <c r="H762">
        <v>0</v>
      </c>
      <c r="J762">
        <v>86</v>
      </c>
      <c r="K762" s="5">
        <v>42548</v>
      </c>
      <c r="L762" t="s">
        <v>4681</v>
      </c>
      <c r="M762" t="str">
        <f t="shared" si="244"/>
        <v>Italian actor (They Call Me Trinity Watch Out We're Mad! Who Finds a Friend Finds a Treasure) and swimmer.[441]</v>
      </c>
      <c r="N762" t="str">
        <f t="shared" si="255"/>
        <v>Italian</v>
      </c>
      <c r="O762" t="str">
        <f t="shared" si="258"/>
        <v>actor (They Call Me Trinity Watch Out We're Mad! Who Finds a Friend Finds a Treasure) and swimmer.[441]</v>
      </c>
      <c r="P762" t="str">
        <f t="shared" si="245"/>
        <v>actor (They Call Me Trinity Watch Out We're Mad! Who Finds a Friend Finds a Treasure) and swimmer.</v>
      </c>
      <c r="Q762" t="str">
        <f t="shared" si="246"/>
        <v>actor (They Call Me Trinity Watch Out We're Mad! Who Finds a Friend Finds a Treasure) and swimmer</v>
      </c>
      <c r="R762" t="s">
        <v>2859</v>
      </c>
      <c r="S762" t="s">
        <v>1017</v>
      </c>
      <c r="U762" t="str">
        <f t="shared" si="259"/>
        <v>https://en.wikipedia.org/wiki/Bud_Spencer</v>
      </c>
      <c r="Y762" t="str">
        <f t="shared" si="260"/>
        <v>https://tools.wmflabs.org/xtools-articleinfo/?article=Bud_Spencer&amp;project=en.wikipedia.org</v>
      </c>
      <c r="AB762" t="str">
        <f t="shared" si="261"/>
        <v>https://en.wikipedia.org/w/index.php?title=Special:WhatLinksHere/Bud_Spencer&amp;limit=500</v>
      </c>
    </row>
    <row r="763" spans="1:28">
      <c r="A763">
        <v>891</v>
      </c>
      <c r="B763">
        <v>406822</v>
      </c>
      <c r="C763">
        <v>380239.91581395932</v>
      </c>
      <c r="D763" t="s">
        <v>10819</v>
      </c>
      <c r="E763" t="str">
        <f t="shared" si="256"/>
        <v>Bud</v>
      </c>
      <c r="F763" t="str">
        <f t="shared" si="257"/>
        <v>Webster</v>
      </c>
      <c r="H763">
        <v>0</v>
      </c>
      <c r="J763">
        <v>63</v>
      </c>
      <c r="K763" s="3">
        <v>42413</v>
      </c>
      <c r="L763" t="s">
        <v>11189</v>
      </c>
      <c r="M763" t="str">
        <f t="shared" si="244"/>
        <v>American science fiction and fantasy writer.[236]</v>
      </c>
      <c r="N763" t="str">
        <f t="shared" si="255"/>
        <v>American</v>
      </c>
      <c r="O763" t="str">
        <f t="shared" si="258"/>
        <v>science fiction and fantasy writer.[236]</v>
      </c>
      <c r="P763" t="str">
        <f t="shared" si="245"/>
        <v>science fiction and fantasy writer.</v>
      </c>
      <c r="Q763" t="str">
        <f t="shared" si="246"/>
        <v>science fiction and fantasy writer</v>
      </c>
      <c r="R763" t="str">
        <f>Q763</f>
        <v>science fiction and fantasy writer</v>
      </c>
      <c r="U763" t="str">
        <f t="shared" si="259"/>
        <v>https://en.wikipedia.org/wiki/Bud_Webster</v>
      </c>
      <c r="Y763" t="str">
        <f t="shared" si="260"/>
        <v>https://tools.wmflabs.org/xtools-articleinfo/?article=Bud_Webster&amp;project=en.wikipedia.org</v>
      </c>
      <c r="AB763" t="str">
        <f t="shared" si="261"/>
        <v>https://en.wikipedia.org/w/index.php?title=Special:WhatLinksHere/Bud_Webster&amp;limit=500</v>
      </c>
    </row>
    <row r="764" spans="1:28">
      <c r="A764">
        <v>3299</v>
      </c>
      <c r="B764">
        <v>819037</v>
      </c>
      <c r="C764">
        <v>518221.25492344639</v>
      </c>
      <c r="D764" t="s">
        <v>5475</v>
      </c>
      <c r="E764" t="str">
        <f t="shared" si="256"/>
        <v>Buddy</v>
      </c>
      <c r="F764" t="str">
        <f t="shared" si="257"/>
        <v>Ryan</v>
      </c>
      <c r="H764">
        <v>0</v>
      </c>
      <c r="J764">
        <v>85</v>
      </c>
      <c r="K764" s="5">
        <v>42549</v>
      </c>
      <c r="L764" t="s">
        <v>4780</v>
      </c>
      <c r="M764" t="str">
        <f t="shared" si="244"/>
        <v>American football head coach (Philadelphia Eagles Arizona Cardinals) and defensive coordinator (Chicago Bears Houston Oilers).[454]</v>
      </c>
      <c r="N764" t="str">
        <f t="shared" si="255"/>
        <v>American</v>
      </c>
      <c r="O764" t="str">
        <f t="shared" si="258"/>
        <v>football head coach (Philadelphia Eagles Arizona Cardinals) and defensive coordinator (Chicago Bears Houston Oilers).[454]</v>
      </c>
      <c r="P764" t="str">
        <f t="shared" si="245"/>
        <v>football head coach (Philadelphia Eagles Arizona Cardinals) and defensive coordinator (Chicago Bears Houston Oilers).</v>
      </c>
      <c r="Q764" t="str">
        <f t="shared" si="246"/>
        <v>football head coach (Philadelphia Eagles Arizona Cardinals) and defensive coordinator (Chicago Bears Houston Oilers)</v>
      </c>
      <c r="R764" t="s">
        <v>13299</v>
      </c>
      <c r="S764" t="s">
        <v>938</v>
      </c>
      <c r="U764" t="str">
        <f t="shared" si="259"/>
        <v>https://en.wikipedia.org/wiki/Buddy_Ryan</v>
      </c>
      <c r="Y764" t="str">
        <f t="shared" si="260"/>
        <v>https://tools.wmflabs.org/xtools-articleinfo/?article=Buddy_Ryan&amp;project=en.wikipedia.org</v>
      </c>
      <c r="AB764" t="str">
        <f t="shared" si="261"/>
        <v>https://en.wikipedia.org/w/index.php?title=Special:WhatLinksHere/Buddy_Ryan&amp;limit=500</v>
      </c>
    </row>
    <row r="765" spans="1:28">
      <c r="A765">
        <v>238</v>
      </c>
      <c r="B765">
        <v>100802</v>
      </c>
      <c r="C765">
        <v>459359.71684593824</v>
      </c>
      <c r="D765" t="s">
        <v>9231</v>
      </c>
      <c r="E765" t="str">
        <f t="shared" si="256"/>
        <v>Budi</v>
      </c>
      <c r="F765" t="str">
        <f t="shared" si="257"/>
        <v>Anduk</v>
      </c>
      <c r="H765">
        <v>0</v>
      </c>
      <c r="J765">
        <v>47</v>
      </c>
      <c r="K765" s="3">
        <v>42380</v>
      </c>
      <c r="L765" t="s">
        <v>10270</v>
      </c>
      <c r="M765" t="str">
        <f t="shared" si="244"/>
        <v>Indonesian actor (Opera Van Java) and comedian pneumonia.[239]</v>
      </c>
      <c r="N765" t="str">
        <f t="shared" si="255"/>
        <v>Indonesian</v>
      </c>
      <c r="O765" t="str">
        <f t="shared" si="258"/>
        <v>actor (Opera Van Java) and comedian pneumonia.[239]</v>
      </c>
      <c r="P765" t="str">
        <f t="shared" si="245"/>
        <v>actor (Opera Van Java) and comedian pneumonia.</v>
      </c>
      <c r="Q765" t="str">
        <f t="shared" si="246"/>
        <v>actor (Opera Van Java) and comedian pneumonia</v>
      </c>
      <c r="R765" t="s">
        <v>3490</v>
      </c>
      <c r="S765" t="s">
        <v>2485</v>
      </c>
      <c r="U765" t="str">
        <f t="shared" si="259"/>
        <v>https://en.wikipedia.org/wiki/Budi_Anduk</v>
      </c>
      <c r="Y765" t="str">
        <f t="shared" si="260"/>
        <v>https://tools.wmflabs.org/xtools-articleinfo/?article=Budi_Anduk&amp;project=en.wikipedia.org</v>
      </c>
      <c r="AB765" t="str">
        <f t="shared" si="261"/>
        <v>https://en.wikipedia.org/w/index.php?title=Special:WhatLinksHere/Budi_Anduk&amp;limit=500</v>
      </c>
    </row>
    <row r="766" spans="1:28">
      <c r="A766">
        <v>3416</v>
      </c>
      <c r="B766">
        <v>974715</v>
      </c>
      <c r="C766">
        <v>813621.62563073076</v>
      </c>
      <c r="D766" t="s">
        <v>13753</v>
      </c>
      <c r="E766" t="str">
        <f t="shared" si="256"/>
        <v>Bukky</v>
      </c>
      <c r="F766" t="str">
        <f t="shared" si="257"/>
        <v>Ajayi</v>
      </c>
      <c r="H766">
        <v>0</v>
      </c>
      <c r="J766">
        <v>82</v>
      </c>
      <c r="K766" s="5">
        <v>42557</v>
      </c>
      <c r="L766" t="s">
        <v>14071</v>
      </c>
      <c r="M766" t="str">
        <f t="shared" si="244"/>
        <v>Nigerian actress (Mother of George).[75]</v>
      </c>
      <c r="N766" t="str">
        <f t="shared" si="255"/>
        <v>Nigerian</v>
      </c>
      <c r="O766" t="str">
        <f t="shared" si="258"/>
        <v>actress (Mother of George).[75]</v>
      </c>
      <c r="P766" s="2" t="str">
        <f t="shared" si="245"/>
        <v>actress (Mother of George).</v>
      </c>
      <c r="Q766" s="2" t="str">
        <f t="shared" si="246"/>
        <v>actress (Mother of George)</v>
      </c>
      <c r="R766" s="2" t="str">
        <f>IFERROR(MID(Q766,1,FIND(" ",Q766)-1),Q766)</f>
        <v>actress</v>
      </c>
      <c r="S766" s="2" t="s">
        <v>901</v>
      </c>
      <c r="U766" t="str">
        <f t="shared" si="259"/>
        <v>https://en.wikipedia.org/wiki/Bukky_Ajayi</v>
      </c>
      <c r="Y766" t="str">
        <f t="shared" si="260"/>
        <v>https://tools.wmflabs.org/xtools-articleinfo/?article=Bukky_Ajayi&amp;project=en.wikipedia.org</v>
      </c>
      <c r="AB766" t="str">
        <f t="shared" si="261"/>
        <v>https://en.wikipedia.org/w/index.php?title=Special:WhatLinksHere/Bukky_Ajayi&amp;limit=500</v>
      </c>
    </row>
    <row r="767" spans="1:28">
      <c r="A767">
        <v>3748</v>
      </c>
      <c r="B767">
        <v>988855</v>
      </c>
      <c r="C767">
        <v>416790.82065729744</v>
      </c>
      <c r="D767" t="s">
        <v>13883</v>
      </c>
      <c r="E767" t="str">
        <f t="shared" si="256"/>
        <v>Bülent</v>
      </c>
      <c r="F767" t="str">
        <f t="shared" si="257"/>
        <v>Eken</v>
      </c>
      <c r="H767">
        <v>0</v>
      </c>
      <c r="J767">
        <v>92</v>
      </c>
      <c r="K767" s="5">
        <v>42576</v>
      </c>
      <c r="L767" t="s">
        <v>14331</v>
      </c>
      <c r="M767" t="str">
        <f t="shared" si="244"/>
        <v>Turkish football player (Galatasaray) and coach (national team).[407]</v>
      </c>
      <c r="N767" t="str">
        <f t="shared" si="255"/>
        <v>Turkish</v>
      </c>
      <c r="O767" t="str">
        <f t="shared" si="258"/>
        <v>football player (Galatasaray) and coach (national team).[407]</v>
      </c>
      <c r="P767" s="2" t="str">
        <f t="shared" si="245"/>
        <v>football player (Galatasaray) and coach (national team).</v>
      </c>
      <c r="Q767" s="2" t="str">
        <f t="shared" si="246"/>
        <v>football player (Galatasaray) and coach (national team)</v>
      </c>
      <c r="R767" s="2" t="s">
        <v>2907</v>
      </c>
      <c r="S767" s="2" t="s">
        <v>822</v>
      </c>
      <c r="U767" t="str">
        <f t="shared" si="259"/>
        <v>https://en.wikipedia.org/wiki/Bülent_Eken</v>
      </c>
      <c r="Y767" t="str">
        <f t="shared" si="260"/>
        <v>https://tools.wmflabs.org/xtools-articleinfo/?article=Bülent_Eken&amp;project=en.wikipedia.org</v>
      </c>
      <c r="AB767" t="str">
        <f t="shared" si="261"/>
        <v>https://en.wikipedia.org/w/index.php?title=Special:WhatLinksHere/Bülent_Eken&amp;limit=500</v>
      </c>
    </row>
    <row r="768" spans="1:28">
      <c r="A768">
        <v>3239</v>
      </c>
      <c r="B768">
        <v>617772</v>
      </c>
      <c r="C768">
        <v>511585.87169356906</v>
      </c>
      <c r="D768" t="s">
        <v>5238</v>
      </c>
      <c r="E768" t="str">
        <f t="shared" si="256"/>
        <v>Bur’i</v>
      </c>
      <c r="F768" t="str">
        <f t="shared" si="257"/>
        <v>Mohamed Hamza</v>
      </c>
      <c r="H768">
        <v>0</v>
      </c>
      <c r="J768">
        <v>73</v>
      </c>
      <c r="K768" s="5">
        <v>42546</v>
      </c>
      <c r="L768" t="s">
        <v>4708</v>
      </c>
      <c r="M768" t="str">
        <f t="shared" si="244"/>
        <v>Somali-Canadian politician building collapse.[394]</v>
      </c>
      <c r="N768" t="str">
        <f t="shared" si="255"/>
        <v>Somali-Canadian</v>
      </c>
      <c r="O768" t="str">
        <f t="shared" si="258"/>
        <v>politician building collapse.[394]</v>
      </c>
      <c r="P768" t="str">
        <f t="shared" si="245"/>
        <v>politician building collapse.</v>
      </c>
      <c r="Q768" t="str">
        <f t="shared" si="246"/>
        <v>politician building collapse</v>
      </c>
      <c r="R768" t="str">
        <f>IFERROR(MID(Q768,1,FIND(" ",Q768)-1),Q768)</f>
        <v>politician</v>
      </c>
      <c r="T768" t="s">
        <v>13574</v>
      </c>
      <c r="U768" t="str">
        <f t="shared" si="259"/>
        <v>https://en.wikipedia.org/wiki/Bur’i_Mohamed Hamza</v>
      </c>
      <c r="Y768" t="str">
        <f t="shared" si="260"/>
        <v>https://tools.wmflabs.org/xtools-articleinfo/?article=Bur’i_Mohamed Hamza&amp;project=en.wikipedia.org</v>
      </c>
      <c r="AB768" t="str">
        <f t="shared" si="261"/>
        <v>https://en.wikipedia.org/w/index.php?title=Special:WhatLinksHere/Bur’i_Mohamed Hamza&amp;limit=500</v>
      </c>
    </row>
    <row r="769" spans="1:29">
      <c r="A769">
        <v>4654</v>
      </c>
      <c r="B769">
        <v>71</v>
      </c>
      <c r="C769">
        <v>264360.25427756249</v>
      </c>
      <c r="D769" t="s">
        <v>14901</v>
      </c>
      <c r="E769" t="str">
        <f t="shared" si="256"/>
        <v>Burhanettin</v>
      </c>
      <c r="F769" t="str">
        <f t="shared" si="257"/>
        <v>Bigalı</v>
      </c>
      <c r="H769">
        <v>0</v>
      </c>
      <c r="J769">
        <v>89</v>
      </c>
      <c r="K769" s="5">
        <v>42632</v>
      </c>
      <c r="L769" t="s">
        <v>15692</v>
      </c>
      <c r="M769" t="str">
        <f t="shared" si="244"/>
        <v>Turkish general.[128]</v>
      </c>
      <c r="N769" t="str">
        <f t="shared" si="255"/>
        <v>Turkish</v>
      </c>
      <c r="O769" t="str">
        <f t="shared" si="258"/>
        <v>general.[128]</v>
      </c>
      <c r="P769" s="2" t="str">
        <f t="shared" si="245"/>
        <v>general.</v>
      </c>
      <c r="Q769" s="2" t="str">
        <f t="shared" si="246"/>
        <v>general</v>
      </c>
      <c r="R769" s="2" t="str">
        <f>IFERROR(MID(Q769,1,FIND(" ",Q769)-1),Q769)</f>
        <v>general</v>
      </c>
      <c r="U769" t="str">
        <f t="shared" si="259"/>
        <v>https://en.wikipedia.org/wiki/Burhanettin_Bigalı</v>
      </c>
      <c r="V769">
        <v>72</v>
      </c>
      <c r="W769">
        <v>0</v>
      </c>
      <c r="X769">
        <v>0</v>
      </c>
      <c r="Y769" t="str">
        <f t="shared" si="260"/>
        <v>https://tools.wmflabs.org/xtools-articleinfo/?article=Burhanettin_Bigalı&amp;project=en.wikipedia.org</v>
      </c>
      <c r="Z769">
        <v>9</v>
      </c>
      <c r="AA769">
        <v>6</v>
      </c>
      <c r="AB769" t="str">
        <f t="shared" si="261"/>
        <v>https://en.wikipedia.org/w/index.php?title=Special:WhatLinksHere/Burhanettin_Bigalı&amp;limit=500</v>
      </c>
      <c r="AC769">
        <v>6</v>
      </c>
    </row>
    <row r="770" spans="1:29">
      <c r="A770">
        <v>2741</v>
      </c>
      <c r="B770">
        <v>435539</v>
      </c>
      <c r="C770">
        <v>715761.65922397189</v>
      </c>
      <c r="D770" t="s">
        <v>12296</v>
      </c>
      <c r="E770" t="str">
        <f t="shared" si="256"/>
        <v>Burt</v>
      </c>
      <c r="F770" t="str">
        <f t="shared" si="257"/>
        <v>Kwouk</v>
      </c>
      <c r="H770">
        <v>0</v>
      </c>
      <c r="J770">
        <v>85</v>
      </c>
      <c r="K770" s="5">
        <v>42514</v>
      </c>
      <c r="L770" t="s">
        <v>12856</v>
      </c>
      <c r="M770" t="str">
        <f t="shared" ref="M770:M833" si="262">MID(L770,2,LEN(L770)-1)</f>
        <v>British actor (The Pink Panther Last of the Summer Wine Goldfinger) cancer.[407]</v>
      </c>
      <c r="N770" t="str">
        <f t="shared" si="255"/>
        <v>British</v>
      </c>
      <c r="O770" t="str">
        <f t="shared" si="258"/>
        <v>actor (The Pink Panther Last of the Summer Wine Goldfinger) cancer.[407]</v>
      </c>
      <c r="P770" t="str">
        <f t="shared" ref="P770:P833" si="263">IFERROR(MID(O770,1,FIND("[",O770)-1),O770)</f>
        <v>actor (The Pink Panther Last of the Summer Wine Goldfinger) cancer.</v>
      </c>
      <c r="Q770" t="str">
        <f t="shared" ref="Q770:Q833" si="264">IFERROR(MID(P770,1,FIND(".",P770)-1),P770)</f>
        <v>actor (The Pink Panther Last of the Summer Wine Goldfinger) cancer</v>
      </c>
      <c r="R770" t="str">
        <f>IFERROR(MID(Q770,1,FIND(" ",Q770)-1),Q770)</f>
        <v>actor</v>
      </c>
      <c r="S770" s="2" t="s">
        <v>1133</v>
      </c>
      <c r="T770" t="s">
        <v>13400</v>
      </c>
      <c r="U770" t="str">
        <f t="shared" si="259"/>
        <v>https://en.wikipedia.org/wiki/Burt_Kwouk</v>
      </c>
      <c r="Y770" t="str">
        <f t="shared" si="260"/>
        <v>https://tools.wmflabs.org/xtools-articleinfo/?article=Burt_Kwouk&amp;project=en.wikipedia.org</v>
      </c>
      <c r="AB770" t="str">
        <f t="shared" si="261"/>
        <v>https://en.wikipedia.org/w/index.php?title=Special:WhatLinksHere/Burt_Kwouk&amp;limit=500</v>
      </c>
    </row>
    <row r="771" spans="1:29">
      <c r="A771">
        <v>1075</v>
      </c>
      <c r="B771">
        <v>17214</v>
      </c>
      <c r="C771">
        <v>912469.59219097334</v>
      </c>
      <c r="D771" t="s">
        <v>10563</v>
      </c>
      <c r="E771" t="str">
        <f t="shared" si="256"/>
        <v>Burt</v>
      </c>
      <c r="F771" t="str">
        <f t="shared" si="257"/>
        <v>Nodella</v>
      </c>
      <c r="H771">
        <v>0</v>
      </c>
      <c r="J771">
        <v>91</v>
      </c>
      <c r="K771" s="3">
        <v>42423</v>
      </c>
      <c r="L771" t="s">
        <v>11454</v>
      </c>
      <c r="M771" t="str">
        <f t="shared" si="262"/>
        <v>American television producer (Get Smart).[420]</v>
      </c>
      <c r="N771" t="str">
        <f t="shared" si="255"/>
        <v>American</v>
      </c>
      <c r="O771" t="str">
        <f t="shared" si="258"/>
        <v>television producer (Get Smart).[420]</v>
      </c>
      <c r="P771" t="str">
        <f t="shared" si="263"/>
        <v>television producer (Get Smart).</v>
      </c>
      <c r="Q771" t="str">
        <f t="shared" si="264"/>
        <v>television producer (Get Smart)</v>
      </c>
      <c r="R771" t="s">
        <v>7098</v>
      </c>
      <c r="S771" t="s">
        <v>2122</v>
      </c>
      <c r="U771" t="str">
        <f t="shared" si="259"/>
        <v>https://en.wikipedia.org/wiki/Burt_Nodella</v>
      </c>
      <c r="Y771" t="str">
        <f t="shared" si="260"/>
        <v>https://tools.wmflabs.org/xtools-articleinfo/?article=Burt_Nodella&amp;project=en.wikipedia.org</v>
      </c>
      <c r="AB771" t="str">
        <f t="shared" si="261"/>
        <v>https://en.wikipedia.org/w/index.php?title=Special:WhatLinksHere/Burt_Nodella&amp;limit=500</v>
      </c>
    </row>
    <row r="772" spans="1:29">
      <c r="A772">
        <v>2548</v>
      </c>
      <c r="B772">
        <v>625506</v>
      </c>
      <c r="C772">
        <v>200081.27622259053</v>
      </c>
      <c r="D772" t="s">
        <v>11845</v>
      </c>
      <c r="E772" t="str">
        <f t="shared" si="256"/>
        <v>Buster</v>
      </c>
      <c r="F772" t="str">
        <f t="shared" si="257"/>
        <v>Cooper</v>
      </c>
      <c r="H772">
        <v>0</v>
      </c>
      <c r="J772">
        <v>87</v>
      </c>
      <c r="K772" s="5">
        <v>42503</v>
      </c>
      <c r="L772" t="s">
        <v>12639</v>
      </c>
      <c r="M772" t="str">
        <f t="shared" si="262"/>
        <v>American jazz trombonist prostate cancer.[212]</v>
      </c>
      <c r="N772" t="str">
        <f t="shared" si="255"/>
        <v>American</v>
      </c>
      <c r="O772" t="str">
        <f t="shared" si="258"/>
        <v>jazz trombonist prostate cancer.[212]</v>
      </c>
      <c r="P772" t="str">
        <f t="shared" si="263"/>
        <v>jazz trombonist prostate cancer.</v>
      </c>
      <c r="Q772" t="str">
        <f t="shared" si="264"/>
        <v>jazz trombonist prostate cancer</v>
      </c>
      <c r="R772" t="s">
        <v>13036</v>
      </c>
      <c r="U772" t="str">
        <f t="shared" si="259"/>
        <v>https://en.wikipedia.org/wiki/Buster_Cooper</v>
      </c>
      <c r="Y772" t="str">
        <f t="shared" si="260"/>
        <v>https://tools.wmflabs.org/xtools-articleinfo/?article=Buster_Cooper&amp;project=en.wikipedia.org</v>
      </c>
      <c r="AB772" t="str">
        <f t="shared" si="261"/>
        <v>https://en.wikipedia.org/w/index.php?title=Special:WhatLinksHere/Buster_Cooper&amp;limit=500</v>
      </c>
    </row>
    <row r="773" spans="1:29">
      <c r="A773">
        <v>330</v>
      </c>
      <c r="B773">
        <v>140017</v>
      </c>
      <c r="C773">
        <v>923807.54254008934</v>
      </c>
      <c r="D773" t="s">
        <v>9616</v>
      </c>
      <c r="E773" t="str">
        <f t="shared" si="256"/>
        <v>Buzzy</v>
      </c>
      <c r="F773" t="str">
        <f t="shared" si="257"/>
        <v>Wilkinson</v>
      </c>
      <c r="H773">
        <v>0</v>
      </c>
      <c r="J773">
        <v>83</v>
      </c>
      <c r="K773" s="3">
        <v>42384</v>
      </c>
      <c r="L773" t="s">
        <v>9759</v>
      </c>
      <c r="M773" t="str">
        <f t="shared" si="262"/>
        <v>American basketball player (Virginia Cavaliers).[331]</v>
      </c>
      <c r="N773" t="str">
        <f t="shared" si="255"/>
        <v>American</v>
      </c>
      <c r="O773" t="str">
        <f t="shared" si="258"/>
        <v>basketball player (Virginia Cavaliers).[331]</v>
      </c>
      <c r="P773" t="str">
        <f t="shared" si="263"/>
        <v>basketball player (Virginia Cavaliers).</v>
      </c>
      <c r="Q773" t="str">
        <f t="shared" si="264"/>
        <v>basketball player (Virginia Cavaliers)</v>
      </c>
      <c r="R773" t="s">
        <v>7470</v>
      </c>
      <c r="S773" t="s">
        <v>2366</v>
      </c>
      <c r="U773" t="str">
        <f t="shared" si="259"/>
        <v>https://en.wikipedia.org/wiki/Buzzy_Wilkinson</v>
      </c>
      <c r="Y773" t="str">
        <f t="shared" si="260"/>
        <v>https://tools.wmflabs.org/xtools-articleinfo/?article=Buzzy_Wilkinson&amp;project=en.wikipedia.org</v>
      </c>
      <c r="AB773" t="str">
        <f t="shared" si="261"/>
        <v>https://en.wikipedia.org/w/index.php?title=Special:WhatLinksHere/Buzzy_Wilkinson&amp;limit=500</v>
      </c>
    </row>
    <row r="774" spans="1:29">
      <c r="A774">
        <v>1119</v>
      </c>
      <c r="B774">
        <v>110557</v>
      </c>
      <c r="C774">
        <v>267542.85688821255</v>
      </c>
      <c r="D774" t="s">
        <v>11012</v>
      </c>
      <c r="E774" t="s">
        <v>11684</v>
      </c>
      <c r="F774" t="s">
        <v>11685</v>
      </c>
      <c r="H774">
        <v>0</v>
      </c>
      <c r="J774">
        <v>81</v>
      </c>
      <c r="K774" s="3">
        <v>42426</v>
      </c>
      <c r="L774" t="s">
        <v>11569</v>
      </c>
      <c r="M774" t="str">
        <f t="shared" si="262"/>
        <v>American soul singer.[466]</v>
      </c>
      <c r="N774" t="str">
        <f t="shared" si="255"/>
        <v>American</v>
      </c>
      <c r="O774" t="str">
        <f t="shared" si="258"/>
        <v>soul singer.[466]</v>
      </c>
      <c r="P774" t="str">
        <f t="shared" si="263"/>
        <v>soul singer.</v>
      </c>
      <c r="Q774" t="str">
        <f t="shared" si="264"/>
        <v>soul singer</v>
      </c>
      <c r="R774" t="s">
        <v>7135</v>
      </c>
      <c r="U774" t="str">
        <f t="shared" si="259"/>
        <v>https://en.wikipedia.org/wiki/C._L. Blast</v>
      </c>
      <c r="Y774" t="str">
        <f t="shared" si="260"/>
        <v>https://tools.wmflabs.org/xtools-articleinfo/?article=C._L. Blast&amp;project=en.wikipedia.org</v>
      </c>
      <c r="AB774" t="str">
        <f t="shared" si="261"/>
        <v>https://en.wikipedia.org/w/index.php?title=Special:WhatLinksHere/C._L. Blast&amp;limit=500</v>
      </c>
    </row>
    <row r="775" spans="1:29">
      <c r="A775">
        <v>4636</v>
      </c>
      <c r="B775">
        <v>506776</v>
      </c>
      <c r="C775">
        <v>719297.03231580788</v>
      </c>
      <c r="D775" t="s">
        <v>14883</v>
      </c>
      <c r="E775" t="s">
        <v>15852</v>
      </c>
      <c r="F775" t="s">
        <v>15741</v>
      </c>
      <c r="H775">
        <v>0</v>
      </c>
      <c r="J775">
        <v>54</v>
      </c>
      <c r="K775" s="5">
        <v>42631</v>
      </c>
      <c r="L775" t="s">
        <v>15433</v>
      </c>
      <c r="M775" t="str">
        <f t="shared" si="262"/>
        <v>American voice actor and animator (Space Ghost Coast to Coast Aqua Teen Hunger Force The Brak Show).[149]</v>
      </c>
      <c r="N775" t="str">
        <f t="shared" si="255"/>
        <v>American</v>
      </c>
      <c r="O775" t="str">
        <f t="shared" si="258"/>
        <v>voice actor and animator (Space Ghost Coast to Coast Aqua Teen Hunger Force The Brak Show).[149]</v>
      </c>
      <c r="P775" s="2" t="str">
        <f t="shared" si="263"/>
        <v>voice actor and animator (Space Ghost Coast to Coast Aqua Teen Hunger Force The Brak Show).</v>
      </c>
      <c r="Q775" s="2" t="str">
        <f t="shared" si="264"/>
        <v>voice actor and animator (Space Ghost Coast to Coast Aqua Teen Hunger Force The Brak Show)</v>
      </c>
      <c r="R775" s="2" t="s">
        <v>15999</v>
      </c>
      <c r="S775" s="2" t="s">
        <v>426</v>
      </c>
      <c r="U775" t="str">
        <f t="shared" si="259"/>
        <v>https://en.wikipedia.org/wiki/C._Martin Croker</v>
      </c>
      <c r="Y775" t="str">
        <f t="shared" si="260"/>
        <v>https://tools.wmflabs.org/xtools-articleinfo/?article=C._Martin Croker&amp;project=en.wikipedia.org</v>
      </c>
      <c r="AB775" t="str">
        <f t="shared" si="261"/>
        <v>https://en.wikipedia.org/w/index.php?title=Special:WhatLinksHere/C._Martin Croker&amp;limit=500</v>
      </c>
    </row>
    <row r="776" spans="1:29">
      <c r="A776">
        <v>2806</v>
      </c>
      <c r="B776">
        <v>507770</v>
      </c>
      <c r="C776">
        <v>335436.45274403389</v>
      </c>
      <c r="D776" t="s">
        <v>12346</v>
      </c>
      <c r="E776" t="s">
        <v>12864</v>
      </c>
      <c r="F776" t="s">
        <v>12865</v>
      </c>
      <c r="H776">
        <v>0</v>
      </c>
      <c r="J776">
        <v>88</v>
      </c>
      <c r="K776" s="5">
        <v>42518</v>
      </c>
      <c r="L776" t="s">
        <v>12855</v>
      </c>
      <c r="M776" t="str">
        <f t="shared" si="262"/>
        <v>American executive (ConAgra Foods).[474]</v>
      </c>
      <c r="N776" t="str">
        <f t="shared" si="255"/>
        <v>American</v>
      </c>
      <c r="O776" t="str">
        <f t="shared" si="258"/>
        <v>executive (ConAgra Foods).[474]</v>
      </c>
      <c r="P776" t="str">
        <f t="shared" si="263"/>
        <v>executive (ConAgra Foods).</v>
      </c>
      <c r="Q776" t="str">
        <f t="shared" si="264"/>
        <v>executive (ConAgra Foods)</v>
      </c>
      <c r="R776" t="str">
        <f>IFERROR(MID(Q776,1,FIND(" ",Q776)-1),Q776)</f>
        <v>executive</v>
      </c>
      <c r="S776" s="2" t="s">
        <v>1249</v>
      </c>
      <c r="U776" t="str">
        <f t="shared" si="259"/>
        <v>https://en.wikipedia.org/wiki/C._Michael Harper</v>
      </c>
      <c r="Y776" t="str">
        <f t="shared" si="260"/>
        <v>https://tools.wmflabs.org/xtools-articleinfo/?article=C._Michael Harper&amp;project=en.wikipedia.org</v>
      </c>
      <c r="AB776" t="str">
        <f t="shared" si="261"/>
        <v>https://en.wikipedia.org/w/index.php?title=Special:WhatLinksHere/C._Michael Harper&amp;limit=500</v>
      </c>
    </row>
    <row r="777" spans="1:29">
      <c r="A777">
        <v>748</v>
      </c>
      <c r="B777">
        <v>134816</v>
      </c>
      <c r="C777">
        <v>328973.49891300109</v>
      </c>
      <c r="D777" t="s">
        <v>10326</v>
      </c>
      <c r="E777" t="s">
        <v>11709</v>
      </c>
      <c r="F777" t="s">
        <v>11710</v>
      </c>
      <c r="H777">
        <v>0</v>
      </c>
      <c r="J777">
        <v>91</v>
      </c>
      <c r="K777" s="3">
        <v>42405</v>
      </c>
      <c r="L777" t="s">
        <v>11099</v>
      </c>
      <c r="M777" t="str">
        <f t="shared" si="262"/>
        <v>Indian scientist.[92]</v>
      </c>
      <c r="N777" t="str">
        <f t="shared" si="255"/>
        <v>Indian</v>
      </c>
      <c r="O777" t="str">
        <f t="shared" ref="O777:O801" si="265">MID(M777,FIND(" ",M777)+1,9999)</f>
        <v>scientist.[92]</v>
      </c>
      <c r="P777" t="str">
        <f t="shared" si="263"/>
        <v>scientist.</v>
      </c>
      <c r="Q777" t="str">
        <f t="shared" si="264"/>
        <v>scientist</v>
      </c>
      <c r="R777" t="str">
        <f>IFERROR(MID(Q777,1,FIND(" ",Q777)-1),Q777)</f>
        <v>scientist</v>
      </c>
      <c r="U777" t="str">
        <f t="shared" si="259"/>
        <v>https://en.wikipedia.org/wiki/C._V. Subramanian</v>
      </c>
      <c r="Y777" t="str">
        <f t="shared" si="260"/>
        <v>https://tools.wmflabs.org/xtools-articleinfo/?article=C._V. Subramanian&amp;project=en.wikipedia.org</v>
      </c>
      <c r="AB777" t="str">
        <f t="shared" si="261"/>
        <v>https://en.wikipedia.org/w/index.php?title=Special:WhatLinksHere/C._V. Subramanian&amp;limit=500</v>
      </c>
    </row>
    <row r="778" spans="1:29">
      <c r="A778">
        <v>4024</v>
      </c>
      <c r="B778">
        <v>58803</v>
      </c>
      <c r="C778">
        <v>202089.9672215819</v>
      </c>
      <c r="D778" t="s">
        <v>4290</v>
      </c>
      <c r="E778" t="s">
        <v>3468</v>
      </c>
      <c r="F778" t="s">
        <v>3469</v>
      </c>
      <c r="H778">
        <v>0</v>
      </c>
      <c r="J778">
        <v>90</v>
      </c>
      <c r="K778" s="5">
        <v>42592</v>
      </c>
      <c r="L778" t="s">
        <v>3915</v>
      </c>
      <c r="M778" t="str">
        <f t="shared" si="262"/>
        <v>American politician and judge.[166]</v>
      </c>
      <c r="N778" t="str">
        <f t="shared" si="255"/>
        <v>American</v>
      </c>
      <c r="O778" t="str">
        <f t="shared" si="265"/>
        <v>politician and judge.[166]</v>
      </c>
      <c r="P778" s="2" t="str">
        <f t="shared" si="263"/>
        <v>politician and judge.</v>
      </c>
      <c r="Q778" s="2" t="str">
        <f t="shared" si="264"/>
        <v>politician and judge</v>
      </c>
      <c r="R778" s="2" t="str">
        <f>Q778</f>
        <v>politician and judge</v>
      </c>
      <c r="S778" s="2"/>
      <c r="U778" t="str">
        <f t="shared" si="259"/>
        <v>https://en.wikipedia.org/wiki/C._Welborn Daniel</v>
      </c>
      <c r="Y778" t="str">
        <f t="shared" si="260"/>
        <v>https://tools.wmflabs.org/xtools-articleinfo/?article=C._Welborn Daniel&amp;project=en.wikipedia.org</v>
      </c>
      <c r="AB778" t="str">
        <f t="shared" si="261"/>
        <v>https://en.wikipedia.org/w/index.php?title=Special:WhatLinksHere/C._Welborn Daniel&amp;limit=500</v>
      </c>
    </row>
    <row r="779" spans="1:29">
      <c r="A779">
        <v>3770</v>
      </c>
      <c r="B779">
        <v>646719</v>
      </c>
      <c r="C779">
        <v>861295.43945480697</v>
      </c>
      <c r="D779" t="s">
        <v>13731</v>
      </c>
      <c r="E779" t="str">
        <f t="shared" ref="E779:E789" si="266">LEFT(D779,FIND(" ",D779)-1)</f>
        <v>C.-H.</v>
      </c>
      <c r="F779" t="str">
        <f t="shared" ref="F779:F789" si="267">MID(D779,FIND(" ",D779)+1,9999)</f>
        <v>Hermansson</v>
      </c>
      <c r="H779">
        <v>0</v>
      </c>
      <c r="J779">
        <v>98</v>
      </c>
      <c r="K779" s="5">
        <v>42577</v>
      </c>
      <c r="L779" t="s">
        <v>14356</v>
      </c>
      <c r="M779" t="str">
        <f t="shared" si="262"/>
        <v>Swedish politician MP (1963–1985) leader of the Left Party-Communists (1964–1975).[429]</v>
      </c>
      <c r="N779" t="str">
        <f t="shared" si="255"/>
        <v>Swedish</v>
      </c>
      <c r="O779" t="str">
        <f t="shared" si="265"/>
        <v>politician MP (1963–1985) leader of the Left Party-Communists (1964–1975).[429]</v>
      </c>
      <c r="P779" s="2" t="str">
        <f t="shared" si="263"/>
        <v>politician MP (1963–1985) leader of the Left Party-Communists (1964–1975).</v>
      </c>
      <c r="Q779" s="2" t="str">
        <f t="shared" si="264"/>
        <v>politician MP (1963–1985) leader of the Left Party-Communists (1964–1975)</v>
      </c>
      <c r="R779" s="2" t="str">
        <f>IFERROR(MID(Q779,1,FIND(" ",Q779)-1),Q779)</f>
        <v>politician</v>
      </c>
      <c r="S779" s="2" t="s">
        <v>917</v>
      </c>
      <c r="U779" t="str">
        <f t="shared" si="259"/>
        <v>https://en.wikipedia.org/wiki/C.-H._Hermansson</v>
      </c>
      <c r="Y779" t="str">
        <f t="shared" si="260"/>
        <v>https://tools.wmflabs.org/xtools-articleinfo/?article=C.-H._Hermansson&amp;project=en.wikipedia.org</v>
      </c>
      <c r="AB779" t="str">
        <f t="shared" si="261"/>
        <v>https://en.wikipedia.org/w/index.php?title=Special:WhatLinksHere/C.-H._Hermansson&amp;limit=500</v>
      </c>
    </row>
    <row r="780" spans="1:29">
      <c r="A780">
        <v>441</v>
      </c>
      <c r="B780">
        <v>201548</v>
      </c>
      <c r="C780">
        <v>157343.56790017046</v>
      </c>
      <c r="D780" t="s">
        <v>9661</v>
      </c>
      <c r="E780" t="str">
        <f t="shared" si="266"/>
        <v>Cabot</v>
      </c>
      <c r="F780" t="str">
        <f t="shared" si="267"/>
        <v>Lyford</v>
      </c>
      <c r="H780">
        <v>0</v>
      </c>
      <c r="J780">
        <v>90</v>
      </c>
      <c r="K780" s="3">
        <v>42390</v>
      </c>
      <c r="L780" t="s">
        <v>10366</v>
      </c>
      <c r="M780" t="str">
        <f t="shared" si="262"/>
        <v>American sculptor pulmonary distress.[445]</v>
      </c>
      <c r="N780" t="str">
        <f t="shared" si="255"/>
        <v>American</v>
      </c>
      <c r="O780" t="str">
        <f t="shared" si="265"/>
        <v>sculptor pulmonary distress.[445]</v>
      </c>
      <c r="P780" t="str">
        <f t="shared" si="263"/>
        <v>sculptor pulmonary distress.</v>
      </c>
      <c r="Q780" t="str">
        <f t="shared" si="264"/>
        <v>sculptor pulmonary distress</v>
      </c>
      <c r="R780" t="str">
        <f>IFERROR(MID(Q780,1,FIND(" ",Q780)-1),Q780)</f>
        <v>sculptor</v>
      </c>
      <c r="T780" t="s">
        <v>8440</v>
      </c>
      <c r="U780" t="str">
        <f t="shared" si="259"/>
        <v>https://en.wikipedia.org/wiki/Cabot_Lyford</v>
      </c>
      <c r="Y780" t="str">
        <f t="shared" si="260"/>
        <v>https://tools.wmflabs.org/xtools-articleinfo/?article=Cabot_Lyford&amp;project=en.wikipedia.org</v>
      </c>
      <c r="AB780" t="str">
        <f t="shared" si="261"/>
        <v>https://en.wikipedia.org/w/index.php?title=Special:WhatLinksHere/Cabot_Lyford&amp;limit=500</v>
      </c>
    </row>
    <row r="781" spans="1:29">
      <c r="A781">
        <v>488</v>
      </c>
      <c r="B781">
        <v>915700</v>
      </c>
      <c r="C781">
        <v>436665.59691973816</v>
      </c>
      <c r="D781" t="s">
        <v>9714</v>
      </c>
      <c r="E781" t="str">
        <f t="shared" si="266"/>
        <v>Cadalack</v>
      </c>
      <c r="F781" t="str">
        <f t="shared" si="267"/>
        <v>Ron</v>
      </c>
      <c r="H781">
        <v>0</v>
      </c>
      <c r="J781">
        <v>34</v>
      </c>
      <c r="K781" s="3">
        <v>42392</v>
      </c>
      <c r="L781" t="s">
        <v>9715</v>
      </c>
      <c r="M781" t="str">
        <f t="shared" si="262"/>
        <v>American rapper.[494]</v>
      </c>
      <c r="N781" t="str">
        <f t="shared" si="255"/>
        <v>American</v>
      </c>
      <c r="O781" t="str">
        <f t="shared" si="265"/>
        <v>rapper.[494]</v>
      </c>
      <c r="P781" t="str">
        <f t="shared" si="263"/>
        <v>rapper.</v>
      </c>
      <c r="Q781" t="str">
        <f t="shared" si="264"/>
        <v>rapper</v>
      </c>
      <c r="R781" t="str">
        <f>IFERROR(MID(Q781,1,FIND(" ",Q781)-1),Q781)</f>
        <v>rapper</v>
      </c>
      <c r="U781" t="str">
        <f t="shared" si="259"/>
        <v>https://en.wikipedia.org/wiki/Cadalack_Ron</v>
      </c>
      <c r="Y781" t="str">
        <f t="shared" si="260"/>
        <v>https://tools.wmflabs.org/xtools-articleinfo/?article=Cadalack_Ron&amp;project=en.wikipedia.org</v>
      </c>
      <c r="AB781" t="str">
        <f t="shared" si="261"/>
        <v>https://en.wikipedia.org/w/index.php?title=Special:WhatLinksHere/Cadalack_Ron&amp;limit=500</v>
      </c>
    </row>
    <row r="782" spans="1:29">
      <c r="A782">
        <v>1295</v>
      </c>
      <c r="B782">
        <v>720138</v>
      </c>
      <c r="C782">
        <v>94567.144948086934</v>
      </c>
      <c r="D782" t="s">
        <v>8576</v>
      </c>
      <c r="E782" t="str">
        <f t="shared" si="266"/>
        <v>Caesar</v>
      </c>
      <c r="F782" t="str">
        <f t="shared" si="267"/>
        <v>Belser</v>
      </c>
      <c r="H782">
        <v>0</v>
      </c>
      <c r="J782">
        <v>71</v>
      </c>
      <c r="K782" s="3">
        <v>42434</v>
      </c>
      <c r="L782" s="2" t="s">
        <v>8301</v>
      </c>
      <c r="M782" t="str">
        <f t="shared" si="262"/>
        <v>American football player (Kansas City Chiefs) Super Bowl winner (1970) lung cancer.[101]</v>
      </c>
      <c r="N782" t="str">
        <f t="shared" si="255"/>
        <v>American</v>
      </c>
      <c r="O782" t="str">
        <f t="shared" si="265"/>
        <v>football player (Kansas City Chiefs) Super Bowl winner (1970) lung cancer.[101]</v>
      </c>
      <c r="P782" t="str">
        <f t="shared" si="263"/>
        <v>football player (Kansas City Chiefs) Super Bowl winner (1970) lung cancer.</v>
      </c>
      <c r="Q782" t="str">
        <f t="shared" si="264"/>
        <v>football player (Kansas City Chiefs) Super Bowl winner (1970) lung cancer</v>
      </c>
      <c r="R782" t="s">
        <v>3325</v>
      </c>
      <c r="S782" s="2" t="s">
        <v>1974</v>
      </c>
      <c r="T782" t="s">
        <v>7660</v>
      </c>
      <c r="U782" t="str">
        <f t="shared" ref="U782:U813" si="268">CONCATENATE("https://en.wikipedia.org/wiki/",REPLACE(D782,FIND(" ",D782),1,"_"))</f>
        <v>https://en.wikipedia.org/wiki/Caesar_Belser</v>
      </c>
      <c r="Y782" t="str">
        <f t="shared" ref="Y782:Y813" si="269">CONCATENATE("https://tools.wmflabs.org/xtools-articleinfo/?article=",REPLACE(D782,FIND(" ",D782),1,"_"),"&amp;project=en.wikipedia.org")</f>
        <v>https://tools.wmflabs.org/xtools-articleinfo/?article=Caesar_Belser&amp;project=en.wikipedia.org</v>
      </c>
      <c r="AB782" t="str">
        <f t="shared" ref="AB782:AB813" si="270">CONCATENATE("https://en.wikipedia.org/w/index.php?title=Special:WhatLinksHere/",REPLACE(D782,FIND(" ",D782),1,"_"),"&amp;limit=500")</f>
        <v>https://en.wikipedia.org/w/index.php?title=Special:WhatLinksHere/Caesar_Belser&amp;limit=500</v>
      </c>
    </row>
    <row r="783" spans="1:29">
      <c r="A783">
        <v>4637</v>
      </c>
      <c r="B783">
        <v>454330</v>
      </c>
      <c r="C783">
        <v>931735.54687018623</v>
      </c>
      <c r="D783" t="s">
        <v>14884</v>
      </c>
      <c r="E783" t="str">
        <f t="shared" si="266"/>
        <v>Camille</v>
      </c>
      <c r="F783" t="str">
        <f t="shared" si="267"/>
        <v>Dagenais</v>
      </c>
      <c r="H783">
        <v>0</v>
      </c>
      <c r="J783">
        <v>95</v>
      </c>
      <c r="K783" s="5">
        <v>42631</v>
      </c>
      <c r="L783" t="s">
        <v>15293</v>
      </c>
      <c r="M783" t="str">
        <f t="shared" si="262"/>
        <v>Canadian engineer.[150]</v>
      </c>
      <c r="N783" t="str">
        <f t="shared" si="255"/>
        <v>Canadian</v>
      </c>
      <c r="O783" t="str">
        <f t="shared" si="265"/>
        <v>engineer.[150]</v>
      </c>
      <c r="P783" s="2" t="str">
        <f t="shared" si="263"/>
        <v>engineer.</v>
      </c>
      <c r="Q783" s="2" t="str">
        <f t="shared" si="264"/>
        <v>engineer</v>
      </c>
      <c r="R783" s="2" t="str">
        <f>IFERROR(MID(Q783,1,FIND(" ",Q783)-1),Q783)</f>
        <v>engineer</v>
      </c>
      <c r="U783" t="str">
        <f t="shared" si="268"/>
        <v>https://en.wikipedia.org/wiki/Camille_Dagenais</v>
      </c>
      <c r="Y783" t="str">
        <f t="shared" si="269"/>
        <v>https://tools.wmflabs.org/xtools-articleinfo/?article=Camille_Dagenais&amp;project=en.wikipedia.org</v>
      </c>
      <c r="AB783" t="str">
        <f t="shared" si="270"/>
        <v>https://en.wikipedia.org/w/index.php?title=Special:WhatLinksHere/Camille_Dagenais&amp;limit=500</v>
      </c>
    </row>
    <row r="784" spans="1:29">
      <c r="A784">
        <v>2607</v>
      </c>
      <c r="B784">
        <v>791169</v>
      </c>
      <c r="C784">
        <v>505570.8320969643</v>
      </c>
      <c r="D784" t="s">
        <v>12189</v>
      </c>
      <c r="E784" t="str">
        <f t="shared" si="266"/>
        <v>Camille</v>
      </c>
      <c r="F784" t="str">
        <f t="shared" si="267"/>
        <v>DesRosiers</v>
      </c>
      <c r="H784">
        <v>0</v>
      </c>
      <c r="J784">
        <v>87</v>
      </c>
      <c r="K784" s="5">
        <v>42506</v>
      </c>
      <c r="L784" t="s">
        <v>12699</v>
      </c>
      <c r="M784" t="str">
        <f t="shared" si="262"/>
        <v>Canadian-born Tuvaluan Roman Catholic prelate Superior of Funafuti (1986–2010).[271]</v>
      </c>
      <c r="N784" t="s">
        <v>12984</v>
      </c>
      <c r="O784" t="str">
        <f t="shared" si="265"/>
        <v>Tuvaluan Roman Catholic prelate Superior of Funafuti (1986–2010).[271]</v>
      </c>
      <c r="P784" t="str">
        <f t="shared" si="263"/>
        <v>Tuvaluan Roman Catholic prelate Superior of Funafuti (1986–2010).</v>
      </c>
      <c r="Q784" t="str">
        <f t="shared" si="264"/>
        <v>Tuvaluan Roman Catholic prelate Superior of Funafuti (1986–2010)</v>
      </c>
      <c r="R784" t="s">
        <v>12963</v>
      </c>
      <c r="S784" s="2" t="s">
        <v>1337</v>
      </c>
      <c r="U784" t="str">
        <f t="shared" si="268"/>
        <v>https://en.wikipedia.org/wiki/Camille_DesRosiers</v>
      </c>
      <c r="Y784" t="str">
        <f t="shared" si="269"/>
        <v>https://tools.wmflabs.org/xtools-articleinfo/?article=Camille_DesRosiers&amp;project=en.wikipedia.org</v>
      </c>
      <c r="AB784" t="str">
        <f t="shared" si="270"/>
        <v>https://en.wikipedia.org/w/index.php?title=Special:WhatLinksHere/Camille_DesRosiers&amp;limit=500</v>
      </c>
    </row>
    <row r="785" spans="1:28">
      <c r="A785">
        <v>3110</v>
      </c>
      <c r="B785">
        <v>942158</v>
      </c>
      <c r="C785">
        <v>482016.37947931886</v>
      </c>
      <c r="D785" t="s">
        <v>5289</v>
      </c>
      <c r="E785" t="str">
        <f t="shared" si="266"/>
        <v>Candy</v>
      </c>
      <c r="F785" t="str">
        <f t="shared" si="267"/>
        <v>Ruff</v>
      </c>
      <c r="H785">
        <v>0</v>
      </c>
      <c r="J785">
        <v>65</v>
      </c>
      <c r="K785" s="5">
        <v>42537</v>
      </c>
      <c r="L785" t="s">
        <v>4849</v>
      </c>
      <c r="M785" t="str">
        <f t="shared" si="262"/>
        <v>American politician member of the Kansas House of Representatives (1993-2009).[265]</v>
      </c>
      <c r="N785" t="str">
        <f>MID(M785,1,FIND(" ",M785)-1)</f>
        <v>American</v>
      </c>
      <c r="O785" t="str">
        <f t="shared" si="265"/>
        <v>politician member of the Kansas House of Representatives (1993-2009).[265]</v>
      </c>
      <c r="P785" t="str">
        <f t="shared" si="263"/>
        <v>politician member of the Kansas House of Representatives (1993-2009).</v>
      </c>
      <c r="Q785" t="str">
        <f t="shared" si="264"/>
        <v>politician member of the Kansas House of Representatives (1993-2009)</v>
      </c>
      <c r="R785" t="str">
        <f>IFERROR(MID(Q785,1,FIND(" ",Q785)-1),Q785)</f>
        <v>politician</v>
      </c>
      <c r="S785" s="2" t="s">
        <v>1028</v>
      </c>
      <c r="U785" t="str">
        <f t="shared" si="268"/>
        <v>https://en.wikipedia.org/wiki/Candy_Ruff</v>
      </c>
      <c r="Y785" t="str">
        <f t="shared" si="269"/>
        <v>https://tools.wmflabs.org/xtools-articleinfo/?article=Candy_Ruff&amp;project=en.wikipedia.org</v>
      </c>
      <c r="AB785" t="str">
        <f t="shared" si="270"/>
        <v>https://en.wikipedia.org/w/index.php?title=Special:WhatLinksHere/Candy_Ruff&amp;limit=500</v>
      </c>
    </row>
    <row r="786" spans="1:28">
      <c r="A786">
        <v>2440</v>
      </c>
      <c r="B786">
        <v>159909</v>
      </c>
      <c r="C786">
        <v>90892.944181177882</v>
      </c>
      <c r="D786" t="s">
        <v>11904</v>
      </c>
      <c r="E786" t="str">
        <f t="shared" si="266"/>
        <v>Candye</v>
      </c>
      <c r="F786" t="str">
        <f t="shared" si="267"/>
        <v>Kane</v>
      </c>
      <c r="H786">
        <v>0</v>
      </c>
      <c r="J786">
        <v>54</v>
      </c>
      <c r="K786" s="5">
        <v>42496</v>
      </c>
      <c r="L786" t="s">
        <v>12338</v>
      </c>
      <c r="M786" t="str">
        <f t="shared" si="262"/>
        <v>American blues singer-songwriter and pornographic actress pancreatic cancer.[102]</v>
      </c>
      <c r="N786" t="str">
        <f>MID(M786,1,FIND(" ",M786)-1)</f>
        <v>American</v>
      </c>
      <c r="O786" t="str">
        <f t="shared" si="265"/>
        <v>blues singer-songwriter and pornographic actress pancreatic cancer.[102]</v>
      </c>
      <c r="P786" t="str">
        <f t="shared" si="263"/>
        <v>blues singer-songwriter and pornographic actress pancreatic cancer.</v>
      </c>
      <c r="Q786" t="str">
        <f t="shared" si="264"/>
        <v>blues singer-songwriter and pornographic actress pancreatic cancer</v>
      </c>
      <c r="R786" t="str">
        <f>LEFT(Q786,48)</f>
        <v>blues singer-songwriter and pornographic actress</v>
      </c>
      <c r="T786" t="s">
        <v>13401</v>
      </c>
      <c r="U786" t="str">
        <f t="shared" si="268"/>
        <v>https://en.wikipedia.org/wiki/Candye_Kane</v>
      </c>
      <c r="Y786" t="str">
        <f t="shared" si="269"/>
        <v>https://tools.wmflabs.org/xtools-articleinfo/?article=Candye_Kane&amp;project=en.wikipedia.org</v>
      </c>
      <c r="AB786" t="str">
        <f t="shared" si="270"/>
        <v>https://en.wikipedia.org/w/index.php?title=Special:WhatLinksHere/Candye_Kane&amp;limit=500</v>
      </c>
    </row>
    <row r="787" spans="1:28">
      <c r="A787">
        <v>1054</v>
      </c>
      <c r="B787">
        <v>219495</v>
      </c>
      <c r="C787">
        <v>112535.23716277414</v>
      </c>
      <c r="D787" t="s">
        <v>11082</v>
      </c>
      <c r="E787" t="str">
        <f t="shared" si="266"/>
        <v>Cara</v>
      </c>
      <c r="F787" t="str">
        <f t="shared" si="267"/>
        <v>McCollum</v>
      </c>
      <c r="H787">
        <v>0</v>
      </c>
      <c r="J787">
        <v>24</v>
      </c>
      <c r="K787" s="3">
        <v>42422</v>
      </c>
      <c r="L787" t="s">
        <v>11353</v>
      </c>
      <c r="M787" t="str">
        <f t="shared" si="262"/>
        <v>American journalist and beauty queen Miss New Jersey (2013) traffic collision.[399]</v>
      </c>
      <c r="N787" t="str">
        <f>MID(M787,1,FIND(" ",M787)-1)</f>
        <v>American</v>
      </c>
      <c r="O787" t="str">
        <f t="shared" si="265"/>
        <v>journalist and beauty queen Miss New Jersey (2013) traffic collision.[399]</v>
      </c>
      <c r="P787" t="str">
        <f t="shared" si="263"/>
        <v>journalist and beauty queen Miss New Jersey (2013) traffic collision.</v>
      </c>
      <c r="Q787" t="str">
        <f t="shared" si="264"/>
        <v>journalist and beauty queen Miss New Jersey (2013) traffic collision</v>
      </c>
      <c r="R787" t="s">
        <v>3160</v>
      </c>
      <c r="S787" t="s">
        <v>2112</v>
      </c>
      <c r="T787" t="s">
        <v>8951</v>
      </c>
      <c r="U787" t="str">
        <f t="shared" si="268"/>
        <v>https://en.wikipedia.org/wiki/Cara_McCollum</v>
      </c>
      <c r="Y787" t="str">
        <f t="shared" si="269"/>
        <v>https://tools.wmflabs.org/xtools-articleinfo/?article=Cara_McCollum&amp;project=en.wikipedia.org</v>
      </c>
      <c r="AB787" t="str">
        <f t="shared" si="270"/>
        <v>https://en.wikipedia.org/w/index.php?title=Special:WhatLinksHere/Cara_McCollum&amp;limit=500</v>
      </c>
    </row>
    <row r="788" spans="1:28">
      <c r="A788">
        <v>2982</v>
      </c>
      <c r="B788">
        <v>949993</v>
      </c>
      <c r="C788">
        <v>165142.89302540419</v>
      </c>
      <c r="D788" t="s">
        <v>5499</v>
      </c>
      <c r="E788" t="str">
        <f t="shared" si="266"/>
        <v>Carillo</v>
      </c>
      <c r="F788" t="str">
        <f t="shared" si="267"/>
        <v>Gritti</v>
      </c>
      <c r="H788">
        <v>0</v>
      </c>
      <c r="J788">
        <v>74</v>
      </c>
      <c r="K788" s="5">
        <v>42530</v>
      </c>
      <c r="L788" t="s">
        <v>4915</v>
      </c>
      <c r="M788" t="str">
        <f t="shared" si="262"/>
        <v>Italian-born Brazilian Roman Catholic prelate Territorial Prelate of Itacoatiara (since 2000).[137]</v>
      </c>
      <c r="N788" t="s">
        <v>4467</v>
      </c>
      <c r="O788" t="str">
        <f t="shared" si="265"/>
        <v>Brazilian Roman Catholic prelate Territorial Prelate of Itacoatiara (since 2000).[137]</v>
      </c>
      <c r="P788" t="str">
        <f t="shared" si="263"/>
        <v>Brazilian Roman Catholic prelate Territorial Prelate of Itacoatiara (since 2000).</v>
      </c>
      <c r="Q788" t="str">
        <f t="shared" si="264"/>
        <v>Brazilian Roman Catholic prelate Territorial Prelate of Itacoatiara (since 2000)</v>
      </c>
      <c r="R788" t="s">
        <v>13308</v>
      </c>
      <c r="S788" s="2" t="s">
        <v>1326</v>
      </c>
      <c r="U788" t="str">
        <f t="shared" si="268"/>
        <v>https://en.wikipedia.org/wiki/Carillo_Gritti</v>
      </c>
      <c r="Y788" t="str">
        <f t="shared" si="269"/>
        <v>https://tools.wmflabs.org/xtools-articleinfo/?article=Carillo_Gritti&amp;project=en.wikipedia.org</v>
      </c>
      <c r="AB788" t="str">
        <f t="shared" si="270"/>
        <v>https://en.wikipedia.org/w/index.php?title=Special:WhatLinksHere/Carillo_Gritti&amp;limit=500</v>
      </c>
    </row>
    <row r="789" spans="1:28">
      <c r="A789">
        <v>358</v>
      </c>
      <c r="B789">
        <v>69496</v>
      </c>
      <c r="C789">
        <v>39441.068972337234</v>
      </c>
      <c r="D789" t="s">
        <v>9588</v>
      </c>
      <c r="E789" t="str">
        <f t="shared" si="266"/>
        <v>Carina</v>
      </c>
      <c r="F789" t="str">
        <f t="shared" si="267"/>
        <v>Jaarnek</v>
      </c>
      <c r="H789">
        <v>0</v>
      </c>
      <c r="J789">
        <v>53</v>
      </c>
      <c r="K789" s="3">
        <v>42386</v>
      </c>
      <c r="L789" t="s">
        <v>10157</v>
      </c>
      <c r="M789" t="str">
        <f t="shared" si="262"/>
        <v>Swedish singer and Dansband artist cerebral haemorrhage.[360]</v>
      </c>
      <c r="N789" t="str">
        <f t="shared" ref="N789:N801" si="271">MID(M789,1,FIND(" ",M789)-1)</f>
        <v>Swedish</v>
      </c>
      <c r="O789" t="str">
        <f t="shared" si="265"/>
        <v>singer and Dansband artist cerebral haemorrhage.[360]</v>
      </c>
      <c r="P789" t="str">
        <f t="shared" si="263"/>
        <v>singer and Dansband artist cerebral haemorrhage.</v>
      </c>
      <c r="Q789" t="str">
        <f t="shared" si="264"/>
        <v>singer and Dansband artist cerebral haemorrhage</v>
      </c>
      <c r="R789" t="s">
        <v>3335</v>
      </c>
      <c r="T789" t="s">
        <v>8844</v>
      </c>
      <c r="U789" t="str">
        <f t="shared" si="268"/>
        <v>https://en.wikipedia.org/wiki/Carina_Jaarnek</v>
      </c>
      <c r="Y789" t="str">
        <f t="shared" si="269"/>
        <v>https://tools.wmflabs.org/xtools-articleinfo/?article=Carina_Jaarnek&amp;project=en.wikipedia.org</v>
      </c>
      <c r="AB789" t="str">
        <f t="shared" si="270"/>
        <v>https://en.wikipedia.org/w/index.php?title=Special:WhatLinksHere/Carina_Jaarnek&amp;limit=500</v>
      </c>
    </row>
    <row r="790" spans="1:28">
      <c r="A790">
        <v>749</v>
      </c>
      <c r="B790">
        <v>566105</v>
      </c>
      <c r="C790">
        <v>557856.53093789727</v>
      </c>
      <c r="D790" t="s">
        <v>10327</v>
      </c>
      <c r="E790" t="s">
        <v>11615</v>
      </c>
      <c r="F790" t="s">
        <v>11616</v>
      </c>
      <c r="H790">
        <v>0</v>
      </c>
      <c r="J790">
        <v>85</v>
      </c>
      <c r="K790" s="3">
        <v>42405</v>
      </c>
      <c r="L790" t="s">
        <v>11100</v>
      </c>
      <c r="M790" t="str">
        <f t="shared" si="262"/>
        <v>Norwegian politician.[93]</v>
      </c>
      <c r="N790" t="str">
        <f t="shared" si="271"/>
        <v>Norwegian</v>
      </c>
      <c r="O790" t="str">
        <f t="shared" si="265"/>
        <v>politician.[93]</v>
      </c>
      <c r="P790" t="str">
        <f t="shared" si="263"/>
        <v>politician.</v>
      </c>
      <c r="Q790" t="str">
        <f t="shared" si="264"/>
        <v>politician</v>
      </c>
      <c r="R790" t="str">
        <f>IFERROR(MID(Q790,1,FIND(" ",Q790)-1),Q790)</f>
        <v>politician</v>
      </c>
      <c r="U790" t="str">
        <f t="shared" si="268"/>
        <v>https://en.wikipedia.org/wiki/Carl_E. Wang</v>
      </c>
      <c r="Y790" t="str">
        <f t="shared" si="269"/>
        <v>https://tools.wmflabs.org/xtools-articleinfo/?article=Carl_E. Wang&amp;project=en.wikipedia.org</v>
      </c>
      <c r="AB790" t="str">
        <f t="shared" si="270"/>
        <v>https://en.wikipedia.org/w/index.php?title=Special:WhatLinksHere/Carl_E. Wang&amp;limit=500</v>
      </c>
    </row>
    <row r="791" spans="1:28">
      <c r="A791">
        <v>3706</v>
      </c>
      <c r="B791">
        <v>272111</v>
      </c>
      <c r="C791">
        <v>551572.18090516841</v>
      </c>
      <c r="D791" t="s">
        <v>13854</v>
      </c>
      <c r="E791" t="str">
        <f>LEFT(D791,FIND(" ",D791)-1)</f>
        <v>Carl</v>
      </c>
      <c r="F791" t="str">
        <f>MID(D791,FIND(" ",D791)+1,9999)</f>
        <v>Falck</v>
      </c>
      <c r="H791">
        <v>0</v>
      </c>
      <c r="J791">
        <v>109</v>
      </c>
      <c r="K791" s="5">
        <v>42574</v>
      </c>
      <c r="L791" t="s">
        <v>14349</v>
      </c>
      <c r="M791" t="str">
        <f t="shared" si="262"/>
        <v>Norwegian businessman nation's oldest living man.[365]</v>
      </c>
      <c r="N791" t="str">
        <f t="shared" si="271"/>
        <v>Norwegian</v>
      </c>
      <c r="O791" t="str">
        <f t="shared" si="265"/>
        <v>businessman nation's oldest living man.[365]</v>
      </c>
      <c r="P791" s="2" t="str">
        <f t="shared" si="263"/>
        <v>businessman nation's oldest living man.</v>
      </c>
      <c r="Q791" s="2" t="str">
        <f t="shared" si="264"/>
        <v>businessman nation's oldest living man</v>
      </c>
      <c r="R791" s="2" t="str">
        <f>IFERROR(MID(Q791,1,FIND(" ",Q791)-1),Q791)</f>
        <v>businessman</v>
      </c>
      <c r="S791" s="2" t="s">
        <v>877</v>
      </c>
      <c r="U791" t="str">
        <f t="shared" si="268"/>
        <v>https://en.wikipedia.org/wiki/Carl_Falck</v>
      </c>
      <c r="Y791" t="str">
        <f t="shared" si="269"/>
        <v>https://tools.wmflabs.org/xtools-articleinfo/?article=Carl_Falck&amp;project=en.wikipedia.org</v>
      </c>
      <c r="AB791" t="str">
        <f t="shared" si="270"/>
        <v>https://en.wikipedia.org/w/index.php?title=Special:WhatLinksHere/Carl_Falck&amp;limit=500</v>
      </c>
    </row>
    <row r="792" spans="1:28">
      <c r="A792">
        <v>2387</v>
      </c>
      <c r="B792">
        <v>953709</v>
      </c>
      <c r="C792">
        <v>227167.88938669197</v>
      </c>
      <c r="D792" t="s">
        <v>11862</v>
      </c>
      <c r="E792" t="s">
        <v>13045</v>
      </c>
      <c r="F792" t="s">
        <v>13044</v>
      </c>
      <c r="H792">
        <v>0</v>
      </c>
      <c r="J792">
        <v>81</v>
      </c>
      <c r="K792" s="5">
        <v>42493</v>
      </c>
      <c r="L792" t="s">
        <v>12220</v>
      </c>
      <c r="M792" t="str">
        <f t="shared" si="262"/>
        <v>Swedish artist (Non-Violence) pneumonia.[49]</v>
      </c>
      <c r="N792" t="str">
        <f t="shared" si="271"/>
        <v>Swedish</v>
      </c>
      <c r="O792" t="str">
        <f t="shared" si="265"/>
        <v>artist (Non-Violence) pneumonia.[49]</v>
      </c>
      <c r="P792" t="str">
        <f t="shared" si="263"/>
        <v>artist (Non-Violence) pneumonia.</v>
      </c>
      <c r="Q792" t="str">
        <f t="shared" si="264"/>
        <v>artist (Non-Violence) pneumonia</v>
      </c>
      <c r="R792" t="str">
        <f>IFERROR(MID(Q792,1,FIND(" ",Q792)-1),Q792)</f>
        <v>artist</v>
      </c>
      <c r="S792" s="2" t="s">
        <v>1395</v>
      </c>
      <c r="T792" t="s">
        <v>13402</v>
      </c>
      <c r="U792" t="str">
        <f t="shared" si="268"/>
        <v>https://en.wikipedia.org/wiki/Carl_Fredrik Reuterswärd</v>
      </c>
      <c r="Y792" t="str">
        <f t="shared" si="269"/>
        <v>https://tools.wmflabs.org/xtools-articleinfo/?article=Carl_Fredrik Reuterswärd&amp;project=en.wikipedia.org</v>
      </c>
      <c r="AB792" t="str">
        <f t="shared" si="270"/>
        <v>https://en.wikipedia.org/w/index.php?title=Special:WhatLinksHere/Carl_Fredrik Reuterswärd&amp;limit=500</v>
      </c>
    </row>
    <row r="793" spans="1:28">
      <c r="A793">
        <v>3313</v>
      </c>
      <c r="B793">
        <v>452437</v>
      </c>
      <c r="C793">
        <v>745700.52717263019</v>
      </c>
      <c r="D793" t="s">
        <v>5165</v>
      </c>
      <c r="E793" t="str">
        <f t="shared" ref="E793:E805" si="272">LEFT(D793,FIND(" ",D793)-1)</f>
        <v>Carl</v>
      </c>
      <c r="F793" t="str">
        <f t="shared" ref="F793:F805" si="273">MID(D793,FIND(" ",D793)+1,9999)</f>
        <v>Haas</v>
      </c>
      <c r="H793">
        <v>0</v>
      </c>
      <c r="J793">
        <v>86</v>
      </c>
      <c r="K793" s="5">
        <v>42550</v>
      </c>
      <c r="L793" t="s">
        <v>4631</v>
      </c>
      <c r="M793" t="str">
        <f t="shared" si="262"/>
        <v>American car racing team owner.[468]</v>
      </c>
      <c r="N793" t="str">
        <f t="shared" si="271"/>
        <v>American</v>
      </c>
      <c r="O793" t="str">
        <f t="shared" si="265"/>
        <v>car racing team owner.[468]</v>
      </c>
      <c r="P793" t="str">
        <f t="shared" si="263"/>
        <v>car racing team owner.</v>
      </c>
      <c r="Q793" t="str">
        <f t="shared" si="264"/>
        <v>car racing team owner</v>
      </c>
      <c r="R793" t="s">
        <v>13646</v>
      </c>
      <c r="U793" t="str">
        <f t="shared" si="268"/>
        <v>https://en.wikipedia.org/wiki/Carl_Haas</v>
      </c>
      <c r="Y793" t="str">
        <f t="shared" si="269"/>
        <v>https://tools.wmflabs.org/xtools-articleinfo/?article=Carl_Haas&amp;project=en.wikipedia.org</v>
      </c>
      <c r="AB793" t="str">
        <f t="shared" si="270"/>
        <v>https://en.wikipedia.org/w/index.php?title=Special:WhatLinksHere/Carl_Haas&amp;limit=500</v>
      </c>
    </row>
    <row r="794" spans="1:28">
      <c r="A794">
        <v>2067</v>
      </c>
      <c r="B794">
        <v>349071</v>
      </c>
      <c r="C794">
        <v>357060.10929607146</v>
      </c>
      <c r="D794" t="s">
        <v>6781</v>
      </c>
      <c r="E794" t="str">
        <f t="shared" si="272"/>
        <v>Carl</v>
      </c>
      <c r="F794" t="str">
        <f t="shared" si="273"/>
        <v>M. Vogel</v>
      </c>
      <c r="H794">
        <v>0</v>
      </c>
      <c r="J794">
        <v>61</v>
      </c>
      <c r="K794" s="5">
        <v>42474</v>
      </c>
      <c r="L794" t="s">
        <v>6072</v>
      </c>
      <c r="M794" t="str">
        <f t="shared" si="262"/>
        <v>American politician member of the Missouri Senate (2003–2011) pancreatic cancer.[254]</v>
      </c>
      <c r="N794" t="str">
        <f t="shared" si="271"/>
        <v>American</v>
      </c>
      <c r="O794" t="str">
        <f t="shared" si="265"/>
        <v>politician member of the Missouri Senate (2003–2011) pancreatic cancer.[254]</v>
      </c>
      <c r="P794" t="str">
        <f t="shared" si="263"/>
        <v>politician member of the Missouri Senate (2003–2011) pancreatic cancer.</v>
      </c>
      <c r="Q794" t="str">
        <f t="shared" si="264"/>
        <v>politician member of the Missouri Senate (2003–2011) pancreatic cancer</v>
      </c>
      <c r="R794" t="str">
        <f>IFERROR(MID(Q794,1,FIND(" ",Q794)-1),Q794)</f>
        <v>politician</v>
      </c>
      <c r="S794" s="2" t="s">
        <v>1592</v>
      </c>
      <c r="U794" t="str">
        <f t="shared" si="268"/>
        <v>https://en.wikipedia.org/wiki/Carl_M. Vogel</v>
      </c>
      <c r="Y794" t="str">
        <f t="shared" si="269"/>
        <v>https://tools.wmflabs.org/xtools-articleinfo/?article=Carl_M. Vogel&amp;project=en.wikipedia.org</v>
      </c>
      <c r="AB794" t="str">
        <f t="shared" si="270"/>
        <v>https://en.wikipedia.org/w/index.php?title=Special:WhatLinksHere/Carl_M. Vogel&amp;limit=500</v>
      </c>
    </row>
    <row r="795" spans="1:28">
      <c r="A795">
        <v>4494</v>
      </c>
      <c r="B795">
        <v>395527</v>
      </c>
      <c r="C795">
        <v>646714.84605241858</v>
      </c>
      <c r="D795" t="s">
        <v>15207</v>
      </c>
      <c r="E795" t="str">
        <f t="shared" si="272"/>
        <v>Carl</v>
      </c>
      <c r="F795" t="str">
        <f t="shared" si="273"/>
        <v>Miles</v>
      </c>
      <c r="H795">
        <v>0</v>
      </c>
      <c r="J795">
        <v>98</v>
      </c>
      <c r="K795" s="5">
        <v>42622</v>
      </c>
      <c r="L795" t="s">
        <v>15427</v>
      </c>
      <c r="M795" t="str">
        <f t="shared" si="262"/>
        <v>American baseball player (Philadelphia Athletics).[304]</v>
      </c>
      <c r="N795" t="str">
        <f t="shared" si="271"/>
        <v>American</v>
      </c>
      <c r="O795" t="str">
        <f t="shared" si="265"/>
        <v>baseball player (Philadelphia Athletics).[304]</v>
      </c>
      <c r="P795" s="2" t="str">
        <f t="shared" si="263"/>
        <v>baseball player (Philadelphia Athletics).</v>
      </c>
      <c r="Q795" s="2" t="str">
        <f t="shared" si="264"/>
        <v>baseball player (Philadelphia Athletics)</v>
      </c>
      <c r="R795" s="2" t="s">
        <v>15630</v>
      </c>
      <c r="S795" s="2" t="s">
        <v>331</v>
      </c>
      <c r="U795" t="str">
        <f t="shared" si="268"/>
        <v>https://en.wikipedia.org/wiki/Carl_Miles</v>
      </c>
      <c r="Y795" t="str">
        <f t="shared" si="269"/>
        <v>https://tools.wmflabs.org/xtools-articleinfo/?article=Carl_Miles&amp;project=en.wikipedia.org</v>
      </c>
      <c r="AB795" t="str">
        <f t="shared" si="270"/>
        <v>https://en.wikipedia.org/w/index.php?title=Special:WhatLinksHere/Carl_Miles&amp;limit=500</v>
      </c>
    </row>
    <row r="796" spans="1:28">
      <c r="A796">
        <v>1828</v>
      </c>
      <c r="B796">
        <v>718120</v>
      </c>
      <c r="C796">
        <v>147898.12054823415</v>
      </c>
      <c r="D796" t="s">
        <v>7013</v>
      </c>
      <c r="E796" t="str">
        <f t="shared" si="272"/>
        <v>Carl</v>
      </c>
      <c r="F796" t="str">
        <f t="shared" si="273"/>
        <v>Nordling</v>
      </c>
      <c r="H796">
        <v>0</v>
      </c>
      <c r="J796">
        <v>85</v>
      </c>
      <c r="K796" s="5">
        <v>42461</v>
      </c>
      <c r="L796" t="s">
        <v>6740</v>
      </c>
      <c r="M796" t="str">
        <f t="shared" si="262"/>
        <v>Swedish physicist.[14]</v>
      </c>
      <c r="N796" t="str">
        <f t="shared" si="271"/>
        <v>Swedish</v>
      </c>
      <c r="O796" t="str">
        <f t="shared" si="265"/>
        <v>physicist.[14]</v>
      </c>
      <c r="P796" t="str">
        <f t="shared" si="263"/>
        <v>physicist.</v>
      </c>
      <c r="Q796" t="str">
        <f t="shared" si="264"/>
        <v>physicist</v>
      </c>
      <c r="R796" t="str">
        <f>IFERROR(MID(Q796,1,FIND(" ",Q796)-1),Q796)</f>
        <v>physicist</v>
      </c>
      <c r="U796" t="str">
        <f t="shared" si="268"/>
        <v>https://en.wikipedia.org/wiki/Carl_Nordling</v>
      </c>
      <c r="Y796" t="str">
        <f t="shared" si="269"/>
        <v>https://tools.wmflabs.org/xtools-articleinfo/?article=Carl_Nordling&amp;project=en.wikipedia.org</v>
      </c>
      <c r="AB796" t="str">
        <f t="shared" si="270"/>
        <v>https://en.wikipedia.org/w/index.php?title=Special:WhatLinksHere/Carl_Nordling&amp;limit=500</v>
      </c>
    </row>
    <row r="797" spans="1:28">
      <c r="A797">
        <v>2840</v>
      </c>
      <c r="B797">
        <v>360395</v>
      </c>
      <c r="C797">
        <v>891734.77111671679</v>
      </c>
      <c r="D797" t="s">
        <v>12457</v>
      </c>
      <c r="E797" t="str">
        <f t="shared" si="272"/>
        <v>Carla</v>
      </c>
      <c r="F797" t="str">
        <f t="shared" si="273"/>
        <v>Lane</v>
      </c>
      <c r="H797">
        <v>0</v>
      </c>
      <c r="J797">
        <v>87</v>
      </c>
      <c r="K797" s="5">
        <v>42521</v>
      </c>
      <c r="L797" t="s">
        <v>12832</v>
      </c>
      <c r="M797" t="str">
        <f t="shared" si="262"/>
        <v>English television writer (The Liver Birds Butterflies Bread).[508]</v>
      </c>
      <c r="N797" t="str">
        <f t="shared" si="271"/>
        <v>English</v>
      </c>
      <c r="O797" t="str">
        <f t="shared" si="265"/>
        <v>television writer (The Liver Birds Butterflies Bread).[508]</v>
      </c>
      <c r="P797" t="str">
        <f t="shared" si="263"/>
        <v>television writer (The Liver Birds Butterflies Bread).</v>
      </c>
      <c r="Q797" t="str">
        <f t="shared" si="264"/>
        <v>television writer (The Liver Birds Butterflies Bread)</v>
      </c>
      <c r="R797" t="s">
        <v>13067</v>
      </c>
      <c r="S797" s="2" t="s">
        <v>1263</v>
      </c>
      <c r="U797" t="str">
        <f t="shared" si="268"/>
        <v>https://en.wikipedia.org/wiki/Carla_Lane</v>
      </c>
      <c r="Y797" t="str">
        <f t="shared" si="269"/>
        <v>https://tools.wmflabs.org/xtools-articleinfo/?article=Carla_Lane&amp;project=en.wikipedia.org</v>
      </c>
      <c r="AB797" t="str">
        <f t="shared" si="270"/>
        <v>https://en.wikipedia.org/w/index.php?title=Special:WhatLinksHere/Carla_Lane&amp;limit=500</v>
      </c>
    </row>
    <row r="798" spans="1:28">
      <c r="A798">
        <v>4599</v>
      </c>
      <c r="B798">
        <v>363719</v>
      </c>
      <c r="C798">
        <v>510855.89295507816</v>
      </c>
      <c r="D798" t="s">
        <v>15148</v>
      </c>
      <c r="E798" t="str">
        <f t="shared" si="272"/>
        <v>Carlo</v>
      </c>
      <c r="F798" t="str">
        <f t="shared" si="273"/>
        <v>Azeglio Ciampi</v>
      </c>
      <c r="H798">
        <v>0</v>
      </c>
      <c r="J798">
        <v>95</v>
      </c>
      <c r="K798" s="5">
        <v>42629</v>
      </c>
      <c r="L798" t="s">
        <v>15397</v>
      </c>
      <c r="M798" t="str">
        <f t="shared" si="262"/>
        <v>Italian banker and politician President (1999–2006) and Prime Minister (1993–1994).[183]</v>
      </c>
      <c r="N798" t="str">
        <f t="shared" si="271"/>
        <v>Italian</v>
      </c>
      <c r="O798" t="str">
        <f t="shared" si="265"/>
        <v>banker and politician President (1999–2006) and Prime Minister (1993–1994).[183]</v>
      </c>
      <c r="P798" s="2" t="str">
        <f t="shared" si="263"/>
        <v>banker and politician President (1999–2006) and Prime Minister (1993–1994).</v>
      </c>
      <c r="Q798" s="2" t="str">
        <f t="shared" si="264"/>
        <v>banker and politician President (1999–2006) and Prime Minister (1993–1994)</v>
      </c>
      <c r="R798" s="2" t="s">
        <v>15939</v>
      </c>
      <c r="S798" s="2" t="s">
        <v>289</v>
      </c>
      <c r="U798" t="str">
        <f t="shared" si="268"/>
        <v>https://en.wikipedia.org/wiki/Carlo_Azeglio Ciampi</v>
      </c>
      <c r="Y798" t="str">
        <f t="shared" si="269"/>
        <v>https://tools.wmflabs.org/xtools-articleinfo/?article=Carlo_Azeglio Ciampi&amp;project=en.wikipedia.org</v>
      </c>
      <c r="AB798" t="str">
        <f t="shared" si="270"/>
        <v>https://en.wikipedia.org/w/index.php?title=Special:WhatLinksHere/Carlo_Azeglio Ciampi&amp;limit=500</v>
      </c>
    </row>
    <row r="799" spans="1:28">
      <c r="A799">
        <v>1885</v>
      </c>
      <c r="B799">
        <v>714846</v>
      </c>
      <c r="C799">
        <v>365124.48532539565</v>
      </c>
      <c r="D799" t="s">
        <v>6935</v>
      </c>
      <c r="E799" t="str">
        <f t="shared" si="272"/>
        <v>Carlo</v>
      </c>
      <c r="F799" t="str">
        <f t="shared" si="273"/>
        <v>Mastrangelo</v>
      </c>
      <c r="H799">
        <v>0</v>
      </c>
      <c r="J799">
        <v>78</v>
      </c>
      <c r="K799" s="5">
        <v>42464</v>
      </c>
      <c r="L799" t="s">
        <v>6330</v>
      </c>
      <c r="M799" t="str">
        <f t="shared" si="262"/>
        <v>American bassist and doo-wop singer (The Belmonts).[71]</v>
      </c>
      <c r="N799" t="str">
        <f t="shared" si="271"/>
        <v>American</v>
      </c>
      <c r="O799" t="str">
        <f t="shared" si="265"/>
        <v>bassist and doo-wop singer (The Belmonts).[71]</v>
      </c>
      <c r="P799" t="str">
        <f t="shared" si="263"/>
        <v>bassist and doo-wop singer (The Belmonts).</v>
      </c>
      <c r="Q799" t="str">
        <f t="shared" si="264"/>
        <v>bassist and doo-wop singer (The Belmonts)</v>
      </c>
      <c r="R799" t="s">
        <v>3152</v>
      </c>
      <c r="S799" s="2" t="s">
        <v>1773</v>
      </c>
      <c r="U799" t="str">
        <f t="shared" si="268"/>
        <v>https://en.wikipedia.org/wiki/Carlo_Mastrangelo</v>
      </c>
      <c r="Y799" t="str">
        <f t="shared" si="269"/>
        <v>https://tools.wmflabs.org/xtools-articleinfo/?article=Carlo_Mastrangelo&amp;project=en.wikipedia.org</v>
      </c>
      <c r="AB799" t="str">
        <f t="shared" si="270"/>
        <v>https://en.wikipedia.org/w/index.php?title=Special:WhatLinksHere/Carlo_Mastrangelo&amp;limit=500</v>
      </c>
    </row>
    <row r="800" spans="1:28">
      <c r="A800">
        <v>1934</v>
      </c>
      <c r="B800">
        <v>191418</v>
      </c>
      <c r="C800">
        <v>780681.17563361744</v>
      </c>
      <c r="D800" t="s">
        <v>6646</v>
      </c>
      <c r="E800" t="str">
        <f t="shared" si="272"/>
        <v>Carlo</v>
      </c>
      <c r="F800" t="str">
        <f t="shared" si="273"/>
        <v>Monti</v>
      </c>
      <c r="H800">
        <v>0</v>
      </c>
      <c r="J800">
        <v>96</v>
      </c>
      <c r="K800" s="5">
        <v>42467</v>
      </c>
      <c r="L800" t="s">
        <v>6257</v>
      </c>
      <c r="M800" t="str">
        <f t="shared" si="262"/>
        <v>Italian athlete Olympic bronze medalist (1948).[120]</v>
      </c>
      <c r="N800" t="str">
        <f t="shared" si="271"/>
        <v>Italian</v>
      </c>
      <c r="O800" t="str">
        <f t="shared" si="265"/>
        <v>athlete Olympic bronze medalist (1948).[120]</v>
      </c>
      <c r="P800" t="str">
        <f t="shared" si="263"/>
        <v>athlete Olympic bronze medalist (1948).</v>
      </c>
      <c r="Q800" t="str">
        <f t="shared" si="264"/>
        <v>athlete Olympic bronze medalist (1948)</v>
      </c>
      <c r="R800" t="str">
        <f>IFERROR(MID(Q800,1,FIND(" ",Q800)-1),Q800)</f>
        <v>athlete</v>
      </c>
      <c r="S800" s="2" t="s">
        <v>2467</v>
      </c>
      <c r="U800" t="str">
        <f t="shared" si="268"/>
        <v>https://en.wikipedia.org/wiki/Carlo_Monti</v>
      </c>
      <c r="Y800" t="str">
        <f t="shared" si="269"/>
        <v>https://tools.wmflabs.org/xtools-articleinfo/?article=Carlo_Monti&amp;project=en.wikipedia.org</v>
      </c>
      <c r="AB800" t="str">
        <f t="shared" si="270"/>
        <v>https://en.wikipedia.org/w/index.php?title=Special:WhatLinksHere/Carlo_Monti&amp;limit=500</v>
      </c>
    </row>
    <row r="801" spans="1:29">
      <c r="A801">
        <v>4386</v>
      </c>
      <c r="B801">
        <v>298243</v>
      </c>
      <c r="C801">
        <v>233603.29138995439</v>
      </c>
      <c r="D801" t="s">
        <v>14969</v>
      </c>
      <c r="E801" t="str">
        <f t="shared" si="272"/>
        <v>Carlos</v>
      </c>
      <c r="F801" t="str">
        <f t="shared" si="273"/>
        <v>Bulgheroni</v>
      </c>
      <c r="H801">
        <v>0</v>
      </c>
      <c r="J801">
        <v>71</v>
      </c>
      <c r="K801" s="5">
        <v>42616</v>
      </c>
      <c r="L801" t="s">
        <v>15305</v>
      </c>
      <c r="M801" t="str">
        <f t="shared" si="262"/>
        <v>Argentine businessman CEO of Bridas.[399]</v>
      </c>
      <c r="N801" t="str">
        <f t="shared" si="271"/>
        <v>Argentine</v>
      </c>
      <c r="O801" t="str">
        <f t="shared" si="265"/>
        <v>businessman CEO of Bridas.[399]</v>
      </c>
      <c r="P801" s="2" t="str">
        <f t="shared" si="263"/>
        <v>businessman CEO of Bridas.</v>
      </c>
      <c r="Q801" s="2" t="str">
        <f t="shared" si="264"/>
        <v>businessman CEO of Bridas</v>
      </c>
      <c r="R801" s="2" t="str">
        <f>IFERROR(MID(Q801,1,FIND(" ",Q801)-1),Q801)</f>
        <v>businessman</v>
      </c>
      <c r="S801" s="2" t="s">
        <v>492</v>
      </c>
      <c r="U801" t="str">
        <f t="shared" si="268"/>
        <v>https://en.wikipedia.org/wiki/Carlos_Bulgheroni</v>
      </c>
      <c r="Y801" t="str">
        <f t="shared" si="269"/>
        <v>https://tools.wmflabs.org/xtools-articleinfo/?article=Carlos_Bulgheroni&amp;project=en.wikipedia.org</v>
      </c>
      <c r="AB801" t="str">
        <f t="shared" si="270"/>
        <v>https://en.wikipedia.org/w/index.php?title=Special:WhatLinksHere/Carlos_Bulgheroni&amp;limit=500</v>
      </c>
    </row>
    <row r="802" spans="1:29">
      <c r="A802">
        <v>1083</v>
      </c>
      <c r="B802">
        <v>564500</v>
      </c>
      <c r="C802">
        <v>654403.08609686326</v>
      </c>
      <c r="D802" t="s">
        <v>10574</v>
      </c>
      <c r="E802" t="str">
        <f t="shared" si="272"/>
        <v>Carlos</v>
      </c>
      <c r="F802" t="str">
        <f t="shared" si="273"/>
        <v>Cámara</v>
      </c>
      <c r="H802">
        <v>0</v>
      </c>
      <c r="J802">
        <v>82</v>
      </c>
      <c r="K802" s="3">
        <v>42424</v>
      </c>
      <c r="L802" t="s">
        <v>11532</v>
      </c>
      <c r="M802" t="str">
        <f t="shared" si="262"/>
        <v>Dominican-born Mexican actor.[428]</v>
      </c>
      <c r="N802" t="s">
        <v>12025</v>
      </c>
      <c r="O802" t="s">
        <v>12024</v>
      </c>
      <c r="P802" t="str">
        <f t="shared" si="263"/>
        <v>actor.</v>
      </c>
      <c r="Q802" t="str">
        <f t="shared" si="264"/>
        <v>actor</v>
      </c>
      <c r="R802" t="str">
        <f>IFERROR(MID(Q802,1,FIND(" ",Q802)-1),Q802)</f>
        <v>actor</v>
      </c>
      <c r="U802" t="str">
        <f t="shared" si="268"/>
        <v>https://en.wikipedia.org/wiki/Carlos_Cámara</v>
      </c>
      <c r="Y802" t="str">
        <f t="shared" si="269"/>
        <v>https://tools.wmflabs.org/xtools-articleinfo/?article=Carlos_Cámara&amp;project=en.wikipedia.org</v>
      </c>
      <c r="AB802" t="str">
        <f t="shared" si="270"/>
        <v>https://en.wikipedia.org/w/index.php?title=Special:WhatLinksHere/Carlos_Cámara&amp;limit=500</v>
      </c>
    </row>
    <row r="803" spans="1:29">
      <c r="A803">
        <v>2499</v>
      </c>
      <c r="B803">
        <v>347604</v>
      </c>
      <c r="C803">
        <v>853821.24331954401</v>
      </c>
      <c r="D803" t="s">
        <v>12246</v>
      </c>
      <c r="E803" t="str">
        <f t="shared" si="272"/>
        <v>Carlos</v>
      </c>
      <c r="F803" t="str">
        <f t="shared" si="273"/>
        <v>García y García</v>
      </c>
      <c r="H803">
        <v>0</v>
      </c>
      <c r="K803" s="5">
        <v>42500</v>
      </c>
      <c r="L803" t="s">
        <v>12441</v>
      </c>
      <c r="M803" t="str">
        <f t="shared" si="262"/>
        <v>Peruvian politician Second Vice President (1990–1992).[163]</v>
      </c>
      <c r="N803" t="str">
        <f t="shared" ref="N803:N809" si="274">MID(M803,1,FIND(" ",M803)-1)</f>
        <v>Peruvian</v>
      </c>
      <c r="O803" t="str">
        <f t="shared" ref="O803:O809" si="275">MID(M803,FIND(" ",M803)+1,9999)</f>
        <v>politician Second Vice President (1990–1992).[163]</v>
      </c>
      <c r="P803" t="str">
        <f t="shared" si="263"/>
        <v>politician Second Vice President (1990–1992).</v>
      </c>
      <c r="Q803" t="str">
        <f t="shared" si="264"/>
        <v>politician Second Vice President (1990–1992)</v>
      </c>
      <c r="R803" t="str">
        <f>IFERROR(MID(Q803,1,FIND(" ",Q803)-1),Q803)</f>
        <v>politician</v>
      </c>
      <c r="S803" s="2" t="s">
        <v>1459</v>
      </c>
      <c r="U803" t="str">
        <f t="shared" si="268"/>
        <v>https://en.wikipedia.org/wiki/Carlos_García y García</v>
      </c>
      <c r="Y803" t="str">
        <f t="shared" si="269"/>
        <v>https://tools.wmflabs.org/xtools-articleinfo/?article=Carlos_García y García&amp;project=en.wikipedia.org</v>
      </c>
      <c r="AB803" t="str">
        <f t="shared" si="270"/>
        <v>https://en.wikipedia.org/w/index.php?title=Special:WhatLinksHere/Carlos_García y García&amp;limit=500</v>
      </c>
    </row>
    <row r="804" spans="1:29">
      <c r="A804">
        <v>3638</v>
      </c>
      <c r="B804">
        <v>420189</v>
      </c>
      <c r="C804">
        <v>201217.56879962049</v>
      </c>
      <c r="D804" t="s">
        <v>13607</v>
      </c>
      <c r="E804" t="str">
        <f t="shared" si="272"/>
        <v>Carlos</v>
      </c>
      <c r="F804" t="str">
        <f t="shared" si="273"/>
        <v>Gorostiza</v>
      </c>
      <c r="H804">
        <v>0</v>
      </c>
      <c r="J804">
        <v>96</v>
      </c>
      <c r="K804" s="5">
        <v>42570</v>
      </c>
      <c r="L804" t="s">
        <v>14286</v>
      </c>
      <c r="M804" t="str">
        <f t="shared" si="262"/>
        <v>Argentine playwright theatre director and novelist.[297]</v>
      </c>
      <c r="N804" t="str">
        <f t="shared" si="274"/>
        <v>Argentine</v>
      </c>
      <c r="O804" t="str">
        <f t="shared" si="275"/>
        <v>playwright theatre director and novelist.[297]</v>
      </c>
      <c r="P804" s="2" t="str">
        <f t="shared" si="263"/>
        <v>playwright theatre director and novelist.</v>
      </c>
      <c r="Q804" s="2" t="str">
        <f t="shared" si="264"/>
        <v>playwright theatre director and novelist</v>
      </c>
      <c r="R804" s="2" t="str">
        <f>Q804</f>
        <v>playwright theatre director and novelist</v>
      </c>
      <c r="S804" s="2"/>
      <c r="U804" t="str">
        <f t="shared" si="268"/>
        <v>https://en.wikipedia.org/wiki/Carlos_Gorostiza</v>
      </c>
      <c r="Y804" t="str">
        <f t="shared" si="269"/>
        <v>https://tools.wmflabs.org/xtools-articleinfo/?article=Carlos_Gorostiza&amp;project=en.wikipedia.org</v>
      </c>
      <c r="AB804" t="str">
        <f t="shared" si="270"/>
        <v>https://en.wikipedia.org/w/index.php?title=Special:WhatLinksHere/Carlos_Gorostiza&amp;limit=500</v>
      </c>
    </row>
    <row r="805" spans="1:29">
      <c r="A805">
        <v>575</v>
      </c>
      <c r="B805">
        <v>767129</v>
      </c>
      <c r="C805">
        <v>675082.059727174</v>
      </c>
      <c r="D805" t="s">
        <v>9936</v>
      </c>
      <c r="E805" t="str">
        <f t="shared" si="272"/>
        <v>Carlos</v>
      </c>
      <c r="F805" t="str">
        <f t="shared" si="273"/>
        <v>Loyzaga</v>
      </c>
      <c r="H805">
        <v>0</v>
      </c>
      <c r="J805">
        <v>85</v>
      </c>
      <c r="K805" s="3">
        <v>42396</v>
      </c>
      <c r="L805" t="s">
        <v>10226</v>
      </c>
      <c r="M805" t="str">
        <f t="shared" si="262"/>
        <v>Filipino basketball player bronze medalist at the 1954 FIBA World Championship.[581]</v>
      </c>
      <c r="N805" t="str">
        <f t="shared" si="274"/>
        <v>Filipino</v>
      </c>
      <c r="O805" t="str">
        <f t="shared" si="275"/>
        <v>basketball player bronze medalist at the 1954 FIBA World Championship.[581]</v>
      </c>
      <c r="P805" t="str">
        <f t="shared" si="263"/>
        <v>basketball player bronze medalist at the 1954 FIBA World Championship.</v>
      </c>
      <c r="Q805" t="str">
        <f t="shared" si="264"/>
        <v>basketball player bronze medalist at the 1954 FIBA World Championship</v>
      </c>
      <c r="R805" t="s">
        <v>7470</v>
      </c>
      <c r="S805" t="s">
        <v>2546</v>
      </c>
      <c r="U805" t="str">
        <f t="shared" si="268"/>
        <v>https://en.wikipedia.org/wiki/Carlos_Loyzaga</v>
      </c>
      <c r="Y805" t="str">
        <f t="shared" si="269"/>
        <v>https://tools.wmflabs.org/xtools-articleinfo/?article=Carlos_Loyzaga&amp;project=en.wikipedia.org</v>
      </c>
      <c r="AB805" t="str">
        <f t="shared" si="270"/>
        <v>https://en.wikipedia.org/w/index.php?title=Special:WhatLinksHere/Carlos_Loyzaga&amp;limit=500</v>
      </c>
    </row>
    <row r="806" spans="1:29">
      <c r="A806">
        <v>187</v>
      </c>
      <c r="B806">
        <v>973429</v>
      </c>
      <c r="C806">
        <v>12036.816940963035</v>
      </c>
      <c r="D806" t="s">
        <v>9274</v>
      </c>
      <c r="E806" t="s">
        <v>10322</v>
      </c>
      <c r="F806" t="s">
        <v>10253</v>
      </c>
      <c r="H806">
        <v>0</v>
      </c>
      <c r="J806">
        <v>91</v>
      </c>
      <c r="K806" s="3">
        <v>42377</v>
      </c>
      <c r="L806" t="s">
        <v>10107</v>
      </c>
      <c r="M806" t="str">
        <f t="shared" si="262"/>
        <v>Paraguayan Roman Catholic prelate Bishop of San Juan Bautista de las Misiones (1978–1999).[187]</v>
      </c>
      <c r="N806" t="str">
        <f t="shared" si="274"/>
        <v>Paraguayan</v>
      </c>
      <c r="O806" t="str">
        <f t="shared" si="275"/>
        <v>Roman Catholic prelate Bishop of San Juan Bautista de las Misiones (1978–1999).[187]</v>
      </c>
      <c r="P806" t="str">
        <f t="shared" si="263"/>
        <v>Roman Catholic prelate Bishop of San Juan Bautista de las Misiones (1978–1999).</v>
      </c>
      <c r="Q806" t="str">
        <f t="shared" si="264"/>
        <v>Roman Catholic prelate Bishop of San Juan Bautista de las Misiones (1978–1999)</v>
      </c>
      <c r="R806" t="s">
        <v>7297</v>
      </c>
      <c r="S806" t="s">
        <v>2768</v>
      </c>
      <c r="U806" t="str">
        <f t="shared" si="268"/>
        <v>https://en.wikipedia.org/wiki/Carlos_Milcíades Villalba Aquino</v>
      </c>
      <c r="Y806" t="str">
        <f t="shared" si="269"/>
        <v>https://tools.wmflabs.org/xtools-articleinfo/?article=Carlos_Milcíades Villalba Aquino&amp;project=en.wikipedia.org</v>
      </c>
      <c r="AB806" t="str">
        <f t="shared" si="270"/>
        <v>https://en.wikipedia.org/w/index.php?title=Special:WhatLinksHere/Carlos_Milcíades Villalba Aquino&amp;limit=500</v>
      </c>
    </row>
    <row r="807" spans="1:29">
      <c r="A807">
        <v>3365</v>
      </c>
      <c r="B807">
        <v>413999</v>
      </c>
      <c r="C807">
        <v>950155.05098308495</v>
      </c>
      <c r="D807" t="s">
        <v>13210</v>
      </c>
      <c r="E807" t="str">
        <f t="shared" ref="E807:E814" si="276">LEFT(D807,FIND(" ",D807)-1)</f>
        <v>Carlos</v>
      </c>
      <c r="F807" t="str">
        <f t="shared" ref="F807:F814" si="277">MID(D807,FIND(" ",D807)+1,9999)</f>
        <v>Morocho Hernández</v>
      </c>
      <c r="H807">
        <v>0</v>
      </c>
      <c r="J807">
        <v>76</v>
      </c>
      <c r="K807" s="5">
        <v>42553</v>
      </c>
      <c r="L807" t="s">
        <v>14004</v>
      </c>
      <c r="M807" t="str">
        <f t="shared" si="262"/>
        <v>Venezuelan boxer.[23]</v>
      </c>
      <c r="N807" t="str">
        <f t="shared" si="274"/>
        <v>Venezuelan</v>
      </c>
      <c r="O807" t="str">
        <f t="shared" si="275"/>
        <v>boxer.[23]</v>
      </c>
      <c r="P807" s="2" t="str">
        <f t="shared" si="263"/>
        <v>boxer.</v>
      </c>
      <c r="Q807" s="2" t="str">
        <f t="shared" si="264"/>
        <v>boxer</v>
      </c>
      <c r="R807" s="2" t="str">
        <f>IFERROR(MID(Q807,1,FIND(" ",Q807)-1),Q807)</f>
        <v>boxer</v>
      </c>
      <c r="S807" s="2"/>
      <c r="U807" t="str">
        <f t="shared" si="268"/>
        <v>https://en.wikipedia.org/wiki/Carlos_Morocho Hernández</v>
      </c>
      <c r="Y807" t="str">
        <f t="shared" si="269"/>
        <v>https://tools.wmflabs.org/xtools-articleinfo/?article=Carlos_Morocho Hernández&amp;project=en.wikipedia.org</v>
      </c>
      <c r="AB807" t="str">
        <f t="shared" si="270"/>
        <v>https://en.wikipedia.org/w/index.php?title=Special:WhatLinksHere/Carlos_Morocho Hernández&amp;limit=500</v>
      </c>
    </row>
    <row r="808" spans="1:29">
      <c r="A808">
        <v>3586</v>
      </c>
      <c r="B808">
        <v>313103</v>
      </c>
      <c r="C808">
        <v>309617.3218000331</v>
      </c>
      <c r="D808" t="s">
        <v>13740</v>
      </c>
      <c r="E808" t="str">
        <f t="shared" si="276"/>
        <v>Carlos</v>
      </c>
      <c r="F808" t="str">
        <f t="shared" si="277"/>
        <v>Nine</v>
      </c>
      <c r="H808">
        <v>0</v>
      </c>
      <c r="J808">
        <v>72</v>
      </c>
      <c r="K808" s="5">
        <v>42567</v>
      </c>
      <c r="L808" t="s">
        <v>14303</v>
      </c>
      <c r="M808" t="str">
        <f t="shared" si="262"/>
        <v>Argentine illustrator comics artist and screenwriter.[245]</v>
      </c>
      <c r="N808" t="str">
        <f t="shared" si="274"/>
        <v>Argentine</v>
      </c>
      <c r="O808" t="str">
        <f t="shared" si="275"/>
        <v>illustrator comics artist and screenwriter.[245]</v>
      </c>
      <c r="P808" s="2" t="str">
        <f t="shared" si="263"/>
        <v>illustrator comics artist and screenwriter.</v>
      </c>
      <c r="Q808" s="2" t="str">
        <f t="shared" si="264"/>
        <v>illustrator comics artist and screenwriter</v>
      </c>
      <c r="R808" s="2" t="str">
        <f>Q808</f>
        <v>illustrator comics artist and screenwriter</v>
      </c>
      <c r="S808" s="2"/>
      <c r="U808" t="str">
        <f t="shared" si="268"/>
        <v>https://en.wikipedia.org/wiki/Carlos_Nine</v>
      </c>
      <c r="Y808" t="str">
        <f t="shared" si="269"/>
        <v>https://tools.wmflabs.org/xtools-articleinfo/?article=Carlos_Nine&amp;project=en.wikipedia.org</v>
      </c>
      <c r="AB808" t="str">
        <f t="shared" si="270"/>
        <v>https://en.wikipedia.org/w/index.php?title=Special:WhatLinksHere/Carlos_Nine&amp;limit=500</v>
      </c>
    </row>
    <row r="809" spans="1:29">
      <c r="A809">
        <v>924</v>
      </c>
      <c r="B809">
        <v>517534</v>
      </c>
      <c r="C809">
        <v>245998.55689848482</v>
      </c>
      <c r="D809" t="s">
        <v>10445</v>
      </c>
      <c r="E809" t="str">
        <f t="shared" si="276"/>
        <v>Carlos</v>
      </c>
      <c r="F809" t="str">
        <f t="shared" si="277"/>
        <v>Quintero Arce</v>
      </c>
      <c r="H809">
        <v>0</v>
      </c>
      <c r="J809">
        <v>96</v>
      </c>
      <c r="K809" s="3">
        <v>42415</v>
      </c>
      <c r="L809" t="s">
        <v>11297</v>
      </c>
      <c r="M809" t="str">
        <f t="shared" si="262"/>
        <v>Mexican Roman Catholic prelate Archbishop of Hermosillo (1968–1996).[269]</v>
      </c>
      <c r="N809" t="str">
        <f t="shared" si="274"/>
        <v>Mexican</v>
      </c>
      <c r="O809" t="str">
        <f t="shared" si="275"/>
        <v>Roman Catholic prelate Archbishop of Hermosillo (1968–1996).[269]</v>
      </c>
      <c r="P809" t="str">
        <f t="shared" si="263"/>
        <v>Roman Catholic prelate Archbishop of Hermosillo (1968–1996).</v>
      </c>
      <c r="Q809" t="str">
        <f t="shared" si="264"/>
        <v>Roman Catholic prelate Archbishop of Hermosillo (1968–1996)</v>
      </c>
      <c r="R809" t="s">
        <v>6960</v>
      </c>
      <c r="S809" t="s">
        <v>2243</v>
      </c>
      <c r="U809" t="str">
        <f t="shared" si="268"/>
        <v>https://en.wikipedia.org/wiki/Carlos_Quintero Arce</v>
      </c>
      <c r="Y809" t="str">
        <f t="shared" si="269"/>
        <v>https://tools.wmflabs.org/xtools-articleinfo/?article=Carlos_Quintero Arce&amp;project=en.wikipedia.org</v>
      </c>
      <c r="AB809" t="str">
        <f t="shared" si="270"/>
        <v>https://en.wikipedia.org/w/index.php?title=Special:WhatLinksHere/Carlos_Quintero Arce&amp;limit=500</v>
      </c>
    </row>
    <row r="810" spans="1:29">
      <c r="A810">
        <v>344</v>
      </c>
      <c r="B810">
        <v>240662</v>
      </c>
      <c r="C810">
        <v>372479.81274231279</v>
      </c>
      <c r="D810" t="s">
        <v>9495</v>
      </c>
      <c r="E810" t="str">
        <f t="shared" si="276"/>
        <v>Carmelau</v>
      </c>
      <c r="F810" t="str">
        <f t="shared" si="277"/>
        <v>Monestime</v>
      </c>
      <c r="H810">
        <v>0</v>
      </c>
      <c r="J810">
        <v>86</v>
      </c>
      <c r="K810" s="3">
        <v>42385</v>
      </c>
      <c r="L810" t="s">
        <v>10155</v>
      </c>
      <c r="M810" t="str">
        <f t="shared" si="262"/>
        <v>Haitian-born American activist and radio broadcaster pioneer of Haitian Creole radio in South Florida.[345]</v>
      </c>
      <c r="N810" t="s">
        <v>11680</v>
      </c>
      <c r="O810" t="s">
        <v>11804</v>
      </c>
      <c r="P810" t="str">
        <f t="shared" si="263"/>
        <v>activist and radio broadcaster pioneer of Haitian Creole radio in South Florida.</v>
      </c>
      <c r="Q810" t="str">
        <f t="shared" si="264"/>
        <v>activist and radio broadcaster pioneer of Haitian Creole radio in South Florida</v>
      </c>
      <c r="R810" t="s">
        <v>3488</v>
      </c>
      <c r="S810" t="s">
        <v>2657</v>
      </c>
      <c r="U810" t="str">
        <f t="shared" si="268"/>
        <v>https://en.wikipedia.org/wiki/Carmelau_Monestime</v>
      </c>
      <c r="Y810" t="str">
        <f t="shared" si="269"/>
        <v>https://tools.wmflabs.org/xtools-articleinfo/?article=Carmelau_Monestime&amp;project=en.wikipedia.org</v>
      </c>
      <c r="AB810" t="str">
        <f t="shared" si="270"/>
        <v>https://en.wikipedia.org/w/index.php?title=Special:WhatLinksHere/Carmelau_Monestime&amp;limit=500</v>
      </c>
    </row>
    <row r="811" spans="1:29">
      <c r="A811">
        <v>4626</v>
      </c>
      <c r="B811">
        <v>8315</v>
      </c>
      <c r="C811">
        <v>680328.35700887511</v>
      </c>
      <c r="D811" t="s">
        <v>14721</v>
      </c>
      <c r="E811" t="str">
        <f t="shared" si="276"/>
        <v>Carmelo</v>
      </c>
      <c r="F811" t="str">
        <f t="shared" si="277"/>
        <v>Morelos</v>
      </c>
      <c r="H811">
        <v>0</v>
      </c>
      <c r="J811">
        <v>85</v>
      </c>
      <c r="K811" s="5">
        <v>42630</v>
      </c>
      <c r="L811" t="s">
        <v>15565</v>
      </c>
      <c r="M811" t="str">
        <f t="shared" si="262"/>
        <v>Filipino Roman Catholic prelate Archbishop of Zamboanga (1994–2006).[173]</v>
      </c>
      <c r="N811" t="str">
        <f t="shared" ref="N811:N832" si="278">MID(M811,1,FIND(" ",M811)-1)</f>
        <v>Filipino</v>
      </c>
      <c r="O811" t="str">
        <f t="shared" ref="O811:O842" si="279">MID(M811,FIND(" ",M811)+1,9999)</f>
        <v>Roman Catholic prelate Archbishop of Zamboanga (1994–2006).[173]</v>
      </c>
      <c r="P811" s="2" t="str">
        <f t="shared" si="263"/>
        <v>Roman Catholic prelate Archbishop of Zamboanga (1994–2006).</v>
      </c>
      <c r="Q811" s="2" t="str">
        <f t="shared" si="264"/>
        <v>Roman Catholic prelate Archbishop of Zamboanga (1994–2006)</v>
      </c>
      <c r="R811" s="2" t="s">
        <v>15583</v>
      </c>
      <c r="S811" s="2" t="s">
        <v>423</v>
      </c>
      <c r="U811" t="str">
        <f t="shared" si="268"/>
        <v>https://en.wikipedia.org/wiki/Carmelo_Morelos</v>
      </c>
      <c r="V811">
        <v>132</v>
      </c>
      <c r="W811">
        <v>0</v>
      </c>
      <c r="X811">
        <v>0</v>
      </c>
      <c r="Y811" t="str">
        <f t="shared" si="269"/>
        <v>https://tools.wmflabs.org/xtools-articleinfo/?article=Carmelo_Morelos&amp;project=en.wikipedia.org</v>
      </c>
      <c r="Z811">
        <v>10</v>
      </c>
      <c r="AA811">
        <v>5</v>
      </c>
      <c r="AB811" t="str">
        <f t="shared" si="270"/>
        <v>https://en.wikipedia.org/w/index.php?title=Special:WhatLinksHere/Carmelo_Morelos&amp;limit=500</v>
      </c>
      <c r="AC811">
        <v>6</v>
      </c>
    </row>
    <row r="812" spans="1:29">
      <c r="A812">
        <v>3639</v>
      </c>
      <c r="B812">
        <v>656509</v>
      </c>
      <c r="C812">
        <v>667692.01236456865</v>
      </c>
      <c r="D812" t="s">
        <v>13789</v>
      </c>
      <c r="E812" t="str">
        <f t="shared" si="276"/>
        <v>Carmen</v>
      </c>
      <c r="F812" t="str">
        <f t="shared" si="277"/>
        <v>Hernández</v>
      </c>
      <c r="H812">
        <v>0</v>
      </c>
      <c r="J812">
        <v>85</v>
      </c>
      <c r="K812" s="5">
        <v>42570</v>
      </c>
      <c r="L812" t="s">
        <v>14287</v>
      </c>
      <c r="M812" t="str">
        <f t="shared" si="262"/>
        <v>Spanish catechist co-founder of the Neocatechumenal Way.[298]</v>
      </c>
      <c r="N812" t="str">
        <f t="shared" si="278"/>
        <v>Spanish</v>
      </c>
      <c r="O812" t="str">
        <f t="shared" si="279"/>
        <v>catechist co-founder of the Neocatechumenal Way.[298]</v>
      </c>
      <c r="P812" s="2" t="str">
        <f t="shared" si="263"/>
        <v>catechist co-founder of the Neocatechumenal Way.</v>
      </c>
      <c r="Q812" s="2" t="str">
        <f t="shared" si="264"/>
        <v>catechist co-founder of the Neocatechumenal Way</v>
      </c>
      <c r="R812" s="2" t="s">
        <v>14908</v>
      </c>
      <c r="S812" s="2" t="s">
        <v>845</v>
      </c>
      <c r="U812" t="str">
        <f t="shared" si="268"/>
        <v>https://en.wikipedia.org/wiki/Carmen_Hernández</v>
      </c>
      <c r="Y812" t="str">
        <f t="shared" si="269"/>
        <v>https://tools.wmflabs.org/xtools-articleinfo/?article=Carmen_Hernández&amp;project=en.wikipedia.org</v>
      </c>
      <c r="AB812" t="str">
        <f t="shared" si="270"/>
        <v>https://en.wikipedia.org/w/index.php?title=Special:WhatLinksHere/Carmen_Hernández&amp;limit=500</v>
      </c>
    </row>
    <row r="813" spans="1:29">
      <c r="A813">
        <v>2909</v>
      </c>
      <c r="B813">
        <v>34951</v>
      </c>
      <c r="C813">
        <v>715745.63149715681</v>
      </c>
      <c r="D813" t="s">
        <v>5270</v>
      </c>
      <c r="E813" t="str">
        <f t="shared" si="276"/>
        <v>Carmen</v>
      </c>
      <c r="F813" t="str">
        <f t="shared" si="277"/>
        <v>Pereira</v>
      </c>
      <c r="H813">
        <v>0</v>
      </c>
      <c r="J813">
        <v>79</v>
      </c>
      <c r="K813" s="5">
        <v>42525</v>
      </c>
      <c r="L813" t="s">
        <v>5096</v>
      </c>
      <c r="M813" t="str">
        <f t="shared" si="262"/>
        <v>Bissau-Guinean politician acting President (1984).[64]</v>
      </c>
      <c r="N813" t="str">
        <f t="shared" si="278"/>
        <v>Bissau-Guinean</v>
      </c>
      <c r="O813" t="str">
        <f t="shared" si="279"/>
        <v>politician acting President (1984).[64]</v>
      </c>
      <c r="P813" t="str">
        <f t="shared" si="263"/>
        <v>politician acting President (1984).</v>
      </c>
      <c r="Q813" t="str">
        <f t="shared" si="264"/>
        <v>politician acting President (1984)</v>
      </c>
      <c r="R813" t="str">
        <f>IFERROR(MID(Q813,1,FIND(" ",Q813)-1),Q813)</f>
        <v>politician</v>
      </c>
      <c r="S813" s="2" t="s">
        <v>1120</v>
      </c>
      <c r="U813" t="str">
        <f t="shared" si="268"/>
        <v>https://en.wikipedia.org/wiki/Carmen_Pereira</v>
      </c>
      <c r="Y813" t="str">
        <f t="shared" si="269"/>
        <v>https://tools.wmflabs.org/xtools-articleinfo/?article=Carmen_Pereira&amp;project=en.wikipedia.org</v>
      </c>
      <c r="AB813" t="str">
        <f t="shared" si="270"/>
        <v>https://en.wikipedia.org/w/index.php?title=Special:WhatLinksHere/Carmen_Pereira&amp;limit=500</v>
      </c>
    </row>
    <row r="814" spans="1:29">
      <c r="A814">
        <v>3482</v>
      </c>
      <c r="B814">
        <v>435993</v>
      </c>
      <c r="C814">
        <v>991097.35559522966</v>
      </c>
      <c r="D814" t="s">
        <v>13463</v>
      </c>
      <c r="E814" t="str">
        <f t="shared" si="276"/>
        <v>Carole</v>
      </c>
      <c r="F814" t="str">
        <f t="shared" si="277"/>
        <v>Switala</v>
      </c>
      <c r="H814">
        <v>0</v>
      </c>
      <c r="J814">
        <v>69</v>
      </c>
      <c r="K814" s="5">
        <v>42560</v>
      </c>
      <c r="L814" t="s">
        <v>14138</v>
      </c>
      <c r="M814" t="str">
        <f t="shared" si="262"/>
        <v>American singer and voice actress (Mister Roger's Neighbourhood).[141]</v>
      </c>
      <c r="N814" t="str">
        <f t="shared" si="278"/>
        <v>American</v>
      </c>
      <c r="O814" t="str">
        <f t="shared" si="279"/>
        <v>singer and voice actress (Mister Roger's Neighbourhood).[141]</v>
      </c>
      <c r="P814" s="2" t="str">
        <f t="shared" si="263"/>
        <v>singer and voice actress (Mister Roger's Neighbourhood).</v>
      </c>
      <c r="Q814" s="2" t="str">
        <f t="shared" si="264"/>
        <v>singer and voice actress (Mister Roger's Neighbourhood)</v>
      </c>
      <c r="R814" s="2" t="s">
        <v>3091</v>
      </c>
      <c r="S814" s="2" t="s">
        <v>930</v>
      </c>
      <c r="U814" t="str">
        <f t="shared" ref="U814:U832" si="280">CONCATENATE("https://en.wikipedia.org/wiki/",REPLACE(D814,FIND(" ",D814),1,"_"))</f>
        <v>https://en.wikipedia.org/wiki/Carole_Switala</v>
      </c>
      <c r="Y814" t="str">
        <f t="shared" ref="Y814:Y832" si="281">CONCATENATE("https://tools.wmflabs.org/xtools-articleinfo/?article=",REPLACE(D814,FIND(" ",D814),1,"_"),"&amp;project=en.wikipedia.org")</f>
        <v>https://tools.wmflabs.org/xtools-articleinfo/?article=Carole_Switala&amp;project=en.wikipedia.org</v>
      </c>
      <c r="AB814" t="str">
        <f t="shared" ref="AB814:AB832" si="282">CONCATENATE("https://en.wikipedia.org/w/index.php?title=Special:WhatLinksHere/",REPLACE(D814,FIND(" ",D814),1,"_"),"&amp;limit=500")</f>
        <v>https://en.wikipedia.org/w/index.php?title=Special:WhatLinksHere/Carole_Switala&amp;limit=500</v>
      </c>
    </row>
    <row r="815" spans="1:29">
      <c r="A815">
        <v>274</v>
      </c>
      <c r="B815">
        <v>427022</v>
      </c>
      <c r="C815">
        <v>410470.65622115042</v>
      </c>
      <c r="D815" t="s">
        <v>9441</v>
      </c>
      <c r="E815" t="s">
        <v>10457</v>
      </c>
      <c r="F815" t="s">
        <v>10458</v>
      </c>
      <c r="H815">
        <v>0</v>
      </c>
      <c r="J815">
        <v>67</v>
      </c>
      <c r="K815" s="3">
        <v>42381</v>
      </c>
      <c r="L815" t="s">
        <v>9443</v>
      </c>
      <c r="M815" t="str">
        <f t="shared" si="262"/>
        <v>American poet.[275]</v>
      </c>
      <c r="N815" t="str">
        <f t="shared" si="278"/>
        <v>American</v>
      </c>
      <c r="O815" t="str">
        <f t="shared" si="279"/>
        <v>poet.[275]</v>
      </c>
      <c r="P815" t="str">
        <f t="shared" si="263"/>
        <v>poet.</v>
      </c>
      <c r="Q815" t="str">
        <f t="shared" si="264"/>
        <v>poet</v>
      </c>
      <c r="R815" t="str">
        <f>IFERROR(MID(Q815,1,FIND(" ",Q815)-1),Q815)</f>
        <v>poet</v>
      </c>
      <c r="U815" t="str">
        <f t="shared" si="280"/>
        <v>https://en.wikipedia.org/wiki/Carolyn_D. Wright</v>
      </c>
      <c r="Y815" t="str">
        <f t="shared" si="281"/>
        <v>https://tools.wmflabs.org/xtools-articleinfo/?article=Carolyn_D. Wright&amp;project=en.wikipedia.org</v>
      </c>
      <c r="AB815" t="str">
        <f t="shared" si="282"/>
        <v>https://en.wikipedia.org/w/index.php?title=Special:WhatLinksHere/Carolyn_D. Wright&amp;limit=500</v>
      </c>
    </row>
    <row r="816" spans="1:29">
      <c r="A816">
        <v>220</v>
      </c>
      <c r="B816">
        <v>307470</v>
      </c>
      <c r="C816">
        <v>902652.93925040169</v>
      </c>
      <c r="D816" t="s">
        <v>9341</v>
      </c>
      <c r="E816" t="str">
        <f t="shared" ref="E816:E837" si="283">LEFT(D816,FIND(" ",D816)-1)</f>
        <v>Carolyn</v>
      </c>
      <c r="F816" t="str">
        <f t="shared" ref="F816:F837" si="284">MID(D816,FIND(" ",D816)+1,9999)</f>
        <v>Denning</v>
      </c>
      <c r="H816">
        <v>0</v>
      </c>
      <c r="J816">
        <v>88</v>
      </c>
      <c r="K816" s="3">
        <v>42379</v>
      </c>
      <c r="L816" t="s">
        <v>9342</v>
      </c>
      <c r="M816" t="str">
        <f t="shared" si="262"/>
        <v>American pediatrician.[221]</v>
      </c>
      <c r="N816" t="str">
        <f t="shared" si="278"/>
        <v>American</v>
      </c>
      <c r="O816" t="str">
        <f t="shared" si="279"/>
        <v>pediatrician.[221]</v>
      </c>
      <c r="P816" t="str">
        <f t="shared" si="263"/>
        <v>pediatrician.</v>
      </c>
      <c r="Q816" t="str">
        <f t="shared" si="264"/>
        <v>pediatrician</v>
      </c>
      <c r="R816" t="str">
        <f>IFERROR(MID(Q816,1,FIND(" ",Q816)-1),Q816)</f>
        <v>pediatrician</v>
      </c>
      <c r="U816" t="str">
        <f t="shared" si="280"/>
        <v>https://en.wikipedia.org/wiki/Carolyn_Denning</v>
      </c>
      <c r="Y816" t="str">
        <f t="shared" si="281"/>
        <v>https://tools.wmflabs.org/xtools-articleinfo/?article=Carolyn_Denning&amp;project=en.wikipedia.org</v>
      </c>
      <c r="AB816" t="str">
        <f t="shared" si="282"/>
        <v>https://en.wikipedia.org/w/index.php?title=Special:WhatLinksHere/Carolyn_Denning&amp;limit=500</v>
      </c>
    </row>
    <row r="817" spans="1:29">
      <c r="A817">
        <v>3541</v>
      </c>
      <c r="B817">
        <v>189641</v>
      </c>
      <c r="C817">
        <v>215795.19649367285</v>
      </c>
      <c r="D817" t="s">
        <v>13518</v>
      </c>
      <c r="E817" t="str">
        <f t="shared" si="283"/>
        <v>Carolyn</v>
      </c>
      <c r="F817" t="str">
        <f t="shared" si="284"/>
        <v>See</v>
      </c>
      <c r="H817">
        <v>0</v>
      </c>
      <c r="J817">
        <v>82</v>
      </c>
      <c r="K817" s="5">
        <v>42564</v>
      </c>
      <c r="L817" t="s">
        <v>14196</v>
      </c>
      <c r="M817" t="str">
        <f t="shared" si="262"/>
        <v>American author cancer.[200]</v>
      </c>
      <c r="N817" t="str">
        <f t="shared" si="278"/>
        <v>American</v>
      </c>
      <c r="O817" t="str">
        <f t="shared" si="279"/>
        <v>author cancer.[200]</v>
      </c>
      <c r="P817" s="2" t="str">
        <f t="shared" si="263"/>
        <v>author cancer.</v>
      </c>
      <c r="Q817" s="2" t="str">
        <f t="shared" si="264"/>
        <v>author cancer</v>
      </c>
      <c r="R817" s="2" t="str">
        <f>IFERROR(MID(Q817,1,FIND(" ",Q817)-1),Q817)</f>
        <v>author</v>
      </c>
      <c r="S817" s="2"/>
      <c r="T817" t="s">
        <v>13275</v>
      </c>
      <c r="U817" t="str">
        <f t="shared" si="280"/>
        <v>https://en.wikipedia.org/wiki/Carolyn_See</v>
      </c>
      <c r="Y817" t="str">
        <f t="shared" si="281"/>
        <v>https://tools.wmflabs.org/xtools-articleinfo/?article=Carolyn_See&amp;project=en.wikipedia.org</v>
      </c>
      <c r="AB817" t="str">
        <f t="shared" si="282"/>
        <v>https://en.wikipedia.org/w/index.php?title=Special:WhatLinksHere/Carolyn_See&amp;limit=500</v>
      </c>
    </row>
    <row r="818" spans="1:29">
      <c r="A818">
        <v>1615</v>
      </c>
      <c r="B818">
        <v>885442</v>
      </c>
      <c r="C818">
        <v>230417.8184367629</v>
      </c>
      <c r="D818" t="s">
        <v>8700</v>
      </c>
      <c r="E818" t="str">
        <f t="shared" si="283"/>
        <v>Carolyn</v>
      </c>
      <c r="F818" t="str">
        <f t="shared" si="284"/>
        <v>Squires</v>
      </c>
      <c r="H818">
        <v>0</v>
      </c>
      <c r="J818">
        <v>75</v>
      </c>
      <c r="K818" s="3">
        <v>42450</v>
      </c>
      <c r="L818" s="2" t="s">
        <v>7823</v>
      </c>
      <c r="M818" t="str">
        <f t="shared" si="262"/>
        <v>American politician member of the Montana Senate (2002–2010) and House of Representatives (2010–2014).[422]</v>
      </c>
      <c r="N818" t="str">
        <f t="shared" si="278"/>
        <v>American</v>
      </c>
      <c r="O818" t="str">
        <f t="shared" si="279"/>
        <v>politician member of the Montana Senate (2002–2010) and House of Representatives (2010–2014).[422]</v>
      </c>
      <c r="P818" t="str">
        <f t="shared" si="263"/>
        <v>politician member of the Montana Senate (2002–2010) and House of Representatives (2010–2014).</v>
      </c>
      <c r="Q818" t="str">
        <f t="shared" si="264"/>
        <v>politician member of the Montana Senate (2002–2010) and House of Representatives (2010–2014)</v>
      </c>
      <c r="R818" t="str">
        <f>IFERROR(MID(Q818,1,FIND(" ",Q818)-1),Q818)</f>
        <v>politician</v>
      </c>
      <c r="S818" s="2" t="s">
        <v>1999</v>
      </c>
      <c r="U818" t="str">
        <f t="shared" si="280"/>
        <v>https://en.wikipedia.org/wiki/Carolyn_Squires</v>
      </c>
      <c r="Y818" t="str">
        <f t="shared" si="281"/>
        <v>https://tools.wmflabs.org/xtools-articleinfo/?article=Carolyn_Squires&amp;project=en.wikipedia.org</v>
      </c>
      <c r="AB818" t="str">
        <f t="shared" si="282"/>
        <v>https://en.wikipedia.org/w/index.php?title=Special:WhatLinksHere/Carolyn_Squires&amp;limit=500</v>
      </c>
    </row>
    <row r="819" spans="1:29">
      <c r="A819">
        <v>4438</v>
      </c>
      <c r="B819">
        <v>545972</v>
      </c>
      <c r="C819">
        <v>114078.24299749336</v>
      </c>
      <c r="D819" t="s">
        <v>15019</v>
      </c>
      <c r="E819" t="str">
        <f t="shared" si="283"/>
        <v>Cary</v>
      </c>
      <c r="F819" t="str">
        <f t="shared" si="284"/>
        <v>Blanchard</v>
      </c>
      <c r="H819">
        <v>0</v>
      </c>
      <c r="J819">
        <v>47</v>
      </c>
      <c r="K819" s="5">
        <v>42619</v>
      </c>
      <c r="L819" t="s">
        <v>15030</v>
      </c>
      <c r="M819" t="str">
        <f t="shared" si="262"/>
        <v>American football player (Indianapolis Colts New York Jets).[347]</v>
      </c>
      <c r="N819" t="str">
        <f t="shared" si="278"/>
        <v>American</v>
      </c>
      <c r="O819" t="str">
        <f t="shared" si="279"/>
        <v>football player (Indianapolis Colts New York Jets).[347]</v>
      </c>
      <c r="P819" s="2" t="str">
        <f t="shared" si="263"/>
        <v>football player (Indianapolis Colts New York Jets).</v>
      </c>
      <c r="Q819" s="2" t="str">
        <f t="shared" si="264"/>
        <v>football player (Indianapolis Colts New York Jets)</v>
      </c>
      <c r="R819" s="2" t="s">
        <v>15712</v>
      </c>
      <c r="S819" t="s">
        <v>599</v>
      </c>
      <c r="U819" t="str">
        <f t="shared" si="280"/>
        <v>https://en.wikipedia.org/wiki/Cary_Blanchard</v>
      </c>
      <c r="Y819" t="str">
        <f t="shared" si="281"/>
        <v>https://tools.wmflabs.org/xtools-articleinfo/?article=Cary_Blanchard&amp;project=en.wikipedia.org</v>
      </c>
      <c r="AB819" t="str">
        <f t="shared" si="282"/>
        <v>https://en.wikipedia.org/w/index.php?title=Special:WhatLinksHere/Cary_Blanchard&amp;limit=500</v>
      </c>
    </row>
    <row r="820" spans="1:29">
      <c r="A820">
        <v>2751</v>
      </c>
      <c r="B820">
        <v>906709</v>
      </c>
      <c r="C820">
        <v>533870.50176661438</v>
      </c>
      <c r="D820" t="s">
        <v>12408</v>
      </c>
      <c r="E820" t="str">
        <f t="shared" si="283"/>
        <v>Cassandra</v>
      </c>
      <c r="F820" t="str">
        <f t="shared" si="284"/>
        <v>Butts</v>
      </c>
      <c r="H820">
        <v>0</v>
      </c>
      <c r="J820">
        <v>50</v>
      </c>
      <c r="K820" s="5">
        <v>42515</v>
      </c>
      <c r="L820" t="s">
        <v>12716</v>
      </c>
      <c r="M820" t="str">
        <f t="shared" si="262"/>
        <v>American lawyer.[417]</v>
      </c>
      <c r="N820" t="str">
        <f t="shared" si="278"/>
        <v>American</v>
      </c>
      <c r="O820" t="str">
        <f t="shared" si="279"/>
        <v>lawyer.[417]</v>
      </c>
      <c r="P820" t="str">
        <f t="shared" si="263"/>
        <v>lawyer.</v>
      </c>
      <c r="Q820" t="str">
        <f t="shared" si="264"/>
        <v>lawyer</v>
      </c>
      <c r="R820" t="str">
        <f>IFERROR(MID(Q820,1,FIND(" ",Q820)-1),Q820)</f>
        <v>lawyer</v>
      </c>
      <c r="U820" t="str">
        <f t="shared" si="280"/>
        <v>https://en.wikipedia.org/wiki/Cassandra_Butts</v>
      </c>
      <c r="Y820" t="str">
        <f t="shared" si="281"/>
        <v>https://tools.wmflabs.org/xtools-articleinfo/?article=Cassandra_Butts&amp;project=en.wikipedia.org</v>
      </c>
      <c r="AB820" t="str">
        <f t="shared" si="282"/>
        <v>https://en.wikipedia.org/w/index.php?title=Special:WhatLinksHere/Cassandra_Butts&amp;limit=500</v>
      </c>
    </row>
    <row r="821" spans="1:29">
      <c r="A821">
        <v>2597</v>
      </c>
      <c r="B821">
        <v>386504</v>
      </c>
      <c r="C821">
        <v>387602.58277034154</v>
      </c>
      <c r="D821" t="s">
        <v>12315</v>
      </c>
      <c r="E821" t="str">
        <f t="shared" si="283"/>
        <v>Cauby</v>
      </c>
      <c r="F821" t="str">
        <f t="shared" si="284"/>
        <v>Peixoto</v>
      </c>
      <c r="H821">
        <v>0</v>
      </c>
      <c r="J821">
        <v>85</v>
      </c>
      <c r="K821" s="5">
        <v>42505</v>
      </c>
      <c r="L821" t="s">
        <v>12566</v>
      </c>
      <c r="M821" t="str">
        <f t="shared" si="262"/>
        <v>Brazilian singer pneumonia.[261]</v>
      </c>
      <c r="N821" t="str">
        <f t="shared" si="278"/>
        <v>Brazilian</v>
      </c>
      <c r="O821" t="str">
        <f t="shared" si="279"/>
        <v>singer pneumonia.[261]</v>
      </c>
      <c r="P821" t="str">
        <f t="shared" si="263"/>
        <v>singer pneumonia.</v>
      </c>
      <c r="Q821" t="str">
        <f t="shared" si="264"/>
        <v>singer pneumonia</v>
      </c>
      <c r="R821" t="str">
        <f>IFERROR(MID(Q821,1,FIND(" ",Q821)-1),Q821)</f>
        <v>singer</v>
      </c>
      <c r="T821" t="s">
        <v>13340</v>
      </c>
      <c r="U821" t="str">
        <f t="shared" si="280"/>
        <v>https://en.wikipedia.org/wiki/Cauby_Peixoto</v>
      </c>
      <c r="Y821" t="str">
        <f t="shared" si="281"/>
        <v>https://tools.wmflabs.org/xtools-articleinfo/?article=Cauby_Peixoto&amp;project=en.wikipedia.org</v>
      </c>
      <c r="AB821" t="str">
        <f t="shared" si="282"/>
        <v>https://en.wikipedia.org/w/index.php?title=Special:WhatLinksHere/Cauby_Peixoto&amp;limit=500</v>
      </c>
    </row>
    <row r="822" spans="1:29">
      <c r="A822">
        <v>610</v>
      </c>
      <c r="B822">
        <v>332490</v>
      </c>
      <c r="C822">
        <v>296683.98956982855</v>
      </c>
      <c r="D822" t="s">
        <v>10545</v>
      </c>
      <c r="E822" t="str">
        <f t="shared" si="283"/>
        <v>Cayetano</v>
      </c>
      <c r="F822" t="str">
        <f t="shared" si="284"/>
        <v>Paderanga Jr.</v>
      </c>
      <c r="H822">
        <v>0</v>
      </c>
      <c r="J822">
        <v>67</v>
      </c>
      <c r="K822" s="3">
        <v>42398</v>
      </c>
      <c r="L822" t="s">
        <v>10184</v>
      </c>
      <c r="M822" t="str">
        <f t="shared" si="262"/>
        <v>Filipino economist Director-General of NEDA (2010–2012) complications after heart surgery.[616]</v>
      </c>
      <c r="N822" t="str">
        <f t="shared" si="278"/>
        <v>Filipino</v>
      </c>
      <c r="O822" t="str">
        <f t="shared" si="279"/>
        <v>economist Director-General of NEDA (2010–2012) complications after heart surgery.[616]</v>
      </c>
      <c r="P822" t="str">
        <f t="shared" si="263"/>
        <v>economist Director-General of NEDA (2010–2012) complications after heart surgery.</v>
      </c>
      <c r="Q822" t="str">
        <f t="shared" si="264"/>
        <v>economist Director-General of NEDA (2010–2012) complications after heart surgery</v>
      </c>
      <c r="R822" t="str">
        <f>IFERROR(MID(Q822,1,FIND(" ",Q822)-1),Q822)</f>
        <v>economist</v>
      </c>
      <c r="S822" t="s">
        <v>2385</v>
      </c>
      <c r="T822" t="s">
        <v>8499</v>
      </c>
      <c r="U822" t="str">
        <f t="shared" si="280"/>
        <v>https://en.wikipedia.org/wiki/Cayetano_Paderanga Jr.</v>
      </c>
      <c r="Y822" t="str">
        <f t="shared" si="281"/>
        <v>https://tools.wmflabs.org/xtools-articleinfo/?article=Cayetano_Paderanga Jr.&amp;project=en.wikipedia.org</v>
      </c>
      <c r="AB822" t="str">
        <f t="shared" si="282"/>
        <v>https://en.wikipedia.org/w/index.php?title=Special:WhatLinksHere/Cayetano_Paderanga Jr.&amp;limit=500</v>
      </c>
    </row>
    <row r="823" spans="1:29">
      <c r="A823">
        <v>1626</v>
      </c>
      <c r="B823">
        <v>130506</v>
      </c>
      <c r="C823">
        <v>716357.52352267446</v>
      </c>
      <c r="D823" t="s">
        <v>8711</v>
      </c>
      <c r="E823" t="str">
        <f t="shared" si="283"/>
        <v>Cecil</v>
      </c>
      <c r="F823" t="str">
        <f t="shared" si="284"/>
        <v>Hechanova</v>
      </c>
      <c r="H823">
        <v>0</v>
      </c>
      <c r="J823">
        <v>84</v>
      </c>
      <c r="K823" s="3">
        <v>42451</v>
      </c>
      <c r="L823" s="2" t="s">
        <v>7697</v>
      </c>
      <c r="M823" t="str">
        <f t="shared" si="262"/>
        <v>Filipino sports administrator (Philippine Sports Commission).[433]</v>
      </c>
      <c r="N823" t="str">
        <f t="shared" si="278"/>
        <v>Filipino</v>
      </c>
      <c r="O823" t="str">
        <f t="shared" si="279"/>
        <v>sports administrator (Philippine Sports Commission).[433]</v>
      </c>
      <c r="P823" t="str">
        <f t="shared" si="263"/>
        <v>sports administrator (Philippine Sports Commission).</v>
      </c>
      <c r="Q823" t="str">
        <f t="shared" si="264"/>
        <v>sports administrator (Philippine Sports Commission)</v>
      </c>
      <c r="R823" t="s">
        <v>7236</v>
      </c>
      <c r="S823" s="2" t="s">
        <v>1836</v>
      </c>
      <c r="U823" t="str">
        <f t="shared" si="280"/>
        <v>https://en.wikipedia.org/wiki/Cecil_Hechanova</v>
      </c>
      <c r="Y823" t="str">
        <f t="shared" si="281"/>
        <v>https://tools.wmflabs.org/xtools-articleinfo/?article=Cecil_Hechanova&amp;project=en.wikipedia.org</v>
      </c>
      <c r="AB823" t="str">
        <f t="shared" si="282"/>
        <v>https://en.wikipedia.org/w/index.php?title=Special:WhatLinksHere/Cecil_Hechanova&amp;limit=500</v>
      </c>
    </row>
    <row r="824" spans="1:29">
      <c r="A824">
        <v>474</v>
      </c>
      <c r="B824">
        <v>187362</v>
      </c>
      <c r="C824">
        <v>362808.92356353434</v>
      </c>
      <c r="D824" t="s">
        <v>10674</v>
      </c>
      <c r="E824" t="str">
        <f t="shared" si="283"/>
        <v>Cecil</v>
      </c>
      <c r="F824" t="str">
        <f t="shared" si="284"/>
        <v>Parkinson  Baron Parkinson</v>
      </c>
      <c r="H824">
        <v>0</v>
      </c>
      <c r="J824">
        <v>84</v>
      </c>
      <c r="K824" s="3">
        <v>42391</v>
      </c>
      <c r="L824" t="s">
        <v>10675</v>
      </c>
      <c r="M824" t="str">
        <f t="shared" si="262"/>
        <v>British politician cabinet minister cancer.[478]</v>
      </c>
      <c r="N824" t="str">
        <f t="shared" si="278"/>
        <v>British</v>
      </c>
      <c r="O824" t="str">
        <f t="shared" si="279"/>
        <v>politician cabinet minister cancer.[478]</v>
      </c>
      <c r="P824" t="str">
        <f t="shared" si="263"/>
        <v>politician cabinet minister cancer.</v>
      </c>
      <c r="Q824" t="str">
        <f t="shared" si="264"/>
        <v>politician cabinet minister cancer</v>
      </c>
      <c r="R824" t="str">
        <f>IFERROR(MID(Q824,1,FIND(" ",Q824)-1),Q824)</f>
        <v>politician</v>
      </c>
      <c r="S824" t="s">
        <v>2606</v>
      </c>
      <c r="T824" t="s">
        <v>8770</v>
      </c>
      <c r="U824" t="str">
        <f t="shared" si="280"/>
        <v>https://en.wikipedia.org/wiki/Cecil_Parkinson  Baron Parkinson</v>
      </c>
      <c r="Y824" t="str">
        <f t="shared" si="281"/>
        <v>https://tools.wmflabs.org/xtools-articleinfo/?article=Cecil_Parkinson  Baron Parkinson&amp;project=en.wikipedia.org</v>
      </c>
      <c r="AB824" t="str">
        <f t="shared" si="282"/>
        <v>https://en.wikipedia.org/w/index.php?title=Special:WhatLinksHere/Cecil_Parkinson  Baron Parkinson&amp;limit=500</v>
      </c>
    </row>
    <row r="825" spans="1:29">
      <c r="A825">
        <v>2729</v>
      </c>
      <c r="B825">
        <v>424201</v>
      </c>
      <c r="C825">
        <v>629586.38776672166</v>
      </c>
      <c r="D825" t="s">
        <v>12283</v>
      </c>
      <c r="E825" t="str">
        <f t="shared" si="283"/>
        <v>Cedric</v>
      </c>
      <c r="F825" t="str">
        <f t="shared" si="284"/>
        <v>McKinnon</v>
      </c>
      <c r="H825">
        <v>0</v>
      </c>
      <c r="J825">
        <v>48</v>
      </c>
      <c r="K825" s="5">
        <v>42513</v>
      </c>
      <c r="L825" t="s">
        <v>12839</v>
      </c>
      <c r="M825" t="str">
        <f t="shared" si="262"/>
        <v>American football player (Cleveland Thunderbolts Tampa Bay Storm).[395]</v>
      </c>
      <c r="N825" t="str">
        <f t="shared" si="278"/>
        <v>American</v>
      </c>
      <c r="O825" t="str">
        <f t="shared" si="279"/>
        <v>football player (Cleveland Thunderbolts Tampa Bay Storm).[395]</v>
      </c>
      <c r="P825" t="str">
        <f t="shared" si="263"/>
        <v>football player (Cleveland Thunderbolts Tampa Bay Storm).</v>
      </c>
      <c r="Q825" t="str">
        <f t="shared" si="264"/>
        <v>football player (Cleveland Thunderbolts Tampa Bay Storm)</v>
      </c>
      <c r="R825" t="s">
        <v>13086</v>
      </c>
      <c r="S825" t="s">
        <v>1212</v>
      </c>
      <c r="U825" t="str">
        <f t="shared" si="280"/>
        <v>https://en.wikipedia.org/wiki/Cedric_McKinnon</v>
      </c>
      <c r="Y825" t="str">
        <f t="shared" si="281"/>
        <v>https://tools.wmflabs.org/xtools-articleinfo/?article=Cedric_McKinnon&amp;project=en.wikipedia.org</v>
      </c>
      <c r="AB825" t="str">
        <f t="shared" si="282"/>
        <v>https://en.wikipedia.org/w/index.php?title=Special:WhatLinksHere/Cedric_McKinnon&amp;limit=500</v>
      </c>
    </row>
    <row r="826" spans="1:29">
      <c r="A826">
        <v>1600</v>
      </c>
      <c r="B826">
        <v>214803</v>
      </c>
      <c r="C826">
        <v>492305.16850730055</v>
      </c>
      <c r="D826" t="s">
        <v>8520</v>
      </c>
      <c r="E826" t="str">
        <f t="shared" si="283"/>
        <v>Cedric</v>
      </c>
      <c r="F826" t="str">
        <f t="shared" si="284"/>
        <v>Ritchie</v>
      </c>
      <c r="H826">
        <v>0</v>
      </c>
      <c r="J826">
        <v>88</v>
      </c>
      <c r="K826" s="3">
        <v>42449</v>
      </c>
      <c r="L826" s="2" t="s">
        <v>7876</v>
      </c>
      <c r="M826" t="str">
        <f t="shared" si="262"/>
        <v>Canadian banker CEO of Scotiabank.[407]</v>
      </c>
      <c r="N826" t="str">
        <f t="shared" si="278"/>
        <v>Canadian</v>
      </c>
      <c r="O826" t="str">
        <f t="shared" si="279"/>
        <v>banker CEO of Scotiabank.[407]</v>
      </c>
      <c r="P826" t="str">
        <f t="shared" si="263"/>
        <v>banker CEO of Scotiabank.</v>
      </c>
      <c r="Q826" t="str">
        <f t="shared" si="264"/>
        <v>banker CEO of Scotiabank</v>
      </c>
      <c r="R826" t="str">
        <f>IFERROR(MID(Q826,1,FIND(" ",Q826)-1),Q826)</f>
        <v>banker</v>
      </c>
      <c r="S826" s="2" t="s">
        <v>1817</v>
      </c>
      <c r="U826" t="str">
        <f t="shared" si="280"/>
        <v>https://en.wikipedia.org/wiki/Cedric_Ritchie</v>
      </c>
      <c r="Y826" t="str">
        <f t="shared" si="281"/>
        <v>https://tools.wmflabs.org/xtools-articleinfo/?article=Cedric_Ritchie&amp;project=en.wikipedia.org</v>
      </c>
      <c r="AB826" t="str">
        <f t="shared" si="282"/>
        <v>https://en.wikipedia.org/w/index.php?title=Special:WhatLinksHere/Cedric_Ritchie&amp;limit=500</v>
      </c>
    </row>
    <row r="827" spans="1:29">
      <c r="A827">
        <v>2926</v>
      </c>
      <c r="B827">
        <v>619359</v>
      </c>
      <c r="C827">
        <v>49663.160254567629</v>
      </c>
      <c r="D827" t="s">
        <v>5621</v>
      </c>
      <c r="E827" t="str">
        <f t="shared" si="283"/>
        <v>Cedric</v>
      </c>
      <c r="F827" t="str">
        <f t="shared" si="284"/>
        <v>Robinson</v>
      </c>
      <c r="H827">
        <v>0</v>
      </c>
      <c r="J827">
        <v>76</v>
      </c>
      <c r="K827" s="5">
        <v>42526</v>
      </c>
      <c r="L827" t="s">
        <v>5040</v>
      </c>
      <c r="M827" t="str">
        <f t="shared" si="262"/>
        <v>American political scientist.[81]</v>
      </c>
      <c r="N827" t="str">
        <f t="shared" si="278"/>
        <v>American</v>
      </c>
      <c r="O827" t="str">
        <f t="shared" si="279"/>
        <v>political scientist.[81]</v>
      </c>
      <c r="P827" t="str">
        <f t="shared" si="263"/>
        <v>political scientist.</v>
      </c>
      <c r="Q827" t="str">
        <f t="shared" si="264"/>
        <v>political scientist</v>
      </c>
      <c r="R827" t="s">
        <v>13345</v>
      </c>
      <c r="U827" t="str">
        <f t="shared" si="280"/>
        <v>https://en.wikipedia.org/wiki/Cedric_Robinson</v>
      </c>
      <c r="Y827" t="str">
        <f t="shared" si="281"/>
        <v>https://tools.wmflabs.org/xtools-articleinfo/?article=Cedric_Robinson&amp;project=en.wikipedia.org</v>
      </c>
      <c r="AB827" t="str">
        <f t="shared" si="282"/>
        <v>https://en.wikipedia.org/w/index.php?title=Special:WhatLinksHere/Cedric_Robinson&amp;limit=500</v>
      </c>
    </row>
    <row r="828" spans="1:29">
      <c r="A828">
        <v>3537</v>
      </c>
      <c r="B828">
        <v>7289</v>
      </c>
      <c r="C828">
        <v>911977.379905693</v>
      </c>
      <c r="D828" t="s">
        <v>13355</v>
      </c>
      <c r="E828" t="str">
        <f t="shared" si="283"/>
        <v>Celso</v>
      </c>
      <c r="F828" t="str">
        <f t="shared" si="284"/>
        <v>Peçanha</v>
      </c>
      <c r="H828">
        <v>0</v>
      </c>
      <c r="J828">
        <v>99</v>
      </c>
      <c r="K828" s="5">
        <v>42564</v>
      </c>
      <c r="L828" t="s">
        <v>14135</v>
      </c>
      <c r="M828" t="str">
        <f t="shared" si="262"/>
        <v>Brazilian politician Governor of Rio de Janeiro (1961–1962).[196]</v>
      </c>
      <c r="N828" t="str">
        <f t="shared" si="278"/>
        <v>Brazilian</v>
      </c>
      <c r="O828" t="str">
        <f t="shared" si="279"/>
        <v>politician Governor of Rio de Janeiro (1961–1962).[196]</v>
      </c>
      <c r="P828" s="2" t="str">
        <f t="shared" si="263"/>
        <v>politician Governor of Rio de Janeiro (1961–1962).</v>
      </c>
      <c r="Q828" s="2" t="str">
        <f t="shared" si="264"/>
        <v>politician Governor of Rio de Janeiro (1961–1962)</v>
      </c>
      <c r="R828" s="2" t="str">
        <f>IFERROR(MID(Q828,1,FIND(" ",Q828)-1),Q828)</f>
        <v>politician</v>
      </c>
      <c r="S828" s="2" t="s">
        <v>882</v>
      </c>
      <c r="U828" t="str">
        <f t="shared" si="280"/>
        <v>https://en.wikipedia.org/wiki/Celso_Peçanha</v>
      </c>
      <c r="V828">
        <v>477</v>
      </c>
      <c r="W828">
        <v>0</v>
      </c>
      <c r="X828">
        <v>0</v>
      </c>
      <c r="Y828" t="str">
        <f t="shared" si="281"/>
        <v>https://tools.wmflabs.org/xtools-articleinfo/?article=Celso_Peçanha&amp;project=en.wikipedia.org</v>
      </c>
      <c r="Z828">
        <v>8</v>
      </c>
      <c r="AA828">
        <v>5</v>
      </c>
      <c r="AB828" t="str">
        <f t="shared" si="282"/>
        <v>https://en.wikipedia.org/w/index.php?title=Special:WhatLinksHere/Celso_Peçanha&amp;limit=500</v>
      </c>
      <c r="AC828">
        <v>15</v>
      </c>
    </row>
    <row r="829" spans="1:29">
      <c r="A829">
        <v>4290</v>
      </c>
      <c r="B829">
        <v>196250</v>
      </c>
      <c r="C829">
        <v>21495.113134733401</v>
      </c>
      <c r="D829" t="s">
        <v>4076</v>
      </c>
      <c r="E829" t="str">
        <f t="shared" si="283"/>
        <v>Cesare</v>
      </c>
      <c r="F829" t="str">
        <f t="shared" si="284"/>
        <v>Gelli</v>
      </c>
      <c r="H829">
        <v>0</v>
      </c>
      <c r="J829">
        <v>83</v>
      </c>
      <c r="K829" s="5">
        <v>42609</v>
      </c>
      <c r="L829" t="s">
        <v>3632</v>
      </c>
      <c r="M829" t="str">
        <f t="shared" si="262"/>
        <v>Italian actor.[434]</v>
      </c>
      <c r="N829" t="str">
        <f t="shared" si="278"/>
        <v>Italian</v>
      </c>
      <c r="O829" t="str">
        <f t="shared" si="279"/>
        <v>actor.[434]</v>
      </c>
      <c r="P829" s="2" t="str">
        <f t="shared" si="263"/>
        <v>actor.</v>
      </c>
      <c r="Q829" s="2" t="str">
        <f t="shared" si="264"/>
        <v>actor</v>
      </c>
      <c r="R829" s="2" t="str">
        <f>IFERROR(MID(Q829,1,FIND(" ",Q829)-1),Q829)</f>
        <v>actor</v>
      </c>
      <c r="S829" s="2"/>
      <c r="U829" t="str">
        <f t="shared" si="280"/>
        <v>https://en.wikipedia.org/wiki/Cesare_Gelli</v>
      </c>
      <c r="Y829" t="str">
        <f t="shared" si="281"/>
        <v>https://tools.wmflabs.org/xtools-articleinfo/?article=Cesare_Gelli&amp;project=en.wikipedia.org</v>
      </c>
      <c r="AB829" t="str">
        <f t="shared" si="282"/>
        <v>https://en.wikipedia.org/w/index.php?title=Special:WhatLinksHere/Cesare_Gelli&amp;limit=500</v>
      </c>
    </row>
    <row r="830" spans="1:29">
      <c r="A830">
        <v>3047</v>
      </c>
      <c r="B830">
        <v>240490</v>
      </c>
      <c r="C830">
        <v>7196.0518798732664</v>
      </c>
      <c r="D830" t="s">
        <v>5391</v>
      </c>
      <c r="E830" t="str">
        <f t="shared" si="283"/>
        <v>Cezary</v>
      </c>
      <c r="F830" t="str">
        <f t="shared" si="284"/>
        <v>Wodziński</v>
      </c>
      <c r="H830">
        <v>0</v>
      </c>
      <c r="J830">
        <v>57</v>
      </c>
      <c r="K830" s="5">
        <v>42533</v>
      </c>
      <c r="L830" t="s">
        <v>4856</v>
      </c>
      <c r="M830" t="str">
        <f t="shared" si="262"/>
        <v>Polish philosopher historian essayist and translator (Jagiellonian University University of Warsaw).[202]</v>
      </c>
      <c r="N830" t="str">
        <f t="shared" si="278"/>
        <v>Polish</v>
      </c>
      <c r="O830" t="str">
        <f t="shared" si="279"/>
        <v>philosopher historian essayist and translator (Jagiellonian University University of Warsaw).[202]</v>
      </c>
      <c r="P830" t="str">
        <f t="shared" si="263"/>
        <v>philosopher historian essayist and translator (Jagiellonian University University of Warsaw).</v>
      </c>
      <c r="Q830" t="str">
        <f t="shared" si="264"/>
        <v>philosopher historian essayist and translator (Jagiellonian University University of Warsaw)</v>
      </c>
      <c r="R830" t="str">
        <f>LEFT(Q830,45)</f>
        <v>philosopher historian essayist and translator</v>
      </c>
      <c r="S830" s="2" t="s">
        <v>1088</v>
      </c>
      <c r="U830" t="str">
        <f t="shared" si="280"/>
        <v>https://en.wikipedia.org/wiki/Cezary_Wodziński</v>
      </c>
      <c r="Y830" t="str">
        <f t="shared" si="281"/>
        <v>https://tools.wmflabs.org/xtools-articleinfo/?article=Cezary_Wodziński&amp;project=en.wikipedia.org</v>
      </c>
      <c r="AB830" t="str">
        <f t="shared" si="282"/>
        <v>https://en.wikipedia.org/w/index.php?title=Special:WhatLinksHere/Cezary_Wodziński&amp;limit=500</v>
      </c>
    </row>
    <row r="831" spans="1:29">
      <c r="A831">
        <v>4488</v>
      </c>
      <c r="B831">
        <v>998799</v>
      </c>
      <c r="C831">
        <v>260469.67851198133</v>
      </c>
      <c r="D831" t="s">
        <v>15054</v>
      </c>
      <c r="E831" t="str">
        <f t="shared" si="283"/>
        <v>Chad</v>
      </c>
      <c r="F831" t="str">
        <f t="shared" si="284"/>
        <v>Brown</v>
      </c>
      <c r="H831">
        <v>0</v>
      </c>
      <c r="J831">
        <v>68</v>
      </c>
      <c r="K831" s="5">
        <v>42622</v>
      </c>
      <c r="L831" t="s">
        <v>15421</v>
      </c>
      <c r="M831" t="str">
        <f t="shared" si="262"/>
        <v>American football official (National Football League).[298]</v>
      </c>
      <c r="N831" t="str">
        <f t="shared" si="278"/>
        <v>American</v>
      </c>
      <c r="O831" t="str">
        <f t="shared" si="279"/>
        <v>football official (National Football League).[298]</v>
      </c>
      <c r="P831" s="2" t="str">
        <f t="shared" si="263"/>
        <v>football official (National Football League).</v>
      </c>
      <c r="Q831" s="2" t="str">
        <f t="shared" si="264"/>
        <v>football official (National Football League)</v>
      </c>
      <c r="R831" s="2" t="s">
        <v>15673</v>
      </c>
      <c r="S831" t="s">
        <v>327</v>
      </c>
      <c r="U831" t="str">
        <f t="shared" si="280"/>
        <v>https://en.wikipedia.org/wiki/Chad_Brown</v>
      </c>
      <c r="Y831" t="str">
        <f t="shared" si="281"/>
        <v>https://tools.wmflabs.org/xtools-articleinfo/?article=Chad_Brown&amp;project=en.wikipedia.org</v>
      </c>
      <c r="AB831" t="str">
        <f t="shared" si="282"/>
        <v>https://en.wikipedia.org/w/index.php?title=Special:WhatLinksHere/Chad_Brown&amp;limit=500</v>
      </c>
    </row>
    <row r="832" spans="1:29">
      <c r="A832">
        <v>3221</v>
      </c>
      <c r="B832">
        <v>592940</v>
      </c>
      <c r="C832">
        <v>81200.468479437404</v>
      </c>
      <c r="D832" t="s">
        <v>5385</v>
      </c>
      <c r="E832" t="str">
        <f t="shared" si="283"/>
        <v>Chaim</v>
      </c>
      <c r="F832" t="str">
        <f t="shared" si="284"/>
        <v>Avrohom Horowitz</v>
      </c>
      <c r="H832">
        <v>0</v>
      </c>
      <c r="J832">
        <v>83</v>
      </c>
      <c r="K832" s="5">
        <v>42545</v>
      </c>
      <c r="L832" t="s">
        <v>4767</v>
      </c>
      <c r="M832" t="str">
        <f t="shared" si="262"/>
        <v>American Chasidic rabbi of the Boston Hasidic dynasty.[376]</v>
      </c>
      <c r="N832" t="str">
        <f t="shared" si="278"/>
        <v>American</v>
      </c>
      <c r="O832" t="str">
        <f t="shared" si="279"/>
        <v>Chasidic rabbi of the Boston Hasidic dynasty.[376]</v>
      </c>
      <c r="P832" t="str">
        <f t="shared" si="263"/>
        <v>Chasidic rabbi of the Boston Hasidic dynasty.</v>
      </c>
      <c r="Q832" t="str">
        <f t="shared" si="264"/>
        <v>Chasidic rabbi of the Boston Hasidic dynasty</v>
      </c>
      <c r="R832" t="s">
        <v>2995</v>
      </c>
      <c r="S832" s="2" t="s">
        <v>986</v>
      </c>
      <c r="U832" t="str">
        <f t="shared" si="280"/>
        <v>https://en.wikipedia.org/wiki/Chaim_Avrohom Horowitz</v>
      </c>
      <c r="Y832" t="str">
        <f t="shared" si="281"/>
        <v>https://tools.wmflabs.org/xtools-articleinfo/?article=Chaim_Avrohom Horowitz&amp;project=en.wikipedia.org</v>
      </c>
      <c r="AB832" t="str">
        <f t="shared" si="282"/>
        <v>https://en.wikipedia.org/w/index.php?title=Special:WhatLinksHere/Chaim_Avrohom Horowitz&amp;limit=500</v>
      </c>
    </row>
    <row r="833" spans="1:28">
      <c r="A833">
        <v>4789</v>
      </c>
      <c r="B833">
        <v>205682</v>
      </c>
      <c r="C833">
        <v>820247.27011230425</v>
      </c>
      <c r="D833" t="s">
        <v>348</v>
      </c>
      <c r="E833" s="2" t="str">
        <f t="shared" si="283"/>
        <v>Chamsulvara</v>
      </c>
      <c r="F833" s="2" t="str">
        <f t="shared" si="284"/>
        <v>Chamsulvarayev</v>
      </c>
      <c r="H833">
        <v>0</v>
      </c>
      <c r="J833">
        <v>32</v>
      </c>
      <c r="K833" s="3">
        <v>42641</v>
      </c>
      <c r="L833" t="s">
        <v>166</v>
      </c>
      <c r="M833" s="2" t="str">
        <f t="shared" si="262"/>
        <v>Russian-born Azeri freestyle wrestler and ISIS terrorist air strike.[54]</v>
      </c>
      <c r="N833" s="2" t="s">
        <v>70</v>
      </c>
      <c r="O833" s="2" t="str">
        <f t="shared" si="279"/>
        <v>Azeri freestyle wrestler and ISIS terrorist air strike.[54]</v>
      </c>
      <c r="P833" s="2" t="str">
        <f t="shared" si="263"/>
        <v>Azeri freestyle wrestler and ISIS terrorist air strike.</v>
      </c>
      <c r="Q833" s="2" t="str">
        <f t="shared" si="264"/>
        <v>Azeri freestyle wrestler and ISIS terrorist air strike</v>
      </c>
      <c r="R833" s="2" t="s">
        <v>78</v>
      </c>
      <c r="T833" t="s">
        <v>79</v>
      </c>
    </row>
    <row r="834" spans="1:28">
      <c r="A834">
        <v>424</v>
      </c>
      <c r="B834">
        <v>396283</v>
      </c>
      <c r="C834">
        <v>500955.58018892916</v>
      </c>
      <c r="D834" t="s">
        <v>9639</v>
      </c>
      <c r="E834" t="str">
        <f t="shared" si="283"/>
        <v>Chang</v>
      </c>
      <c r="F834" t="str">
        <f t="shared" si="284"/>
        <v>Yung-fa</v>
      </c>
      <c r="H834">
        <v>0</v>
      </c>
      <c r="J834">
        <v>88</v>
      </c>
      <c r="K834" s="3">
        <v>42389</v>
      </c>
      <c r="L834" t="s">
        <v>9640</v>
      </c>
      <c r="M834" t="str">
        <f t="shared" ref="M834:M897" si="285">MID(L834,2,LEN(L834)-1)</f>
        <v>Taiwanese businessman (Evergreen Group).[427]</v>
      </c>
      <c r="N834" t="str">
        <f t="shared" ref="N834:N864" si="286">MID(M834,1,FIND(" ",M834)-1)</f>
        <v>Taiwanese</v>
      </c>
      <c r="O834" t="str">
        <f t="shared" si="279"/>
        <v>businessman (Evergreen Group).[427]</v>
      </c>
      <c r="P834" t="str">
        <f t="shared" ref="P834:P897" si="287">IFERROR(MID(O834,1,FIND("[",O834)-1),O834)</f>
        <v>businessman (Evergreen Group).</v>
      </c>
      <c r="Q834" t="str">
        <f t="shared" ref="Q834:Q897" si="288">IFERROR(MID(P834,1,FIND(".",P834)-1),P834)</f>
        <v>businessman (Evergreen Group)</v>
      </c>
      <c r="R834" t="str">
        <f>IFERROR(MID(Q834,1,FIND(" ",Q834)-1),Q834)</f>
        <v>businessman</v>
      </c>
      <c r="S834" t="s">
        <v>2316</v>
      </c>
      <c r="U834" t="str">
        <f>CONCATENATE("https://en.wikipedia.org/wiki/",REPLACE(D834,FIND(" ",D834),1,"_"))</f>
        <v>https://en.wikipedia.org/wiki/Chang_Yung-fa</v>
      </c>
      <c r="Y834" t="str">
        <f>CONCATENATE("https://tools.wmflabs.org/xtools-articleinfo/?article=",REPLACE(D834,FIND(" ",D834),1,"_"),"&amp;project=en.wikipedia.org")</f>
        <v>https://tools.wmflabs.org/xtools-articleinfo/?article=Chang_Yung-fa&amp;project=en.wikipedia.org</v>
      </c>
      <c r="AB834" t="str">
        <f>CONCATENATE("https://en.wikipedia.org/w/index.php?title=Special:WhatLinksHere/",REPLACE(D834,FIND(" ",D834),1,"_"),"&amp;limit=500")</f>
        <v>https://en.wikipedia.org/w/index.php?title=Special:WhatLinksHere/Chang_Yung-fa&amp;limit=500</v>
      </c>
    </row>
    <row r="835" spans="1:28">
      <c r="A835">
        <v>4039</v>
      </c>
      <c r="B835">
        <v>765786</v>
      </c>
      <c r="C835">
        <v>574057.69948400115</v>
      </c>
      <c r="D835" t="s">
        <v>4477</v>
      </c>
      <c r="E835" t="str">
        <f t="shared" si="283"/>
        <v>Charles</v>
      </c>
      <c r="F835" t="str">
        <f t="shared" si="284"/>
        <v>Bawden</v>
      </c>
      <c r="H835">
        <v>0</v>
      </c>
      <c r="J835">
        <v>92</v>
      </c>
      <c r="K835" s="5">
        <v>42593</v>
      </c>
      <c r="L835" t="s">
        <v>3864</v>
      </c>
      <c r="M835" t="str">
        <f t="shared" si="285"/>
        <v>British Mongolist.[181]</v>
      </c>
      <c r="N835" t="str">
        <f t="shared" si="286"/>
        <v>British</v>
      </c>
      <c r="O835" t="str">
        <f t="shared" si="279"/>
        <v>Mongolist.[181]</v>
      </c>
      <c r="P835" s="2" t="str">
        <f t="shared" si="287"/>
        <v>Mongolist.</v>
      </c>
      <c r="Q835" s="2" t="str">
        <f t="shared" si="288"/>
        <v>Mongolist</v>
      </c>
      <c r="R835" s="2" t="str">
        <f>IFERROR(MID(Q835,1,FIND(" ",Q835)-1),Q835)</f>
        <v>Mongolist</v>
      </c>
      <c r="S835" s="2"/>
      <c r="U835" t="str">
        <f>CONCATENATE("https://en.wikipedia.org/wiki/",REPLACE(D835,FIND(" ",D835),1,"_"))</f>
        <v>https://en.wikipedia.org/wiki/Charles_Bawden</v>
      </c>
      <c r="Y835" t="str">
        <f>CONCATENATE("https://tools.wmflabs.org/xtools-articleinfo/?article=",REPLACE(D835,FIND(" ",D835),1,"_"),"&amp;project=en.wikipedia.org")</f>
        <v>https://tools.wmflabs.org/xtools-articleinfo/?article=Charles_Bawden&amp;project=en.wikipedia.org</v>
      </c>
      <c r="AB835" t="str">
        <f>CONCATENATE("https://en.wikipedia.org/w/index.php?title=Special:WhatLinksHere/",REPLACE(D835,FIND(" ",D835),1,"_"),"&amp;limit=500")</f>
        <v>https://en.wikipedia.org/w/index.php?title=Special:WhatLinksHere/Charles_Bawden&amp;limit=500</v>
      </c>
    </row>
    <row r="836" spans="1:28">
      <c r="A836">
        <v>3762</v>
      </c>
      <c r="B836">
        <v>389826</v>
      </c>
      <c r="C836">
        <v>522854.14810012298</v>
      </c>
      <c r="D836" t="s">
        <v>13723</v>
      </c>
      <c r="E836" t="str">
        <f t="shared" si="283"/>
        <v>Charles</v>
      </c>
      <c r="F836" t="str">
        <f t="shared" si="284"/>
        <v>Bilezikian</v>
      </c>
      <c r="H836">
        <v>0</v>
      </c>
      <c r="J836">
        <v>79</v>
      </c>
      <c r="K836" s="5">
        <v>42577</v>
      </c>
      <c r="L836" t="s">
        <v>14428</v>
      </c>
      <c r="M836" t="str">
        <f t="shared" si="285"/>
        <v>American retail executive co-founder of Christmas Tree Shops pancreatic cancer.[421]</v>
      </c>
      <c r="N836" t="str">
        <f t="shared" si="286"/>
        <v>American</v>
      </c>
      <c r="O836" t="str">
        <f t="shared" si="279"/>
        <v>retail executive co-founder of Christmas Tree Shops pancreatic cancer.[421]</v>
      </c>
      <c r="P836" s="2" t="str">
        <f t="shared" si="287"/>
        <v>retail executive co-founder of Christmas Tree Shops pancreatic cancer.</v>
      </c>
      <c r="Q836" s="2" t="str">
        <f t="shared" si="288"/>
        <v>retail executive co-founder of Christmas Tree Shops pancreatic cancer</v>
      </c>
      <c r="R836" s="2" t="s">
        <v>14861</v>
      </c>
      <c r="S836" s="2" t="s">
        <v>915</v>
      </c>
      <c r="T836" t="s">
        <v>14709</v>
      </c>
      <c r="U836" t="str">
        <f>CONCATENATE("https://en.wikipedia.org/wiki/",REPLACE(D836,FIND(" ",D836),1,"_"))</f>
        <v>https://en.wikipedia.org/wiki/Charles_Bilezikian</v>
      </c>
      <c r="Y836" t="str">
        <f>CONCATENATE("https://tools.wmflabs.org/xtools-articleinfo/?article=",REPLACE(D836,FIND(" ",D836),1,"_"),"&amp;project=en.wikipedia.org")</f>
        <v>https://tools.wmflabs.org/xtools-articleinfo/?article=Charles_Bilezikian&amp;project=en.wikipedia.org</v>
      </c>
      <c r="AB836" t="str">
        <f>CONCATENATE("https://en.wikipedia.org/w/index.php?title=Special:WhatLinksHere/",REPLACE(D836,FIND(" ",D836),1,"_"),"&amp;limit=500")</f>
        <v>https://en.wikipedia.org/w/index.php?title=Special:WhatLinksHere/Charles_Bilezikian&amp;limit=500</v>
      </c>
    </row>
    <row r="837" spans="1:28">
      <c r="A837">
        <v>4820</v>
      </c>
      <c r="B837">
        <v>20039</v>
      </c>
      <c r="C837">
        <v>232416.4649226077</v>
      </c>
      <c r="D837" t="s">
        <v>370</v>
      </c>
      <c r="E837" s="2" t="str">
        <f t="shared" si="283"/>
        <v>Charles</v>
      </c>
      <c r="F837" s="2" t="str">
        <f t="shared" si="284"/>
        <v>Brading</v>
      </c>
      <c r="H837">
        <v>0</v>
      </c>
      <c r="J837">
        <v>81</v>
      </c>
      <c r="K837" s="3">
        <v>42643</v>
      </c>
      <c r="L837" t="s">
        <v>219</v>
      </c>
      <c r="M837" s="2" t="str">
        <f t="shared" si="285"/>
        <v>American politician Member of the Ohio House of Representatives (1993–2000).[27]</v>
      </c>
      <c r="N837" s="2" t="str">
        <f t="shared" si="286"/>
        <v>American</v>
      </c>
      <c r="O837" s="2" t="str">
        <f t="shared" si="279"/>
        <v>politician Member of the Ohio House of Representatives (1993–2000).[27]</v>
      </c>
      <c r="P837" s="2" t="str">
        <f t="shared" si="287"/>
        <v>politician Member of the Ohio House of Representatives (1993–2000).</v>
      </c>
      <c r="Q837" s="2" t="str">
        <f t="shared" si="288"/>
        <v>politician Member of the Ohio House of Representatives (1993–2000)</v>
      </c>
      <c r="R837" s="2" t="str">
        <f>IFERROR(MID(Q837,1,FIND(" ",Q837)-1),Q837)</f>
        <v>politician</v>
      </c>
      <c r="S837" t="s">
        <v>63</v>
      </c>
    </row>
    <row r="838" spans="1:28">
      <c r="A838">
        <v>780</v>
      </c>
      <c r="B838">
        <v>299608</v>
      </c>
      <c r="C838">
        <v>543440.68395585055</v>
      </c>
      <c r="D838" t="s">
        <v>10870</v>
      </c>
      <c r="E838" t="s">
        <v>11383</v>
      </c>
      <c r="F838" t="s">
        <v>11384</v>
      </c>
      <c r="H838">
        <v>0</v>
      </c>
      <c r="J838">
        <v>68</v>
      </c>
      <c r="K838" s="3">
        <v>42408</v>
      </c>
      <c r="L838" t="s">
        <v>11212</v>
      </c>
      <c r="M838" t="str">
        <f t="shared" si="285"/>
        <v>American army general.[124]</v>
      </c>
      <c r="N838" t="str">
        <f t="shared" si="286"/>
        <v>American</v>
      </c>
      <c r="O838" t="str">
        <f t="shared" si="279"/>
        <v>army general.[124]</v>
      </c>
      <c r="P838" t="str">
        <f t="shared" si="287"/>
        <v>army general.</v>
      </c>
      <c r="Q838" t="str">
        <f t="shared" si="288"/>
        <v>army general</v>
      </c>
      <c r="R838" t="s">
        <v>7171</v>
      </c>
      <c r="U838" t="str">
        <f t="shared" ref="U838:U849" si="289">CONCATENATE("https://en.wikipedia.org/wiki/",REPLACE(D838,FIND(" ",D838),1,"_"))</f>
        <v>https://en.wikipedia.org/wiki/Charles_C. Campbell</v>
      </c>
      <c r="Y838" t="str">
        <f t="shared" ref="Y838:Y849" si="290">CONCATENATE("https://tools.wmflabs.org/xtools-articleinfo/?article=",REPLACE(D838,FIND(" ",D838),1,"_"),"&amp;project=en.wikipedia.org")</f>
        <v>https://tools.wmflabs.org/xtools-articleinfo/?article=Charles_C. Campbell&amp;project=en.wikipedia.org</v>
      </c>
      <c r="AB838" t="str">
        <f t="shared" ref="AB838:AB849" si="291">CONCATENATE("https://en.wikipedia.org/w/index.php?title=Special:WhatLinksHere/",REPLACE(D838,FIND(" ",D838),1,"_"),"&amp;limit=500")</f>
        <v>https://en.wikipedia.org/w/index.php?title=Special:WhatLinksHere/Charles_C. Campbell&amp;limit=500</v>
      </c>
    </row>
    <row r="839" spans="1:28">
      <c r="A839">
        <v>947</v>
      </c>
      <c r="B839">
        <v>834077</v>
      </c>
      <c r="C839">
        <v>701074.36697071535</v>
      </c>
      <c r="D839" t="s">
        <v>10720</v>
      </c>
      <c r="E839" t="str">
        <f t="shared" ref="E839:E846" si="292">LEFT(D839,FIND(" ",D839)-1)</f>
        <v>Charles</v>
      </c>
      <c r="F839" t="str">
        <f t="shared" ref="F839:F846" si="293">MID(D839,FIND(" ",D839)+1,9999)</f>
        <v>Caldwell Ryrie</v>
      </c>
      <c r="H839">
        <v>0</v>
      </c>
      <c r="J839">
        <v>90</v>
      </c>
      <c r="K839" s="3">
        <v>42416</v>
      </c>
      <c r="L839" t="s">
        <v>11320</v>
      </c>
      <c r="M839" t="str">
        <f t="shared" si="285"/>
        <v>American theologian.[292]</v>
      </c>
      <c r="N839" t="str">
        <f t="shared" si="286"/>
        <v>American</v>
      </c>
      <c r="O839" t="str">
        <f t="shared" si="279"/>
        <v>theologian.[292]</v>
      </c>
      <c r="P839" t="str">
        <f t="shared" si="287"/>
        <v>theologian.</v>
      </c>
      <c r="Q839" t="str">
        <f t="shared" si="288"/>
        <v>theologian</v>
      </c>
      <c r="R839" t="str">
        <f>IFERROR(MID(Q839,1,FIND(" ",Q839)-1),Q839)</f>
        <v>theologian</v>
      </c>
      <c r="U839" t="str">
        <f t="shared" si="289"/>
        <v>https://en.wikipedia.org/wiki/Charles_Caldwell Ryrie</v>
      </c>
      <c r="Y839" t="str">
        <f t="shared" si="290"/>
        <v>https://tools.wmflabs.org/xtools-articleinfo/?article=Charles_Caldwell Ryrie&amp;project=en.wikipedia.org</v>
      </c>
      <c r="AB839" t="str">
        <f t="shared" si="291"/>
        <v>https://en.wikipedia.org/w/index.php?title=Special:WhatLinksHere/Charles_Caldwell Ryrie&amp;limit=500</v>
      </c>
    </row>
    <row r="840" spans="1:28">
      <c r="A840">
        <v>3217</v>
      </c>
      <c r="B840">
        <v>594586</v>
      </c>
      <c r="C840">
        <v>469030.51444769517</v>
      </c>
      <c r="D840" t="s">
        <v>5556</v>
      </c>
      <c r="E840" t="str">
        <f t="shared" si="292"/>
        <v>Charles</v>
      </c>
      <c r="F840" t="str">
        <f t="shared" si="293"/>
        <v>Chaynes</v>
      </c>
      <c r="H840">
        <v>0</v>
      </c>
      <c r="J840">
        <v>90</v>
      </c>
      <c r="K840" s="5">
        <v>42545</v>
      </c>
      <c r="L840" t="s">
        <v>4763</v>
      </c>
      <c r="M840" t="str">
        <f t="shared" si="285"/>
        <v>French composer.[372]</v>
      </c>
      <c r="N840" t="str">
        <f t="shared" si="286"/>
        <v>French</v>
      </c>
      <c r="O840" t="str">
        <f t="shared" si="279"/>
        <v>composer.[372]</v>
      </c>
      <c r="P840" t="str">
        <f t="shared" si="287"/>
        <v>composer.</v>
      </c>
      <c r="Q840" t="str">
        <f t="shared" si="288"/>
        <v>composer</v>
      </c>
      <c r="R840" t="str">
        <f>IFERROR(MID(Q840,1,FIND(" ",Q840)-1),Q840)</f>
        <v>composer</v>
      </c>
      <c r="U840" t="str">
        <f t="shared" si="289"/>
        <v>https://en.wikipedia.org/wiki/Charles_Chaynes</v>
      </c>
      <c r="Y840" t="str">
        <f t="shared" si="290"/>
        <v>https://tools.wmflabs.org/xtools-articleinfo/?article=Charles_Chaynes&amp;project=en.wikipedia.org</v>
      </c>
      <c r="AB840" t="str">
        <f t="shared" si="291"/>
        <v>https://en.wikipedia.org/w/index.php?title=Special:WhatLinksHere/Charles_Chaynes&amp;limit=500</v>
      </c>
    </row>
    <row r="841" spans="1:28">
      <c r="A841">
        <v>217</v>
      </c>
      <c r="B841">
        <v>992809</v>
      </c>
      <c r="C841">
        <v>34538.295048150758</v>
      </c>
      <c r="D841" t="s">
        <v>9398</v>
      </c>
      <c r="E841" t="str">
        <f t="shared" si="292"/>
        <v>Charles</v>
      </c>
      <c r="F841" t="str">
        <f t="shared" si="293"/>
        <v>Congden Carpenter</v>
      </c>
      <c r="H841">
        <v>0</v>
      </c>
      <c r="J841">
        <v>94</v>
      </c>
      <c r="K841" s="3">
        <v>42379</v>
      </c>
      <c r="L841" t="s">
        <v>9399</v>
      </c>
      <c r="M841" t="str">
        <f t="shared" si="285"/>
        <v>American naturalist.[218]</v>
      </c>
      <c r="N841" t="str">
        <f t="shared" si="286"/>
        <v>American</v>
      </c>
      <c r="O841" t="str">
        <f t="shared" si="279"/>
        <v>naturalist.[218]</v>
      </c>
      <c r="P841" t="str">
        <f t="shared" si="287"/>
        <v>naturalist.</v>
      </c>
      <c r="Q841" t="str">
        <f t="shared" si="288"/>
        <v>naturalist</v>
      </c>
      <c r="R841" t="str">
        <f>IFERROR(MID(Q841,1,FIND(" ",Q841)-1),Q841)</f>
        <v>naturalist</v>
      </c>
      <c r="U841" t="str">
        <f t="shared" si="289"/>
        <v>https://en.wikipedia.org/wiki/Charles_Congden Carpenter</v>
      </c>
      <c r="Y841" t="str">
        <f t="shared" si="290"/>
        <v>https://tools.wmflabs.org/xtools-articleinfo/?article=Charles_Congden Carpenter&amp;project=en.wikipedia.org</v>
      </c>
      <c r="AB841" t="str">
        <f t="shared" si="291"/>
        <v>https://en.wikipedia.org/w/index.php?title=Special:WhatLinksHere/Charles_Congden Carpenter&amp;limit=500</v>
      </c>
    </row>
    <row r="842" spans="1:28">
      <c r="A842">
        <v>3565</v>
      </c>
      <c r="B842">
        <v>150957</v>
      </c>
      <c r="C842">
        <v>270258.04248387431</v>
      </c>
      <c r="D842" t="s">
        <v>13721</v>
      </c>
      <c r="E842" t="str">
        <f t="shared" si="292"/>
        <v>Charles</v>
      </c>
      <c r="F842" t="str">
        <f t="shared" si="293"/>
        <v>Davis</v>
      </c>
      <c r="H842">
        <v>0</v>
      </c>
      <c r="J842">
        <v>83</v>
      </c>
      <c r="K842" s="5">
        <v>42566</v>
      </c>
      <c r="L842" t="s">
        <v>14165</v>
      </c>
      <c r="M842" t="str">
        <f t="shared" si="285"/>
        <v>American jazz saxophonist.[224]</v>
      </c>
      <c r="N842" t="str">
        <f t="shared" si="286"/>
        <v>American</v>
      </c>
      <c r="O842" t="str">
        <f t="shared" si="279"/>
        <v>jazz saxophonist.[224]</v>
      </c>
      <c r="P842" s="2" t="str">
        <f t="shared" si="287"/>
        <v>jazz saxophonist.</v>
      </c>
      <c r="Q842" s="2" t="str">
        <f t="shared" si="288"/>
        <v>jazz saxophonist</v>
      </c>
      <c r="R842" s="2" t="s">
        <v>14533</v>
      </c>
      <c r="S842" s="2"/>
      <c r="U842" t="str">
        <f t="shared" si="289"/>
        <v>https://en.wikipedia.org/wiki/Charles_Davis</v>
      </c>
      <c r="Y842" t="str">
        <f t="shared" si="290"/>
        <v>https://tools.wmflabs.org/xtools-articleinfo/?article=Charles_Davis&amp;project=en.wikipedia.org</v>
      </c>
      <c r="AB842" t="str">
        <f t="shared" si="291"/>
        <v>https://en.wikipedia.org/w/index.php?title=Special:WhatLinksHere/Charles_Davis&amp;limit=500</v>
      </c>
    </row>
    <row r="843" spans="1:28">
      <c r="A843">
        <v>839</v>
      </c>
      <c r="B843">
        <v>114436</v>
      </c>
      <c r="C843">
        <v>926252.69958625722</v>
      </c>
      <c r="D843" t="s">
        <v>10507</v>
      </c>
      <c r="E843" t="str">
        <f t="shared" si="292"/>
        <v>Charles</v>
      </c>
      <c r="F843" t="str">
        <f t="shared" si="293"/>
        <v>Garabedian</v>
      </c>
      <c r="H843">
        <v>0</v>
      </c>
      <c r="J843">
        <v>92</v>
      </c>
      <c r="K843" s="3">
        <v>42411</v>
      </c>
      <c r="L843" t="s">
        <v>11267</v>
      </c>
      <c r="M843" t="str">
        <f t="shared" si="285"/>
        <v>American artist prostate cancer.[183]</v>
      </c>
      <c r="N843" t="str">
        <f t="shared" si="286"/>
        <v>American</v>
      </c>
      <c r="O843" t="str">
        <f t="shared" ref="O843:O874" si="294">MID(M843,FIND(" ",M843)+1,9999)</f>
        <v>artist prostate cancer.[183]</v>
      </c>
      <c r="P843" t="str">
        <f t="shared" si="287"/>
        <v>artist prostate cancer.</v>
      </c>
      <c r="Q843" t="str">
        <f t="shared" si="288"/>
        <v>artist prostate cancer</v>
      </c>
      <c r="R843" t="str">
        <f>IFERROR(MID(Q843,1,FIND(" ",Q843)-1),Q843)</f>
        <v>artist</v>
      </c>
      <c r="T843" t="s">
        <v>8981</v>
      </c>
      <c r="U843" t="str">
        <f t="shared" si="289"/>
        <v>https://en.wikipedia.org/wiki/Charles_Garabedian</v>
      </c>
      <c r="Y843" t="str">
        <f t="shared" si="290"/>
        <v>https://tools.wmflabs.org/xtools-articleinfo/?article=Charles_Garabedian&amp;project=en.wikipedia.org</v>
      </c>
      <c r="AB843" t="str">
        <f t="shared" si="291"/>
        <v>https://en.wikipedia.org/w/index.php?title=Special:WhatLinksHere/Charles_Garabedian&amp;limit=500</v>
      </c>
    </row>
    <row r="844" spans="1:28">
      <c r="A844">
        <v>2304</v>
      </c>
      <c r="B844">
        <v>353873</v>
      </c>
      <c r="C844">
        <v>18227.733257845102</v>
      </c>
      <c r="D844" t="s">
        <v>6508</v>
      </c>
      <c r="E844" t="str">
        <f t="shared" si="292"/>
        <v>Charles</v>
      </c>
      <c r="F844" t="str">
        <f t="shared" si="293"/>
        <v>Gatewood</v>
      </c>
      <c r="H844">
        <v>0</v>
      </c>
      <c r="J844">
        <v>73</v>
      </c>
      <c r="K844" s="5">
        <v>42488</v>
      </c>
      <c r="L844" t="s">
        <v>6053</v>
      </c>
      <c r="M844" t="str">
        <f t="shared" si="285"/>
        <v>American photographer suicide by jumping.[492]</v>
      </c>
      <c r="N844" t="str">
        <f t="shared" si="286"/>
        <v>American</v>
      </c>
      <c r="O844" t="str">
        <f t="shared" si="294"/>
        <v>photographer suicide by jumping.[492]</v>
      </c>
      <c r="P844" t="str">
        <f t="shared" si="287"/>
        <v>photographer suicide by jumping.</v>
      </c>
      <c r="Q844" t="str">
        <f t="shared" si="288"/>
        <v>photographer suicide by jumping</v>
      </c>
      <c r="R844" t="str">
        <f>IFERROR(MID(Q844,1,FIND(" ",Q844)-1),Q844)</f>
        <v>photographer</v>
      </c>
      <c r="T844" t="s">
        <v>5877</v>
      </c>
      <c r="U844" t="str">
        <f t="shared" si="289"/>
        <v>https://en.wikipedia.org/wiki/Charles_Gatewood</v>
      </c>
      <c r="Y844" t="str">
        <f t="shared" si="290"/>
        <v>https://tools.wmflabs.org/xtools-articleinfo/?article=Charles_Gatewood&amp;project=en.wikipedia.org</v>
      </c>
      <c r="AB844" t="str">
        <f t="shared" si="291"/>
        <v>https://en.wikipedia.org/w/index.php?title=Special:WhatLinksHere/Charles_Gatewood&amp;limit=500</v>
      </c>
    </row>
    <row r="845" spans="1:28">
      <c r="A845">
        <v>4603</v>
      </c>
      <c r="B845">
        <v>362816</v>
      </c>
      <c r="C845">
        <v>69588.843152814661</v>
      </c>
      <c r="D845" t="s">
        <v>15152</v>
      </c>
      <c r="E845" t="str">
        <f t="shared" si="292"/>
        <v>Charles</v>
      </c>
      <c r="F845" t="str">
        <f t="shared" si="293"/>
        <v>H. Henry</v>
      </c>
      <c r="H845">
        <v>0</v>
      </c>
      <c r="J845">
        <v>79</v>
      </c>
      <c r="K845" s="5">
        <v>42629</v>
      </c>
      <c r="L845" t="s">
        <v>15338</v>
      </c>
      <c r="M845" t="str">
        <f t="shared" si="285"/>
        <v>American physicist.[187]</v>
      </c>
      <c r="N845" t="str">
        <f t="shared" si="286"/>
        <v>American</v>
      </c>
      <c r="O845" t="str">
        <f t="shared" si="294"/>
        <v>physicist.[187]</v>
      </c>
      <c r="P845" s="2" t="str">
        <f t="shared" si="287"/>
        <v>physicist.</v>
      </c>
      <c r="Q845" s="2" t="str">
        <f t="shared" si="288"/>
        <v>physicist</v>
      </c>
      <c r="R845" s="2" t="str">
        <f>IFERROR(MID(Q845,1,FIND(" ",Q845)-1),Q845)</f>
        <v>physicist</v>
      </c>
      <c r="U845" t="str">
        <f t="shared" si="289"/>
        <v>https://en.wikipedia.org/wiki/Charles_H. Henry</v>
      </c>
      <c r="Y845" t="str">
        <f t="shared" si="290"/>
        <v>https://tools.wmflabs.org/xtools-articleinfo/?article=Charles_H. Henry&amp;project=en.wikipedia.org</v>
      </c>
      <c r="AB845" t="str">
        <f t="shared" si="291"/>
        <v>https://en.wikipedia.org/w/index.php?title=Special:WhatLinksHere/Charles_H. Henry&amp;limit=500</v>
      </c>
    </row>
    <row r="846" spans="1:28">
      <c r="A846">
        <v>1953</v>
      </c>
      <c r="B846">
        <v>52124</v>
      </c>
      <c r="C846">
        <v>523955.73545527441</v>
      </c>
      <c r="D846" t="s">
        <v>6834</v>
      </c>
      <c r="E846" t="str">
        <f t="shared" si="292"/>
        <v>Charles</v>
      </c>
      <c r="F846" t="str">
        <f t="shared" si="293"/>
        <v>Hirsch</v>
      </c>
      <c r="H846">
        <v>0</v>
      </c>
      <c r="J846">
        <v>79</v>
      </c>
      <c r="K846" s="5">
        <v>42468</v>
      </c>
      <c r="L846" t="s">
        <v>6334</v>
      </c>
      <c r="M846" t="str">
        <f t="shared" si="285"/>
        <v>American forensic pathologist.[139]</v>
      </c>
      <c r="N846" t="str">
        <f t="shared" si="286"/>
        <v>American</v>
      </c>
      <c r="O846" t="str">
        <f t="shared" si="294"/>
        <v>forensic pathologist.[139]</v>
      </c>
      <c r="P846" t="str">
        <f t="shared" si="287"/>
        <v>forensic pathologist.</v>
      </c>
      <c r="Q846" t="str">
        <f t="shared" si="288"/>
        <v>forensic pathologist</v>
      </c>
      <c r="R846" t="s">
        <v>5982</v>
      </c>
      <c r="U846" t="str">
        <f t="shared" si="289"/>
        <v>https://en.wikipedia.org/wiki/Charles_Hirsch</v>
      </c>
      <c r="Y846" t="str">
        <f t="shared" si="290"/>
        <v>https://tools.wmflabs.org/xtools-articleinfo/?article=Charles_Hirsch&amp;project=en.wikipedia.org</v>
      </c>
      <c r="AB846" t="str">
        <f t="shared" si="291"/>
        <v>https://en.wikipedia.org/w/index.php?title=Special:WhatLinksHere/Charles_Hirsch&amp;limit=500</v>
      </c>
    </row>
    <row r="847" spans="1:28">
      <c r="A847">
        <v>2136</v>
      </c>
      <c r="B847">
        <v>368955</v>
      </c>
      <c r="C847">
        <v>434137.0500078483</v>
      </c>
      <c r="D847" t="s">
        <v>6512</v>
      </c>
      <c r="E847" t="s">
        <v>5898</v>
      </c>
      <c r="F847" t="s">
        <v>5899</v>
      </c>
      <c r="H847">
        <v>0</v>
      </c>
      <c r="J847">
        <v>97</v>
      </c>
      <c r="K847" s="5">
        <v>42478</v>
      </c>
      <c r="L847" t="s">
        <v>6269</v>
      </c>
      <c r="M847" t="str">
        <f t="shared" si="285"/>
        <v>American business executive and diplomat Ambassador to Mexico (1986–1989).[323]</v>
      </c>
      <c r="N847" t="str">
        <f t="shared" si="286"/>
        <v>American</v>
      </c>
      <c r="O847" t="str">
        <f t="shared" si="294"/>
        <v>business executive and diplomat Ambassador to Mexico (1986–1989).[323]</v>
      </c>
      <c r="P847" t="str">
        <f t="shared" si="287"/>
        <v>business executive and diplomat Ambassador to Mexico (1986–1989).</v>
      </c>
      <c r="Q847" t="str">
        <f t="shared" si="288"/>
        <v>business executive and diplomat Ambassador to Mexico (1986–1989)</v>
      </c>
      <c r="R847" t="s">
        <v>3010</v>
      </c>
      <c r="S847" s="2" t="s">
        <v>1548</v>
      </c>
      <c r="U847" t="str">
        <f t="shared" si="289"/>
        <v>https://en.wikipedia.org/wiki/Charles_J. Pilliod Jr.</v>
      </c>
      <c r="Y847" t="str">
        <f t="shared" si="290"/>
        <v>https://tools.wmflabs.org/xtools-articleinfo/?article=Charles_J. Pilliod Jr.&amp;project=en.wikipedia.org</v>
      </c>
      <c r="AB847" t="str">
        <f t="shared" si="291"/>
        <v>https://en.wikipedia.org/w/index.php?title=Special:WhatLinksHere/Charles_J. Pilliod Jr.&amp;limit=500</v>
      </c>
    </row>
    <row r="848" spans="1:28">
      <c r="A848">
        <v>1537</v>
      </c>
      <c r="B848">
        <v>773578</v>
      </c>
      <c r="C848">
        <v>116440.39352540858</v>
      </c>
      <c r="D848" t="s">
        <v>8805</v>
      </c>
      <c r="E848" t="str">
        <f>LEFT(D848,FIND(" ",D848)-1)</f>
        <v>Charles</v>
      </c>
      <c r="F848" t="str">
        <f>MID(D848,FIND(" ",D848)+1,9999)</f>
        <v>Kaufman</v>
      </c>
      <c r="H848">
        <v>0</v>
      </c>
      <c r="J848">
        <v>87</v>
      </c>
      <c r="K848" s="3">
        <v>42446</v>
      </c>
      <c r="L848" s="2" t="s">
        <v>7981</v>
      </c>
      <c r="M848" t="str">
        <f t="shared" si="285"/>
        <v>American educator (Mannes College of Music) acute myeloid leukemia.[344]</v>
      </c>
      <c r="N848" t="str">
        <f t="shared" si="286"/>
        <v>American</v>
      </c>
      <c r="O848" t="str">
        <f t="shared" si="294"/>
        <v>educator (Mannes College of Music) acute myeloid leukemia.[344]</v>
      </c>
      <c r="P848" t="str">
        <f t="shared" si="287"/>
        <v>educator (Mannes College of Music) acute myeloid leukemia.</v>
      </c>
      <c r="Q848" t="str">
        <f t="shared" si="288"/>
        <v>educator (Mannes College of Music) acute myeloid leukemia</v>
      </c>
      <c r="R848" t="str">
        <f>IFERROR(MID(Q848,1,FIND(" ",Q848)-1),Q848)</f>
        <v>educator</v>
      </c>
      <c r="S848" s="2" t="s">
        <v>1952</v>
      </c>
      <c r="T848" t="s">
        <v>7524</v>
      </c>
      <c r="U848" t="str">
        <f t="shared" si="289"/>
        <v>https://en.wikipedia.org/wiki/Charles_Kaufman</v>
      </c>
      <c r="Y848" t="str">
        <f t="shared" si="290"/>
        <v>https://tools.wmflabs.org/xtools-articleinfo/?article=Charles_Kaufman&amp;project=en.wikipedia.org</v>
      </c>
      <c r="AB848" t="str">
        <f t="shared" si="291"/>
        <v>https://en.wikipedia.org/w/index.php?title=Special:WhatLinksHere/Charles_Kaufman&amp;limit=500</v>
      </c>
    </row>
    <row r="849" spans="1:29">
      <c r="A849">
        <v>2585</v>
      </c>
      <c r="B849">
        <v>746724</v>
      </c>
      <c r="C849">
        <v>367061.26960007171</v>
      </c>
      <c r="D849" t="s">
        <v>12305</v>
      </c>
      <c r="E849" t="s">
        <v>13120</v>
      </c>
      <c r="F849" t="s">
        <v>13119</v>
      </c>
      <c r="H849">
        <v>0</v>
      </c>
      <c r="J849">
        <v>98</v>
      </c>
      <c r="K849" s="5">
        <v>42504</v>
      </c>
      <c r="L849" t="s">
        <v>12676</v>
      </c>
      <c r="M849" t="str">
        <f t="shared" si="285"/>
        <v>Canadian geologist.[249]</v>
      </c>
      <c r="N849" t="str">
        <f t="shared" si="286"/>
        <v>Canadian</v>
      </c>
      <c r="O849" t="str">
        <f t="shared" si="294"/>
        <v>geologist.[249]</v>
      </c>
      <c r="P849" t="str">
        <f t="shared" si="287"/>
        <v>geologist.</v>
      </c>
      <c r="Q849" t="str">
        <f t="shared" si="288"/>
        <v>geologist</v>
      </c>
      <c r="R849" t="str">
        <f>IFERROR(MID(Q849,1,FIND(" ",Q849)-1),Q849)</f>
        <v>geologist</v>
      </c>
      <c r="U849" t="str">
        <f t="shared" si="289"/>
        <v>https://en.wikipedia.org/wiki/Charles_R. Stelck</v>
      </c>
      <c r="Y849" t="str">
        <f t="shared" si="290"/>
        <v>https://tools.wmflabs.org/xtools-articleinfo/?article=Charles_R. Stelck&amp;project=en.wikipedia.org</v>
      </c>
      <c r="AB849" t="str">
        <f t="shared" si="291"/>
        <v>https://en.wikipedia.org/w/index.php?title=Special:WhatLinksHere/Charles_R. Stelck&amp;limit=500</v>
      </c>
    </row>
    <row r="850" spans="1:29">
      <c r="A850">
        <v>4783</v>
      </c>
      <c r="B850">
        <v>385389</v>
      </c>
      <c r="C850">
        <v>146856.57976042421</v>
      </c>
      <c r="D850" t="s">
        <v>249</v>
      </c>
      <c r="E850" s="2" t="str">
        <f t="shared" ref="E850:E855" si="295">LEFT(D850,FIND(" ",D850)-1)</f>
        <v>Charles</v>
      </c>
      <c r="F850" s="2" t="str">
        <f t="shared" ref="F850:F855" si="296">MID(D850,FIND(" ",D850)+1,9999)</f>
        <v>Schultze</v>
      </c>
      <c r="H850">
        <v>0</v>
      </c>
      <c r="J850">
        <v>91</v>
      </c>
      <c r="K850" s="3">
        <v>42640</v>
      </c>
      <c r="L850" t="s">
        <v>252</v>
      </c>
      <c r="M850" s="2" t="str">
        <f t="shared" si="285"/>
        <v>American economist and public policy analyst complications from sepsis.[79]</v>
      </c>
      <c r="N850" s="2" t="str">
        <f t="shared" si="286"/>
        <v>American</v>
      </c>
      <c r="O850" s="2" t="str">
        <f t="shared" si="294"/>
        <v>economist and public policy analyst complications from sepsis.[79]</v>
      </c>
      <c r="P850" s="2" t="str">
        <f t="shared" si="287"/>
        <v>economist and public policy analyst complications from sepsis.</v>
      </c>
      <c r="Q850" s="2" t="str">
        <f t="shared" si="288"/>
        <v>economist and public policy analyst complications from sepsis</v>
      </c>
      <c r="R850" s="2" t="s">
        <v>15</v>
      </c>
      <c r="T850" t="s">
        <v>16</v>
      </c>
    </row>
    <row r="851" spans="1:29">
      <c r="A851">
        <v>1936</v>
      </c>
      <c r="B851">
        <v>376919</v>
      </c>
      <c r="C851">
        <v>109171.54467733781</v>
      </c>
      <c r="D851" t="s">
        <v>6648</v>
      </c>
      <c r="E851" t="str">
        <f t="shared" si="295"/>
        <v>Charles</v>
      </c>
      <c r="F851" t="str">
        <f t="shared" si="296"/>
        <v>Thomas</v>
      </c>
      <c r="H851">
        <v>0</v>
      </c>
      <c r="J851">
        <v>87</v>
      </c>
      <c r="K851" s="5">
        <v>42467</v>
      </c>
      <c r="L851" t="s">
        <v>6192</v>
      </c>
      <c r="M851" t="str">
        <f t="shared" si="285"/>
        <v>British archaeologist.[122]</v>
      </c>
      <c r="N851" t="str">
        <f t="shared" si="286"/>
        <v>British</v>
      </c>
      <c r="O851" t="str">
        <f t="shared" si="294"/>
        <v>archaeologist.[122]</v>
      </c>
      <c r="P851" t="str">
        <f t="shared" si="287"/>
        <v>archaeologist.</v>
      </c>
      <c r="Q851" t="str">
        <f t="shared" si="288"/>
        <v>archaeologist</v>
      </c>
      <c r="R851" t="str">
        <f>IFERROR(MID(Q851,1,FIND(" ",Q851)-1),Q851)</f>
        <v>archaeologist</v>
      </c>
      <c r="U851" t="str">
        <f t="shared" ref="U851:U869" si="297">CONCATENATE("https://en.wikipedia.org/wiki/",REPLACE(D851,FIND(" ",D851),1,"_"))</f>
        <v>https://en.wikipedia.org/wiki/Charles_Thomas</v>
      </c>
      <c r="Y851" t="str">
        <f t="shared" ref="Y851:Y869" si="298">CONCATENATE("https://tools.wmflabs.org/xtools-articleinfo/?article=",REPLACE(D851,FIND(" ",D851),1,"_"),"&amp;project=en.wikipedia.org")</f>
        <v>https://tools.wmflabs.org/xtools-articleinfo/?article=Charles_Thomas&amp;project=en.wikipedia.org</v>
      </c>
      <c r="AB851" t="str">
        <f t="shared" ref="AB851:AB869" si="299">CONCATENATE("https://en.wikipedia.org/w/index.php?title=Special:WhatLinksHere/",REPLACE(D851,FIND(" ",D851),1,"_"),"&amp;limit=500")</f>
        <v>https://en.wikipedia.org/w/index.php?title=Special:WhatLinksHere/Charles_Thomas&amp;limit=500</v>
      </c>
    </row>
    <row r="852" spans="1:29">
      <c r="A852">
        <v>3113</v>
      </c>
      <c r="B852">
        <v>995918</v>
      </c>
      <c r="C852">
        <v>185463.47024857823</v>
      </c>
      <c r="D852" t="s">
        <v>5464</v>
      </c>
      <c r="E852" t="str">
        <f t="shared" si="295"/>
        <v>Charles</v>
      </c>
      <c r="F852" t="str">
        <f t="shared" si="296"/>
        <v>Thompson</v>
      </c>
      <c r="H852">
        <v>0</v>
      </c>
      <c r="J852">
        <v>98</v>
      </c>
      <c r="K852" s="5">
        <v>42537</v>
      </c>
      <c r="L852" t="s">
        <v>4852</v>
      </c>
      <c r="M852" t="str">
        <f t="shared" si="285"/>
        <v>American pianist.[268]</v>
      </c>
      <c r="N852" t="str">
        <f t="shared" si="286"/>
        <v>American</v>
      </c>
      <c r="O852" t="str">
        <f t="shared" si="294"/>
        <v>pianist.[268]</v>
      </c>
      <c r="P852" t="str">
        <f t="shared" si="287"/>
        <v>pianist.</v>
      </c>
      <c r="Q852" t="str">
        <f t="shared" si="288"/>
        <v>pianist</v>
      </c>
      <c r="R852" t="str">
        <f>IFERROR(MID(Q852,1,FIND(" ",Q852)-1),Q852)</f>
        <v>pianist</v>
      </c>
      <c r="U852" t="str">
        <f t="shared" si="297"/>
        <v>https://en.wikipedia.org/wiki/Charles_Thompson</v>
      </c>
      <c r="Y852" t="str">
        <f t="shared" si="298"/>
        <v>https://tools.wmflabs.org/xtools-articleinfo/?article=Charles_Thompson&amp;project=en.wikipedia.org</v>
      </c>
      <c r="AB852" t="str">
        <f t="shared" si="299"/>
        <v>https://en.wikipedia.org/w/index.php?title=Special:WhatLinksHere/Charles_Thompson&amp;limit=500</v>
      </c>
    </row>
    <row r="853" spans="1:29">
      <c r="A853">
        <v>3916</v>
      </c>
      <c r="B853">
        <v>848116</v>
      </c>
      <c r="C853">
        <v>314227.93910314795</v>
      </c>
      <c r="D853" t="s">
        <v>4534</v>
      </c>
      <c r="E853" t="str">
        <f t="shared" si="295"/>
        <v>Charles</v>
      </c>
      <c r="F853" t="str">
        <f t="shared" si="296"/>
        <v>Toubé</v>
      </c>
      <c r="H853">
        <v>0</v>
      </c>
      <c r="J853">
        <v>58</v>
      </c>
      <c r="K853" s="5">
        <v>42586</v>
      </c>
      <c r="L853" t="s">
        <v>4126</v>
      </c>
      <c r="M853" t="str">
        <f t="shared" si="285"/>
        <v>Cameroonian footballer (Tonnerre Yaoundé national team).[58]</v>
      </c>
      <c r="N853" t="str">
        <f t="shared" si="286"/>
        <v>Cameroonian</v>
      </c>
      <c r="O853" t="str">
        <f t="shared" si="294"/>
        <v>footballer (Tonnerre Yaoundé national team).[58]</v>
      </c>
      <c r="P853" s="2" t="str">
        <f t="shared" si="287"/>
        <v>footballer (Tonnerre Yaoundé national team).</v>
      </c>
      <c r="Q853" s="2" t="str">
        <f t="shared" si="288"/>
        <v>footballer (Tonnerre Yaoundé national team)</v>
      </c>
      <c r="R853" s="2" t="str">
        <f>IFERROR(MID(Q853,1,FIND(" ",Q853)-1),Q853)</f>
        <v>footballer</v>
      </c>
      <c r="S853" s="2" t="s">
        <v>543</v>
      </c>
      <c r="U853" t="str">
        <f t="shared" si="297"/>
        <v>https://en.wikipedia.org/wiki/Charles_Toubé</v>
      </c>
      <c r="Y853" t="str">
        <f t="shared" si="298"/>
        <v>https://tools.wmflabs.org/xtools-articleinfo/?article=Charles_Toubé&amp;project=en.wikipedia.org</v>
      </c>
      <c r="AB853" t="str">
        <f t="shared" si="299"/>
        <v>https://en.wikipedia.org/w/index.php?title=Special:WhatLinksHere/Charles_Toubé&amp;limit=500</v>
      </c>
    </row>
    <row r="854" spans="1:29">
      <c r="A854">
        <v>3578</v>
      </c>
      <c r="B854">
        <v>892785</v>
      </c>
      <c r="C854">
        <v>113636.2676452336</v>
      </c>
      <c r="D854" t="s">
        <v>13552</v>
      </c>
      <c r="E854" t="str">
        <f t="shared" si="295"/>
        <v>Charles</v>
      </c>
      <c r="F854" t="str">
        <f t="shared" si="296"/>
        <v>Utete</v>
      </c>
      <c r="H854">
        <v>0</v>
      </c>
      <c r="J854">
        <v>77</v>
      </c>
      <c r="K854" s="5">
        <v>42566</v>
      </c>
      <c r="L854" t="s">
        <v>14173</v>
      </c>
      <c r="M854" t="str">
        <f t="shared" si="285"/>
        <v>Zimbabwean academic politician and presidential adviser.[237]</v>
      </c>
      <c r="N854" t="str">
        <f t="shared" si="286"/>
        <v>Zimbabwean</v>
      </c>
      <c r="O854" t="str">
        <f t="shared" si="294"/>
        <v>academic politician and presidential adviser.[237]</v>
      </c>
      <c r="P854" s="2" t="str">
        <f t="shared" si="287"/>
        <v>academic politician and presidential adviser.</v>
      </c>
      <c r="Q854" s="2" t="str">
        <f t="shared" si="288"/>
        <v>academic politician and presidential adviser</v>
      </c>
      <c r="R854" s="2" t="str">
        <f>Q854</f>
        <v>academic politician and presidential adviser</v>
      </c>
      <c r="S854" s="2"/>
      <c r="U854" t="str">
        <f t="shared" si="297"/>
        <v>https://en.wikipedia.org/wiki/Charles_Utete</v>
      </c>
      <c r="Y854" t="str">
        <f t="shared" si="298"/>
        <v>https://tools.wmflabs.org/xtools-articleinfo/?article=Charles_Utete&amp;project=en.wikipedia.org</v>
      </c>
      <c r="AB854" t="str">
        <f t="shared" si="299"/>
        <v>https://en.wikipedia.org/w/index.php?title=Special:WhatLinksHere/Charles_Utete&amp;limit=500</v>
      </c>
    </row>
    <row r="855" spans="1:29">
      <c r="A855">
        <v>4380</v>
      </c>
      <c r="B855">
        <v>75057</v>
      </c>
      <c r="C855">
        <v>836199.79534614692</v>
      </c>
      <c r="D855" t="s">
        <v>14830</v>
      </c>
      <c r="E855" t="str">
        <f t="shared" si="295"/>
        <v>Charles</v>
      </c>
      <c r="F855" t="str">
        <f t="shared" si="296"/>
        <v>Wilson</v>
      </c>
      <c r="H855">
        <v>0</v>
      </c>
      <c r="J855">
        <v>85</v>
      </c>
      <c r="K855" s="5">
        <v>42615</v>
      </c>
      <c r="L855" t="s">
        <v>15181</v>
      </c>
      <c r="M855" t="str">
        <f t="shared" si="285"/>
        <v>Australian rugby union player.[430]</v>
      </c>
      <c r="N855" t="str">
        <f t="shared" si="286"/>
        <v>Australian</v>
      </c>
      <c r="O855" t="str">
        <f t="shared" si="294"/>
        <v>rugby union player.[430]</v>
      </c>
      <c r="P855" s="2" t="str">
        <f t="shared" si="287"/>
        <v>rugby union player.</v>
      </c>
      <c r="Q855" s="2" t="str">
        <f t="shared" si="288"/>
        <v>rugby union player</v>
      </c>
      <c r="R855" s="2" t="str">
        <f>Q855</f>
        <v>rugby union player</v>
      </c>
      <c r="U855" t="str">
        <f t="shared" si="297"/>
        <v>https://en.wikipedia.org/wiki/Charles_Wilson</v>
      </c>
      <c r="Y855" t="str">
        <f t="shared" si="298"/>
        <v>https://tools.wmflabs.org/xtools-articleinfo/?article=Charles_Wilson&amp;project=en.wikipedia.org</v>
      </c>
      <c r="AB855" t="str">
        <f t="shared" si="299"/>
        <v>https://en.wikipedia.org/w/index.php?title=Special:WhatLinksHere/Charles_Wilson&amp;limit=500</v>
      </c>
    </row>
    <row r="856" spans="1:29">
      <c r="A856">
        <v>4308</v>
      </c>
      <c r="B856">
        <v>932767</v>
      </c>
      <c r="C856">
        <v>785066.55890942062</v>
      </c>
      <c r="D856" t="s">
        <v>4009</v>
      </c>
      <c r="E856" t="s">
        <v>3617</v>
      </c>
      <c r="F856" t="s">
        <v>3618</v>
      </c>
      <c r="H856">
        <v>0</v>
      </c>
      <c r="J856">
        <v>89</v>
      </c>
      <c r="K856" s="5">
        <v>42610</v>
      </c>
      <c r="L856" t="s">
        <v>3652</v>
      </c>
      <c r="M856" t="str">
        <f t="shared" si="285"/>
        <v>American judge Justice of the Washington Supreme Court (1988–2002).[452]</v>
      </c>
      <c r="N856" t="str">
        <f t="shared" si="286"/>
        <v>American</v>
      </c>
      <c r="O856" t="str">
        <f t="shared" si="294"/>
        <v>judge Justice of the Washington Supreme Court (1988–2002).[452]</v>
      </c>
      <c r="P856" s="2" t="str">
        <f t="shared" si="287"/>
        <v>judge Justice of the Washington Supreme Court (1988–2002).</v>
      </c>
      <c r="Q856" s="2" t="str">
        <f t="shared" si="288"/>
        <v>judge Justice of the Washington Supreme Court (1988–2002)</v>
      </c>
      <c r="R856" s="2" t="str">
        <f>IFERROR(MID(Q856,1,FIND(" ",Q856)-1),Q856)</f>
        <v>judge</v>
      </c>
      <c r="S856" s="2" t="s">
        <v>340</v>
      </c>
      <c r="U856" t="str">
        <f t="shared" si="297"/>
        <v>https://en.wikipedia.org/wiki/Charles_Z. Smith</v>
      </c>
      <c r="Y856" t="str">
        <f t="shared" si="298"/>
        <v>https://tools.wmflabs.org/xtools-articleinfo/?article=Charles_Z. Smith&amp;project=en.wikipedia.org</v>
      </c>
      <c r="AB856" t="str">
        <f t="shared" si="299"/>
        <v>https://en.wikipedia.org/w/index.php?title=Special:WhatLinksHere/Charles_Z. Smith&amp;limit=500</v>
      </c>
    </row>
    <row r="857" spans="1:29">
      <c r="A857">
        <v>4169</v>
      </c>
      <c r="B857">
        <v>441646</v>
      </c>
      <c r="C857">
        <v>38222.553215746302</v>
      </c>
      <c r="D857" t="s">
        <v>4262</v>
      </c>
      <c r="E857" t="str">
        <f t="shared" ref="E857:E863" si="300">LEFT(D857,FIND(" ",D857)-1)</f>
        <v>Charles-Émile</v>
      </c>
      <c r="F857" t="str">
        <f t="shared" ref="F857:F863" si="301">MID(D857,FIND(" ",D857)+1,9999)</f>
        <v>Loo</v>
      </c>
      <c r="H857">
        <v>0</v>
      </c>
      <c r="J857">
        <v>94</v>
      </c>
      <c r="K857" s="5">
        <v>42602</v>
      </c>
      <c r="L857" t="s">
        <v>3719</v>
      </c>
      <c r="M857" t="str">
        <f t="shared" si="285"/>
        <v>French politician member of the European Parliament (1979–1989) and the National Assembly (1967–1968 1973–1978).[312]</v>
      </c>
      <c r="N857" t="str">
        <f t="shared" si="286"/>
        <v>French</v>
      </c>
      <c r="O857" t="str">
        <f t="shared" si="294"/>
        <v>politician member of the European Parliament (1979–1989) and the National Assembly (1967–1968 1973–1978).[312]</v>
      </c>
      <c r="P857" s="2" t="str">
        <f t="shared" si="287"/>
        <v>politician member of the European Parliament (1979–1989) and the National Assembly (1967–1968 1973–1978).</v>
      </c>
      <c r="Q857" s="2" t="str">
        <f t="shared" si="288"/>
        <v>politician member of the European Parliament (1979–1989) and the National Assembly (1967–1968 1973–1978)</v>
      </c>
      <c r="R857" s="2" t="str">
        <f>IFERROR(MID(Q857,1,FIND(" ",Q857)-1),Q857)</f>
        <v>politician</v>
      </c>
      <c r="S857" s="2" t="s">
        <v>572</v>
      </c>
      <c r="U857" t="str">
        <f t="shared" si="297"/>
        <v>https://en.wikipedia.org/wiki/Charles-Émile_Loo</v>
      </c>
      <c r="Y857" t="str">
        <f t="shared" si="298"/>
        <v>https://tools.wmflabs.org/xtools-articleinfo/?article=Charles-Émile_Loo&amp;project=en.wikipedia.org</v>
      </c>
      <c r="AB857" t="str">
        <f t="shared" si="299"/>
        <v>https://en.wikipedia.org/w/index.php?title=Special:WhatLinksHere/Charles-Émile_Loo&amp;limit=500</v>
      </c>
    </row>
    <row r="858" spans="1:29">
      <c r="A858">
        <v>2370</v>
      </c>
      <c r="B858">
        <v>332028</v>
      </c>
      <c r="C858">
        <v>626853.09087964927</v>
      </c>
      <c r="D858" t="s">
        <v>12148</v>
      </c>
      <c r="E858" t="str">
        <f t="shared" si="300"/>
        <v>Charlie</v>
      </c>
      <c r="F858" t="str">
        <f t="shared" si="301"/>
        <v>Beamon</v>
      </c>
      <c r="H858">
        <v>0</v>
      </c>
      <c r="J858">
        <v>81</v>
      </c>
      <c r="K858" s="5">
        <v>42493</v>
      </c>
      <c r="L858" t="s">
        <v>12507</v>
      </c>
      <c r="M858" t="str">
        <f t="shared" si="285"/>
        <v>American baseball player (Baltimore Orioles).[32]</v>
      </c>
      <c r="N858" t="str">
        <f t="shared" si="286"/>
        <v>American</v>
      </c>
      <c r="O858" t="str">
        <f t="shared" si="294"/>
        <v>baseball player (Baltimore Orioles).[32]</v>
      </c>
      <c r="P858" t="str">
        <f t="shared" si="287"/>
        <v>baseball player (Baltimore Orioles).</v>
      </c>
      <c r="Q858" t="str">
        <f t="shared" si="288"/>
        <v>baseball player (Baltimore Orioles)</v>
      </c>
      <c r="R858" t="s">
        <v>13265</v>
      </c>
      <c r="S858" s="2" t="s">
        <v>1478</v>
      </c>
      <c r="U858" t="str">
        <f t="shared" si="297"/>
        <v>https://en.wikipedia.org/wiki/Charlie_Beamon</v>
      </c>
      <c r="Y858" t="str">
        <f t="shared" si="298"/>
        <v>https://tools.wmflabs.org/xtools-articleinfo/?article=Charlie_Beamon&amp;project=en.wikipedia.org</v>
      </c>
      <c r="AB858" t="str">
        <f t="shared" si="299"/>
        <v>https://en.wikipedia.org/w/index.php?title=Special:WhatLinksHere/Charlie_Beamon&amp;limit=500</v>
      </c>
    </row>
    <row r="859" spans="1:29">
      <c r="A859">
        <v>1557</v>
      </c>
      <c r="B859">
        <v>290063</v>
      </c>
      <c r="C859">
        <v>239412.77039193665</v>
      </c>
      <c r="D859" t="s">
        <v>8831</v>
      </c>
      <c r="E859" t="str">
        <f t="shared" si="300"/>
        <v>Charlie</v>
      </c>
      <c r="F859" t="str">
        <f t="shared" si="301"/>
        <v>Davis</v>
      </c>
      <c r="H859">
        <v>0</v>
      </c>
      <c r="J859">
        <v>89</v>
      </c>
      <c r="K859" s="3">
        <v>42447</v>
      </c>
      <c r="L859" s="2" t="s">
        <v>7889</v>
      </c>
      <c r="M859" t="str">
        <f t="shared" si="285"/>
        <v>American baseball player (Memphis Red Sox).[364]</v>
      </c>
      <c r="N859" t="str">
        <f t="shared" si="286"/>
        <v>American</v>
      </c>
      <c r="O859" t="str">
        <f t="shared" si="294"/>
        <v>baseball player (Memphis Red Sox).[364]</v>
      </c>
      <c r="P859" t="str">
        <f t="shared" si="287"/>
        <v>baseball player (Memphis Red Sox).</v>
      </c>
      <c r="Q859" t="str">
        <f t="shared" si="288"/>
        <v>baseball player (Memphis Red Sox)</v>
      </c>
      <c r="R859" t="s">
        <v>7478</v>
      </c>
      <c r="S859" s="2" t="s">
        <v>2044</v>
      </c>
      <c r="U859" t="str">
        <f t="shared" si="297"/>
        <v>https://en.wikipedia.org/wiki/Charlie_Davis</v>
      </c>
      <c r="Y859" t="str">
        <f t="shared" si="298"/>
        <v>https://tools.wmflabs.org/xtools-articleinfo/?article=Charlie_Davis&amp;project=en.wikipedia.org</v>
      </c>
      <c r="AB859" t="str">
        <f t="shared" si="299"/>
        <v>https://en.wikipedia.org/w/index.php?title=Special:WhatLinksHere/Charlie_Davis&amp;limit=500</v>
      </c>
    </row>
    <row r="860" spans="1:29">
      <c r="A860">
        <v>2089</v>
      </c>
      <c r="B860">
        <v>670878</v>
      </c>
      <c r="C860">
        <v>501276.4347357006</v>
      </c>
      <c r="D860" t="s">
        <v>6623</v>
      </c>
      <c r="E860" t="str">
        <f t="shared" si="300"/>
        <v>Charlie</v>
      </c>
      <c r="F860" t="str">
        <f t="shared" si="301"/>
        <v>Hodge</v>
      </c>
      <c r="H860">
        <v>0</v>
      </c>
      <c r="J860">
        <v>82</v>
      </c>
      <c r="K860" s="5">
        <v>42476</v>
      </c>
      <c r="L860" t="s">
        <v>6281</v>
      </c>
      <c r="M860" t="str">
        <f t="shared" si="285"/>
        <v>Canadian ice hockey player (Montreal Canadiens Vancouver Canucks) and scout NHL champion (19561958195919601965 1966).[276]</v>
      </c>
      <c r="N860" t="str">
        <f t="shared" si="286"/>
        <v>Canadian</v>
      </c>
      <c r="O860" t="str">
        <f t="shared" si="294"/>
        <v>ice hockey player (Montreal Canadiens Vancouver Canucks) and scout NHL champion (19561958195919601965 1966).[276]</v>
      </c>
      <c r="P860" t="str">
        <f t="shared" si="287"/>
        <v>ice hockey player (Montreal Canadiens Vancouver Canucks) and scout NHL champion (19561958195919601965 1966).</v>
      </c>
      <c r="Q860" t="str">
        <f t="shared" si="288"/>
        <v>ice hockey player (Montreal Canadiens Vancouver Canucks) and scout NHL champion (19561958195919601965 1966)</v>
      </c>
      <c r="R860" t="s">
        <v>3228</v>
      </c>
      <c r="S860" t="s">
        <v>1874</v>
      </c>
      <c r="U860" t="str">
        <f t="shared" si="297"/>
        <v>https://en.wikipedia.org/wiki/Charlie_Hodge</v>
      </c>
      <c r="Y860" t="str">
        <f t="shared" si="298"/>
        <v>https://tools.wmflabs.org/xtools-articleinfo/?article=Charlie_Hodge&amp;project=en.wikipedia.org</v>
      </c>
      <c r="AB860" t="str">
        <f t="shared" si="299"/>
        <v>https://en.wikipedia.org/w/index.php?title=Special:WhatLinksHere/Charlie_Hodge&amp;limit=500</v>
      </c>
    </row>
    <row r="861" spans="1:29">
      <c r="A861">
        <v>4207</v>
      </c>
      <c r="B861">
        <v>749345</v>
      </c>
      <c r="C861">
        <v>22996.619018158526</v>
      </c>
      <c r="D861" t="s">
        <v>4147</v>
      </c>
      <c r="E861" t="str">
        <f t="shared" si="300"/>
        <v>Charlie</v>
      </c>
      <c r="F861" t="str">
        <f t="shared" si="301"/>
        <v>Sands</v>
      </c>
      <c r="H861">
        <v>0</v>
      </c>
      <c r="J861">
        <v>68</v>
      </c>
      <c r="K861" s="5">
        <v>42604</v>
      </c>
      <c r="L861" t="s">
        <v>3827</v>
      </c>
      <c r="M861" t="str">
        <f t="shared" si="285"/>
        <v>American baseball player (Pittsburgh Pirates California Angels).[350]</v>
      </c>
      <c r="N861" t="str">
        <f t="shared" si="286"/>
        <v>American</v>
      </c>
      <c r="O861" t="str">
        <f t="shared" si="294"/>
        <v>baseball player (Pittsburgh Pirates California Angels).[350]</v>
      </c>
      <c r="P861" s="2" t="str">
        <f t="shared" si="287"/>
        <v>baseball player (Pittsburgh Pirates California Angels).</v>
      </c>
      <c r="Q861" s="2" t="str">
        <f t="shared" si="288"/>
        <v>baseball player (Pittsburgh Pirates California Angels)</v>
      </c>
      <c r="R861" s="2" t="s">
        <v>3074</v>
      </c>
      <c r="S861" s="2" t="s">
        <v>411</v>
      </c>
      <c r="U861" t="str">
        <f t="shared" si="297"/>
        <v>https://en.wikipedia.org/wiki/Charlie_Sands</v>
      </c>
      <c r="Y861" t="str">
        <f t="shared" si="298"/>
        <v>https://tools.wmflabs.org/xtools-articleinfo/?article=Charlie_Sands&amp;project=en.wikipedia.org</v>
      </c>
      <c r="AB861" t="str">
        <f t="shared" si="299"/>
        <v>https://en.wikipedia.org/w/index.php?title=Special:WhatLinksHere/Charlie_Sands&amp;limit=500</v>
      </c>
    </row>
    <row r="862" spans="1:29" s="2" customFormat="1">
      <c r="A862">
        <v>1006</v>
      </c>
      <c r="B862">
        <v>853691</v>
      </c>
      <c r="C862">
        <v>854338.55105293333</v>
      </c>
      <c r="D862" t="s">
        <v>10641</v>
      </c>
      <c r="E862" t="str">
        <f t="shared" si="300"/>
        <v>Charlie</v>
      </c>
      <c r="F862" t="str">
        <f t="shared" si="301"/>
        <v>Tuna</v>
      </c>
      <c r="G862"/>
      <c r="H862">
        <v>0</v>
      </c>
      <c r="I862"/>
      <c r="J862">
        <v>71</v>
      </c>
      <c r="K862" s="3">
        <v>42419</v>
      </c>
      <c r="L862" t="s">
        <v>11457</v>
      </c>
      <c r="M862" t="str">
        <f t="shared" si="285"/>
        <v>American radio personality.[351]</v>
      </c>
      <c r="N862" t="str">
        <f t="shared" si="286"/>
        <v>American</v>
      </c>
      <c r="O862" t="str">
        <f t="shared" si="294"/>
        <v>radio personality.[351]</v>
      </c>
      <c r="P862" t="str">
        <f t="shared" si="287"/>
        <v>radio personality.</v>
      </c>
      <c r="Q862" t="str">
        <f t="shared" si="288"/>
        <v>radio personality</v>
      </c>
      <c r="R862" t="s">
        <v>7031</v>
      </c>
      <c r="S862"/>
      <c r="T862"/>
      <c r="U862" t="str">
        <f t="shared" si="297"/>
        <v>https://en.wikipedia.org/wiki/Charlie_Tuna</v>
      </c>
      <c r="V862"/>
      <c r="W862"/>
      <c r="X862"/>
      <c r="Y862" t="str">
        <f t="shared" si="298"/>
        <v>https://tools.wmflabs.org/xtools-articleinfo/?article=Charlie_Tuna&amp;project=en.wikipedia.org</v>
      </c>
      <c r="Z862"/>
      <c r="AA862"/>
      <c r="AB862" t="str">
        <f t="shared" si="299"/>
        <v>https://en.wikipedia.org/w/index.php?title=Special:WhatLinksHere/Charlie_Tuna&amp;limit=500</v>
      </c>
      <c r="AC862"/>
    </row>
    <row r="863" spans="1:29">
      <c r="A863">
        <v>4621</v>
      </c>
      <c r="B863">
        <v>950501</v>
      </c>
      <c r="C863">
        <v>617346.64177856757</v>
      </c>
      <c r="D863" t="s">
        <v>14873</v>
      </c>
      <c r="E863" t="str">
        <f t="shared" si="300"/>
        <v>Charmian</v>
      </c>
      <c r="F863" t="str">
        <f t="shared" si="301"/>
        <v>Carr</v>
      </c>
      <c r="H863">
        <v>0</v>
      </c>
      <c r="J863">
        <v>73</v>
      </c>
      <c r="K863" s="5">
        <v>42630</v>
      </c>
      <c r="L863" t="s">
        <v>15560</v>
      </c>
      <c r="M863" t="str">
        <f t="shared" si="285"/>
        <v>American actress and singer (The Sound of Music) complications from dementia.[168]</v>
      </c>
      <c r="N863" t="str">
        <f t="shared" si="286"/>
        <v>American</v>
      </c>
      <c r="O863" t="str">
        <f t="shared" si="294"/>
        <v>actress and singer (The Sound of Music) complications from dementia.[168]</v>
      </c>
      <c r="P863" s="2" t="str">
        <f t="shared" si="287"/>
        <v>actress and singer (The Sound of Music) complications from dementia.</v>
      </c>
      <c r="Q863" s="2" t="str">
        <f t="shared" si="288"/>
        <v>actress and singer (The Sound of Music) complications from dementia</v>
      </c>
      <c r="R863" s="2" t="s">
        <v>15711</v>
      </c>
      <c r="S863" s="2" t="s">
        <v>421</v>
      </c>
      <c r="T863" t="s">
        <v>15821</v>
      </c>
      <c r="U863" t="str">
        <f t="shared" si="297"/>
        <v>https://en.wikipedia.org/wiki/Charmian_Carr</v>
      </c>
      <c r="Y863" t="str">
        <f t="shared" si="298"/>
        <v>https://tools.wmflabs.org/xtools-articleinfo/?article=Charmian_Carr&amp;project=en.wikipedia.org</v>
      </c>
      <c r="AB863" t="str">
        <f t="shared" si="299"/>
        <v>https://en.wikipedia.org/w/index.php?title=Special:WhatLinksHere/Charmian_Carr&amp;limit=500</v>
      </c>
    </row>
    <row r="864" spans="1:29">
      <c r="A864">
        <v>4108</v>
      </c>
      <c r="B864">
        <v>99534</v>
      </c>
      <c r="C864">
        <v>50291.121389818727</v>
      </c>
      <c r="D864" t="s">
        <v>4212</v>
      </c>
      <c r="E864" t="s">
        <v>3428</v>
      </c>
      <c r="F864" t="s">
        <v>3605</v>
      </c>
      <c r="H864">
        <v>0</v>
      </c>
      <c r="J864">
        <v>89</v>
      </c>
      <c r="K864" s="5">
        <v>42598</v>
      </c>
      <c r="L864" t="s">
        <v>3860</v>
      </c>
      <c r="M864" t="str">
        <f t="shared" si="285"/>
        <v>Indian politician.[250]</v>
      </c>
      <c r="N864" t="str">
        <f t="shared" si="286"/>
        <v>Indian</v>
      </c>
      <c r="O864" t="str">
        <f t="shared" si="294"/>
        <v>politician.[250]</v>
      </c>
      <c r="P864" s="2" t="str">
        <f t="shared" si="287"/>
        <v>politician.</v>
      </c>
      <c r="Q864" s="2" t="str">
        <f t="shared" si="288"/>
        <v>politician</v>
      </c>
      <c r="R864" s="2" t="str">
        <f>IFERROR(MID(Q864,1,FIND(" ",Q864)-1),Q864)</f>
        <v>politician</v>
      </c>
      <c r="S864" s="2"/>
      <c r="U864" t="str">
        <f t="shared" si="297"/>
        <v>https://en.wikipedia.org/wiki/Charti_Lal Goel</v>
      </c>
      <c r="Y864" t="str">
        <f t="shared" si="298"/>
        <v>https://tools.wmflabs.org/xtools-articleinfo/?article=Charti_Lal Goel&amp;project=en.wikipedia.org</v>
      </c>
      <c r="AB864" t="str">
        <f t="shared" si="299"/>
        <v>https://en.wikipedia.org/w/index.php?title=Special:WhatLinksHere/Charti_Lal Goel&amp;limit=500</v>
      </c>
    </row>
    <row r="865" spans="1:29">
      <c r="A865">
        <v>3174</v>
      </c>
      <c r="B865">
        <v>944025</v>
      </c>
      <c r="C865">
        <v>21518.646477488801</v>
      </c>
      <c r="D865" t="s">
        <v>5349</v>
      </c>
      <c r="E865" t="str">
        <f t="shared" ref="E865:E880" si="302">LEFT(D865,FIND(" ",D865)-1)</f>
        <v>Chayito</v>
      </c>
      <c r="F865" t="str">
        <f t="shared" ref="F865:F880" si="303">MID(D865,FIND(" ",D865)+1,9999)</f>
        <v>Valdez</v>
      </c>
      <c r="H865">
        <v>0</v>
      </c>
      <c r="J865">
        <v>71</v>
      </c>
      <c r="K865" s="5">
        <v>42541</v>
      </c>
      <c r="L865" t="s">
        <v>4787</v>
      </c>
      <c r="M865" t="str">
        <f t="shared" si="285"/>
        <v>Mexican-born American folk singer and actress complications from a cerebral hemorrhage.[329]</v>
      </c>
      <c r="N865" t="s">
        <v>4579</v>
      </c>
      <c r="O865" t="str">
        <f t="shared" si="294"/>
        <v>American folk singer and actress complications from a cerebral hemorrhage.[329]</v>
      </c>
      <c r="P865" t="str">
        <f t="shared" si="287"/>
        <v>American folk singer and actress complications from a cerebral hemorrhage.</v>
      </c>
      <c r="Q865" t="str">
        <f t="shared" si="288"/>
        <v>American folk singer and actress complications from a cerebral hemorrhage</v>
      </c>
      <c r="R865" t="s">
        <v>3087</v>
      </c>
      <c r="S865" s="2"/>
      <c r="T865" t="s">
        <v>13319</v>
      </c>
      <c r="U865" t="str">
        <f t="shared" si="297"/>
        <v>https://en.wikipedia.org/wiki/Chayito_Valdez</v>
      </c>
      <c r="Y865" t="str">
        <f t="shared" si="298"/>
        <v>https://tools.wmflabs.org/xtools-articleinfo/?article=Chayito_Valdez&amp;project=en.wikipedia.org</v>
      </c>
      <c r="AB865" t="str">
        <f t="shared" si="299"/>
        <v>https://en.wikipedia.org/w/index.php?title=Special:WhatLinksHere/Chayito_Valdez&amp;limit=500</v>
      </c>
    </row>
    <row r="866" spans="1:29">
      <c r="A866">
        <v>3355</v>
      </c>
      <c r="B866">
        <v>232629</v>
      </c>
      <c r="C866">
        <v>96103.70320842776</v>
      </c>
      <c r="D866" t="s">
        <v>13495</v>
      </c>
      <c r="E866" t="str">
        <f t="shared" si="302"/>
        <v>Chen</v>
      </c>
      <c r="F866" t="str">
        <f t="shared" si="303"/>
        <v>Jinhua</v>
      </c>
      <c r="H866">
        <v>0</v>
      </c>
      <c r="J866">
        <v>87</v>
      </c>
      <c r="K866" s="5">
        <v>42553</v>
      </c>
      <c r="L866" t="s">
        <v>13989</v>
      </c>
      <c r="M866" t="str">
        <f t="shared" si="285"/>
        <v>Chinese politician Chairman of the State Planning Commission (1993–1998).[13]</v>
      </c>
      <c r="N866" t="str">
        <f>MID(M866,1,FIND(" ",M866)-1)</f>
        <v>Chinese</v>
      </c>
      <c r="O866" t="str">
        <f t="shared" si="294"/>
        <v>politician Chairman of the State Planning Commission (1993–1998).[13]</v>
      </c>
      <c r="P866" s="2" t="str">
        <f t="shared" si="287"/>
        <v>politician Chairman of the State Planning Commission (1993–1998).</v>
      </c>
      <c r="Q866" s="2" t="str">
        <f t="shared" si="288"/>
        <v>politician Chairman of the State Planning Commission (1993–1998)</v>
      </c>
      <c r="R866" s="2" t="str">
        <f>IFERROR(MID(Q866,1,FIND(" ",Q866)-1),Q866)</f>
        <v>politician</v>
      </c>
      <c r="S866" s="2" t="s">
        <v>1043</v>
      </c>
      <c r="U866" t="str">
        <f t="shared" si="297"/>
        <v>https://en.wikipedia.org/wiki/Chen_Jinhua</v>
      </c>
      <c r="V866">
        <v>162</v>
      </c>
      <c r="W866">
        <v>0</v>
      </c>
      <c r="X866">
        <v>0</v>
      </c>
      <c r="Y866" t="str">
        <f t="shared" si="298"/>
        <v>https://tools.wmflabs.org/xtools-articleinfo/?article=Chen_Jinhua&amp;project=en.wikipedia.org</v>
      </c>
      <c r="Z866">
        <v>12</v>
      </c>
      <c r="AA866">
        <v>10</v>
      </c>
      <c r="AB866" t="str">
        <f t="shared" si="299"/>
        <v>https://en.wikipedia.org/w/index.php?title=Special:WhatLinksHere/Chen_Jinhua&amp;limit=500</v>
      </c>
      <c r="AC866">
        <v>131</v>
      </c>
    </row>
    <row r="867" spans="1:29">
      <c r="A867">
        <v>2778</v>
      </c>
      <c r="B867">
        <v>999530</v>
      </c>
      <c r="C867">
        <v>305697.96304007468</v>
      </c>
      <c r="D867" t="s">
        <v>12317</v>
      </c>
      <c r="E867" t="str">
        <f t="shared" si="302"/>
        <v>Chen</v>
      </c>
      <c r="F867" t="str">
        <f t="shared" si="303"/>
        <v>Nengkuan</v>
      </c>
      <c r="H867">
        <v>0</v>
      </c>
      <c r="J867">
        <v>93</v>
      </c>
      <c r="K867" s="5">
        <v>42517</v>
      </c>
      <c r="L867" t="s">
        <v>12905</v>
      </c>
      <c r="M867" t="str">
        <f t="shared" si="285"/>
        <v>Chinese metal and detonation physicist and academician (Chinese Academy of Sciences).[444]</v>
      </c>
      <c r="N867" t="str">
        <f>MID(M867,1,FIND(" ",M867)-1)</f>
        <v>Chinese</v>
      </c>
      <c r="O867" t="str">
        <f t="shared" si="294"/>
        <v>metal and detonation physicist and academician (Chinese Academy of Sciences).[444]</v>
      </c>
      <c r="P867" t="str">
        <f t="shared" si="287"/>
        <v>metal and detonation physicist and academician (Chinese Academy of Sciences).</v>
      </c>
      <c r="Q867" t="str">
        <f t="shared" si="288"/>
        <v>metal and detonation physicist and academician (Chinese Academy of Sciences)</v>
      </c>
      <c r="R867" t="str">
        <f>LEFT(Q867,46)</f>
        <v>metal and detonation physicist and academician</v>
      </c>
      <c r="S867" s="2" t="s">
        <v>2192</v>
      </c>
      <c r="U867" t="str">
        <f t="shared" si="297"/>
        <v>https://en.wikipedia.org/wiki/Chen_Nengkuan</v>
      </c>
      <c r="Y867" t="str">
        <f t="shared" si="298"/>
        <v>https://tools.wmflabs.org/xtools-articleinfo/?article=Chen_Nengkuan&amp;project=en.wikipedia.org</v>
      </c>
      <c r="AB867" t="str">
        <f t="shared" si="299"/>
        <v>https://en.wikipedia.org/w/index.php?title=Special:WhatLinksHere/Chen_Nengkuan&amp;limit=500</v>
      </c>
    </row>
    <row r="868" spans="1:29">
      <c r="A868">
        <v>2229</v>
      </c>
      <c r="B868">
        <v>559734</v>
      </c>
      <c r="C868">
        <v>295034.02352202102</v>
      </c>
      <c r="D868" t="s">
        <v>6592</v>
      </c>
      <c r="E868" t="str">
        <f t="shared" si="302"/>
        <v>Chen</v>
      </c>
      <c r="F868" t="str">
        <f t="shared" si="303"/>
        <v>Shilu</v>
      </c>
      <c r="H868">
        <v>0</v>
      </c>
      <c r="J868">
        <v>95</v>
      </c>
      <c r="K868" s="5">
        <v>42484</v>
      </c>
      <c r="L868" t="s">
        <v>6176</v>
      </c>
      <c r="M868" t="str">
        <f t="shared" si="285"/>
        <v>Chinese flight mechanic educator and academician (Chinese Academy of Engineering).[417]</v>
      </c>
      <c r="N868" t="str">
        <f>MID(M868,1,FIND(" ",M868)-1)</f>
        <v>Chinese</v>
      </c>
      <c r="O868" t="str">
        <f t="shared" si="294"/>
        <v>flight mechanic educator and academician (Chinese Academy of Engineering).[417]</v>
      </c>
      <c r="P868" t="str">
        <f t="shared" si="287"/>
        <v>flight mechanic educator and academician (Chinese Academy of Engineering).</v>
      </c>
      <c r="Q868" t="str">
        <f t="shared" si="288"/>
        <v>flight mechanic educator and academician (Chinese Academy of Engineering)</v>
      </c>
      <c r="R868" t="str">
        <f>LEFT(Q868,40)</f>
        <v>flight mechanic educator and academician</v>
      </c>
      <c r="S868" s="2" t="s">
        <v>1569</v>
      </c>
      <c r="U868" t="str">
        <f t="shared" si="297"/>
        <v>https://en.wikipedia.org/wiki/Chen_Shilu</v>
      </c>
      <c r="Y868" t="str">
        <f t="shared" si="298"/>
        <v>https://tools.wmflabs.org/xtools-articleinfo/?article=Chen_Shilu&amp;project=en.wikipedia.org</v>
      </c>
      <c r="AB868" t="str">
        <f t="shared" si="299"/>
        <v>https://en.wikipedia.org/w/index.php?title=Special:WhatLinksHere/Chen_Shilu&amp;limit=500</v>
      </c>
    </row>
    <row r="869" spans="1:29">
      <c r="A869">
        <v>2314</v>
      </c>
      <c r="B869">
        <v>315078</v>
      </c>
      <c r="C869">
        <v>312426.37602827017</v>
      </c>
      <c r="D869" t="s">
        <v>6516</v>
      </c>
      <c r="E869" t="str">
        <f t="shared" si="302"/>
        <v>Chen</v>
      </c>
      <c r="F869" t="str">
        <f t="shared" si="303"/>
        <v>Zhongshi</v>
      </c>
      <c r="H869">
        <v>0</v>
      </c>
      <c r="J869">
        <v>73</v>
      </c>
      <c r="K869" s="5">
        <v>42489</v>
      </c>
      <c r="L869" t="s">
        <v>5501</v>
      </c>
      <c r="M869" t="str">
        <f t="shared" si="285"/>
        <v>Chinese writer (White Deer Plain) oral cancer.[502]</v>
      </c>
      <c r="N869" t="str">
        <f>MID(M869,1,FIND(" ",M869)-1)</f>
        <v>Chinese</v>
      </c>
      <c r="O869" t="str">
        <f t="shared" si="294"/>
        <v>writer (White Deer Plain) oral cancer.[502]</v>
      </c>
      <c r="P869" t="str">
        <f t="shared" si="287"/>
        <v>writer (White Deer Plain) oral cancer.</v>
      </c>
      <c r="Q869" t="str">
        <f t="shared" si="288"/>
        <v>writer (White Deer Plain) oral cancer</v>
      </c>
      <c r="R869" t="str">
        <f>IFERROR(MID(Q869,1,FIND(" ",Q869)-1),Q869)</f>
        <v>writer</v>
      </c>
      <c r="S869" s="2" t="s">
        <v>1545</v>
      </c>
      <c r="T869" t="s">
        <v>5642</v>
      </c>
      <c r="U869" t="str">
        <f t="shared" si="297"/>
        <v>https://en.wikipedia.org/wiki/Chen_Zhongshi</v>
      </c>
      <c r="Y869" t="str">
        <f t="shared" si="298"/>
        <v>https://tools.wmflabs.org/xtools-articleinfo/?article=Chen_Zhongshi&amp;project=en.wikipedia.org</v>
      </c>
      <c r="AB869" t="str">
        <f t="shared" si="299"/>
        <v>https://en.wikipedia.org/w/index.php?title=Special:WhatLinksHere/Chen_Zhongshi&amp;limit=500</v>
      </c>
    </row>
    <row r="870" spans="1:29">
      <c r="A870">
        <v>4804</v>
      </c>
      <c r="B870">
        <v>236115</v>
      </c>
      <c r="C870">
        <v>748593.82982594986</v>
      </c>
      <c r="D870" t="s">
        <v>362</v>
      </c>
      <c r="E870" s="2" t="str">
        <f t="shared" si="302"/>
        <v>Cheng</v>
      </c>
      <c r="F870" s="2" t="str">
        <f t="shared" si="303"/>
        <v>Yu-tung</v>
      </c>
      <c r="H870">
        <v>0</v>
      </c>
      <c r="J870">
        <v>91</v>
      </c>
      <c r="K870" s="3">
        <v>42642</v>
      </c>
      <c r="L870" t="s">
        <v>105</v>
      </c>
      <c r="M870" s="2" t="str">
        <f t="shared" si="285"/>
        <v>Hong Kong businessman (Chow Tai Fook).[40]</v>
      </c>
      <c r="N870" s="2" t="s">
        <v>72</v>
      </c>
      <c r="O870" s="2" t="str">
        <f t="shared" si="294"/>
        <v>Kong businessman (Chow Tai Fook).[40]</v>
      </c>
      <c r="P870" s="2" t="str">
        <f t="shared" si="287"/>
        <v>Kong businessman (Chow Tai Fook).</v>
      </c>
      <c r="Q870" s="2" t="str">
        <f t="shared" si="288"/>
        <v>Kong businessman (Chow Tai Fook)</v>
      </c>
      <c r="R870" s="2" t="s">
        <v>172</v>
      </c>
      <c r="S870" t="s">
        <v>54</v>
      </c>
    </row>
    <row r="871" spans="1:29">
      <c r="A871">
        <v>2488</v>
      </c>
      <c r="B871">
        <v>597453</v>
      </c>
      <c r="C871">
        <v>280695.79107977916</v>
      </c>
      <c r="D871" t="s">
        <v>12100</v>
      </c>
      <c r="E871" t="str">
        <f t="shared" si="302"/>
        <v>Chennamaneni</v>
      </c>
      <c r="F871" t="str">
        <f t="shared" si="303"/>
        <v>Rajeshwara Rao</v>
      </c>
      <c r="H871">
        <v>0</v>
      </c>
      <c r="J871">
        <v>92</v>
      </c>
      <c r="K871" s="5">
        <v>42499</v>
      </c>
      <c r="L871" t="s">
        <v>12580</v>
      </c>
      <c r="M871" t="str">
        <f t="shared" si="285"/>
        <v>Indian politician.[152]</v>
      </c>
      <c r="N871" t="str">
        <f t="shared" ref="N871:N882" si="304">MID(M871,1,FIND(" ",M871)-1)</f>
        <v>Indian</v>
      </c>
      <c r="O871" t="str">
        <f t="shared" si="294"/>
        <v>politician.[152]</v>
      </c>
      <c r="P871" t="str">
        <f t="shared" si="287"/>
        <v>politician.</v>
      </c>
      <c r="Q871" t="str">
        <f t="shared" si="288"/>
        <v>politician</v>
      </c>
      <c r="R871" t="str">
        <f>IFERROR(MID(Q871,1,FIND(" ",Q871)-1),Q871)</f>
        <v>politician</v>
      </c>
      <c r="U871" t="str">
        <f t="shared" ref="U871:U902" si="305">CONCATENATE("https://en.wikipedia.org/wiki/",REPLACE(D871,FIND(" ",D871),1,"_"))</f>
        <v>https://en.wikipedia.org/wiki/Chennamaneni_Rajeshwara Rao</v>
      </c>
      <c r="Y871" t="str">
        <f t="shared" ref="Y871:Y902" si="306">CONCATENATE("https://tools.wmflabs.org/xtools-articleinfo/?article=",REPLACE(D871,FIND(" ",D871),1,"_"),"&amp;project=en.wikipedia.org")</f>
        <v>https://tools.wmflabs.org/xtools-articleinfo/?article=Chennamaneni_Rajeshwara Rao&amp;project=en.wikipedia.org</v>
      </c>
      <c r="AB871" t="str">
        <f t="shared" ref="AB871:AB902" si="307">CONCATENATE("https://en.wikipedia.org/w/index.php?title=Special:WhatLinksHere/",REPLACE(D871,FIND(" ",D871),1,"_"),"&amp;limit=500")</f>
        <v>https://en.wikipedia.org/w/index.php?title=Special:WhatLinksHere/Chennamaneni_Rajeshwara Rao&amp;limit=500</v>
      </c>
    </row>
    <row r="872" spans="1:29">
      <c r="A872">
        <v>984</v>
      </c>
      <c r="B872">
        <v>731356</v>
      </c>
      <c r="C872">
        <v>312775.81848644331</v>
      </c>
      <c r="D872" t="s">
        <v>10921</v>
      </c>
      <c r="E872" t="str">
        <f t="shared" si="302"/>
        <v>Cherussery</v>
      </c>
      <c r="F872" t="str">
        <f t="shared" si="303"/>
        <v>Zainuddeen Musliyar</v>
      </c>
      <c r="H872">
        <v>0</v>
      </c>
      <c r="J872">
        <v>78</v>
      </c>
      <c r="K872" s="3">
        <v>42418</v>
      </c>
      <c r="L872" t="s">
        <v>11352</v>
      </c>
      <c r="M872" t="str">
        <f t="shared" si="285"/>
        <v>Indian religious scholar.[329]</v>
      </c>
      <c r="N872" t="str">
        <f t="shared" si="304"/>
        <v>Indian</v>
      </c>
      <c r="O872" t="str">
        <f t="shared" si="294"/>
        <v>religious scholar.[329]</v>
      </c>
      <c r="P872" t="str">
        <f t="shared" si="287"/>
        <v>religious scholar.</v>
      </c>
      <c r="Q872" t="str">
        <f t="shared" si="288"/>
        <v>religious scholar</v>
      </c>
      <c r="R872" t="s">
        <v>7192</v>
      </c>
      <c r="U872" t="str">
        <f t="shared" si="305"/>
        <v>https://en.wikipedia.org/wiki/Cherussery_Zainuddeen Musliyar</v>
      </c>
      <c r="Y872" t="str">
        <f t="shared" si="306"/>
        <v>https://tools.wmflabs.org/xtools-articleinfo/?article=Cherussery_Zainuddeen Musliyar&amp;project=en.wikipedia.org</v>
      </c>
      <c r="AB872" t="str">
        <f t="shared" si="307"/>
        <v>https://en.wikipedia.org/w/index.php?title=Special:WhatLinksHere/Cherussery_Zainuddeen Musliyar&amp;limit=500</v>
      </c>
    </row>
    <row r="873" spans="1:29">
      <c r="A873">
        <v>1563</v>
      </c>
      <c r="B873">
        <v>309274</v>
      </c>
      <c r="C873">
        <v>764525.82989440998</v>
      </c>
      <c r="D873" t="s">
        <v>8655</v>
      </c>
      <c r="E873" t="str">
        <f t="shared" si="302"/>
        <v>Cherylene</v>
      </c>
      <c r="F873" t="str">
        <f t="shared" si="303"/>
        <v>Lee</v>
      </c>
      <c r="H873">
        <v>0</v>
      </c>
      <c r="J873">
        <v>60</v>
      </c>
      <c r="K873" s="3">
        <v>42447</v>
      </c>
      <c r="L873" s="2" t="s">
        <v>8003</v>
      </c>
      <c r="M873" t="str">
        <f t="shared" si="285"/>
        <v>American actress breast cancer.[370]</v>
      </c>
      <c r="N873" t="str">
        <f t="shared" si="304"/>
        <v>American</v>
      </c>
      <c r="O873" t="str">
        <f t="shared" si="294"/>
        <v>actress breast cancer.[370]</v>
      </c>
      <c r="P873" t="str">
        <f t="shared" si="287"/>
        <v>actress breast cancer.</v>
      </c>
      <c r="Q873" t="str">
        <f t="shared" si="288"/>
        <v>actress breast cancer</v>
      </c>
      <c r="R873" t="str">
        <f>IFERROR(MID(Q873,1,FIND(" ",Q873)-1),Q873)</f>
        <v>actress</v>
      </c>
      <c r="T873" t="s">
        <v>7179</v>
      </c>
      <c r="U873" t="str">
        <f t="shared" si="305"/>
        <v>https://en.wikipedia.org/wiki/Cherylene_Lee</v>
      </c>
      <c r="Y873" t="str">
        <f t="shared" si="306"/>
        <v>https://tools.wmflabs.org/xtools-articleinfo/?article=Cherylene_Lee&amp;project=en.wikipedia.org</v>
      </c>
      <c r="AB873" t="str">
        <f t="shared" si="307"/>
        <v>https://en.wikipedia.org/w/index.php?title=Special:WhatLinksHere/Cherylene_Lee&amp;limit=500</v>
      </c>
    </row>
    <row r="874" spans="1:29">
      <c r="A874">
        <v>1002</v>
      </c>
      <c r="B874">
        <v>533040</v>
      </c>
      <c r="C874">
        <v>273524.06472982693</v>
      </c>
      <c r="D874" t="s">
        <v>10639</v>
      </c>
      <c r="E874" t="str">
        <f t="shared" si="302"/>
        <v>Chiaki</v>
      </c>
      <c r="F874" t="str">
        <f t="shared" si="303"/>
        <v>Morosawa</v>
      </c>
      <c r="H874">
        <v>0</v>
      </c>
      <c r="J874">
        <v>56</v>
      </c>
      <c r="K874" s="3">
        <v>42419</v>
      </c>
      <c r="L874" t="s">
        <v>11373</v>
      </c>
      <c r="M874" t="str">
        <f t="shared" si="285"/>
        <v>Japanese anime screenwriter (Mobile Suit Gundam SEED) aortic dissection.[347]</v>
      </c>
      <c r="N874" t="str">
        <f t="shared" si="304"/>
        <v>Japanese</v>
      </c>
      <c r="O874" t="str">
        <f t="shared" si="294"/>
        <v>anime screenwriter (Mobile Suit Gundam SEED) aortic dissection.[347]</v>
      </c>
      <c r="P874" t="str">
        <f t="shared" si="287"/>
        <v>anime screenwriter (Mobile Suit Gundam SEED) aortic dissection.</v>
      </c>
      <c r="Q874" t="str">
        <f t="shared" si="288"/>
        <v>anime screenwriter (Mobile Suit Gundam SEED) aortic dissection</v>
      </c>
      <c r="R874" t="s">
        <v>7069</v>
      </c>
      <c r="S874" t="s">
        <v>2373</v>
      </c>
      <c r="T874" t="s">
        <v>8756</v>
      </c>
      <c r="U874" t="str">
        <f t="shared" si="305"/>
        <v>https://en.wikipedia.org/wiki/Chiaki_Morosawa</v>
      </c>
      <c r="Y874" t="str">
        <f t="shared" si="306"/>
        <v>https://tools.wmflabs.org/xtools-articleinfo/?article=Chiaki_Morosawa&amp;project=en.wikipedia.org</v>
      </c>
      <c r="AB874" t="str">
        <f t="shared" si="307"/>
        <v>https://en.wikipedia.org/w/index.php?title=Special:WhatLinksHere/Chiaki_Morosawa&amp;limit=500</v>
      </c>
    </row>
    <row r="875" spans="1:29">
      <c r="A875">
        <v>3012</v>
      </c>
      <c r="B875">
        <v>395056</v>
      </c>
      <c r="C875">
        <v>117921.41380283283</v>
      </c>
      <c r="D875" t="s">
        <v>5539</v>
      </c>
      <c r="E875" t="str">
        <f t="shared" si="302"/>
        <v>Chico</v>
      </c>
      <c r="F875" t="str">
        <f t="shared" si="303"/>
        <v>Fernández</v>
      </c>
      <c r="H875">
        <v>0</v>
      </c>
      <c r="J875">
        <v>84</v>
      </c>
      <c r="K875" s="5">
        <v>42532</v>
      </c>
      <c r="L875" t="s">
        <v>4949</v>
      </c>
      <c r="M875" t="str">
        <f t="shared" si="285"/>
        <v>Cuban baseball player (Detroit Tigers) complications from a stroke.[167]</v>
      </c>
      <c r="N875" t="str">
        <f t="shared" si="304"/>
        <v>Cuban</v>
      </c>
      <c r="O875" t="str">
        <f t="shared" ref="O875:O884" si="308">MID(M875,FIND(" ",M875)+1,9999)</f>
        <v>baseball player (Detroit Tigers) complications from a stroke.[167]</v>
      </c>
      <c r="P875" t="str">
        <f t="shared" si="287"/>
        <v>baseball player (Detroit Tigers) complications from a stroke.</v>
      </c>
      <c r="Q875" t="str">
        <f t="shared" si="288"/>
        <v>baseball player (Detroit Tigers) complications from a stroke</v>
      </c>
      <c r="R875" t="s">
        <v>13222</v>
      </c>
      <c r="S875" s="2" t="s">
        <v>1076</v>
      </c>
      <c r="T875" t="s">
        <v>13367</v>
      </c>
      <c r="U875" t="str">
        <f t="shared" si="305"/>
        <v>https://en.wikipedia.org/wiki/Chico_Fernández</v>
      </c>
      <c r="Y875" t="str">
        <f t="shared" si="306"/>
        <v>https://tools.wmflabs.org/xtools-articleinfo/?article=Chico_Fernández&amp;project=en.wikipedia.org</v>
      </c>
      <c r="AB875" t="str">
        <f t="shared" si="307"/>
        <v>https://en.wikipedia.org/w/index.php?title=Special:WhatLinksHere/Chico_Fernández&amp;limit=500</v>
      </c>
    </row>
    <row r="876" spans="1:29">
      <c r="A876">
        <v>3636</v>
      </c>
      <c r="B876">
        <v>946186</v>
      </c>
      <c r="C876">
        <v>620237.90409057261</v>
      </c>
      <c r="D876" t="s">
        <v>13605</v>
      </c>
      <c r="E876" t="str">
        <f t="shared" si="302"/>
        <v>Chief</v>
      </c>
      <c r="F876" t="str">
        <f t="shared" si="303"/>
        <v>Zee</v>
      </c>
      <c r="H876">
        <v>0</v>
      </c>
      <c r="J876">
        <v>75</v>
      </c>
      <c r="K876" s="5">
        <v>42570</v>
      </c>
      <c r="L876" t="s">
        <v>14284</v>
      </c>
      <c r="M876" t="str">
        <f t="shared" si="285"/>
        <v>American football mascot (Washington Redskins).[295]</v>
      </c>
      <c r="N876" t="str">
        <f t="shared" si="304"/>
        <v>American</v>
      </c>
      <c r="O876" t="str">
        <f t="shared" si="308"/>
        <v>football mascot (Washington Redskins).[295]</v>
      </c>
      <c r="P876" s="2" t="str">
        <f t="shared" si="287"/>
        <v>football mascot (Washington Redskins).</v>
      </c>
      <c r="Q876" s="2" t="str">
        <f t="shared" si="288"/>
        <v>football mascot (Washington Redskins)</v>
      </c>
      <c r="R876" s="2" t="s">
        <v>14907</v>
      </c>
      <c r="S876" s="2"/>
      <c r="U876" t="str">
        <f t="shared" si="305"/>
        <v>https://en.wikipedia.org/wiki/Chief_Zee</v>
      </c>
      <c r="Y876" t="str">
        <f t="shared" si="306"/>
        <v>https://tools.wmflabs.org/xtools-articleinfo/?article=Chief_Zee&amp;project=en.wikipedia.org</v>
      </c>
      <c r="AB876" t="str">
        <f t="shared" si="307"/>
        <v>https://en.wikipedia.org/w/index.php?title=Special:WhatLinksHere/Chief_Zee&amp;limit=500</v>
      </c>
    </row>
    <row r="877" spans="1:29">
      <c r="A877">
        <v>1306</v>
      </c>
      <c r="B877">
        <v>937291</v>
      </c>
      <c r="C877">
        <v>905378.18412758503</v>
      </c>
      <c r="D877" t="s">
        <v>8325</v>
      </c>
      <c r="E877" t="str">
        <f t="shared" si="302"/>
        <v>Chip</v>
      </c>
      <c r="F877" t="str">
        <f t="shared" si="303"/>
        <v>Hooper</v>
      </c>
      <c r="H877">
        <v>0</v>
      </c>
      <c r="J877">
        <v>53</v>
      </c>
      <c r="K877" s="3">
        <v>42434</v>
      </c>
      <c r="L877" s="2" t="s">
        <v>8220</v>
      </c>
      <c r="M877" t="str">
        <f t="shared" si="285"/>
        <v>American musical agent (Dave Matthews Phish) cancer.[112]</v>
      </c>
      <c r="N877" t="str">
        <f t="shared" si="304"/>
        <v>American</v>
      </c>
      <c r="O877" t="str">
        <f t="shared" si="308"/>
        <v>musical agent (Dave Matthews Phish) cancer.[112]</v>
      </c>
      <c r="P877" t="str">
        <f t="shared" si="287"/>
        <v>musical agent (Dave Matthews Phish) cancer.</v>
      </c>
      <c r="Q877" t="str">
        <f t="shared" si="288"/>
        <v>musical agent (Dave Matthews Phish) cancer</v>
      </c>
      <c r="R877" t="s">
        <v>7126</v>
      </c>
      <c r="S877" s="2" t="s">
        <v>1983</v>
      </c>
      <c r="T877" t="s">
        <v>7661</v>
      </c>
      <c r="U877" t="str">
        <f t="shared" si="305"/>
        <v>https://en.wikipedia.org/wiki/Chip_Hooper</v>
      </c>
      <c r="Y877" t="str">
        <f t="shared" si="306"/>
        <v>https://tools.wmflabs.org/xtools-articleinfo/?article=Chip_Hooper&amp;project=en.wikipedia.org</v>
      </c>
      <c r="AB877" t="str">
        <f t="shared" si="307"/>
        <v>https://en.wikipedia.org/w/index.php?title=Special:WhatLinksHere/Chip_Hooper&amp;limit=500</v>
      </c>
    </row>
    <row r="878" spans="1:29">
      <c r="A878">
        <v>3063</v>
      </c>
      <c r="B878">
        <v>991685</v>
      </c>
      <c r="C878">
        <v>809160.20226322871</v>
      </c>
      <c r="D878" t="s">
        <v>5407</v>
      </c>
      <c r="E878" t="str">
        <f t="shared" si="302"/>
        <v>Chips</v>
      </c>
      <c r="F878" t="str">
        <f t="shared" si="303"/>
        <v>Moman</v>
      </c>
      <c r="H878">
        <v>0</v>
      </c>
      <c r="J878">
        <v>79</v>
      </c>
      <c r="K878" s="5">
        <v>42534</v>
      </c>
      <c r="L878" t="s">
        <v>4989</v>
      </c>
      <c r="M878" t="str">
        <f t="shared" si="285"/>
        <v>American songwriter ("(Hey Won't You Play) Another Somebody Done Somebody Wrong Song") and record producer Grammy winner (1976).[218]</v>
      </c>
      <c r="N878" t="str">
        <f t="shared" si="304"/>
        <v>American</v>
      </c>
      <c r="O878" t="str">
        <f t="shared" si="308"/>
        <v>songwriter ("(Hey Won't You Play) Another Somebody Done Somebody Wrong Song") and record producer Grammy winner (1976).[218]</v>
      </c>
      <c r="P878" t="str">
        <f t="shared" si="287"/>
        <v>songwriter ("(Hey Won't You Play) Another Somebody Done Somebody Wrong Song") and record producer Grammy winner (1976).</v>
      </c>
      <c r="Q878" t="str">
        <f t="shared" si="288"/>
        <v>songwriter ("(Hey Won't You Play) Another Somebody Done Somebody Wrong Song") and record producer Grammy winner (1976)</v>
      </c>
      <c r="R878" t="s">
        <v>3103</v>
      </c>
      <c r="S878" t="s">
        <v>1183</v>
      </c>
      <c r="U878" t="str">
        <f t="shared" si="305"/>
        <v>https://en.wikipedia.org/wiki/Chips_Moman</v>
      </c>
      <c r="Y878" t="str">
        <f t="shared" si="306"/>
        <v>https://tools.wmflabs.org/xtools-articleinfo/?article=Chips_Moman&amp;project=en.wikipedia.org</v>
      </c>
      <c r="AB878" t="str">
        <f t="shared" si="307"/>
        <v>https://en.wikipedia.org/w/index.php?title=Special:WhatLinksHere/Chips_Moman&amp;limit=500</v>
      </c>
    </row>
    <row r="879" spans="1:29">
      <c r="A879">
        <v>3843</v>
      </c>
      <c r="B879">
        <v>897746</v>
      </c>
      <c r="C879">
        <v>45151.996637287084</v>
      </c>
      <c r="D879" t="s">
        <v>13961</v>
      </c>
      <c r="E879" t="str">
        <f t="shared" si="302"/>
        <v>Chiyonofuji</v>
      </c>
      <c r="F879" t="str">
        <f t="shared" si="303"/>
        <v>Mitsugu</v>
      </c>
      <c r="H879">
        <v>0</v>
      </c>
      <c r="J879">
        <v>61</v>
      </c>
      <c r="K879" s="5">
        <v>42582</v>
      </c>
      <c r="L879" t="s">
        <v>14449</v>
      </c>
      <c r="M879" t="str">
        <f t="shared" si="285"/>
        <v>Japanese sumo wrestler pancreatic cancer.[502]</v>
      </c>
      <c r="N879" t="str">
        <f t="shared" si="304"/>
        <v>Japanese</v>
      </c>
      <c r="O879" t="str">
        <f t="shared" si="308"/>
        <v>sumo wrestler pancreatic cancer.[502]</v>
      </c>
      <c r="P879" s="2" t="str">
        <f t="shared" si="287"/>
        <v>sumo wrestler pancreatic cancer.</v>
      </c>
      <c r="Q879" s="2" t="str">
        <f t="shared" si="288"/>
        <v>sumo wrestler pancreatic cancer</v>
      </c>
      <c r="R879" s="2" t="s">
        <v>14941</v>
      </c>
      <c r="S879" s="2"/>
      <c r="T879" t="s">
        <v>14796</v>
      </c>
      <c r="U879" t="str">
        <f t="shared" si="305"/>
        <v>https://en.wikipedia.org/wiki/Chiyonofuji_Mitsugu</v>
      </c>
      <c r="Y879" t="str">
        <f t="shared" si="306"/>
        <v>https://tools.wmflabs.org/xtools-articleinfo/?article=Chiyonofuji_Mitsugu&amp;project=en.wikipedia.org</v>
      </c>
      <c r="AB879" t="str">
        <f t="shared" si="307"/>
        <v>https://en.wikipedia.org/w/index.php?title=Special:WhatLinksHere/Chiyonofuji_Mitsugu&amp;limit=500</v>
      </c>
    </row>
    <row r="880" spans="1:29">
      <c r="A880">
        <v>4092</v>
      </c>
      <c r="B880">
        <v>781972</v>
      </c>
      <c r="C880">
        <v>441678.8267553784</v>
      </c>
      <c r="D880" t="s">
        <v>4527</v>
      </c>
      <c r="E880" t="str">
        <f t="shared" si="302"/>
        <v>Choo-Choo</v>
      </c>
      <c r="F880" t="str">
        <f t="shared" si="303"/>
        <v>Coleman</v>
      </c>
      <c r="H880">
        <v>0</v>
      </c>
      <c r="J880">
        <v>78</v>
      </c>
      <c r="K880" s="5">
        <v>42597</v>
      </c>
      <c r="L880" t="s">
        <v>3851</v>
      </c>
      <c r="M880" t="str">
        <f t="shared" si="285"/>
        <v>American baseball player (New York Mets Philadelphia Phillies) cancer.[234]</v>
      </c>
      <c r="N880" t="str">
        <f t="shared" si="304"/>
        <v>American</v>
      </c>
      <c r="O880" t="str">
        <f t="shared" si="308"/>
        <v>baseball player (New York Mets Philadelphia Phillies) cancer.[234]</v>
      </c>
      <c r="P880" s="2" t="str">
        <f t="shared" si="287"/>
        <v>baseball player (New York Mets Philadelphia Phillies) cancer.</v>
      </c>
      <c r="Q880" s="2" t="str">
        <f t="shared" si="288"/>
        <v>baseball player (New York Mets Philadelphia Phillies) cancer</v>
      </c>
      <c r="R880" s="2" t="s">
        <v>3074</v>
      </c>
      <c r="S880" s="2" t="s">
        <v>621</v>
      </c>
      <c r="T880" t="s">
        <v>2700</v>
      </c>
      <c r="U880" t="str">
        <f t="shared" si="305"/>
        <v>https://en.wikipedia.org/wiki/Choo-Choo_Coleman</v>
      </c>
      <c r="Y880" t="str">
        <f t="shared" si="306"/>
        <v>https://tools.wmflabs.org/xtools-articleinfo/?article=Choo-Choo_Coleman&amp;project=en.wikipedia.org</v>
      </c>
      <c r="AB880" t="str">
        <f t="shared" si="307"/>
        <v>https://en.wikipedia.org/w/index.php?title=Special:WhatLinksHere/Choo-Choo_Coleman&amp;limit=500</v>
      </c>
    </row>
    <row r="881" spans="1:29">
      <c r="A881">
        <v>3663</v>
      </c>
      <c r="B881">
        <v>269693</v>
      </c>
      <c r="C881">
        <v>883156.89487990318</v>
      </c>
      <c r="D881" t="s">
        <v>13631</v>
      </c>
      <c r="E881" t="s">
        <v>14700</v>
      </c>
      <c r="F881" t="s">
        <v>14564</v>
      </c>
      <c r="H881">
        <v>0</v>
      </c>
      <c r="J881">
        <v>86</v>
      </c>
      <c r="K881" s="5">
        <v>42572</v>
      </c>
      <c r="L881" t="s">
        <v>14375</v>
      </c>
      <c r="M881" t="str">
        <f t="shared" si="285"/>
        <v>Singaporean politician MP for Bukit Timah (1966–1984).[321]</v>
      </c>
      <c r="N881" t="str">
        <f t="shared" si="304"/>
        <v>Singaporean</v>
      </c>
      <c r="O881" t="str">
        <f t="shared" si="308"/>
        <v>politician MP for Bukit Timah (1966–1984).[321]</v>
      </c>
      <c r="P881" s="2" t="str">
        <f t="shared" si="287"/>
        <v>politician MP for Bukit Timah (1966–1984).</v>
      </c>
      <c r="Q881" s="2" t="str">
        <f t="shared" si="288"/>
        <v>politician MP for Bukit Timah (1966–1984)</v>
      </c>
      <c r="R881" s="2" t="str">
        <f>IFERROR(MID(Q881,1,FIND(" ",Q881)-1),Q881)</f>
        <v>politician</v>
      </c>
      <c r="S881" s="2" t="s">
        <v>685</v>
      </c>
      <c r="U881" t="str">
        <f t="shared" si="305"/>
        <v>https://en.wikipedia.org/wiki/Chor_Yeok Eng</v>
      </c>
      <c r="Y881" t="str">
        <f t="shared" si="306"/>
        <v>https://tools.wmflabs.org/xtools-articleinfo/?article=Chor_Yeok Eng&amp;project=en.wikipedia.org</v>
      </c>
      <c r="AB881" t="str">
        <f t="shared" si="307"/>
        <v>https://en.wikipedia.org/w/index.php?title=Special:WhatLinksHere/Chor_Yeok Eng&amp;limit=500</v>
      </c>
    </row>
    <row r="882" spans="1:29">
      <c r="A882">
        <v>3946</v>
      </c>
      <c r="B882">
        <v>591772</v>
      </c>
      <c r="C882">
        <v>834053.44678794791</v>
      </c>
      <c r="D882" t="s">
        <v>4389</v>
      </c>
      <c r="E882" t="str">
        <f t="shared" ref="E882:E911" si="309">LEFT(D882,FIND(" ",D882)-1)</f>
        <v>Chow</v>
      </c>
      <c r="F882" t="str">
        <f t="shared" ref="F882:F911" si="310">MID(D882,FIND(" ",D882)+1,9999)</f>
        <v>Lien-hwa</v>
      </c>
      <c r="H882">
        <v>0</v>
      </c>
      <c r="J882">
        <v>96</v>
      </c>
      <c r="K882" s="5">
        <v>42588</v>
      </c>
      <c r="L882" t="s">
        <v>3978</v>
      </c>
      <c r="M882" t="str">
        <f t="shared" si="285"/>
        <v>Chinese Baptist minister and theologian.[88]</v>
      </c>
      <c r="N882" t="str">
        <f t="shared" si="304"/>
        <v>Chinese</v>
      </c>
      <c r="O882" t="str">
        <f t="shared" si="308"/>
        <v>Baptist minister and theologian.[88]</v>
      </c>
      <c r="P882" s="2" t="str">
        <f t="shared" si="287"/>
        <v>Baptist minister and theologian.</v>
      </c>
      <c r="Q882" s="2" t="str">
        <f t="shared" si="288"/>
        <v>Baptist minister and theologian</v>
      </c>
      <c r="R882" s="2" t="str">
        <f>Q882</f>
        <v>Baptist minister and theologian</v>
      </c>
      <c r="S882" s="2"/>
      <c r="U882" t="str">
        <f t="shared" si="305"/>
        <v>https://en.wikipedia.org/wiki/Chow_Lien-hwa</v>
      </c>
      <c r="Y882" t="str">
        <f t="shared" si="306"/>
        <v>https://tools.wmflabs.org/xtools-articleinfo/?article=Chow_Lien-hwa&amp;project=en.wikipedia.org</v>
      </c>
      <c r="AB882" t="str">
        <f t="shared" si="307"/>
        <v>https://en.wikipedia.org/w/index.php?title=Special:WhatLinksHere/Chow_Lien-hwa&amp;limit=500</v>
      </c>
    </row>
    <row r="883" spans="1:29">
      <c r="A883">
        <v>3891</v>
      </c>
      <c r="B883">
        <v>8082</v>
      </c>
      <c r="C883">
        <v>351520.75735459221</v>
      </c>
      <c r="D883" t="s">
        <v>4512</v>
      </c>
      <c r="E883" t="str">
        <f t="shared" si="309"/>
        <v>Chris</v>
      </c>
      <c r="F883" t="str">
        <f t="shared" si="310"/>
        <v>Amon</v>
      </c>
      <c r="H883">
        <v>0</v>
      </c>
      <c r="J883">
        <v>73</v>
      </c>
      <c r="K883" s="5">
        <v>42585</v>
      </c>
      <c r="L883" t="s">
        <v>4199</v>
      </c>
      <c r="M883" t="str">
        <f t="shared" si="285"/>
        <v>New Zealand motor racing driver cancer.[33]</v>
      </c>
      <c r="N883" t="s">
        <v>3392</v>
      </c>
      <c r="O883" t="str">
        <f t="shared" si="308"/>
        <v>Zealand motor racing driver cancer.[33]</v>
      </c>
      <c r="P883" s="2" t="str">
        <f t="shared" si="287"/>
        <v>Zealand motor racing driver cancer.</v>
      </c>
      <c r="Q883" s="2" t="str">
        <f t="shared" si="288"/>
        <v>Zealand motor racing driver cancer</v>
      </c>
      <c r="R883" s="2" t="str">
        <f>IFERROR(MID(Q883,1,FIND(" ",Q883)-1),Q883)</f>
        <v>Zealand</v>
      </c>
      <c r="S883" s="2"/>
      <c r="U883" t="str">
        <f t="shared" si="305"/>
        <v>https://en.wikipedia.org/wiki/Chris_Amon</v>
      </c>
      <c r="V883">
        <v>4824</v>
      </c>
      <c r="W883">
        <v>1</v>
      </c>
      <c r="X883">
        <v>8</v>
      </c>
      <c r="Y883" t="str">
        <f t="shared" si="306"/>
        <v>https://tools.wmflabs.org/xtools-articleinfo/?article=Chris_Amon&amp;project=en.wikipedia.org</v>
      </c>
      <c r="Z883">
        <v>490</v>
      </c>
      <c r="AA883">
        <v>203</v>
      </c>
      <c r="AB883" t="str">
        <f t="shared" si="307"/>
        <v>https://en.wikipedia.org/w/index.php?title=Special:WhatLinksHere/Chris_Amon&amp;limit=500</v>
      </c>
      <c r="AC883">
        <v>609</v>
      </c>
    </row>
    <row r="884" spans="1:29">
      <c r="A884">
        <v>3739</v>
      </c>
      <c r="B884">
        <v>321270</v>
      </c>
      <c r="C884">
        <v>577004.1983296324</v>
      </c>
      <c r="D884" t="s">
        <v>13697</v>
      </c>
      <c r="E884" t="str">
        <f t="shared" si="309"/>
        <v>Chris</v>
      </c>
      <c r="F884" t="str">
        <f t="shared" si="310"/>
        <v>Costner Sizemore</v>
      </c>
      <c r="H884">
        <v>0</v>
      </c>
      <c r="J884">
        <v>89</v>
      </c>
      <c r="K884" s="5">
        <v>42575</v>
      </c>
      <c r="L884" t="s">
        <v>14472</v>
      </c>
      <c r="M884" t="str">
        <f t="shared" si="285"/>
        <v>American writer subject of The Three Faces of Eve heart attack.[398]</v>
      </c>
      <c r="N884" t="str">
        <f>MID(M884,1,FIND(" ",M884)-1)</f>
        <v>American</v>
      </c>
      <c r="O884" t="str">
        <f t="shared" si="308"/>
        <v>writer subject of The Three Faces of Eve heart attack.[398]</v>
      </c>
      <c r="P884" s="2" t="str">
        <f t="shared" si="287"/>
        <v>writer subject of The Three Faces of Eve heart attack.</v>
      </c>
      <c r="Q884" s="2" t="str">
        <f t="shared" si="288"/>
        <v>writer subject of The Three Faces of Eve heart attack</v>
      </c>
      <c r="R884" s="2" t="str">
        <f>IFERROR(MID(Q884,1,FIND(" ",Q884)-1),Q884)</f>
        <v>writer</v>
      </c>
      <c r="S884" s="2" t="s">
        <v>631</v>
      </c>
      <c r="T884" t="s">
        <v>13613</v>
      </c>
      <c r="U884" t="str">
        <f t="shared" si="305"/>
        <v>https://en.wikipedia.org/wiki/Chris_Costner Sizemore</v>
      </c>
      <c r="Y884" t="str">
        <f t="shared" si="306"/>
        <v>https://tools.wmflabs.org/xtools-articleinfo/?article=Chris_Costner Sizemore&amp;project=en.wikipedia.org</v>
      </c>
      <c r="AB884" t="str">
        <f t="shared" si="307"/>
        <v>https://en.wikipedia.org/w/index.php?title=Special:WhatLinksHere/Chris_Costner Sizemore&amp;limit=500</v>
      </c>
    </row>
    <row r="885" spans="1:29">
      <c r="A885">
        <v>685</v>
      </c>
      <c r="B885">
        <v>857952</v>
      </c>
      <c r="C885">
        <v>297570.93594798789</v>
      </c>
      <c r="D885" t="s">
        <v>10289</v>
      </c>
      <c r="E885" t="str">
        <f t="shared" si="309"/>
        <v>Chris</v>
      </c>
      <c r="F885" t="str">
        <f t="shared" si="310"/>
        <v>Kenny</v>
      </c>
      <c r="H885">
        <v>0</v>
      </c>
      <c r="J885">
        <v>78</v>
      </c>
      <c r="K885" s="3">
        <v>42402</v>
      </c>
      <c r="L885" t="s">
        <v>10701</v>
      </c>
      <c r="M885" t="str">
        <f t="shared" si="285"/>
        <v>Irish-born New Zealand boxing coach.[29]</v>
      </c>
      <c r="N885" t="s">
        <v>11870</v>
      </c>
      <c r="O885" t="s">
        <v>11871</v>
      </c>
      <c r="P885" t="str">
        <f t="shared" si="287"/>
        <v>boxing coach.</v>
      </c>
      <c r="Q885" t="str">
        <f t="shared" si="288"/>
        <v>boxing coach</v>
      </c>
      <c r="R885" t="s">
        <v>7228</v>
      </c>
      <c r="U885" t="str">
        <f t="shared" si="305"/>
        <v>https://en.wikipedia.org/wiki/Chris_Kenny</v>
      </c>
      <c r="Y885" t="str">
        <f t="shared" si="306"/>
        <v>https://tools.wmflabs.org/xtools-articleinfo/?article=Chris_Kenny&amp;project=en.wikipedia.org</v>
      </c>
      <c r="AB885" t="str">
        <f t="shared" si="307"/>
        <v>https://en.wikipedia.org/w/index.php?title=Special:WhatLinksHere/Chris_Kenny&amp;limit=500</v>
      </c>
    </row>
    <row r="886" spans="1:29">
      <c r="A886">
        <v>2443</v>
      </c>
      <c r="B886">
        <v>353196</v>
      </c>
      <c r="C886">
        <v>788261.5683174663</v>
      </c>
      <c r="D886" t="s">
        <v>12051</v>
      </c>
      <c r="E886" t="str">
        <f t="shared" si="309"/>
        <v>Chris</v>
      </c>
      <c r="F886" t="str">
        <f t="shared" si="310"/>
        <v>Mitchell</v>
      </c>
      <c r="H886">
        <v>0</v>
      </c>
      <c r="J886">
        <v>27</v>
      </c>
      <c r="K886" s="5">
        <v>42496</v>
      </c>
      <c r="L886" t="s">
        <v>12439</v>
      </c>
      <c r="M886" t="str">
        <f t="shared" si="285"/>
        <v>Scottish footballer (Queen of the South Clyde) struck by train.[105]</v>
      </c>
      <c r="N886" t="str">
        <f>MID(M886,1,FIND(" ",M886)-1)</f>
        <v>Scottish</v>
      </c>
      <c r="O886" t="str">
        <f t="shared" ref="O886:O892" si="311">MID(M886,FIND(" ",M886)+1,9999)</f>
        <v>footballer (Queen of the South Clyde) struck by train.[105]</v>
      </c>
      <c r="P886" t="str">
        <f t="shared" si="287"/>
        <v>footballer (Queen of the South Clyde) struck by train.</v>
      </c>
      <c r="Q886" t="str">
        <f t="shared" si="288"/>
        <v>footballer (Queen of the South Clyde) struck by train</v>
      </c>
      <c r="R886" t="str">
        <f>IFERROR(MID(Q886,1,FIND(" ",Q886)-1),Q886)</f>
        <v>footballer</v>
      </c>
      <c r="S886" s="2" t="s">
        <v>1425</v>
      </c>
      <c r="T886" t="s">
        <v>12962</v>
      </c>
      <c r="U886" t="str">
        <f t="shared" si="305"/>
        <v>https://en.wikipedia.org/wiki/Chris_Mitchell</v>
      </c>
      <c r="Y886" t="str">
        <f t="shared" si="306"/>
        <v>https://tools.wmflabs.org/xtools-articleinfo/?article=Chris_Mitchell&amp;project=en.wikipedia.org</v>
      </c>
      <c r="AB886" t="str">
        <f t="shared" si="307"/>
        <v>https://en.wikipedia.org/w/index.php?title=Special:WhatLinksHere/Chris_Mitchell&amp;limit=500</v>
      </c>
    </row>
    <row r="887" spans="1:29">
      <c r="A887">
        <v>2292</v>
      </c>
      <c r="B887">
        <v>850430</v>
      </c>
      <c r="C887">
        <v>538885.06946441345</v>
      </c>
      <c r="D887" t="s">
        <v>6654</v>
      </c>
      <c r="E887" t="str">
        <f t="shared" si="309"/>
        <v>Chris</v>
      </c>
      <c r="F887" t="str">
        <f t="shared" si="310"/>
        <v>Parkinson</v>
      </c>
      <c r="H887">
        <v>0</v>
      </c>
      <c r="J887">
        <v>74</v>
      </c>
      <c r="K887" s="5">
        <v>42487</v>
      </c>
      <c r="L887" t="s">
        <v>5938</v>
      </c>
      <c r="M887" t="str">
        <f t="shared" si="285"/>
        <v>New Zealand broadcaster co-founder of Radio Hauraki.[480]</v>
      </c>
      <c r="N887" t="s">
        <v>7307</v>
      </c>
      <c r="O887" t="str">
        <f t="shared" si="311"/>
        <v>Zealand broadcaster co-founder of Radio Hauraki.[480]</v>
      </c>
      <c r="P887" t="str">
        <f t="shared" si="287"/>
        <v>Zealand broadcaster co-founder of Radio Hauraki.</v>
      </c>
      <c r="Q887" t="str">
        <f t="shared" si="288"/>
        <v>Zealand broadcaster co-founder of Radio Hauraki</v>
      </c>
      <c r="R887" t="s">
        <v>5849</v>
      </c>
      <c r="S887" s="2" t="s">
        <v>1531</v>
      </c>
      <c r="U887" t="str">
        <f t="shared" si="305"/>
        <v>https://en.wikipedia.org/wiki/Chris_Parkinson</v>
      </c>
      <c r="Y887" t="str">
        <f t="shared" si="306"/>
        <v>https://tools.wmflabs.org/xtools-articleinfo/?article=Chris_Parkinson&amp;project=en.wikipedia.org</v>
      </c>
      <c r="AB887" t="str">
        <f t="shared" si="307"/>
        <v>https://en.wikipedia.org/w/index.php?title=Special:WhatLinksHere/Chris_Parkinson&amp;limit=500</v>
      </c>
    </row>
    <row r="888" spans="1:29">
      <c r="A888">
        <v>4515</v>
      </c>
      <c r="B888">
        <v>404660</v>
      </c>
      <c r="C888">
        <v>877651.05187281733</v>
      </c>
      <c r="D888" t="s">
        <v>15071</v>
      </c>
      <c r="E888" t="str">
        <f t="shared" si="309"/>
        <v>Chris</v>
      </c>
      <c r="F888" t="str">
        <f t="shared" si="310"/>
        <v>Stone</v>
      </c>
      <c r="H888">
        <v>0</v>
      </c>
      <c r="J888">
        <v>81</v>
      </c>
      <c r="K888" s="5">
        <v>42623</v>
      </c>
      <c r="L888" t="s">
        <v>15521</v>
      </c>
      <c r="M888" t="str">
        <f t="shared" si="285"/>
        <v>American recording studio owner (Record Plant) and entrepreneur heart attack and stroke.[294]</v>
      </c>
      <c r="N888" t="str">
        <f>MID(M888,1,FIND(" ",M888)-1)</f>
        <v>American</v>
      </c>
      <c r="O888" t="str">
        <f t="shared" si="311"/>
        <v>recording studio owner (Record Plant) and entrepreneur heart attack and stroke.[294]</v>
      </c>
      <c r="P888" s="2" t="str">
        <f t="shared" si="287"/>
        <v>recording studio owner (Record Plant) and entrepreneur heart attack and stroke.</v>
      </c>
      <c r="Q888" s="2" t="str">
        <f t="shared" si="288"/>
        <v>recording studio owner (Record Plant) and entrepreneur heart attack and stroke</v>
      </c>
      <c r="R888" t="s">
        <v>15832</v>
      </c>
      <c r="S888" t="s">
        <v>16007</v>
      </c>
      <c r="T888" t="s">
        <v>15831</v>
      </c>
      <c r="U888" t="str">
        <f t="shared" si="305"/>
        <v>https://en.wikipedia.org/wiki/Chris_Stone</v>
      </c>
      <c r="Y888" t="str">
        <f t="shared" si="306"/>
        <v>https://tools.wmflabs.org/xtools-articleinfo/?article=Chris_Stone&amp;project=en.wikipedia.org</v>
      </c>
      <c r="AB888" t="str">
        <f t="shared" si="307"/>
        <v>https://en.wikipedia.org/w/index.php?title=Special:WhatLinksHere/Chris_Stone&amp;limit=500</v>
      </c>
    </row>
    <row r="889" spans="1:29">
      <c r="A889">
        <v>3046</v>
      </c>
      <c r="B889">
        <v>328379</v>
      </c>
      <c r="C889">
        <v>225187.52693576971</v>
      </c>
      <c r="D889" t="s">
        <v>5390</v>
      </c>
      <c r="E889" t="str">
        <f t="shared" si="309"/>
        <v>Chris</v>
      </c>
      <c r="F889" t="str">
        <f t="shared" si="310"/>
        <v>Warren</v>
      </c>
      <c r="H889">
        <v>0</v>
      </c>
      <c r="J889">
        <v>49</v>
      </c>
      <c r="K889" s="5">
        <v>42533</v>
      </c>
      <c r="L889" t="s">
        <v>4914</v>
      </c>
      <c r="M889" t="str">
        <f t="shared" si="285"/>
        <v>American musician (WWF).[201]</v>
      </c>
      <c r="N889" t="str">
        <f>MID(M889,1,FIND(" ",M889)-1)</f>
        <v>American</v>
      </c>
      <c r="O889" t="str">
        <f t="shared" si="311"/>
        <v>musician (WWF).[201]</v>
      </c>
      <c r="P889" t="str">
        <f t="shared" si="287"/>
        <v>musician (WWF).</v>
      </c>
      <c r="Q889" t="str">
        <f t="shared" si="288"/>
        <v>musician (WWF)</v>
      </c>
      <c r="R889" t="str">
        <f>IFERROR(MID(Q889,1,FIND(" ",Q889)-1),Q889)</f>
        <v>musician</v>
      </c>
      <c r="S889" s="2" t="s">
        <v>2668</v>
      </c>
      <c r="U889" t="str">
        <f t="shared" si="305"/>
        <v>https://en.wikipedia.org/wiki/Chris_Warren</v>
      </c>
      <c r="Y889" t="str">
        <f t="shared" si="306"/>
        <v>https://tools.wmflabs.org/xtools-articleinfo/?article=Chris_Warren&amp;project=en.wikipedia.org</v>
      </c>
      <c r="AB889" t="str">
        <f t="shared" si="307"/>
        <v>https://en.wikipedia.org/w/index.php?title=Special:WhatLinksHere/Chris_Warren&amp;limit=500</v>
      </c>
    </row>
    <row r="890" spans="1:29">
      <c r="A890">
        <v>3291</v>
      </c>
      <c r="B890">
        <v>203048</v>
      </c>
      <c r="C890">
        <v>924513.94159070333</v>
      </c>
      <c r="D890" t="s">
        <v>5294</v>
      </c>
      <c r="E890" t="str">
        <f t="shared" si="309"/>
        <v>Christer</v>
      </c>
      <c r="F890" t="str">
        <f t="shared" si="310"/>
        <v>Ericsson</v>
      </c>
      <c r="H890">
        <v>0</v>
      </c>
      <c r="J890">
        <v>74</v>
      </c>
      <c r="K890" s="5">
        <v>42549</v>
      </c>
      <c r="L890" t="s">
        <v>4690</v>
      </c>
      <c r="M890" t="str">
        <f t="shared" si="285"/>
        <v>Swedish businessman drowning.[446]</v>
      </c>
      <c r="N890" t="str">
        <f>MID(M890,1,FIND(" ",M890)-1)</f>
        <v>Swedish</v>
      </c>
      <c r="O890" t="str">
        <f t="shared" si="311"/>
        <v>businessman drowning.[446]</v>
      </c>
      <c r="P890" t="str">
        <f t="shared" si="287"/>
        <v>businessman drowning.</v>
      </c>
      <c r="Q890" t="str">
        <f t="shared" si="288"/>
        <v>businessman drowning</v>
      </c>
      <c r="R890" t="str">
        <f>IFERROR(MID(Q890,1,FIND(" ",Q890)-1),Q890)</f>
        <v>businessman</v>
      </c>
      <c r="T890" t="s">
        <v>13295</v>
      </c>
      <c r="U890" t="str">
        <f t="shared" si="305"/>
        <v>https://en.wikipedia.org/wiki/Christer_Ericsson</v>
      </c>
      <c r="Y890" t="str">
        <f t="shared" si="306"/>
        <v>https://tools.wmflabs.org/xtools-articleinfo/?article=Christer_Ericsson&amp;project=en.wikipedia.org</v>
      </c>
      <c r="AB890" t="str">
        <f t="shared" si="307"/>
        <v>https://en.wikipedia.org/w/index.php?title=Special:WhatLinksHere/Christer_Ericsson&amp;limit=500</v>
      </c>
    </row>
    <row r="891" spans="1:29">
      <c r="A891">
        <v>1046</v>
      </c>
      <c r="B891">
        <v>61243</v>
      </c>
      <c r="C891">
        <v>761312.9298970307</v>
      </c>
      <c r="D891" t="s">
        <v>11073</v>
      </c>
      <c r="E891" t="str">
        <f t="shared" si="309"/>
        <v>Christian</v>
      </c>
      <c r="F891" t="str">
        <f t="shared" si="310"/>
        <v>Berg-Nielsen</v>
      </c>
      <c r="H891">
        <v>0</v>
      </c>
      <c r="J891">
        <v>95</v>
      </c>
      <c r="K891" s="3">
        <v>42422</v>
      </c>
      <c r="L891" t="s">
        <v>11564</v>
      </c>
      <c r="M891" t="str">
        <f t="shared" si="285"/>
        <v>Norwegian diplomat.[391]</v>
      </c>
      <c r="N891" t="str">
        <f>MID(M891,1,FIND(" ",M891)-1)</f>
        <v>Norwegian</v>
      </c>
      <c r="O891" t="str">
        <f t="shared" si="311"/>
        <v>diplomat.[391]</v>
      </c>
      <c r="P891" t="str">
        <f t="shared" si="287"/>
        <v>diplomat.</v>
      </c>
      <c r="Q891" t="str">
        <f t="shared" si="288"/>
        <v>diplomat</v>
      </c>
      <c r="R891" t="str">
        <f>IFERROR(MID(Q891,1,FIND(" ",Q891)-1),Q891)</f>
        <v>diplomat</v>
      </c>
      <c r="U891" t="str">
        <f t="shared" si="305"/>
        <v>https://en.wikipedia.org/wiki/Christian_Berg-Nielsen</v>
      </c>
      <c r="Y891" t="str">
        <f t="shared" si="306"/>
        <v>https://tools.wmflabs.org/xtools-articleinfo/?article=Christian_Berg-Nielsen&amp;project=en.wikipedia.org</v>
      </c>
      <c r="AB891" t="str">
        <f t="shared" si="307"/>
        <v>https://en.wikipedia.org/w/index.php?title=Special:WhatLinksHere/Christian_Berg-Nielsen&amp;limit=500</v>
      </c>
    </row>
    <row r="892" spans="1:29">
      <c r="A892">
        <v>2996</v>
      </c>
      <c r="B892">
        <v>540071</v>
      </c>
      <c r="C892">
        <v>34448.174928911612</v>
      </c>
      <c r="D892" t="s">
        <v>5201</v>
      </c>
      <c r="E892" t="str">
        <f t="shared" si="309"/>
        <v>Christina</v>
      </c>
      <c r="F892" t="str">
        <f t="shared" si="310"/>
        <v>Grimmie</v>
      </c>
      <c r="H892">
        <v>0</v>
      </c>
      <c r="J892">
        <v>22</v>
      </c>
      <c r="K892" s="5">
        <v>42531</v>
      </c>
      <c r="L892" t="s">
        <v>4993</v>
      </c>
      <c r="M892" t="str">
        <f t="shared" si="285"/>
        <v>American singer-songwriter (Find Me) and talent show participant (The Voice) shot.[151]</v>
      </c>
      <c r="N892" t="str">
        <f>MID(M892,1,FIND(" ",M892)-1)</f>
        <v>American</v>
      </c>
      <c r="O892" t="str">
        <f t="shared" si="311"/>
        <v>singer-songwriter (Find Me) and talent show participant (The Voice) shot.[151]</v>
      </c>
      <c r="P892" t="str">
        <f t="shared" si="287"/>
        <v>singer-songwriter (Find Me) and talent show participant (The Voice) shot.</v>
      </c>
      <c r="Q892" t="str">
        <f t="shared" si="288"/>
        <v>singer-songwriter (Find Me) and talent show participant (The Voice) shot</v>
      </c>
      <c r="R892" t="s">
        <v>2912</v>
      </c>
      <c r="S892" t="s">
        <v>1155</v>
      </c>
      <c r="T892" t="s">
        <v>13344</v>
      </c>
      <c r="U892" t="str">
        <f t="shared" si="305"/>
        <v>https://en.wikipedia.org/wiki/Christina_Grimmie</v>
      </c>
      <c r="W892" s="2"/>
      <c r="X892" s="2"/>
      <c r="Y892" t="str">
        <f t="shared" si="306"/>
        <v>https://tools.wmflabs.org/xtools-articleinfo/?article=Christina_Grimmie&amp;project=en.wikipedia.org</v>
      </c>
      <c r="AB892" t="str">
        <f t="shared" si="307"/>
        <v>https://en.wikipedia.org/w/index.php?title=Special:WhatLinksHere/Christina_Grimmie&amp;limit=500</v>
      </c>
    </row>
    <row r="893" spans="1:29">
      <c r="A893">
        <v>519</v>
      </c>
      <c r="B893">
        <v>841088</v>
      </c>
      <c r="C893">
        <v>634093.94015434373</v>
      </c>
      <c r="D893" t="s">
        <v>9827</v>
      </c>
      <c r="E893" t="str">
        <f t="shared" si="309"/>
        <v>Christine</v>
      </c>
      <c r="F893" t="str">
        <f t="shared" si="310"/>
        <v>Jackson</v>
      </c>
      <c r="H893">
        <v>0</v>
      </c>
      <c r="J893">
        <v>53</v>
      </c>
      <c r="K893" s="3">
        <v>42393</v>
      </c>
      <c r="L893" t="s">
        <v>10356</v>
      </c>
      <c r="M893" t="str">
        <f t="shared" si="285"/>
        <v>British-born Australian cellist complications from a brain aneurysm.[525]</v>
      </c>
      <c r="N893" t="s">
        <v>11589</v>
      </c>
      <c r="O893" t="s">
        <v>11430</v>
      </c>
      <c r="P893" t="str">
        <f t="shared" si="287"/>
        <v>cellist complications from a brain aneurysm.</v>
      </c>
      <c r="Q893" t="str">
        <f t="shared" si="288"/>
        <v>cellist complications from a brain aneurysm</v>
      </c>
      <c r="R893" t="str">
        <f>IFERROR(MID(Q893,1,FIND(" ",Q893)-1),Q893)</f>
        <v>cellist</v>
      </c>
      <c r="T893" t="s">
        <v>8953</v>
      </c>
      <c r="U893" t="str">
        <f t="shared" si="305"/>
        <v>https://en.wikipedia.org/wiki/Christine_Jackson</v>
      </c>
      <c r="Y893" t="str">
        <f t="shared" si="306"/>
        <v>https://tools.wmflabs.org/xtools-articleinfo/?article=Christine_Jackson&amp;project=en.wikipedia.org</v>
      </c>
      <c r="AB893" t="str">
        <f t="shared" si="307"/>
        <v>https://en.wikipedia.org/w/index.php?title=Special:WhatLinksHere/Christine_Jackson&amp;limit=500</v>
      </c>
    </row>
    <row r="894" spans="1:29">
      <c r="A894">
        <v>100</v>
      </c>
      <c r="B894">
        <v>673595</v>
      </c>
      <c r="C894">
        <v>552102.6121405157</v>
      </c>
      <c r="D894" t="s">
        <v>9282</v>
      </c>
      <c r="E894" t="str">
        <f t="shared" si="309"/>
        <v>Christine</v>
      </c>
      <c r="F894" t="str">
        <f t="shared" si="310"/>
        <v>Lawrence Finney</v>
      </c>
      <c r="H894">
        <v>0</v>
      </c>
      <c r="J894">
        <v>47</v>
      </c>
      <c r="K894" s="3">
        <v>42374</v>
      </c>
      <c r="L894" t="s">
        <v>10172</v>
      </c>
      <c r="M894" t="str">
        <f t="shared" si="285"/>
        <v>American painter and animator (Aladdin The Lion King Lilo &amp; Stitch).[100]</v>
      </c>
      <c r="N894" t="str">
        <f>MID(M894,1,FIND(" ",M894)-1)</f>
        <v>American</v>
      </c>
      <c r="O894" t="str">
        <f t="shared" ref="O894:O940" si="312">MID(M894,FIND(" ",M894)+1,9999)</f>
        <v>painter and animator (Aladdin The Lion King Lilo &amp; Stitch).[100]</v>
      </c>
      <c r="P894" t="str">
        <f t="shared" si="287"/>
        <v>painter and animator (Aladdin The Lion King Lilo &amp; Stitch).</v>
      </c>
      <c r="Q894" t="str">
        <f t="shared" si="288"/>
        <v>painter and animator (Aladdin The Lion King Lilo &amp; Stitch)</v>
      </c>
      <c r="R894" t="s">
        <v>3350</v>
      </c>
      <c r="S894" t="s">
        <v>2593</v>
      </c>
      <c r="U894" t="str">
        <f t="shared" si="305"/>
        <v>https://en.wikipedia.org/wiki/Christine_Lawrence Finney</v>
      </c>
      <c r="Y894" t="str">
        <f t="shared" si="306"/>
        <v>https://tools.wmflabs.org/xtools-articleinfo/?article=Christine_Lawrence Finney&amp;project=en.wikipedia.org</v>
      </c>
      <c r="AB894" t="str">
        <f t="shared" si="307"/>
        <v>https://en.wikipedia.org/w/index.php?title=Special:WhatLinksHere/Christine_Lawrence Finney&amp;limit=500</v>
      </c>
    </row>
    <row r="895" spans="1:29">
      <c r="A895">
        <v>3318</v>
      </c>
      <c r="B895">
        <v>238185</v>
      </c>
      <c r="C895">
        <v>692943.0587333627</v>
      </c>
      <c r="D895" t="s">
        <v>5170</v>
      </c>
      <c r="E895" t="str">
        <f t="shared" si="309"/>
        <v>Christine</v>
      </c>
      <c r="F895" t="str">
        <f t="shared" si="310"/>
        <v>Picavet</v>
      </c>
      <c r="H895">
        <v>0</v>
      </c>
      <c r="J895">
        <v>65</v>
      </c>
      <c r="K895" s="5">
        <v>42550</v>
      </c>
      <c r="L895" t="s">
        <v>4636</v>
      </c>
      <c r="M895" t="str">
        <f t="shared" si="285"/>
        <v>French-born American artist cancer.[472]</v>
      </c>
      <c r="N895" t="s">
        <v>4586</v>
      </c>
      <c r="O895" t="str">
        <f t="shared" si="312"/>
        <v>American artist cancer.[472]</v>
      </c>
      <c r="P895" t="str">
        <f t="shared" si="287"/>
        <v>American artist cancer.</v>
      </c>
      <c r="Q895" t="str">
        <f t="shared" si="288"/>
        <v>American artist cancer</v>
      </c>
      <c r="R895" t="s">
        <v>13651</v>
      </c>
      <c r="T895" t="s">
        <v>13306</v>
      </c>
      <c r="U895" t="str">
        <f t="shared" si="305"/>
        <v>https://en.wikipedia.org/wiki/Christine_Picavet</v>
      </c>
      <c r="Y895" t="str">
        <f t="shared" si="306"/>
        <v>https://tools.wmflabs.org/xtools-articleinfo/?article=Christine_Picavet&amp;project=en.wikipedia.org</v>
      </c>
      <c r="AB895" t="str">
        <f t="shared" si="307"/>
        <v>https://en.wikipedia.org/w/index.php?title=Special:WhatLinksHere/Christine_Picavet&amp;limit=500</v>
      </c>
    </row>
    <row r="896" spans="1:29">
      <c r="A896">
        <v>1435</v>
      </c>
      <c r="B896">
        <v>416434</v>
      </c>
      <c r="C896">
        <v>206825.90980322857</v>
      </c>
      <c r="D896" t="s">
        <v>8880</v>
      </c>
      <c r="E896" t="str">
        <f t="shared" si="309"/>
        <v>Christopher</v>
      </c>
      <c r="F896" t="str">
        <f t="shared" si="310"/>
        <v>Armishaw</v>
      </c>
      <c r="H896">
        <v>0</v>
      </c>
      <c r="J896">
        <v>63</v>
      </c>
      <c r="K896" s="3">
        <v>42441</v>
      </c>
      <c r="L896" s="2" t="s">
        <v>7986</v>
      </c>
      <c r="M896" t="str">
        <f t="shared" si="285"/>
        <v>English cricketer (Derbyshire).[241]</v>
      </c>
      <c r="N896" t="str">
        <f t="shared" ref="N896:N907" si="313">MID(M896,1,FIND(" ",M896)-1)</f>
        <v>English</v>
      </c>
      <c r="O896" t="str">
        <f t="shared" si="312"/>
        <v>cricketer (Derbyshire).[241]</v>
      </c>
      <c r="P896" t="str">
        <f t="shared" si="287"/>
        <v>cricketer (Derbyshire).</v>
      </c>
      <c r="Q896" t="str">
        <f t="shared" si="288"/>
        <v>cricketer (Derbyshire)</v>
      </c>
      <c r="R896" t="str">
        <f>IFERROR(MID(Q896,1,FIND(" ",Q896)-1),Q896)</f>
        <v>cricketer</v>
      </c>
      <c r="S896" s="2" t="s">
        <v>1893</v>
      </c>
      <c r="U896" t="str">
        <f t="shared" si="305"/>
        <v>https://en.wikipedia.org/wiki/Christopher_Armishaw</v>
      </c>
      <c r="Y896" t="str">
        <f t="shared" si="306"/>
        <v>https://tools.wmflabs.org/xtools-articleinfo/?article=Christopher_Armishaw&amp;project=en.wikipedia.org</v>
      </c>
      <c r="AB896" t="str">
        <f t="shared" si="307"/>
        <v>https://en.wikipedia.org/w/index.php?title=Special:WhatLinksHere/Christopher_Armishaw&amp;limit=500</v>
      </c>
    </row>
    <row r="897" spans="1:29">
      <c r="A897">
        <v>827</v>
      </c>
      <c r="B897">
        <v>784508</v>
      </c>
      <c r="C897">
        <v>723427.70793875388</v>
      </c>
      <c r="D897" t="s">
        <v>10624</v>
      </c>
      <c r="E897" t="str">
        <f t="shared" si="309"/>
        <v>Christopher</v>
      </c>
      <c r="F897" t="str">
        <f t="shared" si="310"/>
        <v>Rush</v>
      </c>
      <c r="H897">
        <v>0</v>
      </c>
      <c r="J897">
        <v>50</v>
      </c>
      <c r="K897" s="3">
        <v>42410</v>
      </c>
      <c r="L897" t="s">
        <v>11106</v>
      </c>
      <c r="M897" t="str">
        <f t="shared" si="285"/>
        <v>American illustrator (Magic: The Gathering).[171]</v>
      </c>
      <c r="N897" t="str">
        <f t="shared" si="313"/>
        <v>American</v>
      </c>
      <c r="O897" t="str">
        <f t="shared" si="312"/>
        <v>illustrator (Magic: The Gathering).[171]</v>
      </c>
      <c r="P897" t="str">
        <f t="shared" si="287"/>
        <v>illustrator (Magic: The Gathering).</v>
      </c>
      <c r="Q897" t="str">
        <f t="shared" si="288"/>
        <v>illustrator (Magic: The Gathering)</v>
      </c>
      <c r="R897" t="str">
        <f>IFERROR(MID(Q897,1,FIND(" ",Q897)-1),Q897)</f>
        <v>illustrator</v>
      </c>
      <c r="S897" t="s">
        <v>2463</v>
      </c>
      <c r="U897" t="str">
        <f t="shared" si="305"/>
        <v>https://en.wikipedia.org/wiki/Christopher_Rush</v>
      </c>
      <c r="Y897" t="str">
        <f t="shared" si="306"/>
        <v>https://tools.wmflabs.org/xtools-articleinfo/?article=Christopher_Rush&amp;project=en.wikipedia.org</v>
      </c>
      <c r="AB897" t="str">
        <f t="shared" si="307"/>
        <v>https://en.wikipedia.org/w/index.php?title=Special:WhatLinksHere/Christopher_Rush&amp;limit=500</v>
      </c>
    </row>
    <row r="898" spans="1:29">
      <c r="A898">
        <v>128</v>
      </c>
      <c r="B898">
        <v>440658</v>
      </c>
      <c r="C898">
        <v>710677.570756161</v>
      </c>
      <c r="D898" t="s">
        <v>9248</v>
      </c>
      <c r="E898" t="str">
        <f t="shared" si="309"/>
        <v>Christy</v>
      </c>
      <c r="F898" t="str">
        <f t="shared" si="310"/>
        <v>O'Connor Jnr</v>
      </c>
      <c r="H898">
        <v>0</v>
      </c>
      <c r="J898">
        <v>67</v>
      </c>
      <c r="K898" s="3">
        <v>42375</v>
      </c>
      <c r="L898" t="s">
        <v>9254</v>
      </c>
      <c r="M898" t="str">
        <f t="shared" ref="M898:M961" si="314">MID(L898,2,LEN(L898)-1)</f>
        <v>Irish golfer.[128]</v>
      </c>
      <c r="N898" t="str">
        <f t="shared" si="313"/>
        <v>Irish</v>
      </c>
      <c r="O898" t="str">
        <f t="shared" si="312"/>
        <v>golfer.[128]</v>
      </c>
      <c r="P898" t="str">
        <f t="shared" ref="P898:P961" si="315">IFERROR(MID(O898,1,FIND("[",O898)-1),O898)</f>
        <v>golfer.</v>
      </c>
      <c r="Q898" t="str">
        <f t="shared" ref="Q898:Q961" si="316">IFERROR(MID(P898,1,FIND(".",P898)-1),P898)</f>
        <v>golfer</v>
      </c>
      <c r="R898" t="str">
        <f>IFERROR(MID(Q898,1,FIND(" ",Q898)-1),Q898)</f>
        <v>golfer</v>
      </c>
      <c r="U898" t="str">
        <f t="shared" si="305"/>
        <v>https://en.wikipedia.org/wiki/Christy_O'Connor Jnr</v>
      </c>
      <c r="Y898" t="str">
        <f t="shared" si="306"/>
        <v>https://tools.wmflabs.org/xtools-articleinfo/?article=Christy_O'Connor Jnr&amp;project=en.wikipedia.org</v>
      </c>
      <c r="AB898" t="str">
        <f t="shared" si="307"/>
        <v>https://en.wikipedia.org/w/index.php?title=Special:WhatLinksHere/Christy_O'Connor Jnr&amp;limit=500</v>
      </c>
    </row>
    <row r="899" spans="1:29">
      <c r="A899">
        <v>2579</v>
      </c>
      <c r="B899">
        <v>700855</v>
      </c>
      <c r="C899">
        <v>316538.32693064032</v>
      </c>
      <c r="D899" t="s">
        <v>12010</v>
      </c>
      <c r="E899" t="str">
        <f t="shared" si="309"/>
        <v>Christy</v>
      </c>
      <c r="F899" t="str">
        <f t="shared" si="310"/>
        <v>O'Connor Snr</v>
      </c>
      <c r="H899">
        <v>0</v>
      </c>
      <c r="J899">
        <v>91</v>
      </c>
      <c r="K899" s="5">
        <v>42504</v>
      </c>
      <c r="L899" t="s">
        <v>12667</v>
      </c>
      <c r="M899" t="str">
        <f t="shared" si="314"/>
        <v>Irish golfer.[243]</v>
      </c>
      <c r="N899" t="str">
        <f t="shared" si="313"/>
        <v>Irish</v>
      </c>
      <c r="O899" t="str">
        <f t="shared" si="312"/>
        <v>golfer.[243]</v>
      </c>
      <c r="P899" t="str">
        <f t="shared" si="315"/>
        <v>golfer.</v>
      </c>
      <c r="Q899" t="str">
        <f t="shared" si="316"/>
        <v>golfer</v>
      </c>
      <c r="R899" t="str">
        <f>IFERROR(MID(Q899,1,FIND(" ",Q899)-1),Q899)</f>
        <v>golfer</v>
      </c>
      <c r="U899" t="str">
        <f t="shared" si="305"/>
        <v>https://en.wikipedia.org/wiki/Christy_O'Connor Snr</v>
      </c>
      <c r="Y899" t="str">
        <f t="shared" si="306"/>
        <v>https://tools.wmflabs.org/xtools-articleinfo/?article=Christy_O'Connor Snr&amp;project=en.wikipedia.org</v>
      </c>
      <c r="AB899" t="str">
        <f t="shared" si="307"/>
        <v>https://en.wikipedia.org/w/index.php?title=Special:WhatLinksHere/Christy_O'Connor Snr&amp;limit=500</v>
      </c>
    </row>
    <row r="900" spans="1:29">
      <c r="A900">
        <v>1031</v>
      </c>
      <c r="B900">
        <v>331334</v>
      </c>
      <c r="C900">
        <v>835065.14740474813</v>
      </c>
      <c r="D900" t="s">
        <v>10788</v>
      </c>
      <c r="E900" t="str">
        <f t="shared" si="309"/>
        <v>Chu</v>
      </c>
      <c r="F900" t="str">
        <f t="shared" si="310"/>
        <v>Qing</v>
      </c>
      <c r="H900">
        <v>0</v>
      </c>
      <c r="J900">
        <v>92</v>
      </c>
      <c r="K900" s="3">
        <v>42421</v>
      </c>
      <c r="L900" t="s">
        <v>11410</v>
      </c>
      <c r="M900" t="str">
        <f t="shared" si="314"/>
        <v>Chinese politician.[376]</v>
      </c>
      <c r="N900" t="str">
        <f t="shared" si="313"/>
        <v>Chinese</v>
      </c>
      <c r="O900" t="str">
        <f t="shared" si="312"/>
        <v>politician.[376]</v>
      </c>
      <c r="P900" t="str">
        <f t="shared" si="315"/>
        <v>politician.</v>
      </c>
      <c r="Q900" t="str">
        <f t="shared" si="316"/>
        <v>politician</v>
      </c>
      <c r="R900" t="str">
        <f>IFERROR(MID(Q900,1,FIND(" ",Q900)-1),Q900)</f>
        <v>politician</v>
      </c>
      <c r="U900" t="str">
        <f t="shared" si="305"/>
        <v>https://en.wikipedia.org/wiki/Chu_Qing</v>
      </c>
      <c r="Y900" t="str">
        <f t="shared" si="306"/>
        <v>https://tools.wmflabs.org/xtools-articleinfo/?article=Chu_Qing&amp;project=en.wikipedia.org</v>
      </c>
      <c r="AB900" t="str">
        <f t="shared" si="307"/>
        <v>https://en.wikipedia.org/w/index.php?title=Special:WhatLinksHere/Chu_Qing&amp;limit=500</v>
      </c>
    </row>
    <row r="901" spans="1:29">
      <c r="A901">
        <v>2480</v>
      </c>
      <c r="B901">
        <v>455753</v>
      </c>
      <c r="C901">
        <v>532442.79773298325</v>
      </c>
      <c r="D901" t="s">
        <v>11931</v>
      </c>
      <c r="E901" t="str">
        <f t="shared" si="309"/>
        <v>Chuck</v>
      </c>
      <c r="F901" t="str">
        <f t="shared" si="310"/>
        <v>Curtis</v>
      </c>
      <c r="H901">
        <v>0</v>
      </c>
      <c r="J901">
        <v>80</v>
      </c>
      <c r="K901" s="5">
        <v>42499</v>
      </c>
      <c r="L901" t="s">
        <v>12495</v>
      </c>
      <c r="M901" t="str">
        <f t="shared" si="314"/>
        <v>American football coach (University of Texas at Arlington).[144]</v>
      </c>
      <c r="N901" t="str">
        <f t="shared" si="313"/>
        <v>American</v>
      </c>
      <c r="O901" t="str">
        <f t="shared" si="312"/>
        <v>football coach (University of Texas at Arlington).[144]</v>
      </c>
      <c r="P901" t="str">
        <f t="shared" si="315"/>
        <v>football coach (University of Texas at Arlington).</v>
      </c>
      <c r="Q901" t="str">
        <f t="shared" si="316"/>
        <v>football coach (University of Texas at Arlington)</v>
      </c>
      <c r="R901" t="s">
        <v>12978</v>
      </c>
      <c r="S901" s="2" t="s">
        <v>1354</v>
      </c>
      <c r="U901" t="str">
        <f t="shared" si="305"/>
        <v>https://en.wikipedia.org/wiki/Chuck_Curtis</v>
      </c>
      <c r="Y901" t="str">
        <f t="shared" si="306"/>
        <v>https://tools.wmflabs.org/xtools-articleinfo/?article=Chuck_Curtis&amp;project=en.wikipedia.org</v>
      </c>
      <c r="AB901" t="str">
        <f t="shared" si="307"/>
        <v>https://en.wikipedia.org/w/index.php?title=Special:WhatLinksHere/Chuck_Curtis&amp;limit=500</v>
      </c>
    </row>
    <row r="902" spans="1:29">
      <c r="A902">
        <v>252</v>
      </c>
      <c r="B902">
        <v>631909</v>
      </c>
      <c r="C902">
        <v>845610.83362950734</v>
      </c>
      <c r="D902" t="s">
        <v>9323</v>
      </c>
      <c r="E902" t="str">
        <f t="shared" si="309"/>
        <v>Chuck</v>
      </c>
      <c r="F902" t="str">
        <f t="shared" si="310"/>
        <v>Pitcock</v>
      </c>
      <c r="H902">
        <v>0</v>
      </c>
      <c r="J902">
        <v>57</v>
      </c>
      <c r="K902" s="3">
        <v>42380</v>
      </c>
      <c r="L902" t="s">
        <v>9324</v>
      </c>
      <c r="M902" t="str">
        <f t="shared" si="314"/>
        <v>American football player (Tampa Bay Bandits).[253]</v>
      </c>
      <c r="N902" t="str">
        <f t="shared" si="313"/>
        <v>American</v>
      </c>
      <c r="O902" t="str">
        <f t="shared" si="312"/>
        <v>football player (Tampa Bay Bandits).[253]</v>
      </c>
      <c r="P902" t="str">
        <f t="shared" si="315"/>
        <v>football player (Tampa Bay Bandits).</v>
      </c>
      <c r="Q902" t="str">
        <f t="shared" si="316"/>
        <v>football player (Tampa Bay Bandits)</v>
      </c>
      <c r="R902" t="s">
        <v>7225</v>
      </c>
      <c r="S902" t="s">
        <v>2410</v>
      </c>
      <c r="U902" t="str">
        <f t="shared" si="305"/>
        <v>https://en.wikipedia.org/wiki/Chuck_Pitcock</v>
      </c>
      <c r="Y902" t="str">
        <f t="shared" si="306"/>
        <v>https://tools.wmflabs.org/xtools-articleinfo/?article=Chuck_Pitcock&amp;project=en.wikipedia.org</v>
      </c>
      <c r="AB902" t="str">
        <f t="shared" si="307"/>
        <v>https://en.wikipedia.org/w/index.php?title=Special:WhatLinksHere/Chuck_Pitcock&amp;limit=500</v>
      </c>
    </row>
    <row r="903" spans="1:29">
      <c r="A903">
        <v>1938</v>
      </c>
      <c r="B903">
        <v>540663</v>
      </c>
      <c r="C903">
        <v>1192.6526467505028</v>
      </c>
      <c r="D903" t="s">
        <v>6966</v>
      </c>
      <c r="E903" t="str">
        <f t="shared" si="309"/>
        <v>Chuck</v>
      </c>
      <c r="F903" t="str">
        <f t="shared" si="310"/>
        <v>Waseleski</v>
      </c>
      <c r="H903">
        <v>0</v>
      </c>
      <c r="J903">
        <v>61</v>
      </c>
      <c r="K903" s="5">
        <v>42467</v>
      </c>
      <c r="L903" t="s">
        <v>6194</v>
      </c>
      <c r="M903" t="str">
        <f t="shared" si="314"/>
        <v>American baseball statistician (Boston Red Sox).[124]</v>
      </c>
      <c r="N903" t="str">
        <f t="shared" si="313"/>
        <v>American</v>
      </c>
      <c r="O903" t="str">
        <f t="shared" si="312"/>
        <v>baseball statistician (Boston Red Sox).[124]</v>
      </c>
      <c r="P903" t="str">
        <f t="shared" si="315"/>
        <v>baseball statistician (Boston Red Sox).</v>
      </c>
      <c r="Q903" t="str">
        <f t="shared" si="316"/>
        <v>baseball statistician (Boston Red Sox)</v>
      </c>
      <c r="R903" t="s">
        <v>5864</v>
      </c>
      <c r="S903" s="2" t="s">
        <v>1714</v>
      </c>
      <c r="U903" t="str">
        <f t="shared" ref="U903:U934" si="317">CONCATENATE("https://en.wikipedia.org/wiki/",REPLACE(D903,FIND(" ",D903),1,"_"))</f>
        <v>https://en.wikipedia.org/wiki/Chuck_Waseleski</v>
      </c>
      <c r="Y903" t="str">
        <f t="shared" ref="Y903:Y934" si="318">CONCATENATE("https://tools.wmflabs.org/xtools-articleinfo/?article=",REPLACE(D903,FIND(" ",D903),1,"_"),"&amp;project=en.wikipedia.org")</f>
        <v>https://tools.wmflabs.org/xtools-articleinfo/?article=Chuck_Waseleski&amp;project=en.wikipedia.org</v>
      </c>
      <c r="AB903" t="str">
        <f t="shared" ref="AB903:AB934" si="319">CONCATENATE("https://en.wikipedia.org/w/index.php?title=Special:WhatLinksHere/",REPLACE(D903,FIND(" ",D903),1,"_"),"&amp;limit=500")</f>
        <v>https://en.wikipedia.org/w/index.php?title=Special:WhatLinksHere/Chuck_Waseleski&amp;limit=500</v>
      </c>
    </row>
    <row r="904" spans="1:29">
      <c r="A904">
        <v>1884</v>
      </c>
      <c r="B904">
        <v>1552</v>
      </c>
      <c r="C904">
        <v>627191.26644878997</v>
      </c>
      <c r="D904" t="s">
        <v>6934</v>
      </c>
      <c r="E904" t="str">
        <f t="shared" si="309"/>
        <v>Chus</v>
      </c>
      <c r="F904" t="str">
        <f t="shared" si="310"/>
        <v>Lampreave</v>
      </c>
      <c r="H904">
        <v>0</v>
      </c>
      <c r="J904">
        <v>85</v>
      </c>
      <c r="K904" s="5">
        <v>42464</v>
      </c>
      <c r="L904" t="s">
        <v>6329</v>
      </c>
      <c r="M904" t="str">
        <f t="shared" si="314"/>
        <v>Spanish actress (Belle Époque Volver).[70]</v>
      </c>
      <c r="N904" t="str">
        <f t="shared" si="313"/>
        <v>Spanish</v>
      </c>
      <c r="O904" t="str">
        <f t="shared" si="312"/>
        <v>actress (Belle Époque Volver).[70]</v>
      </c>
      <c r="P904" t="str">
        <f t="shared" si="315"/>
        <v>actress (Belle Époque Volver).</v>
      </c>
      <c r="Q904" t="str">
        <f t="shared" si="316"/>
        <v>actress (Belle Époque Volver)</v>
      </c>
      <c r="R904" t="str">
        <f>IFERROR(MID(Q904,1,FIND(" ",Q904)-1),Q904)</f>
        <v>actress</v>
      </c>
      <c r="S904" s="2" t="s">
        <v>1692</v>
      </c>
      <c r="U904" t="str">
        <f t="shared" si="317"/>
        <v>https://en.wikipedia.org/wiki/Chus_Lampreave</v>
      </c>
      <c r="V904">
        <v>534</v>
      </c>
      <c r="W904">
        <v>1</v>
      </c>
      <c r="X904">
        <v>0</v>
      </c>
      <c r="Y904" t="str">
        <f t="shared" si="318"/>
        <v>https://tools.wmflabs.org/xtools-articleinfo/?article=Chus_Lampreave&amp;project=en.wikipedia.org</v>
      </c>
      <c r="Z904">
        <v>93</v>
      </c>
      <c r="AA904">
        <v>58</v>
      </c>
      <c r="AB904" t="str">
        <f t="shared" si="319"/>
        <v>https://en.wikipedia.org/w/index.php?title=Special:WhatLinksHere/Chus_Lampreave&amp;limit=500</v>
      </c>
      <c r="AC904">
        <v>134</v>
      </c>
    </row>
    <row r="905" spans="1:29" s="2" customFormat="1">
      <c r="A905">
        <v>3449</v>
      </c>
      <c r="B905">
        <v>457472</v>
      </c>
      <c r="C905">
        <v>71749.778305274958</v>
      </c>
      <c r="D905" t="s">
        <v>13433</v>
      </c>
      <c r="E905" t="str">
        <f t="shared" si="309"/>
        <v>Cicely</v>
      </c>
      <c r="F905" t="str">
        <f t="shared" si="310"/>
        <v>Mayhew</v>
      </c>
      <c r="G905"/>
      <c r="H905">
        <v>0</v>
      </c>
      <c r="I905"/>
      <c r="J905">
        <v>92</v>
      </c>
      <c r="K905" s="5">
        <v>42559</v>
      </c>
      <c r="L905" t="s">
        <v>14032</v>
      </c>
      <c r="M905" t="str">
        <f t="shared" si="314"/>
        <v>British diplomat.[108]</v>
      </c>
      <c r="N905" t="str">
        <f t="shared" si="313"/>
        <v>British</v>
      </c>
      <c r="O905" t="str">
        <f t="shared" si="312"/>
        <v>diplomat.[108]</v>
      </c>
      <c r="P905" s="2" t="str">
        <f t="shared" si="315"/>
        <v>diplomat.</v>
      </c>
      <c r="Q905" s="2" t="str">
        <f t="shared" si="316"/>
        <v>diplomat</v>
      </c>
      <c r="R905" s="2" t="str">
        <f>IFERROR(MID(Q905,1,FIND(" ",Q905)-1),Q905)</f>
        <v>diplomat</v>
      </c>
      <c r="T905"/>
      <c r="U905" t="str">
        <f t="shared" si="317"/>
        <v>https://en.wikipedia.org/wiki/Cicely_Mayhew</v>
      </c>
      <c r="V905"/>
      <c r="W905"/>
      <c r="X905"/>
      <c r="Y905" t="str">
        <f t="shared" si="318"/>
        <v>https://tools.wmflabs.org/xtools-articleinfo/?article=Cicely_Mayhew&amp;project=en.wikipedia.org</v>
      </c>
      <c r="Z905"/>
      <c r="AA905"/>
      <c r="AB905" t="str">
        <f t="shared" si="319"/>
        <v>https://en.wikipedia.org/w/index.php?title=Special:WhatLinksHere/Cicely_Mayhew&amp;limit=500</v>
      </c>
      <c r="AC905"/>
    </row>
    <row r="906" spans="1:29">
      <c r="A906">
        <v>192</v>
      </c>
      <c r="B906">
        <v>298466</v>
      </c>
      <c r="C906">
        <v>384176.21688222425</v>
      </c>
      <c r="D906" t="s">
        <v>9279</v>
      </c>
      <c r="E906" t="str">
        <f t="shared" si="309"/>
        <v>Cielito</v>
      </c>
      <c r="F906" t="str">
        <f t="shared" si="310"/>
        <v>del Mundo</v>
      </c>
      <c r="H906">
        <v>0</v>
      </c>
      <c r="J906">
        <v>80</v>
      </c>
      <c r="K906" s="3">
        <v>42378</v>
      </c>
      <c r="L906" t="s">
        <v>10170</v>
      </c>
      <c r="M906" t="str">
        <f t="shared" si="314"/>
        <v>Filipino singer actress and politician heart attack.[192]</v>
      </c>
      <c r="N906" t="str">
        <f t="shared" si="313"/>
        <v>Filipino</v>
      </c>
      <c r="O906" t="str">
        <f t="shared" si="312"/>
        <v>singer actress and politician heart attack.[192]</v>
      </c>
      <c r="P906" t="str">
        <f t="shared" si="315"/>
        <v>singer actress and politician heart attack.</v>
      </c>
      <c r="Q906" t="str">
        <f t="shared" si="316"/>
        <v>singer actress and politician heart attack</v>
      </c>
      <c r="R906" t="s">
        <v>3543</v>
      </c>
      <c r="T906" t="s">
        <v>11780</v>
      </c>
      <c r="U906" t="str">
        <f t="shared" si="317"/>
        <v>https://en.wikipedia.org/wiki/Cielito_del Mundo</v>
      </c>
      <c r="Y906" t="str">
        <f t="shared" si="318"/>
        <v>https://tools.wmflabs.org/xtools-articleinfo/?article=Cielito_del Mundo&amp;project=en.wikipedia.org</v>
      </c>
      <c r="AB906" t="str">
        <f t="shared" si="319"/>
        <v>https://en.wikipedia.org/w/index.php?title=Special:WhatLinksHere/Cielito_del Mundo&amp;limit=500</v>
      </c>
    </row>
    <row r="907" spans="1:29">
      <c r="A907">
        <v>2665</v>
      </c>
      <c r="B907">
        <v>925282</v>
      </c>
      <c r="C907">
        <v>658030.82938418817</v>
      </c>
      <c r="D907" t="s">
        <v>12362</v>
      </c>
      <c r="E907" t="str">
        <f t="shared" si="309"/>
        <v>Cindy</v>
      </c>
      <c r="F907" t="str">
        <f t="shared" si="310"/>
        <v>Nicholas</v>
      </c>
      <c r="H907">
        <v>0</v>
      </c>
      <c r="J907">
        <v>58</v>
      </c>
      <c r="K907" s="5">
        <v>42509</v>
      </c>
      <c r="L907" t="s">
        <v>12769</v>
      </c>
      <c r="M907" t="str">
        <f t="shared" si="314"/>
        <v>Canadian long distance swimmer and politician liver cancer.[329]</v>
      </c>
      <c r="N907" t="str">
        <f t="shared" si="313"/>
        <v>Canadian</v>
      </c>
      <c r="O907" t="str">
        <f t="shared" si="312"/>
        <v>long distance swimmer and politician liver cancer.[329]</v>
      </c>
      <c r="P907" t="str">
        <f t="shared" si="315"/>
        <v>long distance swimmer and politician liver cancer.</v>
      </c>
      <c r="Q907" t="str">
        <f t="shared" si="316"/>
        <v>long distance swimmer and politician liver cancer</v>
      </c>
      <c r="R907" t="s">
        <v>3105</v>
      </c>
      <c r="T907" t="s">
        <v>13141</v>
      </c>
      <c r="U907" t="str">
        <f t="shared" si="317"/>
        <v>https://en.wikipedia.org/wiki/Cindy_Nicholas</v>
      </c>
      <c r="Y907" t="str">
        <f t="shared" si="318"/>
        <v>https://tools.wmflabs.org/xtools-articleinfo/?article=Cindy_Nicholas&amp;project=en.wikipedia.org</v>
      </c>
      <c r="AB907" t="str">
        <f t="shared" si="319"/>
        <v>https://en.wikipedia.org/w/index.php?title=Special:WhatLinksHere/Cindy_Nicholas&amp;limit=500</v>
      </c>
    </row>
    <row r="908" spans="1:29">
      <c r="A908">
        <v>3433</v>
      </c>
      <c r="B908">
        <v>331516</v>
      </c>
      <c r="C908">
        <v>530406.61619979795</v>
      </c>
      <c r="D908" t="s">
        <v>13582</v>
      </c>
      <c r="E908" t="str">
        <f t="shared" si="309"/>
        <v>Cinna</v>
      </c>
      <c r="F908" t="str">
        <f t="shared" si="310"/>
        <v>Lomnitz</v>
      </c>
      <c r="H908">
        <v>0</v>
      </c>
      <c r="J908">
        <v>90</v>
      </c>
      <c r="K908" s="5">
        <v>42558</v>
      </c>
      <c r="L908" t="s">
        <v>14088</v>
      </c>
      <c r="M908" t="str">
        <f t="shared" si="314"/>
        <v>German-born Chilean-Mexican geophysicist.[92]</v>
      </c>
      <c r="N908" t="s">
        <v>14447</v>
      </c>
      <c r="O908" t="str">
        <f t="shared" si="312"/>
        <v>Chilean-Mexican geophysicist.[92]</v>
      </c>
      <c r="P908" s="2" t="str">
        <f t="shared" si="315"/>
        <v>Chilean-Mexican geophysicist.</v>
      </c>
      <c r="Q908" s="2" t="str">
        <f t="shared" si="316"/>
        <v>Chilean-Mexican geophysicist</v>
      </c>
      <c r="R908" s="2" t="s">
        <v>14847</v>
      </c>
      <c r="S908" s="2"/>
      <c r="U908" t="str">
        <f t="shared" si="317"/>
        <v>https://en.wikipedia.org/wiki/Cinna_Lomnitz</v>
      </c>
      <c r="Y908" t="str">
        <f t="shared" si="318"/>
        <v>https://tools.wmflabs.org/xtools-articleinfo/?article=Cinna_Lomnitz&amp;project=en.wikipedia.org</v>
      </c>
      <c r="AB908" t="str">
        <f t="shared" si="319"/>
        <v>https://en.wikipedia.org/w/index.php?title=Special:WhatLinksHere/Cinna_Lomnitz&amp;limit=500</v>
      </c>
    </row>
    <row r="909" spans="1:29">
      <c r="A909">
        <v>742</v>
      </c>
      <c r="B909">
        <v>186283</v>
      </c>
      <c r="C909">
        <v>811985.88480674522</v>
      </c>
      <c r="D909" t="s">
        <v>10323</v>
      </c>
      <c r="E909" t="str">
        <f t="shared" si="309"/>
        <v>Ciriaco</v>
      </c>
      <c r="F909" t="str">
        <f t="shared" si="310"/>
        <v>Cañete</v>
      </c>
      <c r="H909">
        <v>0</v>
      </c>
      <c r="J909">
        <v>96</v>
      </c>
      <c r="K909" s="3">
        <v>42405</v>
      </c>
      <c r="L909" t="s">
        <v>11175</v>
      </c>
      <c r="M909" t="str">
        <f t="shared" si="314"/>
        <v>Filipino martial artist prostate cancer.[86]</v>
      </c>
      <c r="N909" t="str">
        <f>MID(M909,1,FIND(" ",M909)-1)</f>
        <v>Filipino</v>
      </c>
      <c r="O909" t="str">
        <f t="shared" si="312"/>
        <v>martial artist prostate cancer.[86]</v>
      </c>
      <c r="P909" t="str">
        <f t="shared" si="315"/>
        <v>martial artist prostate cancer.</v>
      </c>
      <c r="Q909" t="str">
        <f t="shared" si="316"/>
        <v>martial artist prostate cancer</v>
      </c>
      <c r="R909" t="s">
        <v>7167</v>
      </c>
      <c r="T909" t="s">
        <v>9032</v>
      </c>
      <c r="U909" t="str">
        <f t="shared" si="317"/>
        <v>https://en.wikipedia.org/wiki/Ciriaco_Cañete</v>
      </c>
      <c r="Y909" t="str">
        <f t="shared" si="318"/>
        <v>https://tools.wmflabs.org/xtools-articleinfo/?article=Ciriaco_Cañete&amp;project=en.wikipedia.org</v>
      </c>
      <c r="AB909" t="str">
        <f t="shared" si="319"/>
        <v>https://en.wikipedia.org/w/index.php?title=Special:WhatLinksHere/Ciriaco_Cañete&amp;limit=500</v>
      </c>
    </row>
    <row r="910" spans="1:29">
      <c r="A910">
        <v>4620</v>
      </c>
      <c r="B910">
        <v>740566</v>
      </c>
      <c r="C910">
        <v>125348.94189866463</v>
      </c>
      <c r="D910" t="s">
        <v>15169</v>
      </c>
      <c r="E910" t="str">
        <f t="shared" si="309"/>
        <v>Clarence</v>
      </c>
      <c r="F910" t="str">
        <f t="shared" si="310"/>
        <v>Brooks</v>
      </c>
      <c r="H910">
        <v>0</v>
      </c>
      <c r="J910">
        <v>65</v>
      </c>
      <c r="K910" s="5">
        <v>42630</v>
      </c>
      <c r="L910" t="s">
        <v>15559</v>
      </c>
      <c r="M910" t="str">
        <f t="shared" si="314"/>
        <v>American football coach (Baltimore Ravens) esophageal and stomach cancer.[167]</v>
      </c>
      <c r="N910" t="str">
        <f>MID(M910,1,FIND(" ",M910)-1)</f>
        <v>American</v>
      </c>
      <c r="O910" t="str">
        <f t="shared" si="312"/>
        <v>football coach (Baltimore Ravens) esophageal and stomach cancer.[167]</v>
      </c>
      <c r="P910" s="2" t="str">
        <f t="shared" si="315"/>
        <v>football coach (Baltimore Ravens) esophageal and stomach cancer.</v>
      </c>
      <c r="Q910" s="2" t="str">
        <f t="shared" si="316"/>
        <v>football coach (Baltimore Ravens) esophageal and stomach cancer</v>
      </c>
      <c r="R910" s="2" t="str">
        <f>IFERROR(MID(Q910,1,FIND(" ",Q910)-1),Q910)</f>
        <v>football</v>
      </c>
      <c r="U910" t="str">
        <f t="shared" si="317"/>
        <v>https://en.wikipedia.org/wiki/Clarence_Brooks</v>
      </c>
      <c r="Y910" t="str">
        <f t="shared" si="318"/>
        <v>https://tools.wmflabs.org/xtools-articleinfo/?article=Clarence_Brooks&amp;project=en.wikipedia.org</v>
      </c>
      <c r="AB910" t="str">
        <f t="shared" si="319"/>
        <v>https://en.wikipedia.org/w/index.php?title=Special:WhatLinksHere/Clarence_Brooks&amp;limit=500</v>
      </c>
    </row>
    <row r="911" spans="1:29">
      <c r="A911">
        <v>1878</v>
      </c>
      <c r="B911">
        <v>666157</v>
      </c>
      <c r="C911">
        <v>470679.53753685288</v>
      </c>
      <c r="D911" t="s">
        <v>6773</v>
      </c>
      <c r="E911" t="str">
        <f t="shared" si="309"/>
        <v>Clarence</v>
      </c>
      <c r="F911" t="str">
        <f t="shared" si="310"/>
        <v>Clifton Young</v>
      </c>
      <c r="H911">
        <v>0</v>
      </c>
      <c r="J911">
        <v>93</v>
      </c>
      <c r="K911" s="5">
        <v>42463</v>
      </c>
      <c r="L911" t="s">
        <v>6255</v>
      </c>
      <c r="M911" t="str">
        <f t="shared" si="314"/>
        <v>American politician member of the U.S. House of Representatives (1953–1957) Nevada Senate (1966–1980) and Supreme Court (1985–2002).[64]</v>
      </c>
      <c r="N911" t="str">
        <f>MID(M911,1,FIND(" ",M911)-1)</f>
        <v>American</v>
      </c>
      <c r="O911" t="str">
        <f t="shared" si="312"/>
        <v>politician member of the U.S. House of Representatives (1953–1957) Nevada Senate (1966–1980) and Supreme Court (1985–2002).[64]</v>
      </c>
      <c r="P911" t="str">
        <f t="shared" si="315"/>
        <v>politician member of the U.S. House of Representatives (1953–1957) Nevada Senate (1966–1980) and Supreme Court (1985–2002).</v>
      </c>
      <c r="Q911" t="str">
        <f t="shared" si="316"/>
        <v>politician member of the U</v>
      </c>
      <c r="R911" t="str">
        <f>IFERROR(MID(Q911,1,FIND(" ",Q911)-1),Q911)</f>
        <v>politician</v>
      </c>
      <c r="S911" t="s">
        <v>1590</v>
      </c>
      <c r="U911" t="str">
        <f t="shared" si="317"/>
        <v>https://en.wikipedia.org/wiki/Clarence_Clifton Young</v>
      </c>
      <c r="Y911" t="str">
        <f t="shared" si="318"/>
        <v>https://tools.wmflabs.org/xtools-articleinfo/?article=Clarence_Clifton Young&amp;project=en.wikipedia.org</v>
      </c>
      <c r="AB911" t="str">
        <f t="shared" si="319"/>
        <v>https://en.wikipedia.org/w/index.php?title=Special:WhatLinksHere/Clarence_Clifton Young&amp;limit=500</v>
      </c>
    </row>
    <row r="912" spans="1:29">
      <c r="A912">
        <v>4416</v>
      </c>
      <c r="B912">
        <v>337719</v>
      </c>
      <c r="C912">
        <v>584398.11790958629</v>
      </c>
      <c r="D912" t="s">
        <v>14997</v>
      </c>
      <c r="E912" t="s">
        <v>15509</v>
      </c>
      <c r="F912" t="s">
        <v>15510</v>
      </c>
      <c r="H912">
        <v>0</v>
      </c>
      <c r="J912">
        <v>82</v>
      </c>
      <c r="K912" s="5">
        <v>42617</v>
      </c>
      <c r="L912" t="s">
        <v>15344</v>
      </c>
      <c r="M912" t="str">
        <f t="shared" si="314"/>
        <v>American politician member of the New York State Assembly (1973–1995).[391]</v>
      </c>
      <c r="N912" t="str">
        <f>MID(M912,1,FIND(" ",M912)-1)</f>
        <v>American</v>
      </c>
      <c r="O912" t="str">
        <f t="shared" si="312"/>
        <v>politician member of the New York State Assembly (1973–1995).[391]</v>
      </c>
      <c r="P912" s="2" t="str">
        <f t="shared" si="315"/>
        <v>politician member of the New York State Assembly (1973–1995).</v>
      </c>
      <c r="Q912" s="2" t="str">
        <f t="shared" si="316"/>
        <v>politician member of the New York State Assembly (1973–1995)</v>
      </c>
      <c r="R912" s="2" t="str">
        <f>IFERROR(MID(Q912,1,FIND(" ",Q912)-1),Q912)</f>
        <v>politician</v>
      </c>
      <c r="S912" s="2" t="s">
        <v>290</v>
      </c>
      <c r="U912" t="str">
        <f t="shared" si="317"/>
        <v>https://en.wikipedia.org/wiki/Clarence_D. Rappleyea Jr.</v>
      </c>
      <c r="Y912" t="str">
        <f t="shared" si="318"/>
        <v>https://tools.wmflabs.org/xtools-articleinfo/?article=Clarence_D. Rappleyea Jr.&amp;project=en.wikipedia.org</v>
      </c>
      <c r="AB912" t="str">
        <f t="shared" si="319"/>
        <v>https://en.wikipedia.org/w/index.php?title=Special:WhatLinksHere/Clarence_D. Rappleyea Jr.&amp;limit=500</v>
      </c>
    </row>
    <row r="913" spans="1:28">
      <c r="A913">
        <v>2090</v>
      </c>
      <c r="B913">
        <v>920069</v>
      </c>
      <c r="C913">
        <v>23025.500113362796</v>
      </c>
      <c r="D913" t="s">
        <v>6624</v>
      </c>
      <c r="E913" t="str">
        <f t="shared" ref="E913:E922" si="320">LEFT(D913,FIND(" ",D913)-1)</f>
        <v>Clarence</v>
      </c>
      <c r="F913" t="str">
        <f t="shared" ref="F913:F922" si="321">MID(D913,FIND(" ",D913)+1,9999)</f>
        <v>James</v>
      </c>
      <c r="H913">
        <v>0</v>
      </c>
      <c r="J913">
        <v>84</v>
      </c>
      <c r="K913" s="5">
        <v>42476</v>
      </c>
      <c r="L913" t="s">
        <v>6161</v>
      </c>
      <c r="M913" t="str">
        <f t="shared" si="314"/>
        <v>Bermudian politician Deputy Premier (1983–1989).[277]</v>
      </c>
      <c r="N913" t="str">
        <f>MID(M913,1,FIND(" ",M913)-1)</f>
        <v>Bermudian</v>
      </c>
      <c r="O913" t="str">
        <f t="shared" si="312"/>
        <v>politician Deputy Premier (1983–1989).[277]</v>
      </c>
      <c r="P913" t="str">
        <f t="shared" si="315"/>
        <v>politician Deputy Premier (1983–1989).</v>
      </c>
      <c r="Q913" t="str">
        <f t="shared" si="316"/>
        <v>politician Deputy Premier (1983–1989)</v>
      </c>
      <c r="R913" t="str">
        <f>IFERROR(MID(Q913,1,FIND(" ",Q913)-1),Q913)</f>
        <v>politician</v>
      </c>
      <c r="S913" s="2" t="s">
        <v>1702</v>
      </c>
      <c r="U913" t="str">
        <f t="shared" si="317"/>
        <v>https://en.wikipedia.org/wiki/Clarence_James</v>
      </c>
      <c r="Y913" t="str">
        <f t="shared" si="318"/>
        <v>https://tools.wmflabs.org/xtools-articleinfo/?article=Clarence_James&amp;project=en.wikipedia.org</v>
      </c>
      <c r="AB913" t="str">
        <f t="shared" si="319"/>
        <v>https://en.wikipedia.org/w/index.php?title=Special:WhatLinksHere/Clarence_James&amp;limit=500</v>
      </c>
    </row>
    <row r="914" spans="1:28">
      <c r="A914">
        <v>1825</v>
      </c>
      <c r="B914">
        <v>42849</v>
      </c>
      <c r="C914">
        <v>218295.29468413966</v>
      </c>
      <c r="D914" t="s">
        <v>6854</v>
      </c>
      <c r="E914" t="str">
        <f t="shared" si="320"/>
        <v>Clarence</v>
      </c>
      <c r="F914" t="str">
        <f t="shared" si="321"/>
        <v>Makwetu</v>
      </c>
      <c r="H914">
        <v>0</v>
      </c>
      <c r="J914">
        <v>88</v>
      </c>
      <c r="K914" s="5">
        <v>42461</v>
      </c>
      <c r="L914" t="s">
        <v>6901</v>
      </c>
      <c r="M914" t="str">
        <f t="shared" si="314"/>
        <v>South African politician.[11]</v>
      </c>
      <c r="N914" t="s">
        <v>7449</v>
      </c>
      <c r="O914" t="str">
        <f t="shared" si="312"/>
        <v>African politician.[11]</v>
      </c>
      <c r="P914" t="str">
        <f t="shared" si="315"/>
        <v>African politician.</v>
      </c>
      <c r="Q914" t="str">
        <f t="shared" si="316"/>
        <v>African politician</v>
      </c>
      <c r="R914" t="s">
        <v>7401</v>
      </c>
      <c r="U914" t="str">
        <f t="shared" si="317"/>
        <v>https://en.wikipedia.org/wiki/Clarence_Makwetu</v>
      </c>
      <c r="Y914" t="str">
        <f t="shared" si="318"/>
        <v>https://tools.wmflabs.org/xtools-articleinfo/?article=Clarence_Makwetu&amp;project=en.wikipedia.org</v>
      </c>
      <c r="AB914" t="str">
        <f t="shared" si="319"/>
        <v>https://en.wikipedia.org/w/index.php?title=Special:WhatLinksHere/Clarence_Makwetu&amp;limit=500</v>
      </c>
    </row>
    <row r="915" spans="1:28">
      <c r="A915">
        <v>3087</v>
      </c>
      <c r="B915">
        <v>289260</v>
      </c>
      <c r="C915">
        <v>376044.69801681262</v>
      </c>
      <c r="D915" t="s">
        <v>5135</v>
      </c>
      <c r="E915" t="str">
        <f t="shared" si="320"/>
        <v>Claude</v>
      </c>
      <c r="F915" t="str">
        <f t="shared" si="321"/>
        <v>Confortès</v>
      </c>
      <c r="H915">
        <v>0</v>
      </c>
      <c r="J915">
        <v>88</v>
      </c>
      <c r="K915" s="5">
        <v>42536</v>
      </c>
      <c r="L915" t="s">
        <v>4887</v>
      </c>
      <c r="M915" t="str">
        <f t="shared" si="314"/>
        <v>French actor (War of the Buttons).[242]</v>
      </c>
      <c r="N915" t="str">
        <f t="shared" ref="N915:N936" si="322">MID(M915,1,FIND(" ",M915)-1)</f>
        <v>French</v>
      </c>
      <c r="O915" t="str">
        <f t="shared" si="312"/>
        <v>actor (War of the Buttons).[242]</v>
      </c>
      <c r="P915" t="str">
        <f t="shared" si="315"/>
        <v>actor (War of the Buttons).</v>
      </c>
      <c r="Q915" t="str">
        <f t="shared" si="316"/>
        <v>actor (War of the Buttons)</v>
      </c>
      <c r="R915" t="str">
        <f>IFERROR(MID(Q915,1,FIND(" ",Q915)-1),Q915)</f>
        <v>actor</v>
      </c>
      <c r="S915" s="2" t="s">
        <v>1285</v>
      </c>
      <c r="U915" t="str">
        <f t="shared" si="317"/>
        <v>https://en.wikipedia.org/wiki/Claude_Confortès</v>
      </c>
      <c r="Y915" t="str">
        <f t="shared" si="318"/>
        <v>https://tools.wmflabs.org/xtools-articleinfo/?article=Claude_Confortès&amp;project=en.wikipedia.org</v>
      </c>
      <c r="AB915" t="str">
        <f t="shared" si="319"/>
        <v>https://en.wikipedia.org/w/index.php?title=Special:WhatLinksHere/Claude_Confortès&amp;limit=500</v>
      </c>
    </row>
    <row r="916" spans="1:28">
      <c r="A916">
        <v>1402</v>
      </c>
      <c r="B916">
        <v>962850</v>
      </c>
      <c r="C916">
        <v>217676.33179297263</v>
      </c>
      <c r="D916" t="s">
        <v>8275</v>
      </c>
      <c r="E916" t="str">
        <f t="shared" si="320"/>
        <v>Claude</v>
      </c>
      <c r="F916" t="str">
        <f t="shared" si="321"/>
        <v>Estier</v>
      </c>
      <c r="H916">
        <v>0</v>
      </c>
      <c r="J916">
        <v>90</v>
      </c>
      <c r="K916" s="3">
        <v>42439</v>
      </c>
      <c r="L916" s="2" t="s">
        <v>8134</v>
      </c>
      <c r="M916" t="str">
        <f t="shared" si="314"/>
        <v>French politician and journalist member of the National Assembly for Paris (1967–1968 1981–1986) MEP for France (1979–1981).[208]</v>
      </c>
      <c r="N916" t="str">
        <f t="shared" si="322"/>
        <v>French</v>
      </c>
      <c r="O916" t="str">
        <f t="shared" si="312"/>
        <v>politician and journalist member of the National Assembly for Paris (1967–1968 1981–1986) MEP for France (1979–1981).[208]</v>
      </c>
      <c r="P916" t="str">
        <f t="shared" si="315"/>
        <v>politician and journalist member of the National Assembly for Paris (1967–1968 1981–1986) MEP for France (1979–1981).</v>
      </c>
      <c r="Q916" t="str">
        <f t="shared" si="316"/>
        <v>politician and journalist member of the National Assembly for Paris (1967–1968 1981–1986) MEP for France (1979–1981)</v>
      </c>
      <c r="R916" s="2" t="s">
        <v>3316</v>
      </c>
      <c r="S916" s="2" t="s">
        <v>2131</v>
      </c>
      <c r="U916" t="str">
        <f t="shared" si="317"/>
        <v>https://en.wikipedia.org/wiki/Claude_Estier</v>
      </c>
      <c r="Y916" t="str">
        <f t="shared" si="318"/>
        <v>https://tools.wmflabs.org/xtools-articleinfo/?article=Claude_Estier&amp;project=en.wikipedia.org</v>
      </c>
      <c r="AB916" t="str">
        <f t="shared" si="319"/>
        <v>https://en.wikipedia.org/w/index.php?title=Special:WhatLinksHere/Claude_Estier&amp;limit=500</v>
      </c>
    </row>
    <row r="917" spans="1:28">
      <c r="A917">
        <v>961</v>
      </c>
      <c r="B917">
        <v>29165</v>
      </c>
      <c r="C917">
        <v>137491.87007579167</v>
      </c>
      <c r="D917" t="s">
        <v>11020</v>
      </c>
      <c r="E917" t="str">
        <f t="shared" si="320"/>
        <v>Claude</v>
      </c>
      <c r="F917" t="str">
        <f t="shared" si="321"/>
        <v>Jeancolas</v>
      </c>
      <c r="H917">
        <v>0</v>
      </c>
      <c r="J917">
        <v>66</v>
      </c>
      <c r="K917" s="3">
        <v>42417</v>
      </c>
      <c r="L917" t="s">
        <v>11407</v>
      </c>
      <c r="M917" t="str">
        <f t="shared" si="314"/>
        <v>French author.[306]</v>
      </c>
      <c r="N917" t="str">
        <f t="shared" si="322"/>
        <v>French</v>
      </c>
      <c r="O917" t="str">
        <f t="shared" si="312"/>
        <v>author.[306]</v>
      </c>
      <c r="P917" t="str">
        <f t="shared" si="315"/>
        <v>author.</v>
      </c>
      <c r="Q917" t="str">
        <f t="shared" si="316"/>
        <v>author</v>
      </c>
      <c r="R917" t="str">
        <f>IFERROR(MID(Q917,1,FIND(" ",Q917)-1),Q917)</f>
        <v>author</v>
      </c>
      <c r="U917" t="str">
        <f t="shared" si="317"/>
        <v>https://en.wikipedia.org/wiki/Claude_Jeancolas</v>
      </c>
      <c r="Y917" t="str">
        <f t="shared" si="318"/>
        <v>https://tools.wmflabs.org/xtools-articleinfo/?article=Claude_Jeancolas&amp;project=en.wikipedia.org</v>
      </c>
      <c r="AB917" t="str">
        <f t="shared" si="319"/>
        <v>https://en.wikipedia.org/w/index.php?title=Special:WhatLinksHere/Claude_Jeancolas&amp;limit=500</v>
      </c>
    </row>
    <row r="918" spans="1:28">
      <c r="A918">
        <v>3533</v>
      </c>
      <c r="B918">
        <v>50496</v>
      </c>
      <c r="C918">
        <v>720187.35493566049</v>
      </c>
      <c r="D918" t="s">
        <v>13351</v>
      </c>
      <c r="E918" t="str">
        <f t="shared" si="320"/>
        <v>Claude</v>
      </c>
      <c r="F918" t="str">
        <f t="shared" si="321"/>
        <v>Le Ber</v>
      </c>
      <c r="H918">
        <v>0</v>
      </c>
      <c r="J918">
        <v>85</v>
      </c>
      <c r="K918" s="5">
        <v>42564</v>
      </c>
      <c r="L918" t="s">
        <v>14184</v>
      </c>
      <c r="M918" t="str">
        <f t="shared" si="314"/>
        <v>French racing cyclist.[192]</v>
      </c>
      <c r="N918" t="str">
        <f t="shared" si="322"/>
        <v>French</v>
      </c>
      <c r="O918" t="str">
        <f t="shared" si="312"/>
        <v>racing cyclist.[192]</v>
      </c>
      <c r="P918" s="2" t="str">
        <f t="shared" si="315"/>
        <v>racing cyclist.</v>
      </c>
      <c r="Q918" s="2" t="str">
        <f t="shared" si="316"/>
        <v>racing cyclist</v>
      </c>
      <c r="R918" s="2" t="s">
        <v>14786</v>
      </c>
      <c r="S918" s="2"/>
      <c r="U918" t="str">
        <f t="shared" si="317"/>
        <v>https://en.wikipedia.org/wiki/Claude_Le Ber</v>
      </c>
      <c r="Y918" t="str">
        <f t="shared" si="318"/>
        <v>https://tools.wmflabs.org/xtools-articleinfo/?article=Claude_Le Ber&amp;project=en.wikipedia.org</v>
      </c>
      <c r="AB918" t="str">
        <f t="shared" si="319"/>
        <v>https://en.wikipedia.org/w/index.php?title=Special:WhatLinksHere/Claude_Le Ber&amp;limit=500</v>
      </c>
    </row>
    <row r="919" spans="1:28">
      <c r="A919">
        <v>405</v>
      </c>
      <c r="B919">
        <v>613442</v>
      </c>
      <c r="C919">
        <v>775611.07051587896</v>
      </c>
      <c r="D919" t="s">
        <v>9526</v>
      </c>
      <c r="E919" t="str">
        <f t="shared" si="320"/>
        <v>Claude</v>
      </c>
      <c r="F919" t="str">
        <f t="shared" si="321"/>
        <v>Lefebvre</v>
      </c>
      <c r="H919">
        <v>0</v>
      </c>
      <c r="J919">
        <v>86</v>
      </c>
      <c r="K919" s="3">
        <v>42388</v>
      </c>
      <c r="L919" t="s">
        <v>10141</v>
      </c>
      <c r="M919" t="str">
        <f t="shared" si="314"/>
        <v>Canadian politician Mayor of Laval Quebec (1981–1989).[407]</v>
      </c>
      <c r="N919" t="str">
        <f t="shared" si="322"/>
        <v>Canadian</v>
      </c>
      <c r="O919" t="str">
        <f t="shared" si="312"/>
        <v>politician Mayor of Laval Quebec (1981–1989).[407]</v>
      </c>
      <c r="P919" t="str">
        <f t="shared" si="315"/>
        <v>politician Mayor of Laval Quebec (1981–1989).</v>
      </c>
      <c r="Q919" t="str">
        <f t="shared" si="316"/>
        <v>politician Mayor of Laval Quebec (1981–1989)</v>
      </c>
      <c r="R919" t="str">
        <f>IFERROR(MID(Q919,1,FIND(" ",Q919)-1),Q919)</f>
        <v>politician</v>
      </c>
      <c r="S919" t="s">
        <v>2398</v>
      </c>
      <c r="U919" t="str">
        <f t="shared" si="317"/>
        <v>https://en.wikipedia.org/wiki/Claude_Lefebvre</v>
      </c>
      <c r="Y919" t="str">
        <f t="shared" si="318"/>
        <v>https://tools.wmflabs.org/xtools-articleinfo/?article=Claude_Lefebvre&amp;project=en.wikipedia.org</v>
      </c>
      <c r="AB919" t="str">
        <f t="shared" si="319"/>
        <v>https://en.wikipedia.org/w/index.php?title=Special:WhatLinksHere/Claude_Lefebvre&amp;limit=500</v>
      </c>
    </row>
    <row r="920" spans="1:28">
      <c r="A920">
        <v>1142</v>
      </c>
      <c r="B920">
        <v>922183</v>
      </c>
      <c r="C920">
        <v>540449.85124801309</v>
      </c>
      <c r="D920" t="s">
        <v>11029</v>
      </c>
      <c r="E920" t="str">
        <f t="shared" si="320"/>
        <v>Claude</v>
      </c>
      <c r="F920" t="str">
        <f t="shared" si="321"/>
        <v>Parent</v>
      </c>
      <c r="H920">
        <v>0</v>
      </c>
      <c r="J920">
        <v>93</v>
      </c>
      <c r="K920" s="3">
        <v>42427</v>
      </c>
      <c r="L920" t="s">
        <v>11602</v>
      </c>
      <c r="M920" t="str">
        <f t="shared" si="314"/>
        <v>French architect.[489]</v>
      </c>
      <c r="N920" t="str">
        <f t="shared" si="322"/>
        <v>French</v>
      </c>
      <c r="O920" t="str">
        <f t="shared" si="312"/>
        <v>architect.[489]</v>
      </c>
      <c r="P920" t="str">
        <f t="shared" si="315"/>
        <v>architect.</v>
      </c>
      <c r="Q920" t="str">
        <f t="shared" si="316"/>
        <v>architect</v>
      </c>
      <c r="R920" t="str">
        <f>IFERROR(MID(Q920,1,FIND(" ",Q920)-1),Q920)</f>
        <v>architect</v>
      </c>
      <c r="U920" t="str">
        <f t="shared" si="317"/>
        <v>https://en.wikipedia.org/wiki/Claude_Parent</v>
      </c>
      <c r="Y920" t="str">
        <f t="shared" si="318"/>
        <v>https://tools.wmflabs.org/xtools-articleinfo/?article=Claude_Parent&amp;project=en.wikipedia.org</v>
      </c>
      <c r="AB920" t="str">
        <f t="shared" si="319"/>
        <v>https://en.wikipedia.org/w/index.php?title=Special:WhatLinksHere/Claude_Parent&amp;limit=500</v>
      </c>
    </row>
    <row r="921" spans="1:28">
      <c r="A921">
        <v>3596</v>
      </c>
      <c r="B921">
        <v>883874</v>
      </c>
      <c r="C921">
        <v>525363.24292850622</v>
      </c>
      <c r="D921" t="s">
        <v>13913</v>
      </c>
      <c r="E921" t="str">
        <f t="shared" si="320"/>
        <v>Claude</v>
      </c>
      <c r="F921" t="str">
        <f t="shared" si="321"/>
        <v>Williamson</v>
      </c>
      <c r="H921">
        <v>0</v>
      </c>
      <c r="J921">
        <v>89</v>
      </c>
      <c r="K921" s="5">
        <v>42567</v>
      </c>
      <c r="L921" t="s">
        <v>14191</v>
      </c>
      <c r="M921" t="str">
        <f t="shared" si="314"/>
        <v>American jazz pianist.[255]</v>
      </c>
      <c r="N921" t="str">
        <f t="shared" si="322"/>
        <v>American</v>
      </c>
      <c r="O921" t="str">
        <f t="shared" si="312"/>
        <v>jazz pianist.[255]</v>
      </c>
      <c r="P921" s="2" t="str">
        <f t="shared" si="315"/>
        <v>jazz pianist.</v>
      </c>
      <c r="Q921" s="2" t="str">
        <f t="shared" si="316"/>
        <v>jazz pianist</v>
      </c>
      <c r="R921" s="2" t="s">
        <v>14871</v>
      </c>
      <c r="S921" s="2"/>
      <c r="U921" t="str">
        <f t="shared" si="317"/>
        <v>https://en.wikipedia.org/wiki/Claude_Williamson</v>
      </c>
      <c r="Y921" t="str">
        <f t="shared" si="318"/>
        <v>https://tools.wmflabs.org/xtools-articleinfo/?article=Claude_Williamson&amp;project=en.wikipedia.org</v>
      </c>
      <c r="AB921" t="str">
        <f t="shared" si="319"/>
        <v>https://en.wikipedia.org/w/index.php?title=Special:WhatLinksHere/Claude_Williamson&amp;limit=500</v>
      </c>
    </row>
    <row r="922" spans="1:28">
      <c r="A922">
        <v>4534</v>
      </c>
      <c r="B922">
        <v>584677</v>
      </c>
      <c r="C922">
        <v>430573.37895788805</v>
      </c>
      <c r="D922" t="s">
        <v>15087</v>
      </c>
      <c r="E922" t="str">
        <f t="shared" si="320"/>
        <v>Claude-Jean</v>
      </c>
      <c r="F922" t="str">
        <f t="shared" si="321"/>
        <v>Philippe</v>
      </c>
      <c r="H922">
        <v>0</v>
      </c>
      <c r="J922">
        <v>83</v>
      </c>
      <c r="K922" s="5">
        <v>42624</v>
      </c>
      <c r="L922" t="s">
        <v>15101</v>
      </c>
      <c r="M922" t="str">
        <f t="shared" si="314"/>
        <v>French film critic and filmmaker.[274]</v>
      </c>
      <c r="N922" t="str">
        <f t="shared" si="322"/>
        <v>French</v>
      </c>
      <c r="O922" t="str">
        <f t="shared" si="312"/>
        <v>film critic and filmmaker.[274]</v>
      </c>
      <c r="P922" s="2" t="str">
        <f t="shared" si="315"/>
        <v>film critic and filmmaker.</v>
      </c>
      <c r="Q922" s="2" t="str">
        <f t="shared" si="316"/>
        <v>film critic and filmmaker</v>
      </c>
      <c r="R922" s="2" t="str">
        <f>Q922</f>
        <v>film critic and filmmaker</v>
      </c>
      <c r="U922" t="str">
        <f t="shared" si="317"/>
        <v>https://en.wikipedia.org/wiki/Claude-Jean_Philippe</v>
      </c>
      <c r="Y922" t="str">
        <f t="shared" si="318"/>
        <v>https://tools.wmflabs.org/xtools-articleinfo/?article=Claude-Jean_Philippe&amp;project=en.wikipedia.org</v>
      </c>
      <c r="AB922" t="str">
        <f t="shared" si="319"/>
        <v>https://en.wikipedia.org/w/index.php?title=Special:WhatLinksHere/Claude-Jean_Philippe&amp;limit=500</v>
      </c>
    </row>
    <row r="923" spans="1:28">
      <c r="A923">
        <v>1531</v>
      </c>
      <c r="B923">
        <v>901634</v>
      </c>
      <c r="C923">
        <v>635273.92416108341</v>
      </c>
      <c r="D923" t="s">
        <v>8799</v>
      </c>
      <c r="E923" t="s">
        <v>7616</v>
      </c>
      <c r="F923" t="s">
        <v>7617</v>
      </c>
      <c r="H923">
        <v>0</v>
      </c>
      <c r="J923">
        <v>67</v>
      </c>
      <c r="K923" s="3">
        <v>42446</v>
      </c>
      <c r="L923" s="2" t="s">
        <v>8032</v>
      </c>
      <c r="M923" t="str">
        <f t="shared" si="314"/>
        <v>American museum director (Smithsonian Institution).[338]</v>
      </c>
      <c r="N923" t="str">
        <f t="shared" si="322"/>
        <v>American</v>
      </c>
      <c r="O923" t="str">
        <f t="shared" si="312"/>
        <v>museum director (Smithsonian Institution).[338]</v>
      </c>
      <c r="P923" t="str">
        <f t="shared" si="315"/>
        <v>museum director (Smithsonian Institution).</v>
      </c>
      <c r="Q923" t="str">
        <f t="shared" si="316"/>
        <v>museum director (Smithsonian Institution)</v>
      </c>
      <c r="R923" t="s">
        <v>7011</v>
      </c>
      <c r="S923" s="2" t="s">
        <v>1947</v>
      </c>
      <c r="U923" t="str">
        <f t="shared" si="317"/>
        <v>https://en.wikipedia.org/wiki/Claudine_K. Brown</v>
      </c>
      <c r="Y923" t="str">
        <f t="shared" si="318"/>
        <v>https://tools.wmflabs.org/xtools-articleinfo/?article=Claudine_K. Brown&amp;project=en.wikipedia.org</v>
      </c>
      <c r="AB923" t="str">
        <f t="shared" si="319"/>
        <v>https://en.wikipedia.org/w/index.php?title=Special:WhatLinksHere/Claudine_K. Brown&amp;limit=500</v>
      </c>
    </row>
    <row r="924" spans="1:28">
      <c r="A924">
        <v>4387</v>
      </c>
      <c r="B924">
        <v>119231</v>
      </c>
      <c r="C924">
        <v>9246.1400126921944</v>
      </c>
      <c r="D924" t="s">
        <v>14970</v>
      </c>
      <c r="E924" t="s">
        <v>15579</v>
      </c>
      <c r="F924" t="s">
        <v>15503</v>
      </c>
      <c r="H924">
        <v>0</v>
      </c>
      <c r="J924">
        <v>74</v>
      </c>
      <c r="K924" s="5">
        <v>42616</v>
      </c>
      <c r="L924" t="s">
        <v>15378</v>
      </c>
      <c r="M924" t="str">
        <f t="shared" si="314"/>
        <v>Brazilian football player and coach (Cagliari).[400]</v>
      </c>
      <c r="N924" t="str">
        <f t="shared" si="322"/>
        <v>Brazilian</v>
      </c>
      <c r="O924" t="str">
        <f t="shared" si="312"/>
        <v>football player and coach (Cagliari).[400]</v>
      </c>
      <c r="P924" s="2" t="str">
        <f t="shared" si="315"/>
        <v>football player and coach (Cagliari).</v>
      </c>
      <c r="Q924" s="2" t="str">
        <f t="shared" si="316"/>
        <v>football player and coach (Cagliari)</v>
      </c>
      <c r="R924" s="2" t="s">
        <v>15967</v>
      </c>
      <c r="S924" s="2" t="s">
        <v>493</v>
      </c>
      <c r="U924" t="str">
        <f t="shared" si="317"/>
        <v>https://en.wikipedia.org/wiki/Claudio_Olinto de Carvalho</v>
      </c>
      <c r="Y924" t="str">
        <f t="shared" si="318"/>
        <v>https://tools.wmflabs.org/xtools-articleinfo/?article=Claudio_Olinto de Carvalho&amp;project=en.wikipedia.org</v>
      </c>
      <c r="AB924" t="str">
        <f t="shared" si="319"/>
        <v>https://en.wikipedia.org/w/index.php?title=Special:WhatLinksHere/Claudio_Olinto de Carvalho&amp;limit=500</v>
      </c>
    </row>
    <row r="925" spans="1:28">
      <c r="A925">
        <v>1545</v>
      </c>
      <c r="B925">
        <v>395392</v>
      </c>
      <c r="C925">
        <v>703676.06004492706</v>
      </c>
      <c r="D925" t="s">
        <v>8819</v>
      </c>
      <c r="E925" t="str">
        <f>LEFT(D925,FIND(" ",D925)-1)</f>
        <v>Cliff</v>
      </c>
      <c r="F925" t="str">
        <f>MID(D925,FIND(" ",D925)+1,9999)</f>
        <v>Michelmore</v>
      </c>
      <c r="H925">
        <v>0</v>
      </c>
      <c r="J925">
        <v>96</v>
      </c>
      <c r="K925" s="3">
        <v>42446</v>
      </c>
      <c r="L925" s="2" t="s">
        <v>7925</v>
      </c>
      <c r="M925" t="str">
        <f t="shared" si="314"/>
        <v>British television presenter and producer.[352]</v>
      </c>
      <c r="N925" t="str">
        <f t="shared" si="322"/>
        <v>British</v>
      </c>
      <c r="O925" t="str">
        <f t="shared" si="312"/>
        <v>television presenter and producer.[352]</v>
      </c>
      <c r="P925" t="str">
        <f t="shared" si="315"/>
        <v>television presenter and producer.</v>
      </c>
      <c r="Q925" t="str">
        <f t="shared" si="316"/>
        <v>television presenter and producer</v>
      </c>
      <c r="R925" t="str">
        <f>Q925</f>
        <v>television presenter and producer</v>
      </c>
      <c r="U925" t="str">
        <f t="shared" si="317"/>
        <v>https://en.wikipedia.org/wiki/Cliff_Michelmore</v>
      </c>
      <c r="Y925" t="str">
        <f t="shared" si="318"/>
        <v>https://tools.wmflabs.org/xtools-articleinfo/?article=Cliff_Michelmore&amp;project=en.wikipedia.org</v>
      </c>
      <c r="AB925" t="str">
        <f t="shared" si="319"/>
        <v>https://en.wikipedia.org/w/index.php?title=Special:WhatLinksHere/Cliff_Michelmore&amp;limit=500</v>
      </c>
    </row>
    <row r="926" spans="1:28">
      <c r="A926">
        <v>4459</v>
      </c>
      <c r="B926">
        <v>868513</v>
      </c>
      <c r="C926">
        <v>306857.10025409207</v>
      </c>
      <c r="D926" t="s">
        <v>14741</v>
      </c>
      <c r="E926" t="str">
        <f>LEFT(D926,FIND(" ",D926)-1)</f>
        <v>Clifford</v>
      </c>
      <c r="F926" t="str">
        <f>MID(D926,FIND(" ",D926)+1,9999)</f>
        <v>Curry</v>
      </c>
      <c r="H926">
        <v>0</v>
      </c>
      <c r="J926">
        <v>79</v>
      </c>
      <c r="K926" s="5">
        <v>42620</v>
      </c>
      <c r="L926" t="s">
        <v>15391</v>
      </c>
      <c r="M926" t="str">
        <f t="shared" si="314"/>
        <v>American beach music and R&amp;B singer ("She Shot a Hole in My Soul").[332]</v>
      </c>
      <c r="N926" t="str">
        <f t="shared" si="322"/>
        <v>American</v>
      </c>
      <c r="O926" t="str">
        <f t="shared" si="312"/>
        <v>beach music and R&amp;B singer ("She Shot a Hole in My Soul").[332]</v>
      </c>
      <c r="P926" s="2" t="str">
        <f t="shared" si="315"/>
        <v>beach music and R&amp;B singer ("She Shot a Hole in My Soul").</v>
      </c>
      <c r="Q926" s="2" t="str">
        <f t="shared" si="316"/>
        <v>beach music and R&amp;B singer ("She Shot a Hole in My Soul")</v>
      </c>
      <c r="R926" s="2" t="s">
        <v>15880</v>
      </c>
      <c r="S926" s="2" t="s">
        <v>522</v>
      </c>
      <c r="U926" t="str">
        <f t="shared" si="317"/>
        <v>https://en.wikipedia.org/wiki/Clifford_Curry</v>
      </c>
      <c r="Y926" t="str">
        <f t="shared" si="318"/>
        <v>https://tools.wmflabs.org/xtools-articleinfo/?article=Clifford_Curry&amp;project=en.wikipedia.org</v>
      </c>
      <c r="AB926" t="str">
        <f t="shared" si="319"/>
        <v>https://en.wikipedia.org/w/index.php?title=Special:WhatLinksHere/Clifford_Curry&amp;limit=500</v>
      </c>
    </row>
    <row r="927" spans="1:28">
      <c r="A927">
        <v>4414</v>
      </c>
      <c r="B927">
        <v>590534</v>
      </c>
      <c r="C927">
        <v>482466.08274621394</v>
      </c>
      <c r="D927" t="s">
        <v>14995</v>
      </c>
      <c r="E927" t="s">
        <v>15507</v>
      </c>
      <c r="F927" t="s">
        <v>15508</v>
      </c>
      <c r="H927">
        <v>0</v>
      </c>
      <c r="J927">
        <v>90</v>
      </c>
      <c r="K927" s="5">
        <v>42617</v>
      </c>
      <c r="L927" t="s">
        <v>15258</v>
      </c>
      <c r="M927" t="str">
        <f t="shared" si="314"/>
        <v>American businessman CEO of Caesars Palace.[389]</v>
      </c>
      <c r="N927" t="str">
        <f t="shared" si="322"/>
        <v>American</v>
      </c>
      <c r="O927" t="str">
        <f t="shared" si="312"/>
        <v>businessman CEO of Caesars Palace.[389]</v>
      </c>
      <c r="P927" s="2" t="str">
        <f t="shared" si="315"/>
        <v>businessman CEO of Caesars Palace.</v>
      </c>
      <c r="Q927" s="2" t="str">
        <f t="shared" si="316"/>
        <v>businessman CEO of Caesars Palace</v>
      </c>
      <c r="R927" s="2" t="str">
        <f>IFERROR(MID(Q927,1,FIND(" ",Q927)-1),Q927)</f>
        <v>businessman</v>
      </c>
      <c r="S927" s="2" t="s">
        <v>407</v>
      </c>
      <c r="U927" t="str">
        <f t="shared" si="317"/>
        <v>https://en.wikipedia.org/wiki/Clifford_S. Perlman</v>
      </c>
      <c r="Y927" t="str">
        <f t="shared" si="318"/>
        <v>https://tools.wmflabs.org/xtools-articleinfo/?article=Clifford_S. Perlman&amp;project=en.wikipedia.org</v>
      </c>
      <c r="AB927" t="str">
        <f t="shared" si="319"/>
        <v>https://en.wikipedia.org/w/index.php?title=Special:WhatLinksHere/Clifford_S. Perlman&amp;limit=500</v>
      </c>
    </row>
    <row r="928" spans="1:28">
      <c r="A928">
        <v>3373</v>
      </c>
      <c r="B928">
        <v>743512</v>
      </c>
      <c r="C928">
        <v>341222.66984559246</v>
      </c>
      <c r="D928" t="s">
        <v>13218</v>
      </c>
      <c r="E928" t="str">
        <f t="shared" ref="E928:E943" si="323">LEFT(D928,FIND(" ",D928)-1)</f>
        <v>Clifford</v>
      </c>
      <c r="F928" t="str">
        <f t="shared" ref="F928:F943" si="324">MID(D928,FIND(" ",D928)+1,9999)</f>
        <v>Vaughs</v>
      </c>
      <c r="H928">
        <v>0</v>
      </c>
      <c r="J928">
        <v>79</v>
      </c>
      <c r="K928" s="5">
        <v>42553</v>
      </c>
      <c r="L928" t="s">
        <v>14011</v>
      </c>
      <c r="M928" t="str">
        <f t="shared" si="314"/>
        <v>American civil rights activist filmmaker and motorcycle builder (Easy Rider).[31]</v>
      </c>
      <c r="N928" t="str">
        <f t="shared" si="322"/>
        <v>American</v>
      </c>
      <c r="O928" t="str">
        <f t="shared" si="312"/>
        <v>civil rights activist filmmaker and motorcycle builder (Easy Rider).[31]</v>
      </c>
      <c r="P928" s="2" t="str">
        <f t="shared" si="315"/>
        <v>civil rights activist filmmaker and motorcycle builder (Easy Rider).</v>
      </c>
      <c r="Q928" s="2" t="str">
        <f t="shared" si="316"/>
        <v>civil rights activist filmmaker and motorcycle builder (Easy Rider)</v>
      </c>
      <c r="R928" s="2" t="str">
        <f>LEFT(Q928,54)</f>
        <v>civil rights activist filmmaker and motorcycle builder</v>
      </c>
      <c r="S928" s="2" t="s">
        <v>1056</v>
      </c>
      <c r="U928" t="str">
        <f t="shared" si="317"/>
        <v>https://en.wikipedia.org/wiki/Clifford_Vaughs</v>
      </c>
      <c r="Y928" t="str">
        <f t="shared" si="318"/>
        <v>https://tools.wmflabs.org/xtools-articleinfo/?article=Clifford_Vaughs&amp;project=en.wikipedia.org</v>
      </c>
      <c r="AB928" t="str">
        <f t="shared" si="319"/>
        <v>https://en.wikipedia.org/w/index.php?title=Special:WhatLinksHere/Clifford_Vaughs&amp;limit=500</v>
      </c>
    </row>
    <row r="929" spans="1:29">
      <c r="A929">
        <v>2106</v>
      </c>
      <c r="B929">
        <v>374399</v>
      </c>
      <c r="C929">
        <v>609770.54597606184</v>
      </c>
      <c r="D929" t="s">
        <v>6801</v>
      </c>
      <c r="E929" t="str">
        <f t="shared" si="323"/>
        <v>Clifton</v>
      </c>
      <c r="F929" t="str">
        <f t="shared" si="324"/>
        <v>C. Garvin</v>
      </c>
      <c r="H929">
        <v>0</v>
      </c>
      <c r="J929">
        <v>94</v>
      </c>
      <c r="K929" s="5">
        <v>42477</v>
      </c>
      <c r="L929" t="s">
        <v>6239</v>
      </c>
      <c r="M929" t="str">
        <f t="shared" si="314"/>
        <v>American businessman CEO of Exxon (1975–1986).[293]</v>
      </c>
      <c r="N929" t="str">
        <f t="shared" si="322"/>
        <v>American</v>
      </c>
      <c r="O929" t="str">
        <f t="shared" si="312"/>
        <v>businessman CEO of Exxon (1975–1986).[293]</v>
      </c>
      <c r="P929" t="str">
        <f t="shared" si="315"/>
        <v>businessman CEO of Exxon (1975–1986).</v>
      </c>
      <c r="Q929" t="str">
        <f t="shared" si="316"/>
        <v>businessman CEO of Exxon (1975–1986)</v>
      </c>
      <c r="R929" t="str">
        <f>IFERROR(MID(Q929,1,FIND(" ",Q929)-1),Q929)</f>
        <v>businessman</v>
      </c>
      <c r="S929" s="2" t="s">
        <v>1613</v>
      </c>
      <c r="U929" t="str">
        <f t="shared" si="317"/>
        <v>https://en.wikipedia.org/wiki/Clifton_C. Garvin</v>
      </c>
      <c r="Y929" t="str">
        <f t="shared" si="318"/>
        <v>https://tools.wmflabs.org/xtools-articleinfo/?article=Clifton_C. Garvin&amp;project=en.wikipedia.org</v>
      </c>
      <c r="AB929" t="str">
        <f t="shared" si="319"/>
        <v>https://en.wikipedia.org/w/index.php?title=Special:WhatLinksHere/Clifton_C. Garvin&amp;limit=500</v>
      </c>
    </row>
    <row r="930" spans="1:29">
      <c r="A930">
        <v>1692</v>
      </c>
      <c r="B930">
        <v>916479</v>
      </c>
      <c r="C930">
        <v>221763.39405632461</v>
      </c>
      <c r="D930" t="s">
        <v>8342</v>
      </c>
      <c r="E930" t="str">
        <f t="shared" si="323"/>
        <v>Clodomir</v>
      </c>
      <c r="F930" t="str">
        <f t="shared" si="324"/>
        <v>Santos de Morais</v>
      </c>
      <c r="H930">
        <v>0</v>
      </c>
      <c r="J930">
        <v>87</v>
      </c>
      <c r="K930" s="3">
        <v>42454</v>
      </c>
      <c r="L930" s="2" t="s">
        <v>7588</v>
      </c>
      <c r="M930" t="str">
        <f t="shared" si="314"/>
        <v>Brazilian sociologist.[499]</v>
      </c>
      <c r="N930" t="str">
        <f t="shared" si="322"/>
        <v>Brazilian</v>
      </c>
      <c r="O930" t="str">
        <f t="shared" si="312"/>
        <v>sociologist.[499]</v>
      </c>
      <c r="P930" t="str">
        <f t="shared" si="315"/>
        <v>sociologist.</v>
      </c>
      <c r="Q930" t="str">
        <f t="shared" si="316"/>
        <v>sociologist</v>
      </c>
      <c r="R930" t="str">
        <f>IFERROR(MID(Q930,1,FIND(" ",Q930)-1),Q930)</f>
        <v>sociologist</v>
      </c>
      <c r="U930" t="str">
        <f t="shared" si="317"/>
        <v>https://en.wikipedia.org/wiki/Clodomir_Santos de Morais</v>
      </c>
      <c r="Y930" t="str">
        <f t="shared" si="318"/>
        <v>https://tools.wmflabs.org/xtools-articleinfo/?article=Clodomir_Santos de Morais&amp;project=en.wikipedia.org</v>
      </c>
      <c r="AB930" t="str">
        <f t="shared" si="319"/>
        <v>https://en.wikipedia.org/w/index.php?title=Special:WhatLinksHere/Clodomir_Santos de Morais&amp;limit=500</v>
      </c>
    </row>
    <row r="931" spans="1:29">
      <c r="A931">
        <v>2595</v>
      </c>
      <c r="B931">
        <v>44075</v>
      </c>
      <c r="C931">
        <v>963587.03423720726</v>
      </c>
      <c r="D931" t="s">
        <v>12313</v>
      </c>
      <c r="E931" t="str">
        <f t="shared" si="323"/>
        <v>Clovis</v>
      </c>
      <c r="F931" t="str">
        <f t="shared" si="324"/>
        <v>Maksoud</v>
      </c>
      <c r="H931">
        <v>0</v>
      </c>
      <c r="J931">
        <v>89</v>
      </c>
      <c r="K931" s="5">
        <v>42505</v>
      </c>
      <c r="L931" t="s">
        <v>12625</v>
      </c>
      <c r="M931" t="str">
        <f t="shared" si="314"/>
        <v>American diplomat Ambassador of the Arab League to the United Nations (1979–1990) and the United States (1979–1990) cerebral hemorrhage.[259]</v>
      </c>
      <c r="N931" t="str">
        <f t="shared" si="322"/>
        <v>American</v>
      </c>
      <c r="O931" t="str">
        <f t="shared" si="312"/>
        <v>diplomat Ambassador of the Arab League to the United Nations (1979–1990) and the United States (1979–1990) cerebral hemorrhage.[259]</v>
      </c>
      <c r="P931" t="str">
        <f t="shared" si="315"/>
        <v>diplomat Ambassador of the Arab League to the United Nations (1979–1990) and the United States (1979–1990) cerebral hemorrhage.</v>
      </c>
      <c r="Q931" t="str">
        <f t="shared" si="316"/>
        <v>diplomat Ambassador of the Arab League to the United Nations (1979–1990) and the United States (1979–1990) cerebral hemorrhage</v>
      </c>
      <c r="R931" t="str">
        <f>IFERROR(MID(Q931,1,FIND(" ",Q931)-1),Q931)</f>
        <v>diplomat</v>
      </c>
      <c r="S931" s="2" t="s">
        <v>1514</v>
      </c>
      <c r="T931" t="s">
        <v>13338</v>
      </c>
      <c r="U931" t="str">
        <f t="shared" si="317"/>
        <v>https://en.wikipedia.org/wiki/Clovis_Maksoud</v>
      </c>
      <c r="Y931" t="str">
        <f t="shared" si="318"/>
        <v>https://tools.wmflabs.org/xtools-articleinfo/?article=Clovis_Maksoud&amp;project=en.wikipedia.org</v>
      </c>
      <c r="AB931" t="str">
        <f t="shared" si="319"/>
        <v>https://en.wikipedia.org/w/index.php?title=Special:WhatLinksHere/Clovis_Maksoud&amp;limit=500</v>
      </c>
    </row>
    <row r="932" spans="1:29">
      <c r="A932">
        <v>1386</v>
      </c>
      <c r="B932">
        <v>671712</v>
      </c>
      <c r="C932">
        <v>560688.26981299929</v>
      </c>
      <c r="D932" t="s">
        <v>8489</v>
      </c>
      <c r="E932" t="str">
        <f t="shared" si="323"/>
        <v>Clyde</v>
      </c>
      <c r="F932" t="str">
        <f t="shared" si="324"/>
        <v>Lovellette</v>
      </c>
      <c r="H932">
        <v>0</v>
      </c>
      <c r="J932">
        <v>86</v>
      </c>
      <c r="K932" s="3">
        <v>42438</v>
      </c>
      <c r="L932" s="2" t="s">
        <v>8052</v>
      </c>
      <c r="M932" t="str">
        <f t="shared" si="314"/>
        <v>American basketball player (Minneapolis Lakers St. Louis Hawks Boston Celtics) NBA champion (19541963 1964) Olympic champion (1952) cancer.[192]</v>
      </c>
      <c r="N932" t="str">
        <f t="shared" si="322"/>
        <v>American</v>
      </c>
      <c r="O932" t="str">
        <f t="shared" si="312"/>
        <v>basketball player (Minneapolis Lakers St. Louis Hawks Boston Celtics) NBA champion (19541963 1964) Olympic champion (1952) cancer.[192]</v>
      </c>
      <c r="P932" t="str">
        <f t="shared" si="315"/>
        <v>basketball player (Minneapolis Lakers St. Louis Hawks Boston Celtics) NBA champion (19541963 1964) Olympic champion (1952) cancer.</v>
      </c>
      <c r="Q932" t="str">
        <f t="shared" si="316"/>
        <v>basketball player (Minneapolis Lakers St</v>
      </c>
      <c r="R932" t="s">
        <v>7470</v>
      </c>
      <c r="S932" s="2" t="s">
        <v>1941</v>
      </c>
      <c r="T932" t="s">
        <v>7241</v>
      </c>
      <c r="U932" t="str">
        <f t="shared" si="317"/>
        <v>https://en.wikipedia.org/wiki/Clyde_Lovellette</v>
      </c>
      <c r="Y932" t="str">
        <f t="shared" si="318"/>
        <v>https://tools.wmflabs.org/xtools-articleinfo/?article=Clyde_Lovellette&amp;project=en.wikipedia.org</v>
      </c>
      <c r="AB932" t="str">
        <f t="shared" si="319"/>
        <v>https://en.wikipedia.org/w/index.php?title=Special:WhatLinksHere/Clyde_Lovellette&amp;limit=500</v>
      </c>
    </row>
    <row r="933" spans="1:29">
      <c r="A933">
        <v>521</v>
      </c>
      <c r="B933">
        <v>921536</v>
      </c>
      <c r="C933">
        <v>351451.11492511205</v>
      </c>
      <c r="D933" t="s">
        <v>9830</v>
      </c>
      <c r="E933" t="str">
        <f t="shared" si="323"/>
        <v>Clyde</v>
      </c>
      <c r="F933" t="str">
        <f t="shared" si="324"/>
        <v>Mashore</v>
      </c>
      <c r="H933">
        <v>0</v>
      </c>
      <c r="J933">
        <v>70</v>
      </c>
      <c r="K933" s="3">
        <v>42393</v>
      </c>
      <c r="L933" t="s">
        <v>9834</v>
      </c>
      <c r="M933" t="str">
        <f t="shared" si="314"/>
        <v>American baseball player (Montreal Expos).[527]</v>
      </c>
      <c r="N933" t="str">
        <f t="shared" si="322"/>
        <v>American</v>
      </c>
      <c r="O933" t="str">
        <f t="shared" si="312"/>
        <v>baseball player (Montreal Expos).[527]</v>
      </c>
      <c r="P933" t="str">
        <f t="shared" si="315"/>
        <v>baseball player (Montreal Expos).</v>
      </c>
      <c r="Q933" t="str">
        <f t="shared" si="316"/>
        <v>baseball player (Montreal Expos)</v>
      </c>
      <c r="R933" t="s">
        <v>7478</v>
      </c>
      <c r="S933" t="s">
        <v>2348</v>
      </c>
      <c r="U933" t="str">
        <f t="shared" si="317"/>
        <v>https://en.wikipedia.org/wiki/Clyde_Mashore</v>
      </c>
      <c r="Y933" t="str">
        <f t="shared" si="318"/>
        <v>https://tools.wmflabs.org/xtools-articleinfo/?article=Clyde_Mashore&amp;project=en.wikipedia.org</v>
      </c>
      <c r="AB933" t="str">
        <f t="shared" si="319"/>
        <v>https://en.wikipedia.org/w/index.php?title=Special:WhatLinksHere/Clyde_Mashore&amp;limit=500</v>
      </c>
    </row>
    <row r="934" spans="1:29">
      <c r="A934">
        <v>1195</v>
      </c>
      <c r="B934">
        <v>548489</v>
      </c>
      <c r="C934">
        <v>868538.80669059441</v>
      </c>
      <c r="D934" t="s">
        <v>8846</v>
      </c>
      <c r="E934" t="str">
        <f t="shared" si="323"/>
        <v>Coca</v>
      </c>
      <c r="F934" t="str">
        <f t="shared" si="324"/>
        <v>Crystal</v>
      </c>
      <c r="H934">
        <v>0</v>
      </c>
      <c r="J934">
        <v>68</v>
      </c>
      <c r="K934" s="3">
        <v>42430</v>
      </c>
      <c r="L934" s="2" t="s">
        <v>8555</v>
      </c>
      <c r="M934" t="str">
        <f t="shared" si="314"/>
        <v>American television personality and political activist.[1]</v>
      </c>
      <c r="N934" t="str">
        <f t="shared" si="322"/>
        <v>American</v>
      </c>
      <c r="O934" t="str">
        <f t="shared" si="312"/>
        <v>television personality and political activist.[1]</v>
      </c>
      <c r="P934" t="str">
        <f t="shared" si="315"/>
        <v>television personality and political activist.</v>
      </c>
      <c r="Q934" t="str">
        <f t="shared" si="316"/>
        <v>television personality and political activist</v>
      </c>
      <c r="R934" t="str">
        <f>Q934</f>
        <v>television personality and political activist</v>
      </c>
      <c r="U934" t="str">
        <f t="shared" si="317"/>
        <v>https://en.wikipedia.org/wiki/Coca_Crystal</v>
      </c>
      <c r="Y934" t="str">
        <f t="shared" si="318"/>
        <v>https://tools.wmflabs.org/xtools-articleinfo/?article=Coca_Crystal&amp;project=en.wikipedia.org</v>
      </c>
      <c r="AB934" t="str">
        <f t="shared" si="319"/>
        <v>https://en.wikipedia.org/w/index.php?title=Special:WhatLinksHere/Coca_Crystal&amp;limit=500</v>
      </c>
    </row>
    <row r="935" spans="1:29">
      <c r="A935">
        <v>2776</v>
      </c>
      <c r="B935">
        <v>508936</v>
      </c>
      <c r="C935">
        <v>13444.661119137891</v>
      </c>
      <c r="D935" t="s">
        <v>12432</v>
      </c>
      <c r="E935" t="str">
        <f t="shared" si="323"/>
        <v>Coe</v>
      </c>
      <c r="F935" t="str">
        <f t="shared" si="324"/>
        <v>Swobe</v>
      </c>
      <c r="H935">
        <v>0</v>
      </c>
      <c r="J935">
        <v>87</v>
      </c>
      <c r="K935" s="5">
        <v>42516</v>
      </c>
      <c r="L935" t="s">
        <v>12897</v>
      </c>
      <c r="M935" t="str">
        <f t="shared" si="314"/>
        <v>American politician member of the Nevada Senate (1966–1974).[442]</v>
      </c>
      <c r="N935" t="str">
        <f t="shared" si="322"/>
        <v>American</v>
      </c>
      <c r="O935" t="str">
        <f t="shared" si="312"/>
        <v>politician member of the Nevada Senate (1966–1974).[442]</v>
      </c>
      <c r="P935" t="str">
        <f t="shared" si="315"/>
        <v>politician member of the Nevada Senate (1966–1974).</v>
      </c>
      <c r="Q935" t="str">
        <f t="shared" si="316"/>
        <v>politician member of the Nevada Senate (1966–1974)</v>
      </c>
      <c r="R935" t="str">
        <f>IFERROR(MID(Q935,1,FIND(" ",Q935)-1),Q935)</f>
        <v>politician</v>
      </c>
      <c r="S935" s="2" t="s">
        <v>1325</v>
      </c>
      <c r="U935" t="str">
        <f t="shared" ref="U935:U967" si="325">CONCATENATE("https://en.wikipedia.org/wiki/",REPLACE(D935,FIND(" ",D935),1,"_"))</f>
        <v>https://en.wikipedia.org/wiki/Coe_Swobe</v>
      </c>
      <c r="Y935" t="str">
        <f t="shared" ref="Y935:Y967" si="326">CONCATENATE("https://tools.wmflabs.org/xtools-articleinfo/?article=",REPLACE(D935,FIND(" ",D935),1,"_"),"&amp;project=en.wikipedia.org")</f>
        <v>https://tools.wmflabs.org/xtools-articleinfo/?article=Coe_Swobe&amp;project=en.wikipedia.org</v>
      </c>
      <c r="AB935" t="str">
        <f t="shared" ref="AB935:AB967" si="327">CONCATENATE("https://en.wikipedia.org/w/index.php?title=Special:WhatLinksHere/",REPLACE(D935,FIND(" ",D935),1,"_"),"&amp;limit=500")</f>
        <v>https://en.wikipedia.org/w/index.php?title=Special:WhatLinksHere/Coe_Swobe&amp;limit=500</v>
      </c>
    </row>
    <row r="936" spans="1:29">
      <c r="A936">
        <v>72</v>
      </c>
      <c r="B936">
        <v>741400</v>
      </c>
      <c r="C936">
        <v>277231.81010878761</v>
      </c>
      <c r="D936" t="s">
        <v>9018</v>
      </c>
      <c r="E936" t="str">
        <f t="shared" si="323"/>
        <v>Colin</v>
      </c>
      <c r="F936" t="str">
        <f t="shared" si="324"/>
        <v>Butler</v>
      </c>
      <c r="H936">
        <v>0</v>
      </c>
      <c r="J936">
        <v>102</v>
      </c>
      <c r="K936" s="3">
        <v>42373</v>
      </c>
      <c r="L936" t="s">
        <v>9019</v>
      </c>
      <c r="M936" t="str">
        <f t="shared" si="314"/>
        <v>British entomologist.[72]</v>
      </c>
      <c r="N936" t="str">
        <f t="shared" si="322"/>
        <v>British</v>
      </c>
      <c r="O936" t="str">
        <f t="shared" si="312"/>
        <v>entomologist.[72]</v>
      </c>
      <c r="P936" t="str">
        <f t="shared" si="315"/>
        <v>entomologist.</v>
      </c>
      <c r="Q936" t="str">
        <f t="shared" si="316"/>
        <v>entomologist</v>
      </c>
      <c r="R936" t="str">
        <f>IFERROR(MID(Q936,1,FIND(" ",Q936)-1),Q936)</f>
        <v>entomologist</v>
      </c>
      <c r="U936" t="str">
        <f t="shared" si="325"/>
        <v>https://en.wikipedia.org/wiki/Colin_Butler</v>
      </c>
      <c r="Y936" t="str">
        <f t="shared" si="326"/>
        <v>https://tools.wmflabs.org/xtools-articleinfo/?article=Colin_Butler&amp;project=en.wikipedia.org</v>
      </c>
      <c r="AB936" t="str">
        <f t="shared" si="327"/>
        <v>https://en.wikipedia.org/w/index.php?title=Special:WhatLinksHere/Colin_Butler&amp;limit=500</v>
      </c>
    </row>
    <row r="937" spans="1:29">
      <c r="A937" s="2">
        <v>2059</v>
      </c>
      <c r="B937" s="2">
        <v>717287</v>
      </c>
      <c r="C937" s="2">
        <v>418894.96856128972</v>
      </c>
      <c r="D937" s="2" t="s">
        <v>6758</v>
      </c>
      <c r="E937" s="2" t="str">
        <f t="shared" si="323"/>
        <v>Colin</v>
      </c>
      <c r="F937" s="2" t="str">
        <f t="shared" si="324"/>
        <v>Knight</v>
      </c>
      <c r="G937" s="2"/>
      <c r="H937">
        <v>0</v>
      </c>
      <c r="J937" s="2">
        <v>81</v>
      </c>
      <c r="K937" s="6">
        <v>42474</v>
      </c>
      <c r="L937" s="2" t="s">
        <v>6310</v>
      </c>
      <c r="M937" s="2" t="str">
        <f t="shared" si="314"/>
        <v>New Zealand educationalist principal of Christchurch Teachers' College (1986–1995).[246]</v>
      </c>
      <c r="N937" s="2" t="s">
        <v>3122</v>
      </c>
      <c r="O937" s="2" t="str">
        <f t="shared" si="312"/>
        <v>Zealand educationalist principal of Christchurch Teachers' College (1986–1995).[246]</v>
      </c>
      <c r="P937" s="2" t="str">
        <f t="shared" si="315"/>
        <v>Zealand educationalist principal of Christchurch Teachers' College (1986–1995).</v>
      </c>
      <c r="Q937" s="2" t="str">
        <f t="shared" si="316"/>
        <v>Zealand educationalist principal of Christchurch Teachers' College (1986–1995)</v>
      </c>
      <c r="R937" s="2" t="s">
        <v>3123</v>
      </c>
      <c r="S937" s="2" t="s">
        <v>1588</v>
      </c>
      <c r="T937" s="2"/>
      <c r="U937" t="str">
        <f t="shared" si="325"/>
        <v>https://en.wikipedia.org/wiki/Colin_Knight</v>
      </c>
      <c r="V937" s="2"/>
      <c r="Y937" t="str">
        <f t="shared" si="326"/>
        <v>https://tools.wmflabs.org/xtools-articleinfo/?article=Colin_Knight&amp;project=en.wikipedia.org</v>
      </c>
      <c r="Z937" s="2"/>
      <c r="AA937" s="2"/>
      <c r="AB937" t="str">
        <f t="shared" si="327"/>
        <v>https://en.wikipedia.org/w/index.php?title=Special:WhatLinksHere/Colin_Knight&amp;limit=500</v>
      </c>
      <c r="AC937" s="2"/>
    </row>
    <row r="938" spans="1:29">
      <c r="A938">
        <v>1089</v>
      </c>
      <c r="B938">
        <v>182146</v>
      </c>
      <c r="C938">
        <v>167161.44469319261</v>
      </c>
      <c r="D938" t="s">
        <v>10709</v>
      </c>
      <c r="E938" t="str">
        <f t="shared" si="323"/>
        <v>Colin</v>
      </c>
      <c r="F938" t="str">
        <f t="shared" si="324"/>
        <v>Low</v>
      </c>
      <c r="H938">
        <v>0</v>
      </c>
      <c r="J938">
        <v>89</v>
      </c>
      <c r="K938" s="3">
        <v>42424</v>
      </c>
      <c r="L938" t="s">
        <v>11329</v>
      </c>
      <c r="M938" t="str">
        <f t="shared" si="314"/>
        <v>Canadian filmmaker (Universe).[434]</v>
      </c>
      <c r="N938" t="str">
        <f>MID(M938,1,FIND(" ",M938)-1)</f>
        <v>Canadian</v>
      </c>
      <c r="O938" t="str">
        <f t="shared" si="312"/>
        <v>filmmaker (Universe).[434]</v>
      </c>
      <c r="P938" t="str">
        <f t="shared" si="315"/>
        <v>filmmaker (Universe).</v>
      </c>
      <c r="Q938" t="str">
        <f t="shared" si="316"/>
        <v>filmmaker (Universe)</v>
      </c>
      <c r="R938" t="str">
        <f>IFERROR(MID(Q938,1,FIND(" ",Q938)-1),Q938)</f>
        <v>filmmaker</v>
      </c>
      <c r="S938" t="s">
        <v>2225</v>
      </c>
      <c r="U938" t="str">
        <f t="shared" si="325"/>
        <v>https://en.wikipedia.org/wiki/Colin_Low</v>
      </c>
      <c r="Y938" t="str">
        <f t="shared" si="326"/>
        <v>https://tools.wmflabs.org/xtools-articleinfo/?article=Colin_Low&amp;project=en.wikipedia.org</v>
      </c>
      <c r="AB938" t="str">
        <f t="shared" si="327"/>
        <v>https://en.wikipedia.org/w/index.php?title=Special:WhatLinksHere/Colin_Low&amp;limit=500</v>
      </c>
    </row>
    <row r="939" spans="1:29">
      <c r="A939">
        <v>4150</v>
      </c>
      <c r="B939">
        <v>558917</v>
      </c>
      <c r="C939">
        <v>371891.48465040489</v>
      </c>
      <c r="D939" s="2" t="s">
        <v>4247</v>
      </c>
      <c r="E939" s="2" t="str">
        <f t="shared" si="323"/>
        <v>Colin</v>
      </c>
      <c r="F939" s="2" t="str">
        <f t="shared" si="324"/>
        <v>O'Brien</v>
      </c>
      <c r="G939" s="2"/>
      <c r="H939">
        <v>0</v>
      </c>
      <c r="J939" s="2">
        <v>76</v>
      </c>
      <c r="K939" s="6">
        <v>42601</v>
      </c>
      <c r="L939" s="2" t="s">
        <v>3772</v>
      </c>
      <c r="M939" t="str">
        <f t="shared" si="314"/>
        <v>British photographer.[293]</v>
      </c>
      <c r="N939" t="str">
        <f>MID(M939,1,FIND(" ",M939)-1)</f>
        <v>British</v>
      </c>
      <c r="O939" t="str">
        <f t="shared" si="312"/>
        <v>photographer.[293]</v>
      </c>
      <c r="P939" s="2" t="str">
        <f t="shared" si="315"/>
        <v>photographer.</v>
      </c>
      <c r="Q939" s="2" t="str">
        <f t="shared" si="316"/>
        <v>photographer</v>
      </c>
      <c r="R939" s="2" t="str">
        <f>IFERROR(MID(Q939,1,FIND(" ",Q939)-1),Q939)</f>
        <v>photographer</v>
      </c>
      <c r="S939" s="2"/>
      <c r="T939" s="2"/>
      <c r="U939" t="str">
        <f t="shared" si="325"/>
        <v>https://en.wikipedia.org/wiki/Colin_O'Brien</v>
      </c>
      <c r="V939" s="2"/>
      <c r="Y939" t="str">
        <f t="shared" si="326"/>
        <v>https://tools.wmflabs.org/xtools-articleinfo/?article=Colin_O'Brien&amp;project=en.wikipedia.org</v>
      </c>
      <c r="Z939" s="2"/>
      <c r="AA939" s="2"/>
      <c r="AB939" t="str">
        <f t="shared" si="327"/>
        <v>https://en.wikipedia.org/w/index.php?title=Special:WhatLinksHere/Colin_O'Brien&amp;limit=500</v>
      </c>
      <c r="AC939" s="2"/>
    </row>
    <row r="940" spans="1:29">
      <c r="A940">
        <v>4343</v>
      </c>
      <c r="B940">
        <v>471919</v>
      </c>
      <c r="C940">
        <v>201456.94122447821</v>
      </c>
      <c r="D940" t="s">
        <v>4113</v>
      </c>
      <c r="E940" t="str">
        <f t="shared" si="323"/>
        <v>Colleen</v>
      </c>
      <c r="F940" t="str">
        <f t="shared" si="324"/>
        <v>O'Connor</v>
      </c>
      <c r="H940">
        <v>0</v>
      </c>
      <c r="J940">
        <v>60</v>
      </c>
      <c r="K940" s="5">
        <v>42613</v>
      </c>
      <c r="L940" t="s">
        <v>3517</v>
      </c>
      <c r="M940" t="str">
        <f t="shared" si="314"/>
        <v>American journalist (The Denver Post) traffic collision.[487]</v>
      </c>
      <c r="N940" t="str">
        <f>MID(M940,1,FIND(" ",M940)-1)</f>
        <v>American</v>
      </c>
      <c r="O940" t="str">
        <f t="shared" si="312"/>
        <v>journalist (The Denver Post) traffic collision.[487]</v>
      </c>
      <c r="P940" s="2" t="str">
        <f t="shared" si="315"/>
        <v>journalist (The Denver Post) traffic collision.</v>
      </c>
      <c r="Q940" s="2" t="str">
        <f t="shared" si="316"/>
        <v>journalist (The Denver Post) traffic collision</v>
      </c>
      <c r="R940" s="2" t="str">
        <f>IFERROR(MID(Q940,1,FIND(" ",Q940)-1),Q940)</f>
        <v>journalist</v>
      </c>
      <c r="S940" s="2" t="s">
        <v>567</v>
      </c>
      <c r="T940" t="s">
        <v>3154</v>
      </c>
      <c r="U940" t="str">
        <f t="shared" si="325"/>
        <v>https://en.wikipedia.org/wiki/Colleen_O'Connor</v>
      </c>
      <c r="Y940" t="str">
        <f t="shared" si="326"/>
        <v>https://tools.wmflabs.org/xtools-articleinfo/?article=Colleen_O'Connor&amp;project=en.wikipedia.org</v>
      </c>
      <c r="AB940" t="str">
        <f t="shared" si="327"/>
        <v>https://en.wikipedia.org/w/index.php?title=Special:WhatLinksHere/Colleen_O'Connor&amp;limit=500</v>
      </c>
    </row>
    <row r="941" spans="1:29">
      <c r="A941">
        <v>541</v>
      </c>
      <c r="B941">
        <v>819925</v>
      </c>
      <c r="C941">
        <v>881707.56903400621</v>
      </c>
      <c r="D941" t="s">
        <v>9781</v>
      </c>
      <c r="E941" t="str">
        <f t="shared" si="323"/>
        <v>Concepcion</v>
      </c>
      <c r="F941" t="str">
        <f t="shared" si="324"/>
        <v>Picciotto</v>
      </c>
      <c r="H941">
        <v>0</v>
      </c>
      <c r="J941">
        <v>80</v>
      </c>
      <c r="K941" s="3">
        <v>42394</v>
      </c>
      <c r="L941" t="s">
        <v>9782</v>
      </c>
      <c r="M941" t="str">
        <f t="shared" si="314"/>
        <v>Spanish-born American peace activist.[547]</v>
      </c>
      <c r="N941" t="s">
        <v>11593</v>
      </c>
      <c r="O941" t="s">
        <v>11592</v>
      </c>
      <c r="P941" t="str">
        <f t="shared" si="315"/>
        <v>peace activist.</v>
      </c>
      <c r="Q941" t="str">
        <f t="shared" si="316"/>
        <v>peace activist</v>
      </c>
      <c r="R941" t="s">
        <v>7030</v>
      </c>
      <c r="U941" t="str">
        <f t="shared" si="325"/>
        <v>https://en.wikipedia.org/wiki/Concepcion_Picciotto</v>
      </c>
      <c r="Y941" t="str">
        <f t="shared" si="326"/>
        <v>https://tools.wmflabs.org/xtools-articleinfo/?article=Concepcion_Picciotto&amp;project=en.wikipedia.org</v>
      </c>
      <c r="AB941" t="str">
        <f t="shared" si="327"/>
        <v>https://en.wikipedia.org/w/index.php?title=Special:WhatLinksHere/Concepcion_Picciotto&amp;limit=500</v>
      </c>
    </row>
    <row r="942" spans="1:29">
      <c r="A942">
        <v>4059</v>
      </c>
      <c r="B942">
        <v>713168</v>
      </c>
      <c r="C942">
        <v>346570.54881517979</v>
      </c>
      <c r="D942" t="s">
        <v>4321</v>
      </c>
      <c r="E942" t="str">
        <f t="shared" si="323"/>
        <v>Connie</v>
      </c>
      <c r="F942" t="str">
        <f t="shared" si="324"/>
        <v>Crothers</v>
      </c>
      <c r="H942">
        <v>0</v>
      </c>
      <c r="J942">
        <v>75</v>
      </c>
      <c r="K942" s="5">
        <v>42595</v>
      </c>
      <c r="L942" t="s">
        <v>3886</v>
      </c>
      <c r="M942" t="str">
        <f t="shared" si="314"/>
        <v>American jazz pianist cancer.[201]</v>
      </c>
      <c r="N942" t="str">
        <f>MID(M942,1,FIND(" ",M942)-1)</f>
        <v>American</v>
      </c>
      <c r="O942" t="str">
        <f t="shared" ref="O942:O952" si="328">MID(M942,FIND(" ",M942)+1,9999)</f>
        <v>jazz pianist cancer.[201]</v>
      </c>
      <c r="P942" s="2" t="str">
        <f t="shared" si="315"/>
        <v>jazz pianist cancer.</v>
      </c>
      <c r="Q942" s="2" t="str">
        <f t="shared" si="316"/>
        <v>jazz pianist cancer</v>
      </c>
      <c r="R942" s="2" t="s">
        <v>2690</v>
      </c>
      <c r="S942" s="2"/>
      <c r="T942" t="s">
        <v>3101</v>
      </c>
      <c r="U942" t="str">
        <f t="shared" si="325"/>
        <v>https://en.wikipedia.org/wiki/Connie_Crothers</v>
      </c>
      <c r="Y942" t="str">
        <f t="shared" si="326"/>
        <v>https://tools.wmflabs.org/xtools-articleinfo/?article=Connie_Crothers&amp;project=en.wikipedia.org</v>
      </c>
      <c r="AB942" t="str">
        <f t="shared" si="327"/>
        <v>https://en.wikipedia.org/w/index.php?title=Special:WhatLinksHere/Connie_Crothers&amp;limit=500</v>
      </c>
    </row>
    <row r="943" spans="1:29">
      <c r="A943">
        <v>230</v>
      </c>
      <c r="B943">
        <v>929092</v>
      </c>
      <c r="C943">
        <v>153695.19611340365</v>
      </c>
      <c r="D943" t="s">
        <v>9506</v>
      </c>
      <c r="E943" t="str">
        <f t="shared" si="323"/>
        <v>Connie</v>
      </c>
      <c r="F943" t="str">
        <f t="shared" si="324"/>
        <v>Mhone</v>
      </c>
      <c r="H943">
        <v>0</v>
      </c>
      <c r="J943">
        <v>47</v>
      </c>
      <c r="K943" s="3">
        <v>42379</v>
      </c>
      <c r="L943" t="s">
        <v>9653</v>
      </c>
      <c r="M943" t="str">
        <f t="shared" si="314"/>
        <v>Malawian netball player and coach.[231]</v>
      </c>
      <c r="N943" t="str">
        <f>MID(M943,1,FIND(" ",M943)-1)</f>
        <v>Malawian</v>
      </c>
      <c r="O943" t="str">
        <f t="shared" si="328"/>
        <v>netball player and coach.[231]</v>
      </c>
      <c r="P943" t="str">
        <f t="shared" si="315"/>
        <v>netball player and coach.</v>
      </c>
      <c r="Q943" t="str">
        <f t="shared" si="316"/>
        <v>netball player and coach</v>
      </c>
      <c r="R943" t="str">
        <f>Q943</f>
        <v>netball player and coach</v>
      </c>
      <c r="U943" t="str">
        <f t="shared" si="325"/>
        <v>https://en.wikipedia.org/wiki/Connie_Mhone</v>
      </c>
      <c r="Y943" t="str">
        <f t="shared" si="326"/>
        <v>https://tools.wmflabs.org/xtools-articleinfo/?article=Connie_Mhone&amp;project=en.wikipedia.org</v>
      </c>
      <c r="AB943" t="str">
        <f t="shared" si="327"/>
        <v>https://en.wikipedia.org/w/index.php?title=Special:WhatLinksHere/Connie_Mhone&amp;limit=500</v>
      </c>
    </row>
    <row r="944" spans="1:29">
      <c r="A944">
        <v>3804</v>
      </c>
      <c r="B944">
        <v>546868</v>
      </c>
      <c r="C944">
        <v>463162.79898022115</v>
      </c>
      <c r="D944" t="s">
        <v>13927</v>
      </c>
      <c r="E944" t="s">
        <v>14520</v>
      </c>
      <c r="F944" t="s">
        <v>14521</v>
      </c>
      <c r="H944">
        <v>0</v>
      </c>
      <c r="J944">
        <v>84</v>
      </c>
      <c r="K944" s="5">
        <v>42579</v>
      </c>
      <c r="L944" t="s">
        <v>14408</v>
      </c>
      <c r="M944" t="str">
        <f t="shared" si="314"/>
        <v>American federal judge member of the U.S. Court of Appeals for the First Circuit (1989–1997) and the District Court for the District of Maine (1981–1989).[463]</v>
      </c>
      <c r="N944" t="str">
        <f>MID(M944,1,FIND(" ",M944)-1)</f>
        <v>American</v>
      </c>
      <c r="O944" t="str">
        <f t="shared" si="328"/>
        <v>federal judge member of the U.S. Court of Appeals for the First Circuit (1989–1997) and the District Court for the District of Maine (1981–1989).[463]</v>
      </c>
      <c r="P944" s="2" t="str">
        <f t="shared" si="315"/>
        <v>federal judge member of the U.S. Court of Appeals for the First Circuit (1989–1997) and the District Court for the District of Maine (1981–1989).</v>
      </c>
      <c r="Q944" s="2" t="str">
        <f t="shared" si="316"/>
        <v>federal judge member of the U</v>
      </c>
      <c r="R944" s="2" t="s">
        <v>13149</v>
      </c>
      <c r="S944" t="s">
        <v>675</v>
      </c>
      <c r="U944" t="str">
        <f t="shared" si="325"/>
        <v>https://en.wikipedia.org/wiki/Conrad_K. Cyr</v>
      </c>
      <c r="Y944" t="str">
        <f t="shared" si="326"/>
        <v>https://tools.wmflabs.org/xtools-articleinfo/?article=Conrad_K. Cyr&amp;project=en.wikipedia.org</v>
      </c>
      <c r="AB944" t="str">
        <f t="shared" si="327"/>
        <v>https://en.wikipedia.org/w/index.php?title=Special:WhatLinksHere/Conrad_K. Cyr&amp;limit=500</v>
      </c>
    </row>
    <row r="945" spans="1:28">
      <c r="A945">
        <v>282</v>
      </c>
      <c r="B945">
        <v>263864</v>
      </c>
      <c r="C945">
        <v>389925.12598088069</v>
      </c>
      <c r="D945" t="s">
        <v>9306</v>
      </c>
      <c r="E945" t="str">
        <f t="shared" ref="E945:E956" si="329">LEFT(D945,FIND(" ",D945)-1)</f>
        <v>Conrad</v>
      </c>
      <c r="F945" t="str">
        <f t="shared" ref="F945:F956" si="330">MID(D945,FIND(" ",D945)+1,9999)</f>
        <v>Phillips</v>
      </c>
      <c r="H945">
        <v>0</v>
      </c>
      <c r="J945">
        <v>90</v>
      </c>
      <c r="K945" s="3">
        <v>42382</v>
      </c>
      <c r="L945" t="s">
        <v>9170</v>
      </c>
      <c r="M945" t="str">
        <f t="shared" si="314"/>
        <v>British television and film actor (The Adventures of William Tell).[283]</v>
      </c>
      <c r="N945" t="str">
        <f>MID(M945,1,FIND(" ",M945)-1)</f>
        <v>British</v>
      </c>
      <c r="O945" t="str">
        <f t="shared" si="328"/>
        <v>television and film actor (The Adventures of William Tell).[283]</v>
      </c>
      <c r="P945" t="str">
        <f t="shared" si="315"/>
        <v>television and film actor (The Adventures of William Tell).</v>
      </c>
      <c r="Q945" t="str">
        <f t="shared" si="316"/>
        <v>television and film actor (The Adventures of William Tell)</v>
      </c>
      <c r="R945" t="s">
        <v>3481</v>
      </c>
      <c r="S945" t="s">
        <v>2515</v>
      </c>
      <c r="U945" t="str">
        <f t="shared" si="325"/>
        <v>https://en.wikipedia.org/wiki/Conrad_Phillips</v>
      </c>
      <c r="Y945" t="str">
        <f t="shared" si="326"/>
        <v>https://tools.wmflabs.org/xtools-articleinfo/?article=Conrad_Phillips&amp;project=en.wikipedia.org</v>
      </c>
      <c r="AB945" t="str">
        <f t="shared" si="327"/>
        <v>https://en.wikipedia.org/w/index.php?title=Special:WhatLinksHere/Conrad_Phillips&amp;limit=500</v>
      </c>
    </row>
    <row r="946" spans="1:28">
      <c r="A946">
        <v>3737</v>
      </c>
      <c r="B946">
        <v>972954</v>
      </c>
      <c r="C946">
        <v>745410.12522604433</v>
      </c>
      <c r="D946" t="s">
        <v>13695</v>
      </c>
      <c r="E946" t="str">
        <f t="shared" si="329"/>
        <v>Conrad</v>
      </c>
      <c r="F946" t="str">
        <f t="shared" si="330"/>
        <v>Prebys</v>
      </c>
      <c r="H946">
        <v>0</v>
      </c>
      <c r="J946">
        <v>82</v>
      </c>
      <c r="K946" s="5">
        <v>42575</v>
      </c>
      <c r="L946" t="s">
        <v>14470</v>
      </c>
      <c r="M946" t="str">
        <f t="shared" si="314"/>
        <v>American philanthropist cancer.[396]</v>
      </c>
      <c r="N946" t="str">
        <f>MID(M946,1,FIND(" ",M946)-1)</f>
        <v>American</v>
      </c>
      <c r="O946" t="str">
        <f t="shared" si="328"/>
        <v>philanthropist cancer.[396]</v>
      </c>
      <c r="P946" s="2" t="str">
        <f t="shared" si="315"/>
        <v>philanthropist cancer.</v>
      </c>
      <c r="Q946" s="2" t="str">
        <f t="shared" si="316"/>
        <v>philanthropist cancer</v>
      </c>
      <c r="R946" s="2" t="str">
        <f>IFERROR(MID(Q946,1,FIND(" ",Q946)-1),Q946)</f>
        <v>philanthropist</v>
      </c>
      <c r="S946" s="2"/>
      <c r="T946" t="s">
        <v>13306</v>
      </c>
      <c r="U946" t="str">
        <f t="shared" si="325"/>
        <v>https://en.wikipedia.org/wiki/Conrad_Prebys</v>
      </c>
      <c r="Y946" t="str">
        <f t="shared" si="326"/>
        <v>https://tools.wmflabs.org/xtools-articleinfo/?article=Conrad_Prebys&amp;project=en.wikipedia.org</v>
      </c>
      <c r="AB946" t="str">
        <f t="shared" si="327"/>
        <v>https://en.wikipedia.org/w/index.php?title=Special:WhatLinksHere/Conrad_Prebys&amp;limit=500</v>
      </c>
    </row>
    <row r="947" spans="1:28">
      <c r="A947">
        <v>1190</v>
      </c>
      <c r="B947">
        <v>351650</v>
      </c>
      <c r="C947">
        <v>104123.11881009373</v>
      </c>
      <c r="D947" t="s">
        <v>10655</v>
      </c>
      <c r="E947" t="str">
        <f t="shared" si="329"/>
        <v>Conrad</v>
      </c>
      <c r="F947" t="str">
        <f t="shared" si="330"/>
        <v>Santos</v>
      </c>
      <c r="H947">
        <v>0</v>
      </c>
      <c r="J947">
        <v>81</v>
      </c>
      <c r="K947" s="3">
        <v>42429</v>
      </c>
      <c r="L947" t="s">
        <v>11690</v>
      </c>
      <c r="M947" t="str">
        <f t="shared" si="314"/>
        <v>Filipino-born Canadian politician MLA for Burrows (1981–1988) Broadway (1990–1999) and Wellington (1999–2007).[537]</v>
      </c>
      <c r="N947" t="s">
        <v>7262</v>
      </c>
      <c r="O947" t="str">
        <f t="shared" si="328"/>
        <v>Canadian politician MLA for Burrows (1981–1988) Broadway (1990–1999) and Wellington (1999–2007).[537]</v>
      </c>
      <c r="P947" t="str">
        <f t="shared" si="315"/>
        <v>Canadian politician MLA for Burrows (1981–1988) Broadway (1990–1999) and Wellington (1999–2007).</v>
      </c>
      <c r="Q947" t="str">
        <f t="shared" si="316"/>
        <v>Canadian politician MLA for Burrows (1981–1988) Broadway (1990–1999) and Wellington (1999–2007)</v>
      </c>
      <c r="R947" t="s">
        <v>7132</v>
      </c>
      <c r="S947" t="s">
        <v>2182</v>
      </c>
      <c r="U947" t="str">
        <f t="shared" si="325"/>
        <v>https://en.wikipedia.org/wiki/Conrad_Santos</v>
      </c>
      <c r="Y947" t="str">
        <f t="shared" si="326"/>
        <v>https://tools.wmflabs.org/xtools-articleinfo/?article=Conrad_Santos&amp;project=en.wikipedia.org</v>
      </c>
      <c r="AB947" t="str">
        <f t="shared" si="327"/>
        <v>https://en.wikipedia.org/w/index.php?title=Special:WhatLinksHere/Conrad_Santos&amp;limit=500</v>
      </c>
    </row>
    <row r="948" spans="1:28">
      <c r="A948">
        <v>421</v>
      </c>
      <c r="B948">
        <v>657593</v>
      </c>
      <c r="C948">
        <v>694165.3684789344</v>
      </c>
      <c r="D948" t="s">
        <v>9634</v>
      </c>
      <c r="E948" t="str">
        <f t="shared" si="329"/>
        <v>Constance</v>
      </c>
      <c r="F948" t="str">
        <f t="shared" si="330"/>
        <v>Beresford-Howe</v>
      </c>
      <c r="H948">
        <v>0</v>
      </c>
      <c r="J948">
        <v>93</v>
      </c>
      <c r="K948" s="3">
        <v>42389</v>
      </c>
      <c r="L948" t="s">
        <v>9635</v>
      </c>
      <c r="M948" t="str">
        <f t="shared" si="314"/>
        <v>Canadian novelist.[424]</v>
      </c>
      <c r="N948" t="str">
        <f>MID(M948,1,FIND(" ",M948)-1)</f>
        <v>Canadian</v>
      </c>
      <c r="O948" t="str">
        <f t="shared" si="328"/>
        <v>novelist.[424]</v>
      </c>
      <c r="P948" t="str">
        <f t="shared" si="315"/>
        <v>novelist.</v>
      </c>
      <c r="Q948" t="str">
        <f t="shared" si="316"/>
        <v>novelist</v>
      </c>
      <c r="R948" t="str">
        <f>IFERROR(MID(Q948,1,FIND(" ",Q948)-1),Q948)</f>
        <v>novelist</v>
      </c>
      <c r="U948" t="str">
        <f t="shared" si="325"/>
        <v>https://en.wikipedia.org/wiki/Constance_Beresford-Howe</v>
      </c>
      <c r="Y948" t="str">
        <f t="shared" si="326"/>
        <v>https://tools.wmflabs.org/xtools-articleinfo/?article=Constance_Beresford-Howe&amp;project=en.wikipedia.org</v>
      </c>
      <c r="AB948" t="str">
        <f t="shared" si="327"/>
        <v>https://en.wikipedia.org/w/index.php?title=Special:WhatLinksHere/Constance_Beresford-Howe&amp;limit=500</v>
      </c>
    </row>
    <row r="949" spans="1:28">
      <c r="A949">
        <v>914</v>
      </c>
      <c r="B949">
        <v>364769</v>
      </c>
      <c r="C949">
        <v>383475.65708590992</v>
      </c>
      <c r="D949" t="s">
        <v>10437</v>
      </c>
      <c r="E949" t="str">
        <f t="shared" si="329"/>
        <v>Constance</v>
      </c>
      <c r="F949" t="str">
        <f t="shared" si="330"/>
        <v>Glube</v>
      </c>
      <c r="H949">
        <v>0</v>
      </c>
      <c r="J949">
        <v>84</v>
      </c>
      <c r="K949" s="3">
        <v>42415</v>
      </c>
      <c r="L949" t="s">
        <v>11218</v>
      </c>
      <c r="M949" t="str">
        <f t="shared" si="314"/>
        <v>Canadian judge Chief Justice of Nova Scotia (1998–2004).[259]</v>
      </c>
      <c r="N949" t="str">
        <f>MID(M949,1,FIND(" ",M949)-1)</f>
        <v>Canadian</v>
      </c>
      <c r="O949" t="str">
        <f t="shared" si="328"/>
        <v>judge Chief Justice of Nova Scotia (1998–2004).[259]</v>
      </c>
      <c r="P949" t="str">
        <f t="shared" si="315"/>
        <v>judge Chief Justice of Nova Scotia (1998–2004).</v>
      </c>
      <c r="Q949" t="str">
        <f t="shared" si="316"/>
        <v>judge Chief Justice of Nova Scotia (1998–2004)</v>
      </c>
      <c r="R949" t="str">
        <f>IFERROR(MID(Q949,1,FIND(" ",Q949)-1),Q949)</f>
        <v>judge</v>
      </c>
      <c r="S949" t="s">
        <v>2238</v>
      </c>
      <c r="U949" t="str">
        <f t="shared" si="325"/>
        <v>https://en.wikipedia.org/wiki/Constance_Glube</v>
      </c>
      <c r="Y949" t="str">
        <f t="shared" si="326"/>
        <v>https://tools.wmflabs.org/xtools-articleinfo/?article=Constance_Glube&amp;project=en.wikipedia.org</v>
      </c>
      <c r="AB949" t="str">
        <f t="shared" si="327"/>
        <v>https://en.wikipedia.org/w/index.php?title=Special:WhatLinksHere/Constance_Glube&amp;limit=500</v>
      </c>
    </row>
    <row r="950" spans="1:28">
      <c r="A950">
        <v>520</v>
      </c>
      <c r="B950">
        <v>117048</v>
      </c>
      <c r="C950">
        <v>145570.19680796657</v>
      </c>
      <c r="D950" t="s">
        <v>9828</v>
      </c>
      <c r="E950" t="str">
        <f t="shared" si="329"/>
        <v>Constantijn</v>
      </c>
      <c r="F950" t="str">
        <f t="shared" si="330"/>
        <v>Kortmann</v>
      </c>
      <c r="H950">
        <v>0</v>
      </c>
      <c r="J950">
        <v>71</v>
      </c>
      <c r="K950" s="3">
        <v>42393</v>
      </c>
      <c r="L950" t="s">
        <v>9829</v>
      </c>
      <c r="M950" t="str">
        <f t="shared" si="314"/>
        <v>Dutch legal scholar.[526]</v>
      </c>
      <c r="N950" t="str">
        <f>MID(M950,1,FIND(" ",M950)-1)</f>
        <v>Dutch</v>
      </c>
      <c r="O950" t="str">
        <f t="shared" si="328"/>
        <v>legal scholar.[526]</v>
      </c>
      <c r="P950" t="str">
        <f t="shared" si="315"/>
        <v>legal scholar.</v>
      </c>
      <c r="Q950" t="str">
        <f t="shared" si="316"/>
        <v>legal scholar</v>
      </c>
      <c r="R950" t="s">
        <v>7029</v>
      </c>
      <c r="U950" t="str">
        <f t="shared" si="325"/>
        <v>https://en.wikipedia.org/wiki/Constantijn_Kortmann</v>
      </c>
      <c r="Y950" t="str">
        <f t="shared" si="326"/>
        <v>https://tools.wmflabs.org/xtools-articleinfo/?article=Constantijn_Kortmann&amp;project=en.wikipedia.org</v>
      </c>
      <c r="AB950" t="str">
        <f t="shared" si="327"/>
        <v>https://en.wikipedia.org/w/index.php?title=Special:WhatLinksHere/Constantijn_Kortmann&amp;limit=500</v>
      </c>
    </row>
    <row r="951" spans="1:28">
      <c r="A951">
        <v>469</v>
      </c>
      <c r="B951">
        <v>240521</v>
      </c>
      <c r="C951">
        <v>514333.67872778035</v>
      </c>
      <c r="D951" t="s">
        <v>9627</v>
      </c>
      <c r="E951" t="str">
        <f t="shared" si="329"/>
        <v>Constantin</v>
      </c>
      <c r="F951" t="str">
        <f t="shared" si="330"/>
        <v>Mihail</v>
      </c>
      <c r="H951">
        <v>0</v>
      </c>
      <c r="J951">
        <v>70</v>
      </c>
      <c r="K951" s="3">
        <v>42391</v>
      </c>
      <c r="L951" t="s">
        <v>9628</v>
      </c>
      <c r="M951" t="str">
        <f t="shared" si="314"/>
        <v>Romanian track and field coach.[473]</v>
      </c>
      <c r="N951" t="str">
        <f>MID(M951,1,FIND(" ",M951)-1)</f>
        <v>Romanian</v>
      </c>
      <c r="O951" t="str">
        <f t="shared" si="328"/>
        <v>track and field coach.[473]</v>
      </c>
      <c r="P951" t="str">
        <f t="shared" si="315"/>
        <v>track and field coach.</v>
      </c>
      <c r="Q951" t="str">
        <f t="shared" si="316"/>
        <v>track and field coach</v>
      </c>
      <c r="R951" t="s">
        <v>6959</v>
      </c>
      <c r="U951" t="str">
        <f t="shared" si="325"/>
        <v>https://en.wikipedia.org/wiki/Constantin_Mihail</v>
      </c>
      <c r="Y951" t="str">
        <f t="shared" si="326"/>
        <v>https://tools.wmflabs.org/xtools-articleinfo/?article=Constantin_Mihail&amp;project=en.wikipedia.org</v>
      </c>
      <c r="AB951" t="str">
        <f t="shared" si="327"/>
        <v>https://en.wikipedia.org/w/index.php?title=Special:WhatLinksHere/Constantin_Mihail&amp;limit=500</v>
      </c>
    </row>
    <row r="952" spans="1:28">
      <c r="A952">
        <v>1906</v>
      </c>
      <c r="B952">
        <v>64640</v>
      </c>
      <c r="C952">
        <v>587772.39688333799</v>
      </c>
      <c r="D952" t="s">
        <v>7081</v>
      </c>
      <c r="E952" t="str">
        <f t="shared" si="329"/>
        <v>Cornel</v>
      </c>
      <c r="F952" t="str">
        <f t="shared" si="330"/>
        <v>Patrichi</v>
      </c>
      <c r="H952">
        <v>0</v>
      </c>
      <c r="J952">
        <v>72</v>
      </c>
      <c r="K952" s="5">
        <v>42465</v>
      </c>
      <c r="L952" t="s">
        <v>6347</v>
      </c>
      <c r="M952" t="str">
        <f t="shared" si="314"/>
        <v>Romanian ballet dancer choreographer and actor lung cancer.[92]</v>
      </c>
      <c r="N952" t="str">
        <f>MID(M952,1,FIND(" ",M952)-1)</f>
        <v>Romanian</v>
      </c>
      <c r="O952" t="str">
        <f t="shared" si="328"/>
        <v>ballet dancer choreographer and actor lung cancer.[92]</v>
      </c>
      <c r="P952" t="str">
        <f t="shared" si="315"/>
        <v>ballet dancer choreographer and actor lung cancer.</v>
      </c>
      <c r="Q952" t="str">
        <f t="shared" si="316"/>
        <v>ballet dancer choreographer and actor lung cancer</v>
      </c>
      <c r="R952" t="str">
        <f>MID(Q952,1,LEN(Q952)-LEN(T952))</f>
        <v xml:space="preserve">ballet dancer choreographer and actor </v>
      </c>
      <c r="T952" t="s">
        <v>5860</v>
      </c>
      <c r="U952" t="str">
        <f t="shared" si="325"/>
        <v>https://en.wikipedia.org/wiki/Cornel_Patrichi</v>
      </c>
      <c r="Y952" t="str">
        <f t="shared" si="326"/>
        <v>https://tools.wmflabs.org/xtools-articleinfo/?article=Cornel_Patrichi&amp;project=en.wikipedia.org</v>
      </c>
      <c r="AB952" t="str">
        <f t="shared" si="327"/>
        <v>https://en.wikipedia.org/w/index.php?title=Special:WhatLinksHere/Cornel_Patrichi&amp;limit=500</v>
      </c>
    </row>
    <row r="953" spans="1:28">
      <c r="A953">
        <v>236</v>
      </c>
      <c r="B953">
        <v>531159</v>
      </c>
      <c r="C953">
        <v>472813.9334692969</v>
      </c>
      <c r="D953" t="s">
        <v>9370</v>
      </c>
      <c r="E953" t="str">
        <f t="shared" si="329"/>
        <v>Cornelis</v>
      </c>
      <c r="F953" t="str">
        <f t="shared" si="330"/>
        <v>Zitman</v>
      </c>
      <c r="H953">
        <v>0</v>
      </c>
      <c r="J953">
        <v>89</v>
      </c>
      <c r="K953" s="3">
        <v>42379</v>
      </c>
      <c r="L953" t="s">
        <v>9229</v>
      </c>
      <c r="M953" t="str">
        <f t="shared" si="314"/>
        <v>Dutch-born Venezuelan sculptor.[237]</v>
      </c>
      <c r="N953" t="s">
        <v>11395</v>
      </c>
      <c r="O953" t="s">
        <v>11473</v>
      </c>
      <c r="P953" t="str">
        <f t="shared" si="315"/>
        <v>sculptor.</v>
      </c>
      <c r="Q953" t="str">
        <f t="shared" si="316"/>
        <v>sculptor</v>
      </c>
      <c r="R953" t="str">
        <f>IFERROR(MID(Q953,1,FIND(" ",Q953)-1),Q953)</f>
        <v>sculptor</v>
      </c>
      <c r="U953" t="str">
        <f t="shared" si="325"/>
        <v>https://en.wikipedia.org/wiki/Cornelis_Zitman</v>
      </c>
      <c r="Y953" t="str">
        <f t="shared" si="326"/>
        <v>https://tools.wmflabs.org/xtools-articleinfo/?article=Cornelis_Zitman&amp;project=en.wikipedia.org</v>
      </c>
      <c r="AB953" t="str">
        <f t="shared" si="327"/>
        <v>https://en.wikipedia.org/w/index.php?title=Special:WhatLinksHere/Cornelis_Zitman&amp;limit=500</v>
      </c>
    </row>
    <row r="954" spans="1:28">
      <c r="A954">
        <v>3505</v>
      </c>
      <c r="B954">
        <v>484989</v>
      </c>
      <c r="C954">
        <v>193659.75365235499</v>
      </c>
      <c r="D954" t="s">
        <v>13841</v>
      </c>
      <c r="E954" t="str">
        <f t="shared" si="329"/>
        <v>Corrado</v>
      </c>
      <c r="F954" t="str">
        <f t="shared" si="330"/>
        <v>Farina</v>
      </c>
      <c r="H954">
        <v>0</v>
      </c>
      <c r="J954">
        <v>77</v>
      </c>
      <c r="K954" s="5">
        <v>42562</v>
      </c>
      <c r="L954" t="s">
        <v>14216</v>
      </c>
      <c r="M954" t="str">
        <f t="shared" si="314"/>
        <v>Italian film director screenwriter and novelist (Baba Yaga).[164]</v>
      </c>
      <c r="N954" t="str">
        <f t="shared" ref="N954:N970" si="331">MID(M954,1,FIND(" ",M954)-1)</f>
        <v>Italian</v>
      </c>
      <c r="O954" t="str">
        <f t="shared" ref="O954:O992" si="332">MID(M954,FIND(" ",M954)+1,9999)</f>
        <v>film director screenwriter and novelist (Baba Yaga).[164]</v>
      </c>
      <c r="P954" s="2" t="str">
        <f t="shared" si="315"/>
        <v>film director screenwriter and novelist (Baba Yaga).</v>
      </c>
      <c r="Q954" s="2" t="str">
        <f t="shared" si="316"/>
        <v>film director screenwriter and novelist (Baba Yaga)</v>
      </c>
      <c r="R954" s="2" t="s">
        <v>3035</v>
      </c>
      <c r="S954" s="2" t="s">
        <v>773</v>
      </c>
      <c r="U954" t="str">
        <f t="shared" si="325"/>
        <v>https://en.wikipedia.org/wiki/Corrado_Farina</v>
      </c>
      <c r="Y954" t="str">
        <f t="shared" si="326"/>
        <v>https://tools.wmflabs.org/xtools-articleinfo/?article=Corrado_Farina&amp;project=en.wikipedia.org</v>
      </c>
      <c r="AB954" t="str">
        <f t="shared" si="327"/>
        <v>https://en.wikipedia.org/w/index.php?title=Special:WhatLinksHere/Corrado_Farina&amp;limit=500</v>
      </c>
    </row>
    <row r="955" spans="1:28">
      <c r="A955">
        <v>2833</v>
      </c>
      <c r="B955">
        <v>679950</v>
      </c>
      <c r="C955">
        <v>8376.6224925057031</v>
      </c>
      <c r="D955" t="s">
        <v>12356</v>
      </c>
      <c r="E955" t="str">
        <f t="shared" si="329"/>
        <v>Corry</v>
      </c>
      <c r="F955" t="str">
        <f t="shared" si="330"/>
        <v>Brokken</v>
      </c>
      <c r="H955">
        <v>0</v>
      </c>
      <c r="J955">
        <v>83</v>
      </c>
      <c r="K955" s="5">
        <v>42521</v>
      </c>
      <c r="L955" t="s">
        <v>12995</v>
      </c>
      <c r="M955" t="str">
        <f t="shared" si="314"/>
        <v>Dutch singer ("Net als toen") Eurovision Song Contest 1957 winner.[501]</v>
      </c>
      <c r="N955" t="str">
        <f t="shared" si="331"/>
        <v>Dutch</v>
      </c>
      <c r="O955" t="str">
        <f t="shared" si="332"/>
        <v>singer ("Net als toen") Eurovision Song Contest 1957 winner.[501]</v>
      </c>
      <c r="P955" t="str">
        <f t="shared" si="315"/>
        <v>singer ("Net als toen") Eurovision Song Contest 1957 winner.</v>
      </c>
      <c r="Q955" t="str">
        <f t="shared" si="316"/>
        <v>singer ("Net als toen") Eurovision Song Contest 1957 winner</v>
      </c>
      <c r="R955" t="str">
        <f>IFERROR(MID(Q955,1,FIND(" ",Q955)-1),Q955)</f>
        <v>singer</v>
      </c>
      <c r="S955" s="2" t="s">
        <v>1168</v>
      </c>
      <c r="U955" t="str">
        <f t="shared" si="325"/>
        <v>https://en.wikipedia.org/wiki/Corry_Brokken</v>
      </c>
      <c r="Y955" t="str">
        <f t="shared" si="326"/>
        <v>https://tools.wmflabs.org/xtools-articleinfo/?article=Corry_Brokken&amp;project=en.wikipedia.org</v>
      </c>
      <c r="AB955" t="str">
        <f t="shared" si="327"/>
        <v>https://en.wikipedia.org/w/index.php?title=Special:WhatLinksHere/Corry_Brokken&amp;limit=500</v>
      </c>
    </row>
    <row r="956" spans="1:28">
      <c r="A956">
        <v>3412</v>
      </c>
      <c r="B956">
        <v>654988</v>
      </c>
      <c r="C956">
        <v>70436.398785204801</v>
      </c>
      <c r="D956" t="s">
        <v>13749</v>
      </c>
      <c r="E956" t="str">
        <f t="shared" si="329"/>
        <v>Cory</v>
      </c>
      <c r="F956" t="str">
        <f t="shared" si="330"/>
        <v>Taylor</v>
      </c>
      <c r="H956">
        <v>0</v>
      </c>
      <c r="J956">
        <v>61</v>
      </c>
      <c r="K956" s="5">
        <v>42556</v>
      </c>
      <c r="L956" t="s">
        <v>14063</v>
      </c>
      <c r="M956" t="str">
        <f t="shared" si="314"/>
        <v>Australian writer melanoma.[71]</v>
      </c>
      <c r="N956" t="str">
        <f t="shared" si="331"/>
        <v>Australian</v>
      </c>
      <c r="O956" t="str">
        <f t="shared" si="332"/>
        <v>writer melanoma.[71]</v>
      </c>
      <c r="P956" s="2" t="str">
        <f t="shared" si="315"/>
        <v>writer melanoma.</v>
      </c>
      <c r="Q956" s="2" t="str">
        <f t="shared" si="316"/>
        <v>writer melanoma</v>
      </c>
      <c r="R956" s="2" t="str">
        <f>IFERROR(MID(Q956,1,FIND(" ",Q956)-1),Q956)</f>
        <v>writer</v>
      </c>
      <c r="S956" s="2"/>
      <c r="T956" t="s">
        <v>14844</v>
      </c>
      <c r="U956" t="str">
        <f t="shared" si="325"/>
        <v>https://en.wikipedia.org/wiki/Cory_Taylor</v>
      </c>
      <c r="Y956" t="str">
        <f t="shared" si="326"/>
        <v>https://tools.wmflabs.org/xtools-articleinfo/?article=Cory_Taylor&amp;project=en.wikipedia.org</v>
      </c>
      <c r="AB956" t="str">
        <f t="shared" si="327"/>
        <v>https://en.wikipedia.org/w/index.php?title=Special:WhatLinksHere/Cory_Taylor&amp;limit=500</v>
      </c>
    </row>
    <row r="957" spans="1:28">
      <c r="A957">
        <v>4634</v>
      </c>
      <c r="B957">
        <v>92082</v>
      </c>
      <c r="C957">
        <v>935101.33085146663</v>
      </c>
      <c r="D957" t="s">
        <v>14881</v>
      </c>
      <c r="E957" t="s">
        <v>14881</v>
      </c>
      <c r="H957">
        <v>0</v>
      </c>
      <c r="J957">
        <v>70</v>
      </c>
      <c r="K957" s="5">
        <v>42631</v>
      </c>
      <c r="L957" t="s">
        <v>15430</v>
      </c>
      <c r="M957" t="str">
        <f t="shared" si="314"/>
        <v>Jamaican fisherman and actor (Countryman).[147]</v>
      </c>
      <c r="N957" t="str">
        <f t="shared" si="331"/>
        <v>Jamaican</v>
      </c>
      <c r="O957" t="str">
        <f t="shared" si="332"/>
        <v>fisherman and actor (Countryman).[147]</v>
      </c>
      <c r="P957" s="2" t="str">
        <f t="shared" si="315"/>
        <v>fisherman and actor (Countryman).</v>
      </c>
      <c r="Q957" s="2" t="str">
        <f t="shared" si="316"/>
        <v>fisherman and actor (Countryman)</v>
      </c>
      <c r="R957" s="2" t="s">
        <v>15998</v>
      </c>
      <c r="S957" s="2" t="s">
        <v>425</v>
      </c>
      <c r="U957" t="e">
        <f t="shared" si="325"/>
        <v>#VALUE!</v>
      </c>
      <c r="Y957" t="e">
        <f t="shared" si="326"/>
        <v>#VALUE!</v>
      </c>
      <c r="AB957" t="e">
        <f t="shared" si="327"/>
        <v>#VALUE!</v>
      </c>
    </row>
    <row r="958" spans="1:28">
      <c r="A958">
        <v>2127</v>
      </c>
      <c r="B958">
        <v>143400</v>
      </c>
      <c r="C958">
        <v>83425.14029754966</v>
      </c>
      <c r="D958" t="s">
        <v>6657</v>
      </c>
      <c r="E958" t="str">
        <f>LEFT(D958,FIND(" ",D958)-1)</f>
        <v>Cox</v>
      </c>
      <c r="F958" t="str">
        <f>MID(D958,FIND(" ",D958)+1,9999)</f>
        <v>Habbema</v>
      </c>
      <c r="H958">
        <v>0</v>
      </c>
      <c r="J958">
        <v>72</v>
      </c>
      <c r="K958" s="5">
        <v>42478</v>
      </c>
      <c r="L958" t="s">
        <v>6067</v>
      </c>
      <c r="M958" t="str">
        <f t="shared" si="314"/>
        <v>Dutch actress theater director and manager.[314]</v>
      </c>
      <c r="N958" t="str">
        <f t="shared" si="331"/>
        <v>Dutch</v>
      </c>
      <c r="O958" t="str">
        <f t="shared" si="332"/>
        <v>actress theater director and manager.[314]</v>
      </c>
      <c r="P958" t="str">
        <f t="shared" si="315"/>
        <v>actress theater director and manager.</v>
      </c>
      <c r="Q958" t="str">
        <f t="shared" si="316"/>
        <v>actress theater director and manager</v>
      </c>
      <c r="R958" t="str">
        <f>Q958</f>
        <v>actress theater director and manager</v>
      </c>
      <c r="U958" t="str">
        <f t="shared" si="325"/>
        <v>https://en.wikipedia.org/wiki/Cox_Habbema</v>
      </c>
      <c r="Y958" t="str">
        <f t="shared" si="326"/>
        <v>https://tools.wmflabs.org/xtools-articleinfo/?article=Cox_Habbema&amp;project=en.wikipedia.org</v>
      </c>
      <c r="AB958" t="str">
        <f t="shared" si="327"/>
        <v>https://en.wikipedia.org/w/index.php?title=Special:WhatLinksHere/Cox_Habbema&amp;limit=500</v>
      </c>
    </row>
    <row r="959" spans="1:28">
      <c r="A959">
        <v>1394</v>
      </c>
      <c r="B959">
        <v>448900</v>
      </c>
      <c r="C959">
        <v>821424.02188765118</v>
      </c>
      <c r="D959" t="s">
        <v>8270</v>
      </c>
      <c r="E959" t="s">
        <v>7741</v>
      </c>
      <c r="F959" t="s">
        <v>7740</v>
      </c>
      <c r="H959">
        <v>0</v>
      </c>
      <c r="J959">
        <v>58</v>
      </c>
      <c r="K959" s="3">
        <v>42438</v>
      </c>
      <c r="L959" s="2" t="s">
        <v>8120</v>
      </c>
      <c r="M959" t="str">
        <f t="shared" si="314"/>
        <v>American convicted mass murderer execution by lethal injection.[200]</v>
      </c>
      <c r="N959" t="str">
        <f t="shared" si="331"/>
        <v>American</v>
      </c>
      <c r="O959" t="str">
        <f t="shared" si="332"/>
        <v>convicted mass murderer execution by lethal injection.[200]</v>
      </c>
      <c r="P959" t="str">
        <f t="shared" si="315"/>
        <v>convicted mass murderer execution by lethal injection.</v>
      </c>
      <c r="Q959" t="str">
        <f t="shared" si="316"/>
        <v>convicted mass murderer execution by lethal injection</v>
      </c>
      <c r="R959" t="s">
        <v>7071</v>
      </c>
      <c r="T959" t="s">
        <v>7503</v>
      </c>
      <c r="U959" t="str">
        <f t="shared" si="325"/>
        <v>https://en.wikipedia.org/wiki/Coy_Wayne Wesbrook</v>
      </c>
      <c r="Y959" t="str">
        <f t="shared" si="326"/>
        <v>https://tools.wmflabs.org/xtools-articleinfo/?article=Coy_Wayne Wesbrook&amp;project=en.wikipedia.org</v>
      </c>
      <c r="AB959" t="str">
        <f t="shared" si="327"/>
        <v>https://en.wikipedia.org/w/index.php?title=Special:WhatLinksHere/Coy_Wayne Wesbrook&amp;limit=500</v>
      </c>
    </row>
    <row r="960" spans="1:28">
      <c r="A960">
        <v>1174</v>
      </c>
      <c r="B960">
        <v>540285</v>
      </c>
      <c r="C960">
        <v>682386.64008003986</v>
      </c>
      <c r="D960" t="s">
        <v>10771</v>
      </c>
      <c r="E960" t="str">
        <f>LEFT(D960,FIND(" ",D960)-1)</f>
        <v>Craig</v>
      </c>
      <c r="F960" t="str">
        <f>MID(D960,FIND(" ",D960)+1,9999)</f>
        <v>Windham</v>
      </c>
      <c r="H960">
        <v>0</v>
      </c>
      <c r="J960">
        <v>66</v>
      </c>
      <c r="K960" s="3">
        <v>42428</v>
      </c>
      <c r="L960" t="s">
        <v>11650</v>
      </c>
      <c r="M960" t="str">
        <f t="shared" si="314"/>
        <v>American radio broadcaster (National Public Radio) pulmonary embolism.[521]</v>
      </c>
      <c r="N960" t="str">
        <f t="shared" si="331"/>
        <v>American</v>
      </c>
      <c r="O960" t="str">
        <f t="shared" si="332"/>
        <v>radio broadcaster (National Public Radio) pulmonary embolism.[521]</v>
      </c>
      <c r="P960" t="str">
        <f t="shared" si="315"/>
        <v>radio broadcaster (National Public Radio) pulmonary embolism.</v>
      </c>
      <c r="Q960" t="str">
        <f t="shared" si="316"/>
        <v>radio broadcaster (National Public Radio) pulmonary embolism</v>
      </c>
      <c r="R960" t="s">
        <v>7260</v>
      </c>
      <c r="S960" t="s">
        <v>2173</v>
      </c>
      <c r="T960" t="s">
        <v>9120</v>
      </c>
      <c r="U960" t="str">
        <f t="shared" si="325"/>
        <v>https://en.wikipedia.org/wiki/Craig_Windham</v>
      </c>
      <c r="Y960" t="str">
        <f t="shared" si="326"/>
        <v>https://tools.wmflabs.org/xtools-articleinfo/?article=Craig_Windham&amp;project=en.wikipedia.org</v>
      </c>
      <c r="AB960" t="str">
        <f t="shared" si="327"/>
        <v>https://en.wikipedia.org/w/index.php?title=Special:WhatLinksHere/Craig_Windham&amp;limit=500</v>
      </c>
    </row>
    <row r="961" spans="1:29">
      <c r="A961">
        <v>3912</v>
      </c>
      <c r="B961">
        <v>813838</v>
      </c>
      <c r="C961">
        <v>74605.385508220934</v>
      </c>
      <c r="D961" t="s">
        <v>4522</v>
      </c>
      <c r="E961" t="s">
        <v>3534</v>
      </c>
      <c r="F961" t="s">
        <v>3535</v>
      </c>
      <c r="H961">
        <v>0</v>
      </c>
      <c r="J961">
        <v>81</v>
      </c>
      <c r="K961" s="5">
        <v>42586</v>
      </c>
      <c r="L961" t="s">
        <v>4016</v>
      </c>
      <c r="M961" t="str">
        <f t="shared" si="314"/>
        <v>American air force lieutenant general.[54]</v>
      </c>
      <c r="N961" t="str">
        <f t="shared" si="331"/>
        <v>American</v>
      </c>
      <c r="O961" t="str">
        <f t="shared" si="332"/>
        <v>air force lieutenant general.[54]</v>
      </c>
      <c r="P961" s="2" t="str">
        <f t="shared" si="315"/>
        <v>air force lieutenant general.</v>
      </c>
      <c r="Q961" s="2" t="str">
        <f t="shared" si="316"/>
        <v>air force lieutenant general</v>
      </c>
      <c r="R961" s="2" t="str">
        <f>Q961</f>
        <v>air force lieutenant general</v>
      </c>
      <c r="S961" s="2"/>
      <c r="U961" t="str">
        <f t="shared" si="325"/>
        <v>https://en.wikipedia.org/wiki/Craven_C. Rogers Jr.</v>
      </c>
      <c r="Y961" t="str">
        <f t="shared" si="326"/>
        <v>https://tools.wmflabs.org/xtools-articleinfo/?article=Craven_C. Rogers Jr.&amp;project=en.wikipedia.org</v>
      </c>
      <c r="AB961" t="str">
        <f t="shared" si="327"/>
        <v>https://en.wikipedia.org/w/index.php?title=Special:WhatLinksHere/Craven_C. Rogers Jr.&amp;limit=500</v>
      </c>
    </row>
    <row r="962" spans="1:29">
      <c r="A962">
        <v>154</v>
      </c>
      <c r="B962">
        <v>156800</v>
      </c>
      <c r="C962">
        <v>310913.98886201205</v>
      </c>
      <c r="D962" t="s">
        <v>9507</v>
      </c>
      <c r="E962" t="str">
        <f t="shared" ref="E962:E970" si="333">LEFT(D962,FIND(" ",D962)-1)</f>
        <v>Cristian</v>
      </c>
      <c r="F962" t="str">
        <f t="shared" ref="F962:F970" si="334">MID(D962,FIND(" ",D962)+1,9999)</f>
        <v>Moisescu</v>
      </c>
      <c r="H962">
        <v>0</v>
      </c>
      <c r="J962">
        <v>68</v>
      </c>
      <c r="K962" s="3">
        <v>42376</v>
      </c>
      <c r="L962" t="s">
        <v>10082</v>
      </c>
      <c r="M962" t="str">
        <f t="shared" ref="M962:M1025" si="335">MID(L962,2,LEN(L962)-1)</f>
        <v>Romanian politician Mayor of Arad (1992–1996).[154]</v>
      </c>
      <c r="N962" t="str">
        <f t="shared" si="331"/>
        <v>Romanian</v>
      </c>
      <c r="O962" t="str">
        <f t="shared" si="332"/>
        <v>politician Mayor of Arad (1992–1996).[154]</v>
      </c>
      <c r="P962" t="str">
        <f t="shared" ref="P962:P1025" si="336">IFERROR(MID(O962,1,FIND("[",O962)-1),O962)</f>
        <v>politician Mayor of Arad (1992–1996).</v>
      </c>
      <c r="Q962" t="str">
        <f t="shared" ref="Q962:Q1025" si="337">IFERROR(MID(P962,1,FIND(".",P962)-1),P962)</f>
        <v>politician Mayor of Arad (1992–1996)</v>
      </c>
      <c r="R962" t="str">
        <f>IFERROR(MID(Q962,1,FIND(" ",Q962)-1),Q962)</f>
        <v>politician</v>
      </c>
      <c r="S962" t="s">
        <v>2625</v>
      </c>
      <c r="U962" t="str">
        <f t="shared" si="325"/>
        <v>https://en.wikipedia.org/wiki/Cristian_Moisescu</v>
      </c>
      <c r="Y962" t="str">
        <f t="shared" si="326"/>
        <v>https://tools.wmflabs.org/xtools-articleinfo/?article=Cristian_Moisescu&amp;project=en.wikipedia.org</v>
      </c>
      <c r="AB962" t="str">
        <f t="shared" si="327"/>
        <v>https://en.wikipedia.org/w/index.php?title=Special:WhatLinksHere/Cristian_Moisescu&amp;limit=500</v>
      </c>
    </row>
    <row r="963" spans="1:29">
      <c r="A963">
        <v>1049</v>
      </c>
      <c r="B963">
        <v>550906</v>
      </c>
      <c r="C963">
        <v>6912.4915180509561</v>
      </c>
      <c r="D963" t="s">
        <v>11076</v>
      </c>
      <c r="E963" t="str">
        <f t="shared" si="333"/>
        <v>Cristiana</v>
      </c>
      <c r="F963" t="str">
        <f t="shared" si="334"/>
        <v>Corsi</v>
      </c>
      <c r="H963">
        <v>0</v>
      </c>
      <c r="J963">
        <v>39</v>
      </c>
      <c r="K963" s="3">
        <v>42422</v>
      </c>
      <c r="L963" t="s">
        <v>11348</v>
      </c>
      <c r="M963" t="str">
        <f t="shared" si="335"/>
        <v>Italian taekwondo martial artist European champion (2002).[394]</v>
      </c>
      <c r="N963" t="str">
        <f t="shared" si="331"/>
        <v>Italian</v>
      </c>
      <c r="O963" t="str">
        <f t="shared" si="332"/>
        <v>taekwondo martial artist European champion (2002).[394]</v>
      </c>
      <c r="P963" t="str">
        <f t="shared" si="336"/>
        <v>taekwondo martial artist European champion (2002).</v>
      </c>
      <c r="Q963" t="str">
        <f t="shared" si="337"/>
        <v>taekwondo martial artist European champion (2002)</v>
      </c>
      <c r="R963" t="s">
        <v>7006</v>
      </c>
      <c r="S963" t="s">
        <v>2107</v>
      </c>
      <c r="U963" t="str">
        <f t="shared" si="325"/>
        <v>https://en.wikipedia.org/wiki/Cristiana_Corsi</v>
      </c>
      <c r="Y963" t="str">
        <f t="shared" si="326"/>
        <v>https://tools.wmflabs.org/xtools-articleinfo/?article=Cristiana_Corsi&amp;project=en.wikipedia.org</v>
      </c>
      <c r="AB963" t="str">
        <f t="shared" si="327"/>
        <v>https://en.wikipedia.org/w/index.php?title=Special:WhatLinksHere/Cristiana_Corsi&amp;limit=500</v>
      </c>
    </row>
    <row r="964" spans="1:29">
      <c r="A964">
        <v>3033</v>
      </c>
      <c r="B964">
        <v>357507</v>
      </c>
      <c r="C964">
        <v>877388.34887568373</v>
      </c>
      <c r="D964" t="s">
        <v>5693</v>
      </c>
      <c r="E964" t="str">
        <f t="shared" si="333"/>
        <v>Curley</v>
      </c>
      <c r="F964" t="str">
        <f t="shared" si="334"/>
        <v>Johnson</v>
      </c>
      <c r="H964">
        <v>0</v>
      </c>
      <c r="J964">
        <v>80</v>
      </c>
      <c r="K964" s="5">
        <v>42533</v>
      </c>
      <c r="L964" t="s">
        <v>4967</v>
      </c>
      <c r="M964" t="str">
        <f t="shared" si="335"/>
        <v>American football player (New York Jets) Super Bowl winner (1969).[188]</v>
      </c>
      <c r="N964" t="str">
        <f t="shared" si="331"/>
        <v>American</v>
      </c>
      <c r="O964" t="str">
        <f t="shared" si="332"/>
        <v>football player (New York Jets) Super Bowl winner (1969).[188]</v>
      </c>
      <c r="P964" t="str">
        <f t="shared" si="336"/>
        <v>football player (New York Jets) Super Bowl winner (1969).</v>
      </c>
      <c r="Q964" t="str">
        <f t="shared" si="337"/>
        <v>football player (New York Jets) Super Bowl winner (1969)</v>
      </c>
      <c r="R964" t="s">
        <v>13172</v>
      </c>
      <c r="S964" s="2" t="s">
        <v>1082</v>
      </c>
      <c r="U964" t="str">
        <f t="shared" si="325"/>
        <v>https://en.wikipedia.org/wiki/Curley_Johnson</v>
      </c>
      <c r="W964" s="2"/>
      <c r="X964" s="2"/>
      <c r="Y964" t="str">
        <f t="shared" si="326"/>
        <v>https://tools.wmflabs.org/xtools-articleinfo/?article=Curley_Johnson&amp;project=en.wikipedia.org</v>
      </c>
      <c r="AB964" t="str">
        <f t="shared" si="327"/>
        <v>https://en.wikipedia.org/w/index.php?title=Special:WhatLinksHere/Curley_Johnson&amp;limit=500</v>
      </c>
    </row>
    <row r="965" spans="1:29">
      <c r="A965">
        <v>3136</v>
      </c>
      <c r="B965">
        <v>598645</v>
      </c>
      <c r="C965">
        <v>546930.38180994336</v>
      </c>
      <c r="D965" t="s">
        <v>5306</v>
      </c>
      <c r="E965" t="str">
        <f t="shared" si="333"/>
        <v>Curt</v>
      </c>
      <c r="F965" t="str">
        <f t="shared" si="334"/>
        <v>Hofstad</v>
      </c>
      <c r="H965">
        <v>0</v>
      </c>
      <c r="J965">
        <v>70</v>
      </c>
      <c r="K965" s="5">
        <v>42539</v>
      </c>
      <c r="L965" t="s">
        <v>4873</v>
      </c>
      <c r="M965" t="str">
        <f t="shared" si="335"/>
        <v>American politician member of the North Dakota House of Representatives (since 2006) heart attack.[291]</v>
      </c>
      <c r="N965" t="str">
        <f t="shared" si="331"/>
        <v>American</v>
      </c>
      <c r="O965" t="str">
        <f t="shared" si="332"/>
        <v>politician member of the North Dakota House of Representatives (since 2006) heart attack.[291]</v>
      </c>
      <c r="P965" t="str">
        <f t="shared" si="336"/>
        <v>politician member of the North Dakota House of Representatives (since 2006) heart attack.</v>
      </c>
      <c r="Q965" t="str">
        <f t="shared" si="337"/>
        <v>politician member of the North Dakota House of Representatives (since 2006) heart attack</v>
      </c>
      <c r="R965" t="str">
        <f>IFERROR(MID(Q965,1,FIND(" ",Q965)-1),Q965)</f>
        <v>politician</v>
      </c>
      <c r="S965" s="2" t="s">
        <v>1136</v>
      </c>
      <c r="T965" t="s">
        <v>13371</v>
      </c>
      <c r="U965" t="str">
        <f t="shared" si="325"/>
        <v>https://en.wikipedia.org/wiki/Curt_Hofstad</v>
      </c>
      <c r="Y965" t="str">
        <f t="shared" si="326"/>
        <v>https://tools.wmflabs.org/xtools-articleinfo/?article=Curt_Hofstad&amp;project=en.wikipedia.org</v>
      </c>
      <c r="AB965" t="str">
        <f t="shared" si="327"/>
        <v>https://en.wikipedia.org/w/index.php?title=Special:WhatLinksHere/Curt_Hofstad&amp;limit=500</v>
      </c>
    </row>
    <row r="966" spans="1:29" s="2" customFormat="1">
      <c r="A966">
        <v>4679</v>
      </c>
      <c r="B966">
        <v>98993</v>
      </c>
      <c r="C966">
        <v>271230.53058130608</v>
      </c>
      <c r="D966" t="s">
        <v>15315</v>
      </c>
      <c r="E966" t="str">
        <f t="shared" si="333"/>
        <v>Curtis</v>
      </c>
      <c r="F966" t="str">
        <f t="shared" si="334"/>
        <v>Hanson</v>
      </c>
      <c r="G966"/>
      <c r="H966">
        <v>0</v>
      </c>
      <c r="I966"/>
      <c r="J966">
        <v>71</v>
      </c>
      <c r="K966" s="5">
        <v>42633</v>
      </c>
      <c r="L966" t="s">
        <v>15736</v>
      </c>
      <c r="M966" t="str">
        <f t="shared" si="335"/>
        <v>American film director and screenwriter (L.A. Confidential 8 Mile Wonder Boys) Oscar winner (1998).[116]</v>
      </c>
      <c r="N966" t="str">
        <f t="shared" si="331"/>
        <v>American</v>
      </c>
      <c r="O966" t="str">
        <f t="shared" si="332"/>
        <v>film director and screenwriter (L.A. Confidential 8 Mile Wonder Boys) Oscar winner (1998).[116]</v>
      </c>
      <c r="P966" s="2" t="str">
        <f t="shared" si="336"/>
        <v>film director and screenwriter (L.A. Confidential 8 Mile Wonder Boys) Oscar winner (1998).</v>
      </c>
      <c r="Q966" s="2" t="str">
        <f t="shared" si="337"/>
        <v>film director and screenwriter (L</v>
      </c>
      <c r="R966" t="s">
        <v>15887</v>
      </c>
      <c r="S966" t="s">
        <v>313</v>
      </c>
      <c r="T966"/>
      <c r="U966" t="str">
        <f t="shared" si="325"/>
        <v>https://en.wikipedia.org/wiki/Curtis_Hanson</v>
      </c>
      <c r="V966"/>
      <c r="W966"/>
      <c r="X966"/>
      <c r="Y966" t="str">
        <f t="shared" si="326"/>
        <v>https://tools.wmflabs.org/xtools-articleinfo/?article=Curtis_Hanson&amp;project=en.wikipedia.org</v>
      </c>
      <c r="Z966"/>
      <c r="AA966"/>
      <c r="AB966" t="str">
        <f t="shared" si="327"/>
        <v>https://en.wikipedia.org/w/index.php?title=Special:WhatLinksHere/Curtis_Hanson&amp;limit=500</v>
      </c>
      <c r="AC966"/>
    </row>
    <row r="967" spans="1:29">
      <c r="A967">
        <v>1725</v>
      </c>
      <c r="B967">
        <v>49016</v>
      </c>
      <c r="C967">
        <v>171481.9654744133</v>
      </c>
      <c r="D967" t="s">
        <v>8633</v>
      </c>
      <c r="E967" t="str">
        <f t="shared" si="333"/>
        <v>Curtis</v>
      </c>
      <c r="F967" t="str">
        <f t="shared" si="334"/>
        <v>Hertel</v>
      </c>
      <c r="H967">
        <v>0</v>
      </c>
      <c r="J967">
        <v>63</v>
      </c>
      <c r="K967" s="3">
        <v>42456</v>
      </c>
      <c r="L967" s="2" t="s">
        <v>7649</v>
      </c>
      <c r="M967" t="str">
        <f t="shared" si="335"/>
        <v>American politician member (1981–1998) and Speaker (1997–1998) of the Michigan House of Representatives.[532]</v>
      </c>
      <c r="N967" t="str">
        <f t="shared" si="331"/>
        <v>American</v>
      </c>
      <c r="O967" t="str">
        <f t="shared" si="332"/>
        <v>politician member (1981–1998) and Speaker (1997–1998) of the Michigan House of Representatives.[532]</v>
      </c>
      <c r="P967" t="str">
        <f t="shared" si="336"/>
        <v>politician member (1981–1998) and Speaker (1997–1998) of the Michigan House of Representatives.</v>
      </c>
      <c r="Q967" t="str">
        <f t="shared" si="337"/>
        <v>politician member (1981–1998) and Speaker (1997–1998) of the Michigan House of Representatives</v>
      </c>
      <c r="R967" t="str">
        <f>IFERROR(MID(Q967,1,FIND(" ",Q967)-1),Q967)</f>
        <v>politician</v>
      </c>
      <c r="S967" s="2" t="s">
        <v>1793</v>
      </c>
      <c r="U967" t="str">
        <f t="shared" si="325"/>
        <v>https://en.wikipedia.org/wiki/Curtis_Hertel</v>
      </c>
      <c r="Y967" t="str">
        <f t="shared" si="326"/>
        <v>https://tools.wmflabs.org/xtools-articleinfo/?article=Curtis_Hertel&amp;project=en.wikipedia.org</v>
      </c>
      <c r="AB967" t="str">
        <f t="shared" si="327"/>
        <v>https://en.wikipedia.org/w/index.php?title=Special:WhatLinksHere/Curtis_Hertel&amp;limit=500</v>
      </c>
    </row>
    <row r="968" spans="1:29">
      <c r="A968">
        <v>4768</v>
      </c>
      <c r="B968">
        <v>34175</v>
      </c>
      <c r="C968">
        <v>443340.92579083517</v>
      </c>
      <c r="D968" t="s">
        <v>149</v>
      </c>
      <c r="E968" s="2" t="str">
        <f t="shared" si="333"/>
        <v>Curtis</v>
      </c>
      <c r="F968" s="2" t="str">
        <f t="shared" si="334"/>
        <v>Roosevelt</v>
      </c>
      <c r="H968">
        <v>0</v>
      </c>
      <c r="J968">
        <v>86</v>
      </c>
      <c r="K968" s="3">
        <v>42639</v>
      </c>
      <c r="L968" t="s">
        <v>309</v>
      </c>
      <c r="M968" s="2" t="str">
        <f t="shared" si="335"/>
        <v>American writer heart attack.[98]</v>
      </c>
      <c r="N968" s="2" t="str">
        <f t="shared" si="331"/>
        <v>American</v>
      </c>
      <c r="O968" s="2" t="str">
        <f t="shared" si="332"/>
        <v>writer heart attack.[98]</v>
      </c>
      <c r="P968" s="2" t="str">
        <f t="shared" si="336"/>
        <v>writer heart attack.</v>
      </c>
      <c r="Q968" s="2" t="str">
        <f t="shared" si="337"/>
        <v>writer heart attack</v>
      </c>
      <c r="R968" s="2" t="str">
        <f>LEFT(Q968,LEN(Q968)-LEN(T968))</f>
        <v xml:space="preserve">writer </v>
      </c>
      <c r="T968" t="s">
        <v>97</v>
      </c>
    </row>
    <row r="969" spans="1:29">
      <c r="A969">
        <v>2162</v>
      </c>
      <c r="B969">
        <v>635645</v>
      </c>
      <c r="C969">
        <v>788641.2865427701</v>
      </c>
      <c r="D969" t="s">
        <v>6524</v>
      </c>
      <c r="E969" t="str">
        <f t="shared" si="333"/>
        <v>Cynthia</v>
      </c>
      <c r="F969" t="str">
        <f t="shared" si="334"/>
        <v>Cooke</v>
      </c>
      <c r="H969">
        <v>0</v>
      </c>
      <c r="J969">
        <v>96</v>
      </c>
      <c r="K969" s="5">
        <v>42480</v>
      </c>
      <c r="L969" t="s">
        <v>6034</v>
      </c>
      <c r="M969" t="str">
        <f t="shared" si="335"/>
        <v>British nurse Matron-in-Chief of the Queen Alexandra's Royal Naval Nursing Service (1973–1976).[349]</v>
      </c>
      <c r="N969" t="str">
        <f t="shared" si="331"/>
        <v>British</v>
      </c>
      <c r="O969" t="str">
        <f t="shared" si="332"/>
        <v>nurse Matron-in-Chief of the Queen Alexandra's Royal Naval Nursing Service (1973–1976).[349]</v>
      </c>
      <c r="P969" t="str">
        <f t="shared" si="336"/>
        <v>nurse Matron-in-Chief of the Queen Alexandra's Royal Naval Nursing Service (1973–1976).</v>
      </c>
      <c r="Q969" t="str">
        <f t="shared" si="337"/>
        <v>nurse Matron-in-Chief of the Queen Alexandra's Royal Naval Nursing Service (1973–1976)</v>
      </c>
      <c r="R969" t="str">
        <f>IFERROR(MID(Q969,1,FIND(" ",Q969)-1),Q969)</f>
        <v>nurse</v>
      </c>
      <c r="S969" s="2" t="s">
        <v>1831</v>
      </c>
      <c r="U969" t="str">
        <f t="shared" ref="U969:U1032" si="338">CONCATENATE("https://en.wikipedia.org/wiki/",REPLACE(D969,FIND(" ",D969),1,"_"))</f>
        <v>https://en.wikipedia.org/wiki/Cynthia_Cooke</v>
      </c>
      <c r="Y969" t="str">
        <f>CONCATENATE("https://tools.wmflabs.org/xtools-articleinfo/?article=",REPLACE(D969,FIND(" ",D969),1,"_"),"&amp;project=en.wikipedia.org")</f>
        <v>https://tools.wmflabs.org/xtools-articleinfo/?article=Cynthia_Cooke&amp;project=en.wikipedia.org</v>
      </c>
      <c r="AB969" t="str">
        <f>CONCATENATE("https://en.wikipedia.org/w/index.php?title=Special:WhatLinksHere/",REPLACE(D969,FIND(" ",D969),1,"_"),"&amp;limit=500")</f>
        <v>https://en.wikipedia.org/w/index.php?title=Special:WhatLinksHere/Cynthia_Cooke&amp;limit=500</v>
      </c>
    </row>
    <row r="970" spans="1:29">
      <c r="A970">
        <v>4032</v>
      </c>
      <c r="B970">
        <v>651777</v>
      </c>
      <c r="C970">
        <v>67726.847662015643</v>
      </c>
      <c r="D970" t="s">
        <v>4298</v>
      </c>
      <c r="E970" t="str">
        <f t="shared" si="333"/>
        <v>Cynthia</v>
      </c>
      <c r="F970" t="str">
        <f t="shared" si="334"/>
        <v>Szigeti</v>
      </c>
      <c r="H970">
        <v>0</v>
      </c>
      <c r="J970">
        <v>66</v>
      </c>
      <c r="K970" s="5">
        <v>42592</v>
      </c>
      <c r="L970" t="s">
        <v>3919</v>
      </c>
      <c r="M970" t="str">
        <f t="shared" si="335"/>
        <v>American actress (Seinfeld Curb Your Enthusiasm) idiopathic pulmonary fibrosis.[174]</v>
      </c>
      <c r="N970" t="str">
        <f t="shared" si="331"/>
        <v>American</v>
      </c>
      <c r="O970" t="str">
        <f t="shared" si="332"/>
        <v>actress (Seinfeld Curb Your Enthusiasm) idiopathic pulmonary fibrosis.[174]</v>
      </c>
      <c r="P970" s="2" t="str">
        <f t="shared" si="336"/>
        <v>actress (Seinfeld Curb Your Enthusiasm) idiopathic pulmonary fibrosis.</v>
      </c>
      <c r="Q970" s="2" t="str">
        <f t="shared" si="337"/>
        <v>actress (Seinfeld Curb Your Enthusiasm) idiopathic pulmonary fibrosis</v>
      </c>
      <c r="R970" s="2" t="str">
        <f>IFERROR(MID(Q970,1,FIND(" ",Q970)-1),Q970)</f>
        <v>actress</v>
      </c>
      <c r="S970" s="2" t="s">
        <v>692</v>
      </c>
      <c r="T970" t="s">
        <v>2937</v>
      </c>
      <c r="U970" t="str">
        <f t="shared" si="338"/>
        <v>https://en.wikipedia.org/wiki/Cynthia_Szigeti</v>
      </c>
      <c r="Y970" t="str">
        <f>CONCATENATE("https://tools.wmflabs.org/xtools-articleinfo/?article=",REPLACE(D970,FIND(" ",D970),1,"_"),"&amp;project=en.wikipedia.org")</f>
        <v>https://tools.wmflabs.org/xtools-articleinfo/?article=Cynthia_Szigeti&amp;project=en.wikipedia.org</v>
      </c>
      <c r="AB970" t="str">
        <f>CONCATENATE("https://en.wikipedia.org/w/index.php?title=Special:WhatLinksHere/",REPLACE(D970,FIND(" ",D970),1,"_"),"&amp;limit=500")</f>
        <v>https://en.wikipedia.org/w/index.php?title=Special:WhatLinksHere/Cynthia_Szigeti&amp;limit=500</v>
      </c>
    </row>
    <row r="971" spans="1:29">
      <c r="A971">
        <v>4413</v>
      </c>
      <c r="B971">
        <v>723719</v>
      </c>
      <c r="C971">
        <v>347765.71304519166</v>
      </c>
      <c r="D971" t="s">
        <v>14994</v>
      </c>
      <c r="E971" t="s">
        <v>15436</v>
      </c>
      <c r="F971" t="s">
        <v>15437</v>
      </c>
      <c r="H971">
        <v>0</v>
      </c>
      <c r="J971">
        <v>93</v>
      </c>
      <c r="K971" s="5">
        <v>42617</v>
      </c>
      <c r="L971" t="s">
        <v>15257</v>
      </c>
      <c r="M971" t="str">
        <f t="shared" si="335"/>
        <v>Sri Lankan author.[388]</v>
      </c>
      <c r="N971" t="s">
        <v>15534</v>
      </c>
      <c r="O971" t="str">
        <f t="shared" si="332"/>
        <v>Lankan author.[388]</v>
      </c>
      <c r="P971" s="2" t="str">
        <f t="shared" si="336"/>
        <v>Lankan author.</v>
      </c>
      <c r="Q971" s="2" t="str">
        <f t="shared" si="337"/>
        <v>Lankan author</v>
      </c>
      <c r="R971" s="2" t="s">
        <v>16020</v>
      </c>
      <c r="U971" t="str">
        <f t="shared" si="338"/>
        <v>https://en.wikipedia.org/wiki/Cyril_C. Perera</v>
      </c>
      <c r="V971">
        <v>152</v>
      </c>
      <c r="W971">
        <v>0</v>
      </c>
      <c r="X971">
        <v>0</v>
      </c>
      <c r="Y971" t="s">
        <v>226</v>
      </c>
      <c r="Z971">
        <v>34</v>
      </c>
      <c r="AA971">
        <v>12</v>
      </c>
      <c r="AB971" t="s">
        <v>140</v>
      </c>
      <c r="AC971">
        <v>2</v>
      </c>
    </row>
    <row r="972" spans="1:29">
      <c r="A972">
        <v>1933</v>
      </c>
      <c r="B972">
        <v>199213</v>
      </c>
      <c r="C972">
        <v>172048.84327384207</v>
      </c>
      <c r="D972" t="s">
        <v>6645</v>
      </c>
      <c r="E972" t="str">
        <f>LEFT(D972,FIND(" ",D972)-1)</f>
        <v>Cyril</v>
      </c>
      <c r="F972" t="str">
        <f>MID(D972,FIND(" ",D972)+1,9999)</f>
        <v>Edel Leonoff</v>
      </c>
      <c r="H972">
        <v>0</v>
      </c>
      <c r="J972">
        <v>91</v>
      </c>
      <c r="K972" s="5">
        <v>42467</v>
      </c>
      <c r="L972" t="s">
        <v>6496</v>
      </c>
      <c r="M972" t="str">
        <f t="shared" si="335"/>
        <v>Canadian civil engineer and historian.[119]</v>
      </c>
      <c r="N972" t="str">
        <f>MID(M972,1,FIND(" ",M972)-1)</f>
        <v>Canadian</v>
      </c>
      <c r="O972" t="str">
        <f t="shared" si="332"/>
        <v>civil engineer and historian.[119]</v>
      </c>
      <c r="P972" t="str">
        <f t="shared" si="336"/>
        <v>civil engineer and historian.</v>
      </c>
      <c r="Q972" t="str">
        <f t="shared" si="337"/>
        <v>civil engineer and historian</v>
      </c>
      <c r="R972" t="str">
        <f>Q972</f>
        <v>civil engineer and historian</v>
      </c>
      <c r="U972" t="str">
        <f t="shared" si="338"/>
        <v>https://en.wikipedia.org/wiki/Cyril_Edel Leonoff</v>
      </c>
      <c r="Y972" t="str">
        <f t="shared" ref="Y972:Y1035" si="339">CONCATENATE("https://tools.wmflabs.org/xtools-articleinfo/?article=",REPLACE(D972,FIND(" ",D972),1,"_"),"&amp;project=en.wikipedia.org")</f>
        <v>https://tools.wmflabs.org/xtools-articleinfo/?article=Cyril_Edel Leonoff&amp;project=en.wikipedia.org</v>
      </c>
      <c r="AB972" t="str">
        <f t="shared" ref="AB972:AB1035" si="340">CONCATENATE("https://en.wikipedia.org/w/index.php?title=Special:WhatLinksHere/",REPLACE(D972,FIND(" ",D972),1,"_"),"&amp;limit=500")</f>
        <v>https://en.wikipedia.org/w/index.php?title=Special:WhatLinksHere/Cyril_Edel Leonoff&amp;limit=500</v>
      </c>
    </row>
    <row r="973" spans="1:29">
      <c r="A973">
        <v>2186</v>
      </c>
      <c r="B973">
        <v>726133</v>
      </c>
      <c r="C973">
        <v>463087.57490078278</v>
      </c>
      <c r="D973" t="s">
        <v>6550</v>
      </c>
      <c r="E973" t="s">
        <v>5902</v>
      </c>
      <c r="F973" t="s">
        <v>5903</v>
      </c>
      <c r="H973">
        <v>0</v>
      </c>
      <c r="J973">
        <v>77</v>
      </c>
      <c r="K973" s="5">
        <v>42481</v>
      </c>
      <c r="L973" t="s">
        <v>5880</v>
      </c>
      <c r="M973" t="str">
        <f t="shared" si="335"/>
        <v>Sri Lankan filmmaker (Welikathara).[373]</v>
      </c>
      <c r="N973" t="s">
        <v>7630</v>
      </c>
      <c r="O973" t="str">
        <f t="shared" si="332"/>
        <v>Lankan filmmaker (Welikathara).[373]</v>
      </c>
      <c r="P973" t="str">
        <f t="shared" si="336"/>
        <v>Lankan filmmaker (Welikathara).</v>
      </c>
      <c r="Q973" t="str">
        <f t="shared" si="337"/>
        <v>Lankan filmmaker (Welikathara)</v>
      </c>
      <c r="R973" t="s">
        <v>5895</v>
      </c>
      <c r="S973" s="2" t="s">
        <v>1574</v>
      </c>
      <c r="U973" t="str">
        <f t="shared" si="338"/>
        <v>https://en.wikipedia.org/wiki/D._B. Nihalsinghe</v>
      </c>
      <c r="Y973" t="str">
        <f t="shared" si="339"/>
        <v>https://tools.wmflabs.org/xtools-articleinfo/?article=D._B. Nihalsinghe&amp;project=en.wikipedia.org</v>
      </c>
      <c r="AB973" t="str">
        <f t="shared" si="340"/>
        <v>https://en.wikipedia.org/w/index.php?title=Special:WhatLinksHere/D._B. Nihalsinghe&amp;limit=500</v>
      </c>
    </row>
    <row r="974" spans="1:29">
      <c r="A974">
        <v>1323</v>
      </c>
      <c r="B974">
        <v>368730</v>
      </c>
      <c r="C974">
        <v>774816.86053397425</v>
      </c>
      <c r="D974" t="s">
        <v>8786</v>
      </c>
      <c r="E974" t="s">
        <v>7538</v>
      </c>
      <c r="F974" t="s">
        <v>7539</v>
      </c>
      <c r="H974">
        <v>0</v>
      </c>
      <c r="J974">
        <v>87</v>
      </c>
      <c r="K974" s="3">
        <v>42435</v>
      </c>
      <c r="L974" s="2" t="s">
        <v>8104</v>
      </c>
      <c r="M974" t="str">
        <f t="shared" si="335"/>
        <v>Canadian poet.[129]</v>
      </c>
      <c r="N974" t="str">
        <f t="shared" ref="N974:N988" si="341">MID(M974,1,FIND(" ",M974)-1)</f>
        <v>Canadian</v>
      </c>
      <c r="O974" t="str">
        <f t="shared" si="332"/>
        <v>poet.[129]</v>
      </c>
      <c r="P974" t="str">
        <f t="shared" si="336"/>
        <v>poet.</v>
      </c>
      <c r="Q974" t="str">
        <f t="shared" si="337"/>
        <v>poet</v>
      </c>
      <c r="R974" t="str">
        <f>IFERROR(MID(Q974,1,FIND(" ",Q974)-1),Q974)</f>
        <v>poet</v>
      </c>
      <c r="U974" t="str">
        <f t="shared" si="338"/>
        <v>https://en.wikipedia.org/wiki/D._G. Jones</v>
      </c>
      <c r="Y974" t="str">
        <f t="shared" si="339"/>
        <v>https://tools.wmflabs.org/xtools-articleinfo/?article=D._G. Jones&amp;project=en.wikipedia.org</v>
      </c>
      <c r="AB974" t="str">
        <f t="shared" si="340"/>
        <v>https://en.wikipedia.org/w/index.php?title=Special:WhatLinksHere/D._G. Jones&amp;limit=500</v>
      </c>
    </row>
    <row r="975" spans="1:29">
      <c r="A975">
        <v>4455</v>
      </c>
      <c r="B975">
        <v>131261</v>
      </c>
      <c r="C975">
        <v>828715.2354241698</v>
      </c>
      <c r="D975" t="s">
        <v>14733</v>
      </c>
      <c r="E975" t="s">
        <v>15537</v>
      </c>
      <c r="F975" t="s">
        <v>15538</v>
      </c>
      <c r="H975">
        <v>0</v>
      </c>
      <c r="J975">
        <v>83</v>
      </c>
      <c r="K975" s="5">
        <v>42620</v>
      </c>
      <c r="L975" t="s">
        <v>15387</v>
      </c>
      <c r="M975" t="str">
        <f t="shared" si="335"/>
        <v>New Zealand sports journalist.[328]</v>
      </c>
      <c r="N975" t="str">
        <f t="shared" si="341"/>
        <v>New</v>
      </c>
      <c r="O975" t="str">
        <f t="shared" si="332"/>
        <v>Zealand sports journalist.[328]</v>
      </c>
      <c r="P975" s="2" t="str">
        <f t="shared" si="336"/>
        <v>Zealand sports journalist.</v>
      </c>
      <c r="Q975" s="2" t="str">
        <f t="shared" si="337"/>
        <v>Zealand sports journalist</v>
      </c>
      <c r="R975" s="2" t="s">
        <v>15877</v>
      </c>
      <c r="U975" t="str">
        <f t="shared" si="338"/>
        <v>https://en.wikipedia.org/wiki/D._J. Cameron</v>
      </c>
      <c r="Y975" t="str">
        <f t="shared" si="339"/>
        <v>https://tools.wmflabs.org/xtools-articleinfo/?article=D._J. Cameron&amp;project=en.wikipedia.org</v>
      </c>
      <c r="AB975" t="str">
        <f t="shared" si="340"/>
        <v>https://en.wikipedia.org/w/index.php?title=Special:WhatLinksHere/D._J. Cameron&amp;limit=500</v>
      </c>
    </row>
    <row r="976" spans="1:29">
      <c r="A976">
        <v>4573</v>
      </c>
      <c r="B976">
        <v>122106</v>
      </c>
      <c r="C976">
        <v>472094.28493624728</v>
      </c>
      <c r="D976" t="s">
        <v>15117</v>
      </c>
      <c r="E976" t="s">
        <v>15836</v>
      </c>
      <c r="F976" t="s">
        <v>15837</v>
      </c>
      <c r="H976">
        <v>0</v>
      </c>
      <c r="J976">
        <v>74</v>
      </c>
      <c r="K976" s="5">
        <v>42627</v>
      </c>
      <c r="L976" t="s">
        <v>15441</v>
      </c>
      <c r="M976" t="str">
        <f t="shared" si="335"/>
        <v>American evangelical author complications from Parkinson's Disease.[219]</v>
      </c>
      <c r="N976" t="str">
        <f t="shared" si="341"/>
        <v>American</v>
      </c>
      <c r="O976" t="str">
        <f t="shared" si="332"/>
        <v>evangelical author complications from Parkinson's Disease.[219]</v>
      </c>
      <c r="P976" s="2" t="str">
        <f t="shared" si="336"/>
        <v>evangelical author complications from Parkinson's Disease.</v>
      </c>
      <c r="Q976" s="2" t="str">
        <f t="shared" si="337"/>
        <v>evangelical author complications from Parkinson's Disease</v>
      </c>
      <c r="R976" s="2" t="s">
        <v>15926</v>
      </c>
      <c r="T976" t="s">
        <v>15925</v>
      </c>
      <c r="U976" t="str">
        <f t="shared" si="338"/>
        <v>https://en.wikipedia.org/wiki/D._Keith Mano</v>
      </c>
      <c r="Y976" t="str">
        <f t="shared" si="339"/>
        <v>https://tools.wmflabs.org/xtools-articleinfo/?article=D._Keith Mano&amp;project=en.wikipedia.org</v>
      </c>
      <c r="AB976" t="str">
        <f t="shared" si="340"/>
        <v>https://en.wikipedia.org/w/index.php?title=Special:WhatLinksHere/D._Keith Mano&amp;limit=500</v>
      </c>
    </row>
    <row r="977" spans="1:29">
      <c r="A977">
        <v>1740</v>
      </c>
      <c r="B977">
        <v>46532</v>
      </c>
      <c r="C977">
        <v>699689.72695551207</v>
      </c>
      <c r="D977" t="s">
        <v>8648</v>
      </c>
      <c r="E977" t="str">
        <f t="shared" ref="E977:E990" si="342">LEFT(D977,FIND(" ",D977)-1)</f>
        <v>Daan</v>
      </c>
      <c r="F977" t="str">
        <f t="shared" ref="F977:F990" si="343">MID(D977,FIND(" ",D977)+1,9999)</f>
        <v>Myngheer</v>
      </c>
      <c r="H977">
        <v>0</v>
      </c>
      <c r="J977">
        <v>22</v>
      </c>
      <c r="K977" s="3">
        <v>42457</v>
      </c>
      <c r="L977" s="2" t="s">
        <v>7882</v>
      </c>
      <c r="M977" t="str">
        <f t="shared" si="335"/>
        <v>Belgian professional cyclist heart attack.[547]</v>
      </c>
      <c r="N977" t="str">
        <f t="shared" si="341"/>
        <v>Belgian</v>
      </c>
      <c r="O977" t="str">
        <f t="shared" si="332"/>
        <v>professional cyclist heart attack.[547]</v>
      </c>
      <c r="P977" t="str">
        <f t="shared" si="336"/>
        <v>professional cyclist heart attack.</v>
      </c>
      <c r="Q977" t="str">
        <f t="shared" si="337"/>
        <v>professional cyclist heart attack</v>
      </c>
      <c r="R977" t="s">
        <v>6954</v>
      </c>
      <c r="T977" t="s">
        <v>7386</v>
      </c>
      <c r="U977" t="str">
        <f t="shared" si="338"/>
        <v>https://en.wikipedia.org/wiki/Daan_Myngheer</v>
      </c>
      <c r="Y977" t="str">
        <f t="shared" si="339"/>
        <v>https://tools.wmflabs.org/xtools-articleinfo/?article=Daan_Myngheer&amp;project=en.wikipedia.org</v>
      </c>
      <c r="AB977" t="str">
        <f t="shared" si="340"/>
        <v>https://en.wikipedia.org/w/index.php?title=Special:WhatLinksHere/Daan_Myngheer&amp;limit=500</v>
      </c>
    </row>
    <row r="978" spans="1:29">
      <c r="A978">
        <v>3825</v>
      </c>
      <c r="B978">
        <v>710234</v>
      </c>
      <c r="C978">
        <v>975874.56303699582</v>
      </c>
      <c r="D978" t="s">
        <v>13785</v>
      </c>
      <c r="E978" t="str">
        <f t="shared" si="342"/>
        <v>Daasebre</v>
      </c>
      <c r="F978" t="str">
        <f t="shared" si="343"/>
        <v>Gyamenah</v>
      </c>
      <c r="H978">
        <v>0</v>
      </c>
      <c r="J978">
        <v>37</v>
      </c>
      <c r="K978" s="5">
        <v>42580</v>
      </c>
      <c r="L978" t="s">
        <v>14512</v>
      </c>
      <c r="M978" t="str">
        <f t="shared" si="335"/>
        <v>Ghanaian musician.[484]</v>
      </c>
      <c r="N978" t="str">
        <f t="shared" si="341"/>
        <v>Ghanaian</v>
      </c>
      <c r="O978" t="str">
        <f t="shared" si="332"/>
        <v>musician.[484]</v>
      </c>
      <c r="P978" s="2" t="str">
        <f t="shared" si="336"/>
        <v>musician.</v>
      </c>
      <c r="Q978" s="2" t="str">
        <f t="shared" si="337"/>
        <v>musician</v>
      </c>
      <c r="R978" s="2" t="str">
        <f>IFERROR(MID(Q978,1,FIND(" ",Q978)-1),Q978)</f>
        <v>musician</v>
      </c>
      <c r="S978" s="2"/>
      <c r="U978" t="str">
        <f t="shared" si="338"/>
        <v>https://en.wikipedia.org/wiki/Daasebre_Gyamenah</v>
      </c>
      <c r="Y978" t="str">
        <f t="shared" si="339"/>
        <v>https://tools.wmflabs.org/xtools-articleinfo/?article=Daasebre_Gyamenah&amp;project=en.wikipedia.org</v>
      </c>
      <c r="AB978" t="str">
        <f t="shared" si="340"/>
        <v>https://en.wikipedia.org/w/index.php?title=Special:WhatLinksHere/Daasebre_Gyamenah&amp;limit=500</v>
      </c>
    </row>
    <row r="979" spans="1:29">
      <c r="A979">
        <v>4395</v>
      </c>
      <c r="B979">
        <v>843245</v>
      </c>
      <c r="C979">
        <v>917031.18733767048</v>
      </c>
      <c r="D979" t="s">
        <v>15122</v>
      </c>
      <c r="E979" t="str">
        <f t="shared" si="342"/>
        <v>Dabney</v>
      </c>
      <c r="F979" t="str">
        <f t="shared" si="343"/>
        <v>Montgomery</v>
      </c>
      <c r="H979">
        <v>0</v>
      </c>
      <c r="J979">
        <v>93</v>
      </c>
      <c r="K979" s="5">
        <v>42616</v>
      </c>
      <c r="L979" t="s">
        <v>15322</v>
      </c>
      <c r="M979" t="str">
        <f t="shared" si="335"/>
        <v>American pilot (Tuskegee Airmen) bodyguard of Martin Luther King Jr..[408]</v>
      </c>
      <c r="N979" t="str">
        <f t="shared" si="341"/>
        <v>American</v>
      </c>
      <c r="O979" t="str">
        <f t="shared" si="332"/>
        <v>pilot (Tuskegee Airmen) bodyguard of Martin Luther King Jr..[408]</v>
      </c>
      <c r="P979" s="2" t="str">
        <f t="shared" si="336"/>
        <v>pilot (Tuskegee Airmen) bodyguard of Martin Luther King Jr..</v>
      </c>
      <c r="Q979" s="2" t="str">
        <f t="shared" si="337"/>
        <v>pilot (Tuskegee Airmen) bodyguard of Martin Luther King Jr</v>
      </c>
      <c r="R979" s="2" t="s">
        <v>15853</v>
      </c>
      <c r="S979" t="s">
        <v>283</v>
      </c>
      <c r="U979" t="str">
        <f t="shared" si="338"/>
        <v>https://en.wikipedia.org/wiki/Dabney_Montgomery</v>
      </c>
      <c r="Y979" t="str">
        <f t="shared" si="339"/>
        <v>https://tools.wmflabs.org/xtools-articleinfo/?article=Dabney_Montgomery&amp;project=en.wikipedia.org</v>
      </c>
      <c r="AB979" t="str">
        <f t="shared" si="340"/>
        <v>https://en.wikipedia.org/w/index.php?title=Special:WhatLinksHere/Dabney_Montgomery&amp;limit=500</v>
      </c>
    </row>
    <row r="980" spans="1:29">
      <c r="A980">
        <v>683</v>
      </c>
      <c r="B980">
        <v>247727</v>
      </c>
      <c r="C980">
        <v>581119.61026952486</v>
      </c>
      <c r="D980" t="s">
        <v>10386</v>
      </c>
      <c r="E980" t="str">
        <f t="shared" si="342"/>
        <v>Dag</v>
      </c>
      <c r="F980" t="str">
        <f t="shared" si="343"/>
        <v>Gundersen</v>
      </c>
      <c r="H980">
        <v>0</v>
      </c>
      <c r="J980">
        <v>88</v>
      </c>
      <c r="K980" s="3">
        <v>42402</v>
      </c>
      <c r="L980" t="s">
        <v>10699</v>
      </c>
      <c r="M980" t="str">
        <f t="shared" si="335"/>
        <v>Norwegian linguist and lexicographer.[26]</v>
      </c>
      <c r="N980" t="str">
        <f t="shared" si="341"/>
        <v>Norwegian</v>
      </c>
      <c r="O980" t="str">
        <f t="shared" si="332"/>
        <v>linguist and lexicographer.[26]</v>
      </c>
      <c r="P980" t="str">
        <f t="shared" si="336"/>
        <v>linguist and lexicographer.</v>
      </c>
      <c r="Q980" t="str">
        <f t="shared" si="337"/>
        <v>linguist and lexicographer</v>
      </c>
      <c r="R980" t="str">
        <f>Q980</f>
        <v>linguist and lexicographer</v>
      </c>
      <c r="U980" t="str">
        <f t="shared" si="338"/>
        <v>https://en.wikipedia.org/wiki/Dag_Gundersen</v>
      </c>
      <c r="V980">
        <v>70</v>
      </c>
      <c r="W980">
        <v>0</v>
      </c>
      <c r="X980">
        <v>0</v>
      </c>
      <c r="Y980" t="str">
        <f t="shared" si="339"/>
        <v>https://tools.wmflabs.org/xtools-articleinfo/?article=Dag_Gundersen&amp;project=en.wikipedia.org</v>
      </c>
      <c r="Z980">
        <v>11</v>
      </c>
      <c r="AA980">
        <v>10</v>
      </c>
      <c r="AB980" t="str">
        <f t="shared" si="340"/>
        <v>https://en.wikipedia.org/w/index.php?title=Special:WhatLinksHere/Dag_Gundersen&amp;limit=500</v>
      </c>
      <c r="AC980">
        <v>7</v>
      </c>
    </row>
    <row r="981" spans="1:29">
      <c r="A981">
        <v>3030</v>
      </c>
      <c r="B981">
        <v>786354</v>
      </c>
      <c r="C981">
        <v>346898.32631374884</v>
      </c>
      <c r="D981" t="s">
        <v>5690</v>
      </c>
      <c r="E981" t="str">
        <f t="shared" si="342"/>
        <v>Dagfinn</v>
      </c>
      <c r="F981" t="str">
        <f t="shared" si="343"/>
        <v>Gedde-Dahl</v>
      </c>
      <c r="H981">
        <v>0</v>
      </c>
      <c r="J981">
        <v>79</v>
      </c>
      <c r="K981" s="5">
        <v>42533</v>
      </c>
      <c r="L981" t="s">
        <v>5024</v>
      </c>
      <c r="M981" t="str">
        <f t="shared" si="335"/>
        <v>Norwegian physician.[185]</v>
      </c>
      <c r="N981" t="str">
        <f t="shared" si="341"/>
        <v>Norwegian</v>
      </c>
      <c r="O981" t="str">
        <f t="shared" si="332"/>
        <v>physician.[185]</v>
      </c>
      <c r="P981" t="str">
        <f t="shared" si="336"/>
        <v>physician.</v>
      </c>
      <c r="Q981" t="str">
        <f t="shared" si="337"/>
        <v>physician</v>
      </c>
      <c r="R981" t="str">
        <f>IFERROR(MID(Q981,1,FIND(" ",Q981)-1),Q981)</f>
        <v>physician</v>
      </c>
      <c r="U981" t="str">
        <f t="shared" si="338"/>
        <v>https://en.wikipedia.org/wiki/Dagfinn_Gedde-Dahl</v>
      </c>
      <c r="Y981" t="str">
        <f t="shared" si="339"/>
        <v>https://tools.wmflabs.org/xtools-articleinfo/?article=Dagfinn_Gedde-Dahl&amp;project=en.wikipedia.org</v>
      </c>
      <c r="AB981" t="str">
        <f t="shared" si="340"/>
        <v>https://en.wikipedia.org/w/index.php?title=Special:WhatLinksHere/Dagfinn_Gedde-Dahl&amp;limit=500</v>
      </c>
    </row>
    <row r="982" spans="1:29">
      <c r="A982">
        <v>3863</v>
      </c>
      <c r="B982">
        <v>151514</v>
      </c>
      <c r="C982">
        <v>157039.73510881042</v>
      </c>
      <c r="D982" t="s">
        <v>4488</v>
      </c>
      <c r="E982" t="str">
        <f t="shared" si="342"/>
        <v>Dai</v>
      </c>
      <c r="F982" t="str">
        <f t="shared" si="343"/>
        <v>Dower</v>
      </c>
      <c r="H982">
        <v>0</v>
      </c>
      <c r="J982">
        <v>83</v>
      </c>
      <c r="K982" s="5">
        <v>42583</v>
      </c>
      <c r="L982" t="s">
        <v>4277</v>
      </c>
      <c r="M982" t="str">
        <f t="shared" si="335"/>
        <v>Welsh flyweight boxer.[5]</v>
      </c>
      <c r="N982" t="str">
        <f t="shared" si="341"/>
        <v>Welsh</v>
      </c>
      <c r="O982" t="str">
        <f t="shared" si="332"/>
        <v>flyweight boxer.[5]</v>
      </c>
      <c r="P982" s="2" t="str">
        <f t="shared" si="336"/>
        <v>flyweight boxer.</v>
      </c>
      <c r="Q982" s="2" t="str">
        <f t="shared" si="337"/>
        <v>flyweight boxer</v>
      </c>
      <c r="R982" s="2" t="s">
        <v>2895</v>
      </c>
      <c r="S982" s="2" t="s">
        <v>873</v>
      </c>
      <c r="U982" t="str">
        <f t="shared" si="338"/>
        <v>https://en.wikipedia.org/wiki/Dai_Dower</v>
      </c>
      <c r="Y982" t="str">
        <f t="shared" si="339"/>
        <v>https://tools.wmflabs.org/xtools-articleinfo/?article=Dai_Dower&amp;project=en.wikipedia.org</v>
      </c>
      <c r="AB982" t="str">
        <f t="shared" si="340"/>
        <v>https://en.wikipedia.org/w/index.php?title=Special:WhatLinksHere/Dai_Dower&amp;limit=500</v>
      </c>
    </row>
    <row r="983" spans="1:29">
      <c r="A983">
        <v>5</v>
      </c>
      <c r="B983">
        <v>891589</v>
      </c>
      <c r="C983">
        <v>575420.02504942496</v>
      </c>
      <c r="D983" t="s">
        <v>8941</v>
      </c>
      <c r="E983" t="str">
        <f t="shared" si="342"/>
        <v>Dale</v>
      </c>
      <c r="F983" t="str">
        <f t="shared" si="343"/>
        <v>Bumpers</v>
      </c>
      <c r="H983">
        <v>0</v>
      </c>
      <c r="J983">
        <v>90</v>
      </c>
      <c r="K983" s="3">
        <v>42370</v>
      </c>
      <c r="L983" t="s">
        <v>9962</v>
      </c>
      <c r="M983" t="str">
        <f t="shared" si="335"/>
        <v>American politician Governor of Arkansas (1971–1975) Senator from Arkansas (1975–1999).[5]</v>
      </c>
      <c r="N983" t="str">
        <f t="shared" si="341"/>
        <v>American</v>
      </c>
      <c r="O983" t="str">
        <f t="shared" si="332"/>
        <v>politician Governor of Arkansas (1971–1975) Senator from Arkansas (1975–1999).[5]</v>
      </c>
      <c r="P983" t="str">
        <f t="shared" si="336"/>
        <v>politician Governor of Arkansas (1971–1975) Senator from Arkansas (1975–1999).</v>
      </c>
      <c r="Q983" t="str">
        <f t="shared" si="337"/>
        <v>politician Governor of Arkansas (1971–1975) Senator from Arkansas (1975–1999)</v>
      </c>
      <c r="R983" t="str">
        <f>IFERROR(MID(Q983,1,FIND(" ",Q983)-1),Q983)</f>
        <v>politician</v>
      </c>
      <c r="S983" t="s">
        <v>2626</v>
      </c>
      <c r="U983" t="str">
        <f t="shared" si="338"/>
        <v>https://en.wikipedia.org/wiki/Dale_Bumpers</v>
      </c>
      <c r="V983">
        <v>2058</v>
      </c>
      <c r="Y983" t="str">
        <f t="shared" si="339"/>
        <v>https://tools.wmflabs.org/xtools-articleinfo/?article=Dale_Bumpers&amp;project=en.wikipedia.org</v>
      </c>
      <c r="Z983">
        <v>309</v>
      </c>
      <c r="AA983">
        <v>177</v>
      </c>
      <c r="AB983" t="str">
        <f t="shared" si="340"/>
        <v>https://en.wikipedia.org/w/index.php?title=Special:WhatLinksHere/Dale_Bumpers&amp;limit=500</v>
      </c>
      <c r="AC983">
        <v>249</v>
      </c>
    </row>
    <row r="984" spans="1:29">
      <c r="A984">
        <v>4354</v>
      </c>
      <c r="B984">
        <v>495970</v>
      </c>
      <c r="C984">
        <v>494347.14155904658</v>
      </c>
      <c r="D984" t="s">
        <v>14530</v>
      </c>
      <c r="E984" t="str">
        <f t="shared" si="342"/>
        <v>Dale</v>
      </c>
      <c r="F984" t="str">
        <f t="shared" si="343"/>
        <v>Grable</v>
      </c>
      <c r="H984">
        <v>0</v>
      </c>
      <c r="J984">
        <v>81</v>
      </c>
      <c r="K984" s="5">
        <v>42614</v>
      </c>
      <c r="L984" t="s">
        <v>15347</v>
      </c>
      <c r="M984" t="str">
        <f t="shared" si="335"/>
        <v>American boxing referee lung cancer.[436]</v>
      </c>
      <c r="N984" t="str">
        <f t="shared" si="341"/>
        <v>American</v>
      </c>
      <c r="O984" t="str">
        <f t="shared" si="332"/>
        <v>boxing referee lung cancer.[436]</v>
      </c>
      <c r="P984" s="2" t="str">
        <f t="shared" si="336"/>
        <v>boxing referee lung cancer.</v>
      </c>
      <c r="Q984" s="2" t="str">
        <f t="shared" si="337"/>
        <v>boxing referee lung cancer</v>
      </c>
      <c r="R984" s="2" t="s">
        <v>15585</v>
      </c>
      <c r="T984" t="s">
        <v>15674</v>
      </c>
      <c r="U984" t="str">
        <f t="shared" si="338"/>
        <v>https://en.wikipedia.org/wiki/Dale_Grable</v>
      </c>
      <c r="Y984" t="str">
        <f t="shared" si="339"/>
        <v>https://tools.wmflabs.org/xtools-articleinfo/?article=Dale_Grable&amp;project=en.wikipedia.org</v>
      </c>
      <c r="AB984" t="str">
        <f t="shared" si="340"/>
        <v>https://en.wikipedia.org/w/index.php?title=Special:WhatLinksHere/Dale_Grable&amp;limit=500</v>
      </c>
    </row>
    <row r="985" spans="1:29">
      <c r="A985">
        <v>356</v>
      </c>
      <c r="B985">
        <v>73879</v>
      </c>
      <c r="C985">
        <v>298241.48236002657</v>
      </c>
      <c r="D985" t="s">
        <v>9728</v>
      </c>
      <c r="E985" t="str">
        <f t="shared" si="342"/>
        <v>Dale</v>
      </c>
      <c r="F985" t="str">
        <f t="shared" si="343"/>
        <v>Griffin</v>
      </c>
      <c r="H985">
        <v>0</v>
      </c>
      <c r="J985">
        <v>67</v>
      </c>
      <c r="K985" s="3">
        <v>42386</v>
      </c>
      <c r="L985" t="s">
        <v>10207</v>
      </c>
      <c r="M985" t="str">
        <f t="shared" si="335"/>
        <v>British drummer (Mott the Hoople) Alzheimer's disease.[357]</v>
      </c>
      <c r="N985" t="str">
        <f t="shared" si="341"/>
        <v>British</v>
      </c>
      <c r="O985" t="str">
        <f t="shared" si="332"/>
        <v>drummer (Mott the Hoople) Alzheimer's disease.[357]</v>
      </c>
      <c r="P985" t="str">
        <f t="shared" si="336"/>
        <v>drummer (Mott the Hoople) Alzheimer's disease.</v>
      </c>
      <c r="Q985" t="str">
        <f t="shared" si="337"/>
        <v>drummer (Mott the Hoople) Alzheimer's disease</v>
      </c>
      <c r="R985" t="str">
        <f>IFERROR(MID(Q985,1,FIND(" ",Q985)-1),Q985)</f>
        <v>drummer</v>
      </c>
      <c r="S985" t="s">
        <v>2554</v>
      </c>
      <c r="T985" t="s">
        <v>11941</v>
      </c>
      <c r="U985" t="str">
        <f t="shared" si="338"/>
        <v>https://en.wikipedia.org/wiki/Dale_Griffin</v>
      </c>
      <c r="Y985" t="str">
        <f t="shared" si="339"/>
        <v>https://tools.wmflabs.org/xtools-articleinfo/?article=Dale_Griffin&amp;project=en.wikipedia.org</v>
      </c>
      <c r="AB985" t="str">
        <f t="shared" si="340"/>
        <v>https://en.wikipedia.org/w/index.php?title=Special:WhatLinksHere/Dale_Griffin&amp;limit=500</v>
      </c>
    </row>
    <row r="986" spans="1:29">
      <c r="A986">
        <v>4091</v>
      </c>
      <c r="B986">
        <v>905023</v>
      </c>
      <c r="C986">
        <v>240899.98431463755</v>
      </c>
      <c r="D986" t="s">
        <v>4357</v>
      </c>
      <c r="E986" t="str">
        <f t="shared" si="342"/>
        <v>Dalian</v>
      </c>
      <c r="F986" t="str">
        <f t="shared" si="343"/>
        <v>Atkinson</v>
      </c>
      <c r="H986">
        <v>0</v>
      </c>
      <c r="J986">
        <v>48</v>
      </c>
      <c r="K986" s="5">
        <v>42597</v>
      </c>
      <c r="L986" t="s">
        <v>3914</v>
      </c>
      <c r="M986" t="str">
        <f t="shared" si="335"/>
        <v>English footballer (Ipswich Town Aston Villa) tased.[233]</v>
      </c>
      <c r="N986" t="str">
        <f t="shared" si="341"/>
        <v>English</v>
      </c>
      <c r="O986" t="str">
        <f t="shared" si="332"/>
        <v>footballer (Ipswich Town Aston Villa) tased.[233]</v>
      </c>
      <c r="P986" s="2" t="str">
        <f t="shared" si="336"/>
        <v>footballer (Ipswich Town Aston Villa) tased.</v>
      </c>
      <c r="Q986" s="2" t="str">
        <f t="shared" si="337"/>
        <v>footballer (Ipswich Town Aston Villa) tased</v>
      </c>
      <c r="R986" s="2" t="str">
        <f>IFERROR(MID(Q986,1,FIND(" ",Q986)-1),Q986)</f>
        <v>footballer</v>
      </c>
      <c r="S986" s="2" t="s">
        <v>620</v>
      </c>
      <c r="T986" t="s">
        <v>2699</v>
      </c>
      <c r="U986" t="str">
        <f t="shared" si="338"/>
        <v>https://en.wikipedia.org/wiki/Dalian_Atkinson</v>
      </c>
      <c r="Y986" t="str">
        <f t="shared" si="339"/>
        <v>https://tools.wmflabs.org/xtools-articleinfo/?article=Dalian_Atkinson&amp;project=en.wikipedia.org</v>
      </c>
      <c r="AB986" t="str">
        <f t="shared" si="340"/>
        <v>https://en.wikipedia.org/w/index.php?title=Special:WhatLinksHere/Dalian_Atkinson&amp;limit=500</v>
      </c>
    </row>
    <row r="987" spans="1:29">
      <c r="A987">
        <v>4536</v>
      </c>
      <c r="B987">
        <v>835457</v>
      </c>
      <c r="C987">
        <v>464825.29476270429</v>
      </c>
      <c r="D987" t="s">
        <v>14800</v>
      </c>
      <c r="E987" t="str">
        <f t="shared" si="342"/>
        <v>Dalmiro</v>
      </c>
      <c r="F987" t="str">
        <f t="shared" si="343"/>
        <v>Sáenz</v>
      </c>
      <c r="H987">
        <v>0</v>
      </c>
      <c r="J987">
        <v>90</v>
      </c>
      <c r="K987" s="5">
        <v>42624</v>
      </c>
      <c r="L987" t="s">
        <v>15405</v>
      </c>
      <c r="M987" t="str">
        <f t="shared" si="335"/>
        <v>Argentine playwright.[276]</v>
      </c>
      <c r="N987" t="str">
        <f t="shared" si="341"/>
        <v>Argentine</v>
      </c>
      <c r="O987" t="str">
        <f t="shared" si="332"/>
        <v>playwright.[276]</v>
      </c>
      <c r="P987" s="2" t="str">
        <f t="shared" si="336"/>
        <v>playwright.</v>
      </c>
      <c r="Q987" s="2" t="str">
        <f t="shared" si="337"/>
        <v>playwright</v>
      </c>
      <c r="R987" s="2" t="str">
        <f>IFERROR(MID(Q987,1,FIND(" ",Q987)-1),Q987)</f>
        <v>playwright</v>
      </c>
      <c r="U987" t="str">
        <f t="shared" si="338"/>
        <v>https://en.wikipedia.org/wiki/Dalmiro_Sáenz</v>
      </c>
      <c r="Y987" t="str">
        <f t="shared" si="339"/>
        <v>https://tools.wmflabs.org/xtools-articleinfo/?article=Dalmiro_Sáenz&amp;project=en.wikipedia.org</v>
      </c>
      <c r="AB987" t="str">
        <f t="shared" si="340"/>
        <v>https://en.wikipedia.org/w/index.php?title=Special:WhatLinksHere/Dalmiro_Sáenz&amp;limit=500</v>
      </c>
    </row>
    <row r="988" spans="1:29">
      <c r="A988">
        <v>2855</v>
      </c>
      <c r="B988">
        <v>469351</v>
      </c>
      <c r="C988">
        <v>18638.20216840395</v>
      </c>
      <c r="D988" t="s">
        <v>5796</v>
      </c>
      <c r="E988" t="str">
        <f t="shared" si="342"/>
        <v>Dalpat</v>
      </c>
      <c r="F988" t="str">
        <f t="shared" si="343"/>
        <v>Singh Paraste</v>
      </c>
      <c r="H988">
        <v>0</v>
      </c>
      <c r="J988">
        <v>66</v>
      </c>
      <c r="K988" s="5">
        <v>42522</v>
      </c>
      <c r="L988" t="s">
        <v>5220</v>
      </c>
      <c r="M988" t="str">
        <f t="shared" si="335"/>
        <v>Indian politician MP for Shahdol (2004–2009) brain hemorrhage.[10]</v>
      </c>
      <c r="N988" t="str">
        <f t="shared" si="341"/>
        <v>Indian</v>
      </c>
      <c r="O988" t="str">
        <f t="shared" si="332"/>
        <v>politician MP for Shahdol (2004–2009) brain hemorrhage.[10]</v>
      </c>
      <c r="P988" t="str">
        <f t="shared" si="336"/>
        <v>politician MP for Shahdol (2004–2009) brain hemorrhage.</v>
      </c>
      <c r="Q988" t="str">
        <f t="shared" si="337"/>
        <v>politician MP for Shahdol (2004–2009) brain hemorrhage</v>
      </c>
      <c r="R988" t="str">
        <f>IFERROR(MID(Q988,1,FIND(" ",Q988)-1),Q988)</f>
        <v>politician</v>
      </c>
      <c r="S988" s="2" t="s">
        <v>1178</v>
      </c>
      <c r="T988" t="s">
        <v>13276</v>
      </c>
      <c r="U988" t="str">
        <f t="shared" si="338"/>
        <v>https://en.wikipedia.org/wiki/Dalpat_Singh Paraste</v>
      </c>
      <c r="Y988" t="str">
        <f t="shared" si="339"/>
        <v>https://tools.wmflabs.org/xtools-articleinfo/?article=Dalpat_Singh Paraste&amp;project=en.wikipedia.org</v>
      </c>
      <c r="AB988" t="str">
        <f t="shared" si="340"/>
        <v>https://en.wikipedia.org/w/index.php?title=Special:WhatLinksHere/Dalpat_Singh Paraste&amp;limit=500</v>
      </c>
    </row>
    <row r="989" spans="1:29">
      <c r="A989">
        <v>3278</v>
      </c>
      <c r="B989">
        <v>95926</v>
      </c>
      <c r="C989">
        <v>853251.75087018579</v>
      </c>
      <c r="D989" t="s">
        <v>5279</v>
      </c>
      <c r="E989" t="str">
        <f t="shared" si="342"/>
        <v>Dame</v>
      </c>
      <c r="F989" t="str">
        <f t="shared" si="343"/>
        <v>Grace Hollander</v>
      </c>
      <c r="H989">
        <v>0</v>
      </c>
      <c r="J989">
        <v>94</v>
      </c>
      <c r="K989" s="5">
        <v>42548</v>
      </c>
      <c r="L989" t="s">
        <v>4568</v>
      </c>
      <c r="M989" t="str">
        <f t="shared" si="335"/>
        <v>New Zealand community leader.[433]</v>
      </c>
      <c r="N989" t="s">
        <v>4615</v>
      </c>
      <c r="O989" t="str">
        <f t="shared" si="332"/>
        <v>Zealand community leader.[433]</v>
      </c>
      <c r="P989" t="str">
        <f t="shared" si="336"/>
        <v>Zealand community leader.</v>
      </c>
      <c r="Q989" t="str">
        <f t="shared" si="337"/>
        <v>Zealand community leader</v>
      </c>
      <c r="R989" t="s">
        <v>13147</v>
      </c>
      <c r="U989" t="str">
        <f t="shared" si="338"/>
        <v>https://en.wikipedia.org/wiki/Dame_Grace Hollander</v>
      </c>
      <c r="Y989" t="str">
        <f t="shared" si="339"/>
        <v>https://tools.wmflabs.org/xtools-articleinfo/?article=Dame_Grace Hollander&amp;project=en.wikipedia.org</v>
      </c>
      <c r="AB989" t="str">
        <f t="shared" si="340"/>
        <v>https://en.wikipedia.org/w/index.php?title=Special:WhatLinksHere/Dame_Grace Hollander&amp;limit=500</v>
      </c>
    </row>
    <row r="990" spans="1:29">
      <c r="A990">
        <v>2167</v>
      </c>
      <c r="B990">
        <v>114428</v>
      </c>
      <c r="C990">
        <v>808525.26573335123</v>
      </c>
      <c r="D990" t="s">
        <v>6537</v>
      </c>
      <c r="E990" t="str">
        <f t="shared" si="342"/>
        <v>Dame</v>
      </c>
      <c r="F990" t="str">
        <f t="shared" si="343"/>
        <v>Leonie Kramer</v>
      </c>
      <c r="H990">
        <v>0</v>
      </c>
      <c r="J990">
        <v>91</v>
      </c>
      <c r="K990" s="5">
        <v>42480</v>
      </c>
      <c r="L990" t="s">
        <v>6238</v>
      </c>
      <c r="M990" t="str">
        <f t="shared" si="335"/>
        <v>Australian academic author and university administrator.[354]</v>
      </c>
      <c r="N990" t="str">
        <f>MID(M990,1,FIND(" ",M990)-1)</f>
        <v>Australian</v>
      </c>
      <c r="O990" t="str">
        <f t="shared" si="332"/>
        <v>academic author and university administrator.[354]</v>
      </c>
      <c r="P990" t="str">
        <f t="shared" si="336"/>
        <v>academic author and university administrator.</v>
      </c>
      <c r="Q990" t="str">
        <f t="shared" si="337"/>
        <v>academic author and university administrator</v>
      </c>
      <c r="R990" t="str">
        <f>Q990</f>
        <v>academic author and university administrator</v>
      </c>
      <c r="U990" t="str">
        <f t="shared" si="338"/>
        <v>https://en.wikipedia.org/wiki/Dame_Leonie Kramer</v>
      </c>
      <c r="Y990" t="str">
        <f t="shared" si="339"/>
        <v>https://tools.wmflabs.org/xtools-articleinfo/?article=Dame_Leonie Kramer&amp;project=en.wikipedia.org</v>
      </c>
      <c r="AB990" t="str">
        <f t="shared" si="340"/>
        <v>https://en.wikipedia.org/w/index.php?title=Special:WhatLinksHere/Dame_Leonie Kramer&amp;limit=500</v>
      </c>
    </row>
    <row r="991" spans="1:29">
      <c r="A991">
        <v>4249</v>
      </c>
      <c r="B991">
        <v>913519</v>
      </c>
      <c r="C991">
        <v>639762.94933399907</v>
      </c>
      <c r="D991" t="s">
        <v>4182</v>
      </c>
      <c r="E991" t="s">
        <v>3499</v>
      </c>
      <c r="F991" t="s">
        <v>3500</v>
      </c>
      <c r="H991">
        <v>0</v>
      </c>
      <c r="J991">
        <v>90</v>
      </c>
      <c r="K991" s="5">
        <v>42607</v>
      </c>
      <c r="L991" t="s">
        <v>3731</v>
      </c>
      <c r="M991" t="str">
        <f t="shared" si="335"/>
        <v>British diplomat Director-General of the UN Office in Vienna (1987–1992).[392]</v>
      </c>
      <c r="N991" t="str">
        <f>MID(M991,1,FIND(" ",M991)-1)</f>
        <v>British</v>
      </c>
      <c r="O991" t="str">
        <f t="shared" si="332"/>
        <v>diplomat Director-General of the UN Office in Vienna (1987–1992).[392]</v>
      </c>
      <c r="P991" s="2" t="str">
        <f t="shared" si="336"/>
        <v>diplomat Director-General of the UN Office in Vienna (1987–1992).</v>
      </c>
      <c r="Q991" s="2" t="str">
        <f t="shared" si="337"/>
        <v>diplomat Director-General of the UN Office in Vienna (1987–1992)</v>
      </c>
      <c r="R991" s="2" t="str">
        <f>IFERROR(MID(Q991,1,FIND(" ",Q991)-1),Q991)</f>
        <v>diplomat</v>
      </c>
      <c r="S991" s="2" t="s">
        <v>614</v>
      </c>
      <c r="U991" t="str">
        <f t="shared" si="338"/>
        <v>https://en.wikipedia.org/wiki/Dame_Margaret Anstee</v>
      </c>
      <c r="Y991" t="str">
        <f t="shared" si="339"/>
        <v>https://tools.wmflabs.org/xtools-articleinfo/?article=Dame_Margaret Anstee&amp;project=en.wikipedia.org</v>
      </c>
      <c r="AB991" t="str">
        <f t="shared" si="340"/>
        <v>https://en.wikipedia.org/w/index.php?title=Special:WhatLinksHere/Dame_Margaret Anstee&amp;limit=500</v>
      </c>
    </row>
    <row r="992" spans="1:29">
      <c r="A992">
        <v>1995</v>
      </c>
      <c r="B992">
        <v>372790</v>
      </c>
      <c r="C992">
        <v>252689.55357478262</v>
      </c>
      <c r="D992" t="s">
        <v>6704</v>
      </c>
      <c r="E992" t="str">
        <f t="shared" ref="E992:E1001" si="344">LEFT(D992,FIND(" ",D992)-1)</f>
        <v>Dame</v>
      </c>
      <c r="F992" t="str">
        <f t="shared" ref="F992:F1001" si="345">MID(D992,FIND(" ",D992)+1,9999)</f>
        <v>Marion Kettlewell</v>
      </c>
      <c r="H992">
        <v>0</v>
      </c>
      <c r="J992">
        <v>102</v>
      </c>
      <c r="K992" s="5">
        <v>42471</v>
      </c>
      <c r="L992" t="s">
        <v>6131</v>
      </c>
      <c r="M992" t="str">
        <f t="shared" si="335"/>
        <v>British naval officer Director of the Wrens (1966–1970).[182]</v>
      </c>
      <c r="N992" t="str">
        <f>MID(M992,1,FIND(" ",M992)-1)</f>
        <v>British</v>
      </c>
      <c r="O992" t="str">
        <f t="shared" si="332"/>
        <v>naval officer Director of the Wrens (1966–1970).[182]</v>
      </c>
      <c r="P992" t="str">
        <f t="shared" si="336"/>
        <v>naval officer Director of the Wrens (1966–1970).</v>
      </c>
      <c r="Q992" t="str">
        <f t="shared" si="337"/>
        <v>naval officer Director of the Wrens (1966–1970)</v>
      </c>
      <c r="R992" t="s">
        <v>3239</v>
      </c>
      <c r="S992" s="2" t="s">
        <v>1826</v>
      </c>
      <c r="U992" t="str">
        <f t="shared" si="338"/>
        <v>https://en.wikipedia.org/wiki/Dame_Marion Kettlewell</v>
      </c>
      <c r="Y992" t="str">
        <f t="shared" si="339"/>
        <v>https://tools.wmflabs.org/xtools-articleinfo/?article=Dame_Marion Kettlewell&amp;project=en.wikipedia.org</v>
      </c>
      <c r="AB992" t="str">
        <f t="shared" si="340"/>
        <v>https://en.wikipedia.org/w/index.php?title=Special:WhatLinksHere/Dame_Marion Kettlewell&amp;limit=500</v>
      </c>
    </row>
    <row r="993" spans="1:28">
      <c r="A993">
        <v>1798</v>
      </c>
      <c r="B993">
        <v>344791</v>
      </c>
      <c r="C993">
        <v>432176.67593307851</v>
      </c>
      <c r="D993" t="s">
        <v>8545</v>
      </c>
      <c r="E993" t="str">
        <f t="shared" si="344"/>
        <v>Dame</v>
      </c>
      <c r="F993" t="str">
        <f t="shared" si="345"/>
        <v>Zaha Hadid</v>
      </c>
      <c r="H993">
        <v>0</v>
      </c>
      <c r="J993">
        <v>65</v>
      </c>
      <c r="K993" s="3">
        <v>42460</v>
      </c>
      <c r="L993" s="2" t="s">
        <v>7671</v>
      </c>
      <c r="M993" t="str">
        <f t="shared" si="335"/>
        <v>Iraqi-born British architect heart attack.[606]</v>
      </c>
      <c r="N993" t="s">
        <v>7451</v>
      </c>
      <c r="O993" s="2" t="s">
        <v>7450</v>
      </c>
      <c r="P993" t="str">
        <f t="shared" si="336"/>
        <v>architect heart attack.</v>
      </c>
      <c r="Q993" t="str">
        <f t="shared" si="337"/>
        <v>architect heart attack</v>
      </c>
      <c r="R993" t="str">
        <f>IFERROR(MID(Q993,1,FIND(" ",Q993)-1),Q993)</f>
        <v>architect</v>
      </c>
      <c r="T993" s="2" t="s">
        <v>7396</v>
      </c>
      <c r="U993" t="str">
        <f t="shared" si="338"/>
        <v>https://en.wikipedia.org/wiki/Dame_Zaha Hadid</v>
      </c>
      <c r="Y993" t="str">
        <f t="shared" si="339"/>
        <v>https://tools.wmflabs.org/xtools-articleinfo/?article=Dame_Zaha Hadid&amp;project=en.wikipedia.org</v>
      </c>
      <c r="AB993" t="str">
        <f t="shared" si="340"/>
        <v>https://en.wikipedia.org/w/index.php?title=Special:WhatLinksHere/Dame_Zaha Hadid&amp;limit=500</v>
      </c>
    </row>
    <row r="994" spans="1:28">
      <c r="A994">
        <v>3179</v>
      </c>
      <c r="B994">
        <v>629465</v>
      </c>
      <c r="C994">
        <v>203961.19269389601</v>
      </c>
      <c r="D994" t="s">
        <v>5354</v>
      </c>
      <c r="E994" t="str">
        <f t="shared" si="344"/>
        <v>Dan</v>
      </c>
      <c r="F994" t="str">
        <f t="shared" si="345"/>
        <v>Daniel</v>
      </c>
      <c r="H994">
        <v>0</v>
      </c>
      <c r="J994">
        <v>82</v>
      </c>
      <c r="K994" s="5">
        <v>42542</v>
      </c>
      <c r="L994" t="s">
        <v>4628</v>
      </c>
      <c r="M994" t="str">
        <f t="shared" si="335"/>
        <v>American radio personality (WMCA WYNY WCBS).[334]</v>
      </c>
      <c r="N994" t="str">
        <f>MID(M994,1,FIND(" ",M994)-1)</f>
        <v>American</v>
      </c>
      <c r="O994" t="str">
        <f t="shared" ref="O994:O1031" si="346">MID(M994,FIND(" ",M994)+1,9999)</f>
        <v>radio personality (WMCA WYNY WCBS).[334]</v>
      </c>
      <c r="P994" t="str">
        <f t="shared" si="336"/>
        <v>radio personality (WMCA WYNY WCBS).</v>
      </c>
      <c r="Q994" t="str">
        <f t="shared" si="337"/>
        <v>radio personality (WMCA WYNY WCBS)</v>
      </c>
      <c r="R994" t="s">
        <v>13473</v>
      </c>
      <c r="S994" s="2" t="s">
        <v>1065</v>
      </c>
      <c r="U994" t="str">
        <f t="shared" si="338"/>
        <v>https://en.wikipedia.org/wiki/Dan_Daniel</v>
      </c>
      <c r="Y994" t="str">
        <f t="shared" si="339"/>
        <v>https://tools.wmflabs.org/xtools-articleinfo/?article=Dan_Daniel&amp;project=en.wikipedia.org</v>
      </c>
      <c r="AB994" t="str">
        <f t="shared" si="340"/>
        <v>https://en.wikipedia.org/w/index.php?title=Special:WhatLinksHere/Dan_Daniel&amp;limit=500</v>
      </c>
    </row>
    <row r="995" spans="1:28">
      <c r="A995">
        <v>4327</v>
      </c>
      <c r="B995">
        <v>902233</v>
      </c>
      <c r="C995">
        <v>173481.46143922349</v>
      </c>
      <c r="D995" t="s">
        <v>4098</v>
      </c>
      <c r="E995" t="str">
        <f t="shared" si="344"/>
        <v>Dan</v>
      </c>
      <c r="F995" t="str">
        <f t="shared" si="345"/>
        <v>Dryden</v>
      </c>
      <c r="H995">
        <v>0</v>
      </c>
      <c r="J995">
        <v>72</v>
      </c>
      <c r="K995" s="5">
        <v>42612</v>
      </c>
      <c r="L995" t="s">
        <v>3606</v>
      </c>
      <c r="M995" t="str">
        <f t="shared" si="335"/>
        <v>American politician member of the South Dakota House of Representatives (since 2011) cancer.[471]</v>
      </c>
      <c r="N995" t="str">
        <f>MID(M995,1,FIND(" ",M995)-1)</f>
        <v>American</v>
      </c>
      <c r="O995" t="str">
        <f t="shared" si="346"/>
        <v>politician member of the South Dakota House of Representatives (since 2011) cancer.[471]</v>
      </c>
      <c r="P995" s="2" t="str">
        <f t="shared" si="336"/>
        <v>politician member of the South Dakota House of Representatives (since 2011) cancer.</v>
      </c>
      <c r="Q995" s="2" t="str">
        <f t="shared" si="337"/>
        <v>politician member of the South Dakota House of Representatives (since 2011) cancer</v>
      </c>
      <c r="R995" s="2" t="str">
        <f>IFERROR(MID(Q995,1,FIND(" ",Q995)-1),Q995)</f>
        <v>politician</v>
      </c>
      <c r="S995" s="2" t="s">
        <v>642</v>
      </c>
      <c r="T995" t="s">
        <v>3101</v>
      </c>
      <c r="U995" t="str">
        <f t="shared" si="338"/>
        <v>https://en.wikipedia.org/wiki/Dan_Dryden</v>
      </c>
      <c r="Y995" t="str">
        <f t="shared" si="339"/>
        <v>https://tools.wmflabs.org/xtools-articleinfo/?article=Dan_Dryden&amp;project=en.wikipedia.org</v>
      </c>
      <c r="AB995" t="str">
        <f t="shared" si="340"/>
        <v>https://en.wikipedia.org/w/index.php?title=Special:WhatLinksHere/Dan_Dryden&amp;limit=500</v>
      </c>
    </row>
    <row r="996" spans="1:28">
      <c r="A996">
        <v>755</v>
      </c>
      <c r="B996">
        <v>162201</v>
      </c>
      <c r="C996">
        <v>203541.89818044688</v>
      </c>
      <c r="D996" t="s">
        <v>10336</v>
      </c>
      <c r="E996" t="str">
        <f t="shared" si="344"/>
        <v>Dan</v>
      </c>
      <c r="F996" t="str">
        <f t="shared" si="345"/>
        <v>Gerson</v>
      </c>
      <c r="H996">
        <v>0</v>
      </c>
      <c r="J996">
        <v>49</v>
      </c>
      <c r="K996" s="3">
        <v>42406</v>
      </c>
      <c r="L996" t="s">
        <v>3417</v>
      </c>
      <c r="M996" t="str">
        <f t="shared" si="335"/>
        <v>American screenwriter (Monsters Inc. Big Hero 6 Chicken Little) brain cancer.[99]</v>
      </c>
      <c r="N996" t="str">
        <f>MID(M996,1,FIND(" ",M996)-1)</f>
        <v>American</v>
      </c>
      <c r="O996" t="str">
        <f t="shared" si="346"/>
        <v>screenwriter (Monsters Inc. Big Hero 6 Chicken Little) brain cancer.[99]</v>
      </c>
      <c r="P996" t="str">
        <f t="shared" si="336"/>
        <v>screenwriter (Monsters Inc. Big Hero 6 Chicken Little) brain cancer.</v>
      </c>
      <c r="Q996" t="str">
        <f t="shared" si="337"/>
        <v>screenwriter (Monsters Inc</v>
      </c>
      <c r="R996" t="str">
        <f>IFERROR(MID(Q996,1,FIND(" ",Q996)-1),Q996)</f>
        <v>screenwriter</v>
      </c>
      <c r="S996" t="s">
        <v>3286</v>
      </c>
      <c r="T996" t="s">
        <v>9185</v>
      </c>
      <c r="U996" t="str">
        <f t="shared" si="338"/>
        <v>https://en.wikipedia.org/wiki/Dan_Gerson</v>
      </c>
      <c r="Y996" t="str">
        <f t="shared" si="339"/>
        <v>https://tools.wmflabs.org/xtools-articleinfo/?article=Dan_Gerson&amp;project=en.wikipedia.org</v>
      </c>
      <c r="AB996" t="str">
        <f t="shared" si="340"/>
        <v>https://en.wikipedia.org/w/index.php?title=Special:WhatLinksHere/Dan_Gerson&amp;limit=500</v>
      </c>
    </row>
    <row r="997" spans="1:28">
      <c r="A997">
        <v>318</v>
      </c>
      <c r="B997">
        <v>764594</v>
      </c>
      <c r="C997">
        <v>723518.76561333484</v>
      </c>
      <c r="D997" t="s">
        <v>9523</v>
      </c>
      <c r="E997" t="str">
        <f t="shared" si="344"/>
        <v>Dan</v>
      </c>
      <c r="F997" t="str">
        <f t="shared" si="345"/>
        <v>Haggerty</v>
      </c>
      <c r="H997">
        <v>0</v>
      </c>
      <c r="J997">
        <v>74</v>
      </c>
      <c r="K997" s="3">
        <v>42384</v>
      </c>
      <c r="L997" t="s">
        <v>10139</v>
      </c>
      <c r="M997" t="str">
        <f t="shared" si="335"/>
        <v>American actor (The Life and Times of Grizzly Adams) spinal cancer.[319]</v>
      </c>
      <c r="N997" t="str">
        <f>MID(M997,1,FIND(" ",M997)-1)</f>
        <v>American</v>
      </c>
      <c r="O997" t="str">
        <f t="shared" si="346"/>
        <v>actor (The Life and Times of Grizzly Adams) spinal cancer.[319]</v>
      </c>
      <c r="P997" t="str">
        <f t="shared" si="336"/>
        <v>actor (The Life and Times of Grizzly Adams) spinal cancer.</v>
      </c>
      <c r="Q997" t="str">
        <f t="shared" si="337"/>
        <v>actor (The Life and Times of Grizzly Adams) spinal cancer</v>
      </c>
      <c r="R997" t="str">
        <f>IFERROR(MID(Q997,1,FIND(" ",Q997)-1),Q997)</f>
        <v>actor</v>
      </c>
      <c r="S997" t="s">
        <v>2447</v>
      </c>
      <c r="T997" t="s">
        <v>12241</v>
      </c>
      <c r="U997" t="str">
        <f t="shared" si="338"/>
        <v>https://en.wikipedia.org/wiki/Dan_Haggerty</v>
      </c>
      <c r="Y997" t="str">
        <f t="shared" si="339"/>
        <v>https://tools.wmflabs.org/xtools-articleinfo/?article=Dan_Haggerty&amp;project=en.wikipedia.org</v>
      </c>
      <c r="AB997" t="str">
        <f t="shared" si="340"/>
        <v>https://en.wikipedia.org/w/index.php?title=Special:WhatLinksHere/Dan_Haggerty&amp;limit=500</v>
      </c>
    </row>
    <row r="998" spans="1:28">
      <c r="A998">
        <v>757</v>
      </c>
      <c r="B998">
        <v>251927</v>
      </c>
      <c r="C998">
        <v>294943.10204245267</v>
      </c>
      <c r="D998" t="s">
        <v>10449</v>
      </c>
      <c r="E998" t="str">
        <f t="shared" si="344"/>
        <v>Dan</v>
      </c>
      <c r="F998" t="str">
        <f t="shared" si="345"/>
        <v>Hicks</v>
      </c>
      <c r="H998">
        <v>0</v>
      </c>
      <c r="J998">
        <v>74</v>
      </c>
      <c r="K998" s="3">
        <v>42406</v>
      </c>
      <c r="L998" t="s">
        <v>10996</v>
      </c>
      <c r="M998" t="str">
        <f t="shared" si="335"/>
        <v>American singer-songwriter liver cancer.[101]</v>
      </c>
      <c r="N998" t="str">
        <f>MID(M998,1,FIND(" ",M998)-1)</f>
        <v>American</v>
      </c>
      <c r="O998" t="str">
        <f t="shared" si="346"/>
        <v>singer-songwriter liver cancer.[101]</v>
      </c>
      <c r="P998" t="str">
        <f t="shared" si="336"/>
        <v>singer-songwriter liver cancer.</v>
      </c>
      <c r="Q998" t="str">
        <f t="shared" si="337"/>
        <v>singer-songwriter liver cancer</v>
      </c>
      <c r="R998" t="str">
        <f>IFERROR(MID(Q998,1,FIND(" ",Q998)-1),Q998)</f>
        <v>singer-songwriter</v>
      </c>
      <c r="T998" t="s">
        <v>9186</v>
      </c>
      <c r="U998" t="str">
        <f t="shared" si="338"/>
        <v>https://en.wikipedia.org/wiki/Dan_Hicks</v>
      </c>
      <c r="Y998" t="str">
        <f t="shared" si="339"/>
        <v>https://tools.wmflabs.org/xtools-articleinfo/?article=Dan_Hicks&amp;project=en.wikipedia.org</v>
      </c>
      <c r="AB998" t="str">
        <f t="shared" si="340"/>
        <v>https://en.wikipedia.org/w/index.php?title=Special:WhatLinksHere/Dan_Hicks&amp;limit=500</v>
      </c>
    </row>
    <row r="999" spans="1:28">
      <c r="A999">
        <v>2057</v>
      </c>
      <c r="B999">
        <v>775062</v>
      </c>
      <c r="C999">
        <v>517632.05148563429</v>
      </c>
      <c r="D999" t="s">
        <v>6446</v>
      </c>
      <c r="E999" t="str">
        <f t="shared" si="344"/>
        <v>Dan</v>
      </c>
      <c r="F999" t="str">
        <f t="shared" si="345"/>
        <v>Ireland</v>
      </c>
      <c r="H999">
        <v>0</v>
      </c>
      <c r="J999">
        <v>57</v>
      </c>
      <c r="K999" s="5">
        <v>42474</v>
      </c>
      <c r="L999" t="s">
        <v>6384</v>
      </c>
      <c r="M999" t="str">
        <f t="shared" si="335"/>
        <v>Canadian-born American film producer and director (Jolene The Whole Wide World Mrs. Palfrey at the Claremont).[244]</v>
      </c>
      <c r="N999" t="s">
        <v>7049</v>
      </c>
      <c r="O999" t="str">
        <f t="shared" si="346"/>
        <v>American film producer and director (Jolene The Whole Wide World Mrs. Palfrey at the Claremont).[244]</v>
      </c>
      <c r="P999" t="str">
        <f t="shared" si="336"/>
        <v>American film producer and director (Jolene The Whole Wide World Mrs. Palfrey at the Claremont).</v>
      </c>
      <c r="Q999" t="str">
        <f t="shared" si="337"/>
        <v>American film producer and director (Jolene The Whole Wide World Mrs</v>
      </c>
      <c r="R999" t="s">
        <v>5729</v>
      </c>
      <c r="S999" s="2" t="s">
        <v>1677</v>
      </c>
      <c r="U999" t="str">
        <f t="shared" si="338"/>
        <v>https://en.wikipedia.org/wiki/Dan_Ireland</v>
      </c>
      <c r="Y999" t="str">
        <f t="shared" si="339"/>
        <v>https://tools.wmflabs.org/xtools-articleinfo/?article=Dan_Ireland&amp;project=en.wikipedia.org</v>
      </c>
      <c r="AB999" t="str">
        <f t="shared" si="340"/>
        <v>https://en.wikipedia.org/w/index.php?title=Special:WhatLinksHere/Dan_Ireland&amp;limit=500</v>
      </c>
    </row>
    <row r="1000" spans="1:28">
      <c r="A1000">
        <v>2324</v>
      </c>
      <c r="B1000">
        <v>895113</v>
      </c>
      <c r="C1000">
        <v>591131.25745443534</v>
      </c>
      <c r="D1000" t="s">
        <v>6404</v>
      </c>
      <c r="E1000" t="str">
        <f t="shared" si="344"/>
        <v>Daniel</v>
      </c>
      <c r="F1000" t="str">
        <f t="shared" si="345"/>
        <v>Aaron</v>
      </c>
      <c r="H1000">
        <v>0</v>
      </c>
      <c r="J1000">
        <v>103</v>
      </c>
      <c r="K1000" s="5">
        <v>42490</v>
      </c>
      <c r="L1000" t="s">
        <v>5884</v>
      </c>
      <c r="M1000" t="str">
        <f t="shared" si="335"/>
        <v>American writer and academic (Harvard University) co-founder of the Library of America.[512]</v>
      </c>
      <c r="N1000" t="str">
        <f t="shared" ref="N1000:N1018" si="347">MID(M1000,1,FIND(" ",M1000)-1)</f>
        <v>American</v>
      </c>
      <c r="O1000" t="str">
        <f t="shared" si="346"/>
        <v>writer and academic (Harvard University) co-founder of the Library of America.[512]</v>
      </c>
      <c r="P1000" t="str">
        <f t="shared" si="336"/>
        <v>writer and academic (Harvard University) co-founder of the Library of America.</v>
      </c>
      <c r="Q1000" t="str">
        <f t="shared" si="337"/>
        <v>writer and academic (Harvard University) co-founder of the Library of America</v>
      </c>
      <c r="R1000" t="s">
        <v>3322</v>
      </c>
      <c r="S1000" s="2" t="s">
        <v>1359</v>
      </c>
      <c r="U1000" t="str">
        <f t="shared" si="338"/>
        <v>https://en.wikipedia.org/wiki/Daniel_Aaron</v>
      </c>
      <c r="Y1000" t="str">
        <f t="shared" si="339"/>
        <v>https://tools.wmflabs.org/xtools-articleinfo/?article=Daniel_Aaron&amp;project=en.wikipedia.org</v>
      </c>
      <c r="AB1000" t="str">
        <f t="shared" si="340"/>
        <v>https://en.wikipedia.org/w/index.php?title=Special:WhatLinksHere/Daniel_Aaron&amp;limit=500</v>
      </c>
    </row>
    <row r="1001" spans="1:28">
      <c r="A1001">
        <v>2325</v>
      </c>
      <c r="B1001">
        <v>900760</v>
      </c>
      <c r="C1001">
        <v>474260.72118287266</v>
      </c>
      <c r="D1001" t="s">
        <v>6405</v>
      </c>
      <c r="E1001" t="str">
        <f t="shared" si="344"/>
        <v>Daniel</v>
      </c>
      <c r="F1001" t="str">
        <f t="shared" si="345"/>
        <v>Berrigan</v>
      </c>
      <c r="H1001">
        <v>0</v>
      </c>
      <c r="J1001">
        <v>94</v>
      </c>
      <c r="K1001" s="5">
        <v>42490</v>
      </c>
      <c r="L1001" t="s">
        <v>5885</v>
      </c>
      <c r="M1001" t="str">
        <f t="shared" si="335"/>
        <v>American Jesuit priest poet peace activist and ex-convict (Catonsville Nine).[513]</v>
      </c>
      <c r="N1001" t="str">
        <f t="shared" si="347"/>
        <v>American</v>
      </c>
      <c r="O1001" t="str">
        <f t="shared" si="346"/>
        <v>Jesuit priest poet peace activist and ex-convict (Catonsville Nine).[513]</v>
      </c>
      <c r="P1001" t="str">
        <f t="shared" si="336"/>
        <v>Jesuit priest poet peace activist and ex-convict (Catonsville Nine).</v>
      </c>
      <c r="Q1001" t="str">
        <f t="shared" si="337"/>
        <v>Jesuit priest poet peace activist and ex-convict (Catonsville Nine)</v>
      </c>
      <c r="R1001" t="str">
        <f>LEFT(Q1001,48)</f>
        <v>Jesuit priest poet peace activist and ex-convict</v>
      </c>
      <c r="S1001" s="2" t="s">
        <v>1455</v>
      </c>
      <c r="U1001" t="str">
        <f t="shared" si="338"/>
        <v>https://en.wikipedia.org/wiki/Daniel_Berrigan</v>
      </c>
      <c r="Y1001" t="str">
        <f t="shared" si="339"/>
        <v>https://tools.wmflabs.org/xtools-articleinfo/?article=Daniel_Berrigan&amp;project=en.wikipedia.org</v>
      </c>
      <c r="AB1001" t="str">
        <f t="shared" si="340"/>
        <v>https://en.wikipedia.org/w/index.php?title=Special:WhatLinksHere/Daniel_Berrigan&amp;limit=500</v>
      </c>
    </row>
    <row r="1002" spans="1:28">
      <c r="A1002">
        <v>312</v>
      </c>
      <c r="B1002">
        <v>292919</v>
      </c>
      <c r="C1002">
        <v>327996.55096914648</v>
      </c>
      <c r="D1002" t="s">
        <v>9520</v>
      </c>
      <c r="E1002" t="s">
        <v>10605</v>
      </c>
      <c r="F1002" t="s">
        <v>10606</v>
      </c>
      <c r="H1002">
        <v>0</v>
      </c>
      <c r="J1002">
        <v>74</v>
      </c>
      <c r="K1002" s="3">
        <v>42384</v>
      </c>
      <c r="L1002" t="s">
        <v>10136</v>
      </c>
      <c r="M1002" t="str">
        <f t="shared" si="335"/>
        <v>Canadian Roman Catholic prelate Archbishop of Regina (since 2005) cancer.[313]</v>
      </c>
      <c r="N1002" t="str">
        <f t="shared" si="347"/>
        <v>Canadian</v>
      </c>
      <c r="O1002" t="str">
        <f t="shared" si="346"/>
        <v>Roman Catholic prelate Archbishop of Regina (since 2005) cancer.[313]</v>
      </c>
      <c r="P1002" t="str">
        <f t="shared" si="336"/>
        <v>Roman Catholic prelate Archbishop of Regina (since 2005) cancer.</v>
      </c>
      <c r="Q1002" t="str">
        <f t="shared" si="337"/>
        <v>Roman Catholic prelate Archbishop of Regina (since 2005) cancer</v>
      </c>
      <c r="R1002" t="s">
        <v>7297</v>
      </c>
      <c r="S1002" t="s">
        <v>2524</v>
      </c>
      <c r="T1002" t="s">
        <v>11713</v>
      </c>
      <c r="U1002" t="str">
        <f t="shared" si="338"/>
        <v>https://en.wikipedia.org/wiki/Daniel_Joseph Bohan</v>
      </c>
      <c r="Y1002" t="str">
        <f t="shared" si="339"/>
        <v>https://tools.wmflabs.org/xtools-articleinfo/?article=Daniel_Joseph Bohan&amp;project=en.wikipedia.org</v>
      </c>
      <c r="AB1002" t="str">
        <f t="shared" si="340"/>
        <v>https://en.wikipedia.org/w/index.php?title=Special:WhatLinksHere/Daniel_Joseph Bohan&amp;limit=500</v>
      </c>
    </row>
    <row r="1003" spans="1:28">
      <c r="A1003">
        <v>4379</v>
      </c>
      <c r="B1003">
        <v>339004</v>
      </c>
      <c r="C1003">
        <v>282514.29179908882</v>
      </c>
      <c r="D1003" t="s">
        <v>14820</v>
      </c>
      <c r="E1003" t="str">
        <f t="shared" ref="E1003:E1044" si="348">LEFT(D1003,FIND(" ",D1003)-1)</f>
        <v>Daniel</v>
      </c>
      <c r="F1003" t="str">
        <f t="shared" ref="F1003:F1044" si="349">MID(D1003,FIND(" ",D1003)+1,9999)</f>
        <v>Willems</v>
      </c>
      <c r="H1003">
        <v>0</v>
      </c>
      <c r="J1003">
        <v>60</v>
      </c>
      <c r="K1003" s="5">
        <v>42615</v>
      </c>
      <c r="L1003" t="s">
        <v>15180</v>
      </c>
      <c r="M1003" t="str">
        <f t="shared" si="335"/>
        <v>Belgian Olympic cyclist (1976).[429]</v>
      </c>
      <c r="N1003" t="str">
        <f t="shared" si="347"/>
        <v>Belgian</v>
      </c>
      <c r="O1003" t="str">
        <f t="shared" si="346"/>
        <v>Olympic cyclist (1976).[429]</v>
      </c>
      <c r="P1003" s="2" t="str">
        <f t="shared" si="336"/>
        <v>Olympic cyclist (1976).</v>
      </c>
      <c r="Q1003" s="2" t="str">
        <f t="shared" si="337"/>
        <v>Olympic cyclist (1976)</v>
      </c>
      <c r="R1003" s="2" t="s">
        <v>15963</v>
      </c>
      <c r="S1003" s="2" t="s">
        <v>491</v>
      </c>
      <c r="U1003" t="str">
        <f t="shared" si="338"/>
        <v>https://en.wikipedia.org/wiki/Daniel_Willems</v>
      </c>
      <c r="Y1003" t="str">
        <f t="shared" si="339"/>
        <v>https://tools.wmflabs.org/xtools-articleinfo/?article=Daniel_Willems&amp;project=en.wikipedia.org</v>
      </c>
      <c r="AB1003" t="str">
        <f t="shared" si="340"/>
        <v>https://en.wikipedia.org/w/index.php?title=Special:WhatLinksHere/Daniel_Willems&amp;limit=500</v>
      </c>
    </row>
    <row r="1004" spans="1:28">
      <c r="A1004">
        <v>4165</v>
      </c>
      <c r="B1004">
        <v>470356</v>
      </c>
      <c r="C1004">
        <v>139550.83634482435</v>
      </c>
      <c r="D1004" t="s">
        <v>4121</v>
      </c>
      <c r="E1004" t="str">
        <f t="shared" si="348"/>
        <v>Daniela</v>
      </c>
      <c r="F1004" t="str">
        <f t="shared" si="349"/>
        <v>Dessì</v>
      </c>
      <c r="H1004">
        <v>0</v>
      </c>
      <c r="J1004">
        <v>59</v>
      </c>
      <c r="K1004" s="5">
        <v>42602</v>
      </c>
      <c r="L1004" t="s">
        <v>3711</v>
      </c>
      <c r="M1004" t="str">
        <f t="shared" si="335"/>
        <v>Italian opera singer cancer.[308]</v>
      </c>
      <c r="N1004" t="str">
        <f t="shared" si="347"/>
        <v>Italian</v>
      </c>
      <c r="O1004" t="str">
        <f t="shared" si="346"/>
        <v>opera singer cancer.[308]</v>
      </c>
      <c r="P1004" s="2" t="str">
        <f t="shared" si="336"/>
        <v>opera singer cancer.</v>
      </c>
      <c r="Q1004" s="2" t="str">
        <f t="shared" si="337"/>
        <v>opera singer cancer</v>
      </c>
      <c r="R1004" s="2" t="s">
        <v>2883</v>
      </c>
      <c r="S1004" s="2"/>
      <c r="T1004" t="s">
        <v>2884</v>
      </c>
      <c r="U1004" t="str">
        <f t="shared" si="338"/>
        <v>https://en.wikipedia.org/wiki/Daniela_Dessì</v>
      </c>
      <c r="Y1004" t="str">
        <f t="shared" si="339"/>
        <v>https://tools.wmflabs.org/xtools-articleinfo/?article=Daniela_Dessì&amp;project=en.wikipedia.org</v>
      </c>
      <c r="AB1004" t="str">
        <f t="shared" si="340"/>
        <v>https://en.wikipedia.org/w/index.php?title=Special:WhatLinksHere/Daniela_Dessì&amp;limit=500</v>
      </c>
    </row>
    <row r="1005" spans="1:28">
      <c r="A1005">
        <v>3034</v>
      </c>
      <c r="B1005">
        <v>845587</v>
      </c>
      <c r="C1005">
        <v>425699.0610383582</v>
      </c>
      <c r="D1005" t="s">
        <v>5694</v>
      </c>
      <c r="E1005" t="str">
        <f t="shared" si="348"/>
        <v>Danny</v>
      </c>
      <c r="F1005" t="str">
        <f t="shared" si="349"/>
        <v>Kopec</v>
      </c>
      <c r="H1005">
        <v>0</v>
      </c>
      <c r="J1005">
        <v>62</v>
      </c>
      <c r="K1005" s="5">
        <v>42533</v>
      </c>
      <c r="L1005" t="s">
        <v>4968</v>
      </c>
      <c r="M1005" t="str">
        <f t="shared" si="335"/>
        <v>American chess player.[189]</v>
      </c>
      <c r="N1005" t="str">
        <f t="shared" si="347"/>
        <v>American</v>
      </c>
      <c r="O1005" t="str">
        <f t="shared" si="346"/>
        <v>chess player.[189]</v>
      </c>
      <c r="P1005" t="str">
        <f t="shared" si="336"/>
        <v>chess player.</v>
      </c>
      <c r="Q1005" t="str">
        <f t="shared" si="337"/>
        <v>chess player</v>
      </c>
      <c r="R1005" t="s">
        <v>13530</v>
      </c>
      <c r="U1005" t="str">
        <f t="shared" si="338"/>
        <v>https://en.wikipedia.org/wiki/Danny_Kopec</v>
      </c>
      <c r="Y1005" t="str">
        <f t="shared" si="339"/>
        <v>https://tools.wmflabs.org/xtools-articleinfo/?article=Danny_Kopec&amp;project=en.wikipedia.org</v>
      </c>
      <c r="AB1005" t="str">
        <f t="shared" si="340"/>
        <v>https://en.wikipedia.org/w/index.php?title=Special:WhatLinksHere/Danny_Kopec&amp;limit=500</v>
      </c>
    </row>
    <row r="1006" spans="1:28">
      <c r="A1006">
        <v>3569</v>
      </c>
      <c r="B1006">
        <v>164257</v>
      </c>
      <c r="C1006">
        <v>347080.11991733656</v>
      </c>
      <c r="D1006" t="s">
        <v>13543</v>
      </c>
      <c r="E1006" t="str">
        <f t="shared" si="348"/>
        <v>Danny</v>
      </c>
      <c r="F1006" t="str">
        <f t="shared" si="349"/>
        <v>Nettey</v>
      </c>
      <c r="H1006">
        <v>0</v>
      </c>
      <c r="J1006">
        <v>41</v>
      </c>
      <c r="K1006" s="5">
        <v>42566</v>
      </c>
      <c r="L1006" t="s">
        <v>14223</v>
      </c>
      <c r="M1006" t="str">
        <f t="shared" si="335"/>
        <v>Ghanaian musician and songwriter.[228]</v>
      </c>
      <c r="N1006" t="str">
        <f t="shared" si="347"/>
        <v>Ghanaian</v>
      </c>
      <c r="O1006" t="str">
        <f t="shared" si="346"/>
        <v>musician and songwriter.[228]</v>
      </c>
      <c r="P1006" s="2" t="str">
        <f t="shared" si="336"/>
        <v>musician and songwriter.</v>
      </c>
      <c r="Q1006" s="2" t="str">
        <f t="shared" si="337"/>
        <v>musician and songwriter</v>
      </c>
      <c r="R1006" s="2" t="str">
        <f>Q1006</f>
        <v>musician and songwriter</v>
      </c>
      <c r="S1006" s="2"/>
      <c r="U1006" t="str">
        <f t="shared" si="338"/>
        <v>https://en.wikipedia.org/wiki/Danny_Nettey</v>
      </c>
      <c r="Y1006" t="str">
        <f t="shared" si="339"/>
        <v>https://tools.wmflabs.org/xtools-articleinfo/?article=Danny_Nettey&amp;project=en.wikipedia.org</v>
      </c>
      <c r="AB1006" t="str">
        <f t="shared" si="340"/>
        <v>https://en.wikipedia.org/w/index.php?title=Special:WhatLinksHere/Danny_Nettey&amp;limit=500</v>
      </c>
    </row>
    <row r="1007" spans="1:28">
      <c r="A1007">
        <v>3829</v>
      </c>
      <c r="B1007">
        <v>163357</v>
      </c>
      <c r="C1007">
        <v>483680.0295570356</v>
      </c>
      <c r="D1007" t="s">
        <v>13950</v>
      </c>
      <c r="E1007" t="str">
        <f t="shared" si="348"/>
        <v>Danny</v>
      </c>
      <c r="F1007" t="str">
        <f t="shared" si="349"/>
        <v>Nykoluk</v>
      </c>
      <c r="H1007">
        <v>0</v>
      </c>
      <c r="J1007">
        <v>82</v>
      </c>
      <c r="K1007" s="5">
        <v>42580</v>
      </c>
      <c r="L1007" t="s">
        <v>14625</v>
      </c>
      <c r="M1007" t="str">
        <f t="shared" si="335"/>
        <v>Canadian football player (Toronto Argonauts).[488]</v>
      </c>
      <c r="N1007" t="str">
        <f t="shared" si="347"/>
        <v>Canadian</v>
      </c>
      <c r="O1007" t="str">
        <f t="shared" si="346"/>
        <v>football player (Toronto Argonauts).[488]</v>
      </c>
      <c r="P1007" s="2" t="str">
        <f t="shared" si="336"/>
        <v>football player (Toronto Argonauts).</v>
      </c>
      <c r="Q1007" s="2" t="str">
        <f t="shared" si="337"/>
        <v>football player (Toronto Argonauts)</v>
      </c>
      <c r="R1007" s="2" t="s">
        <v>13572</v>
      </c>
      <c r="S1007" s="2" t="s">
        <v>775</v>
      </c>
      <c r="U1007" t="str">
        <f t="shared" si="338"/>
        <v>https://en.wikipedia.org/wiki/Danny_Nykoluk</v>
      </c>
      <c r="Y1007" t="str">
        <f t="shared" si="339"/>
        <v>https://tools.wmflabs.org/xtools-articleinfo/?article=Danny_Nykoluk&amp;project=en.wikipedia.org</v>
      </c>
      <c r="AB1007" t="str">
        <f t="shared" si="340"/>
        <v>https://en.wikipedia.org/w/index.php?title=Special:WhatLinksHere/Danny_Nykoluk&amp;limit=500</v>
      </c>
    </row>
    <row r="1008" spans="1:28">
      <c r="A1008">
        <v>4158</v>
      </c>
      <c r="B1008">
        <v>304898</v>
      </c>
      <c r="C1008">
        <v>6405.6677556436625</v>
      </c>
      <c r="D1008" t="s">
        <v>4254</v>
      </c>
      <c r="E1008" t="str">
        <f t="shared" si="348"/>
        <v>Danus</v>
      </c>
      <c r="F1008" t="str">
        <f t="shared" si="349"/>
        <v>Skene</v>
      </c>
      <c r="H1008">
        <v>0</v>
      </c>
      <c r="J1008">
        <v>72</v>
      </c>
      <c r="K1008" s="5">
        <v>42601</v>
      </c>
      <c r="L1008" t="s">
        <v>3779</v>
      </c>
      <c r="M1008" t="str">
        <f t="shared" si="335"/>
        <v>Scottish politician.[301]</v>
      </c>
      <c r="N1008" t="str">
        <f t="shared" si="347"/>
        <v>Scottish</v>
      </c>
      <c r="O1008" t="str">
        <f t="shared" si="346"/>
        <v>politician.[301]</v>
      </c>
      <c r="P1008" s="2" t="str">
        <f t="shared" si="336"/>
        <v>politician.</v>
      </c>
      <c r="Q1008" s="2" t="str">
        <f t="shared" si="337"/>
        <v>politician</v>
      </c>
      <c r="R1008" s="2" t="str">
        <f>IFERROR(MID(Q1008,1,FIND(" ",Q1008)-1),Q1008)</f>
        <v>politician</v>
      </c>
      <c r="S1008" s="2"/>
      <c r="U1008" t="str">
        <f t="shared" si="338"/>
        <v>https://en.wikipedia.org/wiki/Danus_Skene</v>
      </c>
      <c r="Y1008" t="str">
        <f t="shared" si="339"/>
        <v>https://tools.wmflabs.org/xtools-articleinfo/?article=Danus_Skene&amp;project=en.wikipedia.org</v>
      </c>
      <c r="AB1008" t="str">
        <f t="shared" si="340"/>
        <v>https://en.wikipedia.org/w/index.php?title=Special:WhatLinksHere/Danus_Skene&amp;limit=500</v>
      </c>
    </row>
    <row r="1009" spans="1:28">
      <c r="A1009">
        <v>3745</v>
      </c>
      <c r="B1009">
        <v>984963</v>
      </c>
      <c r="C1009">
        <v>763624.00687685295</v>
      </c>
      <c r="D1009" t="s">
        <v>13708</v>
      </c>
      <c r="E1009" t="str">
        <f t="shared" si="348"/>
        <v>Daphne</v>
      </c>
      <c r="F1009" t="str">
        <f t="shared" si="349"/>
        <v>Ceeney</v>
      </c>
      <c r="H1009">
        <v>0</v>
      </c>
      <c r="J1009">
        <v>82</v>
      </c>
      <c r="K1009" s="5">
        <v>42576</v>
      </c>
      <c r="L1009" t="s">
        <v>14206</v>
      </c>
      <c r="M1009" t="str">
        <f t="shared" si="335"/>
        <v>Australian paraplegic athlete Paralympic champion (1960 1964).[404]</v>
      </c>
      <c r="N1009" t="str">
        <f t="shared" si="347"/>
        <v>Australian</v>
      </c>
      <c r="O1009" t="str">
        <f t="shared" si="346"/>
        <v>paraplegic athlete Paralympic champion (1960 1964).[404]</v>
      </c>
      <c r="P1009" s="2" t="str">
        <f t="shared" si="336"/>
        <v>paraplegic athlete Paralympic champion (1960 1964).</v>
      </c>
      <c r="Q1009" s="2" t="str">
        <f t="shared" si="337"/>
        <v>paraplegic athlete Paralympic champion (1960 1964)</v>
      </c>
      <c r="R1009" s="2" t="s">
        <v>2797</v>
      </c>
      <c r="S1009" s="2" t="s">
        <v>636</v>
      </c>
      <c r="U1009" t="str">
        <f t="shared" si="338"/>
        <v>https://en.wikipedia.org/wiki/Daphne_Ceeney</v>
      </c>
      <c r="Y1009" t="str">
        <f t="shared" si="339"/>
        <v>https://tools.wmflabs.org/xtools-articleinfo/?article=Daphne_Ceeney&amp;project=en.wikipedia.org</v>
      </c>
      <c r="AB1009" t="str">
        <f t="shared" si="340"/>
        <v>https://en.wikipedia.org/w/index.php?title=Special:WhatLinksHere/Daphne_Ceeney&amp;limit=500</v>
      </c>
    </row>
    <row r="1010" spans="1:28">
      <c r="A1010">
        <v>3295</v>
      </c>
      <c r="B1010">
        <v>128392</v>
      </c>
      <c r="C1010">
        <v>749347.46134385932</v>
      </c>
      <c r="D1010" t="s">
        <v>5471</v>
      </c>
      <c r="E1010" t="str">
        <f t="shared" si="348"/>
        <v>Darell</v>
      </c>
      <c r="F1010" t="str">
        <f t="shared" si="349"/>
        <v>Koons</v>
      </c>
      <c r="H1010">
        <v>0</v>
      </c>
      <c r="J1010">
        <v>91</v>
      </c>
      <c r="K1010" s="5">
        <v>42549</v>
      </c>
      <c r="L1010" t="s">
        <v>4775</v>
      </c>
      <c r="M1010" t="str">
        <f t="shared" si="335"/>
        <v>American painter.[450]</v>
      </c>
      <c r="N1010" t="str">
        <f t="shared" si="347"/>
        <v>American</v>
      </c>
      <c r="O1010" t="str">
        <f t="shared" si="346"/>
        <v>painter.[450]</v>
      </c>
      <c r="P1010" t="str">
        <f t="shared" si="336"/>
        <v>painter.</v>
      </c>
      <c r="Q1010" t="str">
        <f t="shared" si="337"/>
        <v>painter</v>
      </c>
      <c r="R1010" t="str">
        <f>IFERROR(MID(Q1010,1,FIND(" ",Q1010)-1),Q1010)</f>
        <v>painter</v>
      </c>
      <c r="U1010" t="str">
        <f t="shared" si="338"/>
        <v>https://en.wikipedia.org/wiki/Darell_Koons</v>
      </c>
      <c r="Y1010" t="str">
        <f t="shared" si="339"/>
        <v>https://tools.wmflabs.org/xtools-articleinfo/?article=Darell_Koons&amp;project=en.wikipedia.org</v>
      </c>
      <c r="AB1010" t="str">
        <f t="shared" si="340"/>
        <v>https://en.wikipedia.org/w/index.php?title=Special:WhatLinksHere/Darell_Koons&amp;limit=500</v>
      </c>
    </row>
    <row r="1011" spans="1:28">
      <c r="A1011">
        <v>2864</v>
      </c>
      <c r="B1011">
        <v>917779</v>
      </c>
      <c r="C1011">
        <v>200104.91487118998</v>
      </c>
      <c r="D1011" t="s">
        <v>5686</v>
      </c>
      <c r="E1011" t="str">
        <f t="shared" si="348"/>
        <v>Darko</v>
      </c>
      <c r="F1011" t="str">
        <f t="shared" si="349"/>
        <v>Grubor</v>
      </c>
      <c r="H1011">
        <v>0</v>
      </c>
      <c r="J1011">
        <v>53</v>
      </c>
      <c r="K1011" s="5">
        <v>42523</v>
      </c>
      <c r="L1011" t="s">
        <v>5107</v>
      </c>
      <c r="M1011" t="str">
        <f t="shared" si="335"/>
        <v>Serbian executive.[19]</v>
      </c>
      <c r="N1011" t="str">
        <f t="shared" si="347"/>
        <v>Serbian</v>
      </c>
      <c r="O1011" t="str">
        <f t="shared" si="346"/>
        <v>executive.[19]</v>
      </c>
      <c r="P1011" t="str">
        <f t="shared" si="336"/>
        <v>executive.</v>
      </c>
      <c r="Q1011" t="str">
        <f t="shared" si="337"/>
        <v>executive</v>
      </c>
      <c r="R1011" t="str">
        <f>IFERROR(MID(Q1011,1,FIND(" ",Q1011)-1),Q1011)</f>
        <v>executive</v>
      </c>
      <c r="U1011" t="str">
        <f t="shared" si="338"/>
        <v>https://en.wikipedia.org/wiki/Darko_Grubor</v>
      </c>
      <c r="Y1011" t="str">
        <f t="shared" si="339"/>
        <v>https://tools.wmflabs.org/xtools-articleinfo/?article=Darko_Grubor&amp;project=en.wikipedia.org</v>
      </c>
      <c r="AB1011" t="str">
        <f t="shared" si="340"/>
        <v>https://en.wikipedia.org/w/index.php?title=Special:WhatLinksHere/Darko_Grubor&amp;limit=500</v>
      </c>
    </row>
    <row r="1012" spans="1:28">
      <c r="A1012">
        <v>1068</v>
      </c>
      <c r="B1012">
        <v>363528</v>
      </c>
      <c r="C1012">
        <v>703676.90773400688</v>
      </c>
      <c r="D1012" t="s">
        <v>10973</v>
      </c>
      <c r="E1012" t="str">
        <f t="shared" si="348"/>
        <v>Darlene</v>
      </c>
      <c r="F1012" t="str">
        <f t="shared" si="349"/>
        <v>Jones</v>
      </c>
      <c r="H1012">
        <v>0</v>
      </c>
      <c r="J1012">
        <v>62</v>
      </c>
      <c r="K1012" s="3">
        <v>42423</v>
      </c>
      <c r="L1012" t="s">
        <v>11450</v>
      </c>
      <c r="M1012" t="str">
        <f t="shared" si="335"/>
        <v>American indoor football team owner (San Angelo Stampede Express) and league commissioner (LSFL CIF) cancer.[413]</v>
      </c>
      <c r="N1012" t="str">
        <f t="shared" si="347"/>
        <v>American</v>
      </c>
      <c r="O1012" t="str">
        <f t="shared" si="346"/>
        <v>indoor football team owner (San Angelo Stampede Express) and league commissioner (LSFL CIF) cancer.[413]</v>
      </c>
      <c r="P1012" t="str">
        <f t="shared" si="336"/>
        <v>indoor football team owner (San Angelo Stampede Express) and league commissioner (LSFL CIF) cancer.</v>
      </c>
      <c r="Q1012" t="str">
        <f t="shared" si="337"/>
        <v>indoor football team owner (San Angelo Stampede Express) and league commissioner (LSFL CIF) cancer</v>
      </c>
      <c r="R1012" t="s">
        <v>3374</v>
      </c>
      <c r="S1012" t="s">
        <v>2118</v>
      </c>
      <c r="T1012" t="s">
        <v>8322</v>
      </c>
      <c r="U1012" t="str">
        <f t="shared" si="338"/>
        <v>https://en.wikipedia.org/wiki/Darlene_Jones</v>
      </c>
      <c r="Y1012" t="str">
        <f t="shared" si="339"/>
        <v>https://tools.wmflabs.org/xtools-articleinfo/?article=Darlene_Jones&amp;project=en.wikipedia.org</v>
      </c>
      <c r="AB1012" t="str">
        <f t="shared" si="340"/>
        <v>https://en.wikipedia.org/w/index.php?title=Special:WhatLinksHere/Darlene_Jones&amp;limit=500</v>
      </c>
    </row>
    <row r="1013" spans="1:28">
      <c r="A1013">
        <v>1916</v>
      </c>
      <c r="B1013">
        <v>424040</v>
      </c>
      <c r="C1013">
        <v>250959.89967394416</v>
      </c>
      <c r="D1013" t="s">
        <v>6783</v>
      </c>
      <c r="E1013" t="str">
        <f t="shared" si="348"/>
        <v>Darrell</v>
      </c>
      <c r="F1013" t="str">
        <f t="shared" si="349"/>
        <v>Hogan</v>
      </c>
      <c r="H1013">
        <v>0</v>
      </c>
      <c r="J1013">
        <v>89</v>
      </c>
      <c r="K1013" s="5">
        <v>42466</v>
      </c>
      <c r="L1013" t="s">
        <v>6231</v>
      </c>
      <c r="M1013" t="str">
        <f t="shared" si="335"/>
        <v>American football player (Pittsburgh Steelers).[102]</v>
      </c>
      <c r="N1013" t="str">
        <f t="shared" si="347"/>
        <v>American</v>
      </c>
      <c r="O1013" t="str">
        <f t="shared" si="346"/>
        <v>football player (Pittsburgh Steelers).[102]</v>
      </c>
      <c r="P1013" t="str">
        <f t="shared" si="336"/>
        <v>football player (Pittsburgh Steelers).</v>
      </c>
      <c r="Q1013" t="str">
        <f t="shared" si="337"/>
        <v>football player (Pittsburgh Steelers)</v>
      </c>
      <c r="R1013" t="s">
        <v>7239</v>
      </c>
      <c r="S1013" s="2" t="s">
        <v>1706</v>
      </c>
      <c r="U1013" t="str">
        <f t="shared" si="338"/>
        <v>https://en.wikipedia.org/wiki/Darrell_Hogan</v>
      </c>
      <c r="Y1013" t="str">
        <f t="shared" si="339"/>
        <v>https://tools.wmflabs.org/xtools-articleinfo/?article=Darrell_Hogan&amp;project=en.wikipedia.org</v>
      </c>
      <c r="AB1013" t="str">
        <f t="shared" si="340"/>
        <v>https://en.wikipedia.org/w/index.php?title=Special:WhatLinksHere/Darrell_Hogan&amp;limit=500</v>
      </c>
    </row>
    <row r="1014" spans="1:28">
      <c r="A1014">
        <v>4309</v>
      </c>
      <c r="B1014">
        <v>379634</v>
      </c>
      <c r="C1014">
        <v>260214.10773228126</v>
      </c>
      <c r="D1014" t="s">
        <v>4229</v>
      </c>
      <c r="E1014" t="str">
        <f t="shared" si="348"/>
        <v>Darrell</v>
      </c>
      <c r="F1014" t="str">
        <f t="shared" si="349"/>
        <v>Ward</v>
      </c>
      <c r="H1014">
        <v>0</v>
      </c>
      <c r="J1014">
        <v>52</v>
      </c>
      <c r="K1014" s="5">
        <v>42610</v>
      </c>
      <c r="L1014" t="s">
        <v>3653</v>
      </c>
      <c r="M1014" t="str">
        <f t="shared" si="335"/>
        <v>American reality television personality (Ice Road Truckers) plane crash.[453]</v>
      </c>
      <c r="N1014" t="str">
        <f t="shared" si="347"/>
        <v>American</v>
      </c>
      <c r="O1014" t="str">
        <f t="shared" si="346"/>
        <v>reality television personality (Ice Road Truckers) plane crash.[453]</v>
      </c>
      <c r="P1014" s="2" t="str">
        <f t="shared" si="336"/>
        <v>reality television personality (Ice Road Truckers) plane crash.</v>
      </c>
      <c r="Q1014" s="2" t="str">
        <f t="shared" si="337"/>
        <v>reality television personality (Ice Road Truckers) plane crash</v>
      </c>
      <c r="R1014" s="2" t="s">
        <v>2829</v>
      </c>
      <c r="S1014" s="2" t="s">
        <v>341</v>
      </c>
      <c r="T1014" t="s">
        <v>2830</v>
      </c>
      <c r="U1014" t="str">
        <f t="shared" si="338"/>
        <v>https://en.wikipedia.org/wiki/Darrell_Ward</v>
      </c>
      <c r="Y1014" t="str">
        <f t="shared" si="339"/>
        <v>https://tools.wmflabs.org/xtools-articleinfo/?article=Darrell_Ward&amp;project=en.wikipedia.org</v>
      </c>
      <c r="AB1014" t="str">
        <f t="shared" si="340"/>
        <v>https://en.wikipedia.org/w/index.php?title=Special:WhatLinksHere/Darrell_Ward&amp;limit=500</v>
      </c>
    </row>
    <row r="1015" spans="1:28">
      <c r="A1015">
        <v>4448</v>
      </c>
      <c r="B1015">
        <v>19775</v>
      </c>
      <c r="C1015">
        <v>898562.83109020302</v>
      </c>
      <c r="D1015" t="s">
        <v>14726</v>
      </c>
      <c r="E1015" t="str">
        <f t="shared" si="348"/>
        <v>Darren</v>
      </c>
      <c r="F1015" t="str">
        <f t="shared" si="349"/>
        <v>Seals</v>
      </c>
      <c r="H1015">
        <v>0</v>
      </c>
      <c r="J1015">
        <v>29</v>
      </c>
      <c r="K1015" s="5">
        <v>42619</v>
      </c>
      <c r="L1015" t="s">
        <v>15452</v>
      </c>
      <c r="M1015" t="str">
        <f t="shared" si="335"/>
        <v>American activist (Black Lives Matter) shot.[357]</v>
      </c>
      <c r="N1015" t="str">
        <f t="shared" si="347"/>
        <v>American</v>
      </c>
      <c r="O1015" t="str">
        <f t="shared" si="346"/>
        <v>activist (Black Lives Matter) shot.[357]</v>
      </c>
      <c r="P1015" s="2" t="str">
        <f t="shared" si="336"/>
        <v>activist (Black Lives Matter) shot.</v>
      </c>
      <c r="Q1015" s="2" t="str">
        <f t="shared" si="337"/>
        <v>activist (Black Lives Matter) shot</v>
      </c>
      <c r="R1015" s="2" t="str">
        <f>IFERROR(MID(Q1015,1,FIND(" ",Q1015)-1),Q1015)</f>
        <v>activist</v>
      </c>
      <c r="S1015" s="2" t="s">
        <v>518</v>
      </c>
      <c r="T1015" t="s">
        <v>15625</v>
      </c>
      <c r="U1015" t="str">
        <f t="shared" si="338"/>
        <v>https://en.wikipedia.org/wiki/Darren_Seals</v>
      </c>
      <c r="Y1015" t="str">
        <f t="shared" si="339"/>
        <v>https://tools.wmflabs.org/xtools-articleinfo/?article=Darren_Seals&amp;project=en.wikipedia.org</v>
      </c>
      <c r="AB1015" t="str">
        <f t="shared" si="340"/>
        <v>https://en.wikipedia.org/w/index.php?title=Special:WhatLinksHere/Darren_Seals&amp;limit=500</v>
      </c>
    </row>
    <row r="1016" spans="1:28">
      <c r="A1016">
        <v>1457</v>
      </c>
      <c r="B1016">
        <v>336968</v>
      </c>
      <c r="C1016">
        <v>126390.08504993399</v>
      </c>
      <c r="D1016" t="s">
        <v>8902</v>
      </c>
      <c r="E1016" t="str">
        <f t="shared" si="348"/>
        <v>Darryl</v>
      </c>
      <c r="F1016" t="str">
        <f t="shared" si="349"/>
        <v>Hunt</v>
      </c>
      <c r="H1016">
        <v>0</v>
      </c>
      <c r="J1016">
        <v>50</v>
      </c>
      <c r="K1016" s="3">
        <v>42442</v>
      </c>
      <c r="L1016" s="2" t="s">
        <v>8066</v>
      </c>
      <c r="M1016" t="str">
        <f t="shared" si="335"/>
        <v>American justice reform activist apparent suicide by gunshot.[263]</v>
      </c>
      <c r="N1016" t="str">
        <f t="shared" si="347"/>
        <v>American</v>
      </c>
      <c r="O1016" t="str">
        <f t="shared" si="346"/>
        <v>justice reform activist apparent suicide by gunshot.[263]</v>
      </c>
      <c r="P1016" t="str">
        <f t="shared" si="336"/>
        <v>justice reform activist apparent suicide by gunshot.</v>
      </c>
      <c r="Q1016" t="str">
        <f t="shared" si="337"/>
        <v>justice reform activist apparent suicide by gunshot</v>
      </c>
      <c r="R1016" t="s">
        <v>7201</v>
      </c>
      <c r="T1016" t="s">
        <v>7202</v>
      </c>
      <c r="U1016" t="str">
        <f t="shared" si="338"/>
        <v>https://en.wikipedia.org/wiki/Darryl_Hunt</v>
      </c>
      <c r="Y1016" t="str">
        <f t="shared" si="339"/>
        <v>https://tools.wmflabs.org/xtools-articleinfo/?article=Darryl_Hunt&amp;project=en.wikipedia.org</v>
      </c>
      <c r="AB1016" t="str">
        <f t="shared" si="340"/>
        <v>https://en.wikipedia.org/w/index.php?title=Special:WhatLinksHere/Darryl_Hunt&amp;limit=500</v>
      </c>
    </row>
    <row r="1017" spans="1:28">
      <c r="A1017">
        <v>2571</v>
      </c>
      <c r="B1017">
        <v>312480</v>
      </c>
      <c r="C1017">
        <v>796093.85358526197</v>
      </c>
      <c r="D1017" t="s">
        <v>12002</v>
      </c>
      <c r="E1017" t="str">
        <f t="shared" si="348"/>
        <v>Darwyn</v>
      </c>
      <c r="F1017" t="str">
        <f t="shared" si="349"/>
        <v>Cooke</v>
      </c>
      <c r="H1017">
        <v>0</v>
      </c>
      <c r="J1017">
        <v>53</v>
      </c>
      <c r="K1017" s="5">
        <v>42504</v>
      </c>
      <c r="L1017" t="s">
        <v>12599</v>
      </c>
      <c r="M1017" t="str">
        <f t="shared" si="335"/>
        <v>Canadian comic book artist (Catwoman The Spirit DC: The New Frontier) cancer.[235]</v>
      </c>
      <c r="N1017" t="str">
        <f t="shared" si="347"/>
        <v>Canadian</v>
      </c>
      <c r="O1017" t="str">
        <f t="shared" si="346"/>
        <v>comic book artist (Catwoman The Spirit DC: The New Frontier) cancer.[235]</v>
      </c>
      <c r="P1017" t="str">
        <f t="shared" si="336"/>
        <v>comic book artist (Catwoman The Spirit DC: The New Frontier) cancer.</v>
      </c>
      <c r="Q1017" t="str">
        <f t="shared" si="337"/>
        <v>comic book artist (Catwoman The Spirit DC: The New Frontier) cancer</v>
      </c>
      <c r="R1017" t="s">
        <v>13327</v>
      </c>
      <c r="S1017" s="2" t="s">
        <v>1219</v>
      </c>
      <c r="T1017" t="s">
        <v>13400</v>
      </c>
      <c r="U1017" t="str">
        <f t="shared" si="338"/>
        <v>https://en.wikipedia.org/wiki/Darwyn_Cooke</v>
      </c>
      <c r="Y1017" t="str">
        <f t="shared" si="339"/>
        <v>https://tools.wmflabs.org/xtools-articleinfo/?article=Darwyn_Cooke&amp;project=en.wikipedia.org</v>
      </c>
      <c r="AB1017" t="str">
        <f t="shared" si="340"/>
        <v>https://en.wikipedia.org/w/index.php?title=Special:WhatLinksHere/Darwyn_Cooke&amp;limit=500</v>
      </c>
    </row>
    <row r="1018" spans="1:28">
      <c r="A1018">
        <v>1495</v>
      </c>
      <c r="B1018">
        <v>855869</v>
      </c>
      <c r="C1018">
        <v>863938.09353376133</v>
      </c>
      <c r="D1018" t="s">
        <v>8240</v>
      </c>
      <c r="E1018" t="str">
        <f t="shared" si="348"/>
        <v>Daryl</v>
      </c>
      <c r="F1018" t="str">
        <f t="shared" si="349"/>
        <v>Coley</v>
      </c>
      <c r="H1018">
        <v>0</v>
      </c>
      <c r="J1018">
        <v>60</v>
      </c>
      <c r="K1018" s="3">
        <v>42444</v>
      </c>
      <c r="L1018" s="2" t="s">
        <v>7930</v>
      </c>
      <c r="M1018" t="str">
        <f t="shared" si="335"/>
        <v>American gospel singer.[302]</v>
      </c>
      <c r="N1018" t="str">
        <f t="shared" si="347"/>
        <v>American</v>
      </c>
      <c r="O1018" t="str">
        <f t="shared" si="346"/>
        <v>gospel singer.[302]</v>
      </c>
      <c r="P1018" t="str">
        <f t="shared" si="336"/>
        <v>gospel singer.</v>
      </c>
      <c r="Q1018" t="str">
        <f t="shared" si="337"/>
        <v>gospel singer</v>
      </c>
      <c r="R1018" t="s">
        <v>7137</v>
      </c>
      <c r="U1018" t="str">
        <f t="shared" si="338"/>
        <v>https://en.wikipedia.org/wiki/Daryl_Coley</v>
      </c>
      <c r="Y1018" t="str">
        <f t="shared" si="339"/>
        <v>https://tools.wmflabs.org/xtools-articleinfo/?article=Daryl_Coley&amp;project=en.wikipedia.org</v>
      </c>
      <c r="AB1018" t="str">
        <f t="shared" si="340"/>
        <v>https://en.wikipedia.org/w/index.php?title=Special:WhatLinksHere/Daryl_Coley&amp;limit=500</v>
      </c>
    </row>
    <row r="1019" spans="1:28">
      <c r="A1019">
        <v>3684</v>
      </c>
      <c r="B1019">
        <v>830545</v>
      </c>
      <c r="C1019">
        <v>108975.77552077564</v>
      </c>
      <c r="D1019" t="s">
        <v>13829</v>
      </c>
      <c r="E1019" t="str">
        <f t="shared" si="348"/>
        <v>Dave</v>
      </c>
      <c r="F1019" t="str">
        <f t="shared" si="349"/>
        <v>Bald Eagle</v>
      </c>
      <c r="H1019">
        <v>0</v>
      </c>
      <c r="J1019">
        <v>97</v>
      </c>
      <c r="K1019" s="5">
        <v>42573</v>
      </c>
      <c r="L1019" t="s">
        <v>14207</v>
      </c>
      <c r="M1019" t="str">
        <f t="shared" si="335"/>
        <v>American Lakota Chief and actor.[342]</v>
      </c>
      <c r="N1019" t="s">
        <v>15046</v>
      </c>
      <c r="O1019" t="str">
        <f t="shared" si="346"/>
        <v>Lakota Chief and actor.[342]</v>
      </c>
      <c r="P1019" s="2" t="str">
        <f t="shared" si="336"/>
        <v>Lakota Chief and actor.</v>
      </c>
      <c r="Q1019" s="2" t="str">
        <f t="shared" si="337"/>
        <v>Lakota Chief and actor</v>
      </c>
      <c r="R1019" s="2" t="s">
        <v>2791</v>
      </c>
      <c r="S1019" s="2"/>
      <c r="U1019" t="str">
        <f t="shared" si="338"/>
        <v>https://en.wikipedia.org/wiki/Dave_Bald Eagle</v>
      </c>
      <c r="Y1019" t="str">
        <f t="shared" si="339"/>
        <v>https://tools.wmflabs.org/xtools-articleinfo/?article=Dave_Bald Eagle&amp;project=en.wikipedia.org</v>
      </c>
      <c r="AB1019" t="str">
        <f t="shared" si="340"/>
        <v>https://en.wikipedia.org/w/index.php?title=Special:WhatLinksHere/Dave_Bald Eagle&amp;limit=500</v>
      </c>
    </row>
    <row r="1020" spans="1:28">
      <c r="A1020">
        <v>4328</v>
      </c>
      <c r="B1020">
        <v>764125</v>
      </c>
      <c r="C1020">
        <v>307979.32475888956</v>
      </c>
      <c r="D1020" t="s">
        <v>4099</v>
      </c>
      <c r="E1020" t="str">
        <f t="shared" si="348"/>
        <v>Dave</v>
      </c>
      <c r="F1020" t="str">
        <f t="shared" si="349"/>
        <v>Durie</v>
      </c>
      <c r="H1020">
        <v>0</v>
      </c>
      <c r="J1020">
        <v>85</v>
      </c>
      <c r="K1020" s="5">
        <v>42612</v>
      </c>
      <c r="L1020" t="s">
        <v>3607</v>
      </c>
      <c r="M1020" t="str">
        <f t="shared" si="335"/>
        <v>English footballer (Blackpool Chester City).[472]</v>
      </c>
      <c r="N1020" t="str">
        <f t="shared" ref="N1020:N1031" si="350">MID(M1020,1,FIND(" ",M1020)-1)</f>
        <v>English</v>
      </c>
      <c r="O1020" t="str">
        <f t="shared" si="346"/>
        <v>footballer (Blackpool Chester City).[472]</v>
      </c>
      <c r="P1020" s="2" t="str">
        <f t="shared" si="336"/>
        <v>footballer (Blackpool Chester City).</v>
      </c>
      <c r="Q1020" s="2" t="str">
        <f t="shared" si="337"/>
        <v>footballer (Blackpool Chester City)</v>
      </c>
      <c r="R1020" s="2" t="str">
        <f>IFERROR(MID(Q1020,1,FIND(" ",Q1020)-1),Q1020)</f>
        <v>footballer</v>
      </c>
      <c r="S1020" s="2" t="s">
        <v>643</v>
      </c>
      <c r="U1020" t="str">
        <f t="shared" si="338"/>
        <v>https://en.wikipedia.org/wiki/Dave_Durie</v>
      </c>
      <c r="Y1020" t="str">
        <f t="shared" si="339"/>
        <v>https://tools.wmflabs.org/xtools-articleinfo/?article=Dave_Durie&amp;project=en.wikipedia.org</v>
      </c>
      <c r="AB1020" t="str">
        <f t="shared" si="340"/>
        <v>https://en.wikipedia.org/w/index.php?title=Special:WhatLinksHere/Dave_Durie&amp;limit=500</v>
      </c>
    </row>
    <row r="1021" spans="1:28">
      <c r="A1021">
        <v>3277</v>
      </c>
      <c r="B1021">
        <v>586647</v>
      </c>
      <c r="C1021">
        <v>822517.87212589988</v>
      </c>
      <c r="D1021" t="s">
        <v>5278</v>
      </c>
      <c r="E1021" t="str">
        <f t="shared" si="348"/>
        <v>Dave</v>
      </c>
      <c r="F1021" t="str">
        <f t="shared" si="349"/>
        <v>Heath</v>
      </c>
      <c r="H1021">
        <v>0</v>
      </c>
      <c r="J1021">
        <v>85</v>
      </c>
      <c r="K1021" s="5">
        <v>42548</v>
      </c>
      <c r="L1021" t="s">
        <v>4674</v>
      </c>
      <c r="M1021" t="str">
        <f t="shared" si="335"/>
        <v>American photographer.[432]</v>
      </c>
      <c r="N1021" t="str">
        <f t="shared" si="350"/>
        <v>American</v>
      </c>
      <c r="O1021" t="str">
        <f t="shared" si="346"/>
        <v>photographer.[432]</v>
      </c>
      <c r="P1021" t="str">
        <f t="shared" si="336"/>
        <v>photographer.</v>
      </c>
      <c r="Q1021" t="str">
        <f t="shared" si="337"/>
        <v>photographer</v>
      </c>
      <c r="R1021" t="str">
        <f>IFERROR(MID(Q1021,1,FIND(" ",Q1021)-1),Q1021)</f>
        <v>photographer</v>
      </c>
      <c r="U1021" t="str">
        <f t="shared" si="338"/>
        <v>https://en.wikipedia.org/wiki/Dave_Heath</v>
      </c>
      <c r="Y1021" t="str">
        <f t="shared" si="339"/>
        <v>https://tools.wmflabs.org/xtools-articleinfo/?article=Dave_Heath&amp;project=en.wikipedia.org</v>
      </c>
      <c r="AB1021" t="str">
        <f t="shared" si="340"/>
        <v>https://en.wikipedia.org/w/index.php?title=Special:WhatLinksHere/Dave_Heath&amp;limit=500</v>
      </c>
    </row>
    <row r="1022" spans="1:28">
      <c r="A1022">
        <v>728</v>
      </c>
      <c r="B1022">
        <v>915313</v>
      </c>
      <c r="C1022">
        <v>189982.67930419388</v>
      </c>
      <c r="D1022" t="s">
        <v>10842</v>
      </c>
      <c r="E1022" t="str">
        <f t="shared" si="348"/>
        <v>Dave</v>
      </c>
      <c r="F1022" t="str">
        <f t="shared" si="349"/>
        <v>Mirra</v>
      </c>
      <c r="H1022">
        <v>0</v>
      </c>
      <c r="J1022">
        <v>41</v>
      </c>
      <c r="K1022" s="3">
        <v>42404</v>
      </c>
      <c r="L1022" t="s">
        <v>11062</v>
      </c>
      <c r="M1022" t="str">
        <f t="shared" si="335"/>
        <v>American BMX rider X Games winner (199719992000200120022004 2005) suicide by gunshot.[72]</v>
      </c>
      <c r="N1022" t="str">
        <f t="shared" si="350"/>
        <v>American</v>
      </c>
      <c r="O1022" t="str">
        <f t="shared" si="346"/>
        <v>BMX rider X Games winner (199719992000200120022004 2005) suicide by gunshot.[72]</v>
      </c>
      <c r="P1022" t="str">
        <f t="shared" si="336"/>
        <v>BMX rider X Games winner (199719992000200120022004 2005) suicide by gunshot.</v>
      </c>
      <c r="Q1022" t="str">
        <f t="shared" si="337"/>
        <v>BMX rider X Games winner (199719992000200120022004 2005) suicide by gunshot</v>
      </c>
      <c r="R1022" t="s">
        <v>7166</v>
      </c>
      <c r="S1022" t="s">
        <v>2343</v>
      </c>
      <c r="T1022" t="s">
        <v>8676</v>
      </c>
      <c r="U1022" t="str">
        <f t="shared" si="338"/>
        <v>https://en.wikipedia.org/wiki/Dave_Mirra</v>
      </c>
      <c r="Y1022" t="str">
        <f t="shared" si="339"/>
        <v>https://tools.wmflabs.org/xtools-articleinfo/?article=Dave_Mirra&amp;project=en.wikipedia.org</v>
      </c>
      <c r="AB1022" t="str">
        <f t="shared" si="340"/>
        <v>https://en.wikipedia.org/w/index.php?title=Special:WhatLinksHere/Dave_Mirra&amp;limit=500</v>
      </c>
    </row>
    <row r="1023" spans="1:28">
      <c r="A1023">
        <v>1019</v>
      </c>
      <c r="B1023">
        <v>967952</v>
      </c>
      <c r="C1023">
        <v>251008.23702268826</v>
      </c>
      <c r="D1023" t="s">
        <v>10523</v>
      </c>
      <c r="E1023" t="str">
        <f t="shared" si="348"/>
        <v>Dave</v>
      </c>
      <c r="F1023" t="str">
        <f t="shared" si="349"/>
        <v>Needle</v>
      </c>
      <c r="H1023">
        <v>0</v>
      </c>
      <c r="J1023">
        <v>69</v>
      </c>
      <c r="K1023" s="3">
        <v>42420</v>
      </c>
      <c r="L1023" t="s">
        <v>11324</v>
      </c>
      <c r="M1023" t="str">
        <f t="shared" si="335"/>
        <v>American computer engineer.[364]</v>
      </c>
      <c r="N1023" t="str">
        <f t="shared" si="350"/>
        <v>American</v>
      </c>
      <c r="O1023" t="str">
        <f t="shared" si="346"/>
        <v>computer engineer.[364]</v>
      </c>
      <c r="P1023" t="str">
        <f t="shared" si="336"/>
        <v>computer engineer.</v>
      </c>
      <c r="Q1023" t="str">
        <f t="shared" si="337"/>
        <v>computer engineer</v>
      </c>
      <c r="R1023" t="s">
        <v>6888</v>
      </c>
      <c r="U1023" t="str">
        <f t="shared" si="338"/>
        <v>https://en.wikipedia.org/wiki/Dave_Needle</v>
      </c>
      <c r="Y1023" t="str">
        <f t="shared" si="339"/>
        <v>https://tools.wmflabs.org/xtools-articleinfo/?article=Dave_Needle&amp;project=en.wikipedia.org</v>
      </c>
      <c r="AB1023" t="str">
        <f t="shared" si="340"/>
        <v>https://en.wikipedia.org/w/index.php?title=Special:WhatLinksHere/Dave_Needle&amp;limit=500</v>
      </c>
    </row>
    <row r="1024" spans="1:28">
      <c r="A1024">
        <v>4446</v>
      </c>
      <c r="B1024">
        <v>34985</v>
      </c>
      <c r="C1024">
        <v>425575.43400016584</v>
      </c>
      <c r="D1024" t="s">
        <v>14579</v>
      </c>
      <c r="E1024" t="str">
        <f t="shared" si="348"/>
        <v>Dave</v>
      </c>
      <c r="F1024" t="str">
        <f t="shared" si="349"/>
        <v>Pacey</v>
      </c>
      <c r="H1024">
        <v>0</v>
      </c>
      <c r="J1024">
        <v>79</v>
      </c>
      <c r="K1024" s="5">
        <v>42619</v>
      </c>
      <c r="L1024" t="s">
        <v>15376</v>
      </c>
      <c r="M1024" t="str">
        <f t="shared" si="335"/>
        <v>English footballer (Luton Town).[355]</v>
      </c>
      <c r="N1024" t="str">
        <f t="shared" si="350"/>
        <v>English</v>
      </c>
      <c r="O1024" t="str">
        <f t="shared" si="346"/>
        <v>footballer (Luton Town).[355]</v>
      </c>
      <c r="P1024" s="2" t="str">
        <f t="shared" si="336"/>
        <v>footballer (Luton Town).</v>
      </c>
      <c r="Q1024" s="2" t="str">
        <f t="shared" si="337"/>
        <v>footballer (Luton Town)</v>
      </c>
      <c r="R1024" s="2" t="str">
        <f>IFERROR(MID(Q1024,1,FIND(" ",Q1024)-1),Q1024)</f>
        <v>footballer</v>
      </c>
      <c r="S1024" s="2" t="s">
        <v>610</v>
      </c>
      <c r="U1024" t="str">
        <f t="shared" si="338"/>
        <v>https://en.wikipedia.org/wiki/Dave_Pacey</v>
      </c>
      <c r="Y1024" t="str">
        <f t="shared" si="339"/>
        <v>https://tools.wmflabs.org/xtools-articleinfo/?article=Dave_Pacey&amp;project=en.wikipedia.org</v>
      </c>
      <c r="AB1024" t="str">
        <f t="shared" si="340"/>
        <v>https://en.wikipedia.org/w/index.php?title=Special:WhatLinksHere/Dave_Pacey&amp;limit=500</v>
      </c>
    </row>
    <row r="1025" spans="1:29">
      <c r="A1025">
        <v>2321</v>
      </c>
      <c r="B1025">
        <v>672899</v>
      </c>
      <c r="C1025">
        <v>405056.03924611933</v>
      </c>
      <c r="D1025" t="s">
        <v>6401</v>
      </c>
      <c r="E1025" t="str">
        <f t="shared" si="348"/>
        <v>Dave</v>
      </c>
      <c r="F1025" t="str">
        <f t="shared" si="349"/>
        <v>Robinson</v>
      </c>
      <c r="H1025">
        <v>0</v>
      </c>
      <c r="J1025">
        <v>67</v>
      </c>
      <c r="K1025" s="5">
        <v>42489</v>
      </c>
      <c r="L1025" t="s">
        <v>5775</v>
      </c>
      <c r="M1025" t="str">
        <f t="shared" si="335"/>
        <v>English footballer (Birmingham City Walsall).[509] (death announced on this date)</v>
      </c>
      <c r="N1025" t="str">
        <f t="shared" si="350"/>
        <v>English</v>
      </c>
      <c r="O1025" t="str">
        <f t="shared" si="346"/>
        <v>footballer (Birmingham City Walsall).[509] (death announced on this date)</v>
      </c>
      <c r="P1025" t="str">
        <f t="shared" si="336"/>
        <v>footballer (Birmingham City Walsall).</v>
      </c>
      <c r="Q1025" t="str">
        <f t="shared" si="337"/>
        <v>footballer (Birmingham City Walsall)</v>
      </c>
      <c r="R1025" t="str">
        <f>IFERROR(MID(Q1025,1,FIND(" ",Q1025)-1),Q1025)</f>
        <v>footballer</v>
      </c>
      <c r="S1025" s="2" t="s">
        <v>1358</v>
      </c>
      <c r="U1025" t="str">
        <f t="shared" si="338"/>
        <v>https://en.wikipedia.org/wiki/Dave_Robinson</v>
      </c>
      <c r="Y1025" t="str">
        <f t="shared" si="339"/>
        <v>https://tools.wmflabs.org/xtools-articleinfo/?article=Dave_Robinson&amp;project=en.wikipedia.org</v>
      </c>
      <c r="AB1025" t="str">
        <f t="shared" si="340"/>
        <v>https://en.wikipedia.org/w/index.php?title=Special:WhatLinksHere/Dave_Robinson&amp;limit=500</v>
      </c>
    </row>
    <row r="1026" spans="1:29">
      <c r="A1026">
        <v>3839</v>
      </c>
      <c r="B1026">
        <v>364722</v>
      </c>
      <c r="C1026">
        <v>515299.00311197707</v>
      </c>
      <c r="D1026" t="s">
        <v>13958</v>
      </c>
      <c r="E1026" t="str">
        <f t="shared" si="348"/>
        <v>Dave</v>
      </c>
      <c r="F1026" t="str">
        <f t="shared" si="349"/>
        <v>Schwartz</v>
      </c>
      <c r="H1026">
        <v>0</v>
      </c>
      <c r="J1026">
        <v>63</v>
      </c>
      <c r="K1026" s="5">
        <v>42581</v>
      </c>
      <c r="L1026" t="s">
        <v>14363</v>
      </c>
      <c r="M1026" t="str">
        <f t="shared" ref="M1026:M1089" si="351">MID(L1026,2,LEN(L1026)-1)</f>
        <v>American meteorologist (The Weather Channel) stomach cancer.[498]</v>
      </c>
      <c r="N1026" t="str">
        <f t="shared" si="350"/>
        <v>American</v>
      </c>
      <c r="O1026" t="str">
        <f t="shared" si="346"/>
        <v>meteorologist (The Weather Channel) stomach cancer.[498]</v>
      </c>
      <c r="P1026" s="2" t="str">
        <f t="shared" ref="P1026:P1089" si="352">IFERROR(MID(O1026,1,FIND("[",O1026)-1),O1026)</f>
        <v>meteorologist (The Weather Channel) stomach cancer.</v>
      </c>
      <c r="Q1026" s="2" t="str">
        <f t="shared" ref="Q1026:Q1089" si="353">IFERROR(MID(P1026,1,FIND(".",P1026)-1),P1026)</f>
        <v>meteorologist (The Weather Channel) stomach cancer</v>
      </c>
      <c r="R1026" s="2" t="str">
        <f>IFERROR(MID(Q1026,1,FIND(" ",Q1026)-1),Q1026)</f>
        <v>meteorologist</v>
      </c>
      <c r="S1026" s="2" t="s">
        <v>781</v>
      </c>
      <c r="T1026" t="s">
        <v>14940</v>
      </c>
      <c r="U1026" t="str">
        <f t="shared" si="338"/>
        <v>https://en.wikipedia.org/wiki/Dave_Schwartz</v>
      </c>
      <c r="Y1026" t="str">
        <f t="shared" si="339"/>
        <v>https://tools.wmflabs.org/xtools-articleinfo/?article=Dave_Schwartz&amp;project=en.wikipedia.org</v>
      </c>
      <c r="AB1026" t="str">
        <f t="shared" si="340"/>
        <v>https://en.wikipedia.org/w/index.php?title=Special:WhatLinksHere/Dave_Schwartz&amp;limit=500</v>
      </c>
    </row>
    <row r="1027" spans="1:29">
      <c r="A1027">
        <v>270</v>
      </c>
      <c r="B1027">
        <v>901324</v>
      </c>
      <c r="C1027">
        <v>784089.28027238289</v>
      </c>
      <c r="D1027" t="s">
        <v>9585</v>
      </c>
      <c r="E1027" t="str">
        <f t="shared" si="348"/>
        <v>Dave</v>
      </c>
      <c r="F1027" t="str">
        <f t="shared" si="349"/>
        <v>Sime</v>
      </c>
      <c r="H1027">
        <v>0</v>
      </c>
      <c r="J1027">
        <v>79</v>
      </c>
      <c r="K1027" s="3">
        <v>42381</v>
      </c>
      <c r="L1027" t="s">
        <v>10109</v>
      </c>
      <c r="M1027" t="str">
        <f t="shared" si="351"/>
        <v>American sprinter and ophthalmologist Olympic silver medalist (1960) cancer.[271]</v>
      </c>
      <c r="N1027" t="str">
        <f t="shared" si="350"/>
        <v>American</v>
      </c>
      <c r="O1027" t="str">
        <f t="shared" si="346"/>
        <v>sprinter and ophthalmologist Olympic silver medalist (1960) cancer.[271]</v>
      </c>
      <c r="P1027" t="str">
        <f t="shared" si="352"/>
        <v>sprinter and ophthalmologist Olympic silver medalist (1960) cancer.</v>
      </c>
      <c r="Q1027" t="str">
        <f t="shared" si="353"/>
        <v>sprinter and ophthalmologist Olympic silver medalist (1960) cancer</v>
      </c>
      <c r="R1027" t="s">
        <v>3263</v>
      </c>
      <c r="S1027" t="s">
        <v>2719</v>
      </c>
      <c r="T1027" t="s">
        <v>11713</v>
      </c>
      <c r="U1027" t="str">
        <f t="shared" si="338"/>
        <v>https://en.wikipedia.org/wiki/Dave_Sime</v>
      </c>
      <c r="Y1027" t="str">
        <f t="shared" si="339"/>
        <v>https://tools.wmflabs.org/xtools-articleinfo/?article=Dave_Sime&amp;project=en.wikipedia.org</v>
      </c>
      <c r="AB1027" t="str">
        <f t="shared" si="340"/>
        <v>https://en.wikipedia.org/w/index.php?title=Special:WhatLinksHere/Dave_Sime&amp;limit=500</v>
      </c>
    </row>
    <row r="1028" spans="1:29">
      <c r="A1028">
        <v>2893</v>
      </c>
      <c r="B1028">
        <v>147994</v>
      </c>
      <c r="C1028">
        <v>312436.26925333956</v>
      </c>
      <c r="D1028" t="s">
        <v>5573</v>
      </c>
      <c r="E1028" t="str">
        <f t="shared" si="348"/>
        <v>Dave</v>
      </c>
      <c r="F1028" t="str">
        <f t="shared" si="349"/>
        <v>Swarbrick</v>
      </c>
      <c r="H1028">
        <v>0</v>
      </c>
      <c r="J1028">
        <v>75</v>
      </c>
      <c r="K1028" s="5">
        <v>42524</v>
      </c>
      <c r="L1028" t="s">
        <v>5070</v>
      </c>
      <c r="M1028" t="str">
        <f t="shared" si="351"/>
        <v>British folk musician and singer-songwriter (Fairport Convention) emphysema.[48]</v>
      </c>
      <c r="N1028" t="str">
        <f t="shared" si="350"/>
        <v>British</v>
      </c>
      <c r="O1028" t="str">
        <f t="shared" si="346"/>
        <v>folk musician and singer-songwriter (Fairport Convention) emphysema.[48]</v>
      </c>
      <c r="P1028" t="str">
        <f t="shared" si="352"/>
        <v>folk musician and singer-songwriter (Fairport Convention) emphysema.</v>
      </c>
      <c r="Q1028" t="str">
        <f t="shared" si="353"/>
        <v>folk musician and singer-songwriter (Fairport Convention) emphysema</v>
      </c>
      <c r="R1028" t="s">
        <v>3132</v>
      </c>
      <c r="S1028" s="2" t="s">
        <v>1201</v>
      </c>
      <c r="T1028" t="s">
        <v>13486</v>
      </c>
      <c r="U1028" t="str">
        <f t="shared" si="338"/>
        <v>https://en.wikipedia.org/wiki/Dave_Swarbrick</v>
      </c>
      <c r="Y1028" t="str">
        <f t="shared" si="339"/>
        <v>https://tools.wmflabs.org/xtools-articleinfo/?article=Dave_Swarbrick&amp;project=en.wikipedia.org</v>
      </c>
      <c r="AB1028" t="str">
        <f t="shared" si="340"/>
        <v>https://en.wikipedia.org/w/index.php?title=Special:WhatLinksHere/Dave_Swarbrick&amp;limit=500</v>
      </c>
    </row>
    <row r="1029" spans="1:29">
      <c r="A1029">
        <v>3785</v>
      </c>
      <c r="B1029">
        <v>7242</v>
      </c>
      <c r="C1029">
        <v>19804.424237918283</v>
      </c>
      <c r="D1029" t="s">
        <v>14017</v>
      </c>
      <c r="E1029" t="str">
        <f t="shared" si="348"/>
        <v>Dave</v>
      </c>
      <c r="F1029" t="str">
        <f t="shared" si="349"/>
        <v>Syrett</v>
      </c>
      <c r="H1029">
        <v>0</v>
      </c>
      <c r="J1029">
        <v>60</v>
      </c>
      <c r="K1029" s="5">
        <v>42577</v>
      </c>
      <c r="L1029" t="s">
        <v>14459</v>
      </c>
      <c r="M1029" t="str">
        <f t="shared" si="351"/>
        <v>English footballer (Swindon Mansfield Peterborough) brain tumour.[444]</v>
      </c>
      <c r="N1029" t="str">
        <f t="shared" si="350"/>
        <v>English</v>
      </c>
      <c r="O1029" t="str">
        <f t="shared" si="346"/>
        <v>footballer (Swindon Mansfield Peterborough) brain tumour.[444]</v>
      </c>
      <c r="P1029" s="2" t="str">
        <f t="shared" si="352"/>
        <v>footballer (Swindon Mansfield Peterborough) brain tumour.</v>
      </c>
      <c r="Q1029" s="2" t="str">
        <f t="shared" si="353"/>
        <v>footballer (Swindon Mansfield Peterborough) brain tumour</v>
      </c>
      <c r="R1029" s="2" t="str">
        <f>IFERROR(MID(Q1029,1,FIND(" ",Q1029)-1),Q1029)</f>
        <v>footballer</v>
      </c>
      <c r="S1029" s="2" t="s">
        <v>926</v>
      </c>
      <c r="T1029" t="s">
        <v>2989</v>
      </c>
      <c r="U1029" t="str">
        <f t="shared" si="338"/>
        <v>https://en.wikipedia.org/wiki/Dave_Syrett</v>
      </c>
      <c r="V1029">
        <v>44</v>
      </c>
      <c r="W1029">
        <v>0</v>
      </c>
      <c r="X1029">
        <v>0</v>
      </c>
      <c r="Y1029" t="str">
        <f t="shared" si="339"/>
        <v>https://tools.wmflabs.org/xtools-articleinfo/?article=Dave_Syrett&amp;project=en.wikipedia.org</v>
      </c>
      <c r="Z1029">
        <v>20</v>
      </c>
      <c r="AA1029">
        <v>16</v>
      </c>
      <c r="AB1029" t="str">
        <f t="shared" si="340"/>
        <v>https://en.wikipedia.org/w/index.php?title=Special:WhatLinksHere/Dave_Syrett&amp;limit=500</v>
      </c>
      <c r="AC1029">
        <v>5</v>
      </c>
    </row>
    <row r="1030" spans="1:29">
      <c r="A1030">
        <v>598</v>
      </c>
      <c r="B1030">
        <v>62012</v>
      </c>
      <c r="C1030">
        <v>655538.63687728159</v>
      </c>
      <c r="D1030" t="s">
        <v>9905</v>
      </c>
      <c r="E1030" t="str">
        <f t="shared" si="348"/>
        <v>Dave</v>
      </c>
      <c r="F1030" t="str">
        <f t="shared" si="349"/>
        <v>Thomson</v>
      </c>
      <c r="H1030">
        <v>0</v>
      </c>
      <c r="J1030">
        <v>77</v>
      </c>
      <c r="K1030" s="3">
        <v>42397</v>
      </c>
      <c r="L1030" t="s">
        <v>10303</v>
      </c>
      <c r="M1030" t="str">
        <f t="shared" si="351"/>
        <v>Scottish footballer (Dunfermline Athletic Queen of the South).[604]</v>
      </c>
      <c r="N1030" t="str">
        <f t="shared" si="350"/>
        <v>Scottish</v>
      </c>
      <c r="O1030" t="str">
        <f t="shared" si="346"/>
        <v>footballer (Dunfermline Athletic Queen of the South).[604]</v>
      </c>
      <c r="P1030" t="str">
        <f t="shared" si="352"/>
        <v>footballer (Dunfermline Athletic Queen of the South).</v>
      </c>
      <c r="Q1030" t="str">
        <f t="shared" si="353"/>
        <v>footballer (Dunfermline Athletic Queen of the South)</v>
      </c>
      <c r="R1030" t="str">
        <f>IFERROR(MID(Q1030,1,FIND(" ",Q1030)-1),Q1030)</f>
        <v>footballer</v>
      </c>
      <c r="S1030" t="s">
        <v>2379</v>
      </c>
      <c r="U1030" t="str">
        <f t="shared" si="338"/>
        <v>https://en.wikipedia.org/wiki/Dave_Thomson</v>
      </c>
      <c r="Y1030" t="str">
        <f t="shared" si="339"/>
        <v>https://tools.wmflabs.org/xtools-articleinfo/?article=Dave_Thomson&amp;project=en.wikipedia.org</v>
      </c>
      <c r="AB1030" t="str">
        <f t="shared" si="340"/>
        <v>https://en.wikipedia.org/w/index.php?title=Special:WhatLinksHere/Dave_Thomson&amp;limit=500</v>
      </c>
    </row>
    <row r="1031" spans="1:29">
      <c r="A1031">
        <v>3771</v>
      </c>
      <c r="B1031">
        <v>284812</v>
      </c>
      <c r="C1031">
        <v>494333.12652672612</v>
      </c>
      <c r="D1031" t="s">
        <v>13732</v>
      </c>
      <c r="E1031" t="str">
        <f t="shared" si="348"/>
        <v>David</v>
      </c>
      <c r="F1031" t="str">
        <f t="shared" si="349"/>
        <v>A. Katz</v>
      </c>
      <c r="H1031">
        <v>0</v>
      </c>
      <c r="J1031">
        <v>82</v>
      </c>
      <c r="K1031" s="5">
        <v>42577</v>
      </c>
      <c r="L1031" t="s">
        <v>14293</v>
      </c>
      <c r="M1031" t="str">
        <f t="shared" si="351"/>
        <v>American judge member of the US District Court for Northern Ohio (since 1994) cancer.[430]</v>
      </c>
      <c r="N1031" t="str">
        <f t="shared" si="350"/>
        <v>American</v>
      </c>
      <c r="O1031" t="str">
        <f t="shared" si="346"/>
        <v>judge member of the US District Court for Northern Ohio (since 1994) cancer.[430]</v>
      </c>
      <c r="P1031" s="2" t="str">
        <f t="shared" si="352"/>
        <v>judge member of the US District Court for Northern Ohio (since 1994) cancer.</v>
      </c>
      <c r="Q1031" s="2" t="str">
        <f t="shared" si="353"/>
        <v>judge member of the US District Court for Northern Ohio (since 1994) cancer</v>
      </c>
      <c r="R1031" s="2" t="str">
        <f>IFERROR(MID(Q1031,1,FIND(" ",Q1031)-1),Q1031)</f>
        <v>judge</v>
      </c>
      <c r="S1031" s="2" t="s">
        <v>829</v>
      </c>
      <c r="T1031" t="s">
        <v>13306</v>
      </c>
      <c r="U1031" t="str">
        <f t="shared" si="338"/>
        <v>https://en.wikipedia.org/wiki/David_A. Katz</v>
      </c>
      <c r="Y1031" t="str">
        <f t="shared" si="339"/>
        <v>https://tools.wmflabs.org/xtools-articleinfo/?article=David_A. Katz&amp;project=en.wikipedia.org</v>
      </c>
      <c r="AB1031" t="str">
        <f t="shared" si="340"/>
        <v>https://en.wikipedia.org/w/index.php?title=Special:WhatLinksHere/David_A. Katz&amp;limit=500</v>
      </c>
    </row>
    <row r="1032" spans="1:29">
      <c r="A1032">
        <v>1291</v>
      </c>
      <c r="B1032">
        <v>868889</v>
      </c>
      <c r="C1032">
        <v>601352.37547274306</v>
      </c>
      <c r="D1032" t="s">
        <v>8572</v>
      </c>
      <c r="E1032" t="str">
        <f t="shared" si="348"/>
        <v>David</v>
      </c>
      <c r="F1032" t="str">
        <f t="shared" si="349"/>
        <v>Abbott</v>
      </c>
      <c r="H1032">
        <v>0</v>
      </c>
      <c r="J1032">
        <v>81</v>
      </c>
      <c r="K1032" s="3">
        <v>42434</v>
      </c>
      <c r="L1032" s="2" t="s">
        <v>8135</v>
      </c>
      <c r="M1032" t="str">
        <f t="shared" si="351"/>
        <v>British-born New Zealand cricket umpire cancer.[97]</v>
      </c>
      <c r="N1032" t="s">
        <v>7749</v>
      </c>
      <c r="O1032" s="2" t="s">
        <v>7562</v>
      </c>
      <c r="P1032" t="str">
        <f t="shared" si="352"/>
        <v>cricket umpire cancer.</v>
      </c>
      <c r="Q1032" t="str">
        <f t="shared" si="353"/>
        <v>cricket umpire cancer</v>
      </c>
      <c r="R1032" t="s">
        <v>6808</v>
      </c>
      <c r="T1032" s="2" t="s">
        <v>7659</v>
      </c>
      <c r="U1032" t="str">
        <f t="shared" si="338"/>
        <v>https://en.wikipedia.org/wiki/David_Abbott</v>
      </c>
      <c r="Y1032" t="str">
        <f t="shared" si="339"/>
        <v>https://tools.wmflabs.org/xtools-articleinfo/?article=David_Abbott&amp;project=en.wikipedia.org</v>
      </c>
      <c r="AB1032" t="str">
        <f t="shared" si="340"/>
        <v>https://en.wikipedia.org/w/index.php?title=Special:WhatLinksHere/David_Abbott&amp;limit=500</v>
      </c>
    </row>
    <row r="1033" spans="1:29">
      <c r="A1033">
        <v>3919</v>
      </c>
      <c r="B1033">
        <v>918336</v>
      </c>
      <c r="C1033">
        <v>880595.30026293942</v>
      </c>
      <c r="D1033" t="s">
        <v>4537</v>
      </c>
      <c r="E1033" t="str">
        <f t="shared" si="348"/>
        <v>David</v>
      </c>
      <c r="F1033" t="str">
        <f t="shared" si="349"/>
        <v>Attwooll</v>
      </c>
      <c r="H1033">
        <v>0</v>
      </c>
      <c r="J1033">
        <v>67</v>
      </c>
      <c r="K1033" s="5">
        <v>42587</v>
      </c>
      <c r="L1033" t="s">
        <v>4275</v>
      </c>
      <c r="M1033" t="str">
        <f t="shared" si="351"/>
        <v>British poet and publisher Erdheim–Chester disease.[61]</v>
      </c>
      <c r="N1033" t="str">
        <f t="shared" ref="N1033:N1053" si="354">MID(M1033,1,FIND(" ",M1033)-1)</f>
        <v>British</v>
      </c>
      <c r="O1033" t="str">
        <f t="shared" ref="O1033:O1065" si="355">MID(M1033,FIND(" ",M1033)+1,9999)</f>
        <v>poet and publisher Erdheim–Chester disease.[61]</v>
      </c>
      <c r="P1033" s="2" t="str">
        <f t="shared" si="352"/>
        <v>poet and publisher Erdheim–Chester disease.</v>
      </c>
      <c r="Q1033" s="2" t="str">
        <f t="shared" si="353"/>
        <v>poet and publisher Erdheim–Chester disease</v>
      </c>
      <c r="R1033" s="2" t="s">
        <v>2939</v>
      </c>
      <c r="S1033" s="2"/>
      <c r="T1033" t="s">
        <v>2938</v>
      </c>
      <c r="U1033" t="str">
        <f t="shared" ref="U1033:U1096" si="356">CONCATENATE("https://en.wikipedia.org/wiki/",REPLACE(D1033,FIND(" ",D1033),1,"_"))</f>
        <v>https://en.wikipedia.org/wiki/David_Attwooll</v>
      </c>
      <c r="Y1033" t="str">
        <f t="shared" si="339"/>
        <v>https://tools.wmflabs.org/xtools-articleinfo/?article=David_Attwooll&amp;project=en.wikipedia.org</v>
      </c>
      <c r="AB1033" t="str">
        <f t="shared" si="340"/>
        <v>https://en.wikipedia.org/w/index.php?title=Special:WhatLinksHere/David_Attwooll&amp;limit=500</v>
      </c>
    </row>
    <row r="1034" spans="1:29">
      <c r="A1034">
        <v>1699</v>
      </c>
      <c r="B1034">
        <v>652305</v>
      </c>
      <c r="C1034">
        <v>501655.02461823053</v>
      </c>
      <c r="D1034" t="s">
        <v>8348</v>
      </c>
      <c r="E1034" t="str">
        <f t="shared" si="348"/>
        <v>David</v>
      </c>
      <c r="F1034" t="str">
        <f t="shared" si="349"/>
        <v>Baker</v>
      </c>
      <c r="H1034">
        <v>0</v>
      </c>
      <c r="J1034">
        <v>84</v>
      </c>
      <c r="K1034" s="3">
        <v>42455</v>
      </c>
      <c r="L1034" s="2" t="s">
        <v>7591</v>
      </c>
      <c r="M1034" t="str">
        <f t="shared" si="351"/>
        <v>American jazz musician.[506]</v>
      </c>
      <c r="N1034" t="str">
        <f t="shared" si="354"/>
        <v>American</v>
      </c>
      <c r="O1034" t="str">
        <f t="shared" si="355"/>
        <v>jazz musician.[506]</v>
      </c>
      <c r="P1034" t="str">
        <f t="shared" si="352"/>
        <v>jazz musician.</v>
      </c>
      <c r="Q1034" t="str">
        <f t="shared" si="353"/>
        <v>jazz musician</v>
      </c>
      <c r="R1034" t="s">
        <v>7194</v>
      </c>
      <c r="U1034" t="str">
        <f t="shared" si="356"/>
        <v>https://en.wikipedia.org/wiki/David_Baker</v>
      </c>
      <c r="Y1034" t="str">
        <f t="shared" si="339"/>
        <v>https://tools.wmflabs.org/xtools-articleinfo/?article=David_Baker&amp;project=en.wikipedia.org</v>
      </c>
      <c r="AB1034" t="str">
        <f t="shared" si="340"/>
        <v>https://en.wikipedia.org/w/index.php?title=Special:WhatLinksHere/David_Baker&amp;limit=500</v>
      </c>
    </row>
    <row r="1035" spans="1:29">
      <c r="A1035">
        <v>2193</v>
      </c>
      <c r="B1035">
        <v>132312</v>
      </c>
      <c r="C1035">
        <v>504174.17037715495</v>
      </c>
      <c r="D1035" t="s">
        <v>6904</v>
      </c>
      <c r="E1035" t="str">
        <f t="shared" si="348"/>
        <v>David</v>
      </c>
      <c r="F1035" t="str">
        <f t="shared" si="349"/>
        <v>Beresford</v>
      </c>
      <c r="H1035">
        <v>0</v>
      </c>
      <c r="J1035">
        <v>68</v>
      </c>
      <c r="K1035" s="5">
        <v>42482</v>
      </c>
      <c r="L1035" t="s">
        <v>6141</v>
      </c>
      <c r="M1035" t="str">
        <f t="shared" si="351"/>
        <v>British journalist.[381]</v>
      </c>
      <c r="N1035" t="str">
        <f t="shared" si="354"/>
        <v>British</v>
      </c>
      <c r="O1035" t="str">
        <f t="shared" si="355"/>
        <v>journalist.[381]</v>
      </c>
      <c r="P1035" t="str">
        <f t="shared" si="352"/>
        <v>journalist.</v>
      </c>
      <c r="Q1035" t="str">
        <f t="shared" si="353"/>
        <v>journalist</v>
      </c>
      <c r="R1035" t="str">
        <f>IFERROR(MID(Q1035,1,FIND(" ",Q1035)-1),Q1035)</f>
        <v>journalist</v>
      </c>
      <c r="U1035" t="str">
        <f t="shared" si="356"/>
        <v>https://en.wikipedia.org/wiki/David_Beresford</v>
      </c>
      <c r="Y1035" t="str">
        <f t="shared" si="339"/>
        <v>https://tools.wmflabs.org/xtools-articleinfo/?article=David_Beresford&amp;project=en.wikipedia.org</v>
      </c>
      <c r="AB1035" t="str">
        <f t="shared" si="340"/>
        <v>https://en.wikipedia.org/w/index.php?title=Special:WhatLinksHere/David_Beresford&amp;limit=500</v>
      </c>
    </row>
    <row r="1036" spans="1:29">
      <c r="A1036">
        <v>1639</v>
      </c>
      <c r="B1036">
        <v>602143</v>
      </c>
      <c r="C1036">
        <v>861700.15886091278</v>
      </c>
      <c r="D1036" t="s">
        <v>8732</v>
      </c>
      <c r="E1036" t="str">
        <f t="shared" si="348"/>
        <v>David</v>
      </c>
      <c r="F1036" t="str">
        <f t="shared" si="349"/>
        <v>Blackburn</v>
      </c>
      <c r="H1036">
        <v>0</v>
      </c>
      <c r="J1036">
        <v>76</v>
      </c>
      <c r="K1036" s="3">
        <v>42452</v>
      </c>
      <c r="L1036" s="2" t="s">
        <v>7858</v>
      </c>
      <c r="M1036" t="str">
        <f t="shared" si="351"/>
        <v>British artist.[446]</v>
      </c>
      <c r="N1036" t="str">
        <f t="shared" si="354"/>
        <v>British</v>
      </c>
      <c r="O1036" t="str">
        <f t="shared" si="355"/>
        <v>artist.[446]</v>
      </c>
      <c r="P1036" t="str">
        <f t="shared" si="352"/>
        <v>artist.</v>
      </c>
      <c r="Q1036" t="str">
        <f t="shared" si="353"/>
        <v>artist</v>
      </c>
      <c r="R1036" t="str">
        <f>IFERROR(MID(Q1036,1,FIND(" ",Q1036)-1),Q1036)</f>
        <v>artist</v>
      </c>
      <c r="U1036" t="str">
        <f t="shared" si="356"/>
        <v>https://en.wikipedia.org/wiki/David_Blackburn</v>
      </c>
      <c r="Y1036" t="str">
        <f t="shared" ref="Y1036:Y1099" si="357">CONCATENATE("https://tools.wmflabs.org/xtools-articleinfo/?article=",REPLACE(D1036,FIND(" ",D1036),1,"_"),"&amp;project=en.wikipedia.org")</f>
        <v>https://tools.wmflabs.org/xtools-articleinfo/?article=David_Blackburn&amp;project=en.wikipedia.org</v>
      </c>
      <c r="AB1036" t="str">
        <f t="shared" ref="AB1036:AB1099" si="358">CONCATENATE("https://en.wikipedia.org/w/index.php?title=Special:WhatLinksHere/",REPLACE(D1036,FIND(" ",D1036),1,"_"),"&amp;limit=500")</f>
        <v>https://en.wikipedia.org/w/index.php?title=Special:WhatLinksHere/David_Blackburn&amp;limit=500</v>
      </c>
    </row>
    <row r="1037" spans="1:29">
      <c r="A1037">
        <v>815</v>
      </c>
      <c r="B1037">
        <v>337534</v>
      </c>
      <c r="C1037">
        <v>967590.13372502523</v>
      </c>
      <c r="D1037" t="s">
        <v>10918</v>
      </c>
      <c r="E1037" t="str">
        <f t="shared" si="348"/>
        <v>David</v>
      </c>
      <c r="F1037" t="str">
        <f t="shared" si="349"/>
        <v>Boykett</v>
      </c>
      <c r="H1037">
        <v>0</v>
      </c>
      <c r="J1037">
        <v>81</v>
      </c>
      <c r="K1037" s="3">
        <v>42410</v>
      </c>
      <c r="L1037" t="s">
        <v>11177</v>
      </c>
      <c r="M1037" t="str">
        <f t="shared" si="351"/>
        <v>Australian rower Olympic bronze medallist (1956).[159]</v>
      </c>
      <c r="N1037" t="str">
        <f t="shared" si="354"/>
        <v>Australian</v>
      </c>
      <c r="O1037" t="str">
        <f t="shared" si="355"/>
        <v>rower Olympic bronze medallist (1956).[159]</v>
      </c>
      <c r="P1037" t="str">
        <f t="shared" si="352"/>
        <v>rower Olympic bronze medallist (1956).</v>
      </c>
      <c r="Q1037" t="str">
        <f t="shared" si="353"/>
        <v>rower Olympic bronze medallist (1956)</v>
      </c>
      <c r="R1037" t="str">
        <f>IFERROR(MID(Q1037,1,FIND(" ",Q1037)-1),Q1037)</f>
        <v>rower</v>
      </c>
      <c r="S1037" t="s">
        <v>2293</v>
      </c>
      <c r="U1037" t="str">
        <f t="shared" si="356"/>
        <v>https://en.wikipedia.org/wiki/David_Boykett</v>
      </c>
      <c r="Y1037" t="str">
        <f t="shared" si="357"/>
        <v>https://tools.wmflabs.org/xtools-articleinfo/?article=David_Boykett&amp;project=en.wikipedia.org</v>
      </c>
      <c r="AB1037" t="str">
        <f t="shared" si="358"/>
        <v>https://en.wikipedia.org/w/index.php?title=Special:WhatLinksHere/David_Boykett&amp;limit=500</v>
      </c>
    </row>
    <row r="1038" spans="1:29">
      <c r="A1038">
        <v>4738</v>
      </c>
      <c r="B1038">
        <v>866301</v>
      </c>
      <c r="C1038">
        <v>641062.70348565886</v>
      </c>
      <c r="D1038" t="s">
        <v>14813</v>
      </c>
      <c r="E1038" t="str">
        <f t="shared" si="348"/>
        <v>David</v>
      </c>
      <c r="F1038" t="str">
        <f t="shared" si="349"/>
        <v>Budbill</v>
      </c>
      <c r="H1038">
        <v>0</v>
      </c>
      <c r="J1038">
        <v>76</v>
      </c>
      <c r="K1038" s="5">
        <v>42638</v>
      </c>
      <c r="L1038" t="s">
        <v>15472</v>
      </c>
      <c r="M1038" t="str">
        <f t="shared" si="351"/>
        <v>American poet and playwright.[44]</v>
      </c>
      <c r="N1038" t="str">
        <f t="shared" si="354"/>
        <v>American</v>
      </c>
      <c r="O1038" t="str">
        <f t="shared" si="355"/>
        <v>poet and playwright.[44]</v>
      </c>
      <c r="P1038" s="2" t="str">
        <f t="shared" si="352"/>
        <v>poet and playwright.</v>
      </c>
      <c r="Q1038" s="2" t="str">
        <f t="shared" si="353"/>
        <v>poet and playwright</v>
      </c>
      <c r="R1038" s="2" t="str">
        <f>Q1038</f>
        <v>poet and playwright</v>
      </c>
      <c r="U1038" t="str">
        <f t="shared" si="356"/>
        <v>https://en.wikipedia.org/wiki/David_Budbill</v>
      </c>
      <c r="Y1038" t="str">
        <f t="shared" si="357"/>
        <v>https://tools.wmflabs.org/xtools-articleinfo/?article=David_Budbill&amp;project=en.wikipedia.org</v>
      </c>
      <c r="AB1038" t="str">
        <f t="shared" si="358"/>
        <v>https://en.wikipedia.org/w/index.php?title=Special:WhatLinksHere/David_Budbill&amp;limit=500</v>
      </c>
    </row>
    <row r="1039" spans="1:29">
      <c r="A1039">
        <v>2801</v>
      </c>
      <c r="B1039">
        <v>968980</v>
      </c>
      <c r="C1039">
        <v>18044.771497443435</v>
      </c>
      <c r="D1039" t="s">
        <v>12042</v>
      </c>
      <c r="E1039" t="str">
        <f t="shared" si="348"/>
        <v>David</v>
      </c>
      <c r="F1039" t="str">
        <f t="shared" si="349"/>
        <v>Cañada</v>
      </c>
      <c r="H1039">
        <v>0</v>
      </c>
      <c r="J1039">
        <v>41</v>
      </c>
      <c r="K1039" s="5">
        <v>42518</v>
      </c>
      <c r="L1039" t="s">
        <v>12779</v>
      </c>
      <c r="M1039" t="str">
        <f t="shared" si="351"/>
        <v>Spanish cyclist race collision.[468]</v>
      </c>
      <c r="N1039" t="str">
        <f t="shared" si="354"/>
        <v>Spanish</v>
      </c>
      <c r="O1039" t="str">
        <f t="shared" si="355"/>
        <v>cyclist race collision.[468]</v>
      </c>
      <c r="P1039" t="str">
        <f t="shared" si="352"/>
        <v>cyclist race collision.</v>
      </c>
      <c r="Q1039" t="str">
        <f t="shared" si="353"/>
        <v>cyclist race collision</v>
      </c>
      <c r="R1039" t="str">
        <f>IFERROR(MID(Q1039,1,FIND(" ",Q1039)-1),Q1039)</f>
        <v>cyclist</v>
      </c>
      <c r="U1039" t="str">
        <f t="shared" si="356"/>
        <v>https://en.wikipedia.org/wiki/David_Cañada</v>
      </c>
      <c r="Y1039" t="str">
        <f t="shared" si="357"/>
        <v>https://tools.wmflabs.org/xtools-articleinfo/?article=David_Cañada&amp;project=en.wikipedia.org</v>
      </c>
      <c r="AB1039" t="str">
        <f t="shared" si="358"/>
        <v>https://en.wikipedia.org/w/index.php?title=Special:WhatLinksHere/David_Cañada&amp;limit=500</v>
      </c>
    </row>
    <row r="1040" spans="1:29">
      <c r="A1040">
        <v>533</v>
      </c>
      <c r="B1040">
        <v>233995</v>
      </c>
      <c r="C1040">
        <v>466701.06431975</v>
      </c>
      <c r="D1040" t="s">
        <v>9768</v>
      </c>
      <c r="E1040" t="str">
        <f t="shared" si="348"/>
        <v>David</v>
      </c>
      <c r="F1040" t="str">
        <f t="shared" si="349"/>
        <v>Chatters</v>
      </c>
      <c r="H1040">
        <v>0</v>
      </c>
      <c r="J1040">
        <v>69</v>
      </c>
      <c r="K1040" s="3">
        <v>42394</v>
      </c>
      <c r="L1040" t="s">
        <v>9894</v>
      </c>
      <c r="M1040" t="str">
        <f t="shared" si="351"/>
        <v>Canadian politician.[539]</v>
      </c>
      <c r="N1040" t="str">
        <f t="shared" si="354"/>
        <v>Canadian</v>
      </c>
      <c r="O1040" t="str">
        <f t="shared" si="355"/>
        <v>politician.[539]</v>
      </c>
      <c r="P1040" t="str">
        <f t="shared" si="352"/>
        <v>politician.</v>
      </c>
      <c r="Q1040" t="str">
        <f t="shared" si="353"/>
        <v>politician</v>
      </c>
      <c r="R1040" t="str">
        <f>IFERROR(MID(Q1040,1,FIND(" ",Q1040)-1),Q1040)</f>
        <v>politician</v>
      </c>
      <c r="U1040" t="str">
        <f t="shared" si="356"/>
        <v>https://en.wikipedia.org/wiki/David_Chatters</v>
      </c>
      <c r="Y1040" t="str">
        <f t="shared" si="357"/>
        <v>https://tools.wmflabs.org/xtools-articleinfo/?article=David_Chatters&amp;project=en.wikipedia.org</v>
      </c>
      <c r="AB1040" t="str">
        <f t="shared" si="358"/>
        <v>https://en.wikipedia.org/w/index.php?title=Special:WhatLinksHere/David_Chatters&amp;limit=500</v>
      </c>
    </row>
    <row r="1041" spans="1:28">
      <c r="A1041">
        <v>4712</v>
      </c>
      <c r="B1041">
        <v>978265</v>
      </c>
      <c r="C1041">
        <v>645088.97722498653</v>
      </c>
      <c r="D1041" t="s">
        <v>15243</v>
      </c>
      <c r="E1041" t="str">
        <f t="shared" si="348"/>
        <v>David</v>
      </c>
      <c r="F1041" t="str">
        <f t="shared" si="349"/>
        <v>Coleman</v>
      </c>
      <c r="H1041">
        <v>0</v>
      </c>
      <c r="J1041">
        <v>74</v>
      </c>
      <c r="K1041" s="5">
        <v>42636</v>
      </c>
      <c r="L1041" t="s">
        <v>15784</v>
      </c>
      <c r="M1041" t="str">
        <f t="shared" si="351"/>
        <v>English footballer (Colchester United) cancer.[74]</v>
      </c>
      <c r="N1041" t="str">
        <f t="shared" si="354"/>
        <v>English</v>
      </c>
      <c r="O1041" t="str">
        <f t="shared" si="355"/>
        <v>footballer (Colchester United) cancer.[74]</v>
      </c>
      <c r="P1041" s="2" t="str">
        <f t="shared" si="352"/>
        <v>footballer (Colchester United) cancer.</v>
      </c>
      <c r="Q1041" s="2" t="str">
        <f t="shared" si="353"/>
        <v>footballer (Colchester United) cancer</v>
      </c>
      <c r="R1041" s="2" t="str">
        <f>IFERROR(MID(Q1041,1,FIND(" ",Q1041)-1),Q1041)</f>
        <v>footballer</v>
      </c>
      <c r="S1041" s="2" t="s">
        <v>474</v>
      </c>
      <c r="T1041" t="s">
        <v>15781</v>
      </c>
      <c r="U1041" t="str">
        <f t="shared" si="356"/>
        <v>https://en.wikipedia.org/wiki/David_Coleman</v>
      </c>
      <c r="Y1041" t="str">
        <f t="shared" si="357"/>
        <v>https://tools.wmflabs.org/xtools-articleinfo/?article=David_Coleman&amp;project=en.wikipedia.org</v>
      </c>
      <c r="AB1041" t="str">
        <f t="shared" si="358"/>
        <v>https://en.wikipedia.org/w/index.php?title=Special:WhatLinksHere/David_Coleman&amp;limit=500</v>
      </c>
    </row>
    <row r="1042" spans="1:28">
      <c r="A1042">
        <v>2050</v>
      </c>
      <c r="B1042">
        <v>426416</v>
      </c>
      <c r="C1042">
        <v>910330.08979229629</v>
      </c>
      <c r="D1042" t="s">
        <v>6583</v>
      </c>
      <c r="E1042" t="str">
        <f t="shared" si="348"/>
        <v>David</v>
      </c>
      <c r="F1042" t="str">
        <f t="shared" si="349"/>
        <v>Collischon</v>
      </c>
      <c r="H1042">
        <v>0</v>
      </c>
      <c r="J1042">
        <v>78</v>
      </c>
      <c r="K1042" s="5">
        <v>42474</v>
      </c>
      <c r="L1042" t="s">
        <v>6243</v>
      </c>
      <c r="M1042" t="str">
        <f t="shared" si="351"/>
        <v>British executive (Filofax).[237]</v>
      </c>
      <c r="N1042" t="str">
        <f t="shared" si="354"/>
        <v>British</v>
      </c>
      <c r="O1042" t="str">
        <f t="shared" si="355"/>
        <v>executive (Filofax).[237]</v>
      </c>
      <c r="P1042" t="str">
        <f t="shared" si="352"/>
        <v>executive (Filofax).</v>
      </c>
      <c r="Q1042" t="str">
        <f t="shared" si="353"/>
        <v>executive (Filofax)</v>
      </c>
      <c r="R1042" t="str">
        <f>IFERROR(MID(Q1042,1,FIND(" ",Q1042)-1),Q1042)</f>
        <v>executive</v>
      </c>
      <c r="S1042" s="2" t="s">
        <v>1581</v>
      </c>
      <c r="U1042" t="str">
        <f t="shared" si="356"/>
        <v>https://en.wikipedia.org/wiki/David_Collischon</v>
      </c>
      <c r="Y1042" t="str">
        <f t="shared" si="357"/>
        <v>https://tools.wmflabs.org/xtools-articleinfo/?article=David_Collischon&amp;project=en.wikipedia.org</v>
      </c>
      <c r="AB1042" t="str">
        <f t="shared" si="358"/>
        <v>https://en.wikipedia.org/w/index.php?title=Special:WhatLinksHere/David_Collischon&amp;limit=500</v>
      </c>
    </row>
    <row r="1043" spans="1:28">
      <c r="A1043">
        <v>1946</v>
      </c>
      <c r="B1043">
        <v>903087</v>
      </c>
      <c r="C1043">
        <v>542943.87875779648</v>
      </c>
      <c r="D1043" t="s">
        <v>7120</v>
      </c>
      <c r="E1043" t="str">
        <f t="shared" si="348"/>
        <v>David</v>
      </c>
      <c r="F1043" t="str">
        <f t="shared" si="349"/>
        <v>Dore</v>
      </c>
      <c r="H1043">
        <v>0</v>
      </c>
      <c r="J1043">
        <v>75</v>
      </c>
      <c r="K1043" s="5">
        <v>42468</v>
      </c>
      <c r="L1043" t="s">
        <v>6199</v>
      </c>
      <c r="M1043" t="str">
        <f t="shared" si="351"/>
        <v>Canadian figure skating competitor judge and official President (1980–1984) and Director General (1986–2004) of the CFSA.[132]</v>
      </c>
      <c r="N1043" t="str">
        <f t="shared" si="354"/>
        <v>Canadian</v>
      </c>
      <c r="O1043" t="str">
        <f t="shared" si="355"/>
        <v>figure skating competitor judge and official President (1980–1984) and Director General (1986–2004) of the CFSA.[132]</v>
      </c>
      <c r="P1043" t="str">
        <f t="shared" si="352"/>
        <v>figure skating competitor judge and official President (1980–1984) and Director General (1986–2004) of the CFSA.</v>
      </c>
      <c r="Q1043" t="str">
        <f t="shared" si="353"/>
        <v>figure skating competitor judge and official President (1980–1984) and Director General (1986–2004) of the CFSA</v>
      </c>
      <c r="R1043" t="s">
        <v>3280</v>
      </c>
      <c r="S1043" s="2" t="s">
        <v>1622</v>
      </c>
      <c r="U1043" t="str">
        <f t="shared" si="356"/>
        <v>https://en.wikipedia.org/wiki/David_Dore</v>
      </c>
      <c r="Y1043" t="str">
        <f t="shared" si="357"/>
        <v>https://tools.wmflabs.org/xtools-articleinfo/?article=David_Dore&amp;project=en.wikipedia.org</v>
      </c>
      <c r="AB1043" t="str">
        <f t="shared" si="358"/>
        <v>https://en.wikipedia.org/w/index.php?title=Special:WhatLinksHere/David_Dore&amp;limit=500</v>
      </c>
    </row>
    <row r="1044" spans="1:28">
      <c r="A1044">
        <v>1137</v>
      </c>
      <c r="B1044">
        <v>448230</v>
      </c>
      <c r="C1044">
        <v>361785.19571876677</v>
      </c>
      <c r="D1044" t="s">
        <v>11130</v>
      </c>
      <c r="E1044" t="str">
        <f t="shared" si="348"/>
        <v>David</v>
      </c>
      <c r="F1044" t="str">
        <f t="shared" si="349"/>
        <v>Douglas</v>
      </c>
      <c r="H1044">
        <v>0</v>
      </c>
      <c r="J1044">
        <v>52</v>
      </c>
      <c r="K1044" s="3">
        <v>42427</v>
      </c>
      <c r="L1044" t="s">
        <v>11596</v>
      </c>
      <c r="M1044" t="str">
        <f t="shared" si="351"/>
        <v>American football player (Cincinnati Bengals New England Patriots) brain cancer.[484]</v>
      </c>
      <c r="N1044" t="str">
        <f t="shared" si="354"/>
        <v>American</v>
      </c>
      <c r="O1044" t="str">
        <f t="shared" si="355"/>
        <v>football player (Cincinnati Bengals New England Patriots) brain cancer.[484]</v>
      </c>
      <c r="P1044" t="str">
        <f t="shared" si="352"/>
        <v>football player (Cincinnati Bengals New England Patriots) brain cancer.</v>
      </c>
      <c r="Q1044" t="str">
        <f t="shared" si="353"/>
        <v>football player (Cincinnati Bengals New England Patriots) brain cancer</v>
      </c>
      <c r="R1044" t="s">
        <v>7254</v>
      </c>
      <c r="S1044" t="s">
        <v>2059</v>
      </c>
      <c r="T1044" t="s">
        <v>8863</v>
      </c>
      <c r="U1044" t="str">
        <f t="shared" si="356"/>
        <v>https://en.wikipedia.org/wiki/David_Douglas</v>
      </c>
      <c r="Y1044" t="str">
        <f t="shared" si="357"/>
        <v>https://tools.wmflabs.org/xtools-articleinfo/?article=David_Douglas&amp;project=en.wikipedia.org</v>
      </c>
      <c r="AB1044" t="str">
        <f t="shared" si="358"/>
        <v>https://en.wikipedia.org/w/index.php?title=Special:WhatLinksHere/David_Douglas&amp;limit=500</v>
      </c>
    </row>
    <row r="1045" spans="1:28">
      <c r="A1045">
        <v>3907</v>
      </c>
      <c r="B1045">
        <v>20512</v>
      </c>
      <c r="C1045">
        <v>702905.54069288191</v>
      </c>
      <c r="D1045" t="s">
        <v>4737</v>
      </c>
      <c r="E1045" t="s">
        <v>3532</v>
      </c>
      <c r="F1045" t="s">
        <v>3533</v>
      </c>
      <c r="H1045">
        <v>0</v>
      </c>
      <c r="J1045">
        <v>87</v>
      </c>
      <c r="K1045" s="5">
        <v>42586</v>
      </c>
      <c r="L1045" t="s">
        <v>4011</v>
      </c>
      <c r="M1045" t="str">
        <f t="shared" si="351"/>
        <v>American federal judge member of the U.S. District Court for the Northern District of Ohio (1982–1996).[49]</v>
      </c>
      <c r="N1045" t="str">
        <f t="shared" si="354"/>
        <v>American</v>
      </c>
      <c r="O1045" t="str">
        <f t="shared" si="355"/>
        <v>federal judge member of the U.S. District Court for the Northern District of Ohio (1982–1996).[49]</v>
      </c>
      <c r="P1045" s="2" t="str">
        <f t="shared" si="352"/>
        <v>federal judge member of the U.S. District Court for the Northern District of Ohio (1982–1996).</v>
      </c>
      <c r="Q1045" s="2" t="str">
        <f t="shared" si="353"/>
        <v>federal judge member of the U</v>
      </c>
      <c r="R1045" s="2" t="s">
        <v>3078</v>
      </c>
      <c r="S1045" t="s">
        <v>633</v>
      </c>
      <c r="U1045" t="str">
        <f t="shared" si="356"/>
        <v>https://en.wikipedia.org/wiki/David_Dudley Dowd Jr.</v>
      </c>
      <c r="Y1045" t="str">
        <f t="shared" si="357"/>
        <v>https://tools.wmflabs.org/xtools-articleinfo/?article=David_Dudley Dowd Jr.&amp;project=en.wikipedia.org</v>
      </c>
      <c r="AB1045" t="str">
        <f t="shared" si="358"/>
        <v>https://en.wikipedia.org/w/index.php?title=Special:WhatLinksHere/David_Dudley Dowd Jr.&amp;limit=500</v>
      </c>
    </row>
    <row r="1046" spans="1:28">
      <c r="A1046">
        <v>1034</v>
      </c>
      <c r="B1046">
        <v>486468</v>
      </c>
      <c r="C1046">
        <v>834654.72596253676</v>
      </c>
      <c r="D1046" t="s">
        <v>10939</v>
      </c>
      <c r="E1046" t="str">
        <f>LEFT(D1046,FIND(" ",D1046)-1)</f>
        <v>David</v>
      </c>
      <c r="F1046" t="str">
        <f>MID(D1046,FIND(" ",D1046)+1,9999)</f>
        <v>Duffield</v>
      </c>
      <c r="H1046">
        <v>0</v>
      </c>
      <c r="J1046">
        <v>84</v>
      </c>
      <c r="K1046" s="3">
        <v>42421</v>
      </c>
      <c r="L1046" t="s">
        <v>11339</v>
      </c>
      <c r="M1046" t="str">
        <f t="shared" si="351"/>
        <v>British sports commentator and cyclist fall.[379]</v>
      </c>
      <c r="N1046" t="str">
        <f t="shared" si="354"/>
        <v>British</v>
      </c>
      <c r="O1046" t="str">
        <f t="shared" si="355"/>
        <v>sports commentator and cyclist fall.[379]</v>
      </c>
      <c r="P1046" t="str">
        <f t="shared" si="352"/>
        <v>sports commentator and cyclist fall.</v>
      </c>
      <c r="Q1046" t="str">
        <f t="shared" si="353"/>
        <v>sports commentator and cyclist fall</v>
      </c>
      <c r="R1046" t="s">
        <v>3297</v>
      </c>
      <c r="T1046" t="s">
        <v>8432</v>
      </c>
      <c r="U1046" t="str">
        <f t="shared" si="356"/>
        <v>https://en.wikipedia.org/wiki/David_Duffield</v>
      </c>
      <c r="Y1046" t="str">
        <f t="shared" si="357"/>
        <v>https://tools.wmflabs.org/xtools-articleinfo/?article=David_Duffield&amp;project=en.wikipedia.org</v>
      </c>
      <c r="AB1046" t="str">
        <f t="shared" si="358"/>
        <v>https://en.wikipedia.org/w/index.php?title=Special:WhatLinksHere/David_Duffield&amp;limit=500</v>
      </c>
    </row>
    <row r="1047" spans="1:28">
      <c r="A1047">
        <v>1558</v>
      </c>
      <c r="B1047">
        <v>799801</v>
      </c>
      <c r="C1047">
        <v>91799.296978024358</v>
      </c>
      <c r="D1047" t="s">
        <v>8832</v>
      </c>
      <c r="E1047" t="str">
        <f>LEFT(D1047,FIND(" ",D1047)-1)</f>
        <v>David</v>
      </c>
      <c r="F1047" t="str">
        <f>MID(D1047,FIND(" ",D1047)+1,9999)</f>
        <v>Egan</v>
      </c>
      <c r="H1047">
        <v>0</v>
      </c>
      <c r="J1047">
        <v>61</v>
      </c>
      <c r="K1047" s="3">
        <v>42447</v>
      </c>
      <c r="L1047" s="2" t="s">
        <v>7890</v>
      </c>
      <c r="M1047" t="str">
        <f t="shared" si="351"/>
        <v>American musician lung cancer.[365]</v>
      </c>
      <c r="N1047" t="str">
        <f t="shared" si="354"/>
        <v>American</v>
      </c>
      <c r="O1047" t="str">
        <f t="shared" si="355"/>
        <v>musician lung cancer.[365]</v>
      </c>
      <c r="P1047" t="str">
        <f t="shared" si="352"/>
        <v>musician lung cancer.</v>
      </c>
      <c r="Q1047" t="str">
        <f t="shared" si="353"/>
        <v>musician lung cancer</v>
      </c>
      <c r="R1047" t="str">
        <f>IFERROR(MID(Q1047,1,FIND(" ",Q1047)-1),Q1047)</f>
        <v>musician</v>
      </c>
      <c r="T1047" t="s">
        <v>7516</v>
      </c>
      <c r="U1047" t="str">
        <f t="shared" si="356"/>
        <v>https://en.wikipedia.org/wiki/David_Egan</v>
      </c>
      <c r="Y1047" t="str">
        <f t="shared" si="357"/>
        <v>https://tools.wmflabs.org/xtools-articleinfo/?article=David_Egan&amp;project=en.wikipedia.org</v>
      </c>
      <c r="AB1047" t="str">
        <f t="shared" si="358"/>
        <v>https://en.wikipedia.org/w/index.php?title=Special:WhatLinksHere/David_Egan&amp;limit=500</v>
      </c>
    </row>
    <row r="1048" spans="1:28">
      <c r="A1048">
        <v>515</v>
      </c>
      <c r="B1048">
        <v>64897</v>
      </c>
      <c r="C1048">
        <v>943007.1320448406</v>
      </c>
      <c r="D1048" t="s">
        <v>9533</v>
      </c>
      <c r="E1048" t="str">
        <f>LEFT(D1048,FIND(" ",D1048)-1)</f>
        <v>David</v>
      </c>
      <c r="F1048" t="str">
        <f>MID(D1048,FIND(" ",D1048)+1,9999)</f>
        <v>Finkelstein</v>
      </c>
      <c r="H1048">
        <v>0</v>
      </c>
      <c r="J1048">
        <v>86</v>
      </c>
      <c r="K1048" s="3">
        <v>42393</v>
      </c>
      <c r="L1048" t="s">
        <v>9383</v>
      </c>
      <c r="M1048" t="str">
        <f t="shared" si="351"/>
        <v>American physicist.[521]</v>
      </c>
      <c r="N1048" t="str">
        <f t="shared" si="354"/>
        <v>American</v>
      </c>
      <c r="O1048" t="str">
        <f t="shared" si="355"/>
        <v>physicist.[521]</v>
      </c>
      <c r="P1048" t="str">
        <f t="shared" si="352"/>
        <v>physicist.</v>
      </c>
      <c r="Q1048" t="str">
        <f t="shared" si="353"/>
        <v>physicist</v>
      </c>
      <c r="R1048" t="str">
        <f>IFERROR(MID(Q1048,1,FIND(" ",Q1048)-1),Q1048)</f>
        <v>physicist</v>
      </c>
      <c r="U1048" t="str">
        <f t="shared" si="356"/>
        <v>https://en.wikipedia.org/wiki/David_Finkelstein</v>
      </c>
      <c r="Y1048" t="str">
        <f t="shared" si="357"/>
        <v>https://tools.wmflabs.org/xtools-articleinfo/?article=David_Finkelstein&amp;project=en.wikipedia.org</v>
      </c>
      <c r="AB1048" t="str">
        <f t="shared" si="358"/>
        <v>https://en.wikipedia.org/w/index.php?title=Special:WhatLinksHere/David_Finkelstein&amp;limit=500</v>
      </c>
    </row>
    <row r="1049" spans="1:28">
      <c r="A1049">
        <v>429</v>
      </c>
      <c r="B1049">
        <v>483116</v>
      </c>
      <c r="C1049">
        <v>644831.71458778088</v>
      </c>
      <c r="D1049" t="s">
        <v>9791</v>
      </c>
      <c r="E1049" t="s">
        <v>10678</v>
      </c>
      <c r="F1049" t="s">
        <v>10679</v>
      </c>
      <c r="H1049">
        <v>0</v>
      </c>
      <c r="J1049">
        <v>74</v>
      </c>
      <c r="K1049" s="3">
        <v>42389</v>
      </c>
      <c r="L1049" t="s">
        <v>10361</v>
      </c>
      <c r="M1049" t="str">
        <f t="shared" si="351"/>
        <v>American editor publisher and critic injuries from a fall.[432]</v>
      </c>
      <c r="N1049" t="str">
        <f t="shared" si="354"/>
        <v>American</v>
      </c>
      <c r="O1049" t="str">
        <f t="shared" si="355"/>
        <v>editor publisher and critic injuries from a fall.[432]</v>
      </c>
      <c r="P1049" t="str">
        <f t="shared" si="352"/>
        <v>editor publisher and critic injuries from a fall.</v>
      </c>
      <c r="Q1049" t="str">
        <f t="shared" si="353"/>
        <v>editor publisher and critic injuries from a fall</v>
      </c>
      <c r="R1049" t="s">
        <v>3476</v>
      </c>
      <c r="U1049" t="str">
        <f t="shared" si="356"/>
        <v>https://en.wikipedia.org/wiki/David_G. Hartwell</v>
      </c>
      <c r="Y1049" t="str">
        <f t="shared" si="357"/>
        <v>https://tools.wmflabs.org/xtools-articleinfo/?article=David_G. Hartwell&amp;project=en.wikipedia.org</v>
      </c>
      <c r="AB1049" t="str">
        <f t="shared" si="358"/>
        <v>https://en.wikipedia.org/w/index.php?title=Special:WhatLinksHere/David_G. Hartwell&amp;limit=500</v>
      </c>
    </row>
    <row r="1050" spans="1:28">
      <c r="A1050">
        <v>2012</v>
      </c>
      <c r="B1050">
        <v>873721</v>
      </c>
      <c r="C1050">
        <v>261422.11690876138</v>
      </c>
      <c r="D1050" t="s">
        <v>6865</v>
      </c>
      <c r="E1050" t="str">
        <f>LEFT(D1050,FIND(" ",D1050)-1)</f>
        <v>David</v>
      </c>
      <c r="F1050" t="str">
        <f>MID(D1050,FIND(" ",D1050)+1,9999)</f>
        <v>Gest</v>
      </c>
      <c r="H1050">
        <v>0</v>
      </c>
      <c r="J1050">
        <v>62</v>
      </c>
      <c r="K1050" s="5">
        <v>42472</v>
      </c>
      <c r="L1050" t="s">
        <v>6339</v>
      </c>
      <c r="M1050" t="str">
        <f t="shared" si="351"/>
        <v>American TV producer (Michael Jackson: 30th Anniversary Special) and reality show contestant (I'm a Celebrity...Get Me Out of Here!).[199]</v>
      </c>
      <c r="N1050" t="str">
        <f t="shared" si="354"/>
        <v>American</v>
      </c>
      <c r="O1050" t="str">
        <f t="shared" si="355"/>
        <v>TV producer (Michael Jackson: 30th Anniversary Special) and reality show contestant (I'm a Celebrity...Get Me Out of Here!).[199]</v>
      </c>
      <c r="P1050" t="str">
        <f t="shared" si="352"/>
        <v>TV producer (Michael Jackson: 30th Anniversary Special) and reality show contestant (I'm a Celebrity...Get Me Out of Here!).</v>
      </c>
      <c r="Q1050" t="str">
        <f t="shared" si="353"/>
        <v>TV producer (Michael Jackson: 30th Anniversary Special) and reality show contestant (I'm a Celebrity</v>
      </c>
      <c r="R1050" t="s">
        <v>3014</v>
      </c>
      <c r="S1050" t="s">
        <v>1744</v>
      </c>
      <c r="U1050" t="str">
        <f t="shared" si="356"/>
        <v>https://en.wikipedia.org/wiki/David_Gest</v>
      </c>
      <c r="Y1050" t="str">
        <f t="shared" si="357"/>
        <v>https://tools.wmflabs.org/xtools-articleinfo/?article=David_Gest&amp;project=en.wikipedia.org</v>
      </c>
      <c r="AB1050" t="str">
        <f t="shared" si="358"/>
        <v>https://en.wikipedia.org/w/index.php?title=Special:WhatLinksHere/David_Gest&amp;limit=500</v>
      </c>
    </row>
    <row r="1051" spans="1:28">
      <c r="A1051">
        <v>1584</v>
      </c>
      <c r="B1051">
        <v>527754</v>
      </c>
      <c r="C1051">
        <v>332927.96217574505</v>
      </c>
      <c r="D1051" t="s">
        <v>8385</v>
      </c>
      <c r="E1051" t="str">
        <f>LEFT(D1051,FIND(" ",D1051)-1)</f>
        <v>David</v>
      </c>
      <c r="F1051" t="str">
        <f>MID(D1051,FIND(" ",D1051)+1,9999)</f>
        <v>Green</v>
      </c>
      <c r="H1051">
        <v>0</v>
      </c>
      <c r="J1051">
        <v>76</v>
      </c>
      <c r="K1051" s="3">
        <v>42448</v>
      </c>
      <c r="L1051" s="2" t="s">
        <v>7915</v>
      </c>
      <c r="M1051" t="str">
        <f t="shared" si="351"/>
        <v>Welsh cricketer (Lancashire Gloucestershire).[391]</v>
      </c>
      <c r="N1051" t="str">
        <f t="shared" si="354"/>
        <v>Welsh</v>
      </c>
      <c r="O1051" t="str">
        <f t="shared" si="355"/>
        <v>cricketer (Lancashire Gloucestershire).[391]</v>
      </c>
      <c r="P1051" t="str">
        <f t="shared" si="352"/>
        <v>cricketer (Lancashire Gloucestershire).</v>
      </c>
      <c r="Q1051" t="str">
        <f t="shared" si="353"/>
        <v>cricketer (Lancashire Gloucestershire)</v>
      </c>
      <c r="R1051" t="str">
        <f>IFERROR(MID(Q1051,1,FIND(" ",Q1051)-1),Q1051)</f>
        <v>cricketer</v>
      </c>
      <c r="S1051" s="2" t="s">
        <v>1803</v>
      </c>
      <c r="U1051" t="str">
        <f t="shared" si="356"/>
        <v>https://en.wikipedia.org/wiki/David_Green</v>
      </c>
      <c r="Y1051" t="str">
        <f t="shared" si="357"/>
        <v>https://tools.wmflabs.org/xtools-articleinfo/?article=David_Green&amp;project=en.wikipedia.org</v>
      </c>
      <c r="AB1051" t="str">
        <f t="shared" si="358"/>
        <v>https://en.wikipedia.org/w/index.php?title=Special:WhatLinksHere/David_Green&amp;limit=500</v>
      </c>
    </row>
    <row r="1052" spans="1:28">
      <c r="A1052">
        <v>1689</v>
      </c>
      <c r="B1052">
        <v>379798</v>
      </c>
      <c r="C1052">
        <v>440180.99025379342</v>
      </c>
      <c r="D1052" t="s">
        <v>8339</v>
      </c>
      <c r="E1052" t="s">
        <v>7578</v>
      </c>
      <c r="F1052" t="s">
        <v>7579</v>
      </c>
      <c r="H1052">
        <v>0</v>
      </c>
      <c r="J1052">
        <v>80</v>
      </c>
      <c r="K1052" s="3">
        <v>42454</v>
      </c>
      <c r="L1052" s="2" t="s">
        <v>7771</v>
      </c>
      <c r="M1052" t="str">
        <f t="shared" si="351"/>
        <v>American academic.[496]</v>
      </c>
      <c r="N1052" t="str">
        <f t="shared" si="354"/>
        <v>American</v>
      </c>
      <c r="O1052" t="str">
        <f t="shared" si="355"/>
        <v>academic.[496]</v>
      </c>
      <c r="P1052" t="str">
        <f t="shared" si="352"/>
        <v>academic.</v>
      </c>
      <c r="Q1052" t="str">
        <f t="shared" si="353"/>
        <v>academic</v>
      </c>
      <c r="R1052" t="str">
        <f>IFERROR(MID(Q1052,1,FIND(" ",Q1052)-1),Q1052)</f>
        <v>academic</v>
      </c>
      <c r="U1052" t="str">
        <f t="shared" si="356"/>
        <v>https://en.wikipedia.org/wiki/David_H. Porter</v>
      </c>
      <c r="Y1052" t="str">
        <f t="shared" si="357"/>
        <v>https://tools.wmflabs.org/xtools-articleinfo/?article=David_H. Porter&amp;project=en.wikipedia.org</v>
      </c>
      <c r="AB1052" t="str">
        <f t="shared" si="358"/>
        <v>https://en.wikipedia.org/w/index.php?title=Special:WhatLinksHere/David_H. Porter&amp;limit=500</v>
      </c>
    </row>
    <row r="1053" spans="1:28">
      <c r="A1053">
        <v>4346</v>
      </c>
      <c r="B1053">
        <v>350620</v>
      </c>
      <c r="C1053">
        <v>955241.7488657739</v>
      </c>
      <c r="D1053" t="s">
        <v>4115</v>
      </c>
      <c r="E1053" t="s">
        <v>3387</v>
      </c>
      <c r="F1053" t="str">
        <f t="shared" ref="F1053:F1059" si="359">MID(D1053,FIND(" ",D1053)+1,9999)</f>
        <v>H. Trump</v>
      </c>
      <c r="H1053">
        <v>0</v>
      </c>
      <c r="J1053">
        <v>85</v>
      </c>
      <c r="K1053" s="5">
        <v>42613</v>
      </c>
      <c r="L1053" t="s">
        <v>3520</v>
      </c>
      <c r="M1053" t="str">
        <f t="shared" si="351"/>
        <v>British archaeologist.[490]</v>
      </c>
      <c r="N1053" t="str">
        <f t="shared" si="354"/>
        <v>British</v>
      </c>
      <c r="O1053" t="str">
        <f t="shared" si="355"/>
        <v>archaeologist.[490]</v>
      </c>
      <c r="P1053" s="2" t="str">
        <f t="shared" si="352"/>
        <v>archaeologist.</v>
      </c>
      <c r="Q1053" s="2" t="str">
        <f t="shared" si="353"/>
        <v>archaeologist</v>
      </c>
      <c r="R1053" s="2" t="str">
        <f>IFERROR(MID(Q1053,1,FIND(" ",Q1053)-1),Q1053)</f>
        <v>archaeologist</v>
      </c>
      <c r="S1053" s="2"/>
      <c r="U1053" t="str">
        <f t="shared" si="356"/>
        <v>https://en.wikipedia.org/wiki/David_H. Trump</v>
      </c>
      <c r="Y1053" t="str">
        <f t="shared" si="357"/>
        <v>https://tools.wmflabs.org/xtools-articleinfo/?article=David_H. Trump&amp;project=en.wikipedia.org</v>
      </c>
      <c r="AB1053" t="str">
        <f t="shared" si="358"/>
        <v>https://en.wikipedia.org/w/index.php?title=Special:WhatLinksHere/David_H. Trump&amp;limit=500</v>
      </c>
    </row>
    <row r="1054" spans="1:28">
      <c r="A1054">
        <v>3091</v>
      </c>
      <c r="B1054">
        <v>364691</v>
      </c>
      <c r="C1054">
        <v>197066.19210319332</v>
      </c>
      <c r="D1054" t="s">
        <v>11775</v>
      </c>
      <c r="E1054" t="str">
        <f t="shared" ref="E1054:E1059" si="360">LEFT(D1054,FIND(" ",D1054)-1)</f>
        <v>David</v>
      </c>
      <c r="F1054" t="str">
        <f t="shared" si="359"/>
        <v>Hall</v>
      </c>
      <c r="H1054">
        <v>0</v>
      </c>
      <c r="J1054">
        <v>88</v>
      </c>
      <c r="K1054" s="5">
        <v>42536</v>
      </c>
      <c r="L1054" t="s">
        <v>4958</v>
      </c>
      <c r="M1054" t="str">
        <f t="shared" si="351"/>
        <v>New Zealand chemistry academic (University of Auckland).[246]</v>
      </c>
      <c r="N1054" t="s">
        <v>4606</v>
      </c>
      <c r="O1054" t="str">
        <f t="shared" si="355"/>
        <v>Zealand chemistry academic (University of Auckland).[246]</v>
      </c>
      <c r="P1054" t="str">
        <f t="shared" si="352"/>
        <v>Zealand chemistry academic (University of Auckland).</v>
      </c>
      <c r="Q1054" t="str">
        <f t="shared" si="353"/>
        <v>Zealand chemistry academic (University of Auckland)</v>
      </c>
      <c r="R1054" t="s">
        <v>13247</v>
      </c>
      <c r="S1054" s="2" t="s">
        <v>1113</v>
      </c>
      <c r="U1054" t="str">
        <f t="shared" si="356"/>
        <v>https://en.wikipedia.org/wiki/David_Hall</v>
      </c>
      <c r="Y1054" t="str">
        <f t="shared" si="357"/>
        <v>https://tools.wmflabs.org/xtools-articleinfo/?article=David_Hall&amp;project=en.wikipedia.org</v>
      </c>
      <c r="AB1054" t="str">
        <f t="shared" si="358"/>
        <v>https://en.wikipedia.org/w/index.php?title=Special:WhatLinksHere/David_Hall&amp;limit=500</v>
      </c>
    </row>
    <row r="1055" spans="1:28">
      <c r="A1055">
        <v>2436</v>
      </c>
      <c r="B1055">
        <v>280377</v>
      </c>
      <c r="C1055">
        <v>516469.23539647105</v>
      </c>
      <c r="D1055" t="s">
        <v>11775</v>
      </c>
      <c r="E1055" t="str">
        <f t="shared" si="360"/>
        <v>David</v>
      </c>
      <c r="F1055" t="str">
        <f t="shared" si="359"/>
        <v>Hall</v>
      </c>
      <c r="H1055">
        <v>0</v>
      </c>
      <c r="J1055">
        <v>85</v>
      </c>
      <c r="K1055" s="5">
        <v>42496</v>
      </c>
      <c r="L1055" t="s">
        <v>12436</v>
      </c>
      <c r="M1055" t="str">
        <f t="shared" si="351"/>
        <v>American politician Governor of Oklahoma (1971–1975) stroke.[98]</v>
      </c>
      <c r="N1055" t="str">
        <f t="shared" ref="N1055:N1060" si="361">MID(M1055,1,FIND(" ",M1055)-1)</f>
        <v>American</v>
      </c>
      <c r="O1055" t="str">
        <f t="shared" si="355"/>
        <v>politician Governor of Oklahoma (1971–1975) stroke.[98]</v>
      </c>
      <c r="P1055" t="str">
        <f t="shared" si="352"/>
        <v>politician Governor of Oklahoma (1971–1975) stroke.</v>
      </c>
      <c r="Q1055" t="str">
        <f t="shared" si="353"/>
        <v>politician Governor of Oklahoma (1971–1975) stroke</v>
      </c>
      <c r="R1055" t="str">
        <f>IFERROR(MID(Q1055,1,FIND(" ",Q1055)-1),Q1055)</f>
        <v>politician</v>
      </c>
      <c r="S1055" s="2" t="s">
        <v>1701</v>
      </c>
      <c r="T1055" t="s">
        <v>13017</v>
      </c>
      <c r="U1055" t="str">
        <f t="shared" si="356"/>
        <v>https://en.wikipedia.org/wiki/David_Hall</v>
      </c>
      <c r="Y1055" t="str">
        <f t="shared" si="357"/>
        <v>https://tools.wmflabs.org/xtools-articleinfo/?article=David_Hall&amp;project=en.wikipedia.org</v>
      </c>
      <c r="AB1055" t="str">
        <f t="shared" si="358"/>
        <v>https://en.wikipedia.org/w/index.php?title=Special:WhatLinksHere/David_Hall&amp;limit=500</v>
      </c>
    </row>
    <row r="1056" spans="1:28">
      <c r="A1056">
        <v>900</v>
      </c>
      <c r="B1056">
        <v>347971</v>
      </c>
      <c r="C1056">
        <v>474670.72475410532</v>
      </c>
      <c r="D1056" t="s">
        <v>10983</v>
      </c>
      <c r="E1056" t="str">
        <f t="shared" si="360"/>
        <v>David</v>
      </c>
      <c r="F1056" t="str">
        <f t="shared" si="359"/>
        <v>Hey</v>
      </c>
      <c r="H1056">
        <v>0</v>
      </c>
      <c r="J1056">
        <v>77</v>
      </c>
      <c r="K1056" s="3">
        <v>42414</v>
      </c>
      <c r="L1056" t="s">
        <v>11194</v>
      </c>
      <c r="M1056" t="str">
        <f t="shared" si="351"/>
        <v>English historian.[245]</v>
      </c>
      <c r="N1056" t="str">
        <f t="shared" si="361"/>
        <v>English</v>
      </c>
      <c r="O1056" t="str">
        <f t="shared" si="355"/>
        <v>historian.[245]</v>
      </c>
      <c r="P1056" t="str">
        <f t="shared" si="352"/>
        <v>historian.</v>
      </c>
      <c r="Q1056" t="str">
        <f t="shared" si="353"/>
        <v>historian</v>
      </c>
      <c r="R1056" t="str">
        <f>IFERROR(MID(Q1056,1,FIND(" ",Q1056)-1),Q1056)</f>
        <v>historian</v>
      </c>
      <c r="U1056" t="str">
        <f t="shared" si="356"/>
        <v>https://en.wikipedia.org/wiki/David_Hey</v>
      </c>
      <c r="Y1056" t="str">
        <f t="shared" si="357"/>
        <v>https://tools.wmflabs.org/xtools-articleinfo/?article=David_Hey&amp;project=en.wikipedia.org</v>
      </c>
      <c r="AB1056" t="str">
        <f t="shared" si="358"/>
        <v>https://en.wikipedia.org/w/index.php?title=Special:WhatLinksHere/David_Hey&amp;limit=500</v>
      </c>
    </row>
    <row r="1057" spans="1:28">
      <c r="A1057">
        <v>3881</v>
      </c>
      <c r="B1057">
        <v>833472</v>
      </c>
      <c r="C1057">
        <v>248530.97127652291</v>
      </c>
      <c r="D1057" t="s">
        <v>4506</v>
      </c>
      <c r="E1057" t="str">
        <f t="shared" si="360"/>
        <v>David</v>
      </c>
      <c r="F1057" t="str">
        <f t="shared" si="359"/>
        <v>Huddleston</v>
      </c>
      <c r="H1057">
        <v>0</v>
      </c>
      <c r="J1057">
        <v>85</v>
      </c>
      <c r="K1057" s="5">
        <v>42584</v>
      </c>
      <c r="L1057" t="s">
        <v>4047</v>
      </c>
      <c r="M1057" t="str">
        <f t="shared" si="351"/>
        <v>American actor (The Big Lebowski Blazing Saddles Santa Claus: The Movie) heart and kidney disease.[23]</v>
      </c>
      <c r="N1057" t="str">
        <f t="shared" si="361"/>
        <v>American</v>
      </c>
      <c r="O1057" t="str">
        <f t="shared" si="355"/>
        <v>actor (The Big Lebowski Blazing Saddles Santa Claus: The Movie) heart and kidney disease.[23]</v>
      </c>
      <c r="P1057" s="2" t="str">
        <f t="shared" si="352"/>
        <v>actor (The Big Lebowski Blazing Saddles Santa Claus: The Movie) heart and kidney disease.</v>
      </c>
      <c r="Q1057" s="2" t="str">
        <f t="shared" si="353"/>
        <v>actor (The Big Lebowski Blazing Saddles Santa Claus: The Movie) heart and kidney disease</v>
      </c>
      <c r="R1057" s="2" t="str">
        <f>IFERROR(MID(Q1057,1,FIND(" ",Q1057)-1),Q1057)</f>
        <v>actor</v>
      </c>
      <c r="S1057" s="2" t="s">
        <v>711</v>
      </c>
      <c r="T1057" t="s">
        <v>2756</v>
      </c>
      <c r="U1057" t="str">
        <f t="shared" si="356"/>
        <v>https://en.wikipedia.org/wiki/David_Huddleston</v>
      </c>
      <c r="Y1057" t="str">
        <f t="shared" si="357"/>
        <v>https://tools.wmflabs.org/xtools-articleinfo/?article=David_Huddleston&amp;project=en.wikipedia.org</v>
      </c>
      <c r="AB1057" t="str">
        <f t="shared" si="358"/>
        <v>https://en.wikipedia.org/w/index.php?title=Special:WhatLinksHere/David_Huddleston&amp;limit=500</v>
      </c>
    </row>
    <row r="1058" spans="1:28">
      <c r="A1058">
        <v>3195</v>
      </c>
      <c r="B1058">
        <v>108957</v>
      </c>
      <c r="C1058">
        <v>513058.80100790091</v>
      </c>
      <c r="D1058" t="s">
        <v>5365</v>
      </c>
      <c r="E1058" t="str">
        <f t="shared" si="360"/>
        <v>David</v>
      </c>
      <c r="F1058" t="str">
        <f t="shared" si="359"/>
        <v>J. Hickson</v>
      </c>
      <c r="H1058">
        <v>0</v>
      </c>
      <c r="J1058">
        <v>85</v>
      </c>
      <c r="K1058" s="5">
        <v>42543</v>
      </c>
      <c r="L1058" t="s">
        <v>4933</v>
      </c>
      <c r="M1058" t="str">
        <f t="shared" si="351"/>
        <v>British organisational theorist.[350]</v>
      </c>
      <c r="N1058" t="str">
        <f t="shared" si="361"/>
        <v>British</v>
      </c>
      <c r="O1058" t="str">
        <f t="shared" si="355"/>
        <v>organisational theorist.[350]</v>
      </c>
      <c r="P1058" t="str">
        <f t="shared" si="352"/>
        <v>organisational theorist.</v>
      </c>
      <c r="Q1058" t="str">
        <f t="shared" si="353"/>
        <v>organisational theorist</v>
      </c>
      <c r="R1058" t="s">
        <v>13207</v>
      </c>
      <c r="U1058" t="str">
        <f t="shared" si="356"/>
        <v>https://en.wikipedia.org/wiki/David_J. Hickson</v>
      </c>
      <c r="Y1058" t="str">
        <f t="shared" si="357"/>
        <v>https://tools.wmflabs.org/xtools-articleinfo/?article=David_J. Hickson&amp;project=en.wikipedia.org</v>
      </c>
      <c r="AB1058" t="str">
        <f t="shared" si="358"/>
        <v>https://en.wikipedia.org/w/index.php?title=Special:WhatLinksHere/David_J. Hickson&amp;limit=500</v>
      </c>
    </row>
    <row r="1059" spans="1:28">
      <c r="A1059">
        <v>4408</v>
      </c>
      <c r="B1059">
        <v>872139</v>
      </c>
      <c r="C1059">
        <v>272688.10981604474</v>
      </c>
      <c r="D1059" t="s">
        <v>15139</v>
      </c>
      <c r="E1059" t="str">
        <f t="shared" si="360"/>
        <v>David</v>
      </c>
      <c r="F1059" t="str">
        <f t="shared" si="359"/>
        <v>Jenkins</v>
      </c>
      <c r="H1059">
        <v>0</v>
      </c>
      <c r="J1059">
        <v>91</v>
      </c>
      <c r="K1059" s="5">
        <v>42617</v>
      </c>
      <c r="L1059" t="s">
        <v>14961</v>
      </c>
      <c r="M1059" t="str">
        <f t="shared" si="351"/>
        <v>English cleric and theologian Bishop of Durham (1984–1994).[383]</v>
      </c>
      <c r="N1059" t="str">
        <f t="shared" si="361"/>
        <v>English</v>
      </c>
      <c r="O1059" t="str">
        <f t="shared" si="355"/>
        <v>cleric and theologian Bishop of Durham (1984–1994).[383]</v>
      </c>
      <c r="P1059" s="2" t="str">
        <f t="shared" si="352"/>
        <v>cleric and theologian Bishop of Durham (1984–1994).</v>
      </c>
      <c r="Q1059" s="2" t="str">
        <f t="shared" si="353"/>
        <v>cleric and theologian Bishop of Durham (1984–1994)</v>
      </c>
      <c r="R1059" s="2" t="s">
        <v>16018</v>
      </c>
      <c r="S1059" s="2" t="s">
        <v>288</v>
      </c>
      <c r="U1059" t="str">
        <f t="shared" si="356"/>
        <v>https://en.wikipedia.org/wiki/David_Jenkins</v>
      </c>
      <c r="Y1059" t="str">
        <f t="shared" si="357"/>
        <v>https://tools.wmflabs.org/xtools-articleinfo/?article=David_Jenkins&amp;project=en.wikipedia.org</v>
      </c>
      <c r="AB1059" t="str">
        <f t="shared" si="358"/>
        <v>https://en.wikipedia.org/w/index.php?title=Special:WhatLinksHere/David_Jenkins&amp;limit=500</v>
      </c>
    </row>
    <row r="1060" spans="1:28">
      <c r="A1060">
        <v>753</v>
      </c>
      <c r="B1060">
        <v>378956</v>
      </c>
      <c r="C1060">
        <v>967606.53620640375</v>
      </c>
      <c r="D1060" t="s">
        <v>10446</v>
      </c>
      <c r="E1060" t="s">
        <v>11619</v>
      </c>
      <c r="F1060" t="s">
        <v>11465</v>
      </c>
      <c r="H1060">
        <v>0</v>
      </c>
      <c r="J1060">
        <v>90</v>
      </c>
      <c r="K1060" s="3">
        <v>42406</v>
      </c>
      <c r="L1060" t="s">
        <v>11183</v>
      </c>
      <c r="M1060" t="str">
        <f t="shared" si="351"/>
        <v>American botanist.[97]</v>
      </c>
      <c r="N1060" t="str">
        <f t="shared" si="361"/>
        <v>American</v>
      </c>
      <c r="O1060" t="str">
        <f t="shared" si="355"/>
        <v>botanist.[97]</v>
      </c>
      <c r="P1060" t="str">
        <f t="shared" si="352"/>
        <v>botanist.</v>
      </c>
      <c r="Q1060" t="str">
        <f t="shared" si="353"/>
        <v>botanist</v>
      </c>
      <c r="R1060" t="str">
        <f>IFERROR(MID(Q1060,1,FIND(" ",Q1060)-1),Q1060)</f>
        <v>botanist</v>
      </c>
      <c r="U1060" t="str">
        <f t="shared" si="356"/>
        <v>https://en.wikipedia.org/wiki/David_John de Laubenfels</v>
      </c>
      <c r="Y1060" t="str">
        <f t="shared" si="357"/>
        <v>https://tools.wmflabs.org/xtools-articleinfo/?article=David_John de Laubenfels&amp;project=en.wikipedia.org</v>
      </c>
      <c r="AB1060" t="str">
        <f t="shared" si="358"/>
        <v>https://en.wikipedia.org/w/index.php?title=Special:WhatLinksHere/David_John de Laubenfels&amp;limit=500</v>
      </c>
    </row>
    <row r="1061" spans="1:28">
      <c r="A1061">
        <v>3151</v>
      </c>
      <c r="B1061">
        <v>964600</v>
      </c>
      <c r="C1061">
        <v>373668.67757282307</v>
      </c>
      <c r="D1061" t="s">
        <v>5321</v>
      </c>
      <c r="E1061" t="str">
        <f t="shared" ref="E1061:E1068" si="362">LEFT(D1061,FIND(" ",D1061)-1)</f>
        <v>David</v>
      </c>
      <c r="F1061" t="str">
        <f t="shared" ref="F1061:F1068" si="363">MID(D1061,FIND(" ",D1061)+1,9999)</f>
        <v>Johnson</v>
      </c>
      <c r="H1061">
        <v>0</v>
      </c>
      <c r="J1061">
        <v>83</v>
      </c>
      <c r="K1061" s="5">
        <v>42540</v>
      </c>
      <c r="L1061" t="s">
        <v>4824</v>
      </c>
      <c r="M1061" t="str">
        <f t="shared" si="351"/>
        <v>Australian-born American business executive (Campbell Soup Company).[306]</v>
      </c>
      <c r="N1061" t="s">
        <v>4576</v>
      </c>
      <c r="O1061" t="str">
        <f t="shared" si="355"/>
        <v>American business executive (Campbell Soup Company).[306]</v>
      </c>
      <c r="P1061" t="str">
        <f t="shared" si="352"/>
        <v>American business executive (Campbell Soup Company).</v>
      </c>
      <c r="Q1061" t="str">
        <f t="shared" si="353"/>
        <v>American business executive (Campbell Soup Company)</v>
      </c>
      <c r="R1061" t="s">
        <v>13313</v>
      </c>
      <c r="S1061" s="2" t="s">
        <v>1233</v>
      </c>
      <c r="U1061" t="str">
        <f t="shared" si="356"/>
        <v>https://en.wikipedia.org/wiki/David_Johnson</v>
      </c>
      <c r="Y1061" t="str">
        <f t="shared" si="357"/>
        <v>https://tools.wmflabs.org/xtools-articleinfo/?article=David_Johnson&amp;project=en.wikipedia.org</v>
      </c>
      <c r="AB1061" t="str">
        <f t="shared" si="358"/>
        <v>https://en.wikipedia.org/w/index.php?title=Special:WhatLinksHere/David_Johnson&amp;limit=500</v>
      </c>
    </row>
    <row r="1062" spans="1:28">
      <c r="A1062">
        <v>3406</v>
      </c>
      <c r="B1062">
        <v>882127</v>
      </c>
      <c r="C1062">
        <v>971176.75060871989</v>
      </c>
      <c r="D1062" t="s">
        <v>13743</v>
      </c>
      <c r="E1062" t="str">
        <f t="shared" si="362"/>
        <v>David</v>
      </c>
      <c r="F1062" t="str">
        <f t="shared" si="363"/>
        <v>Jones</v>
      </c>
      <c r="H1062">
        <v>0</v>
      </c>
      <c r="J1062">
        <v>66</v>
      </c>
      <c r="K1062" s="5">
        <v>42556</v>
      </c>
      <c r="L1062" t="s">
        <v>14128</v>
      </c>
      <c r="M1062" t="str">
        <f t="shared" si="351"/>
        <v>British politician member of the States of Guernsey (since 2000).[65]</v>
      </c>
      <c r="N1062" t="str">
        <f>MID(M1062,1,FIND(" ",M1062)-1)</f>
        <v>British</v>
      </c>
      <c r="O1062" t="str">
        <f t="shared" si="355"/>
        <v>politician member of the States of Guernsey (since 2000).[65]</v>
      </c>
      <c r="P1062" s="2" t="str">
        <f t="shared" si="352"/>
        <v>politician member of the States of Guernsey (since 2000).</v>
      </c>
      <c r="Q1062" s="2" t="str">
        <f t="shared" si="353"/>
        <v>politician member of the States of Guernsey (since 2000)</v>
      </c>
      <c r="R1062" s="2" t="str">
        <f>IFERROR(MID(Q1062,1,FIND(" ",Q1062)-1),Q1062)</f>
        <v>politician</v>
      </c>
      <c r="S1062" s="2" t="s">
        <v>896</v>
      </c>
      <c r="U1062" t="str">
        <f t="shared" si="356"/>
        <v>https://en.wikipedia.org/wiki/David_Jones</v>
      </c>
      <c r="Y1062" t="str">
        <f t="shared" si="357"/>
        <v>https://tools.wmflabs.org/xtools-articleinfo/?article=David_Jones&amp;project=en.wikipedia.org</v>
      </c>
      <c r="AB1062" t="str">
        <f t="shared" si="358"/>
        <v>https://en.wikipedia.org/w/index.php?title=Special:WhatLinksHere/David_Jones&amp;limit=500</v>
      </c>
    </row>
    <row r="1063" spans="1:28">
      <c r="A1063">
        <v>3022</v>
      </c>
      <c r="B1063">
        <v>773491</v>
      </c>
      <c r="C1063">
        <v>7939.1101553483168</v>
      </c>
      <c r="D1063" t="s">
        <v>5548</v>
      </c>
      <c r="E1063" t="str">
        <f t="shared" si="362"/>
        <v>David</v>
      </c>
      <c r="F1063" t="str">
        <f t="shared" si="363"/>
        <v>K. Backus</v>
      </c>
      <c r="H1063">
        <v>0</v>
      </c>
      <c r="J1063">
        <v>53</v>
      </c>
      <c r="K1063" s="5">
        <v>42533</v>
      </c>
      <c r="L1063" t="s">
        <v>5017</v>
      </c>
      <c r="M1063" t="str">
        <f t="shared" si="351"/>
        <v>American economist leukemia.[177]</v>
      </c>
      <c r="N1063" t="str">
        <f>MID(M1063,1,FIND(" ",M1063)-1)</f>
        <v>American</v>
      </c>
      <c r="O1063" t="str">
        <f t="shared" si="355"/>
        <v>economist leukemia.[177]</v>
      </c>
      <c r="P1063" t="str">
        <f t="shared" si="352"/>
        <v>economist leukemia.</v>
      </c>
      <c r="Q1063" t="str">
        <f t="shared" si="353"/>
        <v>economist leukemia</v>
      </c>
      <c r="R1063" t="str">
        <f>IFERROR(MID(Q1063,1,FIND(" ",Q1063)-1),Q1063)</f>
        <v>economist</v>
      </c>
      <c r="U1063" t="str">
        <f t="shared" si="356"/>
        <v>https://en.wikipedia.org/wiki/David_K. Backus</v>
      </c>
      <c r="Y1063" t="str">
        <f t="shared" si="357"/>
        <v>https://tools.wmflabs.org/xtools-articleinfo/?article=David_K. Backus&amp;project=en.wikipedia.org</v>
      </c>
      <c r="AB1063" t="str">
        <f t="shared" si="358"/>
        <v>https://en.wikipedia.org/w/index.php?title=Special:WhatLinksHere/David_K. Backus&amp;limit=500</v>
      </c>
    </row>
    <row r="1064" spans="1:28">
      <c r="A1064">
        <v>2516</v>
      </c>
      <c r="B1064">
        <v>641848</v>
      </c>
      <c r="C1064">
        <v>369957.91681874834</v>
      </c>
      <c r="D1064" t="s">
        <v>11954</v>
      </c>
      <c r="E1064" t="str">
        <f t="shared" si="362"/>
        <v>David</v>
      </c>
      <c r="F1064" t="str">
        <f t="shared" si="363"/>
        <v>King</v>
      </c>
      <c r="H1064">
        <v>0</v>
      </c>
      <c r="J1064">
        <v>73</v>
      </c>
      <c r="K1064" s="5">
        <v>42501</v>
      </c>
      <c r="L1064" t="s">
        <v>12606</v>
      </c>
      <c r="M1064" t="str">
        <f t="shared" si="351"/>
        <v>British graphic designer art collector and writer (The Commissar Vanishes).[180]</v>
      </c>
      <c r="N1064" t="str">
        <f>MID(M1064,1,FIND(" ",M1064)-1)</f>
        <v>British</v>
      </c>
      <c r="O1064" t="str">
        <f t="shared" si="355"/>
        <v>graphic designer art collector and writer (The Commissar Vanishes).[180]</v>
      </c>
      <c r="P1064" t="str">
        <f t="shared" si="352"/>
        <v>graphic designer art collector and writer (The Commissar Vanishes).</v>
      </c>
      <c r="Q1064" t="str">
        <f t="shared" si="353"/>
        <v>graphic designer art collector and writer (The Commissar Vanishes)</v>
      </c>
      <c r="R1064" t="str">
        <f>LEFT(Q1064,41)</f>
        <v>graphic designer art collector and writer</v>
      </c>
      <c r="S1064" s="2" t="s">
        <v>1560</v>
      </c>
      <c r="U1064" t="str">
        <f t="shared" si="356"/>
        <v>https://en.wikipedia.org/wiki/David_King</v>
      </c>
      <c r="Y1064" t="str">
        <f t="shared" si="357"/>
        <v>https://tools.wmflabs.org/xtools-articleinfo/?article=David_King&amp;project=en.wikipedia.org</v>
      </c>
      <c r="AB1064" t="str">
        <f t="shared" si="358"/>
        <v>https://en.wikipedia.org/w/index.php?title=Special:WhatLinksHere/David_King&amp;limit=500</v>
      </c>
    </row>
    <row r="1065" spans="1:28">
      <c r="A1065">
        <v>4641</v>
      </c>
      <c r="B1065">
        <v>299291</v>
      </c>
      <c r="C1065">
        <v>845339.58370866464</v>
      </c>
      <c r="D1065" t="s">
        <v>14888</v>
      </c>
      <c r="E1065" t="str">
        <f t="shared" si="362"/>
        <v>David</v>
      </c>
      <c r="F1065" t="str">
        <f t="shared" si="363"/>
        <v>Kyle</v>
      </c>
      <c r="H1065">
        <v>0</v>
      </c>
      <c r="J1065">
        <v>97</v>
      </c>
      <c r="K1065" s="5">
        <v>42631</v>
      </c>
      <c r="L1065" t="s">
        <v>15439</v>
      </c>
      <c r="M1065" t="str">
        <f t="shared" si="351"/>
        <v>American science fiction writer.[154]</v>
      </c>
      <c r="N1065" t="str">
        <f>MID(M1065,1,FIND(" ",M1065)-1)</f>
        <v>American</v>
      </c>
      <c r="O1065" t="str">
        <f t="shared" si="355"/>
        <v>science fiction writer.[154]</v>
      </c>
      <c r="P1065" s="2" t="str">
        <f t="shared" si="352"/>
        <v>science fiction writer.</v>
      </c>
      <c r="Q1065" s="2" t="str">
        <f t="shared" si="353"/>
        <v>science fiction writer</v>
      </c>
      <c r="R1065" s="2" t="str">
        <f>Q1065</f>
        <v>science fiction writer</v>
      </c>
      <c r="U1065" t="str">
        <f t="shared" si="356"/>
        <v>https://en.wikipedia.org/wiki/David_Kyle</v>
      </c>
      <c r="Y1065" t="str">
        <f t="shared" si="357"/>
        <v>https://tools.wmflabs.org/xtools-articleinfo/?article=David_Kyle&amp;project=en.wikipedia.org</v>
      </c>
      <c r="AB1065" t="str">
        <f t="shared" si="358"/>
        <v>https://en.wikipedia.org/w/index.php?title=Special:WhatLinksHere/David_Kyle&amp;limit=500</v>
      </c>
    </row>
    <row r="1066" spans="1:28">
      <c r="A1066">
        <v>646</v>
      </c>
      <c r="B1066">
        <v>860999</v>
      </c>
      <c r="C1066">
        <v>421719.47265796916</v>
      </c>
      <c r="D1066" t="s">
        <v>10084</v>
      </c>
      <c r="E1066" t="str">
        <f t="shared" si="362"/>
        <v>David</v>
      </c>
      <c r="F1066" t="str">
        <f t="shared" si="363"/>
        <v>Lake</v>
      </c>
      <c r="H1066">
        <v>0</v>
      </c>
      <c r="J1066">
        <v>86</v>
      </c>
      <c r="K1066" s="3">
        <v>42400</v>
      </c>
      <c r="L1066" t="s">
        <v>10092</v>
      </c>
      <c r="M1066" t="str">
        <f t="shared" si="351"/>
        <v>Indian-born Australian science fiction writer.[652]</v>
      </c>
      <c r="N1066" t="s">
        <v>11749</v>
      </c>
      <c r="O1066" t="s">
        <v>11748</v>
      </c>
      <c r="P1066" t="str">
        <f t="shared" si="352"/>
        <v>science fiction writer.</v>
      </c>
      <c r="Q1066" t="str">
        <f t="shared" si="353"/>
        <v>science fiction writer</v>
      </c>
      <c r="R1066" t="s">
        <v>7096</v>
      </c>
      <c r="U1066" t="str">
        <f t="shared" si="356"/>
        <v>https://en.wikipedia.org/wiki/David_Lake</v>
      </c>
      <c r="Y1066" t="str">
        <f t="shared" si="357"/>
        <v>https://tools.wmflabs.org/xtools-articleinfo/?article=David_Lake&amp;project=en.wikipedia.org</v>
      </c>
      <c r="AB1066" t="str">
        <f t="shared" si="358"/>
        <v>https://en.wikipedia.org/w/index.php?title=Special:WhatLinksHere/David_Lake&amp;limit=500</v>
      </c>
    </row>
    <row r="1067" spans="1:28">
      <c r="A1067">
        <v>2923</v>
      </c>
      <c r="B1067">
        <v>662109</v>
      </c>
      <c r="C1067">
        <v>588675.78469292424</v>
      </c>
      <c r="D1067" t="s">
        <v>5741</v>
      </c>
      <c r="E1067" t="str">
        <f t="shared" si="362"/>
        <v>David</v>
      </c>
      <c r="F1067" t="str">
        <f t="shared" si="363"/>
        <v>Lamb</v>
      </c>
      <c r="H1067">
        <v>0</v>
      </c>
      <c r="J1067">
        <v>76</v>
      </c>
      <c r="K1067" s="5">
        <v>42526</v>
      </c>
      <c r="L1067" t="s">
        <v>5102</v>
      </c>
      <c r="M1067" t="str">
        <f t="shared" si="351"/>
        <v>American war correspondent and journalist (Los Angeles Times).[78]</v>
      </c>
      <c r="N1067" t="str">
        <f>MID(M1067,1,FIND(" ",M1067)-1)</f>
        <v>American</v>
      </c>
      <c r="O1067" t="str">
        <f t="shared" ref="O1067:O1080" si="364">MID(M1067,FIND(" ",M1067)+1,9999)</f>
        <v>war correspondent and journalist (Los Angeles Times).[78]</v>
      </c>
      <c r="P1067" t="str">
        <f t="shared" si="352"/>
        <v>war correspondent and journalist (Los Angeles Times).</v>
      </c>
      <c r="Q1067" t="str">
        <f t="shared" si="353"/>
        <v>war correspondent and journalist (Los Angeles Times)</v>
      </c>
      <c r="R1067" t="s">
        <v>3231</v>
      </c>
      <c r="S1067" s="2" t="s">
        <v>1126</v>
      </c>
      <c r="U1067" t="str">
        <f t="shared" si="356"/>
        <v>https://en.wikipedia.org/wiki/David_Lamb</v>
      </c>
      <c r="Y1067" t="str">
        <f t="shared" si="357"/>
        <v>https://tools.wmflabs.org/xtools-articleinfo/?article=David_Lamb&amp;project=en.wikipedia.org</v>
      </c>
      <c r="AB1067" t="str">
        <f t="shared" si="358"/>
        <v>https://en.wikipedia.org/w/index.php?title=Special:WhatLinksHere/David_Lamb&amp;limit=500</v>
      </c>
    </row>
    <row r="1068" spans="1:28">
      <c r="A1068">
        <v>4332</v>
      </c>
      <c r="B1068">
        <v>662747</v>
      </c>
      <c r="C1068">
        <v>179116.63367158326</v>
      </c>
      <c r="D1068" t="s">
        <v>4103</v>
      </c>
      <c r="E1068" t="str">
        <f t="shared" si="362"/>
        <v>David</v>
      </c>
      <c r="F1068" t="str">
        <f t="shared" si="363"/>
        <v>Lavery</v>
      </c>
      <c r="H1068">
        <v>0</v>
      </c>
      <c r="J1068">
        <v>67</v>
      </c>
      <c r="K1068" s="5">
        <v>42612</v>
      </c>
      <c r="L1068" t="s">
        <v>3612</v>
      </c>
      <c r="M1068" t="str">
        <f t="shared" si="351"/>
        <v>American academic and television historian (Buffy the Vampire Slayer).[476]</v>
      </c>
      <c r="N1068" t="str">
        <f>MID(M1068,1,FIND(" ",M1068)-1)</f>
        <v>American</v>
      </c>
      <c r="O1068" t="str">
        <f t="shared" si="364"/>
        <v>academic and television historian (Buffy the Vampire Slayer).[476]</v>
      </c>
      <c r="P1068" s="2" t="str">
        <f t="shared" si="352"/>
        <v>academic and television historian (Buffy the Vampire Slayer).</v>
      </c>
      <c r="Q1068" s="2" t="str">
        <f t="shared" si="353"/>
        <v>academic and television historian (Buffy the Vampire Slayer)</v>
      </c>
      <c r="R1068" s="2" t="s">
        <v>2583</v>
      </c>
      <c r="S1068" s="2" t="s">
        <v>645</v>
      </c>
      <c r="U1068" t="str">
        <f t="shared" si="356"/>
        <v>https://en.wikipedia.org/wiki/David_Lavery</v>
      </c>
      <c r="Y1068" t="str">
        <f t="shared" si="357"/>
        <v>https://tools.wmflabs.org/xtools-articleinfo/?article=David_Lavery&amp;project=en.wikipedia.org</v>
      </c>
      <c r="AB1068" t="str">
        <f t="shared" si="358"/>
        <v>https://en.wikipedia.org/w/index.php?title=Special:WhatLinksHere/David_Lavery&amp;limit=500</v>
      </c>
    </row>
    <row r="1069" spans="1:28">
      <c r="A1069">
        <v>3968</v>
      </c>
      <c r="B1069">
        <v>810106</v>
      </c>
      <c r="C1069">
        <v>404298.94786029763</v>
      </c>
      <c r="D1069" t="s">
        <v>4414</v>
      </c>
      <c r="E1069" t="s">
        <v>3459</v>
      </c>
      <c r="F1069" t="s">
        <v>3460</v>
      </c>
      <c r="H1069">
        <v>0</v>
      </c>
      <c r="J1069">
        <v>79</v>
      </c>
      <c r="K1069" s="5">
        <v>42589</v>
      </c>
      <c r="L1069" t="s">
        <v>3928</v>
      </c>
      <c r="M1069" t="str">
        <f t="shared" si="351"/>
        <v>American jurist Justice of the Connecticut Supreme Court (1990–2007) pancreatic cancer.[110]</v>
      </c>
      <c r="N1069" t="str">
        <f>MID(M1069,1,FIND(" ",M1069)-1)</f>
        <v>American</v>
      </c>
      <c r="O1069" t="str">
        <f t="shared" si="364"/>
        <v>jurist Justice of the Connecticut Supreme Court (1990–2007) pancreatic cancer.[110]</v>
      </c>
      <c r="P1069" s="2" t="str">
        <f t="shared" si="352"/>
        <v>jurist Justice of the Connecticut Supreme Court (1990–2007) pancreatic cancer.</v>
      </c>
      <c r="Q1069" s="2" t="str">
        <f t="shared" si="353"/>
        <v>jurist Justice of the Connecticut Supreme Court (1990–2007) pancreatic cancer</v>
      </c>
      <c r="R1069" s="2" t="str">
        <f>IFERROR(MID(Q1069,1,FIND(" ",Q1069)-1),Q1069)</f>
        <v>jurist</v>
      </c>
      <c r="S1069" s="2" t="s">
        <v>754</v>
      </c>
      <c r="T1069" t="s">
        <v>2865</v>
      </c>
      <c r="U1069" t="str">
        <f t="shared" si="356"/>
        <v>https://en.wikipedia.org/wiki/David_M. Borden</v>
      </c>
      <c r="Y1069" t="str">
        <f t="shared" si="357"/>
        <v>https://tools.wmflabs.org/xtools-articleinfo/?article=David_M. Borden&amp;project=en.wikipedia.org</v>
      </c>
      <c r="AB1069" t="str">
        <f t="shared" si="358"/>
        <v>https://en.wikipedia.org/w/index.php?title=Special:WhatLinksHere/David_M. Borden&amp;limit=500</v>
      </c>
    </row>
    <row r="1070" spans="1:28">
      <c r="A1070">
        <v>1268</v>
      </c>
      <c r="B1070">
        <v>702865</v>
      </c>
      <c r="C1070">
        <v>155559.66872580029</v>
      </c>
      <c r="D1070" t="s">
        <v>9072</v>
      </c>
      <c r="E1070" t="s">
        <v>7778</v>
      </c>
      <c r="F1070" t="s">
        <v>7845</v>
      </c>
      <c r="H1070">
        <v>0</v>
      </c>
      <c r="J1070">
        <v>94</v>
      </c>
      <c r="K1070" s="3">
        <v>42433</v>
      </c>
      <c r="L1070" s="2" t="s">
        <v>8175</v>
      </c>
      <c r="M1070" t="str">
        <f t="shared" si="351"/>
        <v>American ecologist.[74]</v>
      </c>
      <c r="N1070" t="str">
        <f>MID(M1070,1,FIND(" ",M1070)-1)</f>
        <v>American</v>
      </c>
      <c r="O1070" t="str">
        <f t="shared" si="364"/>
        <v>ecologist.[74]</v>
      </c>
      <c r="P1070" t="str">
        <f t="shared" si="352"/>
        <v>ecologist.</v>
      </c>
      <c r="Q1070" t="str">
        <f t="shared" si="353"/>
        <v>ecologist</v>
      </c>
      <c r="R1070" t="str">
        <f>IFERROR(MID(Q1070,1,FIND(" ",Q1070)-1),Q1070)</f>
        <v>ecologist</v>
      </c>
      <c r="U1070" t="str">
        <f t="shared" si="356"/>
        <v>https://en.wikipedia.org/wiki/David_M. Gates</v>
      </c>
      <c r="Y1070" t="str">
        <f t="shared" si="357"/>
        <v>https://tools.wmflabs.org/xtools-articleinfo/?article=David_M. Gates&amp;project=en.wikipedia.org</v>
      </c>
      <c r="AB1070" t="str">
        <f t="shared" si="358"/>
        <v>https://en.wikipedia.org/w/index.php?title=Special:WhatLinksHere/David_M. Gates&amp;limit=500</v>
      </c>
    </row>
    <row r="1071" spans="1:28">
      <c r="A1071">
        <v>251</v>
      </c>
      <c r="B1071">
        <v>544466</v>
      </c>
      <c r="C1071">
        <v>483242.63227823394</v>
      </c>
      <c r="D1071" t="s">
        <v>9322</v>
      </c>
      <c r="E1071" t="str">
        <f t="shared" ref="E1071:E1077" si="365">LEFT(D1071,FIND(" ",D1071)-1)</f>
        <v>David</v>
      </c>
      <c r="F1071" t="str">
        <f t="shared" ref="F1071:F1077" si="366">MID(D1071,FIND(" ",D1071)+1,9999)</f>
        <v>Margulies</v>
      </c>
      <c r="H1071">
        <v>0</v>
      </c>
      <c r="J1071">
        <v>78</v>
      </c>
      <c r="K1071" s="3">
        <v>42380</v>
      </c>
      <c r="L1071" t="s">
        <v>10102</v>
      </c>
      <c r="M1071" t="str">
        <f t="shared" si="351"/>
        <v>American actor (Ghostbusters The Sopranos Conversations with My Father).[252]</v>
      </c>
      <c r="N1071" t="str">
        <f>MID(M1071,1,FIND(" ",M1071)-1)</f>
        <v>American</v>
      </c>
      <c r="O1071" t="str">
        <f t="shared" si="364"/>
        <v>actor (Ghostbusters The Sopranos Conversations with My Father).[252]</v>
      </c>
      <c r="P1071" t="str">
        <f t="shared" si="352"/>
        <v>actor (Ghostbusters The Sopranos Conversations with My Father).</v>
      </c>
      <c r="Q1071" t="str">
        <f t="shared" si="353"/>
        <v>actor (Ghostbusters The Sopranos Conversations with My Father)</v>
      </c>
      <c r="R1071" t="str">
        <f>IFERROR(MID(Q1071,1,FIND(" ",Q1071)-1),Q1071)</f>
        <v>actor</v>
      </c>
      <c r="S1071" t="s">
        <v>2409</v>
      </c>
      <c r="U1071" t="str">
        <f t="shared" si="356"/>
        <v>https://en.wikipedia.org/wiki/David_Margulies</v>
      </c>
      <c r="Y1071" t="str">
        <f t="shared" si="357"/>
        <v>https://tools.wmflabs.org/xtools-articleinfo/?article=David_Margulies&amp;project=en.wikipedia.org</v>
      </c>
      <c r="AB1071" t="str">
        <f t="shared" si="358"/>
        <v>https://en.wikipedia.org/w/index.php?title=Special:WhatLinksHere/David_Margulies&amp;limit=500</v>
      </c>
    </row>
    <row r="1072" spans="1:28">
      <c r="A1072">
        <v>2553</v>
      </c>
      <c r="B1072">
        <v>532103</v>
      </c>
      <c r="C1072">
        <v>739457.06926497223</v>
      </c>
      <c r="D1072" t="s">
        <v>12158</v>
      </c>
      <c r="E1072" t="str">
        <f t="shared" si="365"/>
        <v>David</v>
      </c>
      <c r="F1072" t="str">
        <f t="shared" si="366"/>
        <v>McNiven Garner</v>
      </c>
      <c r="H1072">
        <v>0</v>
      </c>
      <c r="J1072">
        <v>87</v>
      </c>
      <c r="K1072" s="5">
        <v>42503</v>
      </c>
      <c r="L1072" t="s">
        <v>12643</v>
      </c>
      <c r="M1072" t="str">
        <f t="shared" si="351"/>
        <v>New Zealand oceanographer.[217]</v>
      </c>
      <c r="N1072" t="s">
        <v>12881</v>
      </c>
      <c r="O1072" t="str">
        <f t="shared" si="364"/>
        <v>Zealand oceanographer.[217]</v>
      </c>
      <c r="P1072" t="str">
        <f t="shared" si="352"/>
        <v>Zealand oceanographer.</v>
      </c>
      <c r="Q1072" t="str">
        <f t="shared" si="353"/>
        <v>Zealand oceanographer</v>
      </c>
      <c r="R1072" t="s">
        <v>13180</v>
      </c>
      <c r="U1072" t="str">
        <f t="shared" si="356"/>
        <v>https://en.wikipedia.org/wiki/David_McNiven Garner</v>
      </c>
      <c r="Y1072" t="str">
        <f t="shared" si="357"/>
        <v>https://tools.wmflabs.org/xtools-articleinfo/?article=David_McNiven Garner&amp;project=en.wikipedia.org</v>
      </c>
      <c r="AB1072" t="str">
        <f t="shared" si="358"/>
        <v>https://en.wikipedia.org/w/index.php?title=Special:WhatLinksHere/David_McNiven Garner&amp;limit=500</v>
      </c>
    </row>
    <row r="1073" spans="1:29">
      <c r="A1073">
        <v>1544</v>
      </c>
      <c r="B1073">
        <v>898412</v>
      </c>
      <c r="C1073">
        <v>750790.52334422152</v>
      </c>
      <c r="D1073" t="s">
        <v>8818</v>
      </c>
      <c r="E1073" t="str">
        <f t="shared" si="365"/>
        <v>David</v>
      </c>
      <c r="F1073" t="str">
        <f t="shared" si="366"/>
        <v>McSkimming</v>
      </c>
      <c r="H1073">
        <v>0</v>
      </c>
      <c r="J1073">
        <v>66</v>
      </c>
      <c r="K1073" s="3">
        <v>42446</v>
      </c>
      <c r="L1073" s="2" t="s">
        <v>7871</v>
      </c>
      <c r="M1073" t="str">
        <f t="shared" si="351"/>
        <v>Australian pianist opera repetiteur and vocal coach motor neurone disease.[351]</v>
      </c>
      <c r="N1073" t="str">
        <f>MID(M1073,1,FIND(" ",M1073)-1)</f>
        <v>Australian</v>
      </c>
      <c r="O1073" t="str">
        <f t="shared" si="364"/>
        <v>pianist opera repetiteur and vocal coach motor neurone disease.[351]</v>
      </c>
      <c r="P1073" t="str">
        <f t="shared" si="352"/>
        <v>pianist opera repetiteur and vocal coach motor neurone disease.</v>
      </c>
      <c r="Q1073" t="str">
        <f t="shared" si="353"/>
        <v>pianist opera repetiteur and vocal coach motor neurone disease</v>
      </c>
      <c r="R1073" t="str">
        <f>MID(Q1073,1,LEN(Q1073)-22)</f>
        <v>pianist opera repetiteur and vocal coach</v>
      </c>
      <c r="T1073" t="s">
        <v>3283</v>
      </c>
      <c r="U1073" t="str">
        <f t="shared" si="356"/>
        <v>https://en.wikipedia.org/wiki/David_McSkimming</v>
      </c>
      <c r="Y1073" t="str">
        <f t="shared" si="357"/>
        <v>https://tools.wmflabs.org/xtools-articleinfo/?article=David_McSkimming&amp;project=en.wikipedia.org</v>
      </c>
      <c r="AB1073" t="str">
        <f t="shared" si="358"/>
        <v>https://en.wikipedia.org/w/index.php?title=Special:WhatLinksHere/David_McSkimming&amp;limit=500</v>
      </c>
    </row>
    <row r="1074" spans="1:29">
      <c r="A1074">
        <v>4376</v>
      </c>
      <c r="B1074">
        <v>934780</v>
      </c>
      <c r="C1074">
        <v>15889.490541667328</v>
      </c>
      <c r="D1074" t="s">
        <v>14818</v>
      </c>
      <c r="E1074" t="str">
        <f t="shared" si="365"/>
        <v>David</v>
      </c>
      <c r="F1074" t="str">
        <f t="shared" si="366"/>
        <v>Morgan</v>
      </c>
      <c r="H1074">
        <v>0</v>
      </c>
      <c r="J1074">
        <v>56</v>
      </c>
      <c r="K1074" s="5">
        <v>42615</v>
      </c>
      <c r="L1074" t="s">
        <v>14889</v>
      </c>
      <c r="M1074" t="str">
        <f t="shared" si="351"/>
        <v>Northern Irish television presenter and journalist.[426]</v>
      </c>
      <c r="N1074" t="s">
        <v>15812</v>
      </c>
      <c r="O1074" t="str">
        <f t="shared" si="364"/>
        <v>Irish television presenter and journalist.[426]</v>
      </c>
      <c r="P1074" s="2" t="str">
        <f t="shared" si="352"/>
        <v>Irish television presenter and journalist.</v>
      </c>
      <c r="Q1074" s="2" t="str">
        <f t="shared" si="353"/>
        <v>Irish television presenter and journalist</v>
      </c>
      <c r="R1074" s="2" t="s">
        <v>15961</v>
      </c>
      <c r="U1074" t="str">
        <f t="shared" si="356"/>
        <v>https://en.wikipedia.org/wiki/David_Morgan</v>
      </c>
      <c r="Y1074" t="str">
        <f t="shared" si="357"/>
        <v>https://tools.wmflabs.org/xtools-articleinfo/?article=David_Morgan&amp;project=en.wikipedia.org</v>
      </c>
      <c r="AB1074" t="str">
        <f t="shared" si="358"/>
        <v>https://en.wikipedia.org/w/index.php?title=Special:WhatLinksHere/David_Morgan&amp;limit=500</v>
      </c>
    </row>
    <row r="1075" spans="1:29">
      <c r="A1075">
        <v>3126</v>
      </c>
      <c r="B1075">
        <v>658947</v>
      </c>
      <c r="C1075">
        <v>354058.01331216935</v>
      </c>
      <c r="D1075" t="s">
        <v>5641</v>
      </c>
      <c r="E1075" t="str">
        <f t="shared" si="365"/>
        <v>David</v>
      </c>
      <c r="F1075" t="str">
        <f t="shared" si="366"/>
        <v>Morgenthaler</v>
      </c>
      <c r="H1075">
        <v>0</v>
      </c>
      <c r="J1075">
        <v>96</v>
      </c>
      <c r="K1075" s="5">
        <v>42538</v>
      </c>
      <c r="L1075" t="s">
        <v>4926</v>
      </c>
      <c r="M1075" t="str">
        <f t="shared" si="351"/>
        <v>American businessman (Morgenthaler Ventures).[281]</v>
      </c>
      <c r="N1075" t="str">
        <f t="shared" ref="N1075:N1080" si="367">MID(M1075,1,FIND(" ",M1075)-1)</f>
        <v>American</v>
      </c>
      <c r="O1075" t="str">
        <f t="shared" si="364"/>
        <v>businessman (Morgenthaler Ventures).[281]</v>
      </c>
      <c r="P1075" t="str">
        <f t="shared" si="352"/>
        <v>businessman (Morgenthaler Ventures).</v>
      </c>
      <c r="Q1075" t="str">
        <f t="shared" si="353"/>
        <v>businessman (Morgenthaler Ventures)</v>
      </c>
      <c r="R1075" t="str">
        <f>IFERROR(MID(Q1075,1,FIND(" ",Q1075)-1),Q1075)</f>
        <v>businessman</v>
      </c>
      <c r="S1075" s="2" t="s">
        <v>947</v>
      </c>
      <c r="U1075" t="str">
        <f t="shared" si="356"/>
        <v>https://en.wikipedia.org/wiki/David_Morgenthaler</v>
      </c>
      <c r="Y1075" t="str">
        <f t="shared" si="357"/>
        <v>https://tools.wmflabs.org/xtools-articleinfo/?article=David_Morgenthaler&amp;project=en.wikipedia.org</v>
      </c>
      <c r="AB1075" t="str">
        <f t="shared" si="358"/>
        <v>https://en.wikipedia.org/w/index.php?title=Special:WhatLinksHere/David_Morgenthaler&amp;limit=500</v>
      </c>
    </row>
    <row r="1076" spans="1:29">
      <c r="A1076">
        <v>4748</v>
      </c>
      <c r="B1076">
        <v>524978</v>
      </c>
      <c r="C1076">
        <v>676888.16063491686</v>
      </c>
      <c r="D1076" t="s">
        <v>14824</v>
      </c>
      <c r="E1076" t="str">
        <f t="shared" si="365"/>
        <v>David</v>
      </c>
      <c r="F1076" t="str">
        <f t="shared" si="366"/>
        <v>Padilla</v>
      </c>
      <c r="H1076">
        <v>0</v>
      </c>
      <c r="J1076">
        <v>89</v>
      </c>
      <c r="K1076" s="5">
        <v>42638</v>
      </c>
      <c r="L1076" t="s">
        <v>15748</v>
      </c>
      <c r="M1076" t="str">
        <f t="shared" si="351"/>
        <v>Bolivian politician President (1978–1979).[54]</v>
      </c>
      <c r="N1076" t="str">
        <f t="shared" si="367"/>
        <v>Bolivian</v>
      </c>
      <c r="O1076" t="str">
        <f t="shared" si="364"/>
        <v>politician President (1978–1979).[54]</v>
      </c>
      <c r="P1076" s="2" t="str">
        <f t="shared" si="352"/>
        <v>politician President (1978–1979).</v>
      </c>
      <c r="Q1076" s="2" t="str">
        <f t="shared" si="353"/>
        <v>politician President (1978–1979)</v>
      </c>
      <c r="R1076" s="2" t="str">
        <f>IFERROR(MID(Q1076,1,FIND(" ",Q1076)-1),Q1076)</f>
        <v>politician</v>
      </c>
      <c r="S1076" s="2" t="s">
        <v>187</v>
      </c>
      <c r="U1076" t="str">
        <f t="shared" si="356"/>
        <v>https://en.wikipedia.org/wiki/David_Padilla</v>
      </c>
      <c r="Y1076" t="str">
        <f t="shared" si="357"/>
        <v>https://tools.wmflabs.org/xtools-articleinfo/?article=David_Padilla&amp;project=en.wikipedia.org</v>
      </c>
      <c r="AB1076" t="str">
        <f t="shared" si="358"/>
        <v>https://en.wikipedia.org/w/index.php?title=Special:WhatLinksHere/David_Padilla&amp;limit=500</v>
      </c>
    </row>
    <row r="1077" spans="1:29">
      <c r="A1077">
        <v>2310</v>
      </c>
      <c r="B1077">
        <v>140111</v>
      </c>
      <c r="C1077">
        <v>844931.24949949561</v>
      </c>
      <c r="D1077" t="s">
        <v>6315</v>
      </c>
      <c r="E1077" t="str">
        <f t="shared" si="365"/>
        <v>David</v>
      </c>
      <c r="F1077" t="str">
        <f t="shared" si="366"/>
        <v>Page</v>
      </c>
      <c r="H1077">
        <v>0</v>
      </c>
      <c r="J1077">
        <v>55</v>
      </c>
      <c r="K1077" s="5">
        <v>42488</v>
      </c>
      <c r="L1077" t="s">
        <v>6058</v>
      </c>
      <c r="M1077" t="str">
        <f t="shared" si="351"/>
        <v>Australian composer musical director of Bangarra Dance Theatre.[498] ⋅</v>
      </c>
      <c r="N1077" t="str">
        <f t="shared" si="367"/>
        <v>Australian</v>
      </c>
      <c r="O1077" t="str">
        <f t="shared" si="364"/>
        <v>composer musical director of Bangarra Dance Theatre.[498] ⋅</v>
      </c>
      <c r="P1077" t="str">
        <f t="shared" si="352"/>
        <v>composer musical director of Bangarra Dance Theatre.</v>
      </c>
      <c r="Q1077" t="str">
        <f t="shared" si="353"/>
        <v>composer musical director of Bangarra Dance Theatre</v>
      </c>
      <c r="R1077" t="str">
        <f>IFERROR(MID(Q1077,1,FIND(" ",Q1077)-1),Q1077)</f>
        <v>composer</v>
      </c>
      <c r="S1077" s="2" t="s">
        <v>1543</v>
      </c>
      <c r="U1077" t="str">
        <f t="shared" si="356"/>
        <v>https://en.wikipedia.org/wiki/David_Page</v>
      </c>
      <c r="Y1077" t="str">
        <f t="shared" si="357"/>
        <v>https://tools.wmflabs.org/xtools-articleinfo/?article=David_Page&amp;project=en.wikipedia.org</v>
      </c>
      <c r="AB1077" t="str">
        <f t="shared" si="358"/>
        <v>https://en.wikipedia.org/w/index.php?title=Special:WhatLinksHere/David_Page&amp;limit=500</v>
      </c>
    </row>
    <row r="1078" spans="1:29">
      <c r="A1078">
        <v>2082</v>
      </c>
      <c r="B1078">
        <v>112471</v>
      </c>
      <c r="C1078">
        <v>579426.04494292033</v>
      </c>
      <c r="D1078" t="s">
        <v>6603</v>
      </c>
      <c r="E1078" t="s">
        <v>5965</v>
      </c>
      <c r="F1078" t="s">
        <v>5966</v>
      </c>
      <c r="H1078">
        <v>0</v>
      </c>
      <c r="J1078">
        <v>93</v>
      </c>
      <c r="K1078" s="5">
        <v>42476</v>
      </c>
      <c r="L1078" t="s">
        <v>6276</v>
      </c>
      <c r="M1078" t="str">
        <f t="shared" si="351"/>
        <v>American computer scientist.[269]</v>
      </c>
      <c r="N1078" t="str">
        <f t="shared" si="367"/>
        <v>American</v>
      </c>
      <c r="O1078" t="str">
        <f t="shared" si="364"/>
        <v>computer scientist.[269]</v>
      </c>
      <c r="P1078" t="str">
        <f t="shared" si="352"/>
        <v>computer scientist.</v>
      </c>
      <c r="Q1078" t="str">
        <f t="shared" si="353"/>
        <v>computer scientist</v>
      </c>
      <c r="R1078" t="s">
        <v>7472</v>
      </c>
      <c r="U1078" t="str">
        <f t="shared" si="356"/>
        <v>https://en.wikipedia.org/wiki/David_R. Brown</v>
      </c>
      <c r="Y1078" t="str">
        <f t="shared" si="357"/>
        <v>https://tools.wmflabs.org/xtools-articleinfo/?article=David_R. Brown&amp;project=en.wikipedia.org</v>
      </c>
      <c r="AB1078" t="str">
        <f t="shared" si="358"/>
        <v>https://en.wikipedia.org/w/index.php?title=Special:WhatLinksHere/David_R. Brown&amp;limit=500</v>
      </c>
    </row>
    <row r="1079" spans="1:29">
      <c r="A1079">
        <v>2621</v>
      </c>
      <c r="B1079">
        <v>96777</v>
      </c>
      <c r="C1079">
        <v>776504.04849191546</v>
      </c>
      <c r="D1079" t="s">
        <v>11896</v>
      </c>
      <c r="E1079" t="str">
        <f t="shared" ref="E1079:E1086" si="368">LEFT(D1079,FIND(" ",D1079)-1)</f>
        <v>David</v>
      </c>
      <c r="F1079" t="str">
        <f t="shared" ref="F1079:F1086" si="369">MID(D1079,FIND(" ",D1079)+1,9999)</f>
        <v>Rendel</v>
      </c>
      <c r="H1079">
        <v>0</v>
      </c>
      <c r="J1079">
        <v>67</v>
      </c>
      <c r="K1079" s="5">
        <v>42506</v>
      </c>
      <c r="L1079" t="s">
        <v>12651</v>
      </c>
      <c r="M1079" t="str">
        <f t="shared" si="351"/>
        <v>British politician MP for Newbury (1993–2005) cancer.[285]</v>
      </c>
      <c r="N1079" t="str">
        <f t="shared" si="367"/>
        <v>British</v>
      </c>
      <c r="O1079" t="str">
        <f t="shared" si="364"/>
        <v>politician MP for Newbury (1993–2005) cancer.[285]</v>
      </c>
      <c r="P1079" t="str">
        <f t="shared" si="352"/>
        <v>politician MP for Newbury (1993–2005) cancer.</v>
      </c>
      <c r="Q1079" t="str">
        <f t="shared" si="353"/>
        <v>politician MP for Newbury (1993–2005) cancer</v>
      </c>
      <c r="R1079" t="str">
        <f>IFERROR(MID(Q1079,1,FIND(" ",Q1079)-1),Q1079)</f>
        <v>politician</v>
      </c>
      <c r="S1079" s="2" t="s">
        <v>1346</v>
      </c>
      <c r="T1079" t="s">
        <v>13400</v>
      </c>
      <c r="U1079" t="str">
        <f t="shared" si="356"/>
        <v>https://en.wikipedia.org/wiki/David_Rendel</v>
      </c>
      <c r="Y1079" t="str">
        <f t="shared" si="357"/>
        <v>https://tools.wmflabs.org/xtools-articleinfo/?article=David_Rendel&amp;project=en.wikipedia.org</v>
      </c>
      <c r="AB1079" t="str">
        <f t="shared" si="358"/>
        <v>https://en.wikipedia.org/w/index.php?title=Special:WhatLinksHere/David_Rendel&amp;limit=500</v>
      </c>
    </row>
    <row r="1080" spans="1:29">
      <c r="A1080">
        <v>1365</v>
      </c>
      <c r="B1080">
        <v>340263</v>
      </c>
      <c r="C1080">
        <v>117955.83912862639</v>
      </c>
      <c r="D1080" t="s">
        <v>8989</v>
      </c>
      <c r="E1080" t="str">
        <f t="shared" si="368"/>
        <v>David</v>
      </c>
      <c r="F1080" t="str">
        <f t="shared" si="369"/>
        <v>S. Johnson</v>
      </c>
      <c r="H1080">
        <v>0</v>
      </c>
      <c r="J1080">
        <v>70</v>
      </c>
      <c r="K1080" s="3">
        <v>42437</v>
      </c>
      <c r="L1080" s="2" t="s">
        <v>8140</v>
      </c>
      <c r="M1080" t="str">
        <f t="shared" si="351"/>
        <v>American computer scientist.[171]</v>
      </c>
      <c r="N1080" t="str">
        <f t="shared" si="367"/>
        <v>American</v>
      </c>
      <c r="O1080" t="str">
        <f t="shared" si="364"/>
        <v>computer scientist.[171]</v>
      </c>
      <c r="P1080" t="str">
        <f t="shared" si="352"/>
        <v>computer scientist.</v>
      </c>
      <c r="Q1080" t="str">
        <f t="shared" si="353"/>
        <v>computer scientist</v>
      </c>
      <c r="R1080" t="s">
        <v>7472</v>
      </c>
      <c r="U1080" t="str">
        <f t="shared" si="356"/>
        <v>https://en.wikipedia.org/wiki/David_S. Johnson</v>
      </c>
      <c r="Y1080" t="str">
        <f t="shared" si="357"/>
        <v>https://tools.wmflabs.org/xtools-articleinfo/?article=David_S. Johnson&amp;project=en.wikipedia.org</v>
      </c>
      <c r="AB1080" t="str">
        <f t="shared" si="358"/>
        <v>https://en.wikipedia.org/w/index.php?title=Special:WhatLinksHere/David_S. Johnson&amp;limit=500</v>
      </c>
    </row>
    <row r="1081" spans="1:29">
      <c r="A1081">
        <v>734</v>
      </c>
      <c r="B1081">
        <v>917349</v>
      </c>
      <c r="C1081">
        <v>631691.46995369368</v>
      </c>
      <c r="D1081" t="s">
        <v>10550</v>
      </c>
      <c r="E1081" t="str">
        <f t="shared" si="368"/>
        <v>David</v>
      </c>
      <c r="F1081" t="str">
        <f t="shared" si="369"/>
        <v>Sloan</v>
      </c>
      <c r="H1081">
        <v>0</v>
      </c>
      <c r="J1081">
        <v>74</v>
      </c>
      <c r="K1081" s="3">
        <v>42404</v>
      </c>
      <c r="L1081" t="s">
        <v>11235</v>
      </c>
      <c r="M1081" t="str">
        <f t="shared" si="351"/>
        <v>Northern Irish footballer (Scunthorpe United Oxford United Walsall).[78]</v>
      </c>
      <c r="N1081" t="s">
        <v>12106</v>
      </c>
      <c r="O1081" t="s">
        <v>11945</v>
      </c>
      <c r="P1081" t="str">
        <f t="shared" si="352"/>
        <v>footballer (Scunthorpe United Oxford United Walsall).</v>
      </c>
      <c r="Q1081" t="str">
        <f t="shared" si="353"/>
        <v>footballer (Scunthorpe United Oxford United Walsall)</v>
      </c>
      <c r="R1081" t="str">
        <f t="shared" ref="R1081:R1086" si="370">IFERROR(MID(Q1081,1,FIND(" ",Q1081)-1),Q1081)</f>
        <v>footballer</v>
      </c>
      <c r="S1081" t="s">
        <v>2250</v>
      </c>
      <c r="U1081" t="str">
        <f t="shared" si="356"/>
        <v>https://en.wikipedia.org/wiki/David_Sloan</v>
      </c>
      <c r="Y1081" t="str">
        <f t="shared" si="357"/>
        <v>https://tools.wmflabs.org/xtools-articleinfo/?article=David_Sloan&amp;project=en.wikipedia.org</v>
      </c>
      <c r="AB1081" t="str">
        <f t="shared" si="358"/>
        <v>https://en.wikipedia.org/w/index.php?title=Special:WhatLinksHere/David_Sloan&amp;limit=500</v>
      </c>
    </row>
    <row r="1082" spans="1:29">
      <c r="A1082">
        <v>1635</v>
      </c>
      <c r="B1082">
        <v>139708</v>
      </c>
      <c r="C1082">
        <v>694863.07355145982</v>
      </c>
      <c r="D1082" t="s">
        <v>8728</v>
      </c>
      <c r="E1082" t="str">
        <f t="shared" si="368"/>
        <v>David</v>
      </c>
      <c r="F1082" t="str">
        <f t="shared" si="369"/>
        <v>Smyrl</v>
      </c>
      <c r="H1082">
        <v>0</v>
      </c>
      <c r="J1082">
        <v>80</v>
      </c>
      <c r="K1082" s="3">
        <v>42451</v>
      </c>
      <c r="L1082" s="2" t="s">
        <v>7900</v>
      </c>
      <c r="M1082" t="str">
        <f t="shared" si="351"/>
        <v>American actor (Sesame Street The Preacher's Wife The Cosby Show) lung cancer.[442]</v>
      </c>
      <c r="N1082" t="str">
        <f t="shared" ref="N1082:N1099" si="371">MID(M1082,1,FIND(" ",M1082)-1)</f>
        <v>American</v>
      </c>
      <c r="O1082" t="str">
        <f t="shared" ref="O1082:O1089" si="372">MID(M1082,FIND(" ",M1082)+1,9999)</f>
        <v>actor (Sesame Street The Preacher's Wife The Cosby Show) lung cancer.[442]</v>
      </c>
      <c r="P1082" t="str">
        <f t="shared" si="352"/>
        <v>actor (Sesame Street The Preacher's Wife The Cosby Show) lung cancer.</v>
      </c>
      <c r="Q1082" t="str">
        <f t="shared" si="353"/>
        <v>actor (Sesame Street The Preacher's Wife The Cosby Show) lung cancer</v>
      </c>
      <c r="R1082" t="str">
        <f t="shared" si="370"/>
        <v>actor</v>
      </c>
      <c r="S1082" s="2" t="s">
        <v>1839</v>
      </c>
      <c r="T1082" t="s">
        <v>7275</v>
      </c>
      <c r="U1082" t="str">
        <f t="shared" si="356"/>
        <v>https://en.wikipedia.org/wiki/David_Smyrl</v>
      </c>
      <c r="Y1082" t="str">
        <f t="shared" si="357"/>
        <v>https://tools.wmflabs.org/xtools-articleinfo/?article=David_Smyrl&amp;project=en.wikipedia.org</v>
      </c>
      <c r="AB1082" t="str">
        <f t="shared" si="358"/>
        <v>https://en.wikipedia.org/w/index.php?title=Special:WhatLinksHere/David_Smyrl&amp;limit=500</v>
      </c>
    </row>
    <row r="1083" spans="1:29">
      <c r="A1083">
        <v>1694</v>
      </c>
      <c r="B1083">
        <v>584695</v>
      </c>
      <c r="C1083">
        <v>204609.79345625674</v>
      </c>
      <c r="D1083" t="s">
        <v>8344</v>
      </c>
      <c r="E1083" t="str">
        <f t="shared" si="368"/>
        <v>David</v>
      </c>
      <c r="F1083" t="str">
        <f t="shared" si="369"/>
        <v>Snellgrove</v>
      </c>
      <c r="H1083">
        <v>0</v>
      </c>
      <c r="J1083">
        <v>95</v>
      </c>
      <c r="K1083" s="3">
        <v>42454</v>
      </c>
      <c r="L1083" s="2" t="s">
        <v>7586</v>
      </c>
      <c r="M1083" t="str">
        <f t="shared" si="351"/>
        <v>British Tibetologist.[501]</v>
      </c>
      <c r="N1083" t="str">
        <f t="shared" si="371"/>
        <v>British</v>
      </c>
      <c r="O1083" t="str">
        <f t="shared" si="372"/>
        <v>Tibetologist.[501]</v>
      </c>
      <c r="P1083" t="str">
        <f t="shared" si="352"/>
        <v>Tibetologist.</v>
      </c>
      <c r="Q1083" t="str">
        <f t="shared" si="353"/>
        <v>Tibetologist</v>
      </c>
      <c r="R1083" t="str">
        <f t="shared" si="370"/>
        <v>Tibetologist</v>
      </c>
      <c r="U1083" t="str">
        <f t="shared" si="356"/>
        <v>https://en.wikipedia.org/wiki/David_Snellgrove</v>
      </c>
      <c r="Y1083" t="str">
        <f t="shared" si="357"/>
        <v>https://tools.wmflabs.org/xtools-articleinfo/?article=David_Snellgrove&amp;project=en.wikipedia.org</v>
      </c>
      <c r="AB1083" t="str">
        <f t="shared" si="358"/>
        <v>https://en.wikipedia.org/w/index.php?title=Special:WhatLinksHere/David_Snellgrove&amp;limit=500</v>
      </c>
    </row>
    <row r="1084" spans="1:29">
      <c r="A1084">
        <v>2856</v>
      </c>
      <c r="B1084">
        <v>196976</v>
      </c>
      <c r="C1084">
        <v>328445.7204190403</v>
      </c>
      <c r="D1084" t="s">
        <v>5797</v>
      </c>
      <c r="E1084" t="str">
        <f t="shared" si="368"/>
        <v>David</v>
      </c>
      <c r="F1084" t="str">
        <f t="shared" si="369"/>
        <v>Spielberg</v>
      </c>
      <c r="H1084">
        <v>0</v>
      </c>
      <c r="J1084">
        <v>77</v>
      </c>
      <c r="K1084" s="5">
        <v>42522</v>
      </c>
      <c r="L1084" t="s">
        <v>5221</v>
      </c>
      <c r="M1084" t="str">
        <f t="shared" si="351"/>
        <v>American actor (Christine Wiseguy ER).[11]</v>
      </c>
      <c r="N1084" t="str">
        <f t="shared" si="371"/>
        <v>American</v>
      </c>
      <c r="O1084" t="str">
        <f t="shared" si="372"/>
        <v>actor (Christine Wiseguy ER).[11]</v>
      </c>
      <c r="P1084" t="str">
        <f t="shared" si="352"/>
        <v>actor (Christine Wiseguy ER).</v>
      </c>
      <c r="Q1084" t="str">
        <f t="shared" si="353"/>
        <v>actor (Christine Wiseguy ER)</v>
      </c>
      <c r="R1084" t="str">
        <f t="shared" si="370"/>
        <v>actor</v>
      </c>
      <c r="S1084" s="2" t="s">
        <v>1270</v>
      </c>
      <c r="U1084" t="str">
        <f t="shared" si="356"/>
        <v>https://en.wikipedia.org/wiki/David_Spielberg</v>
      </c>
      <c r="Y1084" t="str">
        <f t="shared" si="357"/>
        <v>https://tools.wmflabs.org/xtools-articleinfo/?article=David_Spielberg&amp;project=en.wikipedia.org</v>
      </c>
      <c r="AB1084" t="str">
        <f t="shared" si="358"/>
        <v>https://en.wikipedia.org/w/index.php?title=Special:WhatLinksHere/David_Spielberg&amp;limit=500</v>
      </c>
    </row>
    <row r="1085" spans="1:29">
      <c r="A1085">
        <v>3496</v>
      </c>
      <c r="B1085">
        <v>675690</v>
      </c>
      <c r="C1085">
        <v>76899.654925909999</v>
      </c>
      <c r="D1085" t="s">
        <v>13832</v>
      </c>
      <c r="E1085" t="str">
        <f t="shared" si="368"/>
        <v>David</v>
      </c>
      <c r="F1085" t="str">
        <f t="shared" si="369"/>
        <v>Stride</v>
      </c>
      <c r="H1085">
        <v>0</v>
      </c>
      <c r="J1085">
        <v>58</v>
      </c>
      <c r="K1085" s="5">
        <v>42561</v>
      </c>
      <c r="L1085" t="s">
        <v>14084</v>
      </c>
      <c r="M1085" t="str">
        <f t="shared" si="351"/>
        <v>English footballer (Chelsea).[155]</v>
      </c>
      <c r="N1085" t="str">
        <f t="shared" si="371"/>
        <v>English</v>
      </c>
      <c r="O1085" t="str">
        <f t="shared" si="372"/>
        <v>footballer (Chelsea).[155]</v>
      </c>
      <c r="P1085" s="2" t="str">
        <f t="shared" si="352"/>
        <v>footballer (Chelsea).</v>
      </c>
      <c r="Q1085" s="2" t="str">
        <f t="shared" si="353"/>
        <v>footballer (Chelsea)</v>
      </c>
      <c r="R1085" s="2" t="str">
        <f t="shared" si="370"/>
        <v>footballer</v>
      </c>
      <c r="S1085" s="2" t="s">
        <v>851</v>
      </c>
      <c r="U1085" t="str">
        <f t="shared" si="356"/>
        <v>https://en.wikipedia.org/wiki/David_Stride</v>
      </c>
      <c r="Y1085" t="str">
        <f t="shared" si="357"/>
        <v>https://tools.wmflabs.org/xtools-articleinfo/?article=David_Stride&amp;project=en.wikipedia.org</v>
      </c>
      <c r="AB1085" t="str">
        <f t="shared" si="358"/>
        <v>https://en.wikipedia.org/w/index.php?title=Special:WhatLinksHere/David_Stride&amp;limit=500</v>
      </c>
    </row>
    <row r="1086" spans="1:29">
      <c r="A1086" s="2">
        <v>1960</v>
      </c>
      <c r="B1086" s="2">
        <v>853850</v>
      </c>
      <c r="C1086" s="2">
        <v>34600.234907884442</v>
      </c>
      <c r="D1086" s="2" t="s">
        <v>7004</v>
      </c>
      <c r="E1086" s="2" t="str">
        <f t="shared" si="368"/>
        <v>David</v>
      </c>
      <c r="F1086" s="2" t="str">
        <f t="shared" si="369"/>
        <v>Swift</v>
      </c>
      <c r="G1086" s="2"/>
      <c r="H1086">
        <v>0</v>
      </c>
      <c r="J1086" s="2">
        <v>85</v>
      </c>
      <c r="K1086" s="6">
        <v>42468</v>
      </c>
      <c r="L1086" s="2" t="s">
        <v>6564</v>
      </c>
      <c r="M1086" t="str">
        <f t="shared" si="351"/>
        <v>British actor (Drop the Dead Donkey).[147]</v>
      </c>
      <c r="N1086" t="str">
        <f t="shared" si="371"/>
        <v>British</v>
      </c>
      <c r="O1086" t="str">
        <f t="shared" si="372"/>
        <v>actor (Drop the Dead Donkey).[147]</v>
      </c>
      <c r="P1086" t="str">
        <f t="shared" si="352"/>
        <v>actor (Drop the Dead Donkey).</v>
      </c>
      <c r="Q1086" t="str">
        <f t="shared" si="353"/>
        <v>actor (Drop the Dead Donkey)</v>
      </c>
      <c r="R1086" t="str">
        <f t="shared" si="370"/>
        <v>actor</v>
      </c>
      <c r="S1086" s="2" t="s">
        <v>1631</v>
      </c>
      <c r="T1086" s="2"/>
      <c r="U1086" t="str">
        <f t="shared" si="356"/>
        <v>https://en.wikipedia.org/wiki/David_Swift</v>
      </c>
      <c r="V1086" s="2"/>
      <c r="Y1086" t="str">
        <f t="shared" si="357"/>
        <v>https://tools.wmflabs.org/xtools-articleinfo/?article=David_Swift&amp;project=en.wikipedia.org</v>
      </c>
      <c r="Z1086" s="2"/>
      <c r="AA1086" s="2"/>
      <c r="AB1086" t="str">
        <f t="shared" si="358"/>
        <v>https://en.wikipedia.org/w/index.php?title=Special:WhatLinksHere/David_Swift&amp;limit=500</v>
      </c>
      <c r="AC1086" s="2"/>
    </row>
    <row r="1087" spans="1:29">
      <c r="A1087">
        <v>2844</v>
      </c>
      <c r="B1087">
        <v>211618</v>
      </c>
      <c r="C1087">
        <v>624506.92783022532</v>
      </c>
      <c r="D1087" t="s">
        <v>12461</v>
      </c>
      <c r="E1087" t="s">
        <v>12794</v>
      </c>
      <c r="F1087" t="s">
        <v>12793</v>
      </c>
      <c r="H1087">
        <v>0</v>
      </c>
      <c r="J1087">
        <v>83</v>
      </c>
      <c r="K1087" s="5">
        <v>42521</v>
      </c>
      <c r="L1087" t="s">
        <v>12918</v>
      </c>
      <c r="M1087" t="str">
        <f t="shared" si="351"/>
        <v>American sinologist and translator (Jin Ping Mei).[512]</v>
      </c>
      <c r="N1087" t="str">
        <f t="shared" si="371"/>
        <v>American</v>
      </c>
      <c r="O1087" t="str">
        <f t="shared" si="372"/>
        <v>sinologist and translator (Jin Ping Mei).[512]</v>
      </c>
      <c r="P1087" t="str">
        <f t="shared" si="352"/>
        <v>sinologist and translator (Jin Ping Mei).</v>
      </c>
      <c r="Q1087" t="str">
        <f t="shared" si="353"/>
        <v>sinologist and translator (Jin Ping Mei)</v>
      </c>
      <c r="R1087" t="str">
        <f>LEFT(Q1087,25)</f>
        <v>sinologist and translator</v>
      </c>
      <c r="S1087" s="2" t="s">
        <v>1172</v>
      </c>
      <c r="U1087" t="str">
        <f t="shared" si="356"/>
        <v>https://en.wikipedia.org/wiki/David_Tod Roy</v>
      </c>
      <c r="Y1087" t="str">
        <f t="shared" si="357"/>
        <v>https://tools.wmflabs.org/xtools-articleinfo/?article=David_Tod Roy&amp;project=en.wikipedia.org</v>
      </c>
      <c r="AB1087" t="str">
        <f t="shared" si="358"/>
        <v>https://en.wikipedia.org/w/index.php?title=Special:WhatLinksHere/David_Tod Roy&amp;limit=500</v>
      </c>
    </row>
    <row r="1088" spans="1:29">
      <c r="A1088">
        <v>767</v>
      </c>
      <c r="B1088">
        <v>968565</v>
      </c>
      <c r="C1088">
        <v>285896.51959282492</v>
      </c>
      <c r="D1088" t="s">
        <v>10453</v>
      </c>
      <c r="E1088" t="str">
        <f t="shared" ref="E1088:E1093" si="373">LEFT(D1088,FIND(" ",D1088)-1)</f>
        <v>David</v>
      </c>
      <c r="F1088" t="str">
        <f t="shared" ref="F1088:F1093" si="374">MID(D1088,FIND(" ",D1088)+1,9999)</f>
        <v>Weinrib</v>
      </c>
      <c r="H1088">
        <v>0</v>
      </c>
      <c r="J1088">
        <v>91</v>
      </c>
      <c r="K1088" s="3">
        <v>42406</v>
      </c>
      <c r="L1088" t="s">
        <v>11199</v>
      </c>
      <c r="M1088" t="str">
        <f t="shared" si="351"/>
        <v>American artist.[111]</v>
      </c>
      <c r="N1088" t="str">
        <f t="shared" si="371"/>
        <v>American</v>
      </c>
      <c r="O1088" t="str">
        <f t="shared" si="372"/>
        <v>artist.[111]</v>
      </c>
      <c r="P1088" t="str">
        <f t="shared" si="352"/>
        <v>artist.</v>
      </c>
      <c r="Q1088" t="str">
        <f t="shared" si="353"/>
        <v>artist</v>
      </c>
      <c r="R1088" t="str">
        <f>IFERROR(MID(Q1088,1,FIND(" ",Q1088)-1),Q1088)</f>
        <v>artist</v>
      </c>
      <c r="U1088" t="str">
        <f t="shared" si="356"/>
        <v>https://en.wikipedia.org/wiki/David_Weinrib</v>
      </c>
      <c r="Y1088" t="str">
        <f t="shared" si="357"/>
        <v>https://tools.wmflabs.org/xtools-articleinfo/?article=David_Weinrib&amp;project=en.wikipedia.org</v>
      </c>
      <c r="AB1088" t="str">
        <f t="shared" si="358"/>
        <v>https://en.wikipedia.org/w/index.php?title=Special:WhatLinksHere/David_Weinrib&amp;limit=500</v>
      </c>
    </row>
    <row r="1089" spans="1:28">
      <c r="A1089">
        <v>4279</v>
      </c>
      <c r="B1089">
        <v>475737</v>
      </c>
      <c r="C1089">
        <v>826823.26483973162</v>
      </c>
      <c r="D1089" t="s">
        <v>4370</v>
      </c>
      <c r="E1089" t="str">
        <f t="shared" si="373"/>
        <v>Davoud</v>
      </c>
      <c r="F1089" t="str">
        <f t="shared" si="374"/>
        <v>Rashidi</v>
      </c>
      <c r="H1089">
        <v>0</v>
      </c>
      <c r="J1089">
        <v>83</v>
      </c>
      <c r="K1089" s="5">
        <v>42608</v>
      </c>
      <c r="L1089" t="s">
        <v>3693</v>
      </c>
      <c r="M1089" t="str">
        <f t="shared" si="351"/>
        <v>Iranian actor.[422]</v>
      </c>
      <c r="N1089" t="str">
        <f t="shared" si="371"/>
        <v>Iranian</v>
      </c>
      <c r="O1089" t="str">
        <f t="shared" si="372"/>
        <v>actor.[422]</v>
      </c>
      <c r="P1089" s="2" t="str">
        <f t="shared" si="352"/>
        <v>actor.</v>
      </c>
      <c r="Q1089" s="2" t="str">
        <f t="shared" si="353"/>
        <v>actor</v>
      </c>
      <c r="R1089" s="2" t="str">
        <f>IFERROR(MID(Q1089,1,FIND(" ",Q1089)-1),Q1089)</f>
        <v>actor</v>
      </c>
      <c r="S1089" s="2"/>
      <c r="U1089" t="str">
        <f t="shared" si="356"/>
        <v>https://en.wikipedia.org/wiki/Davoud_Rashidi</v>
      </c>
      <c r="Y1089" t="str">
        <f t="shared" si="357"/>
        <v>https://tools.wmflabs.org/xtools-articleinfo/?article=Davoud_Rashidi&amp;project=en.wikipedia.org</v>
      </c>
      <c r="AB1089" t="str">
        <f t="shared" si="358"/>
        <v>https://en.wikipedia.org/w/index.php?title=Special:WhatLinksHere/Davoud_Rashidi&amp;limit=500</v>
      </c>
    </row>
    <row r="1090" spans="1:28">
      <c r="A1090">
        <v>1488</v>
      </c>
      <c r="B1090">
        <v>359348</v>
      </c>
      <c r="C1090">
        <v>267465.77850553876</v>
      </c>
      <c r="D1090" t="s">
        <v>8234</v>
      </c>
      <c r="E1090" t="str">
        <f t="shared" si="373"/>
        <v>Davy</v>
      </c>
      <c r="F1090" t="str">
        <f t="shared" si="374"/>
        <v>Walsh</v>
      </c>
      <c r="H1090">
        <v>0</v>
      </c>
      <c r="J1090">
        <v>92</v>
      </c>
      <c r="K1090" s="3">
        <v>42443</v>
      </c>
      <c r="L1090" s="2" t="s">
        <v>7980</v>
      </c>
      <c r="M1090" t="str">
        <f t="shared" ref="M1090:M1153" si="375">MID(L1090,2,LEN(L1090)-1)</f>
        <v>Irish footballer.[294]</v>
      </c>
      <c r="N1090" t="str">
        <f t="shared" si="371"/>
        <v>Irish</v>
      </c>
      <c r="O1090" s="2" t="s">
        <v>7377</v>
      </c>
      <c r="P1090" t="str">
        <f t="shared" ref="P1090:P1153" si="376">IFERROR(MID(O1090,1,FIND("[",O1090)-1),O1090)</f>
        <v>Irish footballer.</v>
      </c>
      <c r="Q1090" t="str">
        <f t="shared" ref="Q1090:Q1153" si="377">IFERROR(MID(P1090,1,FIND(".",P1090)-1),P1090)</f>
        <v>Irish footballer</v>
      </c>
      <c r="R1090" t="s">
        <v>6701</v>
      </c>
      <c r="U1090" t="str">
        <f t="shared" si="356"/>
        <v>https://en.wikipedia.org/wiki/Davy_Walsh</v>
      </c>
      <c r="Y1090" t="str">
        <f t="shared" si="357"/>
        <v>https://tools.wmflabs.org/xtools-articleinfo/?article=Davy_Walsh&amp;project=en.wikipedia.org</v>
      </c>
      <c r="AB1090" t="str">
        <f t="shared" si="358"/>
        <v>https://en.wikipedia.org/w/index.php?title=Special:WhatLinksHere/Davy_Walsh&amp;limit=500</v>
      </c>
    </row>
    <row r="1091" spans="1:28">
      <c r="A1091">
        <v>4721</v>
      </c>
      <c r="B1091">
        <v>762967</v>
      </c>
      <c r="C1091">
        <v>591800.79582620237</v>
      </c>
      <c r="D1091" t="s">
        <v>14944</v>
      </c>
      <c r="E1091" t="str">
        <f t="shared" si="373"/>
        <v>Dean</v>
      </c>
      <c r="F1091" t="str">
        <f t="shared" si="374"/>
        <v>Stock</v>
      </c>
      <c r="H1091">
        <v>0</v>
      </c>
      <c r="J1091">
        <v>39</v>
      </c>
      <c r="K1091" s="5">
        <v>42636</v>
      </c>
      <c r="L1091" t="s">
        <v>15697</v>
      </c>
      <c r="M1091" t="str">
        <f t="shared" si="375"/>
        <v>Canadian ice hockey player (Halifax Mooseheads) amyotrophic lateral sclerosis.[83]</v>
      </c>
      <c r="N1091" t="str">
        <f t="shared" si="371"/>
        <v>Canadian</v>
      </c>
      <c r="O1091" t="str">
        <f t="shared" ref="O1091:O1122" si="378">MID(M1091,FIND(" ",M1091)+1,9999)</f>
        <v>ice hockey player (Halifax Mooseheads) amyotrophic lateral sclerosis.[83]</v>
      </c>
      <c r="P1091" s="2" t="str">
        <f t="shared" si="376"/>
        <v>ice hockey player (Halifax Mooseheads) amyotrophic lateral sclerosis.</v>
      </c>
      <c r="Q1091" s="2" t="str">
        <f t="shared" si="377"/>
        <v>ice hockey player (Halifax Mooseheads) amyotrophic lateral sclerosis</v>
      </c>
      <c r="R1091" s="2" t="s">
        <v>15760</v>
      </c>
      <c r="S1091" s="2" t="s">
        <v>273</v>
      </c>
      <c r="T1091" t="s">
        <v>15899</v>
      </c>
      <c r="U1091" t="str">
        <f t="shared" si="356"/>
        <v>https://en.wikipedia.org/wiki/Dean_Stock</v>
      </c>
      <c r="Y1091" t="str">
        <f t="shared" si="357"/>
        <v>https://tools.wmflabs.org/xtools-articleinfo/?article=Dean_Stock&amp;project=en.wikipedia.org</v>
      </c>
      <c r="AB1091" t="str">
        <f t="shared" si="358"/>
        <v>https://en.wikipedia.org/w/index.php?title=Special:WhatLinksHere/Dean_Stock&amp;limit=500</v>
      </c>
    </row>
    <row r="1092" spans="1:28">
      <c r="A1092">
        <v>4579</v>
      </c>
      <c r="B1092">
        <v>694607</v>
      </c>
      <c r="C1092">
        <v>920298.10029453074</v>
      </c>
      <c r="D1092" t="s">
        <v>15130</v>
      </c>
      <c r="E1092" t="str">
        <f t="shared" si="373"/>
        <v>Dean</v>
      </c>
      <c r="F1092" t="str">
        <f t="shared" si="374"/>
        <v>White</v>
      </c>
      <c r="H1092">
        <v>0</v>
      </c>
      <c r="J1092">
        <v>93</v>
      </c>
      <c r="K1092" s="5">
        <v>42627</v>
      </c>
      <c r="L1092" t="s">
        <v>15515</v>
      </c>
      <c r="M1092" t="str">
        <f t="shared" si="375"/>
        <v>American billionaire advertiser and hotel developer.[225]</v>
      </c>
      <c r="N1092" t="str">
        <f t="shared" si="371"/>
        <v>American</v>
      </c>
      <c r="O1092" t="str">
        <f t="shared" si="378"/>
        <v>billionaire advertiser and hotel developer.[225]</v>
      </c>
      <c r="P1092" s="2" t="str">
        <f t="shared" si="376"/>
        <v>billionaire advertiser and hotel developer.</v>
      </c>
      <c r="Q1092" s="2" t="str">
        <f t="shared" si="377"/>
        <v>billionaire advertiser and hotel developer</v>
      </c>
      <c r="R1092" s="2" t="str">
        <f>Q1092</f>
        <v>billionaire advertiser and hotel developer</v>
      </c>
      <c r="U1092" t="str">
        <f t="shared" si="356"/>
        <v>https://en.wikipedia.org/wiki/Dean_White</v>
      </c>
      <c r="Y1092" t="str">
        <f t="shared" si="357"/>
        <v>https://tools.wmflabs.org/xtools-articleinfo/?article=Dean_White&amp;project=en.wikipedia.org</v>
      </c>
      <c r="AB1092" t="str">
        <f t="shared" si="358"/>
        <v>https://en.wikipedia.org/w/index.php?title=Special:WhatLinksHere/Dean_White&amp;limit=500</v>
      </c>
    </row>
    <row r="1093" spans="1:28">
      <c r="A1093">
        <v>1043</v>
      </c>
      <c r="B1093">
        <v>562320</v>
      </c>
      <c r="C1093">
        <v>295125.33697743493</v>
      </c>
      <c r="D1093" t="s">
        <v>11070</v>
      </c>
      <c r="E1093" t="str">
        <f t="shared" si="373"/>
        <v>Debbie</v>
      </c>
      <c r="F1093" t="str">
        <f t="shared" si="374"/>
        <v>Smith</v>
      </c>
      <c r="H1093">
        <v>0</v>
      </c>
      <c r="J1093">
        <v>60</v>
      </c>
      <c r="K1093" s="3">
        <v>42421</v>
      </c>
      <c r="L1093" t="s">
        <v>11561</v>
      </c>
      <c r="M1093" t="str">
        <f t="shared" si="375"/>
        <v>American politician member of the Nevada Senate (since 2012).[388]</v>
      </c>
      <c r="N1093" t="str">
        <f t="shared" si="371"/>
        <v>American</v>
      </c>
      <c r="O1093" t="str">
        <f t="shared" si="378"/>
        <v>politician member of the Nevada Senate (since 2012).[388]</v>
      </c>
      <c r="P1093" t="str">
        <f t="shared" si="376"/>
        <v>politician member of the Nevada Senate (since 2012).</v>
      </c>
      <c r="Q1093" t="str">
        <f t="shared" si="377"/>
        <v>politician member of the Nevada Senate (since 2012)</v>
      </c>
      <c r="R1093" t="str">
        <f>IFERROR(MID(Q1093,1,FIND(" ",Q1093)-1),Q1093)</f>
        <v>politician</v>
      </c>
      <c r="S1093" t="s">
        <v>2198</v>
      </c>
      <c r="U1093" t="str">
        <f t="shared" si="356"/>
        <v>https://en.wikipedia.org/wiki/Debbie_Smith</v>
      </c>
      <c r="Y1093" t="str">
        <f t="shared" si="357"/>
        <v>https://tools.wmflabs.org/xtools-articleinfo/?article=Debbie_Smith&amp;project=en.wikipedia.org</v>
      </c>
      <c r="AB1093" t="str">
        <f t="shared" si="358"/>
        <v>https://en.wikipedia.org/w/index.php?title=Special:WhatLinksHere/Debbie_Smith&amp;limit=500</v>
      </c>
    </row>
    <row r="1094" spans="1:28">
      <c r="A1094">
        <v>4586</v>
      </c>
      <c r="B1094">
        <v>408777</v>
      </c>
      <c r="C1094">
        <v>333100.7993010644</v>
      </c>
      <c r="D1094" t="s">
        <v>15268</v>
      </c>
      <c r="E1094" t="s">
        <v>15843</v>
      </c>
      <c r="F1094" t="s">
        <v>15844</v>
      </c>
      <c r="H1094">
        <v>0</v>
      </c>
      <c r="J1094">
        <v>47</v>
      </c>
      <c r="K1094" s="5">
        <v>42628</v>
      </c>
      <c r="L1094" t="s">
        <v>15598</v>
      </c>
      <c r="M1094" t="str">
        <f t="shared" si="375"/>
        <v>American physicist cancer.[207]</v>
      </c>
      <c r="N1094" t="str">
        <f t="shared" si="371"/>
        <v>American</v>
      </c>
      <c r="O1094" t="str">
        <f t="shared" si="378"/>
        <v>physicist cancer.[207]</v>
      </c>
      <c r="P1094" s="2" t="str">
        <f t="shared" si="376"/>
        <v>physicist cancer.</v>
      </c>
      <c r="Q1094" s="2" t="str">
        <f t="shared" si="377"/>
        <v>physicist cancer</v>
      </c>
      <c r="R1094" s="2" t="str">
        <f>IFERROR(MID(Q1094,1,FIND(" ",Q1094)-1),Q1094)</f>
        <v>physicist</v>
      </c>
      <c r="T1094" t="s">
        <v>15930</v>
      </c>
      <c r="U1094" t="str">
        <f t="shared" si="356"/>
        <v>https://en.wikipedia.org/wiki/Deborah_S. Jin</v>
      </c>
      <c r="Y1094" t="str">
        <f t="shared" si="357"/>
        <v>https://tools.wmflabs.org/xtools-articleinfo/?article=Deborah_S. Jin&amp;project=en.wikipedia.org</v>
      </c>
      <c r="AB1094" t="str">
        <f t="shared" si="358"/>
        <v>https://en.wikipedia.org/w/index.php?title=Special:WhatLinksHere/Deborah_S. Jin&amp;limit=500</v>
      </c>
    </row>
    <row r="1095" spans="1:28">
      <c r="A1095">
        <v>2623</v>
      </c>
      <c r="B1095">
        <v>947539</v>
      </c>
      <c r="C1095">
        <v>901086.59303768945</v>
      </c>
      <c r="D1095" t="s">
        <v>12044</v>
      </c>
      <c r="E1095" t="str">
        <f t="shared" ref="E1095:E1111" si="379">LEFT(D1095,FIND(" ",D1095)-1)</f>
        <v>Deepak</v>
      </c>
      <c r="F1095" t="str">
        <f t="shared" ref="F1095:F1111" si="380">MID(D1095,FIND(" ",D1095)+1,9999)</f>
        <v>Shodhan</v>
      </c>
      <c r="H1095">
        <v>0</v>
      </c>
      <c r="J1095">
        <v>87</v>
      </c>
      <c r="K1095" s="5">
        <v>42506</v>
      </c>
      <c r="L1095" t="s">
        <v>12657</v>
      </c>
      <c r="M1095" t="str">
        <f t="shared" si="375"/>
        <v>Indian cricketer lung cancer.[287]</v>
      </c>
      <c r="N1095" t="str">
        <f t="shared" si="371"/>
        <v>Indian</v>
      </c>
      <c r="O1095" t="str">
        <f t="shared" si="378"/>
        <v>cricketer lung cancer.[287]</v>
      </c>
      <c r="P1095" t="str">
        <f t="shared" si="376"/>
        <v>cricketer lung cancer.</v>
      </c>
      <c r="Q1095" t="str">
        <f t="shared" si="377"/>
        <v>cricketer lung cancer</v>
      </c>
      <c r="R1095" t="str">
        <f>IFERROR(MID(Q1095,1,FIND(" ",Q1095)-1),Q1095)</f>
        <v>cricketer</v>
      </c>
      <c r="T1095" t="s">
        <v>13243</v>
      </c>
      <c r="U1095" t="str">
        <f t="shared" si="356"/>
        <v>https://en.wikipedia.org/wiki/Deepak_Shodhan</v>
      </c>
      <c r="Y1095" t="str">
        <f t="shared" si="357"/>
        <v>https://tools.wmflabs.org/xtools-articleinfo/?article=Deepak_Shodhan&amp;project=en.wikipedia.org</v>
      </c>
      <c r="AB1095" t="str">
        <f t="shared" si="358"/>
        <v>https://en.wikipedia.org/w/index.php?title=Special:WhatLinksHere/Deepak_Shodhan&amp;limit=500</v>
      </c>
    </row>
    <row r="1096" spans="1:28">
      <c r="A1096">
        <v>2535</v>
      </c>
      <c r="B1096">
        <v>498127</v>
      </c>
      <c r="C1096">
        <v>336853.6569587377</v>
      </c>
      <c r="D1096" t="s">
        <v>12130</v>
      </c>
      <c r="E1096" t="str">
        <f t="shared" si="379"/>
        <v>Del</v>
      </c>
      <c r="F1096" t="str">
        <f t="shared" si="380"/>
        <v>Latta</v>
      </c>
      <c r="H1096">
        <v>0</v>
      </c>
      <c r="J1096">
        <v>96</v>
      </c>
      <c r="K1096" s="5">
        <v>42502</v>
      </c>
      <c r="L1096" t="s">
        <v>12563</v>
      </c>
      <c r="M1096" t="str">
        <f t="shared" si="375"/>
        <v>American politician member of the United States House of Representatives from Ohio (1959–1989).[199]</v>
      </c>
      <c r="N1096" t="str">
        <f t="shared" si="371"/>
        <v>American</v>
      </c>
      <c r="O1096" t="str">
        <f t="shared" si="378"/>
        <v>politician member of the United States House of Representatives from Ohio (1959–1989).[199]</v>
      </c>
      <c r="P1096" t="str">
        <f t="shared" si="376"/>
        <v>politician member of the United States House of Representatives from Ohio (1959–1989).</v>
      </c>
      <c r="Q1096" t="str">
        <f t="shared" si="377"/>
        <v>politician member of the United States House of Representatives from Ohio (1959–1989)</v>
      </c>
      <c r="R1096" t="str">
        <f>IFERROR(MID(Q1096,1,FIND(" ",Q1096)-1),Q1096)</f>
        <v>politician</v>
      </c>
      <c r="S1096" s="2" t="s">
        <v>1385</v>
      </c>
      <c r="U1096" t="str">
        <f t="shared" si="356"/>
        <v>https://en.wikipedia.org/wiki/Del_Latta</v>
      </c>
      <c r="Y1096" t="str">
        <f t="shared" si="357"/>
        <v>https://tools.wmflabs.org/xtools-articleinfo/?article=Del_Latta&amp;project=en.wikipedia.org</v>
      </c>
      <c r="AB1096" t="str">
        <f t="shared" si="358"/>
        <v>https://en.wikipedia.org/w/index.php?title=Special:WhatLinksHere/Del_Latta&amp;limit=500</v>
      </c>
    </row>
    <row r="1097" spans="1:28">
      <c r="A1097">
        <v>1157</v>
      </c>
      <c r="B1097">
        <v>863176</v>
      </c>
      <c r="C1097">
        <v>204116.67951248091</v>
      </c>
      <c r="D1097" t="s">
        <v>11043</v>
      </c>
      <c r="E1097" t="str">
        <f t="shared" si="379"/>
        <v>Delmer</v>
      </c>
      <c r="F1097" t="str">
        <f t="shared" si="380"/>
        <v>Berg</v>
      </c>
      <c r="H1097">
        <v>0</v>
      </c>
      <c r="J1097">
        <v>100</v>
      </c>
      <c r="K1097" s="3">
        <v>42428</v>
      </c>
      <c r="L1097" t="s">
        <v>11325</v>
      </c>
      <c r="M1097" t="str">
        <f t="shared" si="375"/>
        <v>American resistance fighter (Spanish Civil War) last known American member of XV International Brigade.[504]</v>
      </c>
      <c r="N1097" t="str">
        <f t="shared" si="371"/>
        <v>American</v>
      </c>
      <c r="O1097" t="str">
        <f t="shared" si="378"/>
        <v>resistance fighter (Spanish Civil War) last known American member of XV International Brigade.[504]</v>
      </c>
      <c r="P1097" t="str">
        <f t="shared" si="376"/>
        <v>resistance fighter (Spanish Civil War) last known American member of XV International Brigade.</v>
      </c>
      <c r="Q1097" t="str">
        <f t="shared" si="377"/>
        <v>resistance fighter (Spanish Civil War) last known American member of XV International Brigade</v>
      </c>
      <c r="R1097" t="s">
        <v>7257</v>
      </c>
      <c r="S1097" t="s">
        <v>2070</v>
      </c>
      <c r="U1097" t="str">
        <f t="shared" ref="U1097:U1160" si="381">CONCATENATE("https://en.wikipedia.org/wiki/",REPLACE(D1097,FIND(" ",D1097),1,"_"))</f>
        <v>https://en.wikipedia.org/wiki/Delmer_Berg</v>
      </c>
      <c r="Y1097" t="str">
        <f t="shared" si="357"/>
        <v>https://tools.wmflabs.org/xtools-articleinfo/?article=Delmer_Berg&amp;project=en.wikipedia.org</v>
      </c>
      <c r="AB1097" t="str">
        <f t="shared" si="358"/>
        <v>https://en.wikipedia.org/w/index.php?title=Special:WhatLinksHere/Delmer_Berg&amp;limit=500</v>
      </c>
    </row>
    <row r="1098" spans="1:28">
      <c r="A1098">
        <v>364</v>
      </c>
      <c r="B1098">
        <v>862502</v>
      </c>
      <c r="C1098">
        <v>574529.56510769576</v>
      </c>
      <c r="D1098" t="s">
        <v>9741</v>
      </c>
      <c r="E1098" t="str">
        <f t="shared" si="379"/>
        <v>Delphine</v>
      </c>
      <c r="F1098" t="str">
        <f t="shared" si="380"/>
        <v>Parrott</v>
      </c>
      <c r="H1098">
        <v>0</v>
      </c>
      <c r="J1098">
        <v>87</v>
      </c>
      <c r="K1098" s="3">
        <v>42386</v>
      </c>
      <c r="L1098" t="s">
        <v>9598</v>
      </c>
      <c r="M1098" t="str">
        <f t="shared" si="375"/>
        <v>British immunologist.[366]</v>
      </c>
      <c r="N1098" t="str">
        <f t="shared" si="371"/>
        <v>British</v>
      </c>
      <c r="O1098" t="str">
        <f t="shared" si="378"/>
        <v>immunologist.[366]</v>
      </c>
      <c r="P1098" t="str">
        <f t="shared" si="376"/>
        <v>immunologist.</v>
      </c>
      <c r="Q1098" t="str">
        <f t="shared" si="377"/>
        <v>immunologist</v>
      </c>
      <c r="R1098" t="str">
        <f>IFERROR(MID(Q1098,1,FIND(" ",Q1098)-1),Q1098)</f>
        <v>immunologist</v>
      </c>
      <c r="U1098" t="str">
        <f t="shared" si="381"/>
        <v>https://en.wikipedia.org/wiki/Delphine_Parrott</v>
      </c>
      <c r="Y1098" t="str">
        <f t="shared" si="357"/>
        <v>https://tools.wmflabs.org/xtools-articleinfo/?article=Delphine_Parrott&amp;project=en.wikipedia.org</v>
      </c>
      <c r="AB1098" t="str">
        <f t="shared" si="358"/>
        <v>https://en.wikipedia.org/w/index.php?title=Special:WhatLinksHere/Delphine_Parrott&amp;limit=500</v>
      </c>
    </row>
    <row r="1099" spans="1:28">
      <c r="A1099">
        <v>51</v>
      </c>
      <c r="B1099">
        <v>147166</v>
      </c>
      <c r="C1099">
        <v>556508.77267362375</v>
      </c>
      <c r="D1099" t="s">
        <v>9066</v>
      </c>
      <c r="E1099" t="str">
        <f t="shared" si="379"/>
        <v>Demmus</v>
      </c>
      <c r="F1099" t="str">
        <f t="shared" si="380"/>
        <v>Hentze</v>
      </c>
      <c r="H1099">
        <v>0</v>
      </c>
      <c r="J1099">
        <v>92</v>
      </c>
      <c r="K1099" s="3">
        <v>42372</v>
      </c>
      <c r="L1099" t="s">
        <v>10079</v>
      </c>
      <c r="M1099" t="str">
        <f t="shared" si="375"/>
        <v>Faroese politician Finance Minister (1975–1981).[51]</v>
      </c>
      <c r="N1099" t="str">
        <f t="shared" si="371"/>
        <v>Faroese</v>
      </c>
      <c r="O1099" t="str">
        <f t="shared" si="378"/>
        <v>politician Finance Minister (1975–1981).[51]</v>
      </c>
      <c r="P1099" t="str">
        <f t="shared" si="376"/>
        <v>politician Finance Minister (1975–1981).</v>
      </c>
      <c r="Q1099" t="str">
        <f t="shared" si="377"/>
        <v>politician Finance Minister (1975–1981)</v>
      </c>
      <c r="R1099" t="str">
        <f>IFERROR(MID(Q1099,1,FIND(" ",Q1099)-1),Q1099)</f>
        <v>politician</v>
      </c>
      <c r="S1099" t="s">
        <v>2886</v>
      </c>
      <c r="U1099" t="str">
        <f t="shared" si="381"/>
        <v>https://en.wikipedia.org/wiki/Demmus_Hentze</v>
      </c>
      <c r="Y1099" t="str">
        <f t="shared" si="357"/>
        <v>https://tools.wmflabs.org/xtools-articleinfo/?article=Demmus_Hentze&amp;project=en.wikipedia.org</v>
      </c>
      <c r="AB1099" t="str">
        <f t="shared" si="358"/>
        <v>https://en.wikipedia.org/w/index.php?title=Special:WhatLinksHere/Demmus_Hentze&amp;limit=500</v>
      </c>
    </row>
    <row r="1100" spans="1:28">
      <c r="A1100">
        <v>2191</v>
      </c>
      <c r="B1100">
        <v>169574</v>
      </c>
      <c r="C1100">
        <v>824847.3720368566</v>
      </c>
      <c r="D1100" t="s">
        <v>6555</v>
      </c>
      <c r="E1100" t="str">
        <f t="shared" si="379"/>
        <v>Dene</v>
      </c>
      <c r="F1100" t="str">
        <f t="shared" si="380"/>
        <v>Smuts</v>
      </c>
      <c r="H1100">
        <v>0</v>
      </c>
      <c r="J1100">
        <v>66</v>
      </c>
      <c r="K1100" s="5">
        <v>42481</v>
      </c>
      <c r="L1100" t="s">
        <v>5994</v>
      </c>
      <c r="M1100" t="str">
        <f t="shared" si="375"/>
        <v>South African politician MP (1989–2014).[379]</v>
      </c>
      <c r="N1100" t="s">
        <v>7449</v>
      </c>
      <c r="O1100" t="str">
        <f t="shared" si="378"/>
        <v>African politician MP (1989–2014).[379]</v>
      </c>
      <c r="P1100" t="str">
        <f t="shared" si="376"/>
        <v>African politician MP (1989–2014).</v>
      </c>
      <c r="Q1100" t="str">
        <f t="shared" si="377"/>
        <v>African politician MP (1989–2014)</v>
      </c>
      <c r="R1100" t="s">
        <v>5912</v>
      </c>
      <c r="S1100" s="2" t="s">
        <v>1577</v>
      </c>
      <c r="U1100" t="str">
        <f t="shared" si="381"/>
        <v>https://en.wikipedia.org/wiki/Dene_Smuts</v>
      </c>
      <c r="Y1100" t="str">
        <f t="shared" ref="Y1100:Y1163" si="382">CONCATENATE("https://tools.wmflabs.org/xtools-articleinfo/?article=",REPLACE(D1100,FIND(" ",D1100),1,"_"),"&amp;project=en.wikipedia.org")</f>
        <v>https://tools.wmflabs.org/xtools-articleinfo/?article=Dene_Smuts&amp;project=en.wikipedia.org</v>
      </c>
      <c r="AB1100" t="str">
        <f t="shared" ref="AB1100:AB1163" si="383">CONCATENATE("https://en.wikipedia.org/w/index.php?title=Special:WhatLinksHere/",REPLACE(D1100,FIND(" ",D1100),1,"_"),"&amp;limit=500")</f>
        <v>https://en.wikipedia.org/w/index.php?title=Special:WhatLinksHere/Dene_Smuts&amp;limit=500</v>
      </c>
    </row>
    <row r="1101" spans="1:28">
      <c r="A1101">
        <v>4557</v>
      </c>
      <c r="B1101">
        <v>192203</v>
      </c>
      <c r="C1101">
        <v>454950.78280691814</v>
      </c>
      <c r="D1101" t="s">
        <v>14811</v>
      </c>
      <c r="E1101" t="str">
        <f t="shared" si="379"/>
        <v>Denis</v>
      </c>
      <c r="F1101" t="str">
        <f t="shared" si="380"/>
        <v>Atkins</v>
      </c>
      <c r="H1101">
        <v>0</v>
      </c>
      <c r="J1101">
        <v>77</v>
      </c>
      <c r="K1101" s="5">
        <v>42626</v>
      </c>
      <c r="L1101" t="s">
        <v>15490</v>
      </c>
      <c r="M1101" t="str">
        <f t="shared" si="375"/>
        <v>English footballer (Bradford City).[228]</v>
      </c>
      <c r="N1101" t="str">
        <f>MID(M1101,1,FIND(" ",M1101)-1)</f>
        <v>English</v>
      </c>
      <c r="O1101" t="str">
        <f t="shared" si="378"/>
        <v>footballer (Bradford City).[228]</v>
      </c>
      <c r="P1101" s="2" t="str">
        <f t="shared" si="376"/>
        <v>footballer (Bradford City).</v>
      </c>
      <c r="Q1101" s="2" t="str">
        <f t="shared" si="377"/>
        <v>footballer (Bradford City)</v>
      </c>
      <c r="R1101" s="2" t="str">
        <f>IFERROR(MID(Q1101,1,FIND(" ",Q1101)-1),Q1101)</f>
        <v>footballer</v>
      </c>
      <c r="S1101" s="2" t="s">
        <v>480</v>
      </c>
      <c r="U1101" t="str">
        <f t="shared" si="381"/>
        <v>https://en.wikipedia.org/wiki/Denis_Atkins</v>
      </c>
      <c r="Y1101" t="str">
        <f t="shared" si="382"/>
        <v>https://tools.wmflabs.org/xtools-articleinfo/?article=Denis_Atkins&amp;project=en.wikipedia.org</v>
      </c>
      <c r="AB1101" t="str">
        <f t="shared" si="383"/>
        <v>https://en.wikipedia.org/w/index.php?title=Special:WhatLinksHere/Denis_Atkins&amp;limit=500</v>
      </c>
    </row>
    <row r="1102" spans="1:28">
      <c r="A1102">
        <v>3764</v>
      </c>
      <c r="B1102">
        <v>395605</v>
      </c>
      <c r="C1102">
        <v>332133.05633944401</v>
      </c>
      <c r="D1102" t="s">
        <v>13725</v>
      </c>
      <c r="E1102" t="str">
        <f t="shared" si="379"/>
        <v>Denis</v>
      </c>
      <c r="F1102" t="str">
        <f t="shared" si="380"/>
        <v>Dubourdieu</v>
      </c>
      <c r="H1102">
        <v>0</v>
      </c>
      <c r="J1102">
        <v>67</v>
      </c>
      <c r="K1102" s="5">
        <v>42577</v>
      </c>
      <c r="L1102" t="s">
        <v>14430</v>
      </c>
      <c r="M1102" t="str">
        <f t="shared" si="375"/>
        <v>French winemaker brain cancer.[423]</v>
      </c>
      <c r="N1102" t="str">
        <f>MID(M1102,1,FIND(" ",M1102)-1)</f>
        <v>French</v>
      </c>
      <c r="O1102" t="str">
        <f t="shared" si="378"/>
        <v>winemaker brain cancer.[423]</v>
      </c>
      <c r="P1102" s="2" t="str">
        <f t="shared" si="376"/>
        <v>winemaker brain cancer.</v>
      </c>
      <c r="Q1102" s="2" t="str">
        <f t="shared" si="377"/>
        <v>winemaker brain cancer</v>
      </c>
      <c r="R1102" s="2" t="s">
        <v>14863</v>
      </c>
      <c r="S1102" s="2"/>
      <c r="T1102" t="s">
        <v>13414</v>
      </c>
      <c r="U1102" t="str">
        <f t="shared" si="381"/>
        <v>https://en.wikipedia.org/wiki/Denis_Dubourdieu</v>
      </c>
      <c r="Y1102" t="str">
        <f t="shared" si="382"/>
        <v>https://tools.wmflabs.org/xtools-articleinfo/?article=Denis_Dubourdieu&amp;project=en.wikipedia.org</v>
      </c>
      <c r="AB1102" t="str">
        <f t="shared" si="383"/>
        <v>https://en.wikipedia.org/w/index.php?title=Special:WhatLinksHere/Denis_Dubourdieu&amp;limit=500</v>
      </c>
    </row>
    <row r="1103" spans="1:28">
      <c r="A1103">
        <v>3708</v>
      </c>
      <c r="B1103">
        <v>925493</v>
      </c>
      <c r="C1103">
        <v>79506.9424148096</v>
      </c>
      <c r="D1103" t="s">
        <v>13856</v>
      </c>
      <c r="E1103" t="str">
        <f t="shared" si="379"/>
        <v>Denis</v>
      </c>
      <c r="F1103" t="str">
        <f t="shared" si="380"/>
        <v>Foreman</v>
      </c>
      <c r="H1103">
        <v>0</v>
      </c>
      <c r="J1103">
        <v>83</v>
      </c>
      <c r="K1103" s="5">
        <v>42574</v>
      </c>
      <c r="L1103" t="s">
        <v>14353</v>
      </c>
      <c r="M1103" t="str">
        <f t="shared" si="375"/>
        <v>South African-born English cricketer (Sussex) and footballer (Brighton &amp; Hove Albion).[367]</v>
      </c>
      <c r="N1103" t="s">
        <v>14491</v>
      </c>
      <c r="O1103" t="str">
        <f t="shared" si="378"/>
        <v>African-born English cricketer (Sussex) and footballer (Brighton &amp; Hove Albion).[367]</v>
      </c>
      <c r="P1103" s="2" t="str">
        <f t="shared" si="376"/>
        <v>African-born English cricketer (Sussex) and footballer (Brighton &amp; Hove Albion).</v>
      </c>
      <c r="Q1103" s="2" t="str">
        <f t="shared" si="377"/>
        <v>African-born English cricketer (Sussex) and footballer (Brighton &amp; Hove Albion)</v>
      </c>
      <c r="R1103" s="2" t="s">
        <v>2793</v>
      </c>
      <c r="S1103" s="2" t="s">
        <v>879</v>
      </c>
      <c r="U1103" t="str">
        <f t="shared" si="381"/>
        <v>https://en.wikipedia.org/wiki/Denis_Foreman</v>
      </c>
      <c r="Y1103" t="str">
        <f t="shared" si="382"/>
        <v>https://tools.wmflabs.org/xtools-articleinfo/?article=Denis_Foreman&amp;project=en.wikipedia.org</v>
      </c>
      <c r="AB1103" t="str">
        <f t="shared" si="383"/>
        <v>https://en.wikipedia.org/w/index.php?title=Special:WhatLinksHere/Denis_Foreman&amp;limit=500</v>
      </c>
    </row>
    <row r="1104" spans="1:28">
      <c r="A1104">
        <v>2531</v>
      </c>
      <c r="B1104">
        <v>990956</v>
      </c>
      <c r="C1104">
        <v>678980.24177884508</v>
      </c>
      <c r="D1104" t="s">
        <v>11828</v>
      </c>
      <c r="E1104" t="str">
        <f t="shared" si="379"/>
        <v>Denis</v>
      </c>
      <c r="F1104" t="str">
        <f t="shared" si="380"/>
        <v>Hardy</v>
      </c>
      <c r="H1104">
        <v>0</v>
      </c>
      <c r="J1104">
        <v>80</v>
      </c>
      <c r="K1104" s="5">
        <v>42502</v>
      </c>
      <c r="L1104" t="s">
        <v>12393</v>
      </c>
      <c r="M1104" t="str">
        <f t="shared" si="375"/>
        <v>Canadian politician Vice President of the National Assembly of Quebec (1970–1973).[195]</v>
      </c>
      <c r="N1104" t="str">
        <f t="shared" ref="N1104:N1119" si="384">MID(M1104,1,FIND(" ",M1104)-1)</f>
        <v>Canadian</v>
      </c>
      <c r="O1104" t="str">
        <f t="shared" si="378"/>
        <v>politician Vice President of the National Assembly of Quebec (1970–1973).[195]</v>
      </c>
      <c r="P1104" t="str">
        <f t="shared" si="376"/>
        <v>politician Vice President of the National Assembly of Quebec (1970–1973).</v>
      </c>
      <c r="Q1104" t="str">
        <f t="shared" si="377"/>
        <v>politician Vice President of the National Assembly of Quebec (1970–1973)</v>
      </c>
      <c r="R1104" t="str">
        <f>IFERROR(MID(Q1104,1,FIND(" ",Q1104)-1),Q1104)</f>
        <v>politician</v>
      </c>
      <c r="S1104" s="2" t="s">
        <v>1381</v>
      </c>
      <c r="U1104" t="str">
        <f t="shared" si="381"/>
        <v>https://en.wikipedia.org/wiki/Denis_Hardy</v>
      </c>
      <c r="Y1104" t="str">
        <f t="shared" si="382"/>
        <v>https://tools.wmflabs.org/xtools-articleinfo/?article=Denis_Hardy&amp;project=en.wikipedia.org</v>
      </c>
      <c r="AB1104" t="str">
        <f t="shared" si="383"/>
        <v>https://en.wikipedia.org/w/index.php?title=Special:WhatLinksHere/Denis_Hardy&amp;limit=500</v>
      </c>
    </row>
    <row r="1105" spans="1:28">
      <c r="A1105">
        <v>2528</v>
      </c>
      <c r="B1105">
        <v>805691</v>
      </c>
      <c r="C1105">
        <v>794247.73986011138</v>
      </c>
      <c r="D1105" t="s">
        <v>11825</v>
      </c>
      <c r="E1105" t="str">
        <f t="shared" si="379"/>
        <v>Denise</v>
      </c>
      <c r="F1105" t="str">
        <f t="shared" si="380"/>
        <v>Bernot</v>
      </c>
      <c r="H1105">
        <v>0</v>
      </c>
      <c r="J1105">
        <v>94</v>
      </c>
      <c r="K1105" s="5">
        <v>42502</v>
      </c>
      <c r="L1105" t="s">
        <v>12486</v>
      </c>
      <c r="M1105" t="str">
        <f t="shared" si="375"/>
        <v>French academic.[192]</v>
      </c>
      <c r="N1105" t="str">
        <f t="shared" si="384"/>
        <v>French</v>
      </c>
      <c r="O1105" t="str">
        <f t="shared" si="378"/>
        <v>academic.[192]</v>
      </c>
      <c r="P1105" t="str">
        <f t="shared" si="376"/>
        <v>academic.</v>
      </c>
      <c r="Q1105" t="str">
        <f t="shared" si="377"/>
        <v>academic</v>
      </c>
      <c r="R1105" t="str">
        <f>IFERROR(MID(Q1105,1,FIND(" ",Q1105)-1),Q1105)</f>
        <v>academic</v>
      </c>
      <c r="U1105" t="str">
        <f t="shared" si="381"/>
        <v>https://en.wikipedia.org/wiki/Denise_Bernot</v>
      </c>
      <c r="Y1105" t="str">
        <f t="shared" si="382"/>
        <v>https://tools.wmflabs.org/xtools-articleinfo/?article=Denise_Bernot&amp;project=en.wikipedia.org</v>
      </c>
      <c r="AB1105" t="str">
        <f t="shared" si="383"/>
        <v>https://en.wikipedia.org/w/index.php?title=Special:WhatLinksHere/Denise_Bernot&amp;limit=500</v>
      </c>
    </row>
    <row r="1106" spans="1:28">
      <c r="A1106">
        <v>535</v>
      </c>
      <c r="B1106">
        <v>784132</v>
      </c>
      <c r="C1106">
        <v>746531.86360319518</v>
      </c>
      <c r="D1106" t="s">
        <v>9771</v>
      </c>
      <c r="E1106" t="str">
        <f t="shared" si="379"/>
        <v>Denise</v>
      </c>
      <c r="F1106" t="str">
        <f t="shared" si="380"/>
        <v>Duval</v>
      </c>
      <c r="H1106">
        <v>0</v>
      </c>
      <c r="J1106">
        <v>94</v>
      </c>
      <c r="K1106" s="3">
        <v>42394</v>
      </c>
      <c r="L1106" t="s">
        <v>9772</v>
      </c>
      <c r="M1106" t="str">
        <f t="shared" si="375"/>
        <v>French soprano.[541]</v>
      </c>
      <c r="N1106" t="str">
        <f t="shared" si="384"/>
        <v>French</v>
      </c>
      <c r="O1106" t="str">
        <f t="shared" si="378"/>
        <v>soprano.[541]</v>
      </c>
      <c r="P1106" t="str">
        <f t="shared" si="376"/>
        <v>soprano.</v>
      </c>
      <c r="Q1106" t="str">
        <f t="shared" si="377"/>
        <v>soprano</v>
      </c>
      <c r="R1106" t="str">
        <f>IFERROR(MID(Q1106,1,FIND(" ",Q1106)-1),Q1106)</f>
        <v>soprano</v>
      </c>
      <c r="U1106" t="str">
        <f t="shared" si="381"/>
        <v>https://en.wikipedia.org/wiki/Denise_Duval</v>
      </c>
      <c r="Y1106" t="str">
        <f t="shared" si="382"/>
        <v>https://tools.wmflabs.org/xtools-articleinfo/?article=Denise_Duval&amp;project=en.wikipedia.org</v>
      </c>
      <c r="AB1106" t="str">
        <f t="shared" si="383"/>
        <v>https://en.wikipedia.org/w/index.php?title=Special:WhatLinksHere/Denise_Duval&amp;limit=500</v>
      </c>
    </row>
    <row r="1107" spans="1:28">
      <c r="A1107">
        <v>472</v>
      </c>
      <c r="B1107">
        <v>584289</v>
      </c>
      <c r="C1107">
        <v>148576.55284598083</v>
      </c>
      <c r="D1107" t="s">
        <v>9632</v>
      </c>
      <c r="E1107" t="str">
        <f t="shared" si="379"/>
        <v>Denise</v>
      </c>
      <c r="F1107" t="str">
        <f t="shared" si="380"/>
        <v>Newman</v>
      </c>
      <c r="H1107">
        <v>0</v>
      </c>
      <c r="J1107">
        <v>91</v>
      </c>
      <c r="K1107" s="3">
        <v>42391</v>
      </c>
      <c r="L1107" t="s">
        <v>9633</v>
      </c>
      <c r="M1107" t="str">
        <f t="shared" si="375"/>
        <v>British Olympic diver (1948).[476]</v>
      </c>
      <c r="N1107" t="str">
        <f t="shared" si="384"/>
        <v>British</v>
      </c>
      <c r="O1107" t="str">
        <f t="shared" si="378"/>
        <v>Olympic diver (1948).[476]</v>
      </c>
      <c r="P1107" t="str">
        <f t="shared" si="376"/>
        <v>Olympic diver (1948).</v>
      </c>
      <c r="Q1107" t="str">
        <f t="shared" si="377"/>
        <v>Olympic diver (1948)</v>
      </c>
      <c r="R1107" t="s">
        <v>6961</v>
      </c>
      <c r="S1107" t="s">
        <v>2605</v>
      </c>
      <c r="U1107" t="str">
        <f t="shared" si="381"/>
        <v>https://en.wikipedia.org/wiki/Denise_Newman</v>
      </c>
      <c r="Y1107" t="str">
        <f t="shared" si="382"/>
        <v>https://tools.wmflabs.org/xtools-articleinfo/?article=Denise_Newman&amp;project=en.wikipedia.org</v>
      </c>
      <c r="AB1107" t="str">
        <f t="shared" si="383"/>
        <v>https://en.wikipedia.org/w/index.php?title=Special:WhatLinksHere/Denise_Newman&amp;limit=500</v>
      </c>
    </row>
    <row r="1108" spans="1:28">
      <c r="A1108">
        <v>1806</v>
      </c>
      <c r="B1108">
        <v>646633</v>
      </c>
      <c r="C1108">
        <v>410943.71272993158</v>
      </c>
      <c r="D1108" t="s">
        <v>8416</v>
      </c>
      <c r="E1108" t="str">
        <f t="shared" si="379"/>
        <v>Denise</v>
      </c>
      <c r="F1108" t="str">
        <f t="shared" si="380"/>
        <v>Robertson</v>
      </c>
      <c r="H1108">
        <v>0</v>
      </c>
      <c r="J1108">
        <v>83</v>
      </c>
      <c r="K1108" s="3">
        <v>42460</v>
      </c>
      <c r="L1108" s="2" t="s">
        <v>7688</v>
      </c>
      <c r="M1108" t="str">
        <f t="shared" si="375"/>
        <v>British writer and television broadcaster (This Morning) pancreatic cancer.[614]</v>
      </c>
      <c r="N1108" t="str">
        <f t="shared" si="384"/>
        <v>British</v>
      </c>
      <c r="O1108" t="str">
        <f t="shared" si="378"/>
        <v>writer and television broadcaster (This Morning) pancreatic cancer.[614]</v>
      </c>
      <c r="P1108" t="str">
        <f t="shared" si="376"/>
        <v>writer and television broadcaster (This Morning) pancreatic cancer.</v>
      </c>
      <c r="Q1108" t="str">
        <f t="shared" si="377"/>
        <v>writer and television broadcaster (This Morning) pancreatic cancer</v>
      </c>
      <c r="R1108" t="s">
        <v>3143</v>
      </c>
      <c r="S1108" s="2" t="s">
        <v>1751</v>
      </c>
      <c r="T1108" t="s">
        <v>7242</v>
      </c>
      <c r="U1108" t="str">
        <f t="shared" si="381"/>
        <v>https://en.wikipedia.org/wiki/Denise_Robertson</v>
      </c>
      <c r="Y1108" t="str">
        <f t="shared" si="382"/>
        <v>https://tools.wmflabs.org/xtools-articleinfo/?article=Denise_Robertson&amp;project=en.wikipedia.org</v>
      </c>
      <c r="AB1108" t="str">
        <f t="shared" si="383"/>
        <v>https://en.wikipedia.org/w/index.php?title=Special:WhatLinksHere/Denise_Robertson&amp;limit=500</v>
      </c>
    </row>
    <row r="1109" spans="1:28">
      <c r="A1109">
        <v>4089</v>
      </c>
      <c r="B1109">
        <v>692086</v>
      </c>
      <c r="C1109">
        <v>160463.92576026847</v>
      </c>
      <c r="D1109" t="s">
        <v>4355</v>
      </c>
      <c r="E1109" t="str">
        <f t="shared" si="379"/>
        <v>Dennis</v>
      </c>
      <c r="F1109" t="str">
        <f t="shared" si="380"/>
        <v>Akumu</v>
      </c>
      <c r="H1109">
        <v>0</v>
      </c>
      <c r="J1109">
        <v>82</v>
      </c>
      <c r="K1109" s="5">
        <v>42597</v>
      </c>
      <c r="L1109" t="s">
        <v>3849</v>
      </c>
      <c r="M1109" t="str">
        <f t="shared" si="375"/>
        <v>Kenyan politician MP for Nyakach (1969–1973 1992–1997).[231]</v>
      </c>
      <c r="N1109" t="str">
        <f t="shared" si="384"/>
        <v>Kenyan</v>
      </c>
      <c r="O1109" t="str">
        <f t="shared" si="378"/>
        <v>politician MP for Nyakach (1969–1973 1992–1997).[231]</v>
      </c>
      <c r="P1109" s="2" t="str">
        <f t="shared" si="376"/>
        <v>politician MP for Nyakach (1969–1973 1992–1997).</v>
      </c>
      <c r="Q1109" s="2" t="str">
        <f t="shared" si="377"/>
        <v>politician MP for Nyakach (1969–1973 1992–1997)</v>
      </c>
      <c r="R1109" s="2" t="str">
        <f>IFERROR(MID(Q1109,1,FIND(" ",Q1109)-1),Q1109)</f>
        <v>politician</v>
      </c>
      <c r="S1109" s="2" t="s">
        <v>619</v>
      </c>
      <c r="U1109" t="str">
        <f t="shared" si="381"/>
        <v>https://en.wikipedia.org/wiki/Dennis_Akumu</v>
      </c>
      <c r="Y1109" t="str">
        <f t="shared" si="382"/>
        <v>https://tools.wmflabs.org/xtools-articleinfo/?article=Dennis_Akumu&amp;project=en.wikipedia.org</v>
      </c>
      <c r="AB1109" t="str">
        <f t="shared" si="383"/>
        <v>https://en.wikipedia.org/w/index.php?title=Special:WhatLinksHere/Dennis_Akumu&amp;limit=500</v>
      </c>
    </row>
    <row r="1110" spans="1:28">
      <c r="A1110">
        <v>1913</v>
      </c>
      <c r="B1110">
        <v>839846</v>
      </c>
      <c r="C1110">
        <v>644877.86399513425</v>
      </c>
      <c r="D1110" t="s">
        <v>7087</v>
      </c>
      <c r="E1110" t="str">
        <f t="shared" si="379"/>
        <v>Dennis</v>
      </c>
      <c r="F1110" t="str">
        <f t="shared" si="380"/>
        <v>Davis</v>
      </c>
      <c r="H1110">
        <v>0</v>
      </c>
      <c r="J1110">
        <v>64</v>
      </c>
      <c r="K1110" s="5">
        <v>42466</v>
      </c>
      <c r="L1110" t="s">
        <v>6292</v>
      </c>
      <c r="M1110" t="str">
        <f t="shared" si="375"/>
        <v>American drummer (David Bowie Stevie Wonder) cancer.[99]</v>
      </c>
      <c r="N1110" t="str">
        <f t="shared" si="384"/>
        <v>American</v>
      </c>
      <c r="O1110" t="str">
        <f t="shared" si="378"/>
        <v>drummer (David Bowie Stevie Wonder) cancer.[99]</v>
      </c>
      <c r="P1110" t="str">
        <f t="shared" si="376"/>
        <v>drummer (David Bowie Stevie Wonder) cancer.</v>
      </c>
      <c r="Q1110" t="str">
        <f t="shared" si="377"/>
        <v>drummer (David Bowie Stevie Wonder) cancer</v>
      </c>
      <c r="R1110" t="str">
        <f>IFERROR(MID(Q1110,1,FIND(" ",Q1110)-1),Q1110)</f>
        <v>drummer</v>
      </c>
      <c r="S1110" s="2" t="s">
        <v>1788</v>
      </c>
      <c r="T1110" t="s">
        <v>7241</v>
      </c>
      <c r="U1110" t="str">
        <f t="shared" si="381"/>
        <v>https://en.wikipedia.org/wiki/Dennis_Davis</v>
      </c>
      <c r="Y1110" t="str">
        <f t="shared" si="382"/>
        <v>https://tools.wmflabs.org/xtools-articleinfo/?article=Dennis_Davis&amp;project=en.wikipedia.org</v>
      </c>
      <c r="AB1110" t="str">
        <f t="shared" si="383"/>
        <v>https://en.wikipedia.org/w/index.php?title=Special:WhatLinksHere/Dennis_Davis&amp;limit=500</v>
      </c>
    </row>
    <row r="1111" spans="1:28">
      <c r="A1111">
        <v>4214</v>
      </c>
      <c r="B1111">
        <v>248478</v>
      </c>
      <c r="C1111">
        <v>558270.5247225021</v>
      </c>
      <c r="D1111" t="s">
        <v>4154</v>
      </c>
      <c r="E1111" t="str">
        <f t="shared" si="379"/>
        <v>Dennis</v>
      </c>
      <c r="F1111" t="str">
        <f t="shared" si="380"/>
        <v>Hackett</v>
      </c>
      <c r="H1111">
        <v>0</v>
      </c>
      <c r="J1111">
        <v>87</v>
      </c>
      <c r="K1111" s="5">
        <v>42605</v>
      </c>
      <c r="L1111" t="s">
        <v>3765</v>
      </c>
      <c r="M1111" t="str">
        <f t="shared" si="375"/>
        <v>British journalist and editor (Queen Nova Today).[357]</v>
      </c>
      <c r="N1111" t="str">
        <f t="shared" si="384"/>
        <v>British</v>
      </c>
      <c r="O1111" t="str">
        <f t="shared" si="378"/>
        <v>journalist and editor (Queen Nova Today).[357]</v>
      </c>
      <c r="P1111" s="2" t="str">
        <f t="shared" si="376"/>
        <v>journalist and editor (Queen Nova Today).</v>
      </c>
      <c r="Q1111" s="2" t="str">
        <f t="shared" si="377"/>
        <v>journalist and editor (Queen Nova Today)</v>
      </c>
      <c r="R1111" s="2" t="s">
        <v>2633</v>
      </c>
      <c r="S1111" s="2" t="s">
        <v>415</v>
      </c>
      <c r="U1111" t="str">
        <f t="shared" si="381"/>
        <v>https://en.wikipedia.org/wiki/Dennis_Hackett</v>
      </c>
      <c r="Y1111" t="str">
        <f t="shared" si="382"/>
        <v>https://tools.wmflabs.org/xtools-articleinfo/?article=Dennis_Hackett&amp;project=en.wikipedia.org</v>
      </c>
      <c r="AB1111" t="str">
        <f t="shared" si="383"/>
        <v>https://en.wikipedia.org/w/index.php?title=Special:WhatLinksHere/Dennis_Hackett&amp;limit=500</v>
      </c>
    </row>
    <row r="1112" spans="1:28">
      <c r="A1112">
        <v>4680</v>
      </c>
      <c r="B1112">
        <v>232591</v>
      </c>
      <c r="C1112">
        <v>298825.10630250181</v>
      </c>
      <c r="D1112" t="s">
        <v>15316</v>
      </c>
      <c r="E1112" t="s">
        <v>15922</v>
      </c>
      <c r="F1112" t="s">
        <v>15923</v>
      </c>
      <c r="H1112">
        <v>0</v>
      </c>
      <c r="J1112">
        <v>78</v>
      </c>
      <c r="K1112" s="5">
        <v>42633</v>
      </c>
      <c r="L1112" t="s">
        <v>15737</v>
      </c>
      <c r="M1112" t="str">
        <f t="shared" si="375"/>
        <v>American businessman (Jones Pharma).[117]</v>
      </c>
      <c r="N1112" t="str">
        <f t="shared" si="384"/>
        <v>American</v>
      </c>
      <c r="O1112" t="str">
        <f t="shared" si="378"/>
        <v>businessman (Jones Pharma).[117]</v>
      </c>
      <c r="P1112" s="2" t="str">
        <f t="shared" si="376"/>
        <v>businessman (Jones Pharma).</v>
      </c>
      <c r="Q1112" s="2" t="str">
        <f t="shared" si="377"/>
        <v>businessman (Jones Pharma)</v>
      </c>
      <c r="R1112" s="2" t="str">
        <f>IFERROR(MID(Q1112,1,FIND(" ",Q1112)-1),Q1112)</f>
        <v>businessman</v>
      </c>
      <c r="S1112" s="2" t="s">
        <v>314</v>
      </c>
      <c r="U1112" t="str">
        <f t="shared" si="381"/>
        <v>https://en.wikipedia.org/wiki/Dennis_M. Jones</v>
      </c>
      <c r="Y1112" t="str">
        <f t="shared" si="382"/>
        <v>https://tools.wmflabs.org/xtools-articleinfo/?article=Dennis_M. Jones&amp;project=en.wikipedia.org</v>
      </c>
      <c r="AB1112" t="str">
        <f t="shared" si="383"/>
        <v>https://en.wikipedia.org/w/index.php?title=Special:WhatLinksHere/Dennis_M. Jones&amp;limit=500</v>
      </c>
    </row>
    <row r="1113" spans="1:28">
      <c r="A1113">
        <v>2487</v>
      </c>
      <c r="B1113">
        <v>493358</v>
      </c>
      <c r="C1113">
        <v>130670.06436540396</v>
      </c>
      <c r="D1113" t="s">
        <v>12099</v>
      </c>
      <c r="E1113" t="str">
        <f t="shared" ref="E1113:E1125" si="385">LEFT(D1113,FIND(" ",D1113)-1)</f>
        <v>Dennis</v>
      </c>
      <c r="F1113" t="str">
        <f t="shared" ref="F1113:F1125" si="386">MID(D1113,FIND(" ",D1113)+1,9999)</f>
        <v>Nineham</v>
      </c>
      <c r="H1113">
        <v>0</v>
      </c>
      <c r="J1113">
        <v>94</v>
      </c>
      <c r="K1113" s="5">
        <v>42499</v>
      </c>
      <c r="L1113" t="s">
        <v>12579</v>
      </c>
      <c r="M1113" t="str">
        <f t="shared" si="375"/>
        <v>British theologian.[151]</v>
      </c>
      <c r="N1113" t="str">
        <f t="shared" si="384"/>
        <v>British</v>
      </c>
      <c r="O1113" t="str">
        <f t="shared" si="378"/>
        <v>theologian.[151]</v>
      </c>
      <c r="P1113" t="str">
        <f t="shared" si="376"/>
        <v>theologian.</v>
      </c>
      <c r="Q1113" t="str">
        <f t="shared" si="377"/>
        <v>theologian</v>
      </c>
      <c r="R1113" t="str">
        <f>IFERROR(MID(Q1113,1,FIND(" ",Q1113)-1),Q1113)</f>
        <v>theologian</v>
      </c>
      <c r="U1113" t="str">
        <f t="shared" si="381"/>
        <v>https://en.wikipedia.org/wiki/Dennis_Nineham</v>
      </c>
      <c r="Y1113" t="str">
        <f t="shared" si="382"/>
        <v>https://tools.wmflabs.org/xtools-articleinfo/?article=Dennis_Nineham&amp;project=en.wikipedia.org</v>
      </c>
      <c r="AB1113" t="str">
        <f t="shared" si="383"/>
        <v>https://en.wikipedia.org/w/index.php?title=Special:WhatLinksHere/Dennis_Nineham&amp;limit=500</v>
      </c>
    </row>
    <row r="1114" spans="1:28">
      <c r="A1114">
        <v>1844</v>
      </c>
      <c r="B1114">
        <v>69529</v>
      </c>
      <c r="C1114">
        <v>481607.06294402189</v>
      </c>
      <c r="D1114" t="s">
        <v>6883</v>
      </c>
      <c r="E1114" t="str">
        <f t="shared" si="385"/>
        <v>Dennis</v>
      </c>
      <c r="F1114" t="str">
        <f t="shared" si="386"/>
        <v>Riggin</v>
      </c>
      <c r="H1114">
        <v>0</v>
      </c>
      <c r="J1114">
        <v>79</v>
      </c>
      <c r="K1114" s="5">
        <v>42462</v>
      </c>
      <c r="L1114" t="s">
        <v>6288</v>
      </c>
      <c r="M1114" t="str">
        <f t="shared" si="375"/>
        <v>Canadian ice hockey player (Detroit Red Wings).[30]</v>
      </c>
      <c r="N1114" t="str">
        <f t="shared" si="384"/>
        <v>Canadian</v>
      </c>
      <c r="O1114" t="str">
        <f t="shared" si="378"/>
        <v>ice hockey player (Detroit Red Wings).[30]</v>
      </c>
      <c r="P1114" t="str">
        <f t="shared" si="376"/>
        <v>ice hockey player (Detroit Red Wings).</v>
      </c>
      <c r="Q1114" t="str">
        <f t="shared" si="377"/>
        <v>ice hockey player (Detroit Red Wings)</v>
      </c>
      <c r="R1114" t="s">
        <v>7609</v>
      </c>
      <c r="S1114" s="2" t="s">
        <v>1725</v>
      </c>
      <c r="U1114" t="str">
        <f t="shared" si="381"/>
        <v>https://en.wikipedia.org/wiki/Dennis_Riggin</v>
      </c>
      <c r="Y1114" t="str">
        <f t="shared" si="382"/>
        <v>https://tools.wmflabs.org/xtools-articleinfo/?article=Dennis_Riggin&amp;project=en.wikipedia.org</v>
      </c>
      <c r="AB1114" t="str">
        <f t="shared" si="383"/>
        <v>https://en.wikipedia.org/w/index.php?title=Special:WhatLinksHere/Dennis_Riggin&amp;limit=500</v>
      </c>
    </row>
    <row r="1115" spans="1:28">
      <c r="A1115">
        <v>4576</v>
      </c>
      <c r="B1115">
        <v>800443</v>
      </c>
      <c r="C1115">
        <v>737676.17888188397</v>
      </c>
      <c r="D1115" t="s">
        <v>15120</v>
      </c>
      <c r="E1115" t="str">
        <f t="shared" si="385"/>
        <v>Dennis</v>
      </c>
      <c r="F1115" t="str">
        <f t="shared" si="386"/>
        <v>Shryack</v>
      </c>
      <c r="H1115">
        <v>0</v>
      </c>
      <c r="J1115">
        <v>80</v>
      </c>
      <c r="K1115" s="5">
        <v>42627</v>
      </c>
      <c r="L1115" t="s">
        <v>15444</v>
      </c>
      <c r="M1115" t="str">
        <f t="shared" si="375"/>
        <v>American screenwriter (Turner &amp; Hooch Pale Rider).[222]</v>
      </c>
      <c r="N1115" t="str">
        <f t="shared" si="384"/>
        <v>American</v>
      </c>
      <c r="O1115" t="str">
        <f t="shared" si="378"/>
        <v>screenwriter (Turner &amp; Hooch Pale Rider).[222]</v>
      </c>
      <c r="P1115" s="2" t="str">
        <f t="shared" si="376"/>
        <v>screenwriter (Turner &amp; Hooch Pale Rider).</v>
      </c>
      <c r="Q1115" s="2" t="str">
        <f t="shared" si="377"/>
        <v>screenwriter (Turner &amp; Hooch Pale Rider)</v>
      </c>
      <c r="R1115" s="2" t="str">
        <f>IFERROR(MID(Q1115,1,FIND(" ",Q1115)-1),Q1115)</f>
        <v>screenwriter</v>
      </c>
      <c r="S1115" s="2" t="s">
        <v>390</v>
      </c>
      <c r="U1115" t="str">
        <f t="shared" si="381"/>
        <v>https://en.wikipedia.org/wiki/Dennis_Shryack</v>
      </c>
      <c r="Y1115" t="str">
        <f t="shared" si="382"/>
        <v>https://tools.wmflabs.org/xtools-articleinfo/?article=Dennis_Shryack&amp;project=en.wikipedia.org</v>
      </c>
      <c r="AB1115" t="str">
        <f t="shared" si="383"/>
        <v>https://en.wikipedia.org/w/index.php?title=Special:WhatLinksHere/Dennis_Shryack&amp;limit=500</v>
      </c>
    </row>
    <row r="1116" spans="1:28">
      <c r="A1116">
        <v>4436</v>
      </c>
      <c r="B1116">
        <v>770537</v>
      </c>
      <c r="C1116">
        <v>195789.90949685249</v>
      </c>
      <c r="D1116" t="s">
        <v>15017</v>
      </c>
      <c r="E1116" t="str">
        <f t="shared" si="385"/>
        <v>Denny</v>
      </c>
      <c r="F1116" t="str">
        <f t="shared" si="386"/>
        <v>Alexander</v>
      </c>
      <c r="H1116">
        <v>0</v>
      </c>
      <c r="J1116">
        <v>70</v>
      </c>
      <c r="K1116" s="5">
        <v>42619</v>
      </c>
      <c r="L1116" t="s">
        <v>15028</v>
      </c>
      <c r="M1116" t="str">
        <f t="shared" si="375"/>
        <v>American college basketball coach (Xavier University of Louisiana).[345]</v>
      </c>
      <c r="N1116" t="str">
        <f t="shared" si="384"/>
        <v>American</v>
      </c>
      <c r="O1116" t="str">
        <f t="shared" si="378"/>
        <v>college basketball coach (Xavier University of Louisiana).[345]</v>
      </c>
      <c r="P1116" s="2" t="str">
        <f t="shared" si="376"/>
        <v>college basketball coach (Xavier University of Louisiana).</v>
      </c>
      <c r="Q1116" s="2" t="str">
        <f t="shared" si="377"/>
        <v>college basketball coach (Xavier University of Louisiana)</v>
      </c>
      <c r="R1116" s="2" t="s">
        <v>15616</v>
      </c>
      <c r="S1116" s="2" t="s">
        <v>598</v>
      </c>
      <c r="U1116" t="str">
        <f t="shared" si="381"/>
        <v>https://en.wikipedia.org/wiki/Denny_Alexander</v>
      </c>
      <c r="Y1116" t="str">
        <f t="shared" si="382"/>
        <v>https://tools.wmflabs.org/xtools-articleinfo/?article=Denny_Alexander&amp;project=en.wikipedia.org</v>
      </c>
      <c r="AB1116" t="str">
        <f t="shared" si="383"/>
        <v>https://en.wikipedia.org/w/index.php?title=Special:WhatLinksHere/Denny_Alexander&amp;limit=500</v>
      </c>
    </row>
    <row r="1117" spans="1:28">
      <c r="A1117">
        <v>1767</v>
      </c>
      <c r="B1117">
        <v>135880</v>
      </c>
      <c r="C1117">
        <v>201039.1483318017</v>
      </c>
      <c r="D1117" t="s">
        <v>8292</v>
      </c>
      <c r="E1117" t="str">
        <f t="shared" si="385"/>
        <v>Denys</v>
      </c>
      <c r="F1117" t="str">
        <f t="shared" si="386"/>
        <v>Carnill</v>
      </c>
      <c r="H1117">
        <v>0</v>
      </c>
      <c r="J1117">
        <v>90</v>
      </c>
      <c r="K1117" s="3">
        <v>42459</v>
      </c>
      <c r="L1117" s="2" t="s">
        <v>7707</v>
      </c>
      <c r="M1117" t="str">
        <f t="shared" si="375"/>
        <v>British field hockey player Olympic bronze medallist (1952).[575]</v>
      </c>
      <c r="N1117" t="str">
        <f t="shared" si="384"/>
        <v>British</v>
      </c>
      <c r="O1117" t="str">
        <f t="shared" si="378"/>
        <v>field hockey player Olympic bronze medallist (1952).[575]</v>
      </c>
      <c r="P1117" t="str">
        <f t="shared" si="376"/>
        <v>field hockey player Olympic bronze medallist (1952).</v>
      </c>
      <c r="Q1117" t="str">
        <f t="shared" si="377"/>
        <v>field hockey player Olympic bronze medallist (1952)</v>
      </c>
      <c r="R1117" t="s">
        <v>7010</v>
      </c>
      <c r="S1117" s="2" t="s">
        <v>2444</v>
      </c>
      <c r="U1117" t="str">
        <f t="shared" si="381"/>
        <v>https://en.wikipedia.org/wiki/Denys_Carnill</v>
      </c>
      <c r="Y1117" t="str">
        <f t="shared" si="382"/>
        <v>https://tools.wmflabs.org/xtools-articleinfo/?article=Denys_Carnill&amp;project=en.wikipedia.org</v>
      </c>
      <c r="AB1117" t="str">
        <f t="shared" si="383"/>
        <v>https://en.wikipedia.org/w/index.php?title=Special:WhatLinksHere/Denys_Carnill&amp;limit=500</v>
      </c>
    </row>
    <row r="1118" spans="1:28">
      <c r="A1118">
        <v>3836</v>
      </c>
      <c r="B1118">
        <v>299694</v>
      </c>
      <c r="C1118">
        <v>170241.74146445148</v>
      </c>
      <c r="D1118" t="s">
        <v>13793</v>
      </c>
      <c r="E1118" t="str">
        <f t="shared" si="385"/>
        <v>Derek</v>
      </c>
      <c r="F1118" t="str">
        <f t="shared" si="386"/>
        <v>Hatfield</v>
      </c>
      <c r="H1118">
        <v>0</v>
      </c>
      <c r="J1118">
        <v>63</v>
      </c>
      <c r="K1118" s="5">
        <v>42581</v>
      </c>
      <c r="L1118" t="s">
        <v>14294</v>
      </c>
      <c r="M1118" t="str">
        <f t="shared" si="375"/>
        <v>Canadian sailor.[495]</v>
      </c>
      <c r="N1118" t="str">
        <f t="shared" si="384"/>
        <v>Canadian</v>
      </c>
      <c r="O1118" t="str">
        <f t="shared" si="378"/>
        <v>sailor.[495]</v>
      </c>
      <c r="P1118" s="2" t="str">
        <f t="shared" si="376"/>
        <v>sailor.</v>
      </c>
      <c r="Q1118" s="2" t="str">
        <f t="shared" si="377"/>
        <v>sailor</v>
      </c>
      <c r="R1118" s="2" t="str">
        <f>IFERROR(MID(Q1118,1,FIND(" ",Q1118)-1),Q1118)</f>
        <v>sailor</v>
      </c>
      <c r="S1118" s="2"/>
      <c r="U1118" t="str">
        <f t="shared" si="381"/>
        <v>https://en.wikipedia.org/wiki/Derek_Hatfield</v>
      </c>
      <c r="Y1118" t="str">
        <f t="shared" si="382"/>
        <v>https://tools.wmflabs.org/xtools-articleinfo/?article=Derek_Hatfield&amp;project=en.wikipedia.org</v>
      </c>
      <c r="AB1118" t="str">
        <f t="shared" si="383"/>
        <v>https://en.wikipedia.org/w/index.php?title=Special:WhatLinksHere/Derek_Hatfield&amp;limit=500</v>
      </c>
    </row>
    <row r="1119" spans="1:28">
      <c r="A1119">
        <v>4159</v>
      </c>
      <c r="B1119">
        <v>211797</v>
      </c>
      <c r="C1119">
        <v>878650.52605775418</v>
      </c>
      <c r="D1119" t="s">
        <v>4255</v>
      </c>
      <c r="E1119" t="str">
        <f t="shared" si="385"/>
        <v>Derek</v>
      </c>
      <c r="F1119" t="str">
        <f t="shared" si="386"/>
        <v>Smith</v>
      </c>
      <c r="H1119">
        <v>0</v>
      </c>
      <c r="J1119">
        <v>85</v>
      </c>
      <c r="K1119" s="5">
        <v>42601</v>
      </c>
      <c r="L1119" t="s">
        <v>3780</v>
      </c>
      <c r="M1119" t="str">
        <f t="shared" si="375"/>
        <v>British jazz pianist.[302]</v>
      </c>
      <c r="N1119" t="str">
        <f t="shared" si="384"/>
        <v>British</v>
      </c>
      <c r="O1119" t="str">
        <f t="shared" si="378"/>
        <v>jazz pianist.[302]</v>
      </c>
      <c r="P1119" s="2" t="str">
        <f t="shared" si="376"/>
        <v>jazz pianist.</v>
      </c>
      <c r="Q1119" s="2" t="str">
        <f t="shared" si="377"/>
        <v>jazz pianist</v>
      </c>
      <c r="R1119" s="2" t="str">
        <f>Q1119</f>
        <v>jazz pianist</v>
      </c>
      <c r="S1119" s="2"/>
      <c r="U1119" t="str">
        <f t="shared" si="381"/>
        <v>https://en.wikipedia.org/wiki/Derek_Smith</v>
      </c>
      <c r="Y1119" t="str">
        <f t="shared" si="382"/>
        <v>https://tools.wmflabs.org/xtools-articleinfo/?article=Derek_Smith&amp;project=en.wikipedia.org</v>
      </c>
      <c r="AB1119" t="str">
        <f t="shared" si="383"/>
        <v>https://en.wikipedia.org/w/index.php?title=Special:WhatLinksHere/Derek_Smith&amp;limit=500</v>
      </c>
    </row>
    <row r="1120" spans="1:28">
      <c r="A1120">
        <v>3007</v>
      </c>
      <c r="B1120">
        <v>292240</v>
      </c>
      <c r="C1120">
        <v>883442.43006304163</v>
      </c>
      <c r="D1120" t="s">
        <v>5675</v>
      </c>
      <c r="E1120" t="str">
        <f t="shared" si="385"/>
        <v>Derek</v>
      </c>
      <c r="F1120" t="str">
        <f t="shared" si="386"/>
        <v>Wilson</v>
      </c>
      <c r="H1120">
        <v>0</v>
      </c>
      <c r="J1120">
        <v>93</v>
      </c>
      <c r="K1120" s="5">
        <v>42531</v>
      </c>
      <c r="L1120" t="s">
        <v>4944</v>
      </c>
      <c r="M1120" t="str">
        <f t="shared" si="375"/>
        <v>New Zealand architect and environmentalist.[162]</v>
      </c>
      <c r="N1120" t="s">
        <v>4615</v>
      </c>
      <c r="O1120" t="str">
        <f t="shared" si="378"/>
        <v>Zealand architect and environmentalist.[162]</v>
      </c>
      <c r="P1120" t="str">
        <f t="shared" si="376"/>
        <v>Zealand architect and environmentalist.</v>
      </c>
      <c r="Q1120" t="str">
        <f t="shared" si="377"/>
        <v>Zealand architect and environmentalist</v>
      </c>
      <c r="R1120" t="s">
        <v>2913</v>
      </c>
      <c r="U1120" t="str">
        <f t="shared" si="381"/>
        <v>https://en.wikipedia.org/wiki/Derek_Wilson</v>
      </c>
      <c r="Y1120" t="str">
        <f t="shared" si="382"/>
        <v>https://tools.wmflabs.org/xtools-articleinfo/?article=Derek_Wilson&amp;project=en.wikipedia.org</v>
      </c>
      <c r="AB1120" t="str">
        <f t="shared" si="383"/>
        <v>https://en.wikipedia.org/w/index.php?title=Special:WhatLinksHere/Derek_Wilson&amp;limit=500</v>
      </c>
    </row>
    <row r="1121" spans="1:28">
      <c r="A1121">
        <v>1973</v>
      </c>
      <c r="B1121">
        <v>610182</v>
      </c>
      <c r="C1121">
        <v>816626.84699040256</v>
      </c>
      <c r="D1121" t="s">
        <v>6858</v>
      </c>
      <c r="E1121" t="str">
        <f t="shared" si="385"/>
        <v>Derrick</v>
      </c>
      <c r="F1121" t="str">
        <f t="shared" si="386"/>
        <v>Rochester</v>
      </c>
      <c r="H1121">
        <v>0</v>
      </c>
      <c r="J1121">
        <v>76</v>
      </c>
      <c r="K1121" s="5">
        <v>42469</v>
      </c>
      <c r="L1121" t="s">
        <v>6168</v>
      </c>
      <c r="M1121" t="str">
        <f t="shared" si="375"/>
        <v>Jamaican politician and trade unionist MP for South East St Elizabeth (1972–1980 1989–2002) member of the Senate (1980–1983).[160]</v>
      </c>
      <c r="N1121" t="str">
        <f>MID(M1121,1,FIND(" ",M1121)-1)</f>
        <v>Jamaican</v>
      </c>
      <c r="O1121" t="str">
        <f t="shared" si="378"/>
        <v>politician and trade unionist MP for South East St Elizabeth (1972–1980 1989–2002) member of the Senate (1980–1983).[160]</v>
      </c>
      <c r="P1121" t="str">
        <f t="shared" si="376"/>
        <v>politician and trade unionist MP for South East St Elizabeth (1972–1980 1989–2002) member of the Senate (1980–1983).</v>
      </c>
      <c r="Q1121" t="str">
        <f t="shared" si="377"/>
        <v>politician and trade unionist MP for South East St Elizabeth (1972–1980 1989–2002) member of the Senate (1980–1983)</v>
      </c>
      <c r="R1121" t="s">
        <v>3234</v>
      </c>
      <c r="S1121" s="2" t="s">
        <v>1637</v>
      </c>
      <c r="U1121" t="str">
        <f t="shared" si="381"/>
        <v>https://en.wikipedia.org/wiki/Derrick_Rochester</v>
      </c>
      <c r="Y1121" t="str">
        <f t="shared" si="382"/>
        <v>https://tools.wmflabs.org/xtools-articleinfo/?article=Derrick_Rochester&amp;project=en.wikipedia.org</v>
      </c>
      <c r="AB1121" t="str">
        <f t="shared" si="383"/>
        <v>https://en.wikipedia.org/w/index.php?title=Special:WhatLinksHere/Derrick_Rochester&amp;limit=500</v>
      </c>
    </row>
    <row r="1122" spans="1:28">
      <c r="A1122">
        <v>440</v>
      </c>
      <c r="B1122">
        <v>933748</v>
      </c>
      <c r="C1122">
        <v>116792.53407601209</v>
      </c>
      <c r="D1122" t="s">
        <v>9660</v>
      </c>
      <c r="E1122" t="str">
        <f t="shared" si="385"/>
        <v>Derrick</v>
      </c>
      <c r="F1122" t="str">
        <f t="shared" si="386"/>
        <v>Todd Lee</v>
      </c>
      <c r="H1122">
        <v>0</v>
      </c>
      <c r="J1122">
        <v>47</v>
      </c>
      <c r="K1122" s="3">
        <v>42390</v>
      </c>
      <c r="L1122" t="s">
        <v>10365</v>
      </c>
      <c r="M1122" t="str">
        <f t="shared" si="375"/>
        <v>American convicted serial killer heart disease.[444]</v>
      </c>
      <c r="N1122" t="str">
        <f>MID(M1122,1,FIND(" ",M1122)-1)</f>
        <v>American</v>
      </c>
      <c r="O1122" t="str">
        <f t="shared" si="378"/>
        <v>convicted serial killer heart disease.[444]</v>
      </c>
      <c r="P1122" t="str">
        <f t="shared" si="376"/>
        <v>convicted serial killer heart disease.</v>
      </c>
      <c r="Q1122" t="str">
        <f t="shared" si="377"/>
        <v>convicted serial killer heart disease</v>
      </c>
      <c r="R1122" t="s">
        <v>3418</v>
      </c>
      <c r="T1122" t="s">
        <v>8439</v>
      </c>
      <c r="U1122" t="str">
        <f t="shared" si="381"/>
        <v>https://en.wikipedia.org/wiki/Derrick_Todd Lee</v>
      </c>
      <c r="Y1122" t="str">
        <f t="shared" si="382"/>
        <v>https://tools.wmflabs.org/xtools-articleinfo/?article=Derrick_Todd Lee&amp;project=en.wikipedia.org</v>
      </c>
      <c r="AB1122" t="str">
        <f t="shared" si="383"/>
        <v>https://en.wikipedia.org/w/index.php?title=Special:WhatLinksHere/Derrick_Todd Lee&amp;limit=500</v>
      </c>
    </row>
    <row r="1123" spans="1:28">
      <c r="A1123">
        <v>1354</v>
      </c>
      <c r="B1123">
        <v>295418</v>
      </c>
      <c r="C1123">
        <v>403283.59545674175</v>
      </c>
      <c r="D1123" t="s">
        <v>8979</v>
      </c>
      <c r="E1123" t="str">
        <f t="shared" si="385"/>
        <v>Des</v>
      </c>
      <c r="F1123" t="str">
        <f t="shared" si="386"/>
        <v>O'Reilly</v>
      </c>
      <c r="H1123">
        <v>0</v>
      </c>
      <c r="J1123">
        <v>61</v>
      </c>
      <c r="K1123" s="3">
        <v>42436</v>
      </c>
      <c r="L1123" s="2" t="s">
        <v>8132</v>
      </c>
      <c r="M1123" t="str">
        <f t="shared" si="375"/>
        <v>Australian rugby league player (Sydney Roosters).[160]</v>
      </c>
      <c r="N1123" t="str">
        <f>MID(M1123,1,FIND(" ",M1123)-1)</f>
        <v>Australian</v>
      </c>
      <c r="O1123" t="str">
        <f t="shared" ref="O1123:O1146" si="387">MID(M1123,FIND(" ",M1123)+1,9999)</f>
        <v>rugby league player (Sydney Roosters).[160]</v>
      </c>
      <c r="P1123" t="str">
        <f t="shared" si="376"/>
        <v>rugby league player (Sydney Roosters).</v>
      </c>
      <c r="Q1123" t="str">
        <f t="shared" si="377"/>
        <v>rugby league player (Sydney Roosters)</v>
      </c>
      <c r="R1123" t="s">
        <v>7040</v>
      </c>
      <c r="S1123" s="2" t="s">
        <v>2096</v>
      </c>
      <c r="U1123" t="str">
        <f t="shared" si="381"/>
        <v>https://en.wikipedia.org/wiki/Des_O'Reilly</v>
      </c>
      <c r="Y1123" t="str">
        <f t="shared" si="382"/>
        <v>https://tools.wmflabs.org/xtools-articleinfo/?article=Des_O'Reilly&amp;project=en.wikipedia.org</v>
      </c>
      <c r="AB1123" t="str">
        <f t="shared" si="383"/>
        <v>https://en.wikipedia.org/w/index.php?title=Special:WhatLinksHere/Des_O'Reilly&amp;limit=500</v>
      </c>
    </row>
    <row r="1124" spans="1:28">
      <c r="A1124">
        <v>3679</v>
      </c>
      <c r="B1124">
        <v>272115</v>
      </c>
      <c r="C1124">
        <v>532048.81948840921</v>
      </c>
      <c r="D1124" t="s">
        <v>13826</v>
      </c>
      <c r="E1124" t="str">
        <f t="shared" si="385"/>
        <v>Des</v>
      </c>
      <c r="F1124" t="str">
        <f t="shared" si="386"/>
        <v>Rea</v>
      </c>
      <c r="H1124">
        <v>0</v>
      </c>
      <c r="J1124">
        <v>72</v>
      </c>
      <c r="K1124" s="5">
        <v>42572</v>
      </c>
      <c r="L1124" t="s">
        <v>14202</v>
      </c>
      <c r="M1124" t="str">
        <f t="shared" si="375"/>
        <v>Northern Irish boxer.[337]</v>
      </c>
      <c r="N1124" t="s">
        <v>14484</v>
      </c>
      <c r="O1124" t="str">
        <f t="shared" si="387"/>
        <v>Irish boxer.[337]</v>
      </c>
      <c r="P1124" s="2" t="str">
        <f t="shared" si="376"/>
        <v>Irish boxer.</v>
      </c>
      <c r="Q1124" s="2" t="str">
        <f t="shared" si="377"/>
        <v>Irish boxer</v>
      </c>
      <c r="R1124" s="2" t="s">
        <v>13442</v>
      </c>
      <c r="S1124" s="2"/>
      <c r="U1124" t="str">
        <f t="shared" si="381"/>
        <v>https://en.wikipedia.org/wiki/Des_Rea</v>
      </c>
      <c r="Y1124" t="str">
        <f t="shared" si="382"/>
        <v>https://tools.wmflabs.org/xtools-articleinfo/?article=Des_Rea&amp;project=en.wikipedia.org</v>
      </c>
      <c r="AB1124" t="str">
        <f t="shared" si="383"/>
        <v>https://en.wikipedia.org/w/index.php?title=Special:WhatLinksHere/Des_Rea&amp;limit=500</v>
      </c>
    </row>
    <row r="1125" spans="1:28">
      <c r="A1125">
        <v>4622</v>
      </c>
      <c r="B1125">
        <v>159959</v>
      </c>
      <c r="C1125">
        <v>102059.24361889629</v>
      </c>
      <c r="D1125" t="s">
        <v>14874</v>
      </c>
      <c r="E1125" t="str">
        <f t="shared" si="385"/>
        <v>Desmond</v>
      </c>
      <c r="F1125" t="str">
        <f t="shared" si="386"/>
        <v>Clarke</v>
      </c>
      <c r="H1125">
        <v>0</v>
      </c>
      <c r="J1125">
        <v>74</v>
      </c>
      <c r="K1125" s="5">
        <v>42630</v>
      </c>
      <c r="L1125" t="s">
        <v>15561</v>
      </c>
      <c r="M1125" t="str">
        <f t="shared" si="375"/>
        <v>Irish philosopher.[169]</v>
      </c>
      <c r="N1125" t="str">
        <f t="shared" ref="N1125:N1134" si="388">MID(M1125,1,FIND(" ",M1125)-1)</f>
        <v>Irish</v>
      </c>
      <c r="O1125" t="str">
        <f t="shared" si="387"/>
        <v>philosopher.[169]</v>
      </c>
      <c r="P1125" s="2" t="str">
        <f t="shared" si="376"/>
        <v>philosopher.</v>
      </c>
      <c r="Q1125" s="2" t="str">
        <f t="shared" si="377"/>
        <v>philosopher</v>
      </c>
      <c r="R1125" s="2" t="str">
        <f>IFERROR(MID(Q1125,1,FIND(" ",Q1125)-1),Q1125)</f>
        <v>philosopher</v>
      </c>
      <c r="U1125" t="str">
        <f t="shared" si="381"/>
        <v>https://en.wikipedia.org/wiki/Desmond_Clarke</v>
      </c>
      <c r="Y1125" t="str">
        <f t="shared" si="382"/>
        <v>https://tools.wmflabs.org/xtools-articleinfo/?article=Desmond_Clarke&amp;project=en.wikipedia.org</v>
      </c>
      <c r="AB1125" t="str">
        <f t="shared" si="383"/>
        <v>https://en.wikipedia.org/w/index.php?title=Special:WhatLinksHere/Desmond_Clarke&amp;limit=500</v>
      </c>
    </row>
    <row r="1126" spans="1:28">
      <c r="A1126">
        <v>3851</v>
      </c>
      <c r="B1126">
        <v>668735</v>
      </c>
      <c r="C1126">
        <v>232049.94161369541</v>
      </c>
      <c r="D1126" t="s">
        <v>13811</v>
      </c>
      <c r="E1126" t="s">
        <v>14441</v>
      </c>
      <c r="F1126" t="s">
        <v>14440</v>
      </c>
      <c r="H1126">
        <v>0</v>
      </c>
      <c r="J1126">
        <v>28</v>
      </c>
      <c r="K1126" s="5">
        <v>42582</v>
      </c>
      <c r="L1126" t="s">
        <v>14548</v>
      </c>
      <c r="M1126" t="str">
        <f t="shared" si="375"/>
        <v>Congolese football player fall.[510]</v>
      </c>
      <c r="N1126" t="str">
        <f t="shared" si="388"/>
        <v>Congolese</v>
      </c>
      <c r="O1126" t="str">
        <f t="shared" si="387"/>
        <v>football player fall.[510]</v>
      </c>
      <c r="P1126" s="2" t="str">
        <f t="shared" si="376"/>
        <v>football player fall.</v>
      </c>
      <c r="Q1126" s="2" t="str">
        <f t="shared" si="377"/>
        <v>football player fall</v>
      </c>
      <c r="R1126" s="2" t="s">
        <v>13153</v>
      </c>
      <c r="S1126" s="2"/>
      <c r="T1126" t="s">
        <v>2891</v>
      </c>
      <c r="U1126" t="str">
        <f t="shared" si="381"/>
        <v>https://en.wikipedia.org/wiki/Destin_Onka Malonga</v>
      </c>
      <c r="Y1126" t="str">
        <f t="shared" si="382"/>
        <v>https://tools.wmflabs.org/xtools-articleinfo/?article=Destin_Onka Malonga&amp;project=en.wikipedia.org</v>
      </c>
      <c r="AB1126" t="str">
        <f t="shared" si="383"/>
        <v>https://en.wikipedia.org/w/index.php?title=Special:WhatLinksHere/Destin_Onka Malonga&amp;limit=500</v>
      </c>
    </row>
    <row r="1127" spans="1:28">
      <c r="A1127">
        <v>4162</v>
      </c>
      <c r="B1127">
        <v>312286</v>
      </c>
      <c r="C1127">
        <v>198686.68740400608</v>
      </c>
      <c r="D1127" t="s">
        <v>4258</v>
      </c>
      <c r="E1127" t="str">
        <f t="shared" ref="E1127:E1145" si="389">LEFT(D1127,FIND(" ",D1127)-1)</f>
        <v>Detlev</v>
      </c>
      <c r="F1127" t="str">
        <f t="shared" ref="F1127:F1145" si="390">MID(D1127,FIND(" ",D1127)+1,9999)</f>
        <v>Blanke</v>
      </c>
      <c r="H1127">
        <v>0</v>
      </c>
      <c r="J1127">
        <v>75</v>
      </c>
      <c r="K1127" s="5">
        <v>42602</v>
      </c>
      <c r="L1127" t="s">
        <v>3708</v>
      </c>
      <c r="M1127" t="str">
        <f t="shared" si="375"/>
        <v>German Esperantist.[305]</v>
      </c>
      <c r="N1127" t="str">
        <f t="shared" si="388"/>
        <v>German</v>
      </c>
      <c r="O1127" t="str">
        <f t="shared" si="387"/>
        <v>Esperantist.[305]</v>
      </c>
      <c r="P1127" s="2" t="str">
        <f t="shared" si="376"/>
        <v>Esperantist.</v>
      </c>
      <c r="Q1127" s="2" t="str">
        <f t="shared" si="377"/>
        <v>Esperantist</v>
      </c>
      <c r="R1127" s="2" t="str">
        <f>IFERROR(MID(Q1127,1,FIND(" ",Q1127)-1),Q1127)</f>
        <v>Esperantist</v>
      </c>
      <c r="S1127" s="2"/>
      <c r="U1127" t="str">
        <f t="shared" si="381"/>
        <v>https://en.wikipedia.org/wiki/Detlev_Blanke</v>
      </c>
      <c r="Y1127" t="str">
        <f t="shared" si="382"/>
        <v>https://tools.wmflabs.org/xtools-articleinfo/?article=Detlev_Blanke&amp;project=en.wikipedia.org</v>
      </c>
      <c r="AB1127" t="str">
        <f t="shared" si="383"/>
        <v>https://en.wikipedia.org/w/index.php?title=Special:WhatLinksHere/Detlev_Blanke&amp;limit=500</v>
      </c>
    </row>
    <row r="1128" spans="1:28">
      <c r="A1128">
        <v>1420</v>
      </c>
      <c r="B1128">
        <v>934675</v>
      </c>
      <c r="C1128">
        <v>801448.92199314199</v>
      </c>
      <c r="D1128" t="s">
        <v>8694</v>
      </c>
      <c r="E1128" t="str">
        <f t="shared" si="389"/>
        <v>Deva</v>
      </c>
      <c r="F1128" t="str">
        <f t="shared" si="390"/>
        <v>Dassy</v>
      </c>
      <c r="H1128">
        <v>0</v>
      </c>
      <c r="J1128">
        <v>104</v>
      </c>
      <c r="K1128" s="3">
        <v>42440</v>
      </c>
      <c r="L1128" s="2" t="s">
        <v>8090</v>
      </c>
      <c r="M1128" t="str">
        <f t="shared" si="375"/>
        <v>French opera singer.[226]</v>
      </c>
      <c r="N1128" t="str">
        <f t="shared" si="388"/>
        <v>French</v>
      </c>
      <c r="O1128" t="str">
        <f t="shared" si="387"/>
        <v>opera singer.[226]</v>
      </c>
      <c r="P1128" t="str">
        <f t="shared" si="376"/>
        <v>opera singer.</v>
      </c>
      <c r="Q1128" t="str">
        <f t="shared" si="377"/>
        <v>opera singer</v>
      </c>
      <c r="R1128" t="s">
        <v>7078</v>
      </c>
      <c r="U1128" t="str">
        <f t="shared" si="381"/>
        <v>https://en.wikipedia.org/wiki/Deva_Dassy</v>
      </c>
      <c r="Y1128" t="str">
        <f t="shared" si="382"/>
        <v>https://tools.wmflabs.org/xtools-articleinfo/?article=Deva_Dassy&amp;project=en.wikipedia.org</v>
      </c>
      <c r="AB1128" t="str">
        <f t="shared" si="383"/>
        <v>https://en.wikipedia.org/w/index.php?title=Special:WhatLinksHere/Deva_Dassy&amp;limit=500</v>
      </c>
    </row>
    <row r="1129" spans="1:28">
      <c r="A1129">
        <v>2813</v>
      </c>
      <c r="B1129">
        <v>155622</v>
      </c>
      <c r="C1129">
        <v>411489.20230261865</v>
      </c>
      <c r="D1129" t="s">
        <v>12213</v>
      </c>
      <c r="E1129" t="str">
        <f t="shared" si="389"/>
        <v>Devarakonda</v>
      </c>
      <c r="F1129" t="str">
        <f t="shared" si="390"/>
        <v>Vittal Rao</v>
      </c>
      <c r="H1129">
        <v>0</v>
      </c>
      <c r="J1129">
        <v>68</v>
      </c>
      <c r="K1129" s="5">
        <v>42518</v>
      </c>
      <c r="L1129" t="s">
        <v>12722</v>
      </c>
      <c r="M1129" t="str">
        <f t="shared" si="375"/>
        <v>Indian politician.[481]</v>
      </c>
      <c r="N1129" t="str">
        <f t="shared" si="388"/>
        <v>Indian</v>
      </c>
      <c r="O1129" t="str">
        <f t="shared" si="387"/>
        <v>politician.[481]</v>
      </c>
      <c r="P1129" t="str">
        <f t="shared" si="376"/>
        <v>politician.</v>
      </c>
      <c r="Q1129" t="str">
        <f t="shared" si="377"/>
        <v>politician</v>
      </c>
      <c r="R1129" t="str">
        <f>IFERROR(MID(Q1129,1,FIND(" ",Q1129)-1),Q1129)</f>
        <v>politician</v>
      </c>
      <c r="U1129" t="str">
        <f t="shared" si="381"/>
        <v>https://en.wikipedia.org/wiki/Devarakonda_Vittal Rao</v>
      </c>
      <c r="Y1129" t="str">
        <f t="shared" si="382"/>
        <v>https://tools.wmflabs.org/xtools-articleinfo/?article=Devarakonda_Vittal Rao&amp;project=en.wikipedia.org</v>
      </c>
      <c r="AB1129" t="str">
        <f t="shared" si="383"/>
        <v>https://en.wikipedia.org/w/index.php?title=Special:WhatLinksHere/Devarakonda_Vittal Rao&amp;limit=500</v>
      </c>
    </row>
    <row r="1130" spans="1:28">
      <c r="A1130">
        <v>579</v>
      </c>
      <c r="B1130">
        <v>639797</v>
      </c>
      <c r="C1130">
        <v>939957.33124393155</v>
      </c>
      <c r="D1130" t="s">
        <v>9826</v>
      </c>
      <c r="E1130" t="str">
        <f t="shared" si="389"/>
        <v>DeWitt</v>
      </c>
      <c r="F1130" t="str">
        <f t="shared" si="390"/>
        <v>Williams</v>
      </c>
      <c r="H1130">
        <v>0</v>
      </c>
      <c r="J1130">
        <v>96</v>
      </c>
      <c r="K1130" s="3">
        <v>42396</v>
      </c>
      <c r="L1130" t="s">
        <v>9941</v>
      </c>
      <c r="M1130" t="str">
        <f t="shared" si="375"/>
        <v>American politician.[585]</v>
      </c>
      <c r="N1130" t="str">
        <f t="shared" si="388"/>
        <v>American</v>
      </c>
      <c r="O1130" t="str">
        <f t="shared" si="387"/>
        <v>politician.[585]</v>
      </c>
      <c r="P1130" t="str">
        <f t="shared" si="376"/>
        <v>politician.</v>
      </c>
      <c r="Q1130" t="str">
        <f t="shared" si="377"/>
        <v>politician</v>
      </c>
      <c r="R1130" t="str">
        <f>IFERROR(MID(Q1130,1,FIND(" ",Q1130)-1),Q1130)</f>
        <v>politician</v>
      </c>
      <c r="U1130" t="str">
        <f t="shared" si="381"/>
        <v>https://en.wikipedia.org/wiki/DeWitt_Williams</v>
      </c>
      <c r="Y1130" t="str">
        <f t="shared" si="382"/>
        <v>https://tools.wmflabs.org/xtools-articleinfo/?article=DeWitt_Williams&amp;project=en.wikipedia.org</v>
      </c>
      <c r="AB1130" t="str">
        <f t="shared" si="383"/>
        <v>https://en.wikipedia.org/w/index.php?title=Special:WhatLinksHere/DeWitt_Williams&amp;limit=500</v>
      </c>
    </row>
    <row r="1131" spans="1:28">
      <c r="A1131">
        <v>180</v>
      </c>
      <c r="B1131">
        <v>491797</v>
      </c>
      <c r="C1131">
        <v>747218.13631003897</v>
      </c>
      <c r="D1131" t="s">
        <v>9264</v>
      </c>
      <c r="E1131" t="str">
        <f t="shared" si="389"/>
        <v>Diana</v>
      </c>
      <c r="F1131" t="str">
        <f t="shared" si="390"/>
        <v>Mitchell</v>
      </c>
      <c r="H1131">
        <v>0</v>
      </c>
      <c r="J1131">
        <v>83</v>
      </c>
      <c r="K1131" s="3">
        <v>42377</v>
      </c>
      <c r="L1131" t="s">
        <v>9265</v>
      </c>
      <c r="M1131" t="str">
        <f t="shared" si="375"/>
        <v>Zimbabwean political activist and writer.[180]</v>
      </c>
      <c r="N1131" t="str">
        <f t="shared" si="388"/>
        <v>Zimbabwean</v>
      </c>
      <c r="O1131" t="str">
        <f t="shared" si="387"/>
        <v>political activist and writer.[180]</v>
      </c>
      <c r="P1131" t="str">
        <f t="shared" si="376"/>
        <v>political activist and writer.</v>
      </c>
      <c r="Q1131" t="str">
        <f t="shared" si="377"/>
        <v>political activist and writer</v>
      </c>
      <c r="R1131" t="str">
        <f>Q1131</f>
        <v>political activist and writer</v>
      </c>
      <c r="U1131" t="str">
        <f t="shared" si="381"/>
        <v>https://en.wikipedia.org/wiki/Diana_Mitchell</v>
      </c>
      <c r="Y1131" t="str">
        <f t="shared" si="382"/>
        <v>https://tools.wmflabs.org/xtools-articleinfo/?article=Diana_Mitchell&amp;project=en.wikipedia.org</v>
      </c>
      <c r="AB1131" t="str">
        <f t="shared" si="383"/>
        <v>https://en.wikipedia.org/w/index.php?title=Special:WhatLinksHere/Diana_Mitchell&amp;limit=500</v>
      </c>
    </row>
    <row r="1132" spans="1:28">
      <c r="A1132">
        <v>1942</v>
      </c>
      <c r="B1132">
        <v>496549</v>
      </c>
      <c r="C1132">
        <v>105132.88437414303</v>
      </c>
      <c r="D1132" t="s">
        <v>7116</v>
      </c>
      <c r="E1132" t="str">
        <f t="shared" si="389"/>
        <v>Dick</v>
      </c>
      <c r="F1132" t="str">
        <f t="shared" si="390"/>
        <v>Alban</v>
      </c>
      <c r="H1132">
        <v>0</v>
      </c>
      <c r="J1132">
        <v>87</v>
      </c>
      <c r="K1132" s="5">
        <v>42468</v>
      </c>
      <c r="L1132" t="s">
        <v>6195</v>
      </c>
      <c r="M1132" t="str">
        <f t="shared" si="375"/>
        <v>American football player (Washington Redskins Pittsburgh Steelers).[128]</v>
      </c>
      <c r="N1132" t="str">
        <f t="shared" si="388"/>
        <v>American</v>
      </c>
      <c r="O1132" t="str">
        <f t="shared" si="387"/>
        <v>football player (Washington Redskins Pittsburgh Steelers).[128]</v>
      </c>
      <c r="P1132" t="str">
        <f t="shared" si="376"/>
        <v>football player (Washington Redskins Pittsburgh Steelers).</v>
      </c>
      <c r="Q1132" t="str">
        <f t="shared" si="377"/>
        <v>football player (Washington Redskins Pittsburgh Steelers)</v>
      </c>
      <c r="R1132" t="s">
        <v>7464</v>
      </c>
      <c r="S1132" t="s">
        <v>1715</v>
      </c>
      <c r="U1132" t="str">
        <f t="shared" si="381"/>
        <v>https://en.wikipedia.org/wiki/Dick_Alban</v>
      </c>
      <c r="Y1132" t="str">
        <f t="shared" si="382"/>
        <v>https://tools.wmflabs.org/xtools-articleinfo/?article=Dick_Alban&amp;project=en.wikipedia.org</v>
      </c>
      <c r="AB1132" t="str">
        <f t="shared" si="383"/>
        <v>https://en.wikipedia.org/w/index.php?title=Special:WhatLinksHere/Dick_Alban&amp;limit=500</v>
      </c>
    </row>
    <row r="1133" spans="1:28">
      <c r="A1133">
        <v>4090</v>
      </c>
      <c r="B1133">
        <v>139608</v>
      </c>
      <c r="C1133">
        <v>978314.97721654153</v>
      </c>
      <c r="D1133" t="s">
        <v>4356</v>
      </c>
      <c r="E1133" t="str">
        <f t="shared" si="389"/>
        <v>Dick</v>
      </c>
      <c r="F1133" t="str">
        <f t="shared" si="390"/>
        <v>Assman</v>
      </c>
      <c r="H1133">
        <v>0</v>
      </c>
      <c r="J1133">
        <v>82</v>
      </c>
      <c r="K1133" s="5">
        <v>42597</v>
      </c>
      <c r="L1133" t="s">
        <v>3850</v>
      </c>
      <c r="M1133" t="str">
        <f t="shared" si="375"/>
        <v>Canadian gas station manager.[232]</v>
      </c>
      <c r="N1133" t="str">
        <f t="shared" si="388"/>
        <v>Canadian</v>
      </c>
      <c r="O1133" t="str">
        <f t="shared" si="387"/>
        <v>gas station manager.[232]</v>
      </c>
      <c r="P1133" s="2" t="str">
        <f t="shared" si="376"/>
        <v>gas station manager.</v>
      </c>
      <c r="Q1133" s="2" t="str">
        <f t="shared" si="377"/>
        <v>gas station manager</v>
      </c>
      <c r="R1133" s="2" t="str">
        <f>Q1133</f>
        <v>gas station manager</v>
      </c>
      <c r="S1133" s="2"/>
      <c r="U1133" t="str">
        <f t="shared" si="381"/>
        <v>https://en.wikipedia.org/wiki/Dick_Assman</v>
      </c>
      <c r="Y1133" t="str">
        <f t="shared" si="382"/>
        <v>https://tools.wmflabs.org/xtools-articleinfo/?article=Dick_Assman&amp;project=en.wikipedia.org</v>
      </c>
      <c r="AB1133" t="str">
        <f t="shared" si="383"/>
        <v>https://en.wikipedia.org/w/index.php?title=Special:WhatLinksHere/Dick_Assman&amp;limit=500</v>
      </c>
    </row>
    <row r="1134" spans="1:28">
      <c r="A1134">
        <v>1135</v>
      </c>
      <c r="B1134">
        <v>686809</v>
      </c>
      <c r="C1134">
        <v>102726.16052499473</v>
      </c>
      <c r="D1134" t="s">
        <v>11128</v>
      </c>
      <c r="E1134" t="str">
        <f t="shared" si="389"/>
        <v>Dick</v>
      </c>
      <c r="F1134" t="str">
        <f t="shared" si="390"/>
        <v>Bradsell</v>
      </c>
      <c r="H1134">
        <v>0</v>
      </c>
      <c r="J1134">
        <v>56</v>
      </c>
      <c r="K1134" s="3">
        <v>42427</v>
      </c>
      <c r="L1134" t="s">
        <v>11520</v>
      </c>
      <c r="M1134" t="str">
        <f t="shared" si="375"/>
        <v>British bartender brain cancer.[482]</v>
      </c>
      <c r="N1134" t="str">
        <f t="shared" si="388"/>
        <v>British</v>
      </c>
      <c r="O1134" t="str">
        <f t="shared" si="387"/>
        <v>bartender brain cancer.[482]</v>
      </c>
      <c r="P1134" t="str">
        <f t="shared" si="376"/>
        <v>bartender brain cancer.</v>
      </c>
      <c r="Q1134" t="str">
        <f t="shared" si="377"/>
        <v>bartender brain cancer</v>
      </c>
      <c r="R1134" t="str">
        <f>IFERROR(MID(Q1134,1,FIND(" ",Q1134)-1),Q1134)</f>
        <v>bartender</v>
      </c>
      <c r="T1134" t="s">
        <v>8863</v>
      </c>
      <c r="U1134" t="str">
        <f t="shared" si="381"/>
        <v>https://en.wikipedia.org/wiki/Dick_Bradsell</v>
      </c>
      <c r="Y1134" t="str">
        <f t="shared" si="382"/>
        <v>https://tools.wmflabs.org/xtools-articleinfo/?article=Dick_Bradsell&amp;project=en.wikipedia.org</v>
      </c>
      <c r="AB1134" t="str">
        <f t="shared" si="383"/>
        <v>https://en.wikipedia.org/w/index.php?title=Special:WhatLinksHere/Dick_Bradsell&amp;limit=500</v>
      </c>
    </row>
    <row r="1135" spans="1:28">
      <c r="A1135">
        <v>3649</v>
      </c>
      <c r="B1135">
        <v>543804</v>
      </c>
      <c r="C1135">
        <v>507934.12469101895</v>
      </c>
      <c r="D1135" t="s">
        <v>13799</v>
      </c>
      <c r="E1135" t="str">
        <f t="shared" si="389"/>
        <v>Dick</v>
      </c>
      <c r="F1135" t="str">
        <f t="shared" si="390"/>
        <v>Corballis</v>
      </c>
      <c r="H1135">
        <v>0</v>
      </c>
      <c r="J1135">
        <v>70</v>
      </c>
      <c r="K1135" s="5">
        <v>42571</v>
      </c>
      <c r="L1135" t="s">
        <v>14235</v>
      </c>
      <c r="M1135" t="str">
        <f t="shared" si="375"/>
        <v>New Zealand English literature academic (Massey University).[308]</v>
      </c>
      <c r="N1135" t="s">
        <v>14444</v>
      </c>
      <c r="O1135" t="str">
        <f t="shared" si="387"/>
        <v>Zealand English literature academic (Massey University).[308]</v>
      </c>
      <c r="P1135" s="2" t="str">
        <f t="shared" si="376"/>
        <v>Zealand English literature academic (Massey University).</v>
      </c>
      <c r="Q1135" s="2" t="str">
        <f t="shared" si="377"/>
        <v>Zealand English literature academic (Massey University)</v>
      </c>
      <c r="R1135" s="2" t="s">
        <v>14756</v>
      </c>
      <c r="S1135" s="2" t="s">
        <v>766</v>
      </c>
      <c r="U1135" t="str">
        <f t="shared" si="381"/>
        <v>https://en.wikipedia.org/wiki/Dick_Corballis</v>
      </c>
      <c r="Y1135" t="str">
        <f t="shared" si="382"/>
        <v>https://tools.wmflabs.org/xtools-articleinfo/?article=Dick_Corballis&amp;project=en.wikipedia.org</v>
      </c>
      <c r="AB1135" t="str">
        <f t="shared" si="383"/>
        <v>https://en.wikipedia.org/w/index.php?title=Special:WhatLinksHere/Dick_Corballis&amp;limit=500</v>
      </c>
    </row>
    <row r="1136" spans="1:28">
      <c r="A1136">
        <v>3665</v>
      </c>
      <c r="B1136">
        <v>282601</v>
      </c>
      <c r="C1136">
        <v>21938.870438134472</v>
      </c>
      <c r="D1136" t="s">
        <v>13633</v>
      </c>
      <c r="E1136" t="str">
        <f t="shared" si="389"/>
        <v>Dick</v>
      </c>
      <c r="F1136" t="str">
        <f t="shared" si="390"/>
        <v>Donnelly</v>
      </c>
      <c r="H1136">
        <v>0</v>
      </c>
      <c r="J1136">
        <v>74</v>
      </c>
      <c r="K1136" s="5">
        <v>42572</v>
      </c>
      <c r="L1136" t="s">
        <v>14377</v>
      </c>
      <c r="M1136" t="str">
        <f t="shared" si="375"/>
        <v>Scottish footballer and journalist.[323]</v>
      </c>
      <c r="N1136" t="str">
        <f t="shared" ref="N1136:N1146" si="391">MID(M1136,1,FIND(" ",M1136)-1)</f>
        <v>Scottish</v>
      </c>
      <c r="O1136" t="str">
        <f t="shared" si="387"/>
        <v>footballer and journalist.[323]</v>
      </c>
      <c r="P1136" s="2" t="str">
        <f t="shared" si="376"/>
        <v>footballer and journalist.</v>
      </c>
      <c r="Q1136" s="2" t="str">
        <f t="shared" si="377"/>
        <v>footballer and journalist</v>
      </c>
      <c r="R1136" s="2" t="str">
        <f>Q1136</f>
        <v>footballer and journalist</v>
      </c>
      <c r="S1136" s="2"/>
      <c r="U1136" t="str">
        <f t="shared" si="381"/>
        <v>https://en.wikipedia.org/wiki/Dick_Donnelly</v>
      </c>
      <c r="Y1136" t="str">
        <f t="shared" si="382"/>
        <v>https://tools.wmflabs.org/xtools-articleinfo/?article=Dick_Donnelly&amp;project=en.wikipedia.org</v>
      </c>
      <c r="AB1136" t="str">
        <f t="shared" si="383"/>
        <v>https://en.wikipedia.org/w/index.php?title=Special:WhatLinksHere/Dick_Donnelly&amp;limit=500</v>
      </c>
    </row>
    <row r="1137" spans="1:29">
      <c r="A1137">
        <v>2434</v>
      </c>
      <c r="B1137">
        <v>571822</v>
      </c>
      <c r="C1137">
        <v>925561.1113330815</v>
      </c>
      <c r="D1137" t="s">
        <v>11772</v>
      </c>
      <c r="E1137" t="str">
        <f t="shared" si="389"/>
        <v>Dick</v>
      </c>
      <c r="F1137" t="str">
        <f t="shared" si="390"/>
        <v>Estell</v>
      </c>
      <c r="H1137">
        <v>0</v>
      </c>
      <c r="J1137">
        <v>90</v>
      </c>
      <c r="K1137" s="5">
        <v>42496</v>
      </c>
      <c r="L1137" t="s">
        <v>12516</v>
      </c>
      <c r="M1137" t="str">
        <f t="shared" si="375"/>
        <v>American radio host (The Radio Reader).[96]</v>
      </c>
      <c r="N1137" t="str">
        <f t="shared" si="391"/>
        <v>American</v>
      </c>
      <c r="O1137" t="str">
        <f t="shared" si="387"/>
        <v>radio host (The Radio Reader).[96]</v>
      </c>
      <c r="P1137" t="str">
        <f t="shared" si="376"/>
        <v>radio host (The Radio Reader).</v>
      </c>
      <c r="Q1137" t="str">
        <f t="shared" si="377"/>
        <v>radio host (The Radio Reader)</v>
      </c>
      <c r="R1137" t="s">
        <v>13156</v>
      </c>
      <c r="S1137" s="2" t="s">
        <v>1601</v>
      </c>
      <c r="U1137" t="str">
        <f t="shared" si="381"/>
        <v>https://en.wikipedia.org/wiki/Dick_Estell</v>
      </c>
      <c r="Y1137" t="str">
        <f t="shared" si="382"/>
        <v>https://tools.wmflabs.org/xtools-articleinfo/?article=Dick_Estell&amp;project=en.wikipedia.org</v>
      </c>
      <c r="AB1137" t="str">
        <f t="shared" si="383"/>
        <v>https://en.wikipedia.org/w/index.php?title=Special:WhatLinksHere/Dick_Estell&amp;limit=500</v>
      </c>
    </row>
    <row r="1138" spans="1:29">
      <c r="A1138">
        <v>1866</v>
      </c>
      <c r="B1138">
        <v>634910</v>
      </c>
      <c r="C1138">
        <v>971019.90839564684</v>
      </c>
      <c r="D1138" t="s">
        <v>6416</v>
      </c>
      <c r="E1138" t="str">
        <f t="shared" si="389"/>
        <v>Dick</v>
      </c>
      <c r="F1138" t="str">
        <f t="shared" si="390"/>
        <v>Hodgins Jr.</v>
      </c>
      <c r="H1138">
        <v>0</v>
      </c>
      <c r="J1138">
        <v>84</v>
      </c>
      <c r="K1138" s="5">
        <v>42463</v>
      </c>
      <c r="L1138" t="s">
        <v>6827</v>
      </c>
      <c r="M1138" t="str">
        <f t="shared" si="375"/>
        <v>American cartoonist.[52]</v>
      </c>
      <c r="N1138" t="str">
        <f t="shared" si="391"/>
        <v>American</v>
      </c>
      <c r="O1138" t="str">
        <f t="shared" si="387"/>
        <v>cartoonist.[52]</v>
      </c>
      <c r="P1138" t="str">
        <f t="shared" si="376"/>
        <v>cartoonist.</v>
      </c>
      <c r="Q1138" t="str">
        <f t="shared" si="377"/>
        <v>cartoonist</v>
      </c>
      <c r="R1138" t="str">
        <f>IFERROR(MID(Q1138,1,FIND(" ",Q1138)-1),Q1138)</f>
        <v>cartoonist</v>
      </c>
      <c r="U1138" t="str">
        <f t="shared" si="381"/>
        <v>https://en.wikipedia.org/wiki/Dick_Hodgins Jr.</v>
      </c>
      <c r="Y1138" t="str">
        <f t="shared" si="382"/>
        <v>https://tools.wmflabs.org/xtools-articleinfo/?article=Dick_Hodgins Jr.&amp;project=en.wikipedia.org</v>
      </c>
      <c r="AB1138" t="str">
        <f t="shared" si="383"/>
        <v>https://en.wikipedia.org/w/index.php?title=Special:WhatLinksHere/Dick_Hodgins Jr.&amp;limit=500</v>
      </c>
    </row>
    <row r="1139" spans="1:29">
      <c r="A1139">
        <v>1217</v>
      </c>
      <c r="B1139">
        <v>53708</v>
      </c>
      <c r="C1139">
        <v>777031.90035299491</v>
      </c>
      <c r="D1139" t="s">
        <v>8505</v>
      </c>
      <c r="E1139" t="str">
        <f t="shared" si="389"/>
        <v>Dick</v>
      </c>
      <c r="F1139" t="str">
        <f t="shared" si="390"/>
        <v>Hudson</v>
      </c>
      <c r="H1139">
        <v>0</v>
      </c>
      <c r="J1139">
        <v>75</v>
      </c>
      <c r="K1139" s="3">
        <v>42431</v>
      </c>
      <c r="L1139" s="2" t="s">
        <v>8468</v>
      </c>
      <c r="M1139" t="str">
        <f t="shared" si="375"/>
        <v>American football player (Buffalo Bills).[23]</v>
      </c>
      <c r="N1139" t="str">
        <f t="shared" si="391"/>
        <v>American</v>
      </c>
      <c r="O1139" t="str">
        <f t="shared" si="387"/>
        <v>football player (Buffalo Bills).[23]</v>
      </c>
      <c r="P1139" t="str">
        <f t="shared" si="376"/>
        <v>football player (Buffalo Bills).</v>
      </c>
      <c r="Q1139" t="str">
        <f t="shared" si="377"/>
        <v>football player (Buffalo Bills)</v>
      </c>
      <c r="R1139" t="s">
        <v>7464</v>
      </c>
      <c r="S1139" t="s">
        <v>2653</v>
      </c>
      <c r="U1139" t="str">
        <f t="shared" si="381"/>
        <v>https://en.wikipedia.org/wiki/Dick_Hudson</v>
      </c>
      <c r="Y1139" t="str">
        <f t="shared" si="382"/>
        <v>https://tools.wmflabs.org/xtools-articleinfo/?article=Dick_Hudson&amp;project=en.wikipedia.org</v>
      </c>
      <c r="AB1139" t="str">
        <f t="shared" si="383"/>
        <v>https://en.wikipedia.org/w/index.php?title=Special:WhatLinksHere/Dick_Hudson&amp;limit=500</v>
      </c>
    </row>
    <row r="1140" spans="1:29">
      <c r="A1140">
        <v>2563</v>
      </c>
      <c r="B1140">
        <v>813943</v>
      </c>
      <c r="C1140">
        <v>434195.2510367264</v>
      </c>
      <c r="D1140" t="s">
        <v>11994</v>
      </c>
      <c r="E1140" t="str">
        <f t="shared" si="389"/>
        <v>Dick</v>
      </c>
      <c r="F1140" t="str">
        <f t="shared" si="390"/>
        <v>McAuliffe</v>
      </c>
      <c r="H1140">
        <v>0</v>
      </c>
      <c r="J1140">
        <v>76</v>
      </c>
      <c r="K1140" s="5">
        <v>42503</v>
      </c>
      <c r="L1140" t="s">
        <v>12590</v>
      </c>
      <c r="M1140" t="str">
        <f t="shared" si="375"/>
        <v>American baseball player (Detroit Tigers) World Series winner (1968).[227]</v>
      </c>
      <c r="N1140" t="str">
        <f t="shared" si="391"/>
        <v>American</v>
      </c>
      <c r="O1140" t="str">
        <f t="shared" si="387"/>
        <v>baseball player (Detroit Tigers) World Series winner (1968).[227]</v>
      </c>
      <c r="P1140" t="str">
        <f t="shared" si="376"/>
        <v>baseball player (Detroit Tigers) World Series winner (1968).</v>
      </c>
      <c r="Q1140" t="str">
        <f t="shared" si="377"/>
        <v>baseball player (Detroit Tigers) World Series winner (1968)</v>
      </c>
      <c r="R1140" t="s">
        <v>13265</v>
      </c>
      <c r="S1140" s="2" t="s">
        <v>1309</v>
      </c>
      <c r="U1140" t="str">
        <f t="shared" si="381"/>
        <v>https://en.wikipedia.org/wiki/Dick_McAuliffe</v>
      </c>
      <c r="Y1140" t="str">
        <f t="shared" si="382"/>
        <v>https://tools.wmflabs.org/xtools-articleinfo/?article=Dick_McAuliffe&amp;project=en.wikipedia.org</v>
      </c>
      <c r="AB1140" t="str">
        <f t="shared" si="383"/>
        <v>https://en.wikipedia.org/w/index.php?title=Special:WhatLinksHere/Dick_McAuliffe&amp;limit=500</v>
      </c>
    </row>
    <row r="1141" spans="1:29">
      <c r="A1141">
        <v>233</v>
      </c>
      <c r="B1141">
        <v>386911</v>
      </c>
      <c r="C1141">
        <v>10620.12272177526</v>
      </c>
      <c r="D1141" t="s">
        <v>9364</v>
      </c>
      <c r="E1141" t="str">
        <f t="shared" si="389"/>
        <v>Dick</v>
      </c>
      <c r="F1141" t="str">
        <f t="shared" si="390"/>
        <v>Spady</v>
      </c>
      <c r="H1141">
        <v>0</v>
      </c>
      <c r="J1141">
        <v>92</v>
      </c>
      <c r="K1141" s="3">
        <v>42379</v>
      </c>
      <c r="L1141" t="s">
        <v>9365</v>
      </c>
      <c r="M1141" t="str">
        <f t="shared" si="375"/>
        <v>American businessman (Dick's Drive-In).[234]</v>
      </c>
      <c r="N1141" t="str">
        <f t="shared" si="391"/>
        <v>American</v>
      </c>
      <c r="O1141" t="str">
        <f t="shared" si="387"/>
        <v>businessman (Dick's Drive-In).[234]</v>
      </c>
      <c r="P1141" t="str">
        <f t="shared" si="376"/>
        <v>businessman (Dick's Drive-In).</v>
      </c>
      <c r="Q1141" t="str">
        <f t="shared" si="377"/>
        <v>businessman (Dick's Drive-In)</v>
      </c>
      <c r="R1141" t="str">
        <f>IFERROR(MID(Q1141,1,FIND(" ",Q1141)-1),Q1141)</f>
        <v>businessman</v>
      </c>
      <c r="S1141" t="s">
        <v>2482</v>
      </c>
      <c r="U1141" t="str">
        <f t="shared" si="381"/>
        <v>https://en.wikipedia.org/wiki/Dick_Spady</v>
      </c>
      <c r="Y1141" t="str">
        <f t="shared" si="382"/>
        <v>https://tools.wmflabs.org/xtools-articleinfo/?article=Dick_Spady&amp;project=en.wikipedia.org</v>
      </c>
      <c r="AB1141" t="str">
        <f t="shared" si="383"/>
        <v>https://en.wikipedia.org/w/index.php?title=Special:WhatLinksHere/Dick_Spady&amp;limit=500</v>
      </c>
    </row>
    <row r="1142" spans="1:29">
      <c r="A1142">
        <v>2392</v>
      </c>
      <c r="B1142">
        <v>62352</v>
      </c>
      <c r="C1142">
        <v>97783.943810100027</v>
      </c>
      <c r="D1142" t="s">
        <v>12019</v>
      </c>
      <c r="E1142" t="str">
        <f t="shared" si="389"/>
        <v>Dick</v>
      </c>
      <c r="F1142" t="str">
        <f t="shared" si="390"/>
        <v>Yoder</v>
      </c>
      <c r="H1142">
        <v>0</v>
      </c>
      <c r="J1142">
        <v>79</v>
      </c>
      <c r="K1142" s="5">
        <v>42493</v>
      </c>
      <c r="L1142" t="s">
        <v>12351</v>
      </c>
      <c r="M1142" t="str">
        <f t="shared" si="375"/>
        <v>American academic and politician mayor of West Chester Pennsylvania (2002–2010).[54]</v>
      </c>
      <c r="N1142" t="str">
        <f t="shared" si="391"/>
        <v>American</v>
      </c>
      <c r="O1142" t="str">
        <f t="shared" si="387"/>
        <v>academic and politician mayor of West Chester Pennsylvania (2002–2010).[54]</v>
      </c>
      <c r="P1142" t="str">
        <f t="shared" si="376"/>
        <v>academic and politician mayor of West Chester Pennsylvania (2002–2010).</v>
      </c>
      <c r="Q1142" t="str">
        <f t="shared" si="377"/>
        <v>academic and politician mayor of West Chester Pennsylvania (2002–2010)</v>
      </c>
      <c r="R1142" t="s">
        <v>3275</v>
      </c>
      <c r="S1142" s="2" t="s">
        <v>1494</v>
      </c>
      <c r="U1142" t="str">
        <f t="shared" si="381"/>
        <v>https://en.wikipedia.org/wiki/Dick_Yoder</v>
      </c>
      <c r="Y1142" t="str">
        <f t="shared" si="382"/>
        <v>https://tools.wmflabs.org/xtools-articleinfo/?article=Dick_Yoder&amp;project=en.wikipedia.org</v>
      </c>
      <c r="AB1142" t="str">
        <f t="shared" si="383"/>
        <v>https://en.wikipedia.org/w/index.php?title=Special:WhatLinksHere/Dick_Yoder&amp;limit=500</v>
      </c>
    </row>
    <row r="1143" spans="1:29">
      <c r="A1143">
        <v>2966</v>
      </c>
      <c r="B1143">
        <v>398895</v>
      </c>
      <c r="C1143">
        <v>909012.94190734916</v>
      </c>
      <c r="D1143" t="s">
        <v>5483</v>
      </c>
      <c r="E1143" t="str">
        <f t="shared" si="389"/>
        <v>Didargylyç</v>
      </c>
      <c r="F1143" t="str">
        <f t="shared" si="390"/>
        <v>Urazow</v>
      </c>
      <c r="H1143">
        <v>0</v>
      </c>
      <c r="J1143">
        <v>39</v>
      </c>
      <c r="K1143" s="5">
        <v>42528</v>
      </c>
      <c r="L1143" t="s">
        <v>5078</v>
      </c>
      <c r="M1143" t="str">
        <f t="shared" si="375"/>
        <v>Turkmen footballer stroke.[121]</v>
      </c>
      <c r="N1143" t="str">
        <f t="shared" si="391"/>
        <v>Turkmen</v>
      </c>
      <c r="O1143" t="str">
        <f t="shared" si="387"/>
        <v>footballer stroke.[121]</v>
      </c>
      <c r="P1143" t="str">
        <f t="shared" si="376"/>
        <v>footballer stroke.</v>
      </c>
      <c r="Q1143" t="str">
        <f t="shared" si="377"/>
        <v>footballer stroke</v>
      </c>
      <c r="R1143" t="str">
        <f t="shared" ref="R1143:R1148" si="392">IFERROR(MID(Q1143,1,FIND(" ",Q1143)-1),Q1143)</f>
        <v>footballer</v>
      </c>
      <c r="T1143" t="s">
        <v>13447</v>
      </c>
      <c r="U1143" t="str">
        <f t="shared" si="381"/>
        <v>https://en.wikipedia.org/wiki/Didargylyç_Urazow</v>
      </c>
      <c r="Y1143" t="str">
        <f t="shared" si="382"/>
        <v>https://tools.wmflabs.org/xtools-articleinfo/?article=Didargylyç_Urazow&amp;project=en.wikipedia.org</v>
      </c>
      <c r="AB1143" t="str">
        <f t="shared" si="383"/>
        <v>https://en.wikipedia.org/w/index.php?title=Special:WhatLinksHere/Didargylyç_Urazow&amp;limit=500</v>
      </c>
    </row>
    <row r="1144" spans="1:29" s="2" customFormat="1">
      <c r="A1144">
        <v>1156</v>
      </c>
      <c r="B1144">
        <v>152258</v>
      </c>
      <c r="C1144">
        <v>219092.74558311154</v>
      </c>
      <c r="D1144" t="s">
        <v>11042</v>
      </c>
      <c r="E1144" t="str">
        <f t="shared" si="389"/>
        <v>Didier</v>
      </c>
      <c r="F1144" t="str">
        <f t="shared" si="390"/>
        <v>Bellens</v>
      </c>
      <c r="G1144"/>
      <c r="H1144">
        <v>0</v>
      </c>
      <c r="I1144"/>
      <c r="J1144">
        <v>60</v>
      </c>
      <c r="K1144" s="3">
        <v>42428</v>
      </c>
      <c r="L1144" t="s">
        <v>11464</v>
      </c>
      <c r="M1144" t="str">
        <f t="shared" si="375"/>
        <v>Belgian businessman CEO of Belgacom.[503]</v>
      </c>
      <c r="N1144" t="str">
        <f t="shared" si="391"/>
        <v>Belgian</v>
      </c>
      <c r="O1144" t="str">
        <f t="shared" si="387"/>
        <v>businessman CEO of Belgacom.[503]</v>
      </c>
      <c r="P1144" t="str">
        <f t="shared" si="376"/>
        <v>businessman CEO of Belgacom.</v>
      </c>
      <c r="Q1144" t="str">
        <f t="shared" si="377"/>
        <v>businessman CEO of Belgacom</v>
      </c>
      <c r="R1144" t="str">
        <f t="shared" si="392"/>
        <v>businessman</v>
      </c>
      <c r="S1144" t="s">
        <v>2069</v>
      </c>
      <c r="T1144"/>
      <c r="U1144" t="str">
        <f t="shared" si="381"/>
        <v>https://en.wikipedia.org/wiki/Didier_Bellens</v>
      </c>
      <c r="V1144"/>
      <c r="W1144"/>
      <c r="X1144"/>
      <c r="Y1144" t="str">
        <f t="shared" si="382"/>
        <v>https://tools.wmflabs.org/xtools-articleinfo/?article=Didier_Bellens&amp;project=en.wikipedia.org</v>
      </c>
      <c r="Z1144"/>
      <c r="AA1144"/>
      <c r="AB1144" t="str">
        <f t="shared" si="383"/>
        <v>https://en.wikipedia.org/w/index.php?title=Special:WhatLinksHere/Didier_Bellens&amp;limit=500</v>
      </c>
      <c r="AC1144"/>
    </row>
    <row r="1145" spans="1:29">
      <c r="A1145">
        <v>1360</v>
      </c>
      <c r="B1145">
        <v>900102</v>
      </c>
      <c r="C1145">
        <v>752759.86584165366</v>
      </c>
      <c r="D1145" t="s">
        <v>8984</v>
      </c>
      <c r="E1145" t="str">
        <f t="shared" si="389"/>
        <v>Dieter</v>
      </c>
      <c r="F1145" t="str">
        <f t="shared" si="390"/>
        <v>Fänger</v>
      </c>
      <c r="H1145">
        <v>0</v>
      </c>
      <c r="J1145">
        <v>90</v>
      </c>
      <c r="K1145" s="3">
        <v>42437</v>
      </c>
      <c r="L1145" s="2" t="s">
        <v>8078</v>
      </c>
      <c r="M1145" t="str">
        <f t="shared" si="375"/>
        <v>German fencer.[166]</v>
      </c>
      <c r="N1145" t="str">
        <f t="shared" si="391"/>
        <v>German</v>
      </c>
      <c r="O1145" t="str">
        <f t="shared" si="387"/>
        <v>fencer.[166]</v>
      </c>
      <c r="P1145" t="str">
        <f t="shared" si="376"/>
        <v>fencer.</v>
      </c>
      <c r="Q1145" t="str">
        <f t="shared" si="377"/>
        <v>fencer</v>
      </c>
      <c r="R1145" t="str">
        <f t="shared" si="392"/>
        <v>fencer</v>
      </c>
      <c r="U1145" t="str">
        <f t="shared" si="381"/>
        <v>https://en.wikipedia.org/wiki/Dieter_Fänger</v>
      </c>
      <c r="W1145" s="2"/>
      <c r="X1145" s="2"/>
      <c r="Y1145" t="str">
        <f t="shared" si="382"/>
        <v>https://tools.wmflabs.org/xtools-articleinfo/?article=Dieter_Fänger&amp;project=en.wikipedia.org</v>
      </c>
      <c r="AB1145" t="str">
        <f t="shared" si="383"/>
        <v>https://en.wikipedia.org/w/index.php?title=Special:WhatLinksHere/Dieter_Fänger&amp;limit=500</v>
      </c>
    </row>
    <row r="1146" spans="1:29">
      <c r="A1146">
        <v>3637</v>
      </c>
      <c r="B1146">
        <v>146809</v>
      </c>
      <c r="C1146">
        <v>545570.0530646937</v>
      </c>
      <c r="D1146" t="s">
        <v>13606</v>
      </c>
      <c r="E1146" t="s">
        <v>13606</v>
      </c>
      <c r="H1146">
        <v>0</v>
      </c>
      <c r="J1146">
        <v>80</v>
      </c>
      <c r="K1146" s="5">
        <v>42570</v>
      </c>
      <c r="L1146" t="s">
        <v>14285</v>
      </c>
      <c r="M1146" t="str">
        <f t="shared" si="375"/>
        <v>Swiss clown.[296]</v>
      </c>
      <c r="N1146" t="str">
        <f t="shared" si="391"/>
        <v>Swiss</v>
      </c>
      <c r="O1146" t="str">
        <f t="shared" si="387"/>
        <v>clown.[296]</v>
      </c>
      <c r="P1146" s="2" t="str">
        <f t="shared" si="376"/>
        <v>clown.</v>
      </c>
      <c r="Q1146" s="2" t="str">
        <f t="shared" si="377"/>
        <v>clown</v>
      </c>
      <c r="R1146" s="2" t="str">
        <f t="shared" si="392"/>
        <v>clown</v>
      </c>
      <c r="S1146" s="2"/>
      <c r="U1146" t="e">
        <f t="shared" si="381"/>
        <v>#VALUE!</v>
      </c>
      <c r="Y1146" t="e">
        <f t="shared" si="382"/>
        <v>#VALUE!</v>
      </c>
      <c r="AB1146" t="e">
        <f t="shared" si="383"/>
        <v>#VALUE!</v>
      </c>
    </row>
    <row r="1147" spans="1:29">
      <c r="A1147">
        <v>737</v>
      </c>
      <c r="B1147">
        <v>502721</v>
      </c>
      <c r="C1147">
        <v>253083.04177178798</v>
      </c>
      <c r="D1147" t="s">
        <v>10319</v>
      </c>
      <c r="E1147" t="str">
        <f>LEFT(D1147,FIND(" ",D1147)-1)</f>
        <v>Dimitris</v>
      </c>
      <c r="F1147" t="str">
        <f>MID(D1147,FIND(" ",D1147)+1,9999)</f>
        <v>Tsaloumas</v>
      </c>
      <c r="H1147">
        <v>0</v>
      </c>
      <c r="J1147">
        <v>94</v>
      </c>
      <c r="K1147" s="3">
        <v>42404</v>
      </c>
      <c r="L1147" t="s">
        <v>11085</v>
      </c>
      <c r="M1147" t="str">
        <f t="shared" si="375"/>
        <v>Greek-born Australian poet.[81]</v>
      </c>
      <c r="N1147" t="s">
        <v>11948</v>
      </c>
      <c r="O1147" t="s">
        <v>12107</v>
      </c>
      <c r="P1147" t="str">
        <f t="shared" si="376"/>
        <v>poet.</v>
      </c>
      <c r="Q1147" t="str">
        <f t="shared" si="377"/>
        <v>poet</v>
      </c>
      <c r="R1147" t="str">
        <f t="shared" si="392"/>
        <v>poet</v>
      </c>
      <c r="U1147" t="str">
        <f t="shared" si="381"/>
        <v>https://en.wikipedia.org/wiki/Dimitris_Tsaloumas</v>
      </c>
      <c r="Y1147" t="str">
        <f t="shared" si="382"/>
        <v>https://tools.wmflabs.org/xtools-articleinfo/?article=Dimitris_Tsaloumas&amp;project=en.wikipedia.org</v>
      </c>
      <c r="AB1147" t="str">
        <f t="shared" si="383"/>
        <v>https://en.wikipedia.org/w/index.php?title=Special:WhatLinksHere/Dimitris_Tsaloumas&amp;limit=500</v>
      </c>
    </row>
    <row r="1148" spans="1:29">
      <c r="A1148">
        <v>996</v>
      </c>
      <c r="B1148">
        <v>518303</v>
      </c>
      <c r="C1148">
        <v>898883.37175398192</v>
      </c>
      <c r="D1148" t="s">
        <v>10502</v>
      </c>
      <c r="E1148" t="str">
        <f>LEFT(D1148,FIND(" ",D1148)-1)</f>
        <v>Din</v>
      </c>
      <c r="F1148" t="str">
        <f>MID(D1148,FIND(" ",D1148)+1,9999)</f>
        <v>Joe Crowley</v>
      </c>
      <c r="H1148">
        <v>0</v>
      </c>
      <c r="J1148">
        <v>70</v>
      </c>
      <c r="K1148" s="3">
        <v>42419</v>
      </c>
      <c r="L1148" t="s">
        <v>11366</v>
      </c>
      <c r="M1148" t="str">
        <f t="shared" si="375"/>
        <v>Irish footballer (Rathmore East Kerry).[341]</v>
      </c>
      <c r="N1148" t="str">
        <f t="shared" ref="N1148:N1157" si="393">MID(M1148,1,FIND(" ",M1148)-1)</f>
        <v>Irish</v>
      </c>
      <c r="O1148" t="str">
        <f t="shared" ref="O1148:O1162" si="394">MID(M1148,FIND(" ",M1148)+1,9999)</f>
        <v>footballer (Rathmore East Kerry).[341]</v>
      </c>
      <c r="P1148" t="str">
        <f t="shared" si="376"/>
        <v>footballer (Rathmore East Kerry).</v>
      </c>
      <c r="Q1148" t="str">
        <f t="shared" si="377"/>
        <v>footballer (Rathmore East Kerry)</v>
      </c>
      <c r="R1148" t="str">
        <f t="shared" si="392"/>
        <v>footballer</v>
      </c>
      <c r="S1148" t="s">
        <v>2369</v>
      </c>
      <c r="U1148" t="str">
        <f t="shared" si="381"/>
        <v>https://en.wikipedia.org/wiki/Din_Joe Crowley</v>
      </c>
      <c r="Y1148" t="str">
        <f t="shared" si="382"/>
        <v>https://tools.wmflabs.org/xtools-articleinfo/?article=Din_Joe Crowley&amp;project=en.wikipedia.org</v>
      </c>
      <c r="AB1148" t="str">
        <f t="shared" si="383"/>
        <v>https://en.wikipedia.org/w/index.php?title=Special:WhatLinksHere/Din_Joe Crowley&amp;limit=500</v>
      </c>
    </row>
    <row r="1149" spans="1:29">
      <c r="A1149">
        <v>4319</v>
      </c>
      <c r="B1149">
        <v>728590</v>
      </c>
      <c r="C1149">
        <v>147094.90206951159</v>
      </c>
      <c r="D1149" t="s">
        <v>4090</v>
      </c>
      <c r="E1149" t="str">
        <f>LEFT(D1149,FIND(" ",D1149)-1)</f>
        <v>Dinanath</v>
      </c>
      <c r="F1149" t="str">
        <f>MID(D1149,FIND(" ",D1149)+1,9999)</f>
        <v>Pathy</v>
      </c>
      <c r="H1149">
        <v>0</v>
      </c>
      <c r="J1149">
        <v>74</v>
      </c>
      <c r="K1149" s="5">
        <v>42611</v>
      </c>
      <c r="L1149" t="s">
        <v>3582</v>
      </c>
      <c r="M1149" t="str">
        <f t="shared" si="375"/>
        <v>Indian painter and art historian.[463]</v>
      </c>
      <c r="N1149" t="str">
        <f t="shared" si="393"/>
        <v>Indian</v>
      </c>
      <c r="O1149" t="str">
        <f t="shared" si="394"/>
        <v>painter and art historian.[463]</v>
      </c>
      <c r="P1149" s="2" t="str">
        <f t="shared" si="376"/>
        <v>painter and art historian.</v>
      </c>
      <c r="Q1149" s="2" t="str">
        <f t="shared" si="377"/>
        <v>painter and art historian</v>
      </c>
      <c r="R1149" s="2" t="str">
        <f>Q1149</f>
        <v>painter and art historian</v>
      </c>
      <c r="S1149" s="2"/>
      <c r="U1149" t="str">
        <f t="shared" si="381"/>
        <v>https://en.wikipedia.org/wiki/Dinanath_Pathy</v>
      </c>
      <c r="Y1149" t="str">
        <f t="shared" si="382"/>
        <v>https://tools.wmflabs.org/xtools-articleinfo/?article=Dinanath_Pathy&amp;project=en.wikipedia.org</v>
      </c>
      <c r="AB1149" t="str">
        <f t="shared" si="383"/>
        <v>https://en.wikipedia.org/w/index.php?title=Special:WhatLinksHere/Dinanath_Pathy&amp;limit=500</v>
      </c>
    </row>
    <row r="1150" spans="1:29">
      <c r="A1150">
        <v>4075</v>
      </c>
      <c r="B1150">
        <v>571359</v>
      </c>
      <c r="C1150">
        <v>344486.81749563548</v>
      </c>
      <c r="D1150" t="s">
        <v>4337</v>
      </c>
      <c r="E1150" t="str">
        <f>LEFT(D1150,FIND(" ",D1150)-1)</f>
        <v>DJ</v>
      </c>
      <c r="F1150" t="str">
        <f>MID(D1150,FIND(" ",D1150)+1,9999)</f>
        <v>Official</v>
      </c>
      <c r="H1150">
        <v>0</v>
      </c>
      <c r="J1150">
        <v>39</v>
      </c>
      <c r="K1150" s="5">
        <v>42596</v>
      </c>
      <c r="L1150" t="s">
        <v>3894</v>
      </c>
      <c r="M1150" t="str">
        <f t="shared" si="375"/>
        <v>American hip hop musician bone marrow cancer.[217]</v>
      </c>
      <c r="N1150" t="str">
        <f t="shared" si="393"/>
        <v>American</v>
      </c>
      <c r="O1150" t="str">
        <f t="shared" si="394"/>
        <v>hip hop musician bone marrow cancer.[217]</v>
      </c>
      <c r="P1150" s="2" t="str">
        <f t="shared" si="376"/>
        <v>hip hop musician bone marrow cancer.</v>
      </c>
      <c r="Q1150" s="2" t="str">
        <f t="shared" si="377"/>
        <v>hip hop musician bone marrow cancer</v>
      </c>
      <c r="R1150" s="2" t="s">
        <v>2695</v>
      </c>
      <c r="S1150" s="2"/>
      <c r="T1150" t="s">
        <v>2694</v>
      </c>
      <c r="U1150" t="str">
        <f t="shared" si="381"/>
        <v>https://en.wikipedia.org/wiki/DJ_Official</v>
      </c>
      <c r="Y1150" t="str">
        <f t="shared" si="382"/>
        <v>https://tools.wmflabs.org/xtools-articleinfo/?article=DJ_Official&amp;project=en.wikipedia.org</v>
      </c>
      <c r="AB1150" t="str">
        <f t="shared" si="383"/>
        <v>https://en.wikipedia.org/w/index.php?title=Special:WhatLinksHere/DJ_Official&amp;limit=500</v>
      </c>
    </row>
    <row r="1151" spans="1:29">
      <c r="A1151">
        <v>4700</v>
      </c>
      <c r="B1151">
        <v>136041</v>
      </c>
      <c r="C1151">
        <v>288045.40200235351</v>
      </c>
      <c r="D1151" t="s">
        <v>15231</v>
      </c>
      <c r="E1151" t="s">
        <v>15795</v>
      </c>
      <c r="F1151" t="s">
        <v>15796</v>
      </c>
      <c r="H1151">
        <v>0</v>
      </c>
      <c r="K1151" s="5">
        <v>42634</v>
      </c>
      <c r="L1151" t="s">
        <v>15496</v>
      </c>
      <c r="M1151" t="str">
        <f t="shared" si="375"/>
        <v>American electronic musician (Phuture).[106]</v>
      </c>
      <c r="N1151" t="str">
        <f t="shared" si="393"/>
        <v>American</v>
      </c>
      <c r="O1151" t="str">
        <f t="shared" si="394"/>
        <v>electronic musician (Phuture).[106]</v>
      </c>
      <c r="P1151" s="2" t="str">
        <f t="shared" si="376"/>
        <v>electronic musician (Phuture).</v>
      </c>
      <c r="Q1151" s="2" t="str">
        <f t="shared" si="377"/>
        <v>electronic musician (Phuture)</v>
      </c>
      <c r="R1151" s="2" t="s">
        <v>15919</v>
      </c>
      <c r="S1151" s="2" t="s">
        <v>323</v>
      </c>
      <c r="U1151" t="str">
        <f t="shared" si="381"/>
        <v>https://en.wikipedia.org/wiki/DJ_Spank Spank</v>
      </c>
      <c r="Y1151" t="str">
        <f t="shared" si="382"/>
        <v>https://tools.wmflabs.org/xtools-articleinfo/?article=DJ_Spank Spank&amp;project=en.wikipedia.org</v>
      </c>
      <c r="AB1151" t="str">
        <f t="shared" si="383"/>
        <v>https://en.wikipedia.org/w/index.php?title=Special:WhatLinksHere/DJ_Spank Spank&amp;limit=500</v>
      </c>
    </row>
    <row r="1152" spans="1:29">
      <c r="A1152">
        <v>508</v>
      </c>
      <c r="B1152">
        <v>553604</v>
      </c>
      <c r="C1152">
        <v>172939.44449284027</v>
      </c>
      <c r="D1152" t="s">
        <v>9816</v>
      </c>
      <c r="E1152" t="str">
        <f t="shared" ref="E1152:E1185" si="395">LEFT(D1152,FIND(" ",D1152)-1)</f>
        <v>Dmitry</v>
      </c>
      <c r="F1152" t="str">
        <f t="shared" ref="F1152:F1185" si="396">MID(D1152,FIND(" ",D1152)+1,9999)</f>
        <v>Shirkov</v>
      </c>
      <c r="H1152">
        <v>0</v>
      </c>
      <c r="J1152">
        <v>88</v>
      </c>
      <c r="K1152" s="3">
        <v>42392</v>
      </c>
      <c r="L1152" t="s">
        <v>9669</v>
      </c>
      <c r="M1152" t="str">
        <f t="shared" si="375"/>
        <v>Russian theoretical physicist.[514]</v>
      </c>
      <c r="N1152" t="str">
        <f t="shared" si="393"/>
        <v>Russian</v>
      </c>
      <c r="O1152" t="str">
        <f t="shared" si="394"/>
        <v>theoretical physicist.[514]</v>
      </c>
      <c r="P1152" t="str">
        <f t="shared" si="376"/>
        <v>theoretical physicist.</v>
      </c>
      <c r="Q1152" t="str">
        <f t="shared" si="377"/>
        <v>theoretical physicist</v>
      </c>
      <c r="R1152" t="s">
        <v>7024</v>
      </c>
      <c r="U1152" t="str">
        <f t="shared" si="381"/>
        <v>https://en.wikipedia.org/wiki/Dmitry_Shirkov</v>
      </c>
      <c r="Y1152" t="str">
        <f t="shared" si="382"/>
        <v>https://tools.wmflabs.org/xtools-articleinfo/?article=Dmitry_Shirkov&amp;project=en.wikipedia.org</v>
      </c>
      <c r="AB1152" t="str">
        <f t="shared" si="383"/>
        <v>https://en.wikipedia.org/w/index.php?title=Special:WhatLinksHere/Dmitry_Shirkov&amp;limit=500</v>
      </c>
    </row>
    <row r="1153" spans="1:28">
      <c r="A1153">
        <v>2319</v>
      </c>
      <c r="B1153">
        <v>76065</v>
      </c>
      <c r="C1153">
        <v>849462.24631585204</v>
      </c>
      <c r="D1153" t="s">
        <v>6322</v>
      </c>
      <c r="E1153" t="str">
        <f t="shared" si="395"/>
        <v>Dmytro</v>
      </c>
      <c r="F1153" t="str">
        <f t="shared" si="396"/>
        <v>Hnatyuk</v>
      </c>
      <c r="H1153">
        <v>0</v>
      </c>
      <c r="J1153">
        <v>91</v>
      </c>
      <c r="K1153" s="5">
        <v>42489</v>
      </c>
      <c r="L1153" t="s">
        <v>5658</v>
      </c>
      <c r="M1153" t="str">
        <f t="shared" si="375"/>
        <v>Ukrainian baritone opera singer.[507]</v>
      </c>
      <c r="N1153" t="str">
        <f t="shared" si="393"/>
        <v>Ukrainian</v>
      </c>
      <c r="O1153" t="str">
        <f t="shared" si="394"/>
        <v>baritone opera singer.[507]</v>
      </c>
      <c r="P1153" t="str">
        <f t="shared" si="376"/>
        <v>baritone opera singer.</v>
      </c>
      <c r="Q1153" t="str">
        <f t="shared" si="377"/>
        <v>baritone opera singer</v>
      </c>
      <c r="R1153" t="str">
        <f>Q1153</f>
        <v>baritone opera singer</v>
      </c>
      <c r="U1153" t="str">
        <f t="shared" si="381"/>
        <v>https://en.wikipedia.org/wiki/Dmytro_Hnatyuk</v>
      </c>
      <c r="Y1153" t="str">
        <f t="shared" si="382"/>
        <v>https://tools.wmflabs.org/xtools-articleinfo/?article=Dmytro_Hnatyuk&amp;project=en.wikipedia.org</v>
      </c>
      <c r="AB1153" t="str">
        <f t="shared" si="383"/>
        <v>https://en.wikipedia.org/w/index.php?title=Special:WhatLinksHere/Dmytro_Hnatyuk&amp;limit=500</v>
      </c>
    </row>
    <row r="1154" spans="1:28">
      <c r="A1154">
        <v>2555</v>
      </c>
      <c r="B1154">
        <v>642836</v>
      </c>
      <c r="C1154">
        <v>254397.62243513542</v>
      </c>
      <c r="D1154" t="s">
        <v>12160</v>
      </c>
      <c r="E1154" t="str">
        <f t="shared" si="395"/>
        <v>Doina</v>
      </c>
      <c r="F1154" t="str">
        <f t="shared" si="396"/>
        <v>Florica Ignat</v>
      </c>
      <c r="H1154">
        <v>0</v>
      </c>
      <c r="J1154">
        <v>78</v>
      </c>
      <c r="K1154" s="5">
        <v>42503</v>
      </c>
      <c r="L1154" t="s">
        <v>12645</v>
      </c>
      <c r="M1154" t="str">
        <f t="shared" ref="M1154:M1217" si="397">MID(L1154,2,LEN(L1154)-1)</f>
        <v>Romanian historian and politician Senator (1992–1996).[219]</v>
      </c>
      <c r="N1154" t="str">
        <f t="shared" si="393"/>
        <v>Romanian</v>
      </c>
      <c r="O1154" t="str">
        <f t="shared" si="394"/>
        <v>historian and politician Senator (1992–1996).[219]</v>
      </c>
      <c r="P1154" t="str">
        <f t="shared" ref="P1154:P1217" si="398">IFERROR(MID(O1154,1,FIND("[",O1154)-1),O1154)</f>
        <v>historian and politician Senator (1992–1996).</v>
      </c>
      <c r="Q1154" t="str">
        <f t="shared" ref="Q1154:Q1217" si="399">IFERROR(MID(P1154,1,FIND(".",P1154)-1),P1154)</f>
        <v>historian and politician Senator (1992–1996)</v>
      </c>
      <c r="R1154" t="s">
        <v>2962</v>
      </c>
      <c r="S1154" s="2" t="s">
        <v>1303</v>
      </c>
      <c r="U1154" t="str">
        <f t="shared" si="381"/>
        <v>https://en.wikipedia.org/wiki/Doina_Florica Ignat</v>
      </c>
      <c r="Y1154" t="str">
        <f t="shared" si="382"/>
        <v>https://tools.wmflabs.org/xtools-articleinfo/?article=Doina_Florica Ignat&amp;project=en.wikipedia.org</v>
      </c>
      <c r="AB1154" t="str">
        <f t="shared" si="383"/>
        <v>https://en.wikipedia.org/w/index.php?title=Special:WhatLinksHere/Doina_Florica Ignat&amp;limit=500</v>
      </c>
    </row>
    <row r="1155" spans="1:28">
      <c r="A1155">
        <v>3628</v>
      </c>
      <c r="B1155">
        <v>772001</v>
      </c>
      <c r="C1155">
        <v>566573.2741263127</v>
      </c>
      <c r="D1155" t="s">
        <v>13430</v>
      </c>
      <c r="E1155" t="str">
        <f t="shared" si="395"/>
        <v>Dolliver</v>
      </c>
      <c r="F1155" t="str">
        <f t="shared" si="396"/>
        <v>Nelson</v>
      </c>
      <c r="H1155">
        <v>0</v>
      </c>
      <c r="J1155">
        <v>84</v>
      </c>
      <c r="K1155" s="5">
        <v>42569</v>
      </c>
      <c r="L1155" t="s">
        <v>14343</v>
      </c>
      <c r="M1155" t="str">
        <f t="shared" si="397"/>
        <v>Grenadian jurist President of the International Tribunal for the Law of the Sea (2002-2005).[287]</v>
      </c>
      <c r="N1155" t="str">
        <f t="shared" si="393"/>
        <v>Grenadian</v>
      </c>
      <c r="O1155" t="str">
        <f t="shared" si="394"/>
        <v>jurist President of the International Tribunal for the Law of the Sea (2002-2005).[287]</v>
      </c>
      <c r="P1155" s="2" t="str">
        <f t="shared" si="398"/>
        <v>jurist President of the International Tribunal for the Law of the Sea (2002-2005).</v>
      </c>
      <c r="Q1155" s="2" t="str">
        <f t="shared" si="399"/>
        <v>jurist President of the International Tribunal for the Law of the Sea (2002-2005)</v>
      </c>
      <c r="R1155" s="2" t="str">
        <f>IFERROR(MID(Q1155,1,FIND(" ",Q1155)-1),Q1155)</f>
        <v>jurist</v>
      </c>
      <c r="S1155" s="2" t="s">
        <v>841</v>
      </c>
      <c r="U1155" t="str">
        <f t="shared" si="381"/>
        <v>https://en.wikipedia.org/wiki/Dolliver_Nelson</v>
      </c>
      <c r="Y1155" t="str">
        <f t="shared" si="382"/>
        <v>https://tools.wmflabs.org/xtools-articleinfo/?article=Dolliver_Nelson&amp;project=en.wikipedia.org</v>
      </c>
      <c r="AB1155" t="str">
        <f t="shared" si="383"/>
        <v>https://en.wikipedia.org/w/index.php?title=Special:WhatLinksHere/Dolliver_Nelson&amp;limit=500</v>
      </c>
    </row>
    <row r="1156" spans="1:28">
      <c r="A1156">
        <v>3989</v>
      </c>
      <c r="B1156">
        <v>797042</v>
      </c>
      <c r="C1156">
        <v>199768.59738289932</v>
      </c>
      <c r="D1156" t="s">
        <v>4434</v>
      </c>
      <c r="E1156" t="str">
        <f t="shared" si="395"/>
        <v>Dolores</v>
      </c>
      <c r="F1156" t="str">
        <f t="shared" si="396"/>
        <v>Vargas</v>
      </c>
      <c r="H1156">
        <v>0</v>
      </c>
      <c r="J1156">
        <v>80</v>
      </c>
      <c r="K1156" s="5">
        <v>42589</v>
      </c>
      <c r="L1156" t="s">
        <v>3948</v>
      </c>
      <c r="M1156" t="str">
        <f t="shared" si="397"/>
        <v>Spanish singer complications of leukemia.[131]</v>
      </c>
      <c r="N1156" t="str">
        <f t="shared" si="393"/>
        <v>Spanish</v>
      </c>
      <c r="O1156" t="str">
        <f t="shared" si="394"/>
        <v>singer complications of leukemia.[131]</v>
      </c>
      <c r="P1156" s="2" t="str">
        <f t="shared" si="398"/>
        <v>singer complications of leukemia.</v>
      </c>
      <c r="Q1156" s="2" t="str">
        <f t="shared" si="399"/>
        <v>singer complications of leukemia</v>
      </c>
      <c r="R1156" s="2" t="str">
        <f>IFERROR(MID(Q1156,1,FIND(" ",Q1156)-1),Q1156)</f>
        <v>singer</v>
      </c>
      <c r="S1156" s="2"/>
      <c r="T1156" t="s">
        <v>2745</v>
      </c>
      <c r="U1156" t="str">
        <f t="shared" si="381"/>
        <v>https://en.wikipedia.org/wiki/Dolores_Vargas</v>
      </c>
      <c r="Y1156" t="str">
        <f t="shared" si="382"/>
        <v>https://tools.wmflabs.org/xtools-articleinfo/?article=Dolores_Vargas&amp;project=en.wikipedia.org</v>
      </c>
      <c r="AB1156" t="str">
        <f t="shared" si="383"/>
        <v>https://en.wikipedia.org/w/index.php?title=Special:WhatLinksHere/Dolores_Vargas&amp;limit=500</v>
      </c>
    </row>
    <row r="1157" spans="1:28">
      <c r="A1157">
        <v>1275</v>
      </c>
      <c r="B1157">
        <v>987934</v>
      </c>
      <c r="C1157">
        <v>331699.53422566323</v>
      </c>
      <c r="D1157" t="s">
        <v>8920</v>
      </c>
      <c r="E1157" t="str">
        <f t="shared" si="395"/>
        <v>Domenico</v>
      </c>
      <c r="F1157" t="str">
        <f t="shared" si="396"/>
        <v>Maselli</v>
      </c>
      <c r="H1157">
        <v>0</v>
      </c>
      <c r="J1157">
        <v>82</v>
      </c>
      <c r="K1157" s="3">
        <v>42433</v>
      </c>
      <c r="L1157" s="2" t="s">
        <v>8257</v>
      </c>
      <c r="M1157" t="str">
        <f t="shared" si="397"/>
        <v>Italian politician.[81]</v>
      </c>
      <c r="N1157" t="str">
        <f t="shared" si="393"/>
        <v>Italian</v>
      </c>
      <c r="O1157" t="str">
        <f t="shared" si="394"/>
        <v>politician.[81]</v>
      </c>
      <c r="P1157" t="str">
        <f t="shared" si="398"/>
        <v>politician.</v>
      </c>
      <c r="Q1157" t="str">
        <f t="shared" si="399"/>
        <v>politician</v>
      </c>
      <c r="R1157" t="str">
        <f>IFERROR(MID(Q1157,1,FIND(" ",Q1157)-1),Q1157)</f>
        <v>politician</v>
      </c>
      <c r="U1157" t="str">
        <f t="shared" si="381"/>
        <v>https://en.wikipedia.org/wiki/Domenico_Maselli</v>
      </c>
      <c r="Y1157" t="str">
        <f t="shared" si="382"/>
        <v>https://tools.wmflabs.org/xtools-articleinfo/?article=Domenico_Maselli&amp;project=en.wikipedia.org</v>
      </c>
      <c r="AB1157" t="str">
        <f t="shared" si="383"/>
        <v>https://en.wikipedia.org/w/index.php?title=Special:WhatLinksHere/Domenico_Maselli&amp;limit=500</v>
      </c>
    </row>
    <row r="1158" spans="1:28">
      <c r="A1158">
        <v>2389</v>
      </c>
      <c r="B1158">
        <v>650176</v>
      </c>
      <c r="C1158">
        <v>911533.19862861792</v>
      </c>
      <c r="D1158" t="s">
        <v>12016</v>
      </c>
      <c r="E1158" t="str">
        <f t="shared" si="395"/>
        <v>Domingo</v>
      </c>
      <c r="F1158" t="str">
        <f t="shared" si="396"/>
        <v>Siazon Jr.</v>
      </c>
      <c r="H1158">
        <v>0</v>
      </c>
      <c r="J1158">
        <v>76</v>
      </c>
      <c r="K1158" s="5">
        <v>42493</v>
      </c>
      <c r="L1158" t="s">
        <v>12348</v>
      </c>
      <c r="M1158" t="str">
        <f t="shared" si="397"/>
        <v>Philippine politician and diplomat Secretary of Foreign Affairs (1995–2001) ambassador to Austria and Japan.[51]</v>
      </c>
      <c r="N1158" t="s">
        <v>12967</v>
      </c>
      <c r="O1158" t="str">
        <f t="shared" si="394"/>
        <v>politician and diplomat Secretary of Foreign Affairs (1995–2001) ambassador to Austria and Japan.[51]</v>
      </c>
      <c r="P1158" t="str">
        <f t="shared" si="398"/>
        <v>politician and diplomat Secretary of Foreign Affairs (1995–2001) ambassador to Austria and Japan.</v>
      </c>
      <c r="Q1158" t="str">
        <f t="shared" si="399"/>
        <v>politician and diplomat Secretary of Foreign Affairs (1995–2001) ambassador to Austria and Japan</v>
      </c>
      <c r="R1158" t="s">
        <v>3114</v>
      </c>
      <c r="S1158" s="2" t="s">
        <v>1493</v>
      </c>
      <c r="U1158" t="str">
        <f t="shared" si="381"/>
        <v>https://en.wikipedia.org/wiki/Domingo_Siazon Jr.</v>
      </c>
      <c r="Y1158" t="str">
        <f t="shared" si="382"/>
        <v>https://tools.wmflabs.org/xtools-articleinfo/?article=Domingo_Siazon Jr.&amp;project=en.wikipedia.org</v>
      </c>
      <c r="AB1158" t="str">
        <f t="shared" si="383"/>
        <v>https://en.wikipedia.org/w/index.php?title=Special:WhatLinksHere/Domingo_Siazon Jr.&amp;limit=500</v>
      </c>
    </row>
    <row r="1159" spans="1:28">
      <c r="A1159">
        <v>4589</v>
      </c>
      <c r="B1159">
        <v>178693</v>
      </c>
      <c r="C1159">
        <v>300184.30018299114</v>
      </c>
      <c r="D1159" t="s">
        <v>15271</v>
      </c>
      <c r="E1159" t="str">
        <f t="shared" si="395"/>
        <v>Domingos</v>
      </c>
      <c r="F1159" t="str">
        <f t="shared" si="396"/>
        <v>Montagner</v>
      </c>
      <c r="H1159">
        <v>0</v>
      </c>
      <c r="J1159">
        <v>54</v>
      </c>
      <c r="K1159" s="5">
        <v>42628</v>
      </c>
      <c r="L1159" t="s">
        <v>15601</v>
      </c>
      <c r="M1159" t="str">
        <f t="shared" si="397"/>
        <v>Brazilian actor (Velho Chico) drowning.[210]</v>
      </c>
      <c r="N1159" t="str">
        <f>MID(M1159,1,FIND(" ",M1159)-1)</f>
        <v>Brazilian</v>
      </c>
      <c r="O1159" t="str">
        <f t="shared" si="394"/>
        <v>actor (Velho Chico) drowning.[210]</v>
      </c>
      <c r="P1159" s="2" t="str">
        <f t="shared" si="398"/>
        <v>actor (Velho Chico) drowning.</v>
      </c>
      <c r="Q1159" s="2" t="str">
        <f t="shared" si="399"/>
        <v>actor (Velho Chico) drowning</v>
      </c>
      <c r="R1159" s="2" t="str">
        <f>IFERROR(MID(Q1159,1,FIND(" ",Q1159)-1),Q1159)</f>
        <v>actor</v>
      </c>
      <c r="S1159" s="2" t="s">
        <v>395</v>
      </c>
      <c r="T1159" t="s">
        <v>15932</v>
      </c>
      <c r="U1159" t="str">
        <f t="shared" si="381"/>
        <v>https://en.wikipedia.org/wiki/Domingos_Montagner</v>
      </c>
      <c r="Y1159" t="str">
        <f t="shared" si="382"/>
        <v>https://tools.wmflabs.org/xtools-articleinfo/?article=Domingos_Montagner&amp;project=en.wikipedia.org</v>
      </c>
      <c r="AB1159" t="str">
        <f t="shared" si="383"/>
        <v>https://en.wikipedia.org/w/index.php?title=Special:WhatLinksHere/Domingos_Montagner&amp;limit=500</v>
      </c>
    </row>
    <row r="1160" spans="1:28">
      <c r="A1160">
        <v>3685</v>
      </c>
      <c r="B1160">
        <v>361531</v>
      </c>
      <c r="C1160">
        <v>727696.32468953205</v>
      </c>
      <c r="D1160" t="s">
        <v>13830</v>
      </c>
      <c r="E1160" t="str">
        <f t="shared" si="395"/>
        <v>Dominic</v>
      </c>
      <c r="F1160" t="str">
        <f t="shared" si="396"/>
        <v>Duval</v>
      </c>
      <c r="H1160">
        <v>0</v>
      </c>
      <c r="J1160">
        <v>71</v>
      </c>
      <c r="K1160" s="5">
        <v>42573</v>
      </c>
      <c r="L1160" t="s">
        <v>14265</v>
      </c>
      <c r="M1160" t="str">
        <f t="shared" si="397"/>
        <v>American free jazz bassist lymphoma.[343]</v>
      </c>
      <c r="N1160" t="str">
        <f>MID(M1160,1,FIND(" ",M1160)-1)</f>
        <v>American</v>
      </c>
      <c r="O1160" t="str">
        <f t="shared" si="394"/>
        <v>free jazz bassist lymphoma.[343]</v>
      </c>
      <c r="P1160" s="2" t="str">
        <f t="shared" si="398"/>
        <v>free jazz bassist lymphoma.</v>
      </c>
      <c r="Q1160" s="2" t="str">
        <f t="shared" si="399"/>
        <v>free jazz bassist lymphoma</v>
      </c>
      <c r="R1160" s="2" t="s">
        <v>15047</v>
      </c>
      <c r="S1160" s="2"/>
      <c r="T1160" t="s">
        <v>14980</v>
      </c>
      <c r="U1160" t="str">
        <f t="shared" si="381"/>
        <v>https://en.wikipedia.org/wiki/Dominic_Duval</v>
      </c>
      <c r="Y1160" t="str">
        <f t="shared" si="382"/>
        <v>https://tools.wmflabs.org/xtools-articleinfo/?article=Dominic_Duval&amp;project=en.wikipedia.org</v>
      </c>
      <c r="AB1160" t="str">
        <f t="shared" si="383"/>
        <v>https://en.wikipedia.org/w/index.php?title=Special:WhatLinksHere/Dominic_Duval&amp;limit=500</v>
      </c>
    </row>
    <row r="1161" spans="1:28">
      <c r="A1161">
        <v>3793</v>
      </c>
      <c r="B1161">
        <v>297406</v>
      </c>
      <c r="C1161">
        <v>882988.55098491907</v>
      </c>
      <c r="D1161" t="s">
        <v>14025</v>
      </c>
      <c r="E1161" t="str">
        <f t="shared" si="395"/>
        <v>Dominik</v>
      </c>
      <c r="F1161" t="str">
        <f t="shared" si="396"/>
        <v>Hrušovský</v>
      </c>
      <c r="H1161">
        <v>0</v>
      </c>
      <c r="J1161">
        <v>90</v>
      </c>
      <c r="K1161" s="5">
        <v>42578</v>
      </c>
      <c r="L1161" t="s">
        <v>14469</v>
      </c>
      <c r="M1161" t="str">
        <f t="shared" si="397"/>
        <v>Slovak Roman Catholic prelate Auxiliary Bishop of Bratislava-Trnava (1992–1996) and Apostolic Nuncio to Belarus (1996–2001).[452]</v>
      </c>
      <c r="N1161" t="str">
        <f>MID(M1161,1,FIND(" ",M1161)-1)</f>
        <v>Slovak</v>
      </c>
      <c r="O1161" t="str">
        <f t="shared" si="394"/>
        <v>Roman Catholic prelate Auxiliary Bishop of Bratislava-Trnava (1992–1996) and Apostolic Nuncio to Belarus (1996–2001).[452]</v>
      </c>
      <c r="P1161" s="2" t="str">
        <f t="shared" si="398"/>
        <v>Roman Catholic prelate Auxiliary Bishop of Bratislava-Trnava (1992–1996) and Apostolic Nuncio to Belarus (1996–2001).</v>
      </c>
      <c r="Q1161" s="2" t="str">
        <f t="shared" si="399"/>
        <v>Roman Catholic prelate Auxiliary Bishop of Bratislava-Trnava (1992–1996) and Apostolic Nuncio to Belarus (1996–2001)</v>
      </c>
      <c r="R1161" s="2" t="s">
        <v>13477</v>
      </c>
      <c r="S1161" s="2" t="s">
        <v>758</v>
      </c>
      <c r="U1161" t="str">
        <f t="shared" ref="U1161:U1224" si="400">CONCATENATE("https://en.wikipedia.org/wiki/",REPLACE(D1161,FIND(" ",D1161),1,"_"))</f>
        <v>https://en.wikipedia.org/wiki/Dominik_Hrušovský</v>
      </c>
      <c r="Y1161" t="str">
        <f t="shared" si="382"/>
        <v>https://tools.wmflabs.org/xtools-articleinfo/?article=Dominik_Hrušovský&amp;project=en.wikipedia.org</v>
      </c>
      <c r="AB1161" t="str">
        <f t="shared" si="383"/>
        <v>https://en.wikipedia.org/w/index.php?title=Special:WhatLinksHere/Dominik_Hrušovský&amp;limit=500</v>
      </c>
    </row>
    <row r="1162" spans="1:28">
      <c r="A1162">
        <v>3647</v>
      </c>
      <c r="B1162">
        <v>959143</v>
      </c>
      <c r="C1162">
        <v>777910.23865393072</v>
      </c>
      <c r="D1162" t="s">
        <v>13797</v>
      </c>
      <c r="E1162" t="str">
        <f t="shared" si="395"/>
        <v>Dominique</v>
      </c>
      <c r="F1162" t="str">
        <f t="shared" si="396"/>
        <v>Arnaud</v>
      </c>
      <c r="H1162">
        <v>0</v>
      </c>
      <c r="J1162">
        <v>60</v>
      </c>
      <c r="K1162" s="5">
        <v>42571</v>
      </c>
      <c r="L1162" t="s">
        <v>14291</v>
      </c>
      <c r="M1162" t="str">
        <f t="shared" si="397"/>
        <v>French cyclist cancer.[306]</v>
      </c>
      <c r="N1162" t="str">
        <f>MID(M1162,1,FIND(" ",M1162)-1)</f>
        <v>French</v>
      </c>
      <c r="O1162" t="str">
        <f t="shared" si="394"/>
        <v>cyclist cancer.[306]</v>
      </c>
      <c r="P1162" s="2" t="str">
        <f t="shared" si="398"/>
        <v>cyclist cancer.</v>
      </c>
      <c r="Q1162" s="2" t="str">
        <f t="shared" si="399"/>
        <v>cyclist cancer</v>
      </c>
      <c r="R1162" s="2" t="str">
        <f>IFERROR(MID(Q1162,1,FIND(" ",Q1162)-1),Q1162)</f>
        <v>cyclist</v>
      </c>
      <c r="S1162" s="2"/>
      <c r="T1162" t="s">
        <v>13275</v>
      </c>
      <c r="U1162" t="str">
        <f t="shared" si="400"/>
        <v>https://en.wikipedia.org/wiki/Dominique_Arnaud</v>
      </c>
      <c r="Y1162" t="str">
        <f t="shared" si="382"/>
        <v>https://tools.wmflabs.org/xtools-articleinfo/?article=Dominique_Arnaud&amp;project=en.wikipedia.org</v>
      </c>
      <c r="AB1162" t="str">
        <f t="shared" si="383"/>
        <v>https://en.wikipedia.org/w/index.php?title=Special:WhatLinksHere/Dominique_Arnaud&amp;limit=500</v>
      </c>
    </row>
    <row r="1163" spans="1:28">
      <c r="A1163">
        <v>861</v>
      </c>
      <c r="B1163">
        <v>897470</v>
      </c>
      <c r="C1163">
        <v>335131.15687946993</v>
      </c>
      <c r="D1163" t="s">
        <v>10532</v>
      </c>
      <c r="E1163" t="str">
        <f t="shared" si="395"/>
        <v>Dominique</v>
      </c>
      <c r="F1163" t="str">
        <f t="shared" si="396"/>
        <v>D'Onofrio</v>
      </c>
      <c r="H1163">
        <v>0</v>
      </c>
      <c r="J1163">
        <v>62</v>
      </c>
      <c r="K1163" s="3">
        <v>42412</v>
      </c>
      <c r="L1163" t="s">
        <v>11154</v>
      </c>
      <c r="M1163" t="str">
        <f t="shared" si="397"/>
        <v>Italian-born Belgian football coach.[205]</v>
      </c>
      <c r="N1163" t="s">
        <v>11540</v>
      </c>
      <c r="O1163" t="s">
        <v>11539</v>
      </c>
      <c r="P1163" t="str">
        <f t="shared" si="398"/>
        <v>football coach.</v>
      </c>
      <c r="Q1163" t="str">
        <f t="shared" si="399"/>
        <v>football coach</v>
      </c>
      <c r="R1163" t="s">
        <v>7441</v>
      </c>
      <c r="U1163" t="str">
        <f t="shared" si="400"/>
        <v>https://en.wikipedia.org/wiki/Dominique_D'Onofrio</v>
      </c>
      <c r="Y1163" t="str">
        <f t="shared" si="382"/>
        <v>https://tools.wmflabs.org/xtools-articleinfo/?article=Dominique_D'Onofrio&amp;project=en.wikipedia.org</v>
      </c>
      <c r="AB1163" t="str">
        <f t="shared" si="383"/>
        <v>https://en.wikipedia.org/w/index.php?title=Special:WhatLinksHere/Dominique_D'Onofrio&amp;limit=500</v>
      </c>
    </row>
    <row r="1164" spans="1:28">
      <c r="A1164">
        <v>4597</v>
      </c>
      <c r="B1164">
        <v>974134</v>
      </c>
      <c r="C1164">
        <v>247428.34718199447</v>
      </c>
      <c r="D1164" t="s">
        <v>15146</v>
      </c>
      <c r="E1164" t="str">
        <f t="shared" si="395"/>
        <v>Don</v>
      </c>
      <c r="F1164" t="str">
        <f t="shared" si="396"/>
        <v>Bass</v>
      </c>
      <c r="H1164">
        <v>0</v>
      </c>
      <c r="J1164">
        <v>70</v>
      </c>
      <c r="K1164" s="5">
        <v>42629</v>
      </c>
      <c r="L1164" t="s">
        <v>15529</v>
      </c>
      <c r="M1164" t="str">
        <f t="shared" si="397"/>
        <v>American professional wrestler (CWA) cancer.[181]</v>
      </c>
      <c r="N1164" t="str">
        <f>MID(M1164,1,FIND(" ",M1164)-1)</f>
        <v>American</v>
      </c>
      <c r="O1164" t="str">
        <f t="shared" ref="O1164:O1171" si="401">MID(M1164,FIND(" ",M1164)+1,9999)</f>
        <v>professional wrestler (CWA) cancer.[181]</v>
      </c>
      <c r="P1164" s="2" t="str">
        <f t="shared" si="398"/>
        <v>professional wrestler (CWA) cancer.</v>
      </c>
      <c r="Q1164" s="2" t="str">
        <f t="shared" si="399"/>
        <v>professional wrestler (CWA) cancer</v>
      </c>
      <c r="R1164" s="2" t="s">
        <v>15937</v>
      </c>
      <c r="S1164" s="2" t="s">
        <v>282</v>
      </c>
      <c r="T1164" t="s">
        <v>15781</v>
      </c>
      <c r="U1164" t="str">
        <f t="shared" si="400"/>
        <v>https://en.wikipedia.org/wiki/Don_Bass</v>
      </c>
      <c r="Y1164" t="str">
        <f t="shared" ref="Y1164:Y1227" si="402">CONCATENATE("https://tools.wmflabs.org/xtools-articleinfo/?article=",REPLACE(D1164,FIND(" ",D1164),1,"_"),"&amp;project=en.wikipedia.org")</f>
        <v>https://tools.wmflabs.org/xtools-articleinfo/?article=Don_Bass&amp;project=en.wikipedia.org</v>
      </c>
      <c r="AB1164" t="str">
        <f t="shared" ref="AB1164:AB1227" si="403">CONCATENATE("https://en.wikipedia.org/w/index.php?title=Special:WhatLinksHere/",REPLACE(D1164,FIND(" ",D1164),1,"_"),"&amp;limit=500")</f>
        <v>https://en.wikipedia.org/w/index.php?title=Special:WhatLinksHere/Don_Bass&amp;limit=500</v>
      </c>
    </row>
    <row r="1165" spans="1:28">
      <c r="A1165">
        <v>1155</v>
      </c>
      <c r="B1165">
        <v>797484</v>
      </c>
      <c r="C1165">
        <v>27167.603792804584</v>
      </c>
      <c r="D1165" t="s">
        <v>11041</v>
      </c>
      <c r="E1165" t="str">
        <f t="shared" si="395"/>
        <v>Don</v>
      </c>
      <c r="F1165" t="str">
        <f t="shared" si="396"/>
        <v>Battye</v>
      </c>
      <c r="H1165">
        <v>0</v>
      </c>
      <c r="J1165">
        <v>77</v>
      </c>
      <c r="K1165" s="3">
        <v>42428</v>
      </c>
      <c r="L1165" t="s">
        <v>11536</v>
      </c>
      <c r="M1165" t="str">
        <f t="shared" si="397"/>
        <v>Australian composer and television producer.[502]</v>
      </c>
      <c r="N1165" t="str">
        <f>MID(M1165,1,FIND(" ",M1165)-1)</f>
        <v>Australian</v>
      </c>
      <c r="O1165" t="str">
        <f t="shared" si="401"/>
        <v>composer and television producer.[502]</v>
      </c>
      <c r="P1165" t="str">
        <f t="shared" si="398"/>
        <v>composer and television producer.</v>
      </c>
      <c r="Q1165" t="str">
        <f t="shared" si="399"/>
        <v>composer and television producer</v>
      </c>
      <c r="R1165" t="str">
        <f>Q1165</f>
        <v>composer and television producer</v>
      </c>
      <c r="U1165" t="str">
        <f t="shared" si="400"/>
        <v>https://en.wikipedia.org/wiki/Don_Battye</v>
      </c>
      <c r="Y1165" t="str">
        <f t="shared" si="402"/>
        <v>https://tools.wmflabs.org/xtools-articleinfo/?article=Don_Battye&amp;project=en.wikipedia.org</v>
      </c>
      <c r="AB1165" t="str">
        <f t="shared" si="403"/>
        <v>https://en.wikipedia.org/w/index.php?title=Special:WhatLinksHere/Don_Battye&amp;limit=500</v>
      </c>
    </row>
    <row r="1166" spans="1:28">
      <c r="A1166">
        <v>4570</v>
      </c>
      <c r="B1166">
        <v>197339</v>
      </c>
      <c r="C1166">
        <v>224737.82707947976</v>
      </c>
      <c r="D1166" t="s">
        <v>15114</v>
      </c>
      <c r="E1166" t="str">
        <f t="shared" si="395"/>
        <v>Don</v>
      </c>
      <c r="F1166" t="str">
        <f t="shared" si="396"/>
        <v>Buchla</v>
      </c>
      <c r="H1166">
        <v>0</v>
      </c>
      <c r="J1166">
        <v>79</v>
      </c>
      <c r="K1166" s="5">
        <v>42627</v>
      </c>
      <c r="L1166" t="s">
        <v>15368</v>
      </c>
      <c r="M1166" t="str">
        <f t="shared" si="397"/>
        <v>American synthesizer designer.[216]</v>
      </c>
      <c r="N1166" t="str">
        <f>MID(M1166,1,FIND(" ",M1166)-1)</f>
        <v>American</v>
      </c>
      <c r="O1166" t="str">
        <f t="shared" si="401"/>
        <v>synthesizer designer.[216]</v>
      </c>
      <c r="P1166" s="2" t="str">
        <f t="shared" si="398"/>
        <v>synthesizer designer.</v>
      </c>
      <c r="Q1166" s="2" t="str">
        <f t="shared" si="399"/>
        <v>synthesizer designer</v>
      </c>
      <c r="R1166" s="2" t="str">
        <f>Q1166</f>
        <v>synthesizer designer</v>
      </c>
      <c r="U1166" t="str">
        <f t="shared" si="400"/>
        <v>https://en.wikipedia.org/wiki/Don_Buchla</v>
      </c>
      <c r="Y1166" t="str">
        <f t="shared" si="402"/>
        <v>https://tools.wmflabs.org/xtools-articleinfo/?article=Don_Buchla&amp;project=en.wikipedia.org</v>
      </c>
      <c r="AB1166" t="str">
        <f t="shared" si="403"/>
        <v>https://en.wikipedia.org/w/index.php?title=Special:WhatLinksHere/Don_Buchla&amp;limit=500</v>
      </c>
    </row>
    <row r="1167" spans="1:28">
      <c r="A1167">
        <v>717</v>
      </c>
      <c r="B1167">
        <v>789813</v>
      </c>
      <c r="C1167">
        <v>659299.36297015962</v>
      </c>
      <c r="D1167" t="s">
        <v>10831</v>
      </c>
      <c r="E1167" t="str">
        <f t="shared" si="395"/>
        <v>Don</v>
      </c>
      <c r="F1167" t="str">
        <f t="shared" si="396"/>
        <v>Davis</v>
      </c>
      <c r="H1167">
        <v>0</v>
      </c>
      <c r="J1167">
        <v>82</v>
      </c>
      <c r="K1167" s="3">
        <v>42404</v>
      </c>
      <c r="L1167" t="s">
        <v>10764</v>
      </c>
      <c r="M1167" t="str">
        <f t="shared" si="397"/>
        <v>American gun shop owner.[61]</v>
      </c>
      <c r="N1167" t="str">
        <f>MID(M1167,1,FIND(" ",M1167)-1)</f>
        <v>American</v>
      </c>
      <c r="O1167" t="str">
        <f t="shared" si="401"/>
        <v>gun shop owner.[61]</v>
      </c>
      <c r="P1167" t="str">
        <f t="shared" si="398"/>
        <v>gun shop owner.</v>
      </c>
      <c r="Q1167" t="str">
        <f t="shared" si="399"/>
        <v>gun shop owner</v>
      </c>
      <c r="R1167" t="s">
        <v>7061</v>
      </c>
      <c r="U1167" t="str">
        <f t="shared" si="400"/>
        <v>https://en.wikipedia.org/wiki/Don_Davis</v>
      </c>
      <c r="Y1167" t="str">
        <f t="shared" si="402"/>
        <v>https://tools.wmflabs.org/xtools-articleinfo/?article=Don_Davis&amp;project=en.wikipedia.org</v>
      </c>
      <c r="AB1167" t="str">
        <f t="shared" si="403"/>
        <v>https://en.wikipedia.org/w/index.php?title=Special:WhatLinksHere/Don_Davis&amp;limit=500</v>
      </c>
    </row>
    <row r="1168" spans="1:28">
      <c r="A1168">
        <v>3927</v>
      </c>
      <c r="B1168">
        <v>388087</v>
      </c>
      <c r="C1168">
        <v>24625.06932351971</v>
      </c>
      <c r="D1168" t="s">
        <v>4545</v>
      </c>
      <c r="E1168" t="str">
        <f t="shared" si="395"/>
        <v>Don</v>
      </c>
      <c r="F1168" t="str">
        <f t="shared" si="396"/>
        <v>Donnithorne</v>
      </c>
      <c r="H1168">
        <v>0</v>
      </c>
      <c r="J1168">
        <v>90</v>
      </c>
      <c r="K1168" s="5">
        <v>42587</v>
      </c>
      <c r="L1168" t="s">
        <v>4031</v>
      </c>
      <c r="M1168" t="str">
        <f t="shared" si="397"/>
        <v>New Zealand architect.[69]</v>
      </c>
      <c r="N1168" t="s">
        <v>3392</v>
      </c>
      <c r="O1168" t="str">
        <f t="shared" si="401"/>
        <v>Zealand architect.[69]</v>
      </c>
      <c r="P1168" s="2" t="str">
        <f t="shared" si="398"/>
        <v>Zealand architect.</v>
      </c>
      <c r="Q1168" s="2" t="str">
        <f t="shared" si="399"/>
        <v>Zealand architect</v>
      </c>
      <c r="R1168" s="2" t="s">
        <v>2836</v>
      </c>
      <c r="S1168" s="2"/>
      <c r="U1168" t="str">
        <f t="shared" si="400"/>
        <v>https://en.wikipedia.org/wiki/Don_Donnithorne</v>
      </c>
      <c r="Y1168" t="str">
        <f t="shared" si="402"/>
        <v>https://tools.wmflabs.org/xtools-articleinfo/?article=Don_Donnithorne&amp;project=en.wikipedia.org</v>
      </c>
      <c r="AB1168" t="str">
        <f t="shared" si="403"/>
        <v>https://en.wikipedia.org/w/index.php?title=Special:WhatLinksHere/Don_Donnithorne&amp;limit=500</v>
      </c>
    </row>
    <row r="1169" spans="1:28">
      <c r="A1169">
        <v>1593</v>
      </c>
      <c r="B1169">
        <v>430327</v>
      </c>
      <c r="C1169">
        <v>629666.73137452744</v>
      </c>
      <c r="D1169" t="s">
        <v>8682</v>
      </c>
      <c r="E1169" t="str">
        <f t="shared" si="395"/>
        <v>Don</v>
      </c>
      <c r="F1169" t="str">
        <f t="shared" si="396"/>
        <v>Filleul</v>
      </c>
      <c r="H1169">
        <v>0</v>
      </c>
      <c r="J1169">
        <v>90</v>
      </c>
      <c r="K1169" s="3">
        <v>42449</v>
      </c>
      <c r="L1169" s="2" t="s">
        <v>7805</v>
      </c>
      <c r="M1169" t="str">
        <f t="shared" si="397"/>
        <v>Jersey politician member of the States for Saint Helier No 1 (1978–1987) chairman of Jersey Heritage.[400]</v>
      </c>
      <c r="N1169" t="str">
        <f>MID(M1169,1,FIND(" ",M1169)-1)</f>
        <v>Jersey</v>
      </c>
      <c r="O1169" t="str">
        <f t="shared" si="401"/>
        <v>politician member of the States for Saint Helier No 1 (1978–1987) chairman of Jersey Heritage.[400]</v>
      </c>
      <c r="P1169" t="str">
        <f t="shared" si="398"/>
        <v>politician member of the States for Saint Helier No 1 (1978–1987) chairman of Jersey Heritage.</v>
      </c>
      <c r="Q1169" t="str">
        <f t="shared" si="399"/>
        <v>politician member of the States for Saint Helier No 1 (1978–1987) chairman of Jersey Heritage</v>
      </c>
      <c r="R1169" t="str">
        <f>IFERROR(MID(Q1169,1,FIND(" ",Q1169)-1),Q1169)</f>
        <v>politician</v>
      </c>
      <c r="S1169" s="2" t="s">
        <v>1811</v>
      </c>
      <c r="U1169" t="str">
        <f t="shared" si="400"/>
        <v>https://en.wikipedia.org/wiki/Don_Filleul</v>
      </c>
      <c r="Y1169" t="str">
        <f t="shared" si="402"/>
        <v>https://tools.wmflabs.org/xtools-articleinfo/?article=Don_Filleul&amp;project=en.wikipedia.org</v>
      </c>
      <c r="AB1169" t="str">
        <f t="shared" si="403"/>
        <v>https://en.wikipedia.org/w/index.php?title=Special:WhatLinksHere/Don_Filleul&amp;limit=500</v>
      </c>
    </row>
    <row r="1170" spans="1:28">
      <c r="A1170">
        <v>1860</v>
      </c>
      <c r="B1170">
        <v>118269</v>
      </c>
      <c r="C1170">
        <v>955521.2192262843</v>
      </c>
      <c r="D1170" t="s">
        <v>6736</v>
      </c>
      <c r="E1170" t="str">
        <f t="shared" si="395"/>
        <v>Don</v>
      </c>
      <c r="F1170" t="str">
        <f t="shared" si="396"/>
        <v>Francks</v>
      </c>
      <c r="H1170">
        <v>0</v>
      </c>
      <c r="J1170">
        <v>84</v>
      </c>
      <c r="K1170" s="5">
        <v>42463</v>
      </c>
      <c r="L1170" t="s">
        <v>6651</v>
      </c>
      <c r="M1170" t="str">
        <f t="shared" si="397"/>
        <v>Canadian jazz vocalist and actor (La Femme Nikita Inspector Gadget I'm Not There) lung cancer.[46]</v>
      </c>
      <c r="N1170" t="str">
        <f>MID(M1170,1,FIND(" ",M1170)-1)</f>
        <v>Canadian</v>
      </c>
      <c r="O1170" t="str">
        <f t="shared" si="401"/>
        <v>jazz vocalist and actor (La Femme Nikita Inspector Gadget I'm Not There) lung cancer.[46]</v>
      </c>
      <c r="P1170" t="str">
        <f t="shared" si="398"/>
        <v>jazz vocalist and actor (La Femme Nikita Inspector Gadget I'm Not There) lung cancer.</v>
      </c>
      <c r="Q1170" t="str">
        <f t="shared" si="399"/>
        <v>jazz vocalist and actor (La Femme Nikita Inspector Gadget I'm Not There) lung cancer</v>
      </c>
      <c r="R1170" t="s">
        <v>3150</v>
      </c>
      <c r="S1170" s="2" t="s">
        <v>1684</v>
      </c>
      <c r="T1170" t="s">
        <v>7516</v>
      </c>
      <c r="U1170" t="str">
        <f t="shared" si="400"/>
        <v>https://en.wikipedia.org/wiki/Don_Francks</v>
      </c>
      <c r="Y1170" t="str">
        <f t="shared" si="402"/>
        <v>https://tools.wmflabs.org/xtools-articleinfo/?article=Don_Francks&amp;project=en.wikipedia.org</v>
      </c>
      <c r="AB1170" t="str">
        <f t="shared" si="403"/>
        <v>https://en.wikipedia.org/w/index.php?title=Special:WhatLinksHere/Don_Francks&amp;limit=500</v>
      </c>
    </row>
    <row r="1171" spans="1:28">
      <c r="A1171">
        <v>3329</v>
      </c>
      <c r="B1171">
        <v>867416</v>
      </c>
      <c r="C1171">
        <v>796173.51473279996</v>
      </c>
      <c r="D1171" t="s">
        <v>5331</v>
      </c>
      <c r="E1171" t="str">
        <f t="shared" si="395"/>
        <v>Don</v>
      </c>
      <c r="F1171" t="str">
        <f t="shared" si="396"/>
        <v>Friedman</v>
      </c>
      <c r="H1171">
        <v>0</v>
      </c>
      <c r="J1171">
        <v>81</v>
      </c>
      <c r="K1171" s="5">
        <v>42551</v>
      </c>
      <c r="L1171" t="s">
        <v>4734</v>
      </c>
      <c r="M1171" t="str">
        <f t="shared" si="397"/>
        <v>American jazz pianist.[483]</v>
      </c>
      <c r="N1171" t="str">
        <f>MID(M1171,1,FIND(" ",M1171)-1)</f>
        <v>American</v>
      </c>
      <c r="O1171" t="str">
        <f t="shared" si="401"/>
        <v>jazz pianist.[483]</v>
      </c>
      <c r="P1171" t="str">
        <f t="shared" si="398"/>
        <v>jazz pianist.</v>
      </c>
      <c r="Q1171" t="str">
        <f t="shared" si="399"/>
        <v>jazz pianist</v>
      </c>
      <c r="R1171" t="s">
        <v>13289</v>
      </c>
      <c r="U1171" t="str">
        <f t="shared" si="400"/>
        <v>https://en.wikipedia.org/wiki/Don_Friedman</v>
      </c>
      <c r="Y1171" t="str">
        <f t="shared" si="402"/>
        <v>https://tools.wmflabs.org/xtools-articleinfo/?article=Don_Friedman&amp;project=en.wikipedia.org</v>
      </c>
      <c r="AB1171" t="str">
        <f t="shared" si="403"/>
        <v>https://en.wikipedia.org/w/index.php?title=Special:WhatLinksHere/Don_Friedman&amp;limit=500</v>
      </c>
    </row>
    <row r="1172" spans="1:28">
      <c r="A1172">
        <v>1124</v>
      </c>
      <c r="B1172">
        <v>825187</v>
      </c>
      <c r="C1172">
        <v>138452.8668531857</v>
      </c>
      <c r="D1172" t="s">
        <v>11117</v>
      </c>
      <c r="E1172" t="str">
        <f t="shared" si="395"/>
        <v>Don</v>
      </c>
      <c r="F1172" t="str">
        <f t="shared" si="396"/>
        <v>Getty</v>
      </c>
      <c r="H1172">
        <v>0</v>
      </c>
      <c r="J1172">
        <v>82</v>
      </c>
      <c r="K1172" s="3">
        <v>42426</v>
      </c>
      <c r="L1172" t="s">
        <v>11434</v>
      </c>
      <c r="M1172" t="str">
        <f t="shared" si="397"/>
        <v>Canadian football player (Edmonton Eskimos) and politician Premier of Alberta (1985–1992) heart failure.[471]</v>
      </c>
      <c r="N1172" t="str">
        <f>MID(M1172,1,FIND(" ",M1172)-1)</f>
        <v>Canadian</v>
      </c>
      <c r="O1172" t="s">
        <v>11663</v>
      </c>
      <c r="P1172" t="str">
        <f t="shared" si="398"/>
        <v>Canadian football player (Edmonton Eskimos) and politician Premier of Alberta (1985–1992) heart failure.</v>
      </c>
      <c r="Q1172" t="str">
        <f t="shared" si="399"/>
        <v>Canadian football player (Edmonton Eskimos) and politician Premier of Alberta (1985–1992) heart failure</v>
      </c>
      <c r="R1172" t="s">
        <v>6892</v>
      </c>
      <c r="S1172" t="s">
        <v>2143</v>
      </c>
      <c r="T1172" t="s">
        <v>8582</v>
      </c>
      <c r="U1172" t="str">
        <f t="shared" si="400"/>
        <v>https://en.wikipedia.org/wiki/Don_Getty</v>
      </c>
      <c r="Y1172" t="str">
        <f t="shared" si="402"/>
        <v>https://tools.wmflabs.org/xtools-articleinfo/?article=Don_Getty&amp;project=en.wikipedia.org</v>
      </c>
      <c r="AB1172" t="str">
        <f t="shared" si="403"/>
        <v>https://en.wikipedia.org/w/index.php?title=Special:WhatLinksHere/Don_Getty&amp;limit=500</v>
      </c>
    </row>
    <row r="1173" spans="1:28">
      <c r="A1173">
        <v>628</v>
      </c>
      <c r="B1173">
        <v>57950</v>
      </c>
      <c r="C1173">
        <v>879195.12306598341</v>
      </c>
      <c r="D1173" t="s">
        <v>9751</v>
      </c>
      <c r="E1173" t="str">
        <f t="shared" si="395"/>
        <v>Don</v>
      </c>
      <c r="F1173" t="str">
        <f t="shared" si="396"/>
        <v>Marks</v>
      </c>
      <c r="H1173">
        <v>0</v>
      </c>
      <c r="J1173">
        <v>62</v>
      </c>
      <c r="K1173" s="3">
        <v>42399</v>
      </c>
      <c r="L1173" t="s">
        <v>10344</v>
      </c>
      <c r="M1173" t="str">
        <f t="shared" si="397"/>
        <v>Canadian writer and indigenous rights advocate liver disease.[634]</v>
      </c>
      <c r="N1173" t="str">
        <f>MID(M1173,1,FIND(" ",M1173)-1)</f>
        <v>Canadian</v>
      </c>
      <c r="O1173" t="str">
        <f t="shared" ref="O1173:O1181" si="404">MID(M1173,FIND(" ",M1173)+1,9999)</f>
        <v>writer and indigenous rights advocate liver disease.[634]</v>
      </c>
      <c r="P1173" t="str">
        <f t="shared" si="398"/>
        <v>writer and indigenous rights advocate liver disease.</v>
      </c>
      <c r="Q1173" t="str">
        <f t="shared" si="399"/>
        <v>writer and indigenous rights advocate liver disease</v>
      </c>
      <c r="R1173" t="s">
        <v>3254</v>
      </c>
      <c r="T1173" t="s">
        <v>8379</v>
      </c>
      <c r="U1173" t="str">
        <f t="shared" si="400"/>
        <v>https://en.wikipedia.org/wiki/Don_Marks</v>
      </c>
      <c r="Y1173" t="str">
        <f t="shared" si="402"/>
        <v>https://tools.wmflabs.org/xtools-articleinfo/?article=Don_Marks&amp;project=en.wikipedia.org</v>
      </c>
      <c r="AB1173" t="str">
        <f t="shared" si="403"/>
        <v>https://en.wikipedia.org/w/index.php?title=Special:WhatLinksHere/Don_Marks&amp;limit=500</v>
      </c>
    </row>
    <row r="1174" spans="1:28">
      <c r="A1174">
        <v>4203</v>
      </c>
      <c r="B1174">
        <v>548077</v>
      </c>
      <c r="C1174">
        <v>142703.45215118141</v>
      </c>
      <c r="D1174" t="s">
        <v>4143</v>
      </c>
      <c r="E1174" t="str">
        <f t="shared" si="395"/>
        <v>Don</v>
      </c>
      <c r="F1174" t="str">
        <f t="shared" si="396"/>
        <v>McIver</v>
      </c>
      <c r="H1174">
        <v>0</v>
      </c>
      <c r="J1174">
        <v>80</v>
      </c>
      <c r="K1174" s="5">
        <v>42604</v>
      </c>
      <c r="L1174" t="s">
        <v>3749</v>
      </c>
      <c r="M1174" t="str">
        <f t="shared" si="397"/>
        <v>New Zealand military officer Chief of General Staff (1987–1989) director of the New Zealand Security Intelligence Service (1991–1999).[346]</v>
      </c>
      <c r="N1174" t="s">
        <v>3392</v>
      </c>
      <c r="O1174" t="str">
        <f t="shared" si="404"/>
        <v>Zealand military officer Chief of General Staff (1987–1989) director of the New Zealand Security Intelligence Service (1991–1999).[346]</v>
      </c>
      <c r="P1174" s="2" t="str">
        <f t="shared" si="398"/>
        <v>Zealand military officer Chief of General Staff (1987–1989) director of the New Zealand Security Intelligence Service (1991–1999).</v>
      </c>
      <c r="Q1174" s="2" t="str">
        <f t="shared" si="399"/>
        <v>Zealand military officer Chief of General Staff (1987–1989) director of the New Zealand Security Intelligence Service (1991–1999)</v>
      </c>
      <c r="R1174" s="2" t="s">
        <v>2934</v>
      </c>
      <c r="S1174" s="2" t="s">
        <v>408</v>
      </c>
      <c r="U1174" t="str">
        <f t="shared" si="400"/>
        <v>https://en.wikipedia.org/wiki/Don_McIver</v>
      </c>
      <c r="Y1174" t="str">
        <f t="shared" si="402"/>
        <v>https://tools.wmflabs.org/xtools-articleinfo/?article=Don_McIver&amp;project=en.wikipedia.org</v>
      </c>
      <c r="AB1174" t="str">
        <f t="shared" si="403"/>
        <v>https://en.wikipedia.org/w/index.php?title=Special:WhatLinksHere/Don_McIver&amp;limit=500</v>
      </c>
    </row>
    <row r="1175" spans="1:28">
      <c r="A1175">
        <v>2819</v>
      </c>
      <c r="B1175">
        <v>535688</v>
      </c>
      <c r="C1175">
        <v>900642.18879615515</v>
      </c>
      <c r="D1175" t="s">
        <v>12223</v>
      </c>
      <c r="E1175" t="str">
        <f t="shared" si="395"/>
        <v>Don</v>
      </c>
      <c r="F1175" t="str">
        <f t="shared" si="396"/>
        <v>McNay</v>
      </c>
      <c r="H1175">
        <v>0</v>
      </c>
      <c r="J1175">
        <v>57</v>
      </c>
      <c r="K1175" s="5">
        <v>42519</v>
      </c>
      <c r="L1175" t="s">
        <v>12875</v>
      </c>
      <c r="M1175" t="str">
        <f t="shared" si="397"/>
        <v>American financial author.[487]</v>
      </c>
      <c r="N1175" t="str">
        <f t="shared" ref="N1175:N1195" si="405">MID(M1175,1,FIND(" ",M1175)-1)</f>
        <v>American</v>
      </c>
      <c r="O1175" t="str">
        <f t="shared" si="404"/>
        <v>financial author.[487]</v>
      </c>
      <c r="P1175" t="str">
        <f t="shared" si="398"/>
        <v>financial author.</v>
      </c>
      <c r="Q1175" t="str">
        <f t="shared" si="399"/>
        <v>financial author</v>
      </c>
      <c r="R1175" t="s">
        <v>13325</v>
      </c>
      <c r="U1175" t="str">
        <f t="shared" si="400"/>
        <v>https://en.wikipedia.org/wiki/Don_McNay</v>
      </c>
      <c r="Y1175" t="str">
        <f t="shared" si="402"/>
        <v>https://tools.wmflabs.org/xtools-articleinfo/?article=Don_McNay&amp;project=en.wikipedia.org</v>
      </c>
      <c r="AB1175" t="str">
        <f t="shared" si="403"/>
        <v>https://en.wikipedia.org/w/index.php?title=Special:WhatLinksHere/Don_McNay&amp;limit=500</v>
      </c>
    </row>
    <row r="1176" spans="1:28">
      <c r="A1176">
        <v>4374</v>
      </c>
      <c r="B1176">
        <v>299280</v>
      </c>
      <c r="C1176">
        <v>36312.74377767113</v>
      </c>
      <c r="D1176" t="s">
        <v>14833</v>
      </c>
      <c r="E1176" t="str">
        <f t="shared" si="395"/>
        <v>Don</v>
      </c>
      <c r="F1176" t="str">
        <f t="shared" si="396"/>
        <v>Minnick</v>
      </c>
      <c r="H1176">
        <v>0</v>
      </c>
      <c r="J1176">
        <v>85</v>
      </c>
      <c r="K1176" s="5">
        <v>42615</v>
      </c>
      <c r="L1176" t="s">
        <v>15026</v>
      </c>
      <c r="M1176" t="str">
        <f t="shared" si="397"/>
        <v>American baseball player (Washington Senators).[424]</v>
      </c>
      <c r="N1176" t="str">
        <f t="shared" si="405"/>
        <v>American</v>
      </c>
      <c r="O1176" t="str">
        <f t="shared" si="404"/>
        <v>baseball player (Washington Senators).[424]</v>
      </c>
      <c r="P1176" s="2" t="str">
        <f t="shared" si="398"/>
        <v>baseball player (Washington Senators).</v>
      </c>
      <c r="Q1176" s="2" t="str">
        <f t="shared" si="399"/>
        <v>baseball player (Washington Senators)</v>
      </c>
      <c r="R1176" s="2" t="s">
        <v>15630</v>
      </c>
      <c r="S1176" s="2" t="s">
        <v>2563</v>
      </c>
      <c r="U1176" t="str">
        <f t="shared" si="400"/>
        <v>https://en.wikipedia.org/wiki/Don_Minnick</v>
      </c>
      <c r="Y1176" t="str">
        <f t="shared" si="402"/>
        <v>https://tools.wmflabs.org/xtools-articleinfo/?article=Don_Minnick&amp;project=en.wikipedia.org</v>
      </c>
      <c r="AB1176" t="str">
        <f t="shared" si="403"/>
        <v>https://en.wikipedia.org/w/index.php?title=Special:WhatLinksHere/Don_Minnick&amp;limit=500</v>
      </c>
    </row>
    <row r="1177" spans="1:28">
      <c r="A1177">
        <v>1041</v>
      </c>
      <c r="B1177">
        <v>87772</v>
      </c>
      <c r="C1177">
        <v>256523.52825363778</v>
      </c>
      <c r="D1177" t="s">
        <v>11069</v>
      </c>
      <c r="E1177" t="str">
        <f t="shared" si="395"/>
        <v>Don</v>
      </c>
      <c r="F1177" t="str">
        <f t="shared" si="396"/>
        <v>Owen</v>
      </c>
      <c r="H1177">
        <v>0</v>
      </c>
      <c r="J1177">
        <v>84</v>
      </c>
      <c r="K1177" s="3">
        <v>42421</v>
      </c>
      <c r="L1177" t="s">
        <v>11415</v>
      </c>
      <c r="M1177" t="str">
        <f t="shared" si="397"/>
        <v>Canadian film director (The Ernie Game).[386]</v>
      </c>
      <c r="N1177" t="str">
        <f t="shared" si="405"/>
        <v>Canadian</v>
      </c>
      <c r="O1177" t="str">
        <f t="shared" si="404"/>
        <v>film director (The Ernie Game).[386]</v>
      </c>
      <c r="P1177" t="str">
        <f t="shared" si="398"/>
        <v>film director (The Ernie Game).</v>
      </c>
      <c r="Q1177" t="str">
        <f t="shared" si="399"/>
        <v>film director (The Ernie Game)</v>
      </c>
      <c r="R1177" t="s">
        <v>7459</v>
      </c>
      <c r="S1177" t="s">
        <v>2197</v>
      </c>
      <c r="U1177" t="str">
        <f t="shared" si="400"/>
        <v>https://en.wikipedia.org/wiki/Don_Owen</v>
      </c>
      <c r="Y1177" t="str">
        <f t="shared" si="402"/>
        <v>https://tools.wmflabs.org/xtools-articleinfo/?article=Don_Owen&amp;project=en.wikipedia.org</v>
      </c>
      <c r="AB1177" t="str">
        <f t="shared" si="403"/>
        <v>https://en.wikipedia.org/w/index.php?title=Special:WhatLinksHere/Don_Owen&amp;limit=500</v>
      </c>
    </row>
    <row r="1178" spans="1:28">
      <c r="A1178">
        <v>3738</v>
      </c>
      <c r="B1178">
        <v>769227</v>
      </c>
      <c r="C1178">
        <v>39828.889715863625</v>
      </c>
      <c r="D1178" t="s">
        <v>13696</v>
      </c>
      <c r="E1178" t="str">
        <f t="shared" si="395"/>
        <v>Don</v>
      </c>
      <c r="F1178" t="str">
        <f t="shared" si="396"/>
        <v>Roberts</v>
      </c>
      <c r="H1178">
        <v>0</v>
      </c>
      <c r="J1178">
        <v>83</v>
      </c>
      <c r="K1178" s="5">
        <v>42575</v>
      </c>
      <c r="L1178" t="s">
        <v>14471</v>
      </c>
      <c r="M1178" t="str">
        <f t="shared" si="397"/>
        <v>American ice hockey coach (Gustavus Adolphus College) heart disease.[397]</v>
      </c>
      <c r="N1178" t="str">
        <f t="shared" si="405"/>
        <v>American</v>
      </c>
      <c r="O1178" t="str">
        <f t="shared" si="404"/>
        <v>ice hockey coach (Gustavus Adolphus College) heart disease.[397]</v>
      </c>
      <c r="P1178" s="2" t="str">
        <f t="shared" si="398"/>
        <v>ice hockey coach (Gustavus Adolphus College) heart disease.</v>
      </c>
      <c r="Q1178" s="2" t="str">
        <f t="shared" si="399"/>
        <v>ice hockey coach (Gustavus Adolphus College) heart disease</v>
      </c>
      <c r="R1178" s="2" t="s">
        <v>14853</v>
      </c>
      <c r="S1178" s="2" t="s">
        <v>630</v>
      </c>
      <c r="T1178" t="s">
        <v>14854</v>
      </c>
      <c r="U1178" t="str">
        <f t="shared" si="400"/>
        <v>https://en.wikipedia.org/wiki/Don_Roberts</v>
      </c>
      <c r="Y1178" t="str">
        <f t="shared" si="402"/>
        <v>https://tools.wmflabs.org/xtools-articleinfo/?article=Don_Roberts&amp;project=en.wikipedia.org</v>
      </c>
      <c r="AB1178" t="str">
        <f t="shared" si="403"/>
        <v>https://en.wikipedia.org/w/index.php?title=Special:WhatLinksHere/Don_Roberts&amp;limit=500</v>
      </c>
    </row>
    <row r="1179" spans="1:28">
      <c r="A1179">
        <v>988</v>
      </c>
      <c r="B1179">
        <v>48130</v>
      </c>
      <c r="C1179">
        <v>921374.84133672842</v>
      </c>
      <c r="D1179" t="s">
        <v>10762</v>
      </c>
      <c r="E1179" t="str">
        <f t="shared" si="395"/>
        <v>Don</v>
      </c>
      <c r="F1179" t="str">
        <f t="shared" si="396"/>
        <v>Rossiter</v>
      </c>
      <c r="H1179">
        <v>0</v>
      </c>
      <c r="J1179">
        <v>80</v>
      </c>
      <c r="K1179" s="3">
        <v>42418</v>
      </c>
      <c r="L1179" t="s">
        <v>11054</v>
      </c>
      <c r="M1179" t="str">
        <f t="shared" si="397"/>
        <v>English footballer and politician.[333]</v>
      </c>
      <c r="N1179" t="str">
        <f t="shared" si="405"/>
        <v>English</v>
      </c>
      <c r="O1179" t="str">
        <f t="shared" si="404"/>
        <v>footballer and politician.[333]</v>
      </c>
      <c r="P1179" t="str">
        <f t="shared" si="398"/>
        <v>footballer and politician.</v>
      </c>
      <c r="Q1179" t="str">
        <f t="shared" si="399"/>
        <v>footballer and politician</v>
      </c>
      <c r="R1179" t="str">
        <f>Q1179</f>
        <v>footballer and politician</v>
      </c>
      <c r="U1179" t="str">
        <f t="shared" si="400"/>
        <v>https://en.wikipedia.org/wiki/Don_Rossiter</v>
      </c>
      <c r="Y1179" t="str">
        <f t="shared" si="402"/>
        <v>https://tools.wmflabs.org/xtools-articleinfo/?article=Don_Rossiter&amp;project=en.wikipedia.org</v>
      </c>
      <c r="AB1179" t="str">
        <f t="shared" si="403"/>
        <v>https://en.wikipedia.org/w/index.php?title=Special:WhatLinksHere/Don_Rossiter&amp;limit=500</v>
      </c>
    </row>
    <row r="1180" spans="1:28">
      <c r="A1180">
        <v>3680</v>
      </c>
      <c r="B1180">
        <v>251968</v>
      </c>
      <c r="C1180">
        <v>524575.2241989976</v>
      </c>
      <c r="D1180" t="s">
        <v>13827</v>
      </c>
      <c r="E1180" t="str">
        <f t="shared" si="395"/>
        <v>Don</v>
      </c>
      <c r="F1180" t="str">
        <f t="shared" si="396"/>
        <v>Soderquist</v>
      </c>
      <c r="H1180">
        <v>0</v>
      </c>
      <c r="J1180">
        <v>82</v>
      </c>
      <c r="K1180" s="5">
        <v>42572</v>
      </c>
      <c r="L1180" t="s">
        <v>14146</v>
      </c>
      <c r="M1180" t="str">
        <f t="shared" si="397"/>
        <v>American executive (Walmart).[338]</v>
      </c>
      <c r="N1180" t="str">
        <f t="shared" si="405"/>
        <v>American</v>
      </c>
      <c r="O1180" t="str">
        <f t="shared" si="404"/>
        <v>executive (Walmart).[338]</v>
      </c>
      <c r="P1180" s="2" t="str">
        <f t="shared" si="398"/>
        <v>executive (Walmart).</v>
      </c>
      <c r="Q1180" s="2" t="str">
        <f t="shared" si="399"/>
        <v>executive (Walmart)</v>
      </c>
      <c r="R1180" s="2" t="str">
        <f>IFERROR(MID(Q1180,1,FIND(" ",Q1180)-1),Q1180)</f>
        <v>executive</v>
      </c>
      <c r="S1180" s="2" t="s">
        <v>1672</v>
      </c>
      <c r="U1180" t="str">
        <f t="shared" si="400"/>
        <v>https://en.wikipedia.org/wiki/Don_Soderquist</v>
      </c>
      <c r="Y1180" t="str">
        <f t="shared" si="402"/>
        <v>https://tools.wmflabs.org/xtools-articleinfo/?article=Don_Soderquist&amp;project=en.wikipedia.org</v>
      </c>
      <c r="AB1180" t="str">
        <f t="shared" si="403"/>
        <v>https://en.wikipedia.org/w/index.php?title=Special:WhatLinksHere/Don_Soderquist&amp;limit=500</v>
      </c>
    </row>
    <row r="1181" spans="1:28">
      <c r="A1181">
        <v>254</v>
      </c>
      <c r="B1181">
        <v>385124</v>
      </c>
      <c r="C1181">
        <v>103516.21838253777</v>
      </c>
      <c r="D1181" t="s">
        <v>9326</v>
      </c>
      <c r="E1181" t="str">
        <f t="shared" si="395"/>
        <v>Don</v>
      </c>
      <c r="F1181" t="str">
        <f t="shared" si="396"/>
        <v>Strauch</v>
      </c>
      <c r="H1181">
        <v>0</v>
      </c>
      <c r="J1181">
        <v>89</v>
      </c>
      <c r="K1181" s="3">
        <v>42380</v>
      </c>
      <c r="L1181" t="s">
        <v>10105</v>
      </c>
      <c r="M1181" t="str">
        <f t="shared" si="397"/>
        <v>American politician Mayor of Mesa Arizona (1980–1984) member of the Arizona House of Representatives (1987–1988) complications from a fall.[255]</v>
      </c>
      <c r="N1181" t="str">
        <f t="shared" si="405"/>
        <v>American</v>
      </c>
      <c r="O1181" t="str">
        <f t="shared" si="404"/>
        <v>politician Mayor of Mesa Arizona (1980–1984) member of the Arizona House of Representatives (1987–1988) complications from a fall.[255]</v>
      </c>
      <c r="P1181" t="str">
        <f t="shared" si="398"/>
        <v>politician Mayor of Mesa Arizona (1980–1984) member of the Arizona House of Representatives (1987–1988) complications from a fall.</v>
      </c>
      <c r="Q1181" t="str">
        <f t="shared" si="399"/>
        <v>politician Mayor of Mesa Arizona (1980–1984) member of the Arizona House of Representatives (1987–1988) complications from a fall</v>
      </c>
      <c r="R1181" t="str">
        <f>IFERROR(MID(Q1181,1,FIND(" ",Q1181)-1),Q1181)</f>
        <v>politician</v>
      </c>
      <c r="S1181" t="s">
        <v>2714</v>
      </c>
      <c r="T1181" t="s">
        <v>11939</v>
      </c>
      <c r="U1181" t="str">
        <f t="shared" si="400"/>
        <v>https://en.wikipedia.org/wiki/Don_Strauch</v>
      </c>
      <c r="Y1181" t="str">
        <f t="shared" si="402"/>
        <v>https://tools.wmflabs.org/xtools-articleinfo/?article=Don_Strauch&amp;project=en.wikipedia.org</v>
      </c>
      <c r="AB1181" t="str">
        <f t="shared" si="403"/>
        <v>https://en.wikipedia.org/w/index.php?title=Special:WhatLinksHere/Don_Strauch&amp;limit=500</v>
      </c>
    </row>
    <row r="1182" spans="1:28">
      <c r="A1182">
        <v>1228</v>
      </c>
      <c r="B1182">
        <v>171061</v>
      </c>
      <c r="C1182">
        <v>848892.2461947368</v>
      </c>
      <c r="D1182" t="s">
        <v>8691</v>
      </c>
      <c r="E1182" t="str">
        <f t="shared" si="395"/>
        <v>Don</v>
      </c>
      <c r="F1182" t="str">
        <f t="shared" si="396"/>
        <v>Walsh</v>
      </c>
      <c r="H1182">
        <v>0</v>
      </c>
      <c r="J1182">
        <v>81</v>
      </c>
      <c r="K1182" s="3">
        <v>42431</v>
      </c>
      <c r="L1182" s="2" t="s">
        <v>8476</v>
      </c>
      <c r="M1182" t="str">
        <f t="shared" si="397"/>
        <v>Australian football player (Collingwood).[34]</v>
      </c>
      <c r="N1182" t="str">
        <f t="shared" si="405"/>
        <v>Australian</v>
      </c>
      <c r="O1182" s="2" t="s">
        <v>7373</v>
      </c>
      <c r="P1182" t="str">
        <f t="shared" si="398"/>
        <v>Australian football player (Collingwood).</v>
      </c>
      <c r="Q1182" t="str">
        <f t="shared" si="399"/>
        <v>Australian football player (Collingwood)</v>
      </c>
      <c r="R1182" t="s">
        <v>7079</v>
      </c>
      <c r="S1182" t="s">
        <v>2106</v>
      </c>
      <c r="U1182" t="str">
        <f t="shared" si="400"/>
        <v>https://en.wikipedia.org/wiki/Don_Walsh</v>
      </c>
      <c r="Y1182" t="str">
        <f t="shared" si="402"/>
        <v>https://tools.wmflabs.org/xtools-articleinfo/?article=Don_Walsh&amp;project=en.wikipedia.org</v>
      </c>
      <c r="AB1182" t="str">
        <f t="shared" si="403"/>
        <v>https://en.wikipedia.org/w/index.php?title=Special:WhatLinksHere/Don_Walsh&amp;limit=500</v>
      </c>
    </row>
    <row r="1183" spans="1:28">
      <c r="A1183">
        <v>3965</v>
      </c>
      <c r="B1183">
        <v>556657</v>
      </c>
      <c r="C1183">
        <v>117149.63888152852</v>
      </c>
      <c r="D1183" t="s">
        <v>4411</v>
      </c>
      <c r="E1183" t="str">
        <f t="shared" si="395"/>
        <v>Don</v>
      </c>
      <c r="F1183" t="str">
        <f t="shared" si="396"/>
        <v>Welch</v>
      </c>
      <c r="H1183">
        <v>0</v>
      </c>
      <c r="J1183">
        <v>84</v>
      </c>
      <c r="K1183" s="5">
        <v>42588</v>
      </c>
      <c r="L1183" t="s">
        <v>3992</v>
      </c>
      <c r="M1183" t="str">
        <f t="shared" si="397"/>
        <v>American poet and academic.[107]</v>
      </c>
      <c r="N1183" t="str">
        <f t="shared" si="405"/>
        <v>American</v>
      </c>
      <c r="O1183" t="str">
        <f t="shared" ref="O1183:O1214" si="406">MID(M1183,FIND(" ",M1183)+1,9999)</f>
        <v>poet and academic.[107]</v>
      </c>
      <c r="P1183" s="2" t="str">
        <f t="shared" si="398"/>
        <v>poet and academic.</v>
      </c>
      <c r="Q1183" s="2" t="str">
        <f t="shared" si="399"/>
        <v>poet and academic</v>
      </c>
      <c r="R1183" s="2" t="str">
        <f>Q1183</f>
        <v>poet and academic</v>
      </c>
      <c r="S1183" s="2"/>
      <c r="U1183" t="str">
        <f t="shared" si="400"/>
        <v>https://en.wikipedia.org/wiki/Don_Welch</v>
      </c>
      <c r="Y1183" t="str">
        <f t="shared" si="402"/>
        <v>https://tools.wmflabs.org/xtools-articleinfo/?article=Don_Welch&amp;project=en.wikipedia.org</v>
      </c>
      <c r="AB1183" t="str">
        <f t="shared" si="403"/>
        <v>https://en.wikipedia.org/w/index.php?title=Special:WhatLinksHere/Don_Welch&amp;limit=500</v>
      </c>
    </row>
    <row r="1184" spans="1:28">
      <c r="A1184">
        <v>2322</v>
      </c>
      <c r="B1184">
        <v>205267</v>
      </c>
      <c r="C1184">
        <v>547434.15059419931</v>
      </c>
      <c r="D1184" t="s">
        <v>6402</v>
      </c>
      <c r="E1184" t="str">
        <f t="shared" si="395"/>
        <v>Don</v>
      </c>
      <c r="F1184" t="str">
        <f t="shared" si="396"/>
        <v>White</v>
      </c>
      <c r="H1184">
        <v>0</v>
      </c>
      <c r="J1184">
        <v>89</v>
      </c>
      <c r="K1184" s="5">
        <v>42489</v>
      </c>
      <c r="L1184" t="s">
        <v>5776</v>
      </c>
      <c r="M1184" t="str">
        <f t="shared" si="397"/>
        <v>American stock car racing driver.[510]</v>
      </c>
      <c r="N1184" t="str">
        <f t="shared" si="405"/>
        <v>American</v>
      </c>
      <c r="O1184" t="str">
        <f t="shared" si="406"/>
        <v>stock car racing driver.[510]</v>
      </c>
      <c r="P1184" t="str">
        <f t="shared" si="398"/>
        <v>stock car racing driver.</v>
      </c>
      <c r="Q1184" t="str">
        <f t="shared" si="399"/>
        <v>stock car racing driver</v>
      </c>
      <c r="R1184" t="s">
        <v>5519</v>
      </c>
      <c r="U1184" t="str">
        <f t="shared" si="400"/>
        <v>https://en.wikipedia.org/wiki/Don_White</v>
      </c>
      <c r="Y1184" t="str">
        <f t="shared" si="402"/>
        <v>https://tools.wmflabs.org/xtools-articleinfo/?article=Don_White&amp;project=en.wikipedia.org</v>
      </c>
      <c r="AB1184" t="str">
        <f t="shared" si="403"/>
        <v>https://en.wikipedia.org/w/index.php?title=Special:WhatLinksHere/Don_White&amp;limit=500</v>
      </c>
    </row>
    <row r="1185" spans="1:28">
      <c r="A1185">
        <v>4691</v>
      </c>
      <c r="B1185">
        <v>817134</v>
      </c>
      <c r="C1185">
        <v>947738.47964916052</v>
      </c>
      <c r="D1185" t="s">
        <v>15790</v>
      </c>
      <c r="E1185" t="str">
        <f t="shared" si="395"/>
        <v>Donald</v>
      </c>
      <c r="F1185" t="str">
        <f t="shared" si="396"/>
        <v>Arthur</v>
      </c>
      <c r="H1185">
        <v>0</v>
      </c>
      <c r="J1185">
        <v>79</v>
      </c>
      <c r="K1185" s="5">
        <v>42634</v>
      </c>
      <c r="L1185" t="s">
        <v>15650</v>
      </c>
      <c r="M1185" t="str">
        <f t="shared" si="397"/>
        <v>American voice actor.[97]</v>
      </c>
      <c r="N1185" t="str">
        <f t="shared" si="405"/>
        <v>American</v>
      </c>
      <c r="O1185" t="str">
        <f t="shared" si="406"/>
        <v>voice actor.[97]</v>
      </c>
      <c r="P1185" s="2" t="str">
        <f t="shared" si="398"/>
        <v>voice actor.</v>
      </c>
      <c r="Q1185" s="2" t="str">
        <f t="shared" si="399"/>
        <v>voice actor</v>
      </c>
      <c r="R1185" s="2" t="str">
        <f>Q1185</f>
        <v>voice actor</v>
      </c>
      <c r="U1185" t="str">
        <f t="shared" si="400"/>
        <v>https://en.wikipedia.org/wiki/Donald_Arthur</v>
      </c>
      <c r="Y1185" t="str">
        <f t="shared" si="402"/>
        <v>https://tools.wmflabs.org/xtools-articleinfo/?article=Donald_Arthur&amp;project=en.wikipedia.org</v>
      </c>
      <c r="AB1185" t="str">
        <f t="shared" si="403"/>
        <v>https://en.wikipedia.org/w/index.php?title=Special:WhatLinksHere/Donald_Arthur&amp;limit=500</v>
      </c>
    </row>
    <row r="1186" spans="1:28">
      <c r="A1186">
        <v>2085</v>
      </c>
      <c r="B1186">
        <v>868809</v>
      </c>
      <c r="C1186">
        <v>978876.55382328376</v>
      </c>
      <c r="D1186" t="s">
        <v>6619</v>
      </c>
      <c r="E1186" t="s">
        <v>5967</v>
      </c>
      <c r="F1186" t="s">
        <v>5968</v>
      </c>
      <c r="H1186">
        <v>0</v>
      </c>
      <c r="J1186">
        <v>92</v>
      </c>
      <c r="K1186" s="5">
        <v>42476</v>
      </c>
      <c r="L1186" t="s">
        <v>6279</v>
      </c>
      <c r="M1186" t="str">
        <f t="shared" si="397"/>
        <v>American diplomat.[272]</v>
      </c>
      <c r="N1186" t="str">
        <f t="shared" si="405"/>
        <v>American</v>
      </c>
      <c r="O1186" t="str">
        <f t="shared" si="406"/>
        <v>diplomat.[272]</v>
      </c>
      <c r="P1186" t="str">
        <f t="shared" si="398"/>
        <v>diplomat.</v>
      </c>
      <c r="Q1186" t="str">
        <f t="shared" si="399"/>
        <v>diplomat</v>
      </c>
      <c r="R1186" t="str">
        <f>IFERROR(MID(Q1186,1,FIND(" ",Q1186)-1),Q1186)</f>
        <v>diplomat</v>
      </c>
      <c r="U1186" t="str">
        <f t="shared" si="400"/>
        <v>https://en.wikipedia.org/wiki/Donald_B. Easum</v>
      </c>
      <c r="Y1186" t="str">
        <f t="shared" si="402"/>
        <v>https://tools.wmflabs.org/xtools-articleinfo/?article=Donald_B. Easum&amp;project=en.wikipedia.org</v>
      </c>
      <c r="AB1186" t="str">
        <f t="shared" si="403"/>
        <v>https://en.wikipedia.org/w/index.php?title=Special:WhatLinksHere/Donald_B. Easum&amp;limit=500</v>
      </c>
    </row>
    <row r="1187" spans="1:28">
      <c r="A1187">
        <v>3023</v>
      </c>
      <c r="B1187">
        <v>884373</v>
      </c>
      <c r="C1187">
        <v>811264.24400281394</v>
      </c>
      <c r="D1187" t="s">
        <v>5549</v>
      </c>
      <c r="E1187" t="str">
        <f>LEFT(D1187,FIND(" ",D1187)-1)</f>
        <v>Donald</v>
      </c>
      <c r="F1187" t="str">
        <f>MID(D1187,FIND(" ",D1187)+1,9999)</f>
        <v>Carr</v>
      </c>
      <c r="H1187">
        <v>0</v>
      </c>
      <c r="J1187">
        <v>89</v>
      </c>
      <c r="K1187" s="5">
        <v>42533</v>
      </c>
      <c r="L1187" t="s">
        <v>4960</v>
      </c>
      <c r="M1187" t="str">
        <f t="shared" si="397"/>
        <v>English cricketer (Derbyshire Oxford University national team) and administrator (MCC TCCB).[178]</v>
      </c>
      <c r="N1187" t="str">
        <f t="shared" si="405"/>
        <v>English</v>
      </c>
      <c r="O1187" t="str">
        <f t="shared" si="406"/>
        <v>cricketer (Derbyshire Oxford University national team) and administrator (MCC TCCB).[178]</v>
      </c>
      <c r="P1187" t="str">
        <f t="shared" si="398"/>
        <v>cricketer (Derbyshire Oxford University national team) and administrator (MCC TCCB).</v>
      </c>
      <c r="Q1187" t="str">
        <f t="shared" si="399"/>
        <v>cricketer (Derbyshire Oxford University national team) and administrator (MCC TCCB)</v>
      </c>
      <c r="R1187" t="s">
        <v>2998</v>
      </c>
      <c r="S1187" t="s">
        <v>1084</v>
      </c>
      <c r="U1187" t="str">
        <f t="shared" si="400"/>
        <v>https://en.wikipedia.org/wiki/Donald_Carr</v>
      </c>
      <c r="Y1187" t="str">
        <f t="shared" si="402"/>
        <v>https://tools.wmflabs.org/xtools-articleinfo/?article=Donald_Carr&amp;project=en.wikipedia.org</v>
      </c>
      <c r="AB1187" t="str">
        <f t="shared" si="403"/>
        <v>https://en.wikipedia.org/w/index.php?title=Special:WhatLinksHere/Donald_Carr&amp;limit=500</v>
      </c>
    </row>
    <row r="1188" spans="1:28">
      <c r="A1188">
        <v>810</v>
      </c>
      <c r="B1188">
        <v>805119</v>
      </c>
      <c r="C1188">
        <v>875292.9727079391</v>
      </c>
      <c r="D1188" t="s">
        <v>10913</v>
      </c>
      <c r="E1188" t="s">
        <v>11470</v>
      </c>
      <c r="F1188" t="s">
        <v>11471</v>
      </c>
      <c r="H1188">
        <v>0</v>
      </c>
      <c r="J1188">
        <v>81</v>
      </c>
      <c r="K1188" s="3">
        <v>42409</v>
      </c>
      <c r="L1188" t="s">
        <v>11245</v>
      </c>
      <c r="M1188" t="str">
        <f t="shared" si="397"/>
        <v>American cinematographer (Tango &amp; Cash Purple Rain Scent of a Woman).[154]</v>
      </c>
      <c r="N1188" t="str">
        <f t="shared" si="405"/>
        <v>American</v>
      </c>
      <c r="O1188" t="str">
        <f t="shared" si="406"/>
        <v>cinematographer (Tango &amp; Cash Purple Rain Scent of a Woman).[154]</v>
      </c>
      <c r="P1188" t="str">
        <f t="shared" si="398"/>
        <v>cinematographer (Tango &amp; Cash Purple Rain Scent of a Woman).</v>
      </c>
      <c r="Q1188" t="str">
        <f t="shared" si="399"/>
        <v>cinematographer (Tango &amp; Cash Purple Rain Scent of a Woman)</v>
      </c>
      <c r="R1188" t="str">
        <f>IFERROR(MID(Q1188,1,FIND(" ",Q1188)-1),Q1188)</f>
        <v>cinematographer</v>
      </c>
      <c r="S1188" t="s">
        <v>2289</v>
      </c>
      <c r="U1188" t="str">
        <f t="shared" si="400"/>
        <v>https://en.wikipedia.org/wiki/Donald_E. Thorin</v>
      </c>
      <c r="Y1188" t="str">
        <f t="shared" si="402"/>
        <v>https://tools.wmflabs.org/xtools-articleinfo/?article=Donald_E. Thorin&amp;project=en.wikipedia.org</v>
      </c>
      <c r="AB1188" t="str">
        <f t="shared" si="403"/>
        <v>https://en.wikipedia.org/w/index.php?title=Special:WhatLinksHere/Donald_E. Thorin&amp;limit=500</v>
      </c>
    </row>
    <row r="1189" spans="1:28">
      <c r="A1189">
        <v>1078</v>
      </c>
      <c r="B1189">
        <v>900855</v>
      </c>
      <c r="C1189">
        <v>461219.69249907124</v>
      </c>
      <c r="D1189" t="s">
        <v>10566</v>
      </c>
      <c r="E1189" t="str">
        <f>LEFT(D1189,FIND(" ",D1189)-1)</f>
        <v>Donald</v>
      </c>
      <c r="F1189" t="str">
        <f>MID(D1189,FIND(" ",D1189)+1,9999)</f>
        <v>E. Williams</v>
      </c>
      <c r="H1189">
        <v>0</v>
      </c>
      <c r="J1189">
        <v>74</v>
      </c>
      <c r="K1189" s="3">
        <v>42423</v>
      </c>
      <c r="L1189" t="s">
        <v>11524</v>
      </c>
      <c r="M1189" t="str">
        <f t="shared" si="397"/>
        <v>American astronaut.[423]</v>
      </c>
      <c r="N1189" t="str">
        <f t="shared" si="405"/>
        <v>American</v>
      </c>
      <c r="O1189" t="str">
        <f t="shared" si="406"/>
        <v>astronaut.[423]</v>
      </c>
      <c r="P1189" t="str">
        <f t="shared" si="398"/>
        <v>astronaut.</v>
      </c>
      <c r="Q1189" t="str">
        <f t="shared" si="399"/>
        <v>astronaut</v>
      </c>
      <c r="R1189" t="str">
        <f>IFERROR(MID(Q1189,1,FIND(" ",Q1189)-1),Q1189)</f>
        <v>astronaut</v>
      </c>
      <c r="U1189" t="str">
        <f t="shared" si="400"/>
        <v>https://en.wikipedia.org/wiki/Donald_E. Williams</v>
      </c>
      <c r="Y1189" t="str">
        <f t="shared" si="402"/>
        <v>https://tools.wmflabs.org/xtools-articleinfo/?article=Donald_E. Williams&amp;project=en.wikipedia.org</v>
      </c>
      <c r="AB1189" t="str">
        <f t="shared" si="403"/>
        <v>https://en.wikipedia.org/w/index.php?title=Special:WhatLinksHere/Donald_E. Williams&amp;limit=500</v>
      </c>
    </row>
    <row r="1190" spans="1:28">
      <c r="A1190">
        <v>4147</v>
      </c>
      <c r="B1190">
        <v>246105</v>
      </c>
      <c r="C1190">
        <v>74169.228339087567</v>
      </c>
      <c r="D1190" t="s">
        <v>4244</v>
      </c>
      <c r="E1190" t="str">
        <f>LEFT(D1190,FIND(" ",D1190)-1)</f>
        <v>Donald</v>
      </c>
      <c r="F1190" t="str">
        <f>MID(D1190,FIND(" ",D1190)+1,9999)</f>
        <v>Henderson</v>
      </c>
      <c r="H1190">
        <v>0</v>
      </c>
      <c r="J1190">
        <v>87</v>
      </c>
      <c r="K1190" s="5">
        <v>42601</v>
      </c>
      <c r="L1190" t="s">
        <v>3769</v>
      </c>
      <c r="M1190" t="str">
        <f t="shared" si="397"/>
        <v>American physician smallpox eradication program director broken hip complications.[290]</v>
      </c>
      <c r="N1190" t="str">
        <f t="shared" si="405"/>
        <v>American</v>
      </c>
      <c r="O1190" t="str">
        <f t="shared" si="406"/>
        <v>physician smallpox eradication program director broken hip complications.[290]</v>
      </c>
      <c r="P1190" s="2" t="str">
        <f t="shared" si="398"/>
        <v>physician smallpox eradication program director broken hip complications.</v>
      </c>
      <c r="Q1190" s="2" t="str">
        <f t="shared" si="399"/>
        <v>physician smallpox eradication program director broken hip complications</v>
      </c>
      <c r="R1190" s="2" t="str">
        <f>IFERROR(MID(Q1190,1,FIND(" ",Q1190)-1),Q1190)</f>
        <v>physician</v>
      </c>
      <c r="S1190" s="2" t="s">
        <v>654</v>
      </c>
      <c r="T1190" t="s">
        <v>2983</v>
      </c>
      <c r="U1190" t="str">
        <f t="shared" si="400"/>
        <v>https://en.wikipedia.org/wiki/Donald_Henderson</v>
      </c>
      <c r="W1190" s="2"/>
      <c r="X1190" s="2"/>
      <c r="Y1190" t="str">
        <f t="shared" si="402"/>
        <v>https://tools.wmflabs.org/xtools-articleinfo/?article=Donald_Henderson&amp;project=en.wikipedia.org</v>
      </c>
      <c r="AB1190" t="str">
        <f t="shared" si="403"/>
        <v>https://en.wikipedia.org/w/index.php?title=Special:WhatLinksHere/Donald_Henderson&amp;limit=500</v>
      </c>
    </row>
    <row r="1191" spans="1:28">
      <c r="A1191">
        <v>616</v>
      </c>
      <c r="B1191">
        <v>722468</v>
      </c>
      <c r="C1191">
        <v>215619.59106202266</v>
      </c>
      <c r="D1191" t="s">
        <v>9813</v>
      </c>
      <c r="E1191" t="s">
        <v>10747</v>
      </c>
      <c r="F1191" t="s">
        <v>10748</v>
      </c>
      <c r="H1191">
        <v>0</v>
      </c>
      <c r="J1191">
        <v>94</v>
      </c>
      <c r="K1191" s="3">
        <v>42398</v>
      </c>
      <c r="L1191" t="s">
        <v>9814</v>
      </c>
      <c r="M1191" t="str">
        <f t="shared" si="397"/>
        <v>British biologist.[622]</v>
      </c>
      <c r="N1191" t="str">
        <f t="shared" si="405"/>
        <v>British</v>
      </c>
      <c r="O1191" t="str">
        <f t="shared" si="406"/>
        <v>biologist.[622]</v>
      </c>
      <c r="P1191" t="str">
        <f t="shared" si="398"/>
        <v>biologist.</v>
      </c>
      <c r="Q1191" t="str">
        <f t="shared" si="399"/>
        <v>biologist</v>
      </c>
      <c r="R1191" t="str">
        <f>IFERROR(MID(Q1191,1,FIND(" ",Q1191)-1),Q1191)</f>
        <v>biologist</v>
      </c>
      <c r="U1191" t="str">
        <f t="shared" si="400"/>
        <v>https://en.wikipedia.org/wiki/Donald_I. Williamson</v>
      </c>
      <c r="Y1191" t="str">
        <f t="shared" si="402"/>
        <v>https://tools.wmflabs.org/xtools-articleinfo/?article=Donald_I. Williamson&amp;project=en.wikipedia.org</v>
      </c>
      <c r="AB1191" t="str">
        <f t="shared" si="403"/>
        <v>https://en.wikipedia.org/w/index.php?title=Special:WhatLinksHere/Donald_I. Williamson&amp;limit=500</v>
      </c>
    </row>
    <row r="1192" spans="1:28">
      <c r="A1192">
        <v>81</v>
      </c>
      <c r="B1192">
        <v>586081</v>
      </c>
      <c r="C1192">
        <v>384265.49985433667</v>
      </c>
      <c r="D1192" t="s">
        <v>8500</v>
      </c>
      <c r="E1192" t="s">
        <v>10292</v>
      </c>
      <c r="F1192" t="s">
        <v>10388</v>
      </c>
      <c r="H1192">
        <v>0</v>
      </c>
      <c r="J1192">
        <v>93</v>
      </c>
      <c r="K1192" s="3">
        <v>42373</v>
      </c>
      <c r="L1192" t="s">
        <v>10043</v>
      </c>
      <c r="M1192" t="str">
        <f t="shared" si="397"/>
        <v>American Episcopal prelate Bishop of Quincy (1973–1988).[81]</v>
      </c>
      <c r="N1192" t="str">
        <f t="shared" si="405"/>
        <v>American</v>
      </c>
      <c r="O1192" t="str">
        <f t="shared" si="406"/>
        <v>Episcopal prelate Bishop of Quincy (1973–1988).[81]</v>
      </c>
      <c r="P1192" t="str">
        <f t="shared" si="398"/>
        <v>Episcopal prelate Bishop of Quincy (1973–1988).</v>
      </c>
      <c r="Q1192" t="str">
        <f t="shared" si="399"/>
        <v>Episcopal prelate Bishop of Quincy (1973–1988)</v>
      </c>
      <c r="R1192" t="s">
        <v>7340</v>
      </c>
      <c r="S1192" t="s">
        <v>2576</v>
      </c>
      <c r="U1192" t="str">
        <f t="shared" si="400"/>
        <v>https://en.wikipedia.org/wiki/Donald_J. Parsons</v>
      </c>
      <c r="Y1192" t="str">
        <f t="shared" si="402"/>
        <v>https://tools.wmflabs.org/xtools-articleinfo/?article=Donald_J. Parsons&amp;project=en.wikipedia.org</v>
      </c>
      <c r="AB1192" t="str">
        <f t="shared" si="403"/>
        <v>https://en.wikipedia.org/w/index.php?title=Special:WhatLinksHere/Donald_J. Parsons&amp;limit=500</v>
      </c>
    </row>
    <row r="1193" spans="1:28">
      <c r="A1193">
        <v>3222</v>
      </c>
      <c r="B1193">
        <v>799134</v>
      </c>
      <c r="C1193">
        <v>965475.702499134</v>
      </c>
      <c r="D1193" t="s">
        <v>5384</v>
      </c>
      <c r="E1193" t="str">
        <f t="shared" ref="E1193:E1209" si="407">LEFT(D1193,FIND(" ",D1193)-1)</f>
        <v>Donald</v>
      </c>
      <c r="F1193" t="str">
        <f t="shared" ref="F1193:F1209" si="408">MID(D1193,FIND(" ",D1193)+1,9999)</f>
        <v>Jelinek</v>
      </c>
      <c r="H1193">
        <v>0</v>
      </c>
      <c r="J1193">
        <v>82</v>
      </c>
      <c r="K1193" s="5">
        <v>42545</v>
      </c>
      <c r="L1193" t="s">
        <v>4829</v>
      </c>
      <c r="M1193" t="str">
        <f t="shared" si="397"/>
        <v>American civil rights lawyer lung disease.[377]</v>
      </c>
      <c r="N1193" t="str">
        <f t="shared" si="405"/>
        <v>American</v>
      </c>
      <c r="O1193" t="str">
        <f t="shared" si="406"/>
        <v>civil rights lawyer lung disease.[377]</v>
      </c>
      <c r="P1193" t="str">
        <f t="shared" si="398"/>
        <v>civil rights lawyer lung disease.</v>
      </c>
      <c r="Q1193" t="str">
        <f t="shared" si="399"/>
        <v>civil rights lawyer lung disease</v>
      </c>
      <c r="R1193" t="s">
        <v>13389</v>
      </c>
      <c r="T1193" t="s">
        <v>13390</v>
      </c>
      <c r="U1193" t="str">
        <f t="shared" si="400"/>
        <v>https://en.wikipedia.org/wiki/Donald_Jelinek</v>
      </c>
      <c r="Y1193" t="str">
        <f t="shared" si="402"/>
        <v>https://tools.wmflabs.org/xtools-articleinfo/?article=Donald_Jelinek&amp;project=en.wikipedia.org</v>
      </c>
      <c r="AB1193" t="str">
        <f t="shared" si="403"/>
        <v>https://en.wikipedia.org/w/index.php?title=Special:WhatLinksHere/Donald_Jelinek&amp;limit=500</v>
      </c>
    </row>
    <row r="1194" spans="1:28">
      <c r="A1194">
        <v>4025</v>
      </c>
      <c r="B1194">
        <v>630773</v>
      </c>
      <c r="C1194">
        <v>690502.99415357586</v>
      </c>
      <c r="D1194" t="s">
        <v>4291</v>
      </c>
      <c r="E1194" t="str">
        <f t="shared" si="407"/>
        <v>Donald</v>
      </c>
      <c r="F1194" t="str">
        <f t="shared" si="408"/>
        <v>Lee</v>
      </c>
      <c r="H1194">
        <v>0</v>
      </c>
      <c r="J1194">
        <v>83</v>
      </c>
      <c r="K1194" s="5">
        <v>42592</v>
      </c>
      <c r="L1194" t="s">
        <v>3916</v>
      </c>
      <c r="M1194" t="str">
        <f t="shared" si="397"/>
        <v>South African cricketer.[167]</v>
      </c>
      <c r="N1194" t="str">
        <f t="shared" si="405"/>
        <v>South</v>
      </c>
      <c r="O1194" t="str">
        <f t="shared" si="406"/>
        <v>African cricketer.[167]</v>
      </c>
      <c r="P1194" s="2" t="str">
        <f t="shared" si="398"/>
        <v>African cricketer.</v>
      </c>
      <c r="Q1194" s="2" t="str">
        <f t="shared" si="399"/>
        <v>African cricketer</v>
      </c>
      <c r="R1194" s="2" t="s">
        <v>2787</v>
      </c>
      <c r="S1194" s="2"/>
      <c r="U1194" t="str">
        <f t="shared" si="400"/>
        <v>https://en.wikipedia.org/wiki/Donald_Lee</v>
      </c>
      <c r="Y1194" t="str">
        <f t="shared" si="402"/>
        <v>https://tools.wmflabs.org/xtools-articleinfo/?article=Donald_Lee&amp;project=en.wikipedia.org</v>
      </c>
      <c r="AB1194" t="str">
        <f t="shared" si="403"/>
        <v>https://en.wikipedia.org/w/index.php?title=Special:WhatLinksHere/Donald_Lee&amp;limit=500</v>
      </c>
    </row>
    <row r="1195" spans="1:28">
      <c r="A1195">
        <v>522</v>
      </c>
      <c r="B1195">
        <v>15519</v>
      </c>
      <c r="C1195">
        <v>223959.31985010975</v>
      </c>
      <c r="D1195" t="s">
        <v>9460</v>
      </c>
      <c r="E1195" t="str">
        <f t="shared" si="407"/>
        <v>Donald</v>
      </c>
      <c r="F1195" t="str">
        <f t="shared" si="408"/>
        <v>Milne</v>
      </c>
      <c r="H1195">
        <v>0</v>
      </c>
      <c r="J1195">
        <v>81</v>
      </c>
      <c r="K1195" s="3">
        <v>42393</v>
      </c>
      <c r="L1195" t="s">
        <v>10256</v>
      </c>
      <c r="M1195" t="str">
        <f t="shared" si="397"/>
        <v>American politician member of the Vermont House of Representatives (1967) cancer.[528]</v>
      </c>
      <c r="N1195" t="str">
        <f t="shared" si="405"/>
        <v>American</v>
      </c>
      <c r="O1195" t="str">
        <f t="shared" si="406"/>
        <v>politician member of the Vermont House of Representatives (1967) cancer.[528]</v>
      </c>
      <c r="P1195" t="str">
        <f t="shared" si="398"/>
        <v>politician member of the Vermont House of Representatives (1967) cancer.</v>
      </c>
      <c r="Q1195" t="str">
        <f t="shared" si="399"/>
        <v>politician member of the Vermont House of Representatives (1967) cancer</v>
      </c>
      <c r="R1195" t="str">
        <f>IFERROR(MID(Q1195,1,FIND(" ",Q1195)-1),Q1195)</f>
        <v>politician</v>
      </c>
      <c r="S1195" t="s">
        <v>2349</v>
      </c>
      <c r="T1195" t="s">
        <v>8770</v>
      </c>
      <c r="U1195" t="str">
        <f t="shared" si="400"/>
        <v>https://en.wikipedia.org/wiki/Donald_Milne</v>
      </c>
      <c r="Y1195" t="str">
        <f t="shared" si="402"/>
        <v>https://tools.wmflabs.org/xtools-articleinfo/?article=Donald_Milne&amp;project=en.wikipedia.org</v>
      </c>
      <c r="AB1195" t="str">
        <f t="shared" si="403"/>
        <v>https://en.wikipedia.org/w/index.php?title=Special:WhatLinksHere/Donald_Milne&amp;limit=500</v>
      </c>
    </row>
    <row r="1196" spans="1:28">
      <c r="A1196">
        <v>4432</v>
      </c>
      <c r="B1196">
        <v>128754</v>
      </c>
      <c r="C1196">
        <v>746789.01253719232</v>
      </c>
      <c r="D1196" t="s">
        <v>15013</v>
      </c>
      <c r="E1196" t="str">
        <f t="shared" si="407"/>
        <v>Donald</v>
      </c>
      <c r="F1196" t="str">
        <f t="shared" si="408"/>
        <v>Ranvaud</v>
      </c>
      <c r="H1196">
        <v>0</v>
      </c>
      <c r="J1196">
        <v>62</v>
      </c>
      <c r="K1196" s="5">
        <v>42618</v>
      </c>
      <c r="L1196" t="s">
        <v>15287</v>
      </c>
      <c r="M1196" t="str">
        <f t="shared" si="397"/>
        <v>Italian-born British journalist and film producer (The Constant Gardener Central Station City of God) heart attack.[374]</v>
      </c>
      <c r="N1196" t="s">
        <v>15619</v>
      </c>
      <c r="O1196" t="str">
        <f t="shared" si="406"/>
        <v>British journalist and film producer (The Constant Gardener Central Station City of God) heart attack.[374]</v>
      </c>
      <c r="P1196" s="2" t="str">
        <f t="shared" si="398"/>
        <v>British journalist and film producer (The Constant Gardener Central Station City of God) heart attack.</v>
      </c>
      <c r="Q1196" s="2" t="str">
        <f t="shared" si="399"/>
        <v>British journalist and film producer (The Constant Gardener Central Station City of God) heart attack</v>
      </c>
      <c r="R1196" s="2" t="s">
        <v>15707</v>
      </c>
      <c r="S1196" s="2" t="s">
        <v>511</v>
      </c>
      <c r="T1196" t="s">
        <v>15708</v>
      </c>
      <c r="U1196" t="str">
        <f t="shared" si="400"/>
        <v>https://en.wikipedia.org/wiki/Donald_Ranvaud</v>
      </c>
      <c r="Y1196" t="str">
        <f t="shared" si="402"/>
        <v>https://tools.wmflabs.org/xtools-articleinfo/?article=Donald_Ranvaud&amp;project=en.wikipedia.org</v>
      </c>
      <c r="AB1196" t="str">
        <f t="shared" si="403"/>
        <v>https://en.wikipedia.org/w/index.php?title=Special:WhatLinksHere/Donald_Ranvaud&amp;limit=500</v>
      </c>
    </row>
    <row r="1197" spans="1:28">
      <c r="A1197">
        <v>1777</v>
      </c>
      <c r="B1197">
        <v>858705</v>
      </c>
      <c r="C1197">
        <v>782695.84376448626</v>
      </c>
      <c r="D1197" t="s">
        <v>8295</v>
      </c>
      <c r="E1197" t="str">
        <f t="shared" si="407"/>
        <v>Donald</v>
      </c>
      <c r="F1197" t="str">
        <f t="shared" si="408"/>
        <v>Rickard</v>
      </c>
      <c r="H1197">
        <v>0</v>
      </c>
      <c r="J1197">
        <v>88</v>
      </c>
      <c r="K1197" s="3">
        <v>42459</v>
      </c>
      <c r="L1197" s="2" t="s">
        <v>7797</v>
      </c>
      <c r="M1197" t="str">
        <f t="shared" si="397"/>
        <v>American diplomat.[585]</v>
      </c>
      <c r="N1197" t="str">
        <f t="shared" ref="N1197:N1204" si="409">MID(M1197,1,FIND(" ",M1197)-1)</f>
        <v>American</v>
      </c>
      <c r="O1197" t="str">
        <f t="shared" si="406"/>
        <v>diplomat.[585]</v>
      </c>
      <c r="P1197" t="str">
        <f t="shared" si="398"/>
        <v>diplomat.</v>
      </c>
      <c r="Q1197" t="str">
        <f t="shared" si="399"/>
        <v>diplomat</v>
      </c>
      <c r="R1197" t="str">
        <f>IFERROR(MID(Q1197,1,FIND(" ",Q1197)-1),Q1197)</f>
        <v>diplomat</v>
      </c>
      <c r="U1197" t="str">
        <f t="shared" si="400"/>
        <v>https://en.wikipedia.org/wiki/Donald_Rickard</v>
      </c>
      <c r="Y1197" t="str">
        <f t="shared" si="402"/>
        <v>https://tools.wmflabs.org/xtools-articleinfo/?article=Donald_Rickard&amp;project=en.wikipedia.org</v>
      </c>
      <c r="AB1197" t="str">
        <f t="shared" si="403"/>
        <v>https://en.wikipedia.org/w/index.php?title=Special:WhatLinksHere/Donald_Rickard&amp;limit=500</v>
      </c>
    </row>
    <row r="1198" spans="1:28">
      <c r="A1198">
        <v>2671</v>
      </c>
      <c r="B1198">
        <v>268932</v>
      </c>
      <c r="C1198">
        <v>657121.19671206898</v>
      </c>
      <c r="D1198" t="s">
        <v>12368</v>
      </c>
      <c r="E1198" t="str">
        <f t="shared" si="407"/>
        <v>Donald</v>
      </c>
      <c r="F1198" t="str">
        <f t="shared" si="408"/>
        <v>Snelgrove</v>
      </c>
      <c r="H1198">
        <v>0</v>
      </c>
      <c r="J1198">
        <v>91</v>
      </c>
      <c r="K1198" s="5">
        <v>42509</v>
      </c>
      <c r="L1198" t="s">
        <v>12770</v>
      </c>
      <c r="M1198" t="str">
        <f t="shared" si="397"/>
        <v>British Anglican clergyman Bishop of Hull (1981–1994).[335]</v>
      </c>
      <c r="N1198" t="str">
        <f t="shared" si="409"/>
        <v>British</v>
      </c>
      <c r="O1198" t="str">
        <f t="shared" si="406"/>
        <v>Anglican clergyman Bishop of Hull (1981–1994).[335]</v>
      </c>
      <c r="P1198" t="str">
        <f t="shared" si="398"/>
        <v>Anglican clergyman Bishop of Hull (1981–1994).</v>
      </c>
      <c r="Q1198" t="str">
        <f t="shared" si="399"/>
        <v>Anglican clergyman Bishop of Hull (1981–1994)</v>
      </c>
      <c r="R1198" t="s">
        <v>13005</v>
      </c>
      <c r="S1198" s="2" t="s">
        <v>1364</v>
      </c>
      <c r="U1198" t="str">
        <f t="shared" si="400"/>
        <v>https://en.wikipedia.org/wiki/Donald_Snelgrove</v>
      </c>
      <c r="Y1198" t="str">
        <f t="shared" si="402"/>
        <v>https://tools.wmflabs.org/xtools-articleinfo/?article=Donald_Snelgrove&amp;project=en.wikipedia.org</v>
      </c>
      <c r="AB1198" t="str">
        <f t="shared" si="403"/>
        <v>https://en.wikipedia.org/w/index.php?title=Special:WhatLinksHere/Donald_Snelgrove&amp;limit=500</v>
      </c>
    </row>
    <row r="1199" spans="1:28">
      <c r="A1199">
        <v>3556</v>
      </c>
      <c r="B1199">
        <v>397053</v>
      </c>
      <c r="C1199">
        <v>580941.9222860015</v>
      </c>
      <c r="D1199" t="s">
        <v>13710</v>
      </c>
      <c r="E1199" t="str">
        <f t="shared" si="407"/>
        <v>Donald</v>
      </c>
      <c r="F1199" t="str">
        <f t="shared" si="408"/>
        <v>Stewart</v>
      </c>
      <c r="H1199">
        <v>0</v>
      </c>
      <c r="J1199">
        <v>87</v>
      </c>
      <c r="K1199" s="5">
        <v>42565</v>
      </c>
      <c r="L1199" t="s">
        <v>14212</v>
      </c>
      <c r="M1199" t="str">
        <f t="shared" si="397"/>
        <v>Australian judge chairman of the National Crime Authority.[215]</v>
      </c>
      <c r="N1199" t="str">
        <f t="shared" si="409"/>
        <v>Australian</v>
      </c>
      <c r="O1199" t="str">
        <f t="shared" si="406"/>
        <v>judge chairman of the National Crime Authority.[215]</v>
      </c>
      <c r="P1199" s="2" t="str">
        <f t="shared" si="398"/>
        <v>judge chairman of the National Crime Authority.</v>
      </c>
      <c r="Q1199" s="2" t="str">
        <f t="shared" si="399"/>
        <v>judge chairman of the National Crime Authority</v>
      </c>
      <c r="R1199" s="2" t="str">
        <f>IFERROR(MID(Q1199,1,FIND(" ",Q1199)-1),Q1199)</f>
        <v>judge</v>
      </c>
      <c r="S1199" s="2" t="s">
        <v>723</v>
      </c>
      <c r="U1199" t="str">
        <f t="shared" si="400"/>
        <v>https://en.wikipedia.org/wiki/Donald_Stewart</v>
      </c>
      <c r="Y1199" t="str">
        <f t="shared" si="402"/>
        <v>https://tools.wmflabs.org/xtools-articleinfo/?article=Donald_Stewart&amp;project=en.wikipedia.org</v>
      </c>
      <c r="AB1199" t="str">
        <f t="shared" si="403"/>
        <v>https://en.wikipedia.org/w/index.php?title=Special:WhatLinksHere/Donald_Stewart&amp;limit=500</v>
      </c>
    </row>
    <row r="1200" spans="1:28">
      <c r="A1200">
        <v>1714</v>
      </c>
      <c r="B1200">
        <v>707153</v>
      </c>
      <c r="C1200">
        <v>825967.78471997823</v>
      </c>
      <c r="D1200" t="s">
        <v>8622</v>
      </c>
      <c r="E1200" t="str">
        <f t="shared" si="407"/>
        <v>Donald</v>
      </c>
      <c r="F1200" t="str">
        <f t="shared" si="408"/>
        <v>Stoltenberg</v>
      </c>
      <c r="H1200">
        <v>0</v>
      </c>
      <c r="J1200">
        <v>88</v>
      </c>
      <c r="K1200" s="3">
        <v>42455</v>
      </c>
      <c r="L1200" s="2" t="s">
        <v>7790</v>
      </c>
      <c r="M1200" t="str">
        <f t="shared" si="397"/>
        <v>American painter.[521]</v>
      </c>
      <c r="N1200" t="str">
        <f t="shared" si="409"/>
        <v>American</v>
      </c>
      <c r="O1200" t="str">
        <f t="shared" si="406"/>
        <v>painter.[521]</v>
      </c>
      <c r="P1200" t="str">
        <f t="shared" si="398"/>
        <v>painter.</v>
      </c>
      <c r="Q1200" t="str">
        <f t="shared" si="399"/>
        <v>painter</v>
      </c>
      <c r="R1200" t="str">
        <f>IFERROR(MID(Q1200,1,FIND(" ",Q1200)-1),Q1200)</f>
        <v>painter</v>
      </c>
      <c r="U1200" t="str">
        <f t="shared" si="400"/>
        <v>https://en.wikipedia.org/wiki/Donald_Stoltenberg</v>
      </c>
      <c r="Y1200" t="str">
        <f t="shared" si="402"/>
        <v>https://tools.wmflabs.org/xtools-articleinfo/?article=Donald_Stoltenberg&amp;project=en.wikipedia.org</v>
      </c>
      <c r="AB1200" t="str">
        <f t="shared" si="403"/>
        <v>https://en.wikipedia.org/w/index.php?title=Special:WhatLinksHere/Donald_Stoltenberg&amp;limit=500</v>
      </c>
    </row>
    <row r="1201" spans="1:29">
      <c r="A1201">
        <v>652</v>
      </c>
      <c r="B1201">
        <v>652029</v>
      </c>
      <c r="C1201">
        <v>803546.60650937143</v>
      </c>
      <c r="D1201" t="s">
        <v>9954</v>
      </c>
      <c r="E1201" t="str">
        <f t="shared" si="407"/>
        <v>Donald</v>
      </c>
      <c r="F1201" t="str">
        <f t="shared" si="408"/>
        <v>Van Norman Roberts</v>
      </c>
      <c r="H1201">
        <v>0</v>
      </c>
      <c r="J1201">
        <v>87</v>
      </c>
      <c r="K1201" s="3">
        <v>42400</v>
      </c>
      <c r="L1201" t="s">
        <v>9955</v>
      </c>
      <c r="M1201" t="str">
        <f t="shared" si="397"/>
        <v>American civil engineer.[658]</v>
      </c>
      <c r="N1201" t="str">
        <f t="shared" si="409"/>
        <v>American</v>
      </c>
      <c r="O1201" t="str">
        <f t="shared" si="406"/>
        <v>civil engineer.[658]</v>
      </c>
      <c r="P1201" t="str">
        <f t="shared" si="398"/>
        <v>civil engineer.</v>
      </c>
      <c r="Q1201" t="str">
        <f t="shared" si="399"/>
        <v>civil engineer</v>
      </c>
      <c r="R1201" t="s">
        <v>7099</v>
      </c>
      <c r="U1201" t="str">
        <f t="shared" si="400"/>
        <v>https://en.wikipedia.org/wiki/Donald_Van Norman Roberts</v>
      </c>
      <c r="Y1201" t="str">
        <f t="shared" si="402"/>
        <v>https://tools.wmflabs.org/xtools-articleinfo/?article=Donald_Van Norman Roberts&amp;project=en.wikipedia.org</v>
      </c>
      <c r="AB1201" t="str">
        <f t="shared" si="403"/>
        <v>https://en.wikipedia.org/w/index.php?title=Special:WhatLinksHere/Donald_Van Norman Roberts&amp;limit=500</v>
      </c>
    </row>
    <row r="1202" spans="1:29">
      <c r="A1202">
        <v>1440</v>
      </c>
      <c r="B1202">
        <v>49370</v>
      </c>
      <c r="C1202">
        <v>193166.40116721828</v>
      </c>
      <c r="D1202" t="s">
        <v>8884</v>
      </c>
      <c r="E1202" t="str">
        <f t="shared" si="407"/>
        <v>Donnie</v>
      </c>
      <c r="F1202" t="str">
        <f t="shared" si="408"/>
        <v>Duncan</v>
      </c>
      <c r="H1202">
        <v>0</v>
      </c>
      <c r="J1202">
        <v>75</v>
      </c>
      <c r="K1202" s="3">
        <v>42441</v>
      </c>
      <c r="L1202" s="2" t="s">
        <v>8106</v>
      </c>
      <c r="M1202" t="str">
        <f t="shared" si="397"/>
        <v>American football coach (Iowa State) cancer.[246]</v>
      </c>
      <c r="N1202" t="str">
        <f t="shared" si="409"/>
        <v>American</v>
      </c>
      <c r="O1202" t="str">
        <f t="shared" si="406"/>
        <v>football coach (Iowa State) cancer.[246]</v>
      </c>
      <c r="P1202" t="str">
        <f t="shared" si="398"/>
        <v>football coach (Iowa State) cancer.</v>
      </c>
      <c r="Q1202" t="str">
        <f t="shared" si="399"/>
        <v>football coach (Iowa State) cancer</v>
      </c>
      <c r="R1202" t="s">
        <v>7114</v>
      </c>
      <c r="S1202" s="2" t="s">
        <v>1979</v>
      </c>
      <c r="T1202" t="s">
        <v>7512</v>
      </c>
      <c r="U1202" t="str">
        <f t="shared" si="400"/>
        <v>https://en.wikipedia.org/wiki/Donnie_Duncan</v>
      </c>
      <c r="V1202">
        <v>197</v>
      </c>
      <c r="W1202">
        <v>1</v>
      </c>
      <c r="X1202">
        <v>0</v>
      </c>
      <c r="Y1202" t="str">
        <f t="shared" si="402"/>
        <v>https://tools.wmflabs.org/xtools-articleinfo/?article=Donnie_Duncan&amp;project=en.wikipedia.org</v>
      </c>
      <c r="Z1202">
        <v>34</v>
      </c>
      <c r="AA1202">
        <v>20</v>
      </c>
      <c r="AB1202" t="str">
        <f t="shared" si="403"/>
        <v>https://en.wikipedia.org/w/index.php?title=Special:WhatLinksHere/Donnie_Duncan&amp;limit=500</v>
      </c>
      <c r="AC1202">
        <v>79</v>
      </c>
    </row>
    <row r="1203" spans="1:29">
      <c r="A1203">
        <v>2862</v>
      </c>
      <c r="B1203">
        <v>698558</v>
      </c>
      <c r="C1203">
        <v>766769.04948544689</v>
      </c>
      <c r="D1203" t="s">
        <v>5684</v>
      </c>
      <c r="E1203" t="str">
        <f t="shared" si="407"/>
        <v>Donny</v>
      </c>
      <c r="F1203" t="str">
        <f t="shared" si="408"/>
        <v>Everett</v>
      </c>
      <c r="H1203">
        <v>0</v>
      </c>
      <c r="J1203">
        <v>19</v>
      </c>
      <c r="K1203" s="5">
        <v>42523</v>
      </c>
      <c r="L1203" t="s">
        <v>5105</v>
      </c>
      <c r="M1203" t="str">
        <f t="shared" si="397"/>
        <v>American baseball player (Vanderbilt Commodores) drowned.[17]</v>
      </c>
      <c r="N1203" t="str">
        <f t="shared" si="409"/>
        <v>American</v>
      </c>
      <c r="O1203" t="str">
        <f t="shared" si="406"/>
        <v>baseball player (Vanderbilt Commodores) drowned.[17]</v>
      </c>
      <c r="P1203" t="str">
        <f t="shared" si="398"/>
        <v>baseball player (Vanderbilt Commodores) drowned.</v>
      </c>
      <c r="Q1203" t="str">
        <f t="shared" si="399"/>
        <v>baseball player (Vanderbilt Commodores) drowned</v>
      </c>
      <c r="R1203" t="s">
        <v>13278</v>
      </c>
      <c r="S1203" s="2" t="s">
        <v>1273</v>
      </c>
      <c r="T1203" t="s">
        <v>13171</v>
      </c>
      <c r="U1203" t="str">
        <f t="shared" si="400"/>
        <v>https://en.wikipedia.org/wiki/Donny_Everett</v>
      </c>
      <c r="Y1203" t="str">
        <f t="shared" si="402"/>
        <v>https://tools.wmflabs.org/xtools-articleinfo/?article=Donny_Everett&amp;project=en.wikipedia.org</v>
      </c>
      <c r="AB1203" t="str">
        <f t="shared" si="403"/>
        <v>https://en.wikipedia.org/w/index.php?title=Special:WhatLinksHere/Donny_Everett&amp;limit=500</v>
      </c>
    </row>
    <row r="1204" spans="1:29">
      <c r="A1204">
        <v>1424</v>
      </c>
      <c r="B1204">
        <v>656873</v>
      </c>
      <c r="C1204">
        <v>193008.88562611362</v>
      </c>
      <c r="D1204" t="s">
        <v>8524</v>
      </c>
      <c r="E1204" t="str">
        <f t="shared" si="407"/>
        <v>Doreen</v>
      </c>
      <c r="F1204" t="str">
        <f t="shared" si="408"/>
        <v>Massey</v>
      </c>
      <c r="H1204">
        <v>0</v>
      </c>
      <c r="J1204">
        <v>72</v>
      </c>
      <c r="K1204" s="3">
        <v>42440</v>
      </c>
      <c r="L1204" s="2" t="s">
        <v>8094</v>
      </c>
      <c r="M1204" t="str">
        <f t="shared" si="397"/>
        <v>British geographer.[230]</v>
      </c>
      <c r="N1204" t="str">
        <f t="shared" si="409"/>
        <v>British</v>
      </c>
      <c r="O1204" t="str">
        <f t="shared" si="406"/>
        <v>geographer.[230]</v>
      </c>
      <c r="P1204" t="str">
        <f t="shared" si="398"/>
        <v>geographer.</v>
      </c>
      <c r="Q1204" t="str">
        <f t="shared" si="399"/>
        <v>geographer</v>
      </c>
      <c r="R1204" t="str">
        <f>IFERROR(MID(Q1204,1,FIND(" ",Q1204)-1),Q1204)</f>
        <v>geographer</v>
      </c>
      <c r="U1204" t="str">
        <f t="shared" si="400"/>
        <v>https://en.wikipedia.org/wiki/Doreen_Massey</v>
      </c>
      <c r="Y1204" t="str">
        <f t="shared" si="402"/>
        <v>https://tools.wmflabs.org/xtools-articleinfo/?article=Doreen_Massey&amp;project=en.wikipedia.org</v>
      </c>
      <c r="AB1204" t="str">
        <f t="shared" si="403"/>
        <v>https://en.wikipedia.org/w/index.php?title=Special:WhatLinksHere/Doreen_Massey&amp;limit=500</v>
      </c>
    </row>
    <row r="1205" spans="1:29">
      <c r="A1205">
        <v>3818</v>
      </c>
      <c r="B1205">
        <v>310550</v>
      </c>
      <c r="C1205">
        <v>429058.91658756445</v>
      </c>
      <c r="D1205" t="s">
        <v>13595</v>
      </c>
      <c r="E1205" t="str">
        <f t="shared" si="407"/>
        <v>Doris</v>
      </c>
      <c r="F1205" t="str">
        <f t="shared" si="408"/>
        <v>Benegas</v>
      </c>
      <c r="H1205">
        <v>0</v>
      </c>
      <c r="J1205">
        <v>64</v>
      </c>
      <c r="K1205" s="5">
        <v>42580</v>
      </c>
      <c r="L1205" t="s">
        <v>14506</v>
      </c>
      <c r="M1205" t="str">
        <f t="shared" si="397"/>
        <v>Venezuelan-born Spanish Basque politician leader of the Castilian Left abdominal tumor.[477]</v>
      </c>
      <c r="N1205" t="s">
        <v>14754</v>
      </c>
      <c r="O1205" t="str">
        <f t="shared" si="406"/>
        <v>Spanish Basque politician leader of the Castilian Left abdominal tumor.[477]</v>
      </c>
      <c r="P1205" s="2" t="str">
        <f t="shared" si="398"/>
        <v>Spanish Basque politician leader of the Castilian Left abdominal tumor.</v>
      </c>
      <c r="Q1205" s="2" t="str">
        <f t="shared" si="399"/>
        <v>Spanish Basque politician leader of the Castilian Left abdominal tumor</v>
      </c>
      <c r="R1205" s="2" t="s">
        <v>14931</v>
      </c>
      <c r="S1205" s="2" t="s">
        <v>681</v>
      </c>
      <c r="T1205" t="s">
        <v>14932</v>
      </c>
      <c r="U1205" t="str">
        <f t="shared" si="400"/>
        <v>https://en.wikipedia.org/wiki/Doris_Benegas</v>
      </c>
      <c r="Y1205" t="str">
        <f t="shared" si="402"/>
        <v>https://tools.wmflabs.org/xtools-articleinfo/?article=Doris_Benegas&amp;project=en.wikipedia.org</v>
      </c>
      <c r="AB1205" t="str">
        <f t="shared" si="403"/>
        <v>https://en.wikipedia.org/w/index.php?title=Special:WhatLinksHere/Doris_Benegas&amp;limit=500</v>
      </c>
    </row>
    <row r="1206" spans="1:29">
      <c r="A1206">
        <v>4334</v>
      </c>
      <c r="B1206">
        <v>398794</v>
      </c>
      <c r="C1206">
        <v>33261.642573080506</v>
      </c>
      <c r="D1206" t="s">
        <v>4105</v>
      </c>
      <c r="E1206" t="str">
        <f t="shared" si="407"/>
        <v>Doris</v>
      </c>
      <c r="F1206" t="str">
        <f t="shared" si="408"/>
        <v>McLemore</v>
      </c>
      <c r="H1206">
        <v>0</v>
      </c>
      <c r="J1206">
        <v>89</v>
      </c>
      <c r="K1206" s="5">
        <v>42612</v>
      </c>
      <c r="L1206" t="s">
        <v>3614</v>
      </c>
      <c r="M1206" t="str">
        <f t="shared" si="397"/>
        <v>American teacher last fluent speaker of the Wichita language.[478]</v>
      </c>
      <c r="N1206" t="str">
        <f>MID(M1206,1,FIND(" ",M1206)-1)</f>
        <v>American</v>
      </c>
      <c r="O1206" t="str">
        <f t="shared" si="406"/>
        <v>teacher last fluent speaker of the Wichita language.[478]</v>
      </c>
      <c r="P1206" s="2" t="str">
        <f t="shared" si="398"/>
        <v>teacher last fluent speaker of the Wichita language.</v>
      </c>
      <c r="Q1206" s="2" t="str">
        <f t="shared" si="399"/>
        <v>teacher last fluent speaker of the Wichita language</v>
      </c>
      <c r="R1206" s="2" t="str">
        <f>IFERROR(MID(Q1206,1,FIND(" ",Q1206)-1),Q1206)</f>
        <v>teacher</v>
      </c>
      <c r="S1206" s="2" t="s">
        <v>561</v>
      </c>
      <c r="U1206" t="str">
        <f t="shared" si="400"/>
        <v>https://en.wikipedia.org/wiki/Doris_McLemore</v>
      </c>
      <c r="Y1206" t="str">
        <f t="shared" si="402"/>
        <v>https://tools.wmflabs.org/xtools-articleinfo/?article=Doris_McLemore&amp;project=en.wikipedia.org</v>
      </c>
      <c r="AB1206" t="str">
        <f t="shared" si="403"/>
        <v>https://en.wikipedia.org/w/index.php?title=Special:WhatLinksHere/Doris_McLemore&amp;limit=500</v>
      </c>
    </row>
    <row r="1207" spans="1:29">
      <c r="A1207">
        <v>2113</v>
      </c>
      <c r="B1207">
        <v>528579</v>
      </c>
      <c r="C1207">
        <v>861689.24184494244</v>
      </c>
      <c r="D1207" t="s">
        <v>6981</v>
      </c>
      <c r="E1207" t="str">
        <f t="shared" si="407"/>
        <v>Doris</v>
      </c>
      <c r="F1207" t="str">
        <f t="shared" si="408"/>
        <v>Roberts</v>
      </c>
      <c r="H1207">
        <v>0</v>
      </c>
      <c r="J1207">
        <v>90</v>
      </c>
      <c r="K1207" s="5">
        <v>42477</v>
      </c>
      <c r="L1207" t="s">
        <v>6247</v>
      </c>
      <c r="M1207" t="str">
        <f t="shared" si="397"/>
        <v>American actress (Everybody Loves Raymond Remington Steele Christmas Vacation) stroke.[300]</v>
      </c>
      <c r="N1207" t="str">
        <f>MID(M1207,1,FIND(" ",M1207)-1)</f>
        <v>American</v>
      </c>
      <c r="O1207" t="str">
        <f t="shared" si="406"/>
        <v>actress (Everybody Loves Raymond Remington Steele Christmas Vacation) stroke.[300]</v>
      </c>
      <c r="P1207" t="str">
        <f t="shared" si="398"/>
        <v>actress (Everybody Loves Raymond Remington Steele Christmas Vacation) stroke.</v>
      </c>
      <c r="Q1207" t="str">
        <f t="shared" si="399"/>
        <v>actress (Everybody Loves Raymond Remington Steele Christmas Vacation) stroke</v>
      </c>
      <c r="R1207" t="str">
        <f>IFERROR(MID(Q1207,1,FIND(" ",Q1207)-1),Q1207)</f>
        <v>actress</v>
      </c>
      <c r="S1207" s="2" t="s">
        <v>1620</v>
      </c>
      <c r="T1207" t="s">
        <v>3155</v>
      </c>
      <c r="U1207" t="str">
        <f t="shared" si="400"/>
        <v>https://en.wikipedia.org/wiki/Doris_Roberts</v>
      </c>
      <c r="Y1207" t="str">
        <f t="shared" si="402"/>
        <v>https://tools.wmflabs.org/xtools-articleinfo/?article=Doris_Roberts&amp;project=en.wikipedia.org</v>
      </c>
      <c r="AB1207" t="str">
        <f t="shared" si="403"/>
        <v>https://en.wikipedia.org/w/index.php?title=Special:WhatLinksHere/Doris_Roberts&amp;limit=500</v>
      </c>
    </row>
    <row r="1208" spans="1:29">
      <c r="A1208">
        <v>2655</v>
      </c>
      <c r="B1208">
        <v>974647</v>
      </c>
      <c r="C1208">
        <v>47668.652230640873</v>
      </c>
      <c r="D1208" t="s">
        <v>12087</v>
      </c>
      <c r="E1208" t="str">
        <f t="shared" si="407"/>
        <v>Doris</v>
      </c>
      <c r="F1208" t="str">
        <f t="shared" si="408"/>
        <v>Yankelewitz Berger</v>
      </c>
      <c r="H1208">
        <v>0</v>
      </c>
      <c r="J1208">
        <v>82</v>
      </c>
      <c r="K1208" s="5">
        <v>42508</v>
      </c>
      <c r="L1208" t="s">
        <v>12621</v>
      </c>
      <c r="M1208" t="str">
        <f t="shared" si="397"/>
        <v>Costa Rican artist and politician First Lady (1982–1986).[319]</v>
      </c>
      <c r="N1208" t="s">
        <v>12926</v>
      </c>
      <c r="O1208" t="str">
        <f t="shared" si="406"/>
        <v>Rican artist and politician First Lady (1982–1986).[319]</v>
      </c>
      <c r="P1208" t="str">
        <f t="shared" si="398"/>
        <v>Rican artist and politician First Lady (1982–1986).</v>
      </c>
      <c r="Q1208" t="str">
        <f t="shared" si="399"/>
        <v>Rican artist and politician First Lady (1982–1986)</v>
      </c>
      <c r="R1208" t="s">
        <v>3201</v>
      </c>
      <c r="S1208" s="2" t="s">
        <v>1173</v>
      </c>
      <c r="U1208" t="str">
        <f t="shared" si="400"/>
        <v>https://en.wikipedia.org/wiki/Doris_Yankelewitz Berger</v>
      </c>
      <c r="Y1208" t="str">
        <f t="shared" si="402"/>
        <v>https://tools.wmflabs.org/xtools-articleinfo/?article=Doris_Yankelewitz Berger&amp;project=en.wikipedia.org</v>
      </c>
      <c r="AB1208" t="str">
        <f t="shared" si="403"/>
        <v>https://en.wikipedia.org/w/index.php?title=Special:WhatLinksHere/Doris_Yankelewitz Berger&amp;limit=500</v>
      </c>
    </row>
    <row r="1209" spans="1:29">
      <c r="A1209">
        <v>4602</v>
      </c>
      <c r="B1209">
        <v>165664</v>
      </c>
      <c r="C1209">
        <v>301662.326429323</v>
      </c>
      <c r="D1209" t="s">
        <v>15151</v>
      </c>
      <c r="E1209" t="str">
        <f t="shared" si="407"/>
        <v>Dorothy</v>
      </c>
      <c r="F1209" t="str">
        <f t="shared" si="408"/>
        <v>Cann Hamilton</v>
      </c>
      <c r="H1209">
        <v>0</v>
      </c>
      <c r="J1209">
        <v>67</v>
      </c>
      <c r="K1209" s="5">
        <v>42629</v>
      </c>
      <c r="L1209" t="s">
        <v>15252</v>
      </c>
      <c r="M1209" t="str">
        <f t="shared" si="397"/>
        <v>American chef and businesswoman CEO of the International Culinary Center traffic collision.[186]</v>
      </c>
      <c r="N1209" t="str">
        <f t="shared" ref="N1209:N1230" si="410">MID(M1209,1,FIND(" ",M1209)-1)</f>
        <v>American</v>
      </c>
      <c r="O1209" t="str">
        <f t="shared" si="406"/>
        <v>chef and businesswoman CEO of the International Culinary Center traffic collision.[186]</v>
      </c>
      <c r="P1209" s="2" t="str">
        <f t="shared" si="398"/>
        <v>chef and businesswoman CEO of the International Culinary Center traffic collision.</v>
      </c>
      <c r="Q1209" s="2" t="str">
        <f t="shared" si="399"/>
        <v>chef and businesswoman CEO of the International Culinary Center traffic collision</v>
      </c>
      <c r="R1209" s="2" t="s">
        <v>15941</v>
      </c>
      <c r="S1209" s="2" t="s">
        <v>195</v>
      </c>
      <c r="U1209" t="str">
        <f t="shared" si="400"/>
        <v>https://en.wikipedia.org/wiki/Dorothy_Cann Hamilton</v>
      </c>
      <c r="Y1209" t="str">
        <f t="shared" si="402"/>
        <v>https://tools.wmflabs.org/xtools-articleinfo/?article=Dorothy_Cann Hamilton&amp;project=en.wikipedia.org</v>
      </c>
      <c r="AB1209" t="str">
        <f t="shared" si="403"/>
        <v>https://en.wikipedia.org/w/index.php?title=Special:WhatLinksHere/Dorothy_Cann Hamilton&amp;limit=500</v>
      </c>
    </row>
    <row r="1210" spans="1:29">
      <c r="A1210">
        <v>2147</v>
      </c>
      <c r="B1210">
        <v>236937</v>
      </c>
      <c r="C1210">
        <v>995176.82548594172</v>
      </c>
      <c r="D1210" t="s">
        <v>6695</v>
      </c>
      <c r="E1210" t="s">
        <v>5900</v>
      </c>
      <c r="F1210" t="s">
        <v>5901</v>
      </c>
      <c r="H1210">
        <v>0</v>
      </c>
      <c r="J1210">
        <v>89</v>
      </c>
      <c r="K1210" s="5">
        <v>42479</v>
      </c>
      <c r="L1210" t="s">
        <v>6219</v>
      </c>
      <c r="M1210" t="str">
        <f t="shared" si="397"/>
        <v>American politician member of the North Carolina General Assembly (1980–1984).[334]</v>
      </c>
      <c r="N1210" t="str">
        <f t="shared" si="410"/>
        <v>American</v>
      </c>
      <c r="O1210" t="str">
        <f t="shared" si="406"/>
        <v>politician member of the North Carolina General Assembly (1980–1984).[334]</v>
      </c>
      <c r="P1210" t="str">
        <f t="shared" si="398"/>
        <v>politician member of the North Carolina General Assembly (1980–1984).</v>
      </c>
      <c r="Q1210" t="str">
        <f t="shared" si="399"/>
        <v>politician member of the North Carolina General Assembly (1980–1984)</v>
      </c>
      <c r="R1210" t="str">
        <f>IFERROR(MID(Q1210,1,FIND(" ",Q1210)-1),Q1210)</f>
        <v>politician</v>
      </c>
      <c r="S1210" s="2" t="s">
        <v>1645</v>
      </c>
      <c r="U1210" t="str">
        <f t="shared" si="400"/>
        <v>https://en.wikipedia.org/wiki/Dorothy_R. Burnley</v>
      </c>
      <c r="Y1210" t="str">
        <f t="shared" si="402"/>
        <v>https://tools.wmflabs.org/xtools-articleinfo/?article=Dorothy_R. Burnley&amp;project=en.wikipedia.org</v>
      </c>
      <c r="AB1210" t="str">
        <f t="shared" si="403"/>
        <v>https://en.wikipedia.org/w/index.php?title=Special:WhatLinksHere/Dorothy_R. Burnley&amp;limit=500</v>
      </c>
    </row>
    <row r="1211" spans="1:29">
      <c r="A1211">
        <v>2277</v>
      </c>
      <c r="B1211">
        <v>308632</v>
      </c>
      <c r="C1211">
        <v>386181.78387969238</v>
      </c>
      <c r="D1211" t="s">
        <v>6971</v>
      </c>
      <c r="E1211" t="str">
        <f t="shared" ref="E1211:E1232" si="411">LEFT(D1211,FIND(" ",D1211)-1)</f>
        <v>Dorothy</v>
      </c>
      <c r="F1211" t="str">
        <f t="shared" ref="F1211:F1232" si="412">MID(D1211,FIND(" ",D1211)+1,9999)</f>
        <v>Warburton</v>
      </c>
      <c r="H1211">
        <v>0</v>
      </c>
      <c r="J1211">
        <v>80</v>
      </c>
      <c r="K1211" s="5">
        <v>42486</v>
      </c>
      <c r="L1211" t="s">
        <v>5918</v>
      </c>
      <c r="M1211" t="str">
        <f t="shared" si="397"/>
        <v>Canadian geneticist.[465]</v>
      </c>
      <c r="N1211" t="str">
        <f t="shared" si="410"/>
        <v>Canadian</v>
      </c>
      <c r="O1211" t="str">
        <f t="shared" si="406"/>
        <v>geneticist.[465]</v>
      </c>
      <c r="P1211" t="str">
        <f t="shared" si="398"/>
        <v>geneticist.</v>
      </c>
      <c r="Q1211" t="str">
        <f t="shared" si="399"/>
        <v>geneticist</v>
      </c>
      <c r="R1211" t="str">
        <f>IFERROR(MID(Q1211,1,FIND(" ",Q1211)-1),Q1211)</f>
        <v>geneticist</v>
      </c>
      <c r="U1211" t="str">
        <f t="shared" si="400"/>
        <v>https://en.wikipedia.org/wiki/Dorothy_Warburton</v>
      </c>
      <c r="Y1211" t="str">
        <f t="shared" si="402"/>
        <v>https://tools.wmflabs.org/xtools-articleinfo/?article=Dorothy_Warburton&amp;project=en.wikipedia.org</v>
      </c>
      <c r="AB1211" t="str">
        <f t="shared" si="403"/>
        <v>https://en.wikipedia.org/w/index.php?title=Special:WhatLinksHere/Dorothy_Warburton&amp;limit=500</v>
      </c>
    </row>
    <row r="1212" spans="1:29">
      <c r="A1212">
        <v>1984</v>
      </c>
      <c r="B1212">
        <v>438237</v>
      </c>
      <c r="C1212">
        <v>682627.61662663252</v>
      </c>
      <c r="D1212" t="s">
        <v>6686</v>
      </c>
      <c r="E1212" t="str">
        <f t="shared" si="411"/>
        <v>Doug</v>
      </c>
      <c r="F1212" t="str">
        <f t="shared" si="412"/>
        <v>Banks</v>
      </c>
      <c r="H1212">
        <v>0</v>
      </c>
      <c r="J1212">
        <v>57</v>
      </c>
      <c r="K1212" s="5">
        <v>42471</v>
      </c>
      <c r="L1212" t="s">
        <v>6377</v>
      </c>
      <c r="M1212" t="str">
        <f t="shared" si="397"/>
        <v>American radio personality (The Doug Banks Radio Show) diabetes.[171]</v>
      </c>
      <c r="N1212" t="str">
        <f t="shared" si="410"/>
        <v>American</v>
      </c>
      <c r="O1212" t="str">
        <f t="shared" si="406"/>
        <v>radio personality (The Doug Banks Radio Show) diabetes.[171]</v>
      </c>
      <c r="P1212" t="str">
        <f t="shared" si="398"/>
        <v>radio personality (The Doug Banks Radio Show) diabetes.</v>
      </c>
      <c r="Q1212" t="str">
        <f t="shared" si="399"/>
        <v>radio personality (The Doug Banks Radio Show) diabetes</v>
      </c>
      <c r="R1212" t="s">
        <v>7031</v>
      </c>
      <c r="S1212" s="2" t="s">
        <v>1641</v>
      </c>
      <c r="T1212" t="s">
        <v>5922</v>
      </c>
      <c r="U1212" t="str">
        <f t="shared" si="400"/>
        <v>https://en.wikipedia.org/wiki/Doug_Banks</v>
      </c>
      <c r="Y1212" t="str">
        <f t="shared" si="402"/>
        <v>https://tools.wmflabs.org/xtools-articleinfo/?article=Doug_Banks&amp;project=en.wikipedia.org</v>
      </c>
      <c r="AB1212" t="str">
        <f t="shared" si="403"/>
        <v>https://en.wikipedia.org/w/index.php?title=Special:WhatLinksHere/Doug_Banks&amp;limit=500</v>
      </c>
    </row>
    <row r="1213" spans="1:29">
      <c r="A1213">
        <v>3103</v>
      </c>
      <c r="B1213">
        <v>85649</v>
      </c>
      <c r="C1213">
        <v>302169.6238693039</v>
      </c>
      <c r="D1213" t="s">
        <v>5456</v>
      </c>
      <c r="E1213" t="str">
        <f t="shared" si="411"/>
        <v>Doug</v>
      </c>
      <c r="F1213" t="str">
        <f t="shared" si="412"/>
        <v>Cherry</v>
      </c>
      <c r="H1213">
        <v>0</v>
      </c>
      <c r="J1213">
        <v>83</v>
      </c>
      <c r="K1213" s="5">
        <v>42537</v>
      </c>
      <c r="L1213" t="s">
        <v>4970</v>
      </c>
      <c r="M1213" t="str">
        <f t="shared" si="397"/>
        <v>Canadian politician.[258]</v>
      </c>
      <c r="N1213" t="str">
        <f t="shared" si="410"/>
        <v>Canadian</v>
      </c>
      <c r="O1213" t="str">
        <f t="shared" si="406"/>
        <v>politician.[258]</v>
      </c>
      <c r="P1213" t="str">
        <f t="shared" si="398"/>
        <v>politician.</v>
      </c>
      <c r="Q1213" t="str">
        <f t="shared" si="399"/>
        <v>politician</v>
      </c>
      <c r="R1213" t="str">
        <f>IFERROR(MID(Q1213,1,FIND(" ",Q1213)-1),Q1213)</f>
        <v>politician</v>
      </c>
      <c r="U1213" t="str">
        <f t="shared" si="400"/>
        <v>https://en.wikipedia.org/wiki/Doug_Cherry</v>
      </c>
      <c r="Y1213" t="str">
        <f t="shared" si="402"/>
        <v>https://tools.wmflabs.org/xtools-articleinfo/?article=Doug_Cherry&amp;project=en.wikipedia.org</v>
      </c>
      <c r="AB1213" t="str">
        <f t="shared" si="403"/>
        <v>https://en.wikipedia.org/w/index.php?title=Special:WhatLinksHere/Doug_Cherry&amp;limit=500</v>
      </c>
    </row>
    <row r="1214" spans="1:29">
      <c r="A1214">
        <v>1948</v>
      </c>
      <c r="B1214">
        <v>938505</v>
      </c>
      <c r="C1214">
        <v>688108.34077885374</v>
      </c>
      <c r="D1214" t="s">
        <v>6994</v>
      </c>
      <c r="E1214" t="str">
        <f t="shared" si="411"/>
        <v>Doug</v>
      </c>
      <c r="F1214" t="str">
        <f t="shared" si="412"/>
        <v>France</v>
      </c>
      <c r="H1214">
        <v>0</v>
      </c>
      <c r="J1214">
        <v>62</v>
      </c>
      <c r="K1214" s="5">
        <v>42468</v>
      </c>
      <c r="L1214" t="s">
        <v>6263</v>
      </c>
      <c r="M1214" t="str">
        <f t="shared" si="397"/>
        <v>American football player (Los Angeles Rams).[134]</v>
      </c>
      <c r="N1214" t="str">
        <f t="shared" si="410"/>
        <v>American</v>
      </c>
      <c r="O1214" t="str">
        <f t="shared" si="406"/>
        <v>football player (Los Angeles Rams).[134]</v>
      </c>
      <c r="P1214" t="str">
        <f t="shared" si="398"/>
        <v>football player (Los Angeles Rams).</v>
      </c>
      <c r="Q1214" t="str">
        <f t="shared" si="399"/>
        <v>football player (Los Angeles Rams)</v>
      </c>
      <c r="R1214" t="s">
        <v>7464</v>
      </c>
      <c r="S1214" t="s">
        <v>1623</v>
      </c>
      <c r="U1214" t="str">
        <f t="shared" si="400"/>
        <v>https://en.wikipedia.org/wiki/Doug_France</v>
      </c>
      <c r="Y1214" t="str">
        <f t="shared" si="402"/>
        <v>https://tools.wmflabs.org/xtools-articleinfo/?article=Doug_France&amp;project=en.wikipedia.org</v>
      </c>
      <c r="AB1214" t="str">
        <f t="shared" si="403"/>
        <v>https://en.wikipedia.org/w/index.php?title=Special:WhatLinksHere/Doug_France&amp;limit=500</v>
      </c>
    </row>
    <row r="1215" spans="1:29">
      <c r="A1215">
        <v>3792</v>
      </c>
      <c r="B1215">
        <v>131526</v>
      </c>
      <c r="C1215">
        <v>988572.10561800457</v>
      </c>
      <c r="D1215" t="s">
        <v>14024</v>
      </c>
      <c r="E1215" t="str">
        <f t="shared" si="411"/>
        <v>Doug</v>
      </c>
      <c r="F1215" t="str">
        <f t="shared" si="412"/>
        <v>Griffin</v>
      </c>
      <c r="H1215">
        <v>0</v>
      </c>
      <c r="J1215">
        <v>69</v>
      </c>
      <c r="K1215" s="5">
        <v>42578</v>
      </c>
      <c r="L1215" t="s">
        <v>14468</v>
      </c>
      <c r="M1215" t="str">
        <f t="shared" si="397"/>
        <v>American baseball player (Boston Red Sox).[451]</v>
      </c>
      <c r="N1215" t="str">
        <f t="shared" si="410"/>
        <v>American</v>
      </c>
      <c r="O1215" t="str">
        <f t="shared" ref="O1215:O1246" si="413">MID(M1215,FIND(" ",M1215)+1,9999)</f>
        <v>baseball player (Boston Red Sox).[451]</v>
      </c>
      <c r="P1215" s="2" t="str">
        <f t="shared" si="398"/>
        <v>baseball player (Boston Red Sox).</v>
      </c>
      <c r="Q1215" s="2" t="str">
        <f t="shared" si="399"/>
        <v>baseball player (Boston Red Sox)</v>
      </c>
      <c r="R1215" s="2" t="s">
        <v>13278</v>
      </c>
      <c r="S1215" s="2" t="s">
        <v>1714</v>
      </c>
      <c r="U1215" t="str">
        <f t="shared" si="400"/>
        <v>https://en.wikipedia.org/wiki/Doug_Griffin</v>
      </c>
      <c r="Y1215" t="str">
        <f t="shared" si="402"/>
        <v>https://tools.wmflabs.org/xtools-articleinfo/?article=Doug_Griffin&amp;project=en.wikipedia.org</v>
      </c>
      <c r="AB1215" t="str">
        <f t="shared" si="403"/>
        <v>https://en.wikipedia.org/w/index.php?title=Special:WhatLinksHere/Doug_Griffin&amp;limit=500</v>
      </c>
    </row>
    <row r="1216" spans="1:29">
      <c r="A1216">
        <v>2346</v>
      </c>
      <c r="B1216">
        <v>874487</v>
      </c>
      <c r="C1216">
        <v>495167.29588958697</v>
      </c>
      <c r="D1216" t="s">
        <v>11833</v>
      </c>
      <c r="E1216" t="str">
        <f t="shared" si="411"/>
        <v>Doug</v>
      </c>
      <c r="F1216" t="str">
        <f t="shared" si="412"/>
        <v>Raney</v>
      </c>
      <c r="H1216">
        <v>0</v>
      </c>
      <c r="J1216">
        <v>59</v>
      </c>
      <c r="K1216" s="5">
        <v>42491</v>
      </c>
      <c r="L1216" t="s">
        <v>12384</v>
      </c>
      <c r="M1216" t="str">
        <f t="shared" si="397"/>
        <v>American jazz guitarist.[8]</v>
      </c>
      <c r="N1216" t="str">
        <f t="shared" si="410"/>
        <v>American</v>
      </c>
      <c r="O1216" t="str">
        <f t="shared" si="413"/>
        <v>jazz guitarist.[8]</v>
      </c>
      <c r="P1216" t="str">
        <f t="shared" si="398"/>
        <v>jazz guitarist.</v>
      </c>
      <c r="Q1216" t="str">
        <f t="shared" si="399"/>
        <v>jazz guitarist</v>
      </c>
      <c r="R1216" t="s">
        <v>13195</v>
      </c>
      <c r="U1216" t="str">
        <f t="shared" si="400"/>
        <v>https://en.wikipedia.org/wiki/Doug_Raney</v>
      </c>
      <c r="Y1216" t="str">
        <f t="shared" si="402"/>
        <v>https://tools.wmflabs.org/xtools-articleinfo/?article=Doug_Raney&amp;project=en.wikipedia.org</v>
      </c>
      <c r="AB1216" t="str">
        <f t="shared" si="403"/>
        <v>https://en.wikipedia.org/w/index.php?title=Special:WhatLinksHere/Doug_Raney&amp;limit=500</v>
      </c>
    </row>
    <row r="1217" spans="1:28">
      <c r="A1217">
        <v>123</v>
      </c>
      <c r="B1217">
        <v>713522</v>
      </c>
      <c r="C1217">
        <v>96198.291112614243</v>
      </c>
      <c r="D1217" t="s">
        <v>8950</v>
      </c>
      <c r="E1217" t="str">
        <f t="shared" si="411"/>
        <v>Douglas</v>
      </c>
      <c r="F1217" t="str">
        <f t="shared" si="412"/>
        <v>Greer</v>
      </c>
      <c r="H1217">
        <v>0</v>
      </c>
      <c r="J1217">
        <v>94</v>
      </c>
      <c r="K1217" s="3">
        <v>42375</v>
      </c>
      <c r="L1217" t="s">
        <v>9390</v>
      </c>
      <c r="M1217" t="str">
        <f t="shared" si="397"/>
        <v>American actor (Our Gang).[123]</v>
      </c>
      <c r="N1217" t="str">
        <f t="shared" si="410"/>
        <v>American</v>
      </c>
      <c r="O1217" t="str">
        <f t="shared" si="413"/>
        <v>actor (Our Gang).[123]</v>
      </c>
      <c r="P1217" t="str">
        <f t="shared" si="398"/>
        <v>actor (Our Gang).</v>
      </c>
      <c r="Q1217" t="str">
        <f t="shared" si="399"/>
        <v>actor (Our Gang)</v>
      </c>
      <c r="R1217" t="str">
        <f>IFERROR(MID(Q1217,1,FIND(" ",Q1217)-1),Q1217)</f>
        <v>actor</v>
      </c>
      <c r="S1217" t="s">
        <v>2824</v>
      </c>
      <c r="U1217" t="str">
        <f t="shared" si="400"/>
        <v>https://en.wikipedia.org/wiki/Douglas_Greer</v>
      </c>
      <c r="Y1217" t="str">
        <f t="shared" si="402"/>
        <v>https://tools.wmflabs.org/xtools-articleinfo/?article=Douglas_Greer&amp;project=en.wikipedia.org</v>
      </c>
      <c r="AB1217" t="str">
        <f t="shared" si="403"/>
        <v>https://en.wikipedia.org/w/index.php?title=Special:WhatLinksHere/Douglas_Greer&amp;limit=500</v>
      </c>
    </row>
    <row r="1218" spans="1:28">
      <c r="A1218">
        <v>938</v>
      </c>
      <c r="B1218">
        <v>336076</v>
      </c>
      <c r="C1218">
        <v>121020.51180863782</v>
      </c>
      <c r="D1218" t="s">
        <v>10584</v>
      </c>
      <c r="E1218" t="str">
        <f t="shared" si="411"/>
        <v>Douglas</v>
      </c>
      <c r="F1218" t="str">
        <f t="shared" si="412"/>
        <v>Haynes</v>
      </c>
      <c r="H1218">
        <v>0</v>
      </c>
      <c r="J1218">
        <v>80</v>
      </c>
      <c r="K1218" s="3">
        <v>42416</v>
      </c>
      <c r="L1218" t="s">
        <v>11379</v>
      </c>
      <c r="M1218" t="str">
        <f t="shared" ref="M1218:M1281" si="414">MID(L1218,2,LEN(L1218)-1)</f>
        <v>Canadian abstract painter.[283]</v>
      </c>
      <c r="N1218" t="str">
        <f t="shared" si="410"/>
        <v>Canadian</v>
      </c>
      <c r="O1218" t="str">
        <f t="shared" si="413"/>
        <v>abstract painter.[283]</v>
      </c>
      <c r="P1218" t="str">
        <f t="shared" ref="P1218:P1281" si="415">IFERROR(MID(O1218,1,FIND("[",O1218)-1),O1218)</f>
        <v>abstract painter.</v>
      </c>
      <c r="Q1218" t="str">
        <f t="shared" ref="Q1218:Q1281" si="416">IFERROR(MID(P1218,1,FIND(".",P1218)-1),P1218)</f>
        <v>abstract painter</v>
      </c>
      <c r="R1218" t="s">
        <v>7185</v>
      </c>
      <c r="U1218" t="str">
        <f t="shared" si="400"/>
        <v>https://en.wikipedia.org/wiki/Douglas_Haynes</v>
      </c>
      <c r="Y1218" t="str">
        <f t="shared" si="402"/>
        <v>https://tools.wmflabs.org/xtools-articleinfo/?article=Douglas_Haynes&amp;project=en.wikipedia.org</v>
      </c>
      <c r="AB1218" t="str">
        <f t="shared" si="403"/>
        <v>https://en.wikipedia.org/w/index.php?title=Special:WhatLinksHere/Douglas_Haynes&amp;limit=500</v>
      </c>
    </row>
    <row r="1219" spans="1:28">
      <c r="A1219">
        <v>842</v>
      </c>
      <c r="B1219">
        <v>789041</v>
      </c>
      <c r="C1219">
        <v>412630.37056887697</v>
      </c>
      <c r="D1219" t="s">
        <v>10512</v>
      </c>
      <c r="E1219" t="str">
        <f t="shared" si="411"/>
        <v>Douglas</v>
      </c>
      <c r="F1219" t="str">
        <f t="shared" si="412"/>
        <v>Inman</v>
      </c>
      <c r="H1219">
        <v>0</v>
      </c>
      <c r="J1219">
        <v>95</v>
      </c>
      <c r="K1219" s="3">
        <v>42411</v>
      </c>
      <c r="L1219" t="s">
        <v>11274</v>
      </c>
      <c r="M1219" t="str">
        <f t="shared" si="414"/>
        <v>American oceanographer.[186]</v>
      </c>
      <c r="N1219" t="str">
        <f t="shared" si="410"/>
        <v>American</v>
      </c>
      <c r="O1219" t="str">
        <f t="shared" si="413"/>
        <v>oceanographer.[186]</v>
      </c>
      <c r="P1219" t="str">
        <f t="shared" si="415"/>
        <v>oceanographer.</v>
      </c>
      <c r="Q1219" t="str">
        <f t="shared" si="416"/>
        <v>oceanographer</v>
      </c>
      <c r="R1219" t="str">
        <f>IFERROR(MID(Q1219,1,FIND(" ",Q1219)-1),Q1219)</f>
        <v>oceanographer</v>
      </c>
      <c r="U1219" t="str">
        <f t="shared" si="400"/>
        <v>https://en.wikipedia.org/wiki/Douglas_Inman</v>
      </c>
      <c r="Y1219" t="str">
        <f t="shared" si="402"/>
        <v>https://tools.wmflabs.org/xtools-articleinfo/?article=Douglas_Inman&amp;project=en.wikipedia.org</v>
      </c>
      <c r="AB1219" t="str">
        <f t="shared" si="403"/>
        <v>https://en.wikipedia.org/w/index.php?title=Special:WhatLinksHere/Douglas_Inman&amp;limit=500</v>
      </c>
    </row>
    <row r="1220" spans="1:28">
      <c r="A1220">
        <v>1056</v>
      </c>
      <c r="B1220">
        <v>149835</v>
      </c>
      <c r="C1220">
        <v>807114.28712947969</v>
      </c>
      <c r="D1220" t="s">
        <v>10961</v>
      </c>
      <c r="E1220" t="str">
        <f t="shared" si="411"/>
        <v>Douglas</v>
      </c>
      <c r="F1220" t="str">
        <f t="shared" si="412"/>
        <v>Slocombe</v>
      </c>
      <c r="H1220">
        <v>0</v>
      </c>
      <c r="J1220">
        <v>103</v>
      </c>
      <c r="K1220" s="3">
        <v>42422</v>
      </c>
      <c r="L1220" t="s">
        <v>11227</v>
      </c>
      <c r="M1220" t="str">
        <f t="shared" si="414"/>
        <v>British cinematographer (Indiana Jones The Lion in Winter Julia) complications from a fall.[401]</v>
      </c>
      <c r="N1220" t="str">
        <f t="shared" si="410"/>
        <v>British</v>
      </c>
      <c r="O1220" t="str">
        <f t="shared" si="413"/>
        <v>cinematographer (Indiana Jones The Lion in Winter Julia) complications from a fall.[401]</v>
      </c>
      <c r="P1220" t="str">
        <f t="shared" si="415"/>
        <v>cinematographer (Indiana Jones The Lion in Winter Julia) complications from a fall.</v>
      </c>
      <c r="Q1220" t="str">
        <f t="shared" si="416"/>
        <v>cinematographer (Indiana Jones The Lion in Winter Julia) complications from a fall</v>
      </c>
      <c r="R1220" t="str">
        <f>IFERROR(MID(Q1220,1,FIND(" ",Q1220)-1),Q1220)</f>
        <v>cinematographer</v>
      </c>
      <c r="S1220" t="s">
        <v>2113</v>
      </c>
      <c r="T1220" t="s">
        <v>9003</v>
      </c>
      <c r="U1220" t="str">
        <f t="shared" si="400"/>
        <v>https://en.wikipedia.org/wiki/Douglas_Slocombe</v>
      </c>
      <c r="Y1220" t="str">
        <f t="shared" si="402"/>
        <v>https://tools.wmflabs.org/xtools-articleinfo/?article=Douglas_Slocombe&amp;project=en.wikipedia.org</v>
      </c>
      <c r="AB1220" t="str">
        <f t="shared" si="403"/>
        <v>https://en.wikipedia.org/w/index.php?title=Special:WhatLinksHere/Douglas_Slocombe&amp;limit=500</v>
      </c>
    </row>
    <row r="1221" spans="1:28">
      <c r="A1221">
        <v>3321</v>
      </c>
      <c r="B1221">
        <v>766875</v>
      </c>
      <c r="C1221">
        <v>57091.033452707052</v>
      </c>
      <c r="D1221" t="s">
        <v>5173</v>
      </c>
      <c r="E1221" t="str">
        <f t="shared" si="411"/>
        <v>Douglas</v>
      </c>
      <c r="F1221" t="str">
        <f t="shared" si="412"/>
        <v>W. Schwartz</v>
      </c>
      <c r="H1221">
        <v>0</v>
      </c>
      <c r="J1221">
        <v>86</v>
      </c>
      <c r="K1221" s="5">
        <v>42550</v>
      </c>
      <c r="L1221" t="s">
        <v>4639</v>
      </c>
      <c r="M1221" t="str">
        <f t="shared" si="414"/>
        <v>American archaeologist.[475]</v>
      </c>
      <c r="N1221" t="str">
        <f t="shared" si="410"/>
        <v>American</v>
      </c>
      <c r="O1221" t="str">
        <f t="shared" si="413"/>
        <v>archaeologist.[475]</v>
      </c>
      <c r="P1221" t="str">
        <f t="shared" si="415"/>
        <v>archaeologist.</v>
      </c>
      <c r="Q1221" t="str">
        <f t="shared" si="416"/>
        <v>archaeologist</v>
      </c>
      <c r="R1221" t="str">
        <f>IFERROR(MID(Q1221,1,FIND(" ",Q1221)-1),Q1221)</f>
        <v>archaeologist</v>
      </c>
      <c r="U1221" t="str">
        <f t="shared" si="400"/>
        <v>https://en.wikipedia.org/wiki/Douglas_W. Schwartz</v>
      </c>
      <c r="Y1221" t="str">
        <f t="shared" si="402"/>
        <v>https://tools.wmflabs.org/xtools-articleinfo/?article=Douglas_W. Schwartz&amp;project=en.wikipedia.org</v>
      </c>
      <c r="AB1221" t="str">
        <f t="shared" si="403"/>
        <v>https://en.wikipedia.org/w/index.php?title=Special:WhatLinksHere/Douglas_W. Schwartz&amp;limit=500</v>
      </c>
    </row>
    <row r="1222" spans="1:28">
      <c r="A1222">
        <v>1814</v>
      </c>
      <c r="B1222">
        <v>338356</v>
      </c>
      <c r="C1222">
        <v>131950.5162009591</v>
      </c>
      <c r="D1222" t="s">
        <v>8554</v>
      </c>
      <c r="E1222" t="str">
        <f t="shared" si="411"/>
        <v>Douglas</v>
      </c>
      <c r="F1222" t="str">
        <f t="shared" si="412"/>
        <v>Wilmer</v>
      </c>
      <c r="H1222">
        <v>0</v>
      </c>
      <c r="J1222">
        <v>96</v>
      </c>
      <c r="K1222" s="3">
        <v>42460</v>
      </c>
      <c r="L1222" s="2" t="s">
        <v>7365</v>
      </c>
      <c r="M1222" t="str">
        <f t="shared" si="414"/>
        <v>English actor (Sherlock Holmes Octopussy Jason and the Argonauts).[622]</v>
      </c>
      <c r="N1222" t="str">
        <f t="shared" si="410"/>
        <v>English</v>
      </c>
      <c r="O1222" t="str">
        <f t="shared" si="413"/>
        <v>actor (Sherlock Holmes Octopussy Jason and the Argonauts).[622]</v>
      </c>
      <c r="P1222" t="str">
        <f t="shared" si="415"/>
        <v>actor (Sherlock Holmes Octopussy Jason and the Argonauts).</v>
      </c>
      <c r="Q1222" t="str">
        <f t="shared" si="416"/>
        <v>actor (Sherlock Holmes Octopussy Jason and the Argonauts)</v>
      </c>
      <c r="R1222" t="str">
        <f>IFERROR(MID(Q1222,1,FIND(" ",Q1222)-1),Q1222)</f>
        <v>actor</v>
      </c>
      <c r="S1222" s="2" t="s">
        <v>1754</v>
      </c>
      <c r="U1222" t="str">
        <f t="shared" si="400"/>
        <v>https://en.wikipedia.org/wiki/Douglas_Wilmer</v>
      </c>
      <c r="Y1222" t="str">
        <f t="shared" si="402"/>
        <v>https://tools.wmflabs.org/xtools-articleinfo/?article=Douglas_Wilmer&amp;project=en.wikipedia.org</v>
      </c>
      <c r="AB1222" t="str">
        <f t="shared" si="403"/>
        <v>https://en.wikipedia.org/w/index.php?title=Special:WhatLinksHere/Douglas_Wilmer&amp;limit=500</v>
      </c>
    </row>
    <row r="1223" spans="1:28">
      <c r="A1223">
        <v>637</v>
      </c>
      <c r="B1223">
        <v>356216</v>
      </c>
      <c r="C1223">
        <v>135629.87492332468</v>
      </c>
      <c r="D1223" t="s">
        <v>9996</v>
      </c>
      <c r="E1223" t="str">
        <f t="shared" si="411"/>
        <v>Dov</v>
      </c>
      <c r="F1223" t="str">
        <f t="shared" si="412"/>
        <v>Yermiya</v>
      </c>
      <c r="H1223">
        <v>0</v>
      </c>
      <c r="J1223">
        <v>101</v>
      </c>
      <c r="K1223" s="3">
        <v>42399</v>
      </c>
      <c r="L1223" t="s">
        <v>9895</v>
      </c>
      <c r="M1223" t="str">
        <f t="shared" si="414"/>
        <v>Israeli army officer and author.[643]</v>
      </c>
      <c r="N1223" t="str">
        <f t="shared" si="410"/>
        <v>Israeli</v>
      </c>
      <c r="O1223" t="str">
        <f t="shared" si="413"/>
        <v>army officer and author.[643]</v>
      </c>
      <c r="P1223" t="str">
        <f t="shared" si="415"/>
        <v>army officer and author.</v>
      </c>
      <c r="Q1223" t="str">
        <f t="shared" si="416"/>
        <v>army officer and author</v>
      </c>
      <c r="R1223" t="str">
        <f>Q1223</f>
        <v>army officer and author</v>
      </c>
      <c r="U1223" t="str">
        <f t="shared" si="400"/>
        <v>https://en.wikipedia.org/wiki/Dov_Yermiya</v>
      </c>
      <c r="Y1223" t="str">
        <f t="shared" si="402"/>
        <v>https://tools.wmflabs.org/xtools-articleinfo/?article=Dov_Yermiya&amp;project=en.wikipedia.org</v>
      </c>
      <c r="AB1223" t="str">
        <f t="shared" si="403"/>
        <v>https://en.wikipedia.org/w/index.php?title=Special:WhatLinksHere/Dov_Yermiya&amp;limit=500</v>
      </c>
    </row>
    <row r="1224" spans="1:28">
      <c r="A1224">
        <v>1428</v>
      </c>
      <c r="B1224">
        <v>682333</v>
      </c>
      <c r="C1224">
        <v>258464.61263608944</v>
      </c>
      <c r="D1224" t="s">
        <v>8873</v>
      </c>
      <c r="E1224" t="str">
        <f t="shared" si="411"/>
        <v>Dragan</v>
      </c>
      <c r="F1224" t="str">
        <f t="shared" si="412"/>
        <v>Nikolić</v>
      </c>
      <c r="H1224">
        <v>0</v>
      </c>
      <c r="J1224">
        <v>72</v>
      </c>
      <c r="K1224" s="3">
        <v>42440</v>
      </c>
      <c r="L1224" s="2" t="s">
        <v>8097</v>
      </c>
      <c r="M1224" t="str">
        <f t="shared" si="414"/>
        <v>Serbian actor.[234]</v>
      </c>
      <c r="N1224" t="str">
        <f t="shared" si="410"/>
        <v>Serbian</v>
      </c>
      <c r="O1224" t="str">
        <f t="shared" si="413"/>
        <v>actor.[234]</v>
      </c>
      <c r="P1224" t="str">
        <f t="shared" si="415"/>
        <v>actor.</v>
      </c>
      <c r="Q1224" t="str">
        <f t="shared" si="416"/>
        <v>actor</v>
      </c>
      <c r="R1224" t="str">
        <f>IFERROR(MID(Q1224,1,FIND(" ",Q1224)-1),Q1224)</f>
        <v>actor</v>
      </c>
      <c r="U1224" t="str">
        <f t="shared" si="400"/>
        <v>https://en.wikipedia.org/wiki/Dragan_Nikolić</v>
      </c>
      <c r="Y1224" t="str">
        <f t="shared" si="402"/>
        <v>https://tools.wmflabs.org/xtools-articleinfo/?article=Dragan_Nikolić&amp;project=en.wikipedia.org</v>
      </c>
      <c r="AB1224" t="str">
        <f t="shared" si="403"/>
        <v>https://en.wikipedia.org/w/index.php?title=Special:WhatLinksHere/Dragan_Nikolić&amp;limit=500</v>
      </c>
    </row>
    <row r="1225" spans="1:28">
      <c r="A1225">
        <v>4484</v>
      </c>
      <c r="B1225">
        <v>641922</v>
      </c>
      <c r="C1225">
        <v>688172.08472864877</v>
      </c>
      <c r="D1225" t="s">
        <v>15196</v>
      </c>
      <c r="E1225" t="str">
        <f t="shared" si="411"/>
        <v>Dragiša</v>
      </c>
      <c r="F1225" t="str">
        <f t="shared" si="412"/>
        <v>Pešić</v>
      </c>
      <c r="H1225">
        <v>0</v>
      </c>
      <c r="J1225">
        <v>62</v>
      </c>
      <c r="K1225" s="5">
        <v>42621</v>
      </c>
      <c r="L1225" t="s">
        <v>15417</v>
      </c>
      <c r="M1225" t="str">
        <f t="shared" si="414"/>
        <v>Montenegrin politician Prime Minister of Yugoslavia (2001–2003).[322]</v>
      </c>
      <c r="N1225" t="str">
        <f t="shared" si="410"/>
        <v>Montenegrin</v>
      </c>
      <c r="O1225" t="str">
        <f t="shared" si="413"/>
        <v>politician Prime Minister of Yugoslavia (2001–2003).[322]</v>
      </c>
      <c r="P1225" s="2" t="str">
        <f t="shared" si="415"/>
        <v>politician Prime Minister of Yugoslavia (2001–2003).</v>
      </c>
      <c r="Q1225" s="2" t="str">
        <f t="shared" si="416"/>
        <v>politician Prime Minister of Yugoslavia (2001–2003)</v>
      </c>
      <c r="R1225" s="2" t="str">
        <f>IFERROR(MID(Q1225,1,FIND(" ",Q1225)-1),Q1225)</f>
        <v>politician</v>
      </c>
      <c r="S1225" s="2" t="s">
        <v>448</v>
      </c>
      <c r="U1225" t="str">
        <f t="shared" ref="U1225:U1288" si="417">CONCATENATE("https://en.wikipedia.org/wiki/",REPLACE(D1225,FIND(" ",D1225),1,"_"))</f>
        <v>https://en.wikipedia.org/wiki/Dragiša_Pešić</v>
      </c>
      <c r="Y1225" t="str">
        <f t="shared" si="402"/>
        <v>https://tools.wmflabs.org/xtools-articleinfo/?article=Dragiša_Pešić&amp;project=en.wikipedia.org</v>
      </c>
      <c r="AB1225" t="str">
        <f t="shared" si="403"/>
        <v>https://en.wikipedia.org/w/index.php?title=Special:WhatLinksHere/Dragiša_Pešić&amp;limit=500</v>
      </c>
    </row>
    <row r="1226" spans="1:28">
      <c r="A1226">
        <v>899</v>
      </c>
      <c r="B1226">
        <v>17605</v>
      </c>
      <c r="C1226">
        <v>499398.74921710725</v>
      </c>
      <c r="D1226" t="s">
        <v>10982</v>
      </c>
      <c r="E1226" t="str">
        <f t="shared" si="411"/>
        <v>Drewe</v>
      </c>
      <c r="F1226" t="str">
        <f t="shared" si="412"/>
        <v>Henley</v>
      </c>
      <c r="H1226">
        <v>0</v>
      </c>
      <c r="J1226">
        <v>75</v>
      </c>
      <c r="K1226" s="3">
        <v>42414</v>
      </c>
      <c r="L1226" t="s">
        <v>11193</v>
      </c>
      <c r="M1226" t="str">
        <f t="shared" si="414"/>
        <v>British actor (Star Wars Hell Boats When Dinosaurs Ruled the Earth).[244]</v>
      </c>
      <c r="N1226" t="str">
        <f t="shared" si="410"/>
        <v>British</v>
      </c>
      <c r="O1226" t="str">
        <f t="shared" si="413"/>
        <v>actor (Star Wars Hell Boats When Dinosaurs Ruled the Earth).[244]</v>
      </c>
      <c r="P1226" t="str">
        <f t="shared" si="415"/>
        <v>actor (Star Wars Hell Boats When Dinosaurs Ruled the Earth).</v>
      </c>
      <c r="Q1226" t="str">
        <f t="shared" si="416"/>
        <v>actor (Star Wars Hell Boats When Dinosaurs Ruled the Earth)</v>
      </c>
      <c r="R1226" t="str">
        <f>IFERROR(MID(Q1226,1,FIND(" ",Q1226)-1),Q1226)</f>
        <v>actor</v>
      </c>
      <c r="S1226" t="s">
        <v>2421</v>
      </c>
      <c r="U1226" t="str">
        <f t="shared" si="417"/>
        <v>https://en.wikipedia.org/wiki/Drewe_Henley</v>
      </c>
      <c r="Y1226" t="str">
        <f t="shared" si="402"/>
        <v>https://tools.wmflabs.org/xtools-articleinfo/?article=Drewe_Henley&amp;project=en.wikipedia.org</v>
      </c>
      <c r="AB1226" t="str">
        <f t="shared" si="403"/>
        <v>https://en.wikipedia.org/w/index.php?title=Special:WhatLinksHere/Drewe_Henley&amp;limit=500</v>
      </c>
    </row>
    <row r="1227" spans="1:28">
      <c r="A1227">
        <v>1964</v>
      </c>
      <c r="B1227">
        <v>295954</v>
      </c>
      <c r="C1227">
        <v>514967.28974325379</v>
      </c>
      <c r="D1227" t="s">
        <v>6844</v>
      </c>
      <c r="E1227" t="str">
        <f t="shared" si="411"/>
        <v>Duane</v>
      </c>
      <c r="F1227" t="str">
        <f t="shared" si="412"/>
        <v>Clarridge</v>
      </c>
      <c r="H1227">
        <v>0</v>
      </c>
      <c r="J1227">
        <v>83</v>
      </c>
      <c r="K1227" s="5">
        <v>42469</v>
      </c>
      <c r="L1227" t="s">
        <v>6566</v>
      </c>
      <c r="M1227" t="str">
        <f t="shared" si="414"/>
        <v>American spy (CIA Eclipse Group) complications from esophageal cancer.[151]</v>
      </c>
      <c r="N1227" t="str">
        <f t="shared" si="410"/>
        <v>American</v>
      </c>
      <c r="O1227" t="str">
        <f t="shared" si="413"/>
        <v>spy (CIA Eclipse Group) complications from esophageal cancer.[151]</v>
      </c>
      <c r="P1227" t="str">
        <f t="shared" si="415"/>
        <v>spy (CIA Eclipse Group) complications from esophageal cancer.</v>
      </c>
      <c r="Q1227" t="str">
        <f t="shared" si="416"/>
        <v>spy (CIA Eclipse Group) complications from esophageal cancer</v>
      </c>
      <c r="R1227" t="str">
        <f>IFERROR(MID(Q1227,1,FIND(" ",Q1227)-1),Q1227)</f>
        <v>spy</v>
      </c>
      <c r="S1227" s="2" t="s">
        <v>1634</v>
      </c>
      <c r="T1227" t="s">
        <v>5500</v>
      </c>
      <c r="U1227" t="str">
        <f t="shared" si="417"/>
        <v>https://en.wikipedia.org/wiki/Duane_Clarridge</v>
      </c>
      <c r="Y1227" t="str">
        <f t="shared" si="402"/>
        <v>https://tools.wmflabs.org/xtools-articleinfo/?article=Duane_Clarridge&amp;project=en.wikipedia.org</v>
      </c>
      <c r="AB1227" t="str">
        <f t="shared" si="403"/>
        <v>https://en.wikipedia.org/w/index.php?title=Special:WhatLinksHere/Duane_Clarridge&amp;limit=500</v>
      </c>
    </row>
    <row r="1228" spans="1:28">
      <c r="A1228">
        <v>4425</v>
      </c>
      <c r="B1228">
        <v>909949</v>
      </c>
      <c r="C1228">
        <v>121151.19445934397</v>
      </c>
      <c r="D1228" t="s">
        <v>15006</v>
      </c>
      <c r="E1228" t="str">
        <f t="shared" si="411"/>
        <v>Duane</v>
      </c>
      <c r="F1228" t="str">
        <f t="shared" si="412"/>
        <v>Graveline</v>
      </c>
      <c r="H1228">
        <v>0</v>
      </c>
      <c r="J1228">
        <v>85</v>
      </c>
      <c r="K1228" s="5">
        <v>42618</v>
      </c>
      <c r="L1228" t="s">
        <v>15353</v>
      </c>
      <c r="M1228" t="str">
        <f t="shared" si="414"/>
        <v>American astronaut.[367]</v>
      </c>
      <c r="N1228" t="str">
        <f t="shared" si="410"/>
        <v>American</v>
      </c>
      <c r="O1228" t="str">
        <f t="shared" si="413"/>
        <v>astronaut.[367]</v>
      </c>
      <c r="P1228" s="2" t="str">
        <f t="shared" si="415"/>
        <v>astronaut.</v>
      </c>
      <c r="Q1228" s="2" t="str">
        <f t="shared" si="416"/>
        <v>astronaut</v>
      </c>
      <c r="R1228" s="2" t="str">
        <f>IFERROR(MID(Q1228,1,FIND(" ",Q1228)-1),Q1228)</f>
        <v>astronaut</v>
      </c>
      <c r="U1228" t="str">
        <f t="shared" si="417"/>
        <v>https://en.wikipedia.org/wiki/Duane_Graveline</v>
      </c>
      <c r="Y1228" t="str">
        <f t="shared" ref="Y1228:Y1291" si="418">CONCATENATE("https://tools.wmflabs.org/xtools-articleinfo/?article=",REPLACE(D1228,FIND(" ",D1228),1,"_"),"&amp;project=en.wikipedia.org")</f>
        <v>https://tools.wmflabs.org/xtools-articleinfo/?article=Duane_Graveline&amp;project=en.wikipedia.org</v>
      </c>
      <c r="AB1228" t="str">
        <f t="shared" ref="AB1228:AB1291" si="419">CONCATENATE("https://en.wikipedia.org/w/index.php?title=Special:WhatLinksHere/",REPLACE(D1228,FIND(" ",D1228),1,"_"),"&amp;limit=500")</f>
        <v>https://en.wikipedia.org/w/index.php?title=Special:WhatLinksHere/Duane_Graveline&amp;limit=500</v>
      </c>
    </row>
    <row r="1229" spans="1:28">
      <c r="A1229">
        <v>3917</v>
      </c>
      <c r="B1229">
        <v>938887</v>
      </c>
      <c r="C1229">
        <v>631309.56266650173</v>
      </c>
      <c r="D1229" t="s">
        <v>4535</v>
      </c>
      <c r="E1229" t="str">
        <f t="shared" si="411"/>
        <v>Ducksy</v>
      </c>
      <c r="F1229" t="str">
        <f t="shared" si="412"/>
        <v>Walsh</v>
      </c>
      <c r="H1229">
        <v>0</v>
      </c>
      <c r="J1229">
        <v>50</v>
      </c>
      <c r="K1229" s="5">
        <v>42586</v>
      </c>
      <c r="L1229" t="s">
        <v>4127</v>
      </c>
      <c r="M1229" t="str">
        <f t="shared" si="414"/>
        <v>Irish handball player.[59]</v>
      </c>
      <c r="N1229" t="str">
        <f t="shared" si="410"/>
        <v>Irish</v>
      </c>
      <c r="O1229" t="str">
        <f t="shared" si="413"/>
        <v>handball player.[59]</v>
      </c>
      <c r="P1229" s="2" t="str">
        <f t="shared" si="415"/>
        <v>handball player.</v>
      </c>
      <c r="Q1229" s="2" t="str">
        <f t="shared" si="416"/>
        <v>handball player</v>
      </c>
      <c r="R1229" s="2" t="str">
        <f>Q1229</f>
        <v>handball player</v>
      </c>
      <c r="S1229" s="2"/>
      <c r="U1229" t="str">
        <f t="shared" si="417"/>
        <v>https://en.wikipedia.org/wiki/Ducksy_Walsh</v>
      </c>
      <c r="Y1229" t="str">
        <f t="shared" si="418"/>
        <v>https://tools.wmflabs.org/xtools-articleinfo/?article=Ducksy_Walsh&amp;project=en.wikipedia.org</v>
      </c>
      <c r="AB1229" t="str">
        <f t="shared" si="419"/>
        <v>https://en.wikipedia.org/w/index.php?title=Special:WhatLinksHere/Ducksy_Walsh&amp;limit=500</v>
      </c>
    </row>
    <row r="1230" spans="1:28">
      <c r="A1230">
        <v>2145</v>
      </c>
      <c r="B1230">
        <v>903577</v>
      </c>
      <c r="C1230">
        <v>174797.69831152225</v>
      </c>
      <c r="D1230" t="s">
        <v>6693</v>
      </c>
      <c r="E1230" t="str">
        <f t="shared" si="411"/>
        <v>Dud</v>
      </c>
      <c r="F1230" t="str">
        <f t="shared" si="412"/>
        <v>Beattie</v>
      </c>
      <c r="H1230">
        <v>0</v>
      </c>
      <c r="J1230">
        <v>81</v>
      </c>
      <c r="K1230" s="5">
        <v>42479</v>
      </c>
      <c r="L1230" t="s">
        <v>6217</v>
      </c>
      <c r="M1230" t="str">
        <f t="shared" si="414"/>
        <v>Australian rugby league footballer (Queensland).[332]</v>
      </c>
      <c r="N1230" t="str">
        <f t="shared" si="410"/>
        <v>Australian</v>
      </c>
      <c r="O1230" t="str">
        <f t="shared" si="413"/>
        <v>rugby league footballer (Queensland).[332]</v>
      </c>
      <c r="P1230" t="str">
        <f t="shared" si="415"/>
        <v>rugby league footballer (Queensland).</v>
      </c>
      <c r="Q1230" t="str">
        <f t="shared" si="416"/>
        <v>rugby league footballer (Queensland)</v>
      </c>
      <c r="R1230" t="s">
        <v>7338</v>
      </c>
      <c r="S1230" s="2" t="s">
        <v>1644</v>
      </c>
      <c r="U1230" t="str">
        <f t="shared" si="417"/>
        <v>https://en.wikipedia.org/wiki/Dud_Beattie</v>
      </c>
      <c r="Y1230" t="str">
        <f t="shared" si="418"/>
        <v>https://tools.wmflabs.org/xtools-articleinfo/?article=Dud_Beattie&amp;project=en.wikipedia.org</v>
      </c>
      <c r="AB1230" t="str">
        <f t="shared" si="419"/>
        <v>https://en.wikipedia.org/w/index.php?title=Special:WhatLinksHere/Dud_Beattie&amp;limit=500</v>
      </c>
    </row>
    <row r="1231" spans="1:28">
      <c r="A1231">
        <v>3424</v>
      </c>
      <c r="B1231">
        <v>188426</v>
      </c>
      <c r="C1231">
        <v>85210.985288540542</v>
      </c>
      <c r="D1231" t="s">
        <v>13761</v>
      </c>
      <c r="E1231" t="str">
        <f t="shared" si="411"/>
        <v>Duma</v>
      </c>
      <c r="F1231" t="str">
        <f t="shared" si="412"/>
        <v>Mdutyana</v>
      </c>
      <c r="H1231">
        <v>0</v>
      </c>
      <c r="J1231">
        <v>55</v>
      </c>
      <c r="K1231" s="5">
        <v>42557</v>
      </c>
      <c r="L1231" t="s">
        <v>13997</v>
      </c>
      <c r="M1231" t="str">
        <f t="shared" si="414"/>
        <v>South African army officer.[83]</v>
      </c>
      <c r="N1231" t="s">
        <v>14446</v>
      </c>
      <c r="O1231" t="str">
        <f t="shared" si="413"/>
        <v>African army officer.[83]</v>
      </c>
      <c r="P1231" s="2" t="str">
        <f t="shared" si="415"/>
        <v>African army officer.</v>
      </c>
      <c r="Q1231" s="2" t="str">
        <f t="shared" si="416"/>
        <v>African army officer</v>
      </c>
      <c r="R1231" s="2" t="s">
        <v>14845</v>
      </c>
      <c r="S1231" s="2"/>
      <c r="U1231" t="str">
        <f t="shared" si="417"/>
        <v>https://en.wikipedia.org/wiki/Duma_Mdutyana</v>
      </c>
      <c r="Y1231" t="str">
        <f t="shared" si="418"/>
        <v>https://tools.wmflabs.org/xtools-articleinfo/?article=Duma_Mdutyana&amp;project=en.wikipedia.org</v>
      </c>
      <c r="AB1231" t="str">
        <f t="shared" si="419"/>
        <v>https://en.wikipedia.org/w/index.php?title=Special:WhatLinksHere/Duma_Mdutyana&amp;limit=500</v>
      </c>
    </row>
    <row r="1232" spans="1:28">
      <c r="A1232">
        <v>2248</v>
      </c>
      <c r="B1232">
        <v>128444</v>
      </c>
      <c r="C1232">
        <v>643574.2446610675</v>
      </c>
      <c r="D1232" t="s">
        <v>6469</v>
      </c>
      <c r="E1232" t="str">
        <f t="shared" si="411"/>
        <v>Dumitru</v>
      </c>
      <c r="F1232" t="str">
        <f t="shared" si="412"/>
        <v>Antonescu</v>
      </c>
      <c r="H1232">
        <v>0</v>
      </c>
      <c r="J1232">
        <v>71</v>
      </c>
      <c r="K1232" s="5">
        <v>42485</v>
      </c>
      <c r="L1232" t="s">
        <v>5649</v>
      </c>
      <c r="M1232" t="str">
        <f t="shared" si="414"/>
        <v>Romanian footballer (Farul Constanța).[436]</v>
      </c>
      <c r="N1232" t="str">
        <f t="shared" ref="N1232:N1274" si="420">MID(M1232,1,FIND(" ",M1232)-1)</f>
        <v>Romanian</v>
      </c>
      <c r="O1232" t="str">
        <f t="shared" si="413"/>
        <v>footballer (Farul Constanța).[436]</v>
      </c>
      <c r="P1232" t="str">
        <f t="shared" si="415"/>
        <v>footballer (Farul Constanța).</v>
      </c>
      <c r="Q1232" t="str">
        <f t="shared" si="416"/>
        <v>footballer (Farul Constanța)</v>
      </c>
      <c r="R1232" t="str">
        <f>IFERROR(MID(Q1232,1,FIND(" ",Q1232)-1),Q1232)</f>
        <v>footballer</v>
      </c>
      <c r="S1232" s="2" t="s">
        <v>1599</v>
      </c>
      <c r="U1232" t="str">
        <f t="shared" si="417"/>
        <v>https://en.wikipedia.org/wiki/Dumitru_Antonescu</v>
      </c>
      <c r="Y1232" t="str">
        <f t="shared" si="418"/>
        <v>https://tools.wmflabs.org/xtools-articleinfo/?article=Dumitru_Antonescu&amp;project=en.wikipedia.org</v>
      </c>
      <c r="AB1232" t="str">
        <f t="shared" si="419"/>
        <v>https://en.wikipedia.org/w/index.php?title=Special:WhatLinksHere/Dumitru_Antonescu&amp;limit=500</v>
      </c>
    </row>
    <row r="1233" spans="1:29">
      <c r="A1233">
        <v>3568</v>
      </c>
      <c r="B1233">
        <v>406328</v>
      </c>
      <c r="C1233">
        <v>908126.9650423564</v>
      </c>
      <c r="D1233" t="s">
        <v>13542</v>
      </c>
      <c r="E1233" t="s">
        <v>14678</v>
      </c>
      <c r="F1233" t="s">
        <v>14457</v>
      </c>
      <c r="H1233">
        <v>0</v>
      </c>
      <c r="J1233">
        <v>89</v>
      </c>
      <c r="K1233" s="5">
        <v>42566</v>
      </c>
      <c r="L1233" t="s">
        <v>14222</v>
      </c>
      <c r="M1233" t="str">
        <f t="shared" si="414"/>
        <v>American Episcopalian prelate Bishop of Mississippi (1974–1993).[227]</v>
      </c>
      <c r="N1233" t="str">
        <f t="shared" si="420"/>
        <v>American</v>
      </c>
      <c r="O1233" t="str">
        <f t="shared" si="413"/>
        <v>Episcopalian prelate Bishop of Mississippi (1974–1993).[227]</v>
      </c>
      <c r="P1233" s="2" t="str">
        <f t="shared" si="415"/>
        <v>Episcopalian prelate Bishop of Mississippi (1974–1993).</v>
      </c>
      <c r="Q1233" s="2" t="str">
        <f t="shared" si="416"/>
        <v>Episcopalian prelate Bishop of Mississippi (1974–1993)</v>
      </c>
      <c r="R1233" s="2" t="s">
        <v>14534</v>
      </c>
      <c r="S1233" s="2" t="s">
        <v>727</v>
      </c>
      <c r="U1233" t="str">
        <f t="shared" si="417"/>
        <v>https://en.wikipedia.org/wiki/Duncan_M. Gray Jr.</v>
      </c>
      <c r="Y1233" t="str">
        <f t="shared" si="418"/>
        <v>https://tools.wmflabs.org/xtools-articleinfo/?article=Duncan_M. Gray Jr.&amp;project=en.wikipedia.org</v>
      </c>
      <c r="AB1233" t="str">
        <f t="shared" si="419"/>
        <v>https://en.wikipedia.org/w/index.php?title=Special:WhatLinksHere/Duncan_M. Gray Jr.&amp;limit=500</v>
      </c>
    </row>
    <row r="1234" spans="1:29">
      <c r="A1234">
        <v>675</v>
      </c>
      <c r="B1234">
        <v>427095</v>
      </c>
      <c r="C1234">
        <v>81673.697540281864</v>
      </c>
      <c r="D1234" t="s">
        <v>10370</v>
      </c>
      <c r="E1234" t="str">
        <f>LEFT(D1234,FIND(" ",D1234)-1)</f>
        <v>Dušan</v>
      </c>
      <c r="F1234" t="str">
        <f>MID(D1234,FIND(" ",D1234)+1,9999)</f>
        <v>Velkaverh</v>
      </c>
      <c r="H1234">
        <v>0</v>
      </c>
      <c r="J1234">
        <v>72</v>
      </c>
      <c r="K1234" s="3">
        <v>42401</v>
      </c>
      <c r="L1234" t="s">
        <v>11093</v>
      </c>
      <c r="M1234" t="str">
        <f t="shared" si="414"/>
        <v>Slovenian lyricist.[18]</v>
      </c>
      <c r="N1234" t="str">
        <f t="shared" si="420"/>
        <v>Slovenian</v>
      </c>
      <c r="O1234" t="str">
        <f t="shared" si="413"/>
        <v>lyricist.[18]</v>
      </c>
      <c r="P1234" t="str">
        <f t="shared" si="415"/>
        <v>lyricist.</v>
      </c>
      <c r="Q1234" t="str">
        <f t="shared" si="416"/>
        <v>lyricist</v>
      </c>
      <c r="R1234" t="str">
        <f>IFERROR(MID(Q1234,1,FIND(" ",Q1234)-1),Q1234)</f>
        <v>lyricist</v>
      </c>
      <c r="U1234" t="str">
        <f t="shared" si="417"/>
        <v>https://en.wikipedia.org/wiki/Dušan_Velkaverh</v>
      </c>
      <c r="Y1234" t="str">
        <f t="shared" si="418"/>
        <v>https://tools.wmflabs.org/xtools-articleinfo/?article=Dušan_Velkaverh&amp;project=en.wikipedia.org</v>
      </c>
      <c r="AB1234" t="str">
        <f t="shared" si="419"/>
        <v>https://en.wikipedia.org/w/index.php?title=Special:WhatLinksHere/Dušan_Velkaverh&amp;limit=500</v>
      </c>
    </row>
    <row r="1235" spans="1:29">
      <c r="A1235">
        <v>2173</v>
      </c>
      <c r="B1235">
        <v>906425</v>
      </c>
      <c r="C1235">
        <v>113600.24178065942</v>
      </c>
      <c r="D1235" t="s">
        <v>6543</v>
      </c>
      <c r="E1235" t="str">
        <f>LEFT(D1235,FIND(" ",D1235)-1)</f>
        <v>Dwayne</v>
      </c>
      <c r="F1235" t="str">
        <f>MID(D1235,FIND(" ",D1235)+1,9999)</f>
        <v>Washington</v>
      </c>
      <c r="H1235">
        <v>0</v>
      </c>
      <c r="J1235">
        <v>52</v>
      </c>
      <c r="K1235" s="5">
        <v>42480</v>
      </c>
      <c r="L1235" t="s">
        <v>6182</v>
      </c>
      <c r="M1235" t="str">
        <f t="shared" si="414"/>
        <v>American basketball player (New Jersey Nets Miami Heat Syracuse University) brain cancer.[360]</v>
      </c>
      <c r="N1235" t="str">
        <f t="shared" si="420"/>
        <v>American</v>
      </c>
      <c r="O1235" t="str">
        <f t="shared" si="413"/>
        <v>basketball player (New Jersey Nets Miami Heat Syracuse University) brain cancer.[360]</v>
      </c>
      <c r="P1235" t="str">
        <f t="shared" si="415"/>
        <v>basketball player (New Jersey Nets Miami Heat Syracuse University) brain cancer.</v>
      </c>
      <c r="Q1235" t="str">
        <f t="shared" si="416"/>
        <v>basketball player (New Jersey Nets Miami Heat Syracuse University) brain cancer</v>
      </c>
      <c r="R1235" t="s">
        <v>3183</v>
      </c>
      <c r="S1235" s="2" t="s">
        <v>1567</v>
      </c>
      <c r="T1235" t="s">
        <v>5670</v>
      </c>
      <c r="U1235" t="str">
        <f t="shared" si="417"/>
        <v>https://en.wikipedia.org/wiki/Dwayne_Washington</v>
      </c>
      <c r="Y1235" t="str">
        <f t="shared" si="418"/>
        <v>https://tools.wmflabs.org/xtools-articleinfo/?article=Dwayne_Washington&amp;project=en.wikipedia.org</v>
      </c>
      <c r="AB1235" t="str">
        <f t="shared" si="419"/>
        <v>https://en.wikipedia.org/w/index.php?title=Special:WhatLinksHere/Dwayne_Washington&amp;limit=500</v>
      </c>
    </row>
    <row r="1236" spans="1:29">
      <c r="A1236">
        <v>3753</v>
      </c>
      <c r="B1236">
        <v>66403</v>
      </c>
      <c r="C1236">
        <v>918563.00865401863</v>
      </c>
      <c r="D1236" t="s">
        <v>13713</v>
      </c>
      <c r="E1236" t="str">
        <f>LEFT(D1236,FIND(" ",D1236)-1)</f>
        <v>Dwight</v>
      </c>
      <c r="F1236" t="str">
        <f>MID(D1236,FIND(" ",D1236)+1,9999)</f>
        <v>Jones</v>
      </c>
      <c r="H1236">
        <v>0</v>
      </c>
      <c r="J1236">
        <v>64</v>
      </c>
      <c r="K1236" s="5">
        <v>42576</v>
      </c>
      <c r="L1236" t="s">
        <v>14507</v>
      </c>
      <c r="M1236" t="str">
        <f t="shared" si="414"/>
        <v>American basketball player (Atlanta Hawks Chicago Bulls Houston Rockets) Olympic silver medalist (1972).[412]</v>
      </c>
      <c r="N1236" t="str">
        <f t="shared" si="420"/>
        <v>American</v>
      </c>
      <c r="O1236" t="str">
        <f t="shared" si="413"/>
        <v>basketball player (Atlanta Hawks Chicago Bulls Houston Rockets) Olympic silver medalist (1972).[412]</v>
      </c>
      <c r="P1236" s="2" t="str">
        <f t="shared" si="415"/>
        <v>basketball player (Atlanta Hawks Chicago Bulls Houston Rockets) Olympic silver medalist (1972).</v>
      </c>
      <c r="Q1236" s="2" t="str">
        <f t="shared" si="416"/>
        <v>basketball player (Atlanta Hawks Chicago Bulls Houston Rockets) Olympic silver medalist (1972)</v>
      </c>
      <c r="R1236" s="2" t="s">
        <v>13157</v>
      </c>
      <c r="S1236" s="2" t="s">
        <v>825</v>
      </c>
      <c r="U1236" t="str">
        <f t="shared" si="417"/>
        <v>https://en.wikipedia.org/wiki/Dwight_Jones</v>
      </c>
      <c r="Y1236" t="str">
        <f t="shared" si="418"/>
        <v>https://tools.wmflabs.org/xtools-articleinfo/?article=Dwight_Jones&amp;project=en.wikipedia.org</v>
      </c>
      <c r="AB1236" t="str">
        <f t="shared" si="419"/>
        <v>https://en.wikipedia.org/w/index.php?title=Special:WhatLinksHere/Dwight_Jones&amp;limit=500</v>
      </c>
    </row>
    <row r="1237" spans="1:29">
      <c r="A1237">
        <v>3587</v>
      </c>
      <c r="B1237">
        <v>753899</v>
      </c>
      <c r="C1237">
        <v>269587.34550225927</v>
      </c>
      <c r="D1237" t="s">
        <v>13741</v>
      </c>
      <c r="E1237" t="s">
        <v>14556</v>
      </c>
      <c r="F1237" t="s">
        <v>14682</v>
      </c>
      <c r="H1237">
        <v>0</v>
      </c>
      <c r="J1237">
        <v>92</v>
      </c>
      <c r="K1237" s="5">
        <v>42567</v>
      </c>
      <c r="L1237" t="s">
        <v>14304</v>
      </c>
      <c r="M1237" t="str">
        <f t="shared" si="414"/>
        <v>Canadian statistical ecologist.[246]</v>
      </c>
      <c r="N1237" t="str">
        <f t="shared" si="420"/>
        <v>Canadian</v>
      </c>
      <c r="O1237" t="str">
        <f t="shared" si="413"/>
        <v>statistical ecologist.[246]</v>
      </c>
      <c r="P1237" s="2" t="str">
        <f t="shared" si="415"/>
        <v>statistical ecologist.</v>
      </c>
      <c r="Q1237" s="2" t="str">
        <f t="shared" si="416"/>
        <v>statistical ecologist</v>
      </c>
      <c r="R1237" s="2" t="s">
        <v>14661</v>
      </c>
      <c r="S1237" s="2"/>
      <c r="U1237" t="str">
        <f t="shared" si="417"/>
        <v>https://en.wikipedia.org/wiki/E._C. Pielou</v>
      </c>
      <c r="Y1237" t="str">
        <f t="shared" si="418"/>
        <v>https://tools.wmflabs.org/xtools-articleinfo/?article=E._C. Pielou&amp;project=en.wikipedia.org</v>
      </c>
      <c r="AB1237" t="str">
        <f t="shared" si="419"/>
        <v>https://en.wikipedia.org/w/index.php?title=Special:WhatLinksHere/E._C. Pielou&amp;limit=500</v>
      </c>
    </row>
    <row r="1238" spans="1:29">
      <c r="A1238">
        <v>1905</v>
      </c>
      <c r="B1238">
        <v>740814</v>
      </c>
      <c r="C1238">
        <v>79731.300181265397</v>
      </c>
      <c r="D1238" t="s">
        <v>6618</v>
      </c>
      <c r="E1238" t="s">
        <v>5723</v>
      </c>
      <c r="F1238" t="s">
        <v>5833</v>
      </c>
      <c r="H1238">
        <v>0</v>
      </c>
      <c r="J1238">
        <v>88</v>
      </c>
      <c r="K1238" s="5">
        <v>42465</v>
      </c>
      <c r="L1238" t="s">
        <v>6569</v>
      </c>
      <c r="M1238" t="str">
        <f t="shared" si="414"/>
        <v>American author (The Dirty Dozen).[91]</v>
      </c>
      <c r="N1238" t="str">
        <f t="shared" si="420"/>
        <v>American</v>
      </c>
      <c r="O1238" t="str">
        <f t="shared" si="413"/>
        <v>author (The Dirty Dozen).[91]</v>
      </c>
      <c r="P1238" t="str">
        <f t="shared" si="415"/>
        <v>author (The Dirty Dozen).</v>
      </c>
      <c r="Q1238" t="str">
        <f t="shared" si="416"/>
        <v>author (The Dirty Dozen)</v>
      </c>
      <c r="R1238" t="str">
        <f>IFERROR(MID(Q1238,1,FIND(" ",Q1238)-1),Q1238)</f>
        <v>author</v>
      </c>
      <c r="S1238" s="2" t="s">
        <v>1869</v>
      </c>
      <c r="U1238" t="str">
        <f t="shared" si="417"/>
        <v>https://en.wikipedia.org/wiki/E._M. Nathanson</v>
      </c>
      <c r="Y1238" t="str">
        <f t="shared" si="418"/>
        <v>https://tools.wmflabs.org/xtools-articleinfo/?article=E._M. Nathanson&amp;project=en.wikipedia.org</v>
      </c>
      <c r="AB1238" t="str">
        <f t="shared" si="419"/>
        <v>https://en.wikipedia.org/w/index.php?title=Special:WhatLinksHere/E._M. Nathanson&amp;limit=500</v>
      </c>
    </row>
    <row r="1239" spans="1:29">
      <c r="A1239">
        <v>3784</v>
      </c>
      <c r="B1239">
        <v>79658</v>
      </c>
      <c r="C1239">
        <v>966078.94645603665</v>
      </c>
      <c r="D1239" t="s">
        <v>14016</v>
      </c>
      <c r="E1239" t="s">
        <v>14628</v>
      </c>
      <c r="F1239" t="s">
        <v>14627</v>
      </c>
      <c r="H1239">
        <v>0</v>
      </c>
      <c r="J1239">
        <v>86</v>
      </c>
      <c r="K1239" s="5">
        <v>42577</v>
      </c>
      <c r="L1239" t="s">
        <v>14370</v>
      </c>
      <c r="M1239" t="str">
        <f t="shared" si="414"/>
        <v>American politician member of the Oklahoma Senate (1965–1987).[443]</v>
      </c>
      <c r="N1239" t="str">
        <f t="shared" si="420"/>
        <v>American</v>
      </c>
      <c r="O1239" t="str">
        <f t="shared" si="413"/>
        <v>politician member of the Oklahoma Senate (1965–1987).[443]</v>
      </c>
      <c r="P1239" s="2" t="str">
        <f t="shared" si="415"/>
        <v>politician member of the Oklahoma Senate (1965–1987).</v>
      </c>
      <c r="Q1239" s="2" t="str">
        <f t="shared" si="416"/>
        <v>politician member of the Oklahoma Senate (1965–1987)</v>
      </c>
      <c r="R1239" s="2" t="str">
        <f>IFERROR(MID(Q1239,1,FIND(" ",Q1239)-1),Q1239)</f>
        <v>politician</v>
      </c>
      <c r="S1239" s="2" t="s">
        <v>836</v>
      </c>
      <c r="U1239" t="str">
        <f t="shared" si="417"/>
        <v>https://en.wikipedia.org/wiki/E._Melvin Porter</v>
      </c>
      <c r="Y1239" t="str">
        <f t="shared" si="418"/>
        <v>https://tools.wmflabs.org/xtools-articleinfo/?article=E._Melvin Porter&amp;project=en.wikipedia.org</v>
      </c>
      <c r="AB1239" t="str">
        <f t="shared" si="419"/>
        <v>https://en.wikipedia.org/w/index.php?title=Special:WhatLinksHere/E._Melvin Porter&amp;limit=500</v>
      </c>
    </row>
    <row r="1240" spans="1:29">
      <c r="A1240">
        <v>4281</v>
      </c>
      <c r="B1240">
        <v>336920</v>
      </c>
      <c r="C1240">
        <v>520506.15722873772</v>
      </c>
      <c r="D1240" t="s">
        <v>4543</v>
      </c>
      <c r="E1240" t="s">
        <v>3615</v>
      </c>
      <c r="F1240" t="s">
        <v>3503</v>
      </c>
      <c r="H1240">
        <v>0</v>
      </c>
      <c r="J1240">
        <v>95</v>
      </c>
      <c r="K1240" s="5">
        <v>42608</v>
      </c>
      <c r="L1240" t="s">
        <v>3695</v>
      </c>
      <c r="M1240" t="str">
        <f t="shared" si="414"/>
        <v>American banker and businessman.[424]</v>
      </c>
      <c r="N1240" t="str">
        <f t="shared" si="420"/>
        <v>American</v>
      </c>
      <c r="O1240" t="str">
        <f t="shared" si="413"/>
        <v>banker and businessman.[424]</v>
      </c>
      <c r="P1240" s="2" t="str">
        <f t="shared" si="415"/>
        <v>banker and businessman.</v>
      </c>
      <c r="Q1240" s="2" t="str">
        <f t="shared" si="416"/>
        <v>banker and businessman</v>
      </c>
      <c r="R1240" s="2" t="str">
        <f>Q1240</f>
        <v>banker and businessman</v>
      </c>
      <c r="S1240" s="2"/>
      <c r="U1240" t="str">
        <f t="shared" si="417"/>
        <v>https://en.wikipedia.org/wiki/E._Parry Thomas</v>
      </c>
      <c r="Y1240" t="str">
        <f t="shared" si="418"/>
        <v>https://tools.wmflabs.org/xtools-articleinfo/?article=E._Parry Thomas&amp;project=en.wikipedia.org</v>
      </c>
      <c r="AB1240" t="str">
        <f t="shared" si="419"/>
        <v>https://en.wikipedia.org/w/index.php?title=Special:WhatLinksHere/E._Parry Thomas&amp;limit=500</v>
      </c>
    </row>
    <row r="1241" spans="1:29">
      <c r="A1241">
        <v>1530</v>
      </c>
      <c r="B1241">
        <v>72781</v>
      </c>
      <c r="C1241">
        <v>555140.45693871588</v>
      </c>
      <c r="D1241" t="s">
        <v>8798</v>
      </c>
      <c r="E1241" t="s">
        <v>7615</v>
      </c>
      <c r="F1241" t="str">
        <f>MID(D1241,FIND(" ",D1241)+1,9999)</f>
        <v>Boteler</v>
      </c>
      <c r="H1241">
        <v>0</v>
      </c>
      <c r="J1241">
        <v>96</v>
      </c>
      <c r="K1241" s="3">
        <v>42446</v>
      </c>
      <c r="L1241" s="2" t="s">
        <v>8031</v>
      </c>
      <c r="M1241" t="str">
        <f t="shared" si="414"/>
        <v>American politician member of the Mississippi House of Representatives (1956–1972).[337]</v>
      </c>
      <c r="N1241" t="str">
        <f t="shared" si="420"/>
        <v>American</v>
      </c>
      <c r="O1241" t="str">
        <f t="shared" si="413"/>
        <v>politician member of the Mississippi House of Representatives (1956–1972).[337]</v>
      </c>
      <c r="P1241" t="str">
        <f t="shared" si="415"/>
        <v>politician member of the Mississippi House of Representatives (1956–1972).</v>
      </c>
      <c r="Q1241" t="str">
        <f t="shared" si="416"/>
        <v>politician member of the Mississippi House of Representatives (1956–1972)</v>
      </c>
      <c r="R1241" t="str">
        <f>IFERROR(MID(Q1241,1,FIND(" ",Q1241)-1),Q1241)</f>
        <v>politician</v>
      </c>
      <c r="S1241" s="2" t="s">
        <v>1860</v>
      </c>
      <c r="U1241" t="str">
        <f t="shared" si="417"/>
        <v>https://en.wikipedia.org/wiki/E.L._Boteler</v>
      </c>
      <c r="Y1241" t="str">
        <f t="shared" si="418"/>
        <v>https://tools.wmflabs.org/xtools-articleinfo/?article=E.L._Boteler&amp;project=en.wikipedia.org</v>
      </c>
      <c r="AB1241" t="str">
        <f t="shared" si="419"/>
        <v>https://en.wikipedia.org/w/index.php?title=Special:WhatLinksHere/E.L._Boteler&amp;limit=500</v>
      </c>
    </row>
    <row r="1242" spans="1:29">
      <c r="A1242">
        <v>2897</v>
      </c>
      <c r="B1242">
        <v>594439</v>
      </c>
      <c r="C1242">
        <v>433509.81731418869</v>
      </c>
      <c r="D1242" t="s">
        <v>5437</v>
      </c>
      <c r="E1242" t="str">
        <f>LEFT(D1242,FIND(" ",D1242)-1)</f>
        <v>Eamonn</v>
      </c>
      <c r="F1242" t="str">
        <f>MID(D1242,FIND(" ",D1242)+1,9999)</f>
        <v>Cooke</v>
      </c>
      <c r="H1242">
        <v>0</v>
      </c>
      <c r="J1242">
        <v>79</v>
      </c>
      <c r="K1242" s="5">
        <v>42525</v>
      </c>
      <c r="L1242" t="s">
        <v>5074</v>
      </c>
      <c r="M1242" t="str">
        <f t="shared" si="414"/>
        <v>Irish DJ and criminal.[52]</v>
      </c>
      <c r="N1242" t="str">
        <f t="shared" si="420"/>
        <v>Irish</v>
      </c>
      <c r="O1242" t="str">
        <f t="shared" si="413"/>
        <v>DJ and criminal.[52]</v>
      </c>
      <c r="P1242" t="str">
        <f t="shared" si="415"/>
        <v>DJ and criminal.</v>
      </c>
      <c r="Q1242" t="str">
        <f t="shared" si="416"/>
        <v>DJ and criminal</v>
      </c>
      <c r="R1242" t="str">
        <f>Q1242</f>
        <v>DJ and criminal</v>
      </c>
      <c r="U1242" t="str">
        <f t="shared" si="417"/>
        <v>https://en.wikipedia.org/wiki/Eamonn_Cooke</v>
      </c>
      <c r="Y1242" t="str">
        <f t="shared" si="418"/>
        <v>https://tools.wmflabs.org/xtools-articleinfo/?article=Eamonn_Cooke&amp;project=en.wikipedia.org</v>
      </c>
      <c r="AB1242" t="str">
        <f t="shared" si="419"/>
        <v>https://en.wikipedia.org/w/index.php?title=Special:WhatLinksHere/Eamonn_Cooke&amp;limit=500</v>
      </c>
    </row>
    <row r="1243" spans="1:29">
      <c r="A1243">
        <v>3163</v>
      </c>
      <c r="B1243">
        <v>1650</v>
      </c>
      <c r="C1243">
        <v>543016.12726976606</v>
      </c>
      <c r="D1243" t="s">
        <v>5507</v>
      </c>
      <c r="E1243" t="str">
        <f>LEFT(D1243,FIND(" ",D1243)-1)</f>
        <v>Eamonn</v>
      </c>
      <c r="F1243" t="str">
        <f>MID(D1243,FIND(" ",D1243)+1,9999)</f>
        <v>Dolan</v>
      </c>
      <c r="H1243">
        <v>0</v>
      </c>
      <c r="J1243">
        <v>48</v>
      </c>
      <c r="K1243" s="5">
        <v>42541</v>
      </c>
      <c r="L1243" t="s">
        <v>4896</v>
      </c>
      <c r="M1243" t="str">
        <f t="shared" si="414"/>
        <v>Irish football player and coach cancer.[318]</v>
      </c>
      <c r="N1243" t="str">
        <f t="shared" si="420"/>
        <v>Irish</v>
      </c>
      <c r="O1243" t="str">
        <f t="shared" si="413"/>
        <v>football player and coach cancer.[318]</v>
      </c>
      <c r="P1243" t="str">
        <f t="shared" si="415"/>
        <v>football player and coach cancer.</v>
      </c>
      <c r="Q1243" t="str">
        <f t="shared" si="416"/>
        <v>football player and coach cancer</v>
      </c>
      <c r="R1243" t="s">
        <v>3199</v>
      </c>
      <c r="T1243" t="s">
        <v>3083</v>
      </c>
      <c r="U1243" t="str">
        <f t="shared" si="417"/>
        <v>https://en.wikipedia.org/wiki/Eamonn_Dolan</v>
      </c>
      <c r="V1243">
        <v>406</v>
      </c>
      <c r="W1243">
        <v>1</v>
      </c>
      <c r="X1243">
        <v>0</v>
      </c>
      <c r="Y1243" t="str">
        <f t="shared" si="418"/>
        <v>https://tools.wmflabs.org/xtools-articleinfo/?article=Eamonn_Dolan&amp;project=en.wikipedia.org</v>
      </c>
      <c r="Z1243">
        <v>93</v>
      </c>
      <c r="AA1243">
        <v>57</v>
      </c>
      <c r="AB1243" t="str">
        <f t="shared" si="419"/>
        <v>https://en.wikipedia.org/w/index.php?title=Special:WhatLinksHere/Eamonn_Dolan&amp;limit=500</v>
      </c>
      <c r="AC1243">
        <v>91</v>
      </c>
    </row>
    <row r="1244" spans="1:29">
      <c r="A1244">
        <v>3029</v>
      </c>
      <c r="B1244">
        <v>129278</v>
      </c>
      <c r="C1244">
        <v>334114.20864649699</v>
      </c>
      <c r="D1244" t="s">
        <v>5689</v>
      </c>
      <c r="E1244" t="str">
        <f>LEFT(D1244,FIND(" ",D1244)-1)</f>
        <v>Earl</v>
      </c>
      <c r="F1244" t="str">
        <f>MID(D1244,FIND(" ",D1244)+1,9999)</f>
        <v>Faison</v>
      </c>
      <c r="H1244">
        <v>0</v>
      </c>
      <c r="J1244">
        <v>77</v>
      </c>
      <c r="K1244" s="5">
        <v>42533</v>
      </c>
      <c r="L1244" t="s">
        <v>5023</v>
      </c>
      <c r="M1244" t="str">
        <f t="shared" si="414"/>
        <v>American football player (San Diego Chargers).[184]</v>
      </c>
      <c r="N1244" t="str">
        <f t="shared" si="420"/>
        <v>American</v>
      </c>
      <c r="O1244" t="str">
        <f t="shared" si="413"/>
        <v>football player (San Diego Chargers).[184]</v>
      </c>
      <c r="P1244" t="str">
        <f t="shared" si="415"/>
        <v>football player (San Diego Chargers).</v>
      </c>
      <c r="Q1244" t="str">
        <f t="shared" si="416"/>
        <v>football player (San Diego Chargers)</v>
      </c>
      <c r="R1244" t="s">
        <v>13450</v>
      </c>
      <c r="S1244" t="s">
        <v>1080</v>
      </c>
      <c r="U1244" t="str">
        <f t="shared" si="417"/>
        <v>https://en.wikipedia.org/wiki/Earl_Faison</v>
      </c>
      <c r="Y1244" t="str">
        <f t="shared" si="418"/>
        <v>https://tools.wmflabs.org/xtools-articleinfo/?article=Earl_Faison&amp;project=en.wikipedia.org</v>
      </c>
      <c r="AB1244" t="str">
        <f t="shared" si="419"/>
        <v>https://en.wikipedia.org/w/index.php?title=Special:WhatLinksHere/Earl_Faison&amp;limit=500</v>
      </c>
    </row>
    <row r="1245" spans="1:29" s="2" customFormat="1">
      <c r="A1245">
        <v>1504</v>
      </c>
      <c r="B1245">
        <v>980800</v>
      </c>
      <c r="C1245">
        <v>197147.09280106035</v>
      </c>
      <c r="D1245" t="s">
        <v>8593</v>
      </c>
      <c r="E1245" t="s">
        <v>7780</v>
      </c>
      <c r="F1245" t="s">
        <v>7600</v>
      </c>
      <c r="G1245"/>
      <c r="H1245">
        <v>0</v>
      </c>
      <c r="I1245"/>
      <c r="J1245">
        <v>72</v>
      </c>
      <c r="K1245" s="3">
        <v>42444</v>
      </c>
      <c r="L1245" s="2" t="s">
        <v>8006</v>
      </c>
      <c r="M1245" t="str">
        <f t="shared" si="414"/>
        <v>American politician member of the North Carolina House of Representatives (2002–2012) and Senate (2012–2015).[311]</v>
      </c>
      <c r="N1245" t="str">
        <f t="shared" si="420"/>
        <v>American</v>
      </c>
      <c r="O1245" t="str">
        <f t="shared" si="413"/>
        <v>politician member of the North Carolina House of Representatives (2002–2012) and Senate (2012–2015).[311]</v>
      </c>
      <c r="P1245" t="str">
        <f t="shared" si="415"/>
        <v>politician member of the North Carolina House of Representatives (2002–2012) and Senate (2012–2015).</v>
      </c>
      <c r="Q1245" t="str">
        <f t="shared" si="416"/>
        <v>politician member of the North Carolina House of Representatives (2002–2012) and Senate (2012–2015)</v>
      </c>
      <c r="R1245" t="str">
        <f>IFERROR(MID(Q1245,1,FIND(" ",Q1245)-1),Q1245)</f>
        <v>politician</v>
      </c>
      <c r="S1245" s="2" t="s">
        <v>1931</v>
      </c>
      <c r="T1245"/>
      <c r="U1245" t="str">
        <f t="shared" si="417"/>
        <v>https://en.wikipedia.org/wiki/Earline_W. Parmon</v>
      </c>
      <c r="V1245"/>
      <c r="W1245"/>
      <c r="X1245"/>
      <c r="Y1245" t="str">
        <f t="shared" si="418"/>
        <v>https://tools.wmflabs.org/xtools-articleinfo/?article=Earline_W. Parmon&amp;project=en.wikipedia.org</v>
      </c>
      <c r="Z1245"/>
      <c r="AA1245"/>
      <c r="AB1245" t="str">
        <f t="shared" si="419"/>
        <v>https://en.wikipedia.org/w/index.php?title=Special:WhatLinksHere/Earline_W. Parmon&amp;limit=500</v>
      </c>
      <c r="AC1245"/>
    </row>
    <row r="1246" spans="1:29" s="2" customFormat="1">
      <c r="A1246">
        <v>2300</v>
      </c>
      <c r="B1246">
        <v>391618</v>
      </c>
      <c r="C1246">
        <v>505638.52679624688</v>
      </c>
      <c r="D1246" t="s">
        <v>6503</v>
      </c>
      <c r="E1246" t="str">
        <f t="shared" ref="E1246:E1260" si="421">LEFT(D1246,FIND(" ",D1246)-1)</f>
        <v>Ed</v>
      </c>
      <c r="F1246" t="str">
        <f t="shared" ref="F1246:F1260" si="422">MID(D1246,FIND(" ",D1246)+1,9999)</f>
        <v>Davender</v>
      </c>
      <c r="G1246"/>
      <c r="H1246">
        <v>0</v>
      </c>
      <c r="I1246"/>
      <c r="J1246">
        <v>49</v>
      </c>
      <c r="K1246" s="5">
        <v>42488</v>
      </c>
      <c r="L1246" t="s">
        <v>6048</v>
      </c>
      <c r="M1246" t="str">
        <f t="shared" si="414"/>
        <v>American basketball player (Washington Bullets).[488]</v>
      </c>
      <c r="N1246" t="str">
        <f t="shared" si="420"/>
        <v>American</v>
      </c>
      <c r="O1246" t="str">
        <f t="shared" si="413"/>
        <v>basketball player (Washington Bullets).[488]</v>
      </c>
      <c r="P1246" t="str">
        <f t="shared" si="415"/>
        <v>basketball player (Washington Bullets).</v>
      </c>
      <c r="Q1246" t="str">
        <f t="shared" si="416"/>
        <v>basketball player (Washington Bullets)</v>
      </c>
      <c r="R1246" t="s">
        <v>7470</v>
      </c>
      <c r="S1246" s="2" t="s">
        <v>1439</v>
      </c>
      <c r="T1246"/>
      <c r="U1246" t="str">
        <f t="shared" si="417"/>
        <v>https://en.wikipedia.org/wiki/Ed_Davender</v>
      </c>
      <c r="V1246"/>
      <c r="W1246"/>
      <c r="X1246"/>
      <c r="Y1246" t="str">
        <f t="shared" si="418"/>
        <v>https://tools.wmflabs.org/xtools-articleinfo/?article=Ed_Davender&amp;project=en.wikipedia.org</v>
      </c>
      <c r="Z1246"/>
      <c r="AA1246"/>
      <c r="AB1246" t="str">
        <f t="shared" si="419"/>
        <v>https://en.wikipedia.org/w/index.php?title=Special:WhatLinksHere/Ed_Davender&amp;limit=500</v>
      </c>
      <c r="AC1246"/>
    </row>
    <row r="1247" spans="1:29">
      <c r="A1247">
        <v>1899</v>
      </c>
      <c r="B1247">
        <v>221855</v>
      </c>
      <c r="C1247">
        <v>557859.99700401584</v>
      </c>
      <c r="D1247" t="s">
        <v>6612</v>
      </c>
      <c r="E1247" t="str">
        <f t="shared" si="421"/>
        <v>Ed</v>
      </c>
      <c r="F1247" t="str">
        <f t="shared" si="422"/>
        <v>Johnson</v>
      </c>
      <c r="H1247">
        <v>0</v>
      </c>
      <c r="J1247">
        <v>71</v>
      </c>
      <c r="K1247" s="5">
        <v>42465</v>
      </c>
      <c r="L1247" t="s">
        <v>6746</v>
      </c>
      <c r="M1247" t="str">
        <f t="shared" si="414"/>
        <v>American basketball player.[85]</v>
      </c>
      <c r="N1247" t="str">
        <f t="shared" si="420"/>
        <v>American</v>
      </c>
      <c r="O1247" t="str">
        <f t="shared" ref="O1247:O1278" si="423">MID(M1247,FIND(" ",M1247)+1,9999)</f>
        <v>basketball player.[85]</v>
      </c>
      <c r="P1247" t="str">
        <f t="shared" si="415"/>
        <v>basketball player.</v>
      </c>
      <c r="Q1247" t="str">
        <f t="shared" si="416"/>
        <v>basketball player</v>
      </c>
      <c r="R1247" t="s">
        <v>7470</v>
      </c>
      <c r="U1247" t="str">
        <f t="shared" si="417"/>
        <v>https://en.wikipedia.org/wiki/Ed_Johnson</v>
      </c>
      <c r="Y1247" t="str">
        <f t="shared" si="418"/>
        <v>https://tools.wmflabs.org/xtools-articleinfo/?article=Ed_Johnson&amp;project=en.wikipedia.org</v>
      </c>
      <c r="AB1247" t="str">
        <f t="shared" si="419"/>
        <v>https://en.wikipedia.org/w/index.php?title=Special:WhatLinksHere/Ed_Johnson&amp;limit=500</v>
      </c>
    </row>
    <row r="1248" spans="1:29">
      <c r="A1248">
        <v>2633</v>
      </c>
      <c r="B1248">
        <v>828823</v>
      </c>
      <c r="C1248">
        <v>119589.57633032696</v>
      </c>
      <c r="D1248" t="s">
        <v>12205</v>
      </c>
      <c r="E1248" t="str">
        <f t="shared" si="421"/>
        <v>Ed</v>
      </c>
      <c r="F1248" t="str">
        <f t="shared" si="422"/>
        <v>Kolenovsky</v>
      </c>
      <c r="H1248">
        <v>0</v>
      </c>
      <c r="J1248">
        <v>87</v>
      </c>
      <c r="K1248" s="5">
        <v>42507</v>
      </c>
      <c r="L1248" t="s">
        <v>12664</v>
      </c>
      <c r="M1248" t="str">
        <f t="shared" si="414"/>
        <v>American photographer (Associated Press).[297]</v>
      </c>
      <c r="N1248" t="str">
        <f t="shared" si="420"/>
        <v>American</v>
      </c>
      <c r="O1248" t="str">
        <f t="shared" si="423"/>
        <v>photographer (Associated Press).[297]</v>
      </c>
      <c r="P1248" t="str">
        <f t="shared" si="415"/>
        <v>photographer (Associated Press).</v>
      </c>
      <c r="Q1248" t="str">
        <f t="shared" si="416"/>
        <v>photographer (Associated Press)</v>
      </c>
      <c r="R1248" t="str">
        <f>IFERROR(MID(Q1248,1,FIND(" ",Q1248)-1),Q1248)</f>
        <v>photographer</v>
      </c>
      <c r="S1248" s="2" t="s">
        <v>1256</v>
      </c>
      <c r="U1248" t="str">
        <f t="shared" si="417"/>
        <v>https://en.wikipedia.org/wiki/Ed_Kolenovsky</v>
      </c>
      <c r="Y1248" t="str">
        <f t="shared" si="418"/>
        <v>https://tools.wmflabs.org/xtools-articleinfo/?article=Ed_Kolenovsky&amp;project=en.wikipedia.org</v>
      </c>
      <c r="AB1248" t="str">
        <f t="shared" si="419"/>
        <v>https://en.wikipedia.org/w/index.php?title=Special:WhatLinksHere/Ed_Kolenovsky&amp;limit=500</v>
      </c>
    </row>
    <row r="1249" spans="1:28">
      <c r="A1249">
        <v>3838</v>
      </c>
      <c r="B1249">
        <v>779022</v>
      </c>
      <c r="C1249">
        <v>877890.82532253815</v>
      </c>
      <c r="D1249" t="s">
        <v>13957</v>
      </c>
      <c r="E1249" t="str">
        <f t="shared" si="421"/>
        <v>Ed</v>
      </c>
      <c r="F1249" t="str">
        <f t="shared" si="422"/>
        <v>Ross</v>
      </c>
      <c r="H1249">
        <v>0</v>
      </c>
      <c r="J1249">
        <v>50</v>
      </c>
      <c r="K1249" s="5">
        <v>42581</v>
      </c>
      <c r="L1249" t="s">
        <v>14362</v>
      </c>
      <c r="M1249" t="str">
        <f t="shared" si="414"/>
        <v>American photographer motorcycle accident.[497]</v>
      </c>
      <c r="N1249" t="str">
        <f t="shared" si="420"/>
        <v>American</v>
      </c>
      <c r="O1249" t="str">
        <f t="shared" si="423"/>
        <v>photographer motorcycle accident.[497]</v>
      </c>
      <c r="P1249" s="2" t="str">
        <f t="shared" si="415"/>
        <v>photographer motorcycle accident.</v>
      </c>
      <c r="Q1249" s="2" t="str">
        <f t="shared" si="416"/>
        <v>photographer motorcycle accident</v>
      </c>
      <c r="R1249" s="2" t="str">
        <f>IFERROR(MID(Q1249,1,FIND(" ",Q1249)-1),Q1249)</f>
        <v>photographer</v>
      </c>
      <c r="S1249" s="2"/>
      <c r="T1249" t="s">
        <v>14939</v>
      </c>
      <c r="U1249" t="str">
        <f t="shared" si="417"/>
        <v>https://en.wikipedia.org/wiki/Ed_Ross</v>
      </c>
      <c r="Y1249" t="str">
        <f t="shared" si="418"/>
        <v>https://tools.wmflabs.org/xtools-articleinfo/?article=Ed_Ross&amp;project=en.wikipedia.org</v>
      </c>
      <c r="AB1249" t="str">
        <f t="shared" si="419"/>
        <v>https://en.wikipedia.org/w/index.php?title=Special:WhatLinksHere/Ed_Ross&amp;limit=500</v>
      </c>
    </row>
    <row r="1250" spans="1:28">
      <c r="A1250">
        <v>2003</v>
      </c>
      <c r="B1250">
        <v>114799</v>
      </c>
      <c r="C1250">
        <v>224357.20730118192</v>
      </c>
      <c r="D1250" t="s">
        <v>7155</v>
      </c>
      <c r="E1250" t="str">
        <f t="shared" si="421"/>
        <v>Ed</v>
      </c>
      <c r="F1250" t="str">
        <f t="shared" si="422"/>
        <v>Snider</v>
      </c>
      <c r="H1250">
        <v>0</v>
      </c>
      <c r="J1250">
        <v>83</v>
      </c>
      <c r="K1250" s="5">
        <v>42471</v>
      </c>
      <c r="L1250" t="s">
        <v>6138</v>
      </c>
      <c r="M1250" t="str">
        <f t="shared" si="414"/>
        <v>American sports executive (Comcast Spectacor Philadelphia Flyers Philadelphia 76ers) bladder cancer.[190]</v>
      </c>
      <c r="N1250" t="str">
        <f t="shared" si="420"/>
        <v>American</v>
      </c>
      <c r="O1250" t="str">
        <f t="shared" si="423"/>
        <v>sports executive (Comcast Spectacor Philadelphia Flyers Philadelphia 76ers) bladder cancer.[190]</v>
      </c>
      <c r="P1250" t="str">
        <f t="shared" si="415"/>
        <v>sports executive (Comcast Spectacor Philadelphia Flyers Philadelphia 76ers) bladder cancer.</v>
      </c>
      <c r="Q1250" t="str">
        <f t="shared" si="416"/>
        <v>sports executive (Comcast Spectacor Philadelphia Flyers Philadelphia 76ers) bladder cancer</v>
      </c>
      <c r="R1250" t="s">
        <v>5929</v>
      </c>
      <c r="S1250" s="2" t="s">
        <v>1829</v>
      </c>
      <c r="T1250" t="s">
        <v>5930</v>
      </c>
      <c r="U1250" t="str">
        <f t="shared" si="417"/>
        <v>https://en.wikipedia.org/wiki/Ed_Snider</v>
      </c>
      <c r="Y1250" t="str">
        <f t="shared" si="418"/>
        <v>https://tools.wmflabs.org/xtools-articleinfo/?article=Ed_Snider&amp;project=en.wikipedia.org</v>
      </c>
      <c r="AB1250" t="str">
        <f t="shared" si="419"/>
        <v>https://en.wikipedia.org/w/index.php?title=Special:WhatLinksHere/Ed_Snider&amp;limit=500</v>
      </c>
    </row>
    <row r="1251" spans="1:28">
      <c r="A1251">
        <v>207</v>
      </c>
      <c r="B1251">
        <v>238026</v>
      </c>
      <c r="C1251">
        <v>966345.79461988318</v>
      </c>
      <c r="D1251" t="s">
        <v>9112</v>
      </c>
      <c r="E1251" t="str">
        <f t="shared" si="421"/>
        <v>Ed</v>
      </c>
      <c r="F1251" t="str">
        <f t="shared" si="422"/>
        <v>Stewart</v>
      </c>
      <c r="H1251">
        <v>0</v>
      </c>
      <c r="J1251">
        <v>74</v>
      </c>
      <c r="K1251" s="3">
        <v>42378</v>
      </c>
      <c r="L1251" t="s">
        <v>10127</v>
      </c>
      <c r="M1251" t="str">
        <f t="shared" si="414"/>
        <v>British TV and radio broadcaster (Top of the Pops Crackerjack) stroke.[208]</v>
      </c>
      <c r="N1251" t="str">
        <f t="shared" si="420"/>
        <v>British</v>
      </c>
      <c r="O1251" t="str">
        <f t="shared" si="423"/>
        <v>TV and radio broadcaster (Top of the Pops Crackerjack) stroke.[208]</v>
      </c>
      <c r="P1251" t="str">
        <f t="shared" si="415"/>
        <v>TV and radio broadcaster (Top of the Pops Crackerjack) stroke.</v>
      </c>
      <c r="Q1251" t="str">
        <f t="shared" si="416"/>
        <v>TV and radio broadcaster (Top of the Pops Crackerjack) stroke</v>
      </c>
      <c r="R1251" t="s">
        <v>7403</v>
      </c>
      <c r="S1251" t="s">
        <v>2560</v>
      </c>
      <c r="T1251" t="s">
        <v>11815</v>
      </c>
      <c r="U1251" t="str">
        <f t="shared" si="417"/>
        <v>https://en.wikipedia.org/wiki/Ed_Stewart</v>
      </c>
      <c r="Y1251" t="str">
        <f t="shared" si="418"/>
        <v>https://tools.wmflabs.org/xtools-articleinfo/?article=Ed_Stewart&amp;project=en.wikipedia.org</v>
      </c>
      <c r="AB1251" t="str">
        <f t="shared" si="419"/>
        <v>https://en.wikipedia.org/w/index.php?title=Special:WhatLinksHere/Ed_Stewart&amp;limit=500</v>
      </c>
    </row>
    <row r="1252" spans="1:28">
      <c r="A1252">
        <v>4710</v>
      </c>
      <c r="B1252">
        <v>107535</v>
      </c>
      <c r="C1252">
        <v>851832.40524021641</v>
      </c>
      <c r="D1252" t="s">
        <v>15241</v>
      </c>
      <c r="E1252" t="str">
        <f t="shared" si="421"/>
        <v>Ed</v>
      </c>
      <c r="F1252" t="str">
        <f t="shared" si="422"/>
        <v>Temple</v>
      </c>
      <c r="H1252">
        <v>0</v>
      </c>
      <c r="J1252">
        <v>89</v>
      </c>
      <c r="K1252" s="5">
        <v>42635</v>
      </c>
      <c r="L1252" t="s">
        <v>15688</v>
      </c>
      <c r="M1252" t="str">
        <f t="shared" si="414"/>
        <v>American track and field coach (Tennessee State Lady Tigers women's Olympic team).[95]</v>
      </c>
      <c r="N1252" t="str">
        <f t="shared" si="420"/>
        <v>American</v>
      </c>
      <c r="O1252" t="str">
        <f t="shared" si="423"/>
        <v>track and field coach (Tennessee State Lady Tigers women's Olympic team).[95]</v>
      </c>
      <c r="P1252" s="2" t="str">
        <f t="shared" si="415"/>
        <v>track and field coach (Tennessee State Lady Tigers women's Olympic team).</v>
      </c>
      <c r="Q1252" s="2" t="str">
        <f t="shared" si="416"/>
        <v>track and field coach (Tennessee State Lady Tigers women's Olympic team)</v>
      </c>
      <c r="R1252" s="2" t="s">
        <v>15894</v>
      </c>
      <c r="S1252" s="2" t="s">
        <v>365</v>
      </c>
      <c r="U1252" t="str">
        <f t="shared" si="417"/>
        <v>https://en.wikipedia.org/wiki/Ed_Temple</v>
      </c>
      <c r="Y1252" t="str">
        <f t="shared" si="418"/>
        <v>https://tools.wmflabs.org/xtools-articleinfo/?article=Ed_Temple&amp;project=en.wikipedia.org</v>
      </c>
      <c r="AB1252" t="str">
        <f t="shared" si="419"/>
        <v>https://en.wikipedia.org/w/index.php?title=Special:WhatLinksHere/Ed_Temple&amp;limit=500</v>
      </c>
    </row>
    <row r="1253" spans="1:28">
      <c r="A1253">
        <v>3498</v>
      </c>
      <c r="B1253">
        <v>871545</v>
      </c>
      <c r="C1253">
        <v>331487.12099136901</v>
      </c>
      <c r="D1253" t="s">
        <v>13834</v>
      </c>
      <c r="E1253" t="str">
        <f t="shared" si="421"/>
        <v>Ed</v>
      </c>
      <c r="F1253" t="str">
        <f t="shared" si="422"/>
        <v>Ware</v>
      </c>
      <c r="H1253">
        <v>0</v>
      </c>
      <c r="J1253">
        <v>88</v>
      </c>
      <c r="K1253" s="5">
        <v>42561</v>
      </c>
      <c r="L1253" t="s">
        <v>14089</v>
      </c>
      <c r="M1253" t="str">
        <f t="shared" si="414"/>
        <v>American district attorney.[157]</v>
      </c>
      <c r="N1253" t="str">
        <f t="shared" si="420"/>
        <v>American</v>
      </c>
      <c r="O1253" t="str">
        <f t="shared" si="423"/>
        <v>district attorney.[157]</v>
      </c>
      <c r="P1253" s="2" t="str">
        <f t="shared" si="415"/>
        <v>district attorney.</v>
      </c>
      <c r="Q1253" s="2" t="str">
        <f t="shared" si="416"/>
        <v>district attorney</v>
      </c>
      <c r="R1253" s="2" t="s">
        <v>14571</v>
      </c>
      <c r="S1253" s="2"/>
      <c r="U1253" t="str">
        <f t="shared" si="417"/>
        <v>https://en.wikipedia.org/wiki/Ed_Ware</v>
      </c>
      <c r="Y1253" t="str">
        <f t="shared" si="418"/>
        <v>https://tools.wmflabs.org/xtools-articleinfo/?article=Ed_Ware&amp;project=en.wikipedia.org</v>
      </c>
      <c r="AB1253" t="str">
        <f t="shared" si="419"/>
        <v>https://en.wikipedia.org/w/index.php?title=Special:WhatLinksHere/Ed_Ware&amp;limit=500</v>
      </c>
    </row>
    <row r="1254" spans="1:28">
      <c r="A1254">
        <v>4501</v>
      </c>
      <c r="B1254">
        <v>551945</v>
      </c>
      <c r="C1254">
        <v>596870.81591710006</v>
      </c>
      <c r="D1254" t="s">
        <v>15060</v>
      </c>
      <c r="E1254" t="str">
        <f t="shared" si="421"/>
        <v>Eddie</v>
      </c>
      <c r="F1254" t="str">
        <f t="shared" si="422"/>
        <v>Antar</v>
      </c>
      <c r="H1254">
        <v>0</v>
      </c>
      <c r="J1254">
        <v>68</v>
      </c>
      <c r="K1254" s="5">
        <v>42623</v>
      </c>
      <c r="L1254" t="s">
        <v>15290</v>
      </c>
      <c r="M1254" t="str">
        <f t="shared" si="414"/>
        <v>American businessman (Crazy Eddie).[280]</v>
      </c>
      <c r="N1254" t="str">
        <f t="shared" si="420"/>
        <v>American</v>
      </c>
      <c r="O1254" t="str">
        <f t="shared" si="423"/>
        <v>businessman (Crazy Eddie).[280]</v>
      </c>
      <c r="P1254" s="2" t="str">
        <f t="shared" si="415"/>
        <v>businessman (Crazy Eddie).</v>
      </c>
      <c r="Q1254" s="2" t="str">
        <f t="shared" si="416"/>
        <v>businessman (Crazy Eddie)</v>
      </c>
      <c r="R1254" s="2" t="str">
        <f>IFERROR(MID(Q1254,1,FIND(" ",Q1254)-1),Q1254)</f>
        <v>businessman</v>
      </c>
      <c r="S1254" s="2" t="s">
        <v>243</v>
      </c>
      <c r="U1254" t="str">
        <f t="shared" si="417"/>
        <v>https://en.wikipedia.org/wiki/Eddie_Antar</v>
      </c>
      <c r="Y1254" t="str">
        <f t="shared" si="418"/>
        <v>https://tools.wmflabs.org/xtools-articleinfo/?article=Eddie_Antar&amp;project=en.wikipedia.org</v>
      </c>
      <c r="AB1254" t="str">
        <f t="shared" si="419"/>
        <v>https://en.wikipedia.org/w/index.php?title=Special:WhatLinksHere/Eddie_Antar&amp;limit=500</v>
      </c>
    </row>
    <row r="1255" spans="1:28">
      <c r="A1255">
        <v>858</v>
      </c>
      <c r="B1255">
        <v>347370</v>
      </c>
      <c r="C1255">
        <v>244998.67435952183</v>
      </c>
      <c r="D1255" t="s">
        <v>10520</v>
      </c>
      <c r="E1255" t="str">
        <f t="shared" si="421"/>
        <v>Eddie</v>
      </c>
      <c r="F1255" t="str">
        <f t="shared" si="422"/>
        <v>Barry</v>
      </c>
      <c r="H1255">
        <v>0</v>
      </c>
      <c r="J1255">
        <v>96</v>
      </c>
      <c r="K1255" s="3">
        <v>42412</v>
      </c>
      <c r="L1255" t="s">
        <v>10924</v>
      </c>
      <c r="M1255" t="str">
        <f t="shared" si="414"/>
        <v>American ice hockey player (Boston Bruins).[202]</v>
      </c>
      <c r="N1255" t="str">
        <f t="shared" si="420"/>
        <v>American</v>
      </c>
      <c r="O1255" t="str">
        <f t="shared" si="423"/>
        <v>ice hockey player (Boston Bruins).[202]</v>
      </c>
      <c r="P1255" t="str">
        <f t="shared" si="415"/>
        <v>ice hockey player (Boston Bruins).</v>
      </c>
      <c r="Q1255" t="str">
        <f t="shared" si="416"/>
        <v>ice hockey player (Boston Bruins)</v>
      </c>
      <c r="R1255" t="s">
        <v>7609</v>
      </c>
      <c r="S1255" t="s">
        <v>2213</v>
      </c>
      <c r="U1255" t="str">
        <f t="shared" si="417"/>
        <v>https://en.wikipedia.org/wiki/Eddie_Barry</v>
      </c>
      <c r="Y1255" t="str">
        <f t="shared" si="418"/>
        <v>https://tools.wmflabs.org/xtools-articleinfo/?article=Eddie_Barry&amp;project=en.wikipedia.org</v>
      </c>
      <c r="AB1255" t="str">
        <f t="shared" si="419"/>
        <v>https://en.wikipedia.org/w/index.php?title=Special:WhatLinksHere/Eddie_Barry&amp;limit=500</v>
      </c>
    </row>
    <row r="1256" spans="1:28">
      <c r="A1256">
        <v>1086</v>
      </c>
      <c r="B1256">
        <v>250442</v>
      </c>
      <c r="C1256">
        <v>363590.03626785125</v>
      </c>
      <c r="D1256" t="s">
        <v>10577</v>
      </c>
      <c r="E1256" t="str">
        <f t="shared" si="421"/>
        <v>Eddie</v>
      </c>
      <c r="F1256" t="str">
        <f t="shared" si="422"/>
        <v>Einhorn</v>
      </c>
      <c r="H1256">
        <v>0</v>
      </c>
      <c r="J1256">
        <v>80</v>
      </c>
      <c r="K1256" s="3">
        <v>42424</v>
      </c>
      <c r="L1256" t="s">
        <v>3250</v>
      </c>
      <c r="M1256" t="str">
        <f t="shared" si="414"/>
        <v>American broadcasting (TVS CBS Sports Sportsvision) and baseball (Chicago White Sox) executive complications from a stroke.[431]</v>
      </c>
      <c r="N1256" t="str">
        <f t="shared" si="420"/>
        <v>American</v>
      </c>
      <c r="O1256" t="str">
        <f t="shared" si="423"/>
        <v>broadcasting (TVS CBS Sports Sportsvision) and baseball (Chicago White Sox) executive complications from a stroke.[431]</v>
      </c>
      <c r="P1256" t="str">
        <f t="shared" si="415"/>
        <v>broadcasting (TVS CBS Sports Sportsvision) and baseball (Chicago White Sox) executive complications from a stroke.</v>
      </c>
      <c r="Q1256" t="str">
        <f t="shared" si="416"/>
        <v>broadcasting (TVS CBS Sports Sportsvision) and baseball (Chicago White Sox) executive complications from a stroke</v>
      </c>
      <c r="R1256" t="s">
        <v>3251</v>
      </c>
      <c r="S1256" t="s">
        <v>2223</v>
      </c>
      <c r="T1256" t="s">
        <v>8441</v>
      </c>
      <c r="U1256" t="str">
        <f t="shared" si="417"/>
        <v>https://en.wikipedia.org/wiki/Eddie_Einhorn</v>
      </c>
      <c r="Y1256" t="str">
        <f t="shared" si="418"/>
        <v>https://tools.wmflabs.org/xtools-articleinfo/?article=Eddie_Einhorn&amp;project=en.wikipedia.org</v>
      </c>
      <c r="AB1256" t="str">
        <f t="shared" si="419"/>
        <v>https://en.wikipedia.org/w/index.php?title=Special:WhatLinksHere/Eddie_Einhorn&amp;limit=500</v>
      </c>
    </row>
    <row r="1257" spans="1:28">
      <c r="A1257">
        <v>2699</v>
      </c>
      <c r="B1257">
        <v>428946</v>
      </c>
      <c r="C1257">
        <v>226696.02249516174</v>
      </c>
      <c r="D1257" t="s">
        <v>12258</v>
      </c>
      <c r="E1257" t="str">
        <f t="shared" si="421"/>
        <v>Eddie</v>
      </c>
      <c r="F1257" t="str">
        <f t="shared" si="422"/>
        <v>Keizan</v>
      </c>
      <c r="H1257">
        <v>0</v>
      </c>
      <c r="J1257">
        <v>71</v>
      </c>
      <c r="K1257" s="5">
        <v>42511</v>
      </c>
      <c r="L1257" t="s">
        <v>12730</v>
      </c>
      <c r="M1257" t="str">
        <f t="shared" si="414"/>
        <v>South African racing driver.[364]</v>
      </c>
      <c r="N1257" t="str">
        <f t="shared" si="420"/>
        <v>South</v>
      </c>
      <c r="O1257" t="str">
        <f t="shared" si="423"/>
        <v>African racing driver.[364]</v>
      </c>
      <c r="P1257" t="str">
        <f t="shared" si="415"/>
        <v>African racing driver.</v>
      </c>
      <c r="Q1257" t="str">
        <f t="shared" si="416"/>
        <v>African racing driver</v>
      </c>
      <c r="R1257" t="s">
        <v>12950</v>
      </c>
      <c r="U1257" t="str">
        <f t="shared" si="417"/>
        <v>https://en.wikipedia.org/wiki/Eddie_Keizan</v>
      </c>
      <c r="Y1257" t="str">
        <f t="shared" si="418"/>
        <v>https://tools.wmflabs.org/xtools-articleinfo/?article=Eddie_Keizan&amp;project=en.wikipedia.org</v>
      </c>
      <c r="AB1257" t="str">
        <f t="shared" si="419"/>
        <v>https://en.wikipedia.org/w/index.php?title=Special:WhatLinksHere/Eddie_Keizan&amp;limit=500</v>
      </c>
    </row>
    <row r="1258" spans="1:28">
      <c r="A1258">
        <v>4261</v>
      </c>
      <c r="B1258">
        <v>661726</v>
      </c>
      <c r="C1258">
        <v>59099.123574924306</v>
      </c>
      <c r="D1258" t="s">
        <v>4196</v>
      </c>
      <c r="E1258" t="str">
        <f t="shared" si="421"/>
        <v>Eddy</v>
      </c>
      <c r="F1258" t="str">
        <f t="shared" si="422"/>
        <v>Silitonga</v>
      </c>
      <c r="H1258">
        <v>0</v>
      </c>
      <c r="J1258">
        <v>65</v>
      </c>
      <c r="K1258" s="5">
        <v>42607</v>
      </c>
      <c r="L1258" t="s">
        <v>3670</v>
      </c>
      <c r="M1258" t="str">
        <f t="shared" si="414"/>
        <v>Indonesian singer.[404]</v>
      </c>
      <c r="N1258" t="str">
        <f t="shared" si="420"/>
        <v>Indonesian</v>
      </c>
      <c r="O1258" t="str">
        <f t="shared" si="423"/>
        <v>singer.[404]</v>
      </c>
      <c r="P1258" s="2" t="str">
        <f t="shared" si="415"/>
        <v>singer.</v>
      </c>
      <c r="Q1258" s="2" t="str">
        <f t="shared" si="416"/>
        <v>singer</v>
      </c>
      <c r="R1258" s="2" t="str">
        <f>IFERROR(MID(Q1258,1,FIND(" ",Q1258)-1),Q1258)</f>
        <v>singer</v>
      </c>
      <c r="S1258" s="2"/>
      <c r="U1258" t="str">
        <f t="shared" si="417"/>
        <v>https://en.wikipedia.org/wiki/Eddy_Silitonga</v>
      </c>
      <c r="Y1258" t="str">
        <f t="shared" si="418"/>
        <v>https://tools.wmflabs.org/xtools-articleinfo/?article=Eddy_Silitonga&amp;project=en.wikipedia.org</v>
      </c>
      <c r="AB1258" t="str">
        <f t="shared" si="419"/>
        <v>https://en.wikipedia.org/w/index.php?title=Special:WhatLinksHere/Eddy_Silitonga&amp;limit=500</v>
      </c>
    </row>
    <row r="1259" spans="1:28">
      <c r="A1259">
        <v>766</v>
      </c>
      <c r="B1259">
        <v>802248</v>
      </c>
      <c r="C1259">
        <v>711087.63543452369</v>
      </c>
      <c r="D1259" t="s">
        <v>10343</v>
      </c>
      <c r="E1259" t="str">
        <f t="shared" si="421"/>
        <v>Eddy</v>
      </c>
      <c r="F1259" t="str">
        <f t="shared" si="422"/>
        <v>Wally</v>
      </c>
      <c r="H1259">
        <v>0</v>
      </c>
      <c r="J1259">
        <v>83</v>
      </c>
      <c r="K1259" s="3">
        <v>42406</v>
      </c>
      <c r="L1259" t="s">
        <v>11198</v>
      </c>
      <c r="M1259" t="str">
        <f t="shared" si="414"/>
        <v>Belgian singer cerebral hemorrhage.[110]</v>
      </c>
      <c r="N1259" t="str">
        <f t="shared" si="420"/>
        <v>Belgian</v>
      </c>
      <c r="O1259" t="str">
        <f t="shared" si="423"/>
        <v>singer cerebral hemorrhage.[110]</v>
      </c>
      <c r="P1259" t="str">
        <f t="shared" si="415"/>
        <v>singer cerebral hemorrhage.</v>
      </c>
      <c r="Q1259" t="str">
        <f t="shared" si="416"/>
        <v>singer cerebral hemorrhage</v>
      </c>
      <c r="R1259" t="str">
        <f>IFERROR(MID(Q1259,1,FIND(" ",Q1259)-1),Q1259)</f>
        <v>singer</v>
      </c>
      <c r="T1259" t="s">
        <v>9187</v>
      </c>
      <c r="U1259" t="str">
        <f t="shared" si="417"/>
        <v>https://en.wikipedia.org/wiki/Eddy_Wally</v>
      </c>
      <c r="Y1259" t="str">
        <f t="shared" si="418"/>
        <v>https://tools.wmflabs.org/xtools-articleinfo/?article=Eddy_Wally&amp;project=en.wikipedia.org</v>
      </c>
      <c r="AB1259" t="str">
        <f t="shared" si="419"/>
        <v>https://en.wikipedia.org/w/index.php?title=Special:WhatLinksHere/Eddy_Wally&amp;limit=500</v>
      </c>
    </row>
    <row r="1260" spans="1:28">
      <c r="A1260">
        <v>1796</v>
      </c>
      <c r="B1260">
        <v>795229</v>
      </c>
      <c r="C1260">
        <v>44080.19024413079</v>
      </c>
      <c r="D1260" t="s">
        <v>8543</v>
      </c>
      <c r="E1260" t="str">
        <f t="shared" si="421"/>
        <v>Edgar</v>
      </c>
      <c r="F1260" t="str">
        <f t="shared" si="422"/>
        <v>Fredricks</v>
      </c>
      <c r="H1260">
        <v>0</v>
      </c>
      <c r="J1260">
        <v>73</v>
      </c>
      <c r="K1260" s="3">
        <v>42460</v>
      </c>
      <c r="L1260" s="2" t="s">
        <v>7669</v>
      </c>
      <c r="M1260" t="str">
        <f t="shared" si="414"/>
        <v>American politician.[604]</v>
      </c>
      <c r="N1260" t="str">
        <f t="shared" si="420"/>
        <v>American</v>
      </c>
      <c r="O1260" t="str">
        <f t="shared" si="423"/>
        <v>politician.[604]</v>
      </c>
      <c r="P1260" t="str">
        <f t="shared" si="415"/>
        <v>politician.</v>
      </c>
      <c r="Q1260" t="str">
        <f t="shared" si="416"/>
        <v>politician</v>
      </c>
      <c r="R1260" t="str">
        <f>IFERROR(MID(Q1260,1,FIND(" ",Q1260)-1),Q1260)</f>
        <v>politician</v>
      </c>
      <c r="U1260" t="str">
        <f t="shared" si="417"/>
        <v>https://en.wikipedia.org/wiki/Edgar_Fredricks</v>
      </c>
      <c r="Y1260" t="str">
        <f t="shared" si="418"/>
        <v>https://tools.wmflabs.org/xtools-articleinfo/?article=Edgar_Fredricks&amp;project=en.wikipedia.org</v>
      </c>
      <c r="AB1260" t="str">
        <f t="shared" si="419"/>
        <v>https://en.wikipedia.org/w/index.php?title=Special:WhatLinksHere/Edgar_Fredricks&amp;limit=500</v>
      </c>
    </row>
    <row r="1261" spans="1:28">
      <c r="A1261">
        <v>1667</v>
      </c>
      <c r="B1261">
        <v>938649</v>
      </c>
      <c r="C1261">
        <v>312670.14186141751</v>
      </c>
      <c r="D1261" t="s">
        <v>8334</v>
      </c>
      <c r="E1261" t="s">
        <v>7679</v>
      </c>
      <c r="F1261" t="s">
        <v>7680</v>
      </c>
      <c r="H1261">
        <v>0</v>
      </c>
      <c r="J1261">
        <v>86</v>
      </c>
      <c r="K1261" s="3">
        <v>42453</v>
      </c>
      <c r="L1261" s="2" t="s">
        <v>7938</v>
      </c>
      <c r="M1261" t="str">
        <f t="shared" si="414"/>
        <v>American politician.[474]</v>
      </c>
      <c r="N1261" t="str">
        <f t="shared" si="420"/>
        <v>American</v>
      </c>
      <c r="O1261" t="str">
        <f t="shared" si="423"/>
        <v>politician.[474]</v>
      </c>
      <c r="P1261" t="str">
        <f t="shared" si="415"/>
        <v>politician.</v>
      </c>
      <c r="Q1261" t="str">
        <f t="shared" si="416"/>
        <v>politician</v>
      </c>
      <c r="R1261" t="str">
        <f>IFERROR(MID(Q1261,1,FIND(" ",Q1261)-1),Q1261)</f>
        <v>politician</v>
      </c>
      <c r="U1261" t="str">
        <f t="shared" si="417"/>
        <v>https://en.wikipedia.org/wiki/Edgar_G. "Sonny" Mouton Jr.</v>
      </c>
      <c r="Y1261" t="str">
        <f t="shared" si="418"/>
        <v>https://tools.wmflabs.org/xtools-articleinfo/?article=Edgar_G. "Sonny" Mouton Jr.&amp;project=en.wikipedia.org</v>
      </c>
      <c r="AB1261" t="str">
        <f t="shared" si="419"/>
        <v>https://en.wikipedia.org/w/index.php?title=Special:WhatLinksHere/Edgar_G. "Sonny" Mouton Jr.&amp;limit=500</v>
      </c>
    </row>
    <row r="1262" spans="1:28">
      <c r="A1262">
        <v>729</v>
      </c>
      <c r="B1262">
        <v>885898</v>
      </c>
      <c r="C1262">
        <v>320036.74871157273</v>
      </c>
      <c r="D1262" t="s">
        <v>10843</v>
      </c>
      <c r="E1262" t="str">
        <f t="shared" ref="E1262:E1268" si="424">LEFT(D1262,FIND(" ",D1262)-1)</f>
        <v>Edgar</v>
      </c>
      <c r="F1262" t="str">
        <f t="shared" ref="F1262:F1268" si="425">MID(D1262,FIND(" ",D1262)+1,9999)</f>
        <v>Mitchell</v>
      </c>
      <c r="H1262">
        <v>0</v>
      </c>
      <c r="J1262">
        <v>85</v>
      </c>
      <c r="K1262" s="3">
        <v>42404</v>
      </c>
      <c r="L1262" t="s">
        <v>11063</v>
      </c>
      <c r="M1262" t="str">
        <f t="shared" si="414"/>
        <v>American astronaut (Apollo 14).[73]</v>
      </c>
      <c r="N1262" t="str">
        <f t="shared" si="420"/>
        <v>American</v>
      </c>
      <c r="O1262" t="str">
        <f t="shared" si="423"/>
        <v>astronaut (Apollo 14).[73]</v>
      </c>
      <c r="P1262" t="str">
        <f t="shared" si="415"/>
        <v>astronaut (Apollo 14).</v>
      </c>
      <c r="Q1262" t="str">
        <f t="shared" si="416"/>
        <v>astronaut (Apollo 14)</v>
      </c>
      <c r="R1262" t="str">
        <f>IFERROR(MID(Q1262,1,FIND(" ",Q1262)-1),Q1262)</f>
        <v>astronaut</v>
      </c>
      <c r="S1262" t="s">
        <v>2344</v>
      </c>
      <c r="U1262" t="str">
        <f t="shared" si="417"/>
        <v>https://en.wikipedia.org/wiki/Edgar_Mitchell</v>
      </c>
      <c r="Y1262" t="str">
        <f t="shared" si="418"/>
        <v>https://tools.wmflabs.org/xtools-articleinfo/?article=Edgar_Mitchell&amp;project=en.wikipedia.org</v>
      </c>
      <c r="AB1262" t="str">
        <f t="shared" si="419"/>
        <v>https://en.wikipedia.org/w/index.php?title=Special:WhatLinksHere/Edgar_Mitchell&amp;limit=500</v>
      </c>
    </row>
    <row r="1263" spans="1:28">
      <c r="A1263">
        <v>2000</v>
      </c>
      <c r="B1263">
        <v>312272</v>
      </c>
      <c r="C1263">
        <v>623352.47629562218</v>
      </c>
      <c r="D1263" t="s">
        <v>6709</v>
      </c>
      <c r="E1263" t="str">
        <f t="shared" si="424"/>
        <v>Édgar</v>
      </c>
      <c r="F1263" t="str">
        <f t="shared" si="425"/>
        <v>Perea</v>
      </c>
      <c r="H1263">
        <v>0</v>
      </c>
      <c r="J1263">
        <v>81</v>
      </c>
      <c r="K1263" s="5">
        <v>42471</v>
      </c>
      <c r="L1263" t="s">
        <v>6070</v>
      </c>
      <c r="M1263" t="str">
        <f t="shared" si="414"/>
        <v>Colombian politician and football commentator.[187]</v>
      </c>
      <c r="N1263" t="str">
        <f t="shared" si="420"/>
        <v>Colombian</v>
      </c>
      <c r="O1263" t="str">
        <f t="shared" si="423"/>
        <v>politician and football commentator.[187]</v>
      </c>
      <c r="P1263" t="str">
        <f t="shared" si="415"/>
        <v>politician and football commentator.</v>
      </c>
      <c r="Q1263" t="str">
        <f t="shared" si="416"/>
        <v>politician and football commentator</v>
      </c>
      <c r="R1263" t="str">
        <f>Q1263</f>
        <v>politician and football commentator</v>
      </c>
      <c r="U1263" t="str">
        <f t="shared" si="417"/>
        <v>https://en.wikipedia.org/wiki/Édgar_Perea</v>
      </c>
      <c r="Y1263" t="str">
        <f t="shared" si="418"/>
        <v>https://tools.wmflabs.org/xtools-articleinfo/?article=Édgar_Perea&amp;project=en.wikipedia.org</v>
      </c>
      <c r="AB1263" t="str">
        <f t="shared" si="419"/>
        <v>https://en.wikipedia.org/w/index.php?title=Special:WhatLinksHere/Édgar_Perea&amp;limit=500</v>
      </c>
    </row>
    <row r="1264" spans="1:28">
      <c r="A1264">
        <v>4227</v>
      </c>
      <c r="B1264">
        <v>427083</v>
      </c>
      <c r="C1264">
        <v>536575.73849704931</v>
      </c>
      <c r="D1264" t="s">
        <v>4160</v>
      </c>
      <c r="E1264" t="str">
        <f t="shared" si="424"/>
        <v>Edgar</v>
      </c>
      <c r="F1264" t="str">
        <f t="shared" si="425"/>
        <v>Schoen</v>
      </c>
      <c r="H1264">
        <v>0</v>
      </c>
      <c r="J1264">
        <v>91</v>
      </c>
      <c r="K1264" s="5">
        <v>42605</v>
      </c>
      <c r="L1264" t="s">
        <v>3628</v>
      </c>
      <c r="M1264" t="str">
        <f t="shared" si="414"/>
        <v>American physician.[370]</v>
      </c>
      <c r="N1264" t="str">
        <f t="shared" si="420"/>
        <v>American</v>
      </c>
      <c r="O1264" t="str">
        <f t="shared" si="423"/>
        <v>physician.[370]</v>
      </c>
      <c r="P1264" s="2" t="str">
        <f t="shared" si="415"/>
        <v>physician.</v>
      </c>
      <c r="Q1264" s="2" t="str">
        <f t="shared" si="416"/>
        <v>physician</v>
      </c>
      <c r="R1264" s="2" t="str">
        <f>IFERROR(MID(Q1264,1,FIND(" ",Q1264)-1),Q1264)</f>
        <v>physician</v>
      </c>
      <c r="S1264" s="2"/>
      <c r="U1264" t="str">
        <f t="shared" si="417"/>
        <v>https://en.wikipedia.org/wiki/Edgar_Schoen</v>
      </c>
      <c r="Y1264" t="str">
        <f t="shared" si="418"/>
        <v>https://tools.wmflabs.org/xtools-articleinfo/?article=Edgar_Schoen&amp;project=en.wikipedia.org</v>
      </c>
      <c r="AB1264" t="str">
        <f t="shared" si="419"/>
        <v>https://en.wikipedia.org/w/index.php?title=Special:WhatLinksHere/Edgar_Schoen&amp;limit=500</v>
      </c>
    </row>
    <row r="1265" spans="1:28">
      <c r="A1265">
        <v>739</v>
      </c>
      <c r="B1265">
        <v>933660</v>
      </c>
      <c r="C1265">
        <v>525879.38359374669</v>
      </c>
      <c r="D1265" t="s">
        <v>10321</v>
      </c>
      <c r="E1265" t="str">
        <f t="shared" si="424"/>
        <v>Edgar</v>
      </c>
      <c r="F1265" t="str">
        <f t="shared" si="425"/>
        <v>Whitcomb</v>
      </c>
      <c r="H1265">
        <v>0</v>
      </c>
      <c r="J1265">
        <v>98</v>
      </c>
      <c r="K1265" s="3">
        <v>42404</v>
      </c>
      <c r="L1265" t="s">
        <v>11172</v>
      </c>
      <c r="M1265" t="str">
        <f t="shared" si="414"/>
        <v>American politician Governor of Indiana (1969–1973).[83]</v>
      </c>
      <c r="N1265" t="str">
        <f t="shared" si="420"/>
        <v>American</v>
      </c>
      <c r="O1265" t="str">
        <f t="shared" si="423"/>
        <v>politician Governor of Indiana (1969–1973).[83]</v>
      </c>
      <c r="P1265" t="str">
        <f t="shared" si="415"/>
        <v>politician Governor of Indiana (1969–1973).</v>
      </c>
      <c r="Q1265" t="str">
        <f t="shared" si="416"/>
        <v>politician Governor of Indiana (1969–1973)</v>
      </c>
      <c r="R1265" t="str">
        <f>IFERROR(MID(Q1265,1,FIND(" ",Q1265)-1),Q1265)</f>
        <v>politician</v>
      </c>
      <c r="S1265" t="s">
        <v>2350</v>
      </c>
      <c r="U1265" t="str">
        <f t="shared" si="417"/>
        <v>https://en.wikipedia.org/wiki/Edgar_Whitcomb</v>
      </c>
      <c r="Y1265" t="str">
        <f t="shared" si="418"/>
        <v>https://tools.wmflabs.org/xtools-articleinfo/?article=Edgar_Whitcomb&amp;project=en.wikipedia.org</v>
      </c>
      <c r="AB1265" t="str">
        <f t="shared" si="419"/>
        <v>https://en.wikipedia.org/w/index.php?title=Special:WhatLinksHere/Edgar_Whitcomb&amp;limit=500</v>
      </c>
    </row>
    <row r="1266" spans="1:28">
      <c r="A1266">
        <v>3172</v>
      </c>
      <c r="B1266">
        <v>99014</v>
      </c>
      <c r="C1266">
        <v>555316.69169249653</v>
      </c>
      <c r="D1266" t="s">
        <v>5347</v>
      </c>
      <c r="E1266" t="str">
        <f t="shared" si="424"/>
        <v>Edgard</v>
      </c>
      <c r="F1266" t="str">
        <f t="shared" si="425"/>
        <v>Pisani</v>
      </c>
      <c r="H1266">
        <v>0</v>
      </c>
      <c r="J1266">
        <v>97</v>
      </c>
      <c r="K1266" s="5">
        <v>42541</v>
      </c>
      <c r="L1266" t="s">
        <v>4785</v>
      </c>
      <c r="M1266" t="str">
        <f t="shared" si="414"/>
        <v>French politician philosopher and writer President of the Arab World Institute (1988–1995) High Commissioner of New Caledonia (1985) Minister of Agriculture (1961–1966).[327]</v>
      </c>
      <c r="N1266" t="str">
        <f t="shared" si="420"/>
        <v>French</v>
      </c>
      <c r="O1266" t="str">
        <f t="shared" si="423"/>
        <v>politician philosopher and writer President of the Arab World Institute (1988–1995) High Commissioner of New Caledonia (1985) Minister of Agriculture (1961–1966).[327]</v>
      </c>
      <c r="P1266" t="str">
        <f t="shared" si="415"/>
        <v>politician philosopher and writer President of the Arab World Institute (1988–1995) High Commissioner of New Caledonia (1985) Minister of Agriculture (1961–1966).</v>
      </c>
      <c r="Q1266" t="str">
        <f t="shared" si="416"/>
        <v>politician philosopher and writer President of the Arab World Institute (1988–1995) High Commissioner of New Caledonia (1985) Minister of Agriculture (1961–1966)</v>
      </c>
      <c r="R1266" t="str">
        <f>IFERROR(MID(Q1266,1,FIND(" ",Q1266)-1),Q1266)</f>
        <v>politician</v>
      </c>
      <c r="S1266" s="2" t="s">
        <v>1151</v>
      </c>
      <c r="U1266" t="str">
        <f t="shared" si="417"/>
        <v>https://en.wikipedia.org/wiki/Edgard_Pisani</v>
      </c>
      <c r="Y1266" t="str">
        <f t="shared" si="418"/>
        <v>https://tools.wmflabs.org/xtools-articleinfo/?article=Edgard_Pisani&amp;project=en.wikipedia.org</v>
      </c>
      <c r="AB1266" t="str">
        <f t="shared" si="419"/>
        <v>https://en.wikipedia.org/w/index.php?title=Special:WhatLinksHere/Edgard_Pisani&amp;limit=500</v>
      </c>
    </row>
    <row r="1267" spans="1:28">
      <c r="A1267">
        <v>90</v>
      </c>
      <c r="B1267">
        <v>999605</v>
      </c>
      <c r="C1267">
        <v>929717.21541925939</v>
      </c>
      <c r="D1267" t="s">
        <v>9262</v>
      </c>
      <c r="E1267" t="str">
        <f t="shared" si="424"/>
        <v>Edhi</v>
      </c>
      <c r="F1267" t="str">
        <f t="shared" si="425"/>
        <v>Sunarso</v>
      </c>
      <c r="H1267">
        <v>0</v>
      </c>
      <c r="J1267">
        <v>83</v>
      </c>
      <c r="K1267" s="3">
        <v>42373</v>
      </c>
      <c r="L1267" t="s">
        <v>10052</v>
      </c>
      <c r="M1267" t="str">
        <f t="shared" si="414"/>
        <v>Indonesian sculptor (Selamat Datang Monument) heart failure.[90]</v>
      </c>
      <c r="N1267" t="str">
        <f t="shared" si="420"/>
        <v>Indonesian</v>
      </c>
      <c r="O1267" t="str">
        <f t="shared" si="423"/>
        <v>sculptor (Selamat Datang Monument) heart failure.[90]</v>
      </c>
      <c r="P1267" t="str">
        <f t="shared" si="415"/>
        <v>sculptor (Selamat Datang Monument) heart failure.</v>
      </c>
      <c r="Q1267" t="str">
        <f t="shared" si="416"/>
        <v>sculptor (Selamat Datang Monument) heart failure</v>
      </c>
      <c r="R1267" t="str">
        <f>IFERROR(MID(Q1267,1,FIND(" ",Q1267)-1),Q1267)</f>
        <v>sculptor</v>
      </c>
      <c r="S1267" t="s">
        <v>2496</v>
      </c>
      <c r="T1267" t="s">
        <v>11774</v>
      </c>
      <c r="U1267" t="str">
        <f t="shared" si="417"/>
        <v>https://en.wikipedia.org/wiki/Edhi_Sunarso</v>
      </c>
      <c r="Y1267" t="str">
        <f t="shared" si="418"/>
        <v>https://tools.wmflabs.org/xtools-articleinfo/?article=Edhi_Sunarso&amp;project=en.wikipedia.org</v>
      </c>
      <c r="AB1267" t="str">
        <f t="shared" si="419"/>
        <v>https://en.wikipedia.org/w/index.php?title=Special:WhatLinksHere/Edhi_Sunarso&amp;limit=500</v>
      </c>
    </row>
    <row r="1268" spans="1:28">
      <c r="A1268">
        <v>708</v>
      </c>
      <c r="B1268">
        <v>561871</v>
      </c>
      <c r="C1268">
        <v>897316.76732117194</v>
      </c>
      <c r="D1268" t="s">
        <v>10822</v>
      </c>
      <c r="E1268" t="str">
        <f t="shared" si="424"/>
        <v>Edith</v>
      </c>
      <c r="F1268" t="str">
        <f t="shared" si="425"/>
        <v>Skom</v>
      </c>
      <c r="H1268">
        <v>0</v>
      </c>
      <c r="J1268">
        <v>86</v>
      </c>
      <c r="K1268" s="3">
        <v>42403</v>
      </c>
      <c r="L1268" t="s">
        <v>11141</v>
      </c>
      <c r="M1268" t="str">
        <f t="shared" si="414"/>
        <v>American novelist.[52]</v>
      </c>
      <c r="N1268" t="str">
        <f t="shared" si="420"/>
        <v>American</v>
      </c>
      <c r="O1268" t="str">
        <f t="shared" si="423"/>
        <v>novelist.[52]</v>
      </c>
      <c r="P1268" t="str">
        <f t="shared" si="415"/>
        <v>novelist.</v>
      </c>
      <c r="Q1268" t="str">
        <f t="shared" si="416"/>
        <v>novelist</v>
      </c>
      <c r="R1268" t="str">
        <f>IFERROR(MID(Q1268,1,FIND(" ",Q1268)-1),Q1268)</f>
        <v>novelist</v>
      </c>
      <c r="U1268" t="str">
        <f t="shared" si="417"/>
        <v>https://en.wikipedia.org/wiki/Edith_Skom</v>
      </c>
      <c r="Y1268" t="str">
        <f t="shared" si="418"/>
        <v>https://tools.wmflabs.org/xtools-articleinfo/?article=Edith_Skom&amp;project=en.wikipedia.org</v>
      </c>
      <c r="AB1268" t="str">
        <f t="shared" si="419"/>
        <v>https://en.wikipedia.org/w/index.php?title=Special:WhatLinksHere/Edith_Skom&amp;limit=500</v>
      </c>
    </row>
    <row r="1269" spans="1:28">
      <c r="A1269">
        <v>3501</v>
      </c>
      <c r="B1269">
        <v>446596</v>
      </c>
      <c r="C1269">
        <v>471812.2573749497</v>
      </c>
      <c r="D1269" t="s">
        <v>13837</v>
      </c>
      <c r="E1269" t="s">
        <v>14505</v>
      </c>
      <c r="F1269" t="s">
        <v>14606</v>
      </c>
      <c r="H1269">
        <v>0</v>
      </c>
      <c r="J1269">
        <v>87</v>
      </c>
      <c r="K1269" s="5">
        <v>42562</v>
      </c>
      <c r="L1269" t="s">
        <v>14155</v>
      </c>
      <c r="M1269" t="str">
        <f t="shared" si="414"/>
        <v>American Episcopal bishop 24th Presiding Bishop of the Episcopal Church (1985-1997).[160]</v>
      </c>
      <c r="N1269" t="str">
        <f t="shared" si="420"/>
        <v>American</v>
      </c>
      <c r="O1269" t="str">
        <f t="shared" si="423"/>
        <v>Episcopal bishop 24th Presiding Bishop of the Episcopal Church (1985-1997).[160]</v>
      </c>
      <c r="P1269" s="2" t="str">
        <f t="shared" si="415"/>
        <v>Episcopal bishop 24th Presiding Bishop of the Episcopal Church (1985-1997).</v>
      </c>
      <c r="Q1269" s="2" t="str">
        <f t="shared" si="416"/>
        <v>Episcopal bishop 24th Presiding Bishop of the Episcopal Church (1985-1997)</v>
      </c>
      <c r="R1269" s="2" t="s">
        <v>15048</v>
      </c>
      <c r="S1269" s="2" t="s">
        <v>770</v>
      </c>
      <c r="U1269" t="str">
        <f t="shared" si="417"/>
        <v>https://en.wikipedia.org/wiki/Edmond_L. Browning</v>
      </c>
      <c r="Y1269" t="str">
        <f t="shared" si="418"/>
        <v>https://tools.wmflabs.org/xtools-articleinfo/?article=Edmond_L. Browning&amp;project=en.wikipedia.org</v>
      </c>
      <c r="AB1269" t="str">
        <f t="shared" si="419"/>
        <v>https://en.wikipedia.org/w/index.php?title=Special:WhatLinksHere/Edmond_L. Browning&amp;limit=500</v>
      </c>
    </row>
    <row r="1270" spans="1:28">
      <c r="A1270">
        <v>425</v>
      </c>
      <c r="B1270">
        <v>716988</v>
      </c>
      <c r="C1270">
        <v>538410.95437292103</v>
      </c>
      <c r="D1270" t="s">
        <v>9641</v>
      </c>
      <c r="E1270" t="str">
        <f>LEFT(D1270,FIND(" ",D1270)-1)</f>
        <v>Edmonde</v>
      </c>
      <c r="F1270" t="str">
        <f>MID(D1270,FIND(" ",D1270)+1,9999)</f>
        <v>Charles-Roux</v>
      </c>
      <c r="H1270">
        <v>0</v>
      </c>
      <c r="J1270">
        <v>95</v>
      </c>
      <c r="K1270" s="3">
        <v>42389</v>
      </c>
      <c r="L1270" t="s">
        <v>9642</v>
      </c>
      <c r="M1270" t="str">
        <f t="shared" si="414"/>
        <v>French writer.[428]</v>
      </c>
      <c r="N1270" t="str">
        <f t="shared" si="420"/>
        <v>French</v>
      </c>
      <c r="O1270" t="str">
        <f t="shared" si="423"/>
        <v>writer.[428]</v>
      </c>
      <c r="P1270" t="str">
        <f t="shared" si="415"/>
        <v>writer.</v>
      </c>
      <c r="Q1270" t="str">
        <f t="shared" si="416"/>
        <v>writer</v>
      </c>
      <c r="R1270" t="str">
        <f>IFERROR(MID(Q1270,1,FIND(" ",Q1270)-1),Q1270)</f>
        <v>writer</v>
      </c>
      <c r="U1270" t="str">
        <f t="shared" si="417"/>
        <v>https://en.wikipedia.org/wiki/Edmonde_Charles-Roux</v>
      </c>
      <c r="Y1270" t="str">
        <f t="shared" si="418"/>
        <v>https://tools.wmflabs.org/xtools-articleinfo/?article=Edmonde_Charles-Roux&amp;project=en.wikipedia.org</v>
      </c>
      <c r="AB1270" t="str">
        <f t="shared" si="419"/>
        <v>https://en.wikipedia.org/w/index.php?title=Special:WhatLinksHere/Edmonde_Charles-Roux&amp;limit=500</v>
      </c>
    </row>
    <row r="1271" spans="1:28">
      <c r="A1271">
        <v>4545</v>
      </c>
      <c r="B1271">
        <v>412383</v>
      </c>
      <c r="C1271">
        <v>945344.72255509172</v>
      </c>
      <c r="D1271" t="s">
        <v>14640</v>
      </c>
      <c r="E1271" t="str">
        <f>LEFT(D1271,FIND(" ",D1271)-1)</f>
        <v>Edmund</v>
      </c>
      <c r="F1271" t="str">
        <f>MID(D1271,FIND(" ",D1271)+1,9999)</f>
        <v>D. Edelman</v>
      </c>
      <c r="H1271">
        <v>0</v>
      </c>
      <c r="J1271">
        <v>85</v>
      </c>
      <c r="K1271" s="5">
        <v>42625</v>
      </c>
      <c r="L1271" t="s">
        <v>15479</v>
      </c>
      <c r="M1271" t="str">
        <f t="shared" si="414"/>
        <v>American politician.[246]</v>
      </c>
      <c r="N1271" t="str">
        <f t="shared" si="420"/>
        <v>American</v>
      </c>
      <c r="O1271" t="str">
        <f t="shared" si="423"/>
        <v>politician.[246]</v>
      </c>
      <c r="P1271" s="2" t="str">
        <f t="shared" si="415"/>
        <v>politician.</v>
      </c>
      <c r="Q1271" s="2" t="str">
        <f t="shared" si="416"/>
        <v>politician</v>
      </c>
      <c r="R1271" s="2" t="str">
        <f>IFERROR(MID(Q1271,1,FIND(" ",Q1271)-1),Q1271)</f>
        <v>politician</v>
      </c>
      <c r="U1271" t="str">
        <f t="shared" si="417"/>
        <v>https://en.wikipedia.org/wiki/Edmund_D. Edelman</v>
      </c>
      <c r="Y1271" t="str">
        <f t="shared" si="418"/>
        <v>https://tools.wmflabs.org/xtools-articleinfo/?article=Edmund_D. Edelman&amp;project=en.wikipedia.org</v>
      </c>
      <c r="AB1271" t="str">
        <f t="shared" si="419"/>
        <v>https://en.wikipedia.org/w/index.php?title=Special:WhatLinksHere/Edmund_D. Edelman&amp;limit=500</v>
      </c>
    </row>
    <row r="1272" spans="1:28">
      <c r="A1272">
        <v>1742</v>
      </c>
      <c r="B1272">
        <v>526755</v>
      </c>
      <c r="C1272">
        <v>409371.0246761475</v>
      </c>
      <c r="D1272" t="s">
        <v>8650</v>
      </c>
      <c r="E1272" t="str">
        <f>LEFT(D1272,FIND(" ",D1272)-1)</f>
        <v>Edmund</v>
      </c>
      <c r="F1272" t="str">
        <f>MID(D1272,FIND(" ",D1272)+1,9999)</f>
        <v>Piątkowski</v>
      </c>
      <c r="H1272">
        <v>0</v>
      </c>
      <c r="J1272">
        <v>80</v>
      </c>
      <c r="K1272" s="3">
        <v>42457</v>
      </c>
      <c r="L1272" s="2" t="s">
        <v>7821</v>
      </c>
      <c r="M1272" t="str">
        <f t="shared" si="414"/>
        <v>Polish discus thrower.[549]</v>
      </c>
      <c r="N1272" t="str">
        <f t="shared" si="420"/>
        <v>Polish</v>
      </c>
      <c r="O1272" t="str">
        <f t="shared" si="423"/>
        <v>discus thrower.[549]</v>
      </c>
      <c r="P1272" t="str">
        <f t="shared" si="415"/>
        <v>discus thrower.</v>
      </c>
      <c r="Q1272" t="str">
        <f t="shared" si="416"/>
        <v>discus thrower</v>
      </c>
      <c r="R1272" t="s">
        <v>7036</v>
      </c>
      <c r="U1272" t="str">
        <f t="shared" si="417"/>
        <v>https://en.wikipedia.org/wiki/Edmund_Piątkowski</v>
      </c>
      <c r="Y1272" t="str">
        <f t="shared" si="418"/>
        <v>https://tools.wmflabs.org/xtools-articleinfo/?article=Edmund_Piątkowski&amp;project=en.wikipedia.org</v>
      </c>
      <c r="AB1272" t="str">
        <f t="shared" si="419"/>
        <v>https://en.wikipedia.org/w/index.php?title=Special:WhatLinksHere/Edmund_Piątkowski&amp;limit=500</v>
      </c>
    </row>
    <row r="1273" spans="1:28">
      <c r="A1273">
        <v>2635</v>
      </c>
      <c r="B1273">
        <v>467889</v>
      </c>
      <c r="C1273">
        <v>55478.813283116324</v>
      </c>
      <c r="D1273" t="s">
        <v>12207</v>
      </c>
      <c r="E1273" t="s">
        <v>13127</v>
      </c>
      <c r="F1273" t="s">
        <v>13128</v>
      </c>
      <c r="H1273">
        <v>0</v>
      </c>
      <c r="J1273">
        <v>87</v>
      </c>
      <c r="K1273" s="5">
        <v>42507</v>
      </c>
      <c r="L1273" t="s">
        <v>12731</v>
      </c>
      <c r="M1273" t="str">
        <f t="shared" si="414"/>
        <v>American federal judge member of the District Court for the E.D. of Pennsylvania (since 1985).[299]</v>
      </c>
      <c r="N1273" t="str">
        <f t="shared" si="420"/>
        <v>American</v>
      </c>
      <c r="O1273" t="str">
        <f t="shared" si="423"/>
        <v>federal judge member of the District Court for the E.D. of Pennsylvania (since 1985).[299]</v>
      </c>
      <c r="P1273" t="str">
        <f t="shared" si="415"/>
        <v>federal judge member of the District Court for the E.D. of Pennsylvania (since 1985).</v>
      </c>
      <c r="Q1273" t="str">
        <f t="shared" si="416"/>
        <v>federal judge member of the District Court for the E</v>
      </c>
      <c r="R1273" t="s">
        <v>13140</v>
      </c>
      <c r="S1273" t="s">
        <v>1258</v>
      </c>
      <c r="U1273" t="str">
        <f t="shared" si="417"/>
        <v>https://en.wikipedia.org/wiki/Edmund_V. Ludwig</v>
      </c>
      <c r="Y1273" t="str">
        <f t="shared" si="418"/>
        <v>https://tools.wmflabs.org/xtools-articleinfo/?article=Edmund_V. Ludwig&amp;project=en.wikipedia.org</v>
      </c>
      <c r="AB1273" t="str">
        <f t="shared" si="419"/>
        <v>https://en.wikipedia.org/w/index.php?title=Special:WhatLinksHere/Edmund_V. Ludwig&amp;limit=500</v>
      </c>
    </row>
    <row r="1274" spans="1:28">
      <c r="A1274">
        <v>4572</v>
      </c>
      <c r="B1274">
        <v>707715</v>
      </c>
      <c r="C1274">
        <v>619154.06594926026</v>
      </c>
      <c r="D1274" t="s">
        <v>15116</v>
      </c>
      <c r="E1274" t="str">
        <f>LEFT(D1274,FIND(" ",D1274)-1)</f>
        <v>Eduard</v>
      </c>
      <c r="F1274" t="str">
        <f>MID(D1274,FIND(" ",D1274)+1,9999)</f>
        <v>Gusev</v>
      </c>
      <c r="H1274">
        <v>0</v>
      </c>
      <c r="J1274">
        <v>80</v>
      </c>
      <c r="K1274" s="5">
        <v>42627</v>
      </c>
      <c r="L1274" t="s">
        <v>15370</v>
      </c>
      <c r="M1274" t="str">
        <f t="shared" si="414"/>
        <v>Russian Soviet cyclist.[218]</v>
      </c>
      <c r="N1274" t="str">
        <f t="shared" si="420"/>
        <v>Russian</v>
      </c>
      <c r="O1274" t="str">
        <f t="shared" si="423"/>
        <v>Soviet cyclist.[218]</v>
      </c>
      <c r="P1274" s="2" t="str">
        <f t="shared" si="415"/>
        <v>Soviet cyclist.</v>
      </c>
      <c r="Q1274" s="2" t="str">
        <f t="shared" si="416"/>
        <v>Soviet cyclist</v>
      </c>
      <c r="R1274" s="2" t="s">
        <v>15952</v>
      </c>
      <c r="U1274" t="str">
        <f t="shared" si="417"/>
        <v>https://en.wikipedia.org/wiki/Eduard_Gusev</v>
      </c>
      <c r="Y1274" t="str">
        <f t="shared" si="418"/>
        <v>https://tools.wmflabs.org/xtools-articleinfo/?article=Eduard_Gusev&amp;project=en.wikipedia.org</v>
      </c>
      <c r="AB1274" t="str">
        <f t="shared" si="419"/>
        <v>https://en.wikipedia.org/w/index.php?title=Special:WhatLinksHere/Eduard_Gusev&amp;limit=500</v>
      </c>
    </row>
    <row r="1275" spans="1:28">
      <c r="A1275">
        <v>4533</v>
      </c>
      <c r="B1275">
        <v>385028</v>
      </c>
      <c r="C1275">
        <v>773036.80880504544</v>
      </c>
      <c r="D1275" t="s">
        <v>15732</v>
      </c>
      <c r="E1275" t="str">
        <f>LEFT(D1275,FIND(" ",D1275)-1)</f>
        <v>Eduard</v>
      </c>
      <c r="F1275" t="str">
        <f>MID(D1275,FIND(" ",D1275)+1,9999)</f>
        <v>Nazarov</v>
      </c>
      <c r="H1275">
        <v>0</v>
      </c>
      <c r="J1275">
        <v>74</v>
      </c>
      <c r="K1275" s="5">
        <v>42624</v>
      </c>
      <c r="L1275" t="s">
        <v>15251</v>
      </c>
      <c r="M1275" t="str">
        <f t="shared" si="414"/>
        <v>Soviet and Russian animator (Once Upon a Dog).[273]</v>
      </c>
      <c r="N1275" t="s">
        <v>15813</v>
      </c>
      <c r="O1275" t="str">
        <f t="shared" si="423"/>
        <v>and Russian animator (Once Upon a Dog).[273]</v>
      </c>
      <c r="P1275" s="2" t="str">
        <f t="shared" si="415"/>
        <v>and Russian animator (Once Upon a Dog).</v>
      </c>
      <c r="Q1275" s="2" t="str">
        <f t="shared" si="416"/>
        <v>and Russian animator (Once Upon a Dog)</v>
      </c>
      <c r="R1275" s="2" t="s">
        <v>15862</v>
      </c>
      <c r="S1275" s="2" t="s">
        <v>558</v>
      </c>
      <c r="U1275" t="str">
        <f t="shared" si="417"/>
        <v>https://en.wikipedia.org/wiki/Eduard_Nazarov</v>
      </c>
      <c r="Y1275" t="str">
        <f t="shared" si="418"/>
        <v>https://tools.wmflabs.org/xtools-articleinfo/?article=Eduard_Nazarov&amp;project=en.wikipedia.org</v>
      </c>
      <c r="AB1275" t="str">
        <f t="shared" si="419"/>
        <v>https://en.wikipedia.org/w/index.php?title=Special:WhatLinksHere/Eduard_Nazarov&amp;limit=500</v>
      </c>
    </row>
    <row r="1276" spans="1:28">
      <c r="A1276">
        <v>2643</v>
      </c>
      <c r="B1276">
        <v>613517</v>
      </c>
      <c r="C1276">
        <v>375561.00923757185</v>
      </c>
      <c r="D1276" t="s">
        <v>11912</v>
      </c>
      <c r="E1276" t="str">
        <f>LEFT(D1276,FIND(" ",D1276)-1)</f>
        <v>Eduardo</v>
      </c>
      <c r="F1276" t="str">
        <f>MID(D1276,FIND(" ",D1276)+1,9999)</f>
        <v>Castrillo</v>
      </c>
      <c r="H1276">
        <v>0</v>
      </c>
      <c r="J1276">
        <v>73</v>
      </c>
      <c r="K1276" s="5">
        <v>42508</v>
      </c>
      <c r="L1276" t="s">
        <v>12678</v>
      </c>
      <c r="M1276" t="str">
        <f t="shared" si="414"/>
        <v>Filipino sculptor cancer.[307]</v>
      </c>
      <c r="N1276" t="str">
        <f>MID(M1276,1,FIND(" ",M1276)-1)</f>
        <v>Filipino</v>
      </c>
      <c r="O1276" t="str">
        <f t="shared" si="423"/>
        <v>sculptor cancer.[307]</v>
      </c>
      <c r="P1276" t="str">
        <f t="shared" si="415"/>
        <v>sculptor cancer.</v>
      </c>
      <c r="Q1276" t="str">
        <f t="shared" si="416"/>
        <v>sculptor cancer</v>
      </c>
      <c r="R1276" t="str">
        <f>IFERROR(MID(Q1276,1,FIND(" ",Q1276)-1),Q1276)</f>
        <v>sculptor</v>
      </c>
      <c r="U1276" t="str">
        <f t="shared" si="417"/>
        <v>https://en.wikipedia.org/wiki/Eduardo_Castrillo</v>
      </c>
      <c r="Y1276" t="str">
        <f t="shared" si="418"/>
        <v>https://tools.wmflabs.org/xtools-articleinfo/?article=Eduardo_Castrillo&amp;project=en.wikipedia.org</v>
      </c>
      <c r="AB1276" t="str">
        <f t="shared" si="419"/>
        <v>https://en.wikipedia.org/w/index.php?title=Special:WhatLinksHere/Eduardo_Castrillo&amp;limit=500</v>
      </c>
    </row>
    <row r="1277" spans="1:28">
      <c r="A1277">
        <v>952</v>
      </c>
      <c r="B1277">
        <v>385870</v>
      </c>
      <c r="C1277">
        <v>571878.72205668106</v>
      </c>
      <c r="D1277" t="s">
        <v>10868</v>
      </c>
      <c r="E1277" t="str">
        <f>LEFT(D1277,FIND(" ",D1277)-1)</f>
        <v>Eduardo</v>
      </c>
      <c r="F1277" t="str">
        <f>MID(D1277,FIND(" ",D1277)+1,9999)</f>
        <v>Chirinos</v>
      </c>
      <c r="H1277">
        <v>0</v>
      </c>
      <c r="J1277">
        <v>55</v>
      </c>
      <c r="K1277" s="3">
        <v>42417</v>
      </c>
      <c r="L1277" t="s">
        <v>11186</v>
      </c>
      <c r="M1277" t="str">
        <f t="shared" si="414"/>
        <v>Peruvian poet.[297]</v>
      </c>
      <c r="N1277" t="str">
        <f>MID(M1277,1,FIND(" ",M1277)-1)</f>
        <v>Peruvian</v>
      </c>
      <c r="O1277" t="str">
        <f t="shared" si="423"/>
        <v>poet.[297]</v>
      </c>
      <c r="P1277" t="str">
        <f t="shared" si="415"/>
        <v>poet.</v>
      </c>
      <c r="Q1277" t="str">
        <f t="shared" si="416"/>
        <v>poet</v>
      </c>
      <c r="R1277" t="str">
        <f>IFERROR(MID(Q1277,1,FIND(" ",Q1277)-1),Q1277)</f>
        <v>poet</v>
      </c>
      <c r="U1277" t="str">
        <f t="shared" si="417"/>
        <v>https://en.wikipedia.org/wiki/Eduardo_Chirinos</v>
      </c>
      <c r="Y1277" t="str">
        <f t="shared" si="418"/>
        <v>https://tools.wmflabs.org/xtools-articleinfo/?article=Eduardo_Chirinos&amp;project=en.wikipedia.org</v>
      </c>
      <c r="AB1277" t="str">
        <f t="shared" si="419"/>
        <v>https://en.wikipedia.org/w/index.php?title=Special:WhatLinksHere/Eduardo_Chirinos&amp;limit=500</v>
      </c>
    </row>
    <row r="1278" spans="1:28">
      <c r="A1278">
        <v>3285</v>
      </c>
      <c r="B1278">
        <v>303957</v>
      </c>
      <c r="C1278">
        <v>830053.30684136425</v>
      </c>
      <c r="D1278" t="s">
        <v>5147</v>
      </c>
      <c r="E1278" t="s">
        <v>4447</v>
      </c>
      <c r="F1278" t="s">
        <v>4601</v>
      </c>
      <c r="H1278">
        <v>0</v>
      </c>
      <c r="J1278">
        <v>75</v>
      </c>
      <c r="K1278" s="5">
        <v>42548</v>
      </c>
      <c r="L1278" t="s">
        <v>4680</v>
      </c>
      <c r="M1278" t="str">
        <f t="shared" si="414"/>
        <v>American naval officer.[440]</v>
      </c>
      <c r="N1278" t="str">
        <f>MID(M1278,1,FIND(" ",M1278)-1)</f>
        <v>American</v>
      </c>
      <c r="O1278" t="str">
        <f t="shared" si="423"/>
        <v>naval officer.[440]</v>
      </c>
      <c r="P1278" t="str">
        <f t="shared" si="415"/>
        <v>naval officer.</v>
      </c>
      <c r="Q1278" t="str">
        <f t="shared" si="416"/>
        <v>naval officer</v>
      </c>
      <c r="R1278" t="s">
        <v>13151</v>
      </c>
      <c r="U1278" t="str">
        <f t="shared" si="417"/>
        <v>https://en.wikipedia.org/wiki/Edward_D. Sheafer Jr.</v>
      </c>
      <c r="Y1278" t="str">
        <f t="shared" si="418"/>
        <v>https://tools.wmflabs.org/xtools-articleinfo/?article=Edward_D. Sheafer Jr.&amp;project=en.wikipedia.org</v>
      </c>
      <c r="AB1278" t="str">
        <f t="shared" si="419"/>
        <v>https://en.wikipedia.org/w/index.php?title=Special:WhatLinksHere/Edward_D. Sheafer Jr.&amp;limit=500</v>
      </c>
    </row>
    <row r="1279" spans="1:28">
      <c r="A1279">
        <v>3996</v>
      </c>
      <c r="B1279">
        <v>746496</v>
      </c>
      <c r="C1279">
        <v>361048.43115663243</v>
      </c>
      <c r="D1279" t="s">
        <v>4593</v>
      </c>
      <c r="E1279" t="str">
        <f>LEFT(D1279,FIND(" ",D1279)-1)</f>
        <v>Edward</v>
      </c>
      <c r="F1279" t="str">
        <f>MID(D1279,FIND(" ",D1279)+1,9999)</f>
        <v>Daly</v>
      </c>
      <c r="H1279">
        <v>0</v>
      </c>
      <c r="J1279">
        <v>82</v>
      </c>
      <c r="K1279" s="5">
        <v>42590</v>
      </c>
      <c r="L1279" t="s">
        <v>4023</v>
      </c>
      <c r="M1279" t="str">
        <f t="shared" si="414"/>
        <v>Northern Irish Roman Catholic prelate Bishop of Derry (1974–1993).[138]</v>
      </c>
      <c r="N1279" t="s">
        <v>3397</v>
      </c>
      <c r="O1279" t="str">
        <f t="shared" ref="O1279:O1308" si="426">MID(M1279,FIND(" ",M1279)+1,9999)</f>
        <v>Irish Roman Catholic prelate Bishop of Derry (1974–1993).[138]</v>
      </c>
      <c r="P1279" s="2" t="str">
        <f t="shared" si="415"/>
        <v>Irish Roman Catholic prelate Bishop of Derry (1974–1993).</v>
      </c>
      <c r="Q1279" s="2" t="str">
        <f t="shared" si="416"/>
        <v>Irish Roman Catholic prelate Bishop of Derry (1974–1993)</v>
      </c>
      <c r="R1279" s="2" t="s">
        <v>2749</v>
      </c>
      <c r="S1279" s="2" t="s">
        <v>670</v>
      </c>
      <c r="U1279" t="str">
        <f t="shared" si="417"/>
        <v>https://en.wikipedia.org/wiki/Edward_Daly</v>
      </c>
      <c r="Y1279" t="str">
        <f t="shared" si="418"/>
        <v>https://tools.wmflabs.org/xtools-articleinfo/?article=Edward_Daly&amp;project=en.wikipedia.org</v>
      </c>
      <c r="AB1279" t="str">
        <f t="shared" si="419"/>
        <v>https://en.wikipedia.org/w/index.php?title=Special:WhatLinksHere/Edward_Daly&amp;limit=500</v>
      </c>
    </row>
    <row r="1280" spans="1:28">
      <c r="A1280">
        <v>3751</v>
      </c>
      <c r="B1280">
        <v>717722</v>
      </c>
      <c r="C1280">
        <v>799018.10554292751</v>
      </c>
      <c r="D1280" t="s">
        <v>13712</v>
      </c>
      <c r="E1280" t="str">
        <f>LEFT(D1280,FIND(" ",D1280)-1)</f>
        <v>Edward</v>
      </c>
      <c r="F1280" t="str">
        <f>MID(D1280,FIND(" ",D1280)+1,9999)</f>
        <v>Gopsill</v>
      </c>
      <c r="H1280">
        <v>0</v>
      </c>
      <c r="J1280">
        <v>94</v>
      </c>
      <c r="K1280" s="5">
        <v>42576</v>
      </c>
      <c r="L1280" t="s">
        <v>14416</v>
      </c>
      <c r="M1280" t="str">
        <f t="shared" si="414"/>
        <v>British army officer.[410]</v>
      </c>
      <c r="N1280" t="str">
        <f>MID(M1280,1,FIND(" ",M1280)-1)</f>
        <v>British</v>
      </c>
      <c r="O1280" t="str">
        <f t="shared" si="426"/>
        <v>army officer.[410]</v>
      </c>
      <c r="P1280" s="2" t="str">
        <f t="shared" si="415"/>
        <v>army officer.</v>
      </c>
      <c r="Q1280" s="2" t="str">
        <f t="shared" si="416"/>
        <v>army officer</v>
      </c>
      <c r="R1280" s="2" t="s">
        <v>13565</v>
      </c>
      <c r="S1280" s="2"/>
      <c r="U1280" t="str">
        <f t="shared" si="417"/>
        <v>https://en.wikipedia.org/wiki/Edward_Gopsill</v>
      </c>
      <c r="Y1280" t="str">
        <f t="shared" si="418"/>
        <v>https://tools.wmflabs.org/xtools-articleinfo/?article=Edward_Gopsill&amp;project=en.wikipedia.org</v>
      </c>
      <c r="AB1280" t="str">
        <f t="shared" si="419"/>
        <v>https://en.wikipedia.org/w/index.php?title=Special:WhatLinksHere/Edward_Gopsill&amp;limit=500</v>
      </c>
    </row>
    <row r="1281" spans="1:29">
      <c r="A1281">
        <v>4443</v>
      </c>
      <c r="B1281">
        <v>296791</v>
      </c>
      <c r="C1281">
        <v>824824.97477667499</v>
      </c>
      <c r="D1281" t="s">
        <v>14872</v>
      </c>
      <c r="E1281" t="s">
        <v>15683</v>
      </c>
      <c r="F1281" t="s">
        <v>15684</v>
      </c>
      <c r="H1281">
        <v>0</v>
      </c>
      <c r="J1281">
        <v>102</v>
      </c>
      <c r="K1281" s="5">
        <v>42619</v>
      </c>
      <c r="L1281" t="s">
        <v>15300</v>
      </c>
      <c r="M1281" t="str">
        <f t="shared" si="414"/>
        <v>American physicist.[352]</v>
      </c>
      <c r="N1281" t="str">
        <f>MID(M1281,1,FIND(" ",M1281)-1)</f>
        <v>American</v>
      </c>
      <c r="O1281" t="str">
        <f t="shared" si="426"/>
        <v>physicist.[352]</v>
      </c>
      <c r="P1281" s="2" t="str">
        <f t="shared" si="415"/>
        <v>physicist.</v>
      </c>
      <c r="Q1281" s="2" t="str">
        <f t="shared" si="416"/>
        <v>physicist</v>
      </c>
      <c r="R1281" s="2" t="str">
        <f>IFERROR(MID(Q1281,1,FIND(" ",Q1281)-1),Q1281)</f>
        <v>physicist</v>
      </c>
      <c r="U1281" t="str">
        <f t="shared" si="417"/>
        <v>https://en.wikipedia.org/wiki/Edward_J. Lofgren</v>
      </c>
      <c r="Y1281" t="str">
        <f t="shared" si="418"/>
        <v>https://tools.wmflabs.org/xtools-articleinfo/?article=Edward_J. Lofgren&amp;project=en.wikipedia.org</v>
      </c>
      <c r="AB1281" t="str">
        <f t="shared" si="419"/>
        <v>https://en.wikipedia.org/w/index.php?title=Special:WhatLinksHere/Edward_J. Lofgren&amp;limit=500</v>
      </c>
    </row>
    <row r="1282" spans="1:29">
      <c r="A1282" s="2">
        <v>884</v>
      </c>
      <c r="B1282" s="2">
        <v>993145</v>
      </c>
      <c r="C1282" s="2">
        <v>360194.39211941062</v>
      </c>
      <c r="D1282" s="2" t="s">
        <v>10955</v>
      </c>
      <c r="E1282" s="2" t="s">
        <v>3485</v>
      </c>
      <c r="F1282" s="2" t="s">
        <v>3367</v>
      </c>
      <c r="G1282" s="2"/>
      <c r="H1282">
        <v>0</v>
      </c>
      <c r="J1282" s="2">
        <v>86</v>
      </c>
      <c r="K1282" s="4">
        <v>42413</v>
      </c>
      <c r="L1282" s="2" t="s">
        <v>11314</v>
      </c>
      <c r="M1282" s="2" t="str">
        <f t="shared" ref="M1282:M1345" si="427">MID(L1282,2,LEN(L1282)-1)</f>
        <v>American electrical engineer.[229]</v>
      </c>
      <c r="N1282" s="2" t="str">
        <f>MID(M1282,1,FIND(" ",M1282)-1)</f>
        <v>American</v>
      </c>
      <c r="O1282" s="2" t="str">
        <f t="shared" si="426"/>
        <v>electrical engineer.[229]</v>
      </c>
      <c r="P1282" s="2" t="str">
        <f t="shared" ref="P1282:P1345" si="428">IFERROR(MID(O1282,1,FIND("[",O1282)-1),O1282)</f>
        <v>electrical engineer.</v>
      </c>
      <c r="Q1282" s="2" t="str">
        <f t="shared" ref="Q1282:Q1345" si="429">IFERROR(MID(P1282,1,FIND(".",P1282)-1),P1282)</f>
        <v>electrical engineer</v>
      </c>
      <c r="R1282" s="2" t="s">
        <v>3368</v>
      </c>
      <c r="S1282" s="2"/>
      <c r="T1282" s="2"/>
      <c r="U1282" t="str">
        <f t="shared" si="417"/>
        <v>https://en.wikipedia.org/wiki/Edward_J. McCluskey</v>
      </c>
      <c r="V1282" s="2"/>
      <c r="Y1282" t="str">
        <f t="shared" si="418"/>
        <v>https://tools.wmflabs.org/xtools-articleinfo/?article=Edward_J. McCluskey&amp;project=en.wikipedia.org</v>
      </c>
      <c r="Z1282" s="2"/>
      <c r="AA1282" s="2"/>
      <c r="AB1282" t="str">
        <f t="shared" si="419"/>
        <v>https://en.wikipedia.org/w/index.php?title=Special:WhatLinksHere/Edward_J. McCluskey&amp;limit=500</v>
      </c>
      <c r="AC1282" s="2"/>
    </row>
    <row r="1283" spans="1:29">
      <c r="A1283">
        <v>1959</v>
      </c>
      <c r="B1283">
        <v>223366</v>
      </c>
      <c r="C1283">
        <v>433406.89744763949</v>
      </c>
      <c r="D1283" t="s">
        <v>7003</v>
      </c>
      <c r="E1283" t="s">
        <v>5939</v>
      </c>
      <c r="F1283" t="s">
        <v>5940</v>
      </c>
      <c r="H1283">
        <v>0</v>
      </c>
      <c r="J1283">
        <v>94</v>
      </c>
      <c r="K1283" s="5">
        <v>42468</v>
      </c>
      <c r="L1283" t="s">
        <v>6431</v>
      </c>
      <c r="M1283" t="str">
        <f t="shared" si="427"/>
        <v>American lobbyist and fundraiser founder of the Louisiana Association of Business and Industry.[146]</v>
      </c>
      <c r="N1283" t="str">
        <f>MID(M1283,1,FIND(" ",M1283)-1)</f>
        <v>American</v>
      </c>
      <c r="O1283" t="str">
        <f t="shared" si="426"/>
        <v>lobbyist and fundraiser founder of the Louisiana Association of Business and Industry.[146]</v>
      </c>
      <c r="P1283" t="str">
        <f t="shared" si="428"/>
        <v>lobbyist and fundraiser founder of the Louisiana Association of Business and Industry.</v>
      </c>
      <c r="Q1283" t="str">
        <f t="shared" si="429"/>
        <v>lobbyist and fundraiser founder of the Louisiana Association of Business and Industry</v>
      </c>
      <c r="R1283" t="s">
        <v>3233</v>
      </c>
      <c r="S1283" s="2" t="s">
        <v>1722</v>
      </c>
      <c r="U1283" t="str">
        <f t="shared" si="417"/>
        <v>https://en.wikipedia.org/wiki/Edward_J. Steimel</v>
      </c>
      <c r="Y1283" t="str">
        <f t="shared" si="418"/>
        <v>https://tools.wmflabs.org/xtools-articleinfo/?article=Edward_J. Steimel&amp;project=en.wikipedia.org</v>
      </c>
      <c r="AB1283" t="str">
        <f t="shared" si="419"/>
        <v>https://en.wikipedia.org/w/index.php?title=Special:WhatLinksHere/Edward_J. Steimel&amp;limit=500</v>
      </c>
    </row>
    <row r="1284" spans="1:29">
      <c r="A1284">
        <v>3320</v>
      </c>
      <c r="B1284">
        <v>299824</v>
      </c>
      <c r="C1284">
        <v>769279.21638434776</v>
      </c>
      <c r="D1284" t="s">
        <v>5172</v>
      </c>
      <c r="E1284" t="str">
        <f t="shared" ref="E1284:E1289" si="430">LEFT(D1284,FIND(" ",D1284)-1)</f>
        <v>Edward</v>
      </c>
      <c r="F1284" t="str">
        <f t="shared" ref="F1284:F1289" si="431">MID(D1284,FIND(" ",D1284)+1,9999)</f>
        <v>L. Salmon Jr.</v>
      </c>
      <c r="H1284">
        <v>0</v>
      </c>
      <c r="J1284">
        <v>82</v>
      </c>
      <c r="K1284" s="5">
        <v>42550</v>
      </c>
      <c r="L1284" t="s">
        <v>4638</v>
      </c>
      <c r="M1284" t="str">
        <f t="shared" si="427"/>
        <v>American Episcopal prelate Bishop of South Carolina (1990–2008).[474]</v>
      </c>
      <c r="N1284" t="str">
        <f>MID(M1284,1,FIND(" ",M1284)-1)</f>
        <v>American</v>
      </c>
      <c r="O1284" t="str">
        <f t="shared" si="426"/>
        <v>Episcopal prelate Bishop of South Carolina (1990–2008).[474]</v>
      </c>
      <c r="P1284" t="str">
        <f t="shared" si="428"/>
        <v>Episcopal prelate Bishop of South Carolina (1990–2008).</v>
      </c>
      <c r="Q1284" t="str">
        <f t="shared" si="429"/>
        <v>Episcopal prelate Bishop of South Carolina (1990–2008)</v>
      </c>
      <c r="R1284" t="s">
        <v>13652</v>
      </c>
      <c r="S1284" s="2" t="s">
        <v>945</v>
      </c>
      <c r="U1284" t="str">
        <f t="shared" si="417"/>
        <v>https://en.wikipedia.org/wiki/Edward_L. Salmon Jr.</v>
      </c>
      <c r="Y1284" t="str">
        <f t="shared" si="418"/>
        <v>https://tools.wmflabs.org/xtools-articleinfo/?article=Edward_L. Salmon Jr.&amp;project=en.wikipedia.org</v>
      </c>
      <c r="AB1284" t="str">
        <f t="shared" si="419"/>
        <v>https://en.wikipedia.org/w/index.php?title=Special:WhatLinksHere/Edward_L. Salmon Jr.&amp;limit=500</v>
      </c>
    </row>
    <row r="1285" spans="1:29">
      <c r="A1285">
        <v>4317</v>
      </c>
      <c r="B1285">
        <v>417771</v>
      </c>
      <c r="C1285">
        <v>618797.00201643573</v>
      </c>
      <c r="D1285" t="s">
        <v>4088</v>
      </c>
      <c r="E1285" t="str">
        <f t="shared" si="430"/>
        <v>Edward</v>
      </c>
      <c r="F1285" t="str">
        <f t="shared" si="431"/>
        <v>Latter</v>
      </c>
      <c r="H1285">
        <v>0</v>
      </c>
      <c r="J1285">
        <v>88</v>
      </c>
      <c r="K1285" s="5">
        <v>42611</v>
      </c>
      <c r="L1285" t="s">
        <v>3580</v>
      </c>
      <c r="M1285" t="str">
        <f t="shared" si="427"/>
        <v>New Zealand military officer politician MP for Marlborough (1975–1978) and diplomat High Commissioner to Canada (1980–1985).[461]</v>
      </c>
      <c r="N1285" t="s">
        <v>3392</v>
      </c>
      <c r="O1285" t="str">
        <f t="shared" si="426"/>
        <v>Zealand military officer politician MP for Marlborough (1975–1978) and diplomat High Commissioner to Canada (1980–1985).[461]</v>
      </c>
      <c r="P1285" s="2" t="str">
        <f t="shared" si="428"/>
        <v>Zealand military officer politician MP for Marlborough (1975–1978) and diplomat High Commissioner to Canada (1980–1985).</v>
      </c>
      <c r="Q1285" s="2" t="str">
        <f t="shared" si="429"/>
        <v>Zealand military officer politician MP for Marlborough (1975–1978) and diplomat High Commissioner to Canada (1980–1985)</v>
      </c>
      <c r="R1285" s="2" t="s">
        <v>2833</v>
      </c>
      <c r="S1285" t="s">
        <v>547</v>
      </c>
      <c r="U1285" t="str">
        <f t="shared" si="417"/>
        <v>https://en.wikipedia.org/wiki/Edward_Latter</v>
      </c>
      <c r="Y1285" t="str">
        <f t="shared" si="418"/>
        <v>https://tools.wmflabs.org/xtools-articleinfo/?article=Edward_Latter&amp;project=en.wikipedia.org</v>
      </c>
      <c r="AB1285" t="str">
        <f t="shared" si="419"/>
        <v>https://en.wikipedia.org/w/index.php?title=Special:WhatLinksHere/Edward_Latter&amp;limit=500</v>
      </c>
    </row>
    <row r="1286" spans="1:29">
      <c r="A1286">
        <v>4201</v>
      </c>
      <c r="B1286">
        <v>360126</v>
      </c>
      <c r="C1286">
        <v>44881.590130913195</v>
      </c>
      <c r="D1286" t="s">
        <v>4141</v>
      </c>
      <c r="E1286" t="str">
        <f t="shared" si="430"/>
        <v>Edward</v>
      </c>
      <c r="F1286" t="str">
        <f t="shared" si="431"/>
        <v>Malefakis</v>
      </c>
      <c r="H1286">
        <v>0</v>
      </c>
      <c r="J1286">
        <v>84</v>
      </c>
      <c r="K1286" s="5">
        <v>42604</v>
      </c>
      <c r="L1286" t="s">
        <v>3745</v>
      </c>
      <c r="M1286" t="str">
        <f t="shared" si="427"/>
        <v>American history professor.[344]</v>
      </c>
      <c r="N1286" t="str">
        <f t="shared" ref="N1286:N1293" si="432">MID(M1286,1,FIND(" ",M1286)-1)</f>
        <v>American</v>
      </c>
      <c r="O1286" t="str">
        <f t="shared" si="426"/>
        <v>history professor.[344]</v>
      </c>
      <c r="P1286" s="2" t="str">
        <f t="shared" si="428"/>
        <v>history professor.</v>
      </c>
      <c r="Q1286" s="2" t="str">
        <f t="shared" si="429"/>
        <v>history professor</v>
      </c>
      <c r="R1286" s="2" t="str">
        <f>Q1286</f>
        <v>history professor</v>
      </c>
      <c r="S1286" s="2"/>
      <c r="U1286" t="str">
        <f t="shared" si="417"/>
        <v>https://en.wikipedia.org/wiki/Edward_Malefakis</v>
      </c>
      <c r="Y1286" t="str">
        <f t="shared" si="418"/>
        <v>https://tools.wmflabs.org/xtools-articleinfo/?article=Edward_Malefakis&amp;project=en.wikipedia.org</v>
      </c>
      <c r="AB1286" t="str">
        <f t="shared" si="419"/>
        <v>https://en.wikipedia.org/w/index.php?title=Special:WhatLinksHere/Edward_Malefakis&amp;limit=500</v>
      </c>
    </row>
    <row r="1287" spans="1:29">
      <c r="A1287">
        <v>2820</v>
      </c>
      <c r="B1287">
        <v>760260</v>
      </c>
      <c r="C1287">
        <v>475523.32505074446</v>
      </c>
      <c r="D1287" t="s">
        <v>12224</v>
      </c>
      <c r="E1287" t="str">
        <f t="shared" si="430"/>
        <v>Edward</v>
      </c>
      <c r="F1287" t="str">
        <f t="shared" si="431"/>
        <v>Morris</v>
      </c>
      <c r="H1287">
        <v>0</v>
      </c>
      <c r="J1287">
        <v>75</v>
      </c>
      <c r="K1287" s="5">
        <v>42519</v>
      </c>
      <c r="L1287" t="s">
        <v>12876</v>
      </c>
      <c r="M1287" t="str">
        <f t="shared" si="427"/>
        <v>British art historian.[488]</v>
      </c>
      <c r="N1287" t="str">
        <f t="shared" si="432"/>
        <v>British</v>
      </c>
      <c r="O1287" t="str">
        <f t="shared" si="426"/>
        <v>art historian.[488]</v>
      </c>
      <c r="P1287" t="str">
        <f t="shared" si="428"/>
        <v>art historian.</v>
      </c>
      <c r="Q1287" t="str">
        <f t="shared" si="429"/>
        <v>art historian</v>
      </c>
      <c r="R1287" t="s">
        <v>13341</v>
      </c>
      <c r="U1287" t="str">
        <f t="shared" si="417"/>
        <v>https://en.wikipedia.org/wiki/Edward_Morris</v>
      </c>
      <c r="Y1287" t="str">
        <f t="shared" si="418"/>
        <v>https://tools.wmflabs.org/xtools-articleinfo/?article=Edward_Morris&amp;project=en.wikipedia.org</v>
      </c>
      <c r="AB1287" t="str">
        <f t="shared" si="419"/>
        <v>https://en.wikipedia.org/w/index.php?title=Special:WhatLinksHere/Edward_Morris&amp;limit=500</v>
      </c>
    </row>
    <row r="1288" spans="1:29">
      <c r="A1288">
        <v>2811</v>
      </c>
      <c r="B1288">
        <v>880187</v>
      </c>
      <c r="C1288">
        <v>906312.65982304397</v>
      </c>
      <c r="D1288" t="s">
        <v>12211</v>
      </c>
      <c r="E1288" t="str">
        <f t="shared" si="430"/>
        <v>Edward</v>
      </c>
      <c r="F1288" t="str">
        <f t="shared" si="431"/>
        <v>O'Hara</v>
      </c>
      <c r="H1288">
        <v>0</v>
      </c>
      <c r="J1288">
        <v>78</v>
      </c>
      <c r="K1288" s="5">
        <v>42518</v>
      </c>
      <c r="L1288" t="s">
        <v>12720</v>
      </c>
      <c r="M1288" t="str">
        <f t="shared" si="427"/>
        <v>British politician MP for Knowsley South (1990–2010).[479]</v>
      </c>
      <c r="N1288" t="str">
        <f t="shared" si="432"/>
        <v>British</v>
      </c>
      <c r="O1288" t="str">
        <f t="shared" si="426"/>
        <v>politician MP for Knowsley South (1990–2010).[479]</v>
      </c>
      <c r="P1288" t="str">
        <f t="shared" si="428"/>
        <v>politician MP for Knowsley South (1990–2010).</v>
      </c>
      <c r="Q1288" t="str">
        <f t="shared" si="429"/>
        <v>politician MP for Knowsley South (1990–2010)</v>
      </c>
      <c r="R1288" t="str">
        <f>IFERROR(MID(Q1288,1,FIND(" ",Q1288)-1),Q1288)</f>
        <v>politician</v>
      </c>
      <c r="S1288" s="2" t="s">
        <v>1251</v>
      </c>
      <c r="U1288" t="str">
        <f t="shared" si="417"/>
        <v>https://en.wikipedia.org/wiki/Edward_O'Hara</v>
      </c>
      <c r="Y1288" t="str">
        <f t="shared" si="418"/>
        <v>https://tools.wmflabs.org/xtools-articleinfo/?article=Edward_O'Hara&amp;project=en.wikipedia.org</v>
      </c>
      <c r="AB1288" t="str">
        <f t="shared" si="419"/>
        <v>https://en.wikipedia.org/w/index.php?title=Special:WhatLinksHere/Edward_O'Hara&amp;limit=500</v>
      </c>
    </row>
    <row r="1289" spans="1:29">
      <c r="A1289">
        <v>912</v>
      </c>
      <c r="B1289">
        <v>66324</v>
      </c>
      <c r="C1289">
        <v>570045.02309973759</v>
      </c>
      <c r="D1289" t="s">
        <v>10435</v>
      </c>
      <c r="E1289" t="str">
        <f t="shared" si="430"/>
        <v>Edward</v>
      </c>
      <c r="F1289" t="str">
        <f t="shared" si="431"/>
        <v>T. Foote II</v>
      </c>
      <c r="H1289">
        <v>0</v>
      </c>
      <c r="J1289">
        <v>78</v>
      </c>
      <c r="K1289" s="3">
        <v>42415</v>
      </c>
      <c r="L1289" t="s">
        <v>11216</v>
      </c>
      <c r="M1289" t="str">
        <f t="shared" si="427"/>
        <v>American educator President of the University of Miami (1981–2001).[257]</v>
      </c>
      <c r="N1289" t="str">
        <f t="shared" si="432"/>
        <v>American</v>
      </c>
      <c r="O1289" t="str">
        <f t="shared" si="426"/>
        <v>educator President of the University of Miami (1981–2001).[257]</v>
      </c>
      <c r="P1289" t="str">
        <f t="shared" si="428"/>
        <v>educator President of the University of Miami (1981–2001).</v>
      </c>
      <c r="Q1289" t="str">
        <f t="shared" si="429"/>
        <v>educator President of the University of Miami (1981–2001)</v>
      </c>
      <c r="R1289" t="str">
        <f>IFERROR(MID(Q1289,1,FIND(" ",Q1289)-1),Q1289)</f>
        <v>educator</v>
      </c>
      <c r="S1289" t="s">
        <v>2424</v>
      </c>
      <c r="U1289" t="str">
        <f t="shared" ref="U1289:U1352" si="433">CONCATENATE("https://en.wikipedia.org/wiki/",REPLACE(D1289,FIND(" ",D1289),1,"_"))</f>
        <v>https://en.wikipedia.org/wiki/Edward_T. Foote II</v>
      </c>
      <c r="Y1289" t="str">
        <f t="shared" si="418"/>
        <v>https://tools.wmflabs.org/xtools-articleinfo/?article=Edward_T. Foote II&amp;project=en.wikipedia.org</v>
      </c>
      <c r="AB1289" t="str">
        <f t="shared" si="419"/>
        <v>https://en.wikipedia.org/w/index.php?title=Special:WhatLinksHere/Edward_T. Foote II&amp;limit=500</v>
      </c>
    </row>
    <row r="1290" spans="1:29">
      <c r="A1290">
        <v>4149</v>
      </c>
      <c r="B1290">
        <v>968761</v>
      </c>
      <c r="C1290">
        <v>927465.94631717016</v>
      </c>
      <c r="D1290" t="s">
        <v>4246</v>
      </c>
      <c r="E1290" t="s">
        <v>3437</v>
      </c>
      <c r="F1290" t="s">
        <v>3438</v>
      </c>
      <c r="H1290">
        <v>0</v>
      </c>
      <c r="J1290">
        <v>88</v>
      </c>
      <c r="K1290" s="5">
        <v>42601</v>
      </c>
      <c r="L1290" t="s">
        <v>3771</v>
      </c>
      <c r="M1290" t="str">
        <f t="shared" si="427"/>
        <v>American aviation historian.[292]</v>
      </c>
      <c r="N1290" t="str">
        <f t="shared" si="432"/>
        <v>American</v>
      </c>
      <c r="O1290" t="str">
        <f t="shared" si="426"/>
        <v>aviation historian.[292]</v>
      </c>
      <c r="P1290" s="2" t="str">
        <f t="shared" si="428"/>
        <v>aviation historian.</v>
      </c>
      <c r="Q1290" s="2" t="str">
        <f t="shared" si="429"/>
        <v>aviation historian</v>
      </c>
      <c r="R1290" s="2" t="str">
        <f>Q1290</f>
        <v>aviation historian</v>
      </c>
      <c r="S1290" s="2"/>
      <c r="U1290" t="str">
        <f t="shared" si="433"/>
        <v>https://en.wikipedia.org/wiki/Edward_T. Maloney</v>
      </c>
      <c r="Y1290" t="str">
        <f t="shared" si="418"/>
        <v>https://tools.wmflabs.org/xtools-articleinfo/?article=Edward_T. Maloney&amp;project=en.wikipedia.org</v>
      </c>
      <c r="AB1290" t="str">
        <f t="shared" si="419"/>
        <v>https://en.wikipedia.org/w/index.php?title=Special:WhatLinksHere/Edward_T. Maloney&amp;limit=500</v>
      </c>
    </row>
    <row r="1291" spans="1:29">
      <c r="A1291">
        <v>434</v>
      </c>
      <c r="B1291">
        <v>677592</v>
      </c>
      <c r="C1291">
        <v>203439.48835488845</v>
      </c>
      <c r="D1291" t="s">
        <v>9797</v>
      </c>
      <c r="E1291" t="str">
        <f t="shared" ref="E1291:E1306" si="434">LEFT(D1291,FIND(" ",D1291)-1)</f>
        <v>Edward</v>
      </c>
      <c r="F1291" t="str">
        <f t="shared" ref="F1291:F1306" si="435">MID(D1291,FIND(" ",D1291)+1,9999)</f>
        <v>Yourdon</v>
      </c>
      <c r="H1291">
        <v>0</v>
      </c>
      <c r="J1291">
        <v>72</v>
      </c>
      <c r="K1291" s="3">
        <v>42389</v>
      </c>
      <c r="L1291" t="s">
        <v>9798</v>
      </c>
      <c r="M1291" t="str">
        <f t="shared" si="427"/>
        <v>American computer scientist.[438]</v>
      </c>
      <c r="N1291" t="str">
        <f t="shared" si="432"/>
        <v>American</v>
      </c>
      <c r="O1291" t="str">
        <f t="shared" si="426"/>
        <v>computer scientist.[438]</v>
      </c>
      <c r="P1291" t="str">
        <f t="shared" si="428"/>
        <v>computer scientist.</v>
      </c>
      <c r="Q1291" t="str">
        <f t="shared" si="429"/>
        <v>computer scientist</v>
      </c>
      <c r="R1291" t="s">
        <v>7472</v>
      </c>
      <c r="U1291" t="str">
        <f t="shared" si="433"/>
        <v>https://en.wikipedia.org/wiki/Edward_Yourdon</v>
      </c>
      <c r="Y1291" t="str">
        <f t="shared" si="418"/>
        <v>https://tools.wmflabs.org/xtools-articleinfo/?article=Edward_Yourdon&amp;project=en.wikipedia.org</v>
      </c>
      <c r="AB1291" t="str">
        <f t="shared" si="419"/>
        <v>https://en.wikipedia.org/w/index.php?title=Special:WhatLinksHere/Edward_Yourdon&amp;limit=500</v>
      </c>
    </row>
    <row r="1292" spans="1:29">
      <c r="A1292">
        <v>805</v>
      </c>
      <c r="B1292">
        <v>942248</v>
      </c>
      <c r="C1292">
        <v>448347.7899684658</v>
      </c>
      <c r="D1292" t="s">
        <v>10908</v>
      </c>
      <c r="E1292" t="str">
        <f t="shared" si="434"/>
        <v>Edwin</v>
      </c>
      <c r="F1292" t="str">
        <f t="shared" si="435"/>
        <v>McDonough</v>
      </c>
      <c r="H1292">
        <v>0</v>
      </c>
      <c r="J1292">
        <v>72</v>
      </c>
      <c r="K1292" s="3">
        <v>42409</v>
      </c>
      <c r="L1292" t="s">
        <v>11236</v>
      </c>
      <c r="M1292" t="str">
        <f t="shared" si="427"/>
        <v>American actor (Kinsey Reversal of Fortune).[149]</v>
      </c>
      <c r="N1292" t="str">
        <f t="shared" si="432"/>
        <v>American</v>
      </c>
      <c r="O1292" t="str">
        <f t="shared" si="426"/>
        <v>actor (Kinsey Reversal of Fortune).[149]</v>
      </c>
      <c r="P1292" t="str">
        <f t="shared" si="428"/>
        <v>actor (Kinsey Reversal of Fortune).</v>
      </c>
      <c r="Q1292" t="str">
        <f t="shared" si="429"/>
        <v>actor (Kinsey Reversal of Fortune)</v>
      </c>
      <c r="R1292" t="str">
        <f>IFERROR(MID(Q1292,1,FIND(" ",Q1292)-1),Q1292)</f>
        <v>actor</v>
      </c>
      <c r="S1292" t="s">
        <v>2378</v>
      </c>
      <c r="U1292" t="str">
        <f t="shared" si="433"/>
        <v>https://en.wikipedia.org/wiki/Edwin_McDonough</v>
      </c>
      <c r="Y1292" t="str">
        <f t="shared" ref="Y1292:Y1355" si="436">CONCATENATE("https://tools.wmflabs.org/xtools-articleinfo/?article=",REPLACE(D1292,FIND(" ",D1292),1,"_"),"&amp;project=en.wikipedia.org")</f>
        <v>https://tools.wmflabs.org/xtools-articleinfo/?article=Edwin_McDonough&amp;project=en.wikipedia.org</v>
      </c>
      <c r="AB1292" t="str">
        <f t="shared" ref="AB1292:AB1355" si="437">CONCATENATE("https://en.wikipedia.org/w/index.php?title=Special:WhatLinksHere/",REPLACE(D1292,FIND(" ",D1292),1,"_"),"&amp;limit=500")</f>
        <v>https://en.wikipedia.org/w/index.php?title=Special:WhatLinksHere/Edwin_McDonough&amp;limit=500</v>
      </c>
    </row>
    <row r="1293" spans="1:29">
      <c r="A1293">
        <v>2036</v>
      </c>
      <c r="B1293">
        <v>972603</v>
      </c>
      <c r="C1293">
        <v>237531.2089397994</v>
      </c>
      <c r="D1293" t="s">
        <v>7058</v>
      </c>
      <c r="E1293" t="str">
        <f t="shared" si="434"/>
        <v>Eeti</v>
      </c>
      <c r="F1293" t="str">
        <f t="shared" si="435"/>
        <v>Nieminen</v>
      </c>
      <c r="H1293">
        <v>0</v>
      </c>
      <c r="J1293">
        <v>89</v>
      </c>
      <c r="K1293" s="5">
        <v>42473</v>
      </c>
      <c r="L1293" t="s">
        <v>6106</v>
      </c>
      <c r="M1293" t="str">
        <f t="shared" si="427"/>
        <v>Finnish Nordic skier.[223]</v>
      </c>
      <c r="N1293" t="str">
        <f t="shared" si="432"/>
        <v>Finnish</v>
      </c>
      <c r="O1293" t="str">
        <f t="shared" si="426"/>
        <v>Nordic skier.[223]</v>
      </c>
      <c r="P1293" t="str">
        <f t="shared" si="428"/>
        <v>Nordic skier.</v>
      </c>
      <c r="Q1293" t="str">
        <f t="shared" si="429"/>
        <v>Nordic skier</v>
      </c>
      <c r="R1293" t="s">
        <v>5602</v>
      </c>
      <c r="U1293" t="str">
        <f t="shared" si="433"/>
        <v>https://en.wikipedia.org/wiki/Eeti_Nieminen</v>
      </c>
      <c r="Y1293" t="str">
        <f t="shared" si="436"/>
        <v>https://tools.wmflabs.org/xtools-articleinfo/?article=Eeti_Nieminen&amp;project=en.wikipedia.org</v>
      </c>
      <c r="AB1293" t="str">
        <f t="shared" si="437"/>
        <v>https://en.wikipedia.org/w/index.php?title=Special:WhatLinksHere/Eeti_Nieminen&amp;limit=500</v>
      </c>
    </row>
    <row r="1294" spans="1:29">
      <c r="A1294">
        <v>3655</v>
      </c>
      <c r="B1294">
        <v>960442</v>
      </c>
      <c r="C1294">
        <v>180693.89083302667</v>
      </c>
      <c r="D1294" t="s">
        <v>13806</v>
      </c>
      <c r="E1294" t="str">
        <f t="shared" si="434"/>
        <v>Egon</v>
      </c>
      <c r="F1294" t="str">
        <f t="shared" si="435"/>
        <v>Matijevic</v>
      </c>
      <c r="H1294">
        <v>0</v>
      </c>
      <c r="J1294">
        <v>94</v>
      </c>
      <c r="K1294" s="5">
        <v>42571</v>
      </c>
      <c r="L1294" t="s">
        <v>14302</v>
      </c>
      <c r="M1294" t="str">
        <f t="shared" si="427"/>
        <v>Croatian-born American chemist.[314]</v>
      </c>
      <c r="N1294" t="s">
        <v>14483</v>
      </c>
      <c r="O1294" t="str">
        <f t="shared" si="426"/>
        <v>American chemist.[314]</v>
      </c>
      <c r="P1294" s="2" t="str">
        <f t="shared" si="428"/>
        <v>American chemist.</v>
      </c>
      <c r="Q1294" s="2" t="str">
        <f t="shared" si="429"/>
        <v>American chemist</v>
      </c>
      <c r="R1294" s="2" t="s">
        <v>14758</v>
      </c>
      <c r="S1294" s="2"/>
      <c r="U1294" t="str">
        <f t="shared" si="433"/>
        <v>https://en.wikipedia.org/wiki/Egon_Matijevic</v>
      </c>
      <c r="Y1294" t="str">
        <f t="shared" si="436"/>
        <v>https://tools.wmflabs.org/xtools-articleinfo/?article=Egon_Matijevic&amp;project=en.wikipedia.org</v>
      </c>
      <c r="AB1294" t="str">
        <f t="shared" si="437"/>
        <v>https://en.wikipedia.org/w/index.php?title=Special:WhatLinksHere/Egon_Matijevic&amp;limit=500</v>
      </c>
    </row>
    <row r="1295" spans="1:29">
      <c r="A1295">
        <v>1050</v>
      </c>
      <c r="B1295">
        <v>447746</v>
      </c>
      <c r="C1295">
        <v>253746.95710615924</v>
      </c>
      <c r="D1295" t="s">
        <v>11078</v>
      </c>
      <c r="E1295" t="str">
        <f t="shared" si="434"/>
        <v>Eileen</v>
      </c>
      <c r="F1295" t="str">
        <f t="shared" si="435"/>
        <v>Foley</v>
      </c>
      <c r="H1295">
        <v>0</v>
      </c>
      <c r="J1295">
        <v>97</v>
      </c>
      <c r="K1295" s="3">
        <v>42422</v>
      </c>
      <c r="L1295" t="s">
        <v>11423</v>
      </c>
      <c r="M1295" t="str">
        <f t="shared" si="427"/>
        <v>American politician Mayor of Portsmouth New Hampshire (1968–1971 1984–1985 1988–1997) seven-term member of the New Hampshire Senate.[395]</v>
      </c>
      <c r="N1295" t="str">
        <f>MID(M1295,1,FIND(" ",M1295)-1)</f>
        <v>American</v>
      </c>
      <c r="O1295" t="str">
        <f t="shared" si="426"/>
        <v>politician Mayor of Portsmouth New Hampshire (1968–1971 1984–1985 1988–1997) seven-term member of the New Hampshire Senate.[395]</v>
      </c>
      <c r="P1295" t="str">
        <f t="shared" si="428"/>
        <v>politician Mayor of Portsmouth New Hampshire (1968–1971 1984–1985 1988–1997) seven-term member of the New Hampshire Senate.</v>
      </c>
      <c r="Q1295" t="str">
        <f t="shared" si="429"/>
        <v>politician Mayor of Portsmouth New Hampshire (1968–1971 1984–1985 1988–1997) seven-term member of the New Hampshire Senate</v>
      </c>
      <c r="R1295" t="str">
        <f>IFERROR(MID(Q1295,1,FIND(" ",Q1295)-1),Q1295)</f>
        <v>politician</v>
      </c>
      <c r="S1295" t="s">
        <v>2108</v>
      </c>
      <c r="U1295" t="str">
        <f t="shared" si="433"/>
        <v>https://en.wikipedia.org/wiki/Eileen_Foley</v>
      </c>
      <c r="Y1295" t="str">
        <f t="shared" si="436"/>
        <v>https://tools.wmflabs.org/xtools-articleinfo/?article=Eileen_Foley&amp;project=en.wikipedia.org</v>
      </c>
      <c r="AB1295" t="str">
        <f t="shared" si="437"/>
        <v>https://en.wikipedia.org/w/index.php?title=Special:WhatLinksHere/Eileen_Foley&amp;limit=500</v>
      </c>
    </row>
    <row r="1296" spans="1:29">
      <c r="A1296">
        <v>4381</v>
      </c>
      <c r="B1296">
        <v>744263</v>
      </c>
      <c r="C1296">
        <v>500635.80639653082</v>
      </c>
      <c r="D1296" t="s">
        <v>14831</v>
      </c>
      <c r="E1296" t="str">
        <f t="shared" si="434"/>
        <v>Eileen</v>
      </c>
      <c r="F1296" t="str">
        <f t="shared" si="435"/>
        <v>Younghusband</v>
      </c>
      <c r="H1296">
        <v>0</v>
      </c>
      <c r="J1296">
        <v>95</v>
      </c>
      <c r="K1296" s="5">
        <v>42615</v>
      </c>
      <c r="L1296" t="s">
        <v>15182</v>
      </c>
      <c r="M1296" t="str">
        <f t="shared" si="427"/>
        <v>British World War II officer and author.[431]</v>
      </c>
      <c r="N1296" t="str">
        <f>MID(M1296,1,FIND(" ",M1296)-1)</f>
        <v>British</v>
      </c>
      <c r="O1296" t="str">
        <f t="shared" si="426"/>
        <v>World War II officer and author.[431]</v>
      </c>
      <c r="P1296" s="2" t="str">
        <f t="shared" si="428"/>
        <v>World War II officer and author.</v>
      </c>
      <c r="Q1296" s="2" t="str">
        <f t="shared" si="429"/>
        <v>World War II officer and author</v>
      </c>
      <c r="R1296" s="2" t="str">
        <f>Q1296</f>
        <v>World War II officer and author</v>
      </c>
      <c r="U1296" t="str">
        <f t="shared" si="433"/>
        <v>https://en.wikipedia.org/wiki/Eileen_Younghusband</v>
      </c>
      <c r="Y1296" t="str">
        <f t="shared" si="436"/>
        <v>https://tools.wmflabs.org/xtools-articleinfo/?article=Eileen_Younghusband&amp;project=en.wikipedia.org</v>
      </c>
      <c r="AB1296" t="str">
        <f t="shared" si="437"/>
        <v>https://en.wikipedia.org/w/index.php?title=Special:WhatLinksHere/Eileen_Younghusband&amp;limit=500</v>
      </c>
    </row>
    <row r="1297" spans="1:28">
      <c r="A1297">
        <v>3798</v>
      </c>
      <c r="B1297">
        <v>421665</v>
      </c>
      <c r="C1297">
        <v>271889.25203518011</v>
      </c>
      <c r="D1297" t="s">
        <v>13921</v>
      </c>
      <c r="E1297" t="str">
        <f t="shared" si="434"/>
        <v>Einojuhani</v>
      </c>
      <c r="F1297" t="str">
        <f t="shared" si="435"/>
        <v>Rautavaara</v>
      </c>
      <c r="H1297">
        <v>0</v>
      </c>
      <c r="J1297">
        <v>87</v>
      </c>
      <c r="K1297" s="5">
        <v>42578</v>
      </c>
      <c r="L1297" t="s">
        <v>14389</v>
      </c>
      <c r="M1297" t="str">
        <f t="shared" si="427"/>
        <v>Finnish composer complications following hip surgery.[457]</v>
      </c>
      <c r="N1297" t="str">
        <f>MID(M1297,1,FIND(" ",M1297)-1)</f>
        <v>Finnish</v>
      </c>
      <c r="O1297" t="str">
        <f t="shared" si="426"/>
        <v>composer complications following hip surgery.[457]</v>
      </c>
      <c r="P1297" s="2" t="str">
        <f t="shared" si="428"/>
        <v>composer complications following hip surgery.</v>
      </c>
      <c r="Q1297" s="2" t="str">
        <f t="shared" si="429"/>
        <v>composer complications following hip surgery</v>
      </c>
      <c r="R1297" s="2" t="str">
        <f>IFERROR(MID(Q1297,1,FIND(" ",Q1297)-1),Q1297)</f>
        <v>composer</v>
      </c>
      <c r="S1297" s="2"/>
      <c r="T1297" t="s">
        <v>14922</v>
      </c>
      <c r="U1297" t="str">
        <f t="shared" si="433"/>
        <v>https://en.wikipedia.org/wiki/Einojuhani_Rautavaara</v>
      </c>
      <c r="Y1297" t="str">
        <f t="shared" si="436"/>
        <v>https://tools.wmflabs.org/xtools-articleinfo/?article=Einojuhani_Rautavaara&amp;project=en.wikipedia.org</v>
      </c>
      <c r="AB1297" t="str">
        <f t="shared" si="437"/>
        <v>https://en.wikipedia.org/w/index.php?title=Special:WhatLinksHere/Einojuhani_Rautavaara&amp;limit=500</v>
      </c>
    </row>
    <row r="1298" spans="1:28">
      <c r="A1298">
        <v>1271</v>
      </c>
      <c r="B1298">
        <v>24709</v>
      </c>
      <c r="C1298">
        <v>704573.91344461939</v>
      </c>
      <c r="D1298" t="s">
        <v>9075</v>
      </c>
      <c r="E1298" t="str">
        <f t="shared" si="434"/>
        <v>Ekrem</v>
      </c>
      <c r="F1298" t="str">
        <f t="shared" si="435"/>
        <v>Jevrić</v>
      </c>
      <c r="H1298">
        <v>0</v>
      </c>
      <c r="J1298">
        <v>54</v>
      </c>
      <c r="K1298" s="3">
        <v>42433</v>
      </c>
      <c r="L1298" s="2" t="s">
        <v>8178</v>
      </c>
      <c r="M1298" t="str">
        <f t="shared" si="427"/>
        <v>Montenegrin singer heart attack.[77]</v>
      </c>
      <c r="N1298" t="str">
        <f>MID(M1298,1,FIND(" ",M1298)-1)</f>
        <v>Montenegrin</v>
      </c>
      <c r="O1298" t="str">
        <f t="shared" si="426"/>
        <v>singer heart attack.[77]</v>
      </c>
      <c r="P1298" t="str">
        <f t="shared" si="428"/>
        <v>singer heart attack.</v>
      </c>
      <c r="Q1298" t="str">
        <f t="shared" si="429"/>
        <v>singer heart attack</v>
      </c>
      <c r="R1298" t="str">
        <f>IFERROR(MID(Q1298,1,FIND(" ",Q1298)-1),Q1298)</f>
        <v>singer</v>
      </c>
      <c r="U1298" t="str">
        <f t="shared" si="433"/>
        <v>https://en.wikipedia.org/wiki/Ekrem_Jevrić</v>
      </c>
      <c r="Y1298" t="str">
        <f t="shared" si="436"/>
        <v>https://tools.wmflabs.org/xtools-articleinfo/?article=Ekrem_Jevrić&amp;project=en.wikipedia.org</v>
      </c>
      <c r="AB1298" t="str">
        <f t="shared" si="437"/>
        <v>https://en.wikipedia.org/w/index.php?title=Special:WhatLinksHere/Ekrem_Jevrić&amp;limit=500</v>
      </c>
    </row>
    <row r="1299" spans="1:28">
      <c r="A1299">
        <v>3534</v>
      </c>
      <c r="B1299">
        <v>58025</v>
      </c>
      <c r="C1299">
        <v>14095.70566011098</v>
      </c>
      <c r="D1299" t="s">
        <v>13352</v>
      </c>
      <c r="E1299" t="str">
        <f t="shared" si="434"/>
        <v>El</v>
      </c>
      <c r="F1299" t="str">
        <f t="shared" si="435"/>
        <v>Lebrijano</v>
      </c>
      <c r="H1299">
        <v>0</v>
      </c>
      <c r="J1299">
        <v>74</v>
      </c>
      <c r="K1299" s="5">
        <v>42564</v>
      </c>
      <c r="L1299" t="s">
        <v>14185</v>
      </c>
      <c r="M1299" t="str">
        <f t="shared" si="427"/>
        <v>Spanish flamenco singer.[193]</v>
      </c>
      <c r="N1299" t="str">
        <f>MID(M1299,1,FIND(" ",M1299)-1)</f>
        <v>Spanish</v>
      </c>
      <c r="O1299" t="str">
        <f t="shared" si="426"/>
        <v>flamenco singer.[193]</v>
      </c>
      <c r="P1299" s="2" t="str">
        <f t="shared" si="428"/>
        <v>flamenco singer.</v>
      </c>
      <c r="Q1299" s="2" t="str">
        <f t="shared" si="429"/>
        <v>flamenco singer</v>
      </c>
      <c r="R1299" s="2" t="s">
        <v>14787</v>
      </c>
      <c r="S1299" s="2"/>
      <c r="U1299" t="str">
        <f t="shared" si="433"/>
        <v>https://en.wikipedia.org/wiki/El_Lebrijano</v>
      </c>
      <c r="Y1299" t="str">
        <f t="shared" si="436"/>
        <v>https://tools.wmflabs.org/xtools-articleinfo/?article=El_Lebrijano&amp;project=en.wikipedia.org</v>
      </c>
      <c r="AB1299" t="str">
        <f t="shared" si="437"/>
        <v>https://en.wikipedia.org/w/index.php?title=Special:WhatLinksHere/El_Lebrijano&amp;limit=500</v>
      </c>
    </row>
    <row r="1300" spans="1:28">
      <c r="A1300">
        <v>2640</v>
      </c>
      <c r="B1300">
        <v>903353</v>
      </c>
      <c r="C1300">
        <v>661643.725945396</v>
      </c>
      <c r="D1300" t="s">
        <v>12060</v>
      </c>
      <c r="E1300" t="str">
        <f t="shared" si="434"/>
        <v>Elaine</v>
      </c>
      <c r="F1300" t="str">
        <f t="shared" si="435"/>
        <v>Abraham</v>
      </c>
      <c r="H1300">
        <v>0</v>
      </c>
      <c r="J1300">
        <v>86</v>
      </c>
      <c r="K1300" s="5">
        <v>42508</v>
      </c>
      <c r="L1300" t="s">
        <v>12736</v>
      </c>
      <c r="M1300" t="str">
        <f t="shared" si="427"/>
        <v>American Tlingit elder and nurse.[304]</v>
      </c>
      <c r="N1300" t="s">
        <v>13003</v>
      </c>
      <c r="O1300" t="str">
        <f t="shared" si="426"/>
        <v>Tlingit elder and nurse.[304]</v>
      </c>
      <c r="P1300" t="str">
        <f t="shared" si="428"/>
        <v>Tlingit elder and nurse.</v>
      </c>
      <c r="Q1300" t="str">
        <f t="shared" si="429"/>
        <v>Tlingit elder and nurse</v>
      </c>
      <c r="R1300" t="s">
        <v>3140</v>
      </c>
      <c r="U1300" t="str">
        <f t="shared" si="433"/>
        <v>https://en.wikipedia.org/wiki/Elaine_Abraham</v>
      </c>
      <c r="Y1300" t="str">
        <f t="shared" si="436"/>
        <v>https://tools.wmflabs.org/xtools-articleinfo/?article=Elaine_Abraham&amp;project=en.wikipedia.org</v>
      </c>
      <c r="AB1300" t="str">
        <f t="shared" si="437"/>
        <v>https://en.wikipedia.org/w/index.php?title=Special:WhatLinksHere/Elaine_Abraham&amp;limit=500</v>
      </c>
    </row>
    <row r="1301" spans="1:28">
      <c r="A1301">
        <v>3504</v>
      </c>
      <c r="B1301">
        <v>413760</v>
      </c>
      <c r="C1301">
        <v>308464.69824155065</v>
      </c>
      <c r="D1301" t="s">
        <v>13840</v>
      </c>
      <c r="E1301" t="str">
        <f t="shared" si="434"/>
        <v>Elaine</v>
      </c>
      <c r="F1301" t="str">
        <f t="shared" si="435"/>
        <v>Fantham</v>
      </c>
      <c r="H1301">
        <v>0</v>
      </c>
      <c r="J1301">
        <v>83</v>
      </c>
      <c r="K1301" s="5">
        <v>42562</v>
      </c>
      <c r="L1301" t="s">
        <v>14158</v>
      </c>
      <c r="M1301" t="str">
        <f t="shared" si="427"/>
        <v>British classicist.[163]</v>
      </c>
      <c r="N1301" t="str">
        <f t="shared" ref="N1301:N1307" si="438">MID(M1301,1,FIND(" ",M1301)-1)</f>
        <v>British</v>
      </c>
      <c r="O1301" t="str">
        <f t="shared" si="426"/>
        <v>classicist.[163]</v>
      </c>
      <c r="P1301" s="2" t="str">
        <f t="shared" si="428"/>
        <v>classicist.</v>
      </c>
      <c r="Q1301" s="2" t="str">
        <f t="shared" si="429"/>
        <v>classicist</v>
      </c>
      <c r="R1301" s="2" t="str">
        <f>IFERROR(MID(Q1301,1,FIND(" ",Q1301)-1),Q1301)</f>
        <v>classicist</v>
      </c>
      <c r="S1301" s="2"/>
      <c r="U1301" t="str">
        <f t="shared" si="433"/>
        <v>https://en.wikipedia.org/wiki/Elaine_Fantham</v>
      </c>
      <c r="Y1301" t="str">
        <f t="shared" si="436"/>
        <v>https://tools.wmflabs.org/xtools-articleinfo/?article=Elaine_Fantham&amp;project=en.wikipedia.org</v>
      </c>
      <c r="AB1301" t="str">
        <f t="shared" si="437"/>
        <v>https://en.wikipedia.org/w/index.php?title=Special:WhatLinksHere/Elaine_Fantham&amp;limit=500</v>
      </c>
    </row>
    <row r="1302" spans="1:28">
      <c r="A1302">
        <v>2964</v>
      </c>
      <c r="B1302">
        <v>248875</v>
      </c>
      <c r="C1302">
        <v>986569.08771863533</v>
      </c>
      <c r="D1302" t="s">
        <v>5481</v>
      </c>
      <c r="E1302" t="str">
        <f t="shared" si="434"/>
        <v>Elayne</v>
      </c>
      <c r="F1302" t="str">
        <f t="shared" si="435"/>
        <v>Rapping</v>
      </c>
      <c r="H1302">
        <v>0</v>
      </c>
      <c r="J1302">
        <v>77</v>
      </c>
      <c r="K1302" s="5">
        <v>42528</v>
      </c>
      <c r="L1302" t="s">
        <v>5076</v>
      </c>
      <c r="M1302" t="str">
        <f t="shared" si="427"/>
        <v>American writer breast cancer.[119]</v>
      </c>
      <c r="N1302" t="str">
        <f t="shared" si="438"/>
        <v>American</v>
      </c>
      <c r="O1302" t="str">
        <f t="shared" si="426"/>
        <v>writer breast cancer.[119]</v>
      </c>
      <c r="P1302" t="str">
        <f t="shared" si="428"/>
        <v>writer breast cancer.</v>
      </c>
      <c r="Q1302" t="str">
        <f t="shared" si="429"/>
        <v>writer breast cancer</v>
      </c>
      <c r="R1302" t="str">
        <f>IFERROR(MID(Q1302,1,FIND(" ",Q1302)-1),Q1302)</f>
        <v>writer</v>
      </c>
      <c r="T1302" t="s">
        <v>13298</v>
      </c>
      <c r="U1302" t="str">
        <f t="shared" si="433"/>
        <v>https://en.wikipedia.org/wiki/Elayne_Rapping</v>
      </c>
      <c r="Y1302" t="str">
        <f t="shared" si="436"/>
        <v>https://tools.wmflabs.org/xtools-articleinfo/?article=Elayne_Rapping&amp;project=en.wikipedia.org</v>
      </c>
      <c r="AB1302" t="str">
        <f t="shared" si="437"/>
        <v>https://en.wikipedia.org/w/index.php?title=Special:WhatLinksHere/Elayne_Rapping&amp;limit=500</v>
      </c>
    </row>
    <row r="1303" spans="1:28">
      <c r="A1303">
        <v>4323</v>
      </c>
      <c r="B1303">
        <v>719703</v>
      </c>
      <c r="C1303">
        <v>552629.16060019052</v>
      </c>
      <c r="D1303" t="s">
        <v>4094</v>
      </c>
      <c r="E1303" t="str">
        <f t="shared" si="434"/>
        <v>Eleanor</v>
      </c>
      <c r="F1303" t="str">
        <f t="shared" si="435"/>
        <v>Barooshian</v>
      </c>
      <c r="H1303">
        <v>0</v>
      </c>
      <c r="J1303">
        <v>66</v>
      </c>
      <c r="K1303" s="5">
        <v>42612</v>
      </c>
      <c r="L1303" t="s">
        <v>3592</v>
      </c>
      <c r="M1303" t="str">
        <f t="shared" si="427"/>
        <v>American rock musician (The Cake).[467]</v>
      </c>
      <c r="N1303" t="str">
        <f t="shared" si="438"/>
        <v>American</v>
      </c>
      <c r="O1303" t="str">
        <f t="shared" si="426"/>
        <v>rock musician (The Cake).[467]</v>
      </c>
      <c r="P1303" s="2" t="str">
        <f t="shared" si="428"/>
        <v>rock musician (The Cake).</v>
      </c>
      <c r="Q1303" s="2" t="str">
        <f t="shared" si="429"/>
        <v>rock musician (The Cake)</v>
      </c>
      <c r="R1303" s="2" t="s">
        <v>2785</v>
      </c>
      <c r="S1303" s="2" t="s">
        <v>551</v>
      </c>
      <c r="U1303" t="str">
        <f t="shared" si="433"/>
        <v>https://en.wikipedia.org/wiki/Eleanor_Barooshian</v>
      </c>
      <c r="Y1303" t="str">
        <f t="shared" si="436"/>
        <v>https://tools.wmflabs.org/xtools-articleinfo/?article=Eleanor_Barooshian&amp;project=en.wikipedia.org</v>
      </c>
      <c r="AB1303" t="str">
        <f t="shared" si="437"/>
        <v>https://en.wikipedia.org/w/index.php?title=Special:WhatLinksHere/Eleanor_Barooshian&amp;limit=500</v>
      </c>
    </row>
    <row r="1304" spans="1:28">
      <c r="A1304">
        <v>2929</v>
      </c>
      <c r="B1304">
        <v>322087</v>
      </c>
      <c r="C1304">
        <v>851761.6083354369</v>
      </c>
      <c r="D1304" t="s">
        <v>5459</v>
      </c>
      <c r="E1304" t="str">
        <f t="shared" si="434"/>
        <v>Eleanor</v>
      </c>
      <c r="F1304" t="str">
        <f t="shared" si="435"/>
        <v>Zelliot</v>
      </c>
      <c r="H1304">
        <v>0</v>
      </c>
      <c r="J1304">
        <v>89</v>
      </c>
      <c r="K1304" s="5">
        <v>42526</v>
      </c>
      <c r="L1304" t="s">
        <v>5043</v>
      </c>
      <c r="M1304" t="str">
        <f t="shared" si="427"/>
        <v>American scholar.[84]</v>
      </c>
      <c r="N1304" t="str">
        <f t="shared" si="438"/>
        <v>American</v>
      </c>
      <c r="O1304" t="str">
        <f t="shared" si="426"/>
        <v>scholar.[84]</v>
      </c>
      <c r="P1304" t="str">
        <f t="shared" si="428"/>
        <v>scholar.</v>
      </c>
      <c r="Q1304" t="str">
        <f t="shared" si="429"/>
        <v>scholar</v>
      </c>
      <c r="R1304" t="str">
        <f>IFERROR(MID(Q1304,1,FIND(" ",Q1304)-1),Q1304)</f>
        <v>scholar</v>
      </c>
      <c r="T1304" t="s">
        <v>13561</v>
      </c>
      <c r="U1304" t="str">
        <f t="shared" si="433"/>
        <v>https://en.wikipedia.org/wiki/Eleanor_Zelliot</v>
      </c>
      <c r="Y1304" t="str">
        <f t="shared" si="436"/>
        <v>https://tools.wmflabs.org/xtools-articleinfo/?article=Eleanor_Zelliot&amp;project=en.wikipedia.org</v>
      </c>
      <c r="AB1304" t="str">
        <f t="shared" si="437"/>
        <v>https://en.wikipedia.org/w/index.php?title=Special:WhatLinksHere/Eleanor_Zelliot&amp;limit=500</v>
      </c>
    </row>
    <row r="1305" spans="1:28">
      <c r="A1305">
        <v>3304</v>
      </c>
      <c r="B1305">
        <v>663219</v>
      </c>
      <c r="C1305">
        <v>301959.47991705907</v>
      </c>
      <c r="D1305" t="s">
        <v>5156</v>
      </c>
      <c r="E1305" t="str">
        <f t="shared" si="434"/>
        <v>Elechi</v>
      </c>
      <c r="F1305" t="str">
        <f t="shared" si="435"/>
        <v>Amadi</v>
      </c>
      <c r="H1305">
        <v>0</v>
      </c>
      <c r="J1305">
        <v>82</v>
      </c>
      <c r="K1305" s="5">
        <v>42550</v>
      </c>
      <c r="L1305" t="s">
        <v>4620</v>
      </c>
      <c r="M1305" t="str">
        <f t="shared" si="427"/>
        <v>Nigerian writer.[459]</v>
      </c>
      <c r="N1305" t="str">
        <f t="shared" si="438"/>
        <v>Nigerian</v>
      </c>
      <c r="O1305" t="str">
        <f t="shared" si="426"/>
        <v>writer.[459]</v>
      </c>
      <c r="P1305" t="str">
        <f t="shared" si="428"/>
        <v>writer.</v>
      </c>
      <c r="Q1305" t="str">
        <f t="shared" si="429"/>
        <v>writer</v>
      </c>
      <c r="R1305" t="str">
        <f>IFERROR(MID(Q1305,1,FIND(" ",Q1305)-1),Q1305)</f>
        <v>writer</v>
      </c>
      <c r="U1305" t="str">
        <f t="shared" si="433"/>
        <v>https://en.wikipedia.org/wiki/Elechi_Amadi</v>
      </c>
      <c r="Y1305" t="str">
        <f t="shared" si="436"/>
        <v>https://tools.wmflabs.org/xtools-articleinfo/?article=Elechi_Amadi&amp;project=en.wikipedia.org</v>
      </c>
      <c r="AB1305" t="str">
        <f t="shared" si="437"/>
        <v>https://en.wikipedia.org/w/index.php?title=Special:WhatLinksHere/Elechi_Amadi&amp;limit=500</v>
      </c>
    </row>
    <row r="1306" spans="1:28">
      <c r="A1306">
        <v>3931</v>
      </c>
      <c r="B1306">
        <v>357487</v>
      </c>
      <c r="C1306">
        <v>542539.48948098696</v>
      </c>
      <c r="D1306" t="s">
        <v>4375</v>
      </c>
      <c r="E1306" t="str">
        <f t="shared" si="434"/>
        <v>Eleuterio</v>
      </c>
      <c r="F1306" t="str">
        <f t="shared" si="435"/>
        <v>Fernández Huidobro</v>
      </c>
      <c r="H1306">
        <v>0</v>
      </c>
      <c r="J1306">
        <v>74</v>
      </c>
      <c r="K1306" s="5">
        <v>42587</v>
      </c>
      <c r="L1306" t="s">
        <v>3960</v>
      </c>
      <c r="M1306" t="str">
        <f t="shared" si="427"/>
        <v>Uruguayan politician Minister of Defence (since 2011) respiratory problems.[73]</v>
      </c>
      <c r="N1306" t="str">
        <f t="shared" si="438"/>
        <v>Uruguayan</v>
      </c>
      <c r="O1306" t="str">
        <f t="shared" si="426"/>
        <v>politician Minister of Defence (since 2011) respiratory problems.[73]</v>
      </c>
      <c r="P1306" s="2" t="str">
        <f t="shared" si="428"/>
        <v>politician Minister of Defence (since 2011) respiratory problems.</v>
      </c>
      <c r="Q1306" s="2" t="str">
        <f t="shared" si="429"/>
        <v>politician Minister of Defence (since 2011) respiratory problems</v>
      </c>
      <c r="R1306" s="2" t="str">
        <f>IFERROR(MID(Q1306,1,FIND(" ",Q1306)-1),Q1306)</f>
        <v>politician</v>
      </c>
      <c r="S1306" s="2" t="s">
        <v>738</v>
      </c>
      <c r="T1306" t="s">
        <v>2840</v>
      </c>
      <c r="U1306" t="str">
        <f t="shared" si="433"/>
        <v>https://en.wikipedia.org/wiki/Eleuterio_Fernández Huidobro</v>
      </c>
      <c r="Y1306" t="str">
        <f t="shared" si="436"/>
        <v>https://tools.wmflabs.org/xtools-articleinfo/?article=Eleuterio_Fernández Huidobro&amp;project=en.wikipedia.org</v>
      </c>
      <c r="AB1306" t="str">
        <f t="shared" si="437"/>
        <v>https://en.wikipedia.org/w/index.php?title=Special:WhatLinksHere/Eleuterio_Fernández Huidobro&amp;limit=500</v>
      </c>
    </row>
    <row r="1307" spans="1:28">
      <c r="A1307">
        <v>953</v>
      </c>
      <c r="B1307">
        <v>949590</v>
      </c>
      <c r="C1307">
        <v>150817.54166567407</v>
      </c>
      <c r="D1307" t="s">
        <v>10869</v>
      </c>
      <c r="E1307" t="s">
        <v>11503</v>
      </c>
      <c r="F1307" t="s">
        <v>11502</v>
      </c>
      <c r="H1307">
        <v>0</v>
      </c>
      <c r="J1307">
        <v>87</v>
      </c>
      <c r="K1307" s="3">
        <v>42417</v>
      </c>
      <c r="L1307" t="s">
        <v>11101</v>
      </c>
      <c r="M1307" t="str">
        <f t="shared" si="427"/>
        <v>Greek journalist and activist involved in the Watergate scandal.[298]</v>
      </c>
      <c r="N1307" t="str">
        <f t="shared" si="438"/>
        <v>Greek</v>
      </c>
      <c r="O1307" t="str">
        <f t="shared" si="426"/>
        <v>journalist and activist involved in the Watergate scandal.[298]</v>
      </c>
      <c r="P1307" t="str">
        <f t="shared" si="428"/>
        <v>journalist and activist involved in the Watergate scandal.</v>
      </c>
      <c r="Q1307" t="str">
        <f t="shared" si="429"/>
        <v>journalist and activist involved in the Watergate scandal</v>
      </c>
      <c r="R1307" t="s">
        <v>3215</v>
      </c>
      <c r="S1307" t="s">
        <v>2160</v>
      </c>
      <c r="U1307" t="str">
        <f t="shared" si="433"/>
        <v>https://en.wikipedia.org/wiki/Elias_P. Demetracopoulos</v>
      </c>
      <c r="Y1307" t="str">
        <f t="shared" si="436"/>
        <v>https://tools.wmflabs.org/xtools-articleinfo/?article=Elias_P. Demetracopoulos&amp;project=en.wikipedia.org</v>
      </c>
      <c r="AB1307" t="str">
        <f t="shared" si="437"/>
        <v>https://en.wikipedia.org/w/index.php?title=Special:WhatLinksHere/Elias_P. Demetracopoulos&amp;limit=500</v>
      </c>
    </row>
    <row r="1308" spans="1:28">
      <c r="A1308">
        <v>3375</v>
      </c>
      <c r="B1308">
        <v>400302</v>
      </c>
      <c r="C1308">
        <v>273219.84740868286</v>
      </c>
      <c r="D1308" t="s">
        <v>13357</v>
      </c>
      <c r="E1308" t="str">
        <f t="shared" ref="E1308:E1319" si="439">LEFT(D1308,FIND(" ",D1308)-1)</f>
        <v>Elie</v>
      </c>
      <c r="F1308" t="str">
        <f t="shared" ref="F1308:F1319" si="440">MID(D1308,FIND(" ",D1308)+1,9999)</f>
        <v>Wiesel</v>
      </c>
      <c r="H1308">
        <v>0</v>
      </c>
      <c r="J1308">
        <v>87</v>
      </c>
      <c r="K1308" s="5">
        <v>42553</v>
      </c>
      <c r="L1308" t="s">
        <v>14013</v>
      </c>
      <c r="M1308" t="str">
        <f t="shared" si="427"/>
        <v>Romanian-born American writer (Night) political activist and Holocaust survivor Nobel Laureate (1986).[33]</v>
      </c>
      <c r="N1308" t="s">
        <v>14536</v>
      </c>
      <c r="O1308" t="str">
        <f t="shared" si="426"/>
        <v>American writer (Night) political activist and Holocaust survivor Nobel Laureate (1986).[33]</v>
      </c>
      <c r="P1308" s="2" t="str">
        <f t="shared" si="428"/>
        <v>American writer (Night) political activist and Holocaust survivor Nobel Laureate (1986).</v>
      </c>
      <c r="Q1308" s="2" t="str">
        <f t="shared" si="429"/>
        <v>American writer (Night) political activist and Holocaust survivor Nobel Laureate (1986)</v>
      </c>
      <c r="R1308" s="2" t="s">
        <v>2952</v>
      </c>
      <c r="S1308" s="2" t="s">
        <v>1057</v>
      </c>
      <c r="U1308" t="str">
        <f t="shared" si="433"/>
        <v>https://en.wikipedia.org/wiki/Elie_Wiesel</v>
      </c>
      <c r="Y1308" t="str">
        <f t="shared" si="436"/>
        <v>https://tools.wmflabs.org/xtools-articleinfo/?article=Elie_Wiesel&amp;project=en.wikipedia.org</v>
      </c>
      <c r="AB1308" t="str">
        <f t="shared" si="437"/>
        <v>https://en.wikipedia.org/w/index.php?title=Special:WhatLinksHere/Elie_Wiesel&amp;limit=500</v>
      </c>
    </row>
    <row r="1309" spans="1:28">
      <c r="A1309">
        <v>1550</v>
      </c>
      <c r="B1309">
        <v>757393</v>
      </c>
      <c r="C1309">
        <v>935643.09262092132</v>
      </c>
      <c r="D1309" t="s">
        <v>8824</v>
      </c>
      <c r="E1309" t="str">
        <f t="shared" si="439"/>
        <v>Eliezer</v>
      </c>
      <c r="F1309" t="str">
        <f t="shared" si="440"/>
        <v>Ronen</v>
      </c>
      <c r="H1309">
        <v>0</v>
      </c>
      <c r="J1309">
        <v>84</v>
      </c>
      <c r="K1309" s="3">
        <v>42446</v>
      </c>
      <c r="L1309" s="2" t="s">
        <v>7996</v>
      </c>
      <c r="M1309" t="str">
        <f t="shared" si="427"/>
        <v>Mexican-born Israeli politician member of the Knesset (1974–1977).[357]</v>
      </c>
      <c r="N1309" t="s">
        <v>7624</v>
      </c>
      <c r="O1309" s="2" t="s">
        <v>7509</v>
      </c>
      <c r="P1309" t="str">
        <f t="shared" si="428"/>
        <v>politician member of the Knesset (1974–1977).</v>
      </c>
      <c r="Q1309" t="str">
        <f t="shared" si="429"/>
        <v>politician member of the Knesset (1974–1977)</v>
      </c>
      <c r="R1309" t="str">
        <f>IFERROR(MID(Q1309,1,FIND(" ",Q1309)-1),Q1309)</f>
        <v>politician</v>
      </c>
      <c r="S1309" s="2" t="s">
        <v>2039</v>
      </c>
      <c r="U1309" t="str">
        <f t="shared" si="433"/>
        <v>https://en.wikipedia.org/wiki/Eliezer_Ronen</v>
      </c>
      <c r="Y1309" t="str">
        <f t="shared" si="436"/>
        <v>https://tools.wmflabs.org/xtools-articleinfo/?article=Eliezer_Ronen&amp;project=en.wikipedia.org</v>
      </c>
      <c r="AB1309" t="str">
        <f t="shared" si="437"/>
        <v>https://en.wikipedia.org/w/index.php?title=Special:WhatLinksHere/Eliezer_Ronen&amp;limit=500</v>
      </c>
    </row>
    <row r="1310" spans="1:28">
      <c r="A1310">
        <v>3040</v>
      </c>
      <c r="B1310">
        <v>663433</v>
      </c>
      <c r="C1310">
        <v>388985.87070707435</v>
      </c>
      <c r="D1310" t="s">
        <v>5700</v>
      </c>
      <c r="E1310" t="str">
        <f t="shared" si="439"/>
        <v>Elín</v>
      </c>
      <c r="F1310" t="str">
        <f t="shared" si="440"/>
        <v>Ortíz</v>
      </c>
      <c r="H1310">
        <v>0</v>
      </c>
      <c r="J1310">
        <v>81</v>
      </c>
      <c r="K1310" s="5">
        <v>42533</v>
      </c>
      <c r="L1310" t="s">
        <v>4908</v>
      </c>
      <c r="M1310" t="str">
        <f t="shared" si="427"/>
        <v>Puerto Rican actor comedian and producer Alzheimer's disease.[195]</v>
      </c>
      <c r="N1310" t="s">
        <v>4470</v>
      </c>
      <c r="O1310" t="str">
        <f t="shared" ref="O1310:O1325" si="441">MID(M1310,FIND(" ",M1310)+1,9999)</f>
        <v>Rican actor comedian and producer Alzheimer's disease.[195]</v>
      </c>
      <c r="P1310" t="str">
        <f t="shared" si="428"/>
        <v>Rican actor comedian and producer Alzheimer's disease.</v>
      </c>
      <c r="Q1310" t="str">
        <f t="shared" si="429"/>
        <v>Rican actor comedian and producer Alzheimer's disease</v>
      </c>
      <c r="R1310" t="s">
        <v>2999</v>
      </c>
      <c r="S1310" s="2"/>
      <c r="T1310" t="s">
        <v>13377</v>
      </c>
      <c r="U1310" t="str">
        <f t="shared" si="433"/>
        <v>https://en.wikipedia.org/wiki/Elín_Ortíz</v>
      </c>
      <c r="Y1310" t="str">
        <f t="shared" si="436"/>
        <v>https://tools.wmflabs.org/xtools-articleinfo/?article=Elín_Ortíz&amp;project=en.wikipedia.org</v>
      </c>
      <c r="AB1310" t="str">
        <f t="shared" si="437"/>
        <v>https://en.wikipedia.org/w/index.php?title=Special:WhatLinksHere/Elín_Ortíz&amp;limit=500</v>
      </c>
    </row>
    <row r="1311" spans="1:28" ht="16">
      <c r="A1311">
        <v>1443</v>
      </c>
      <c r="B1311">
        <v>582716</v>
      </c>
      <c r="C1311">
        <v>431588.28421383078</v>
      </c>
      <c r="D1311" t="s">
        <v>8887</v>
      </c>
      <c r="E1311" t="str">
        <f t="shared" si="439"/>
        <v>Eliot</v>
      </c>
      <c r="F1311" t="str">
        <f t="shared" si="440"/>
        <v>Gant</v>
      </c>
      <c r="H1311">
        <v>0</v>
      </c>
      <c r="J1311">
        <v>89</v>
      </c>
      <c r="K1311" s="3">
        <v>42441</v>
      </c>
      <c r="L1311" s="2" t="s">
        <v>7992</v>
      </c>
      <c r="M1311" t="str">
        <f t="shared" si="427"/>
        <v>American executive (Gant).[249]⋅</v>
      </c>
      <c r="N1311" t="str">
        <f t="shared" ref="N1311:N1325" si="442">MID(M1311,1,FIND(" ",M1311)-1)</f>
        <v>American</v>
      </c>
      <c r="O1311" t="str">
        <f t="shared" si="441"/>
        <v>executive (Gant).[249]⋅</v>
      </c>
      <c r="P1311" t="str">
        <f t="shared" si="428"/>
        <v>executive (Gant).</v>
      </c>
      <c r="Q1311" t="str">
        <f t="shared" si="429"/>
        <v>executive (Gant)</v>
      </c>
      <c r="R1311" t="str">
        <f>IFERROR(MID(Q1311,1,FIND(" ",Q1311)-1),Q1311)</f>
        <v>executive</v>
      </c>
      <c r="S1311" s="2" t="s">
        <v>1980</v>
      </c>
      <c r="U1311" t="str">
        <f t="shared" si="433"/>
        <v>https://en.wikipedia.org/wiki/Eliot_Gant</v>
      </c>
      <c r="Y1311" t="str">
        <f t="shared" si="436"/>
        <v>https://tools.wmflabs.org/xtools-articleinfo/?article=Eliot_Gant&amp;project=en.wikipedia.org</v>
      </c>
      <c r="AB1311" t="str">
        <f t="shared" si="437"/>
        <v>https://en.wikipedia.org/w/index.php?title=Special:WhatLinksHere/Eliot_Gant&amp;limit=500</v>
      </c>
    </row>
    <row r="1312" spans="1:28">
      <c r="A1312">
        <v>2473</v>
      </c>
      <c r="B1312">
        <v>387631</v>
      </c>
      <c r="C1312">
        <v>401777.52368435904</v>
      </c>
      <c r="D1312" t="s">
        <v>11924</v>
      </c>
      <c r="E1312" t="str">
        <f t="shared" si="439"/>
        <v>Elisa</v>
      </c>
      <c r="F1312" t="str">
        <f t="shared" si="440"/>
        <v>Mainardi</v>
      </c>
      <c r="H1312">
        <v>0</v>
      </c>
      <c r="J1312">
        <v>85</v>
      </c>
      <c r="K1312" s="5">
        <v>42498</v>
      </c>
      <c r="L1312" t="s">
        <v>12281</v>
      </c>
      <c r="M1312" t="str">
        <f t="shared" si="427"/>
        <v>Italian actress (Fellini Satyricon).[137]</v>
      </c>
      <c r="N1312" t="str">
        <f t="shared" si="442"/>
        <v>Italian</v>
      </c>
      <c r="O1312" t="str">
        <f t="shared" si="441"/>
        <v>actress (Fellini Satyricon).[137]</v>
      </c>
      <c r="P1312" t="str">
        <f t="shared" si="428"/>
        <v>actress (Fellini Satyricon).</v>
      </c>
      <c r="Q1312" t="str">
        <f t="shared" si="429"/>
        <v>actress (Fellini Satyricon)</v>
      </c>
      <c r="R1312" t="str">
        <f>IFERROR(MID(Q1312,1,FIND(" ",Q1312)-1),Q1312)</f>
        <v>actress</v>
      </c>
      <c r="S1312" s="2" t="s">
        <v>1350</v>
      </c>
      <c r="U1312" t="str">
        <f t="shared" si="433"/>
        <v>https://en.wikipedia.org/wiki/Elisa_Mainardi</v>
      </c>
      <c r="Y1312" t="str">
        <f t="shared" si="436"/>
        <v>https://tools.wmflabs.org/xtools-articleinfo/?article=Elisa_Mainardi&amp;project=en.wikipedia.org</v>
      </c>
      <c r="AB1312" t="str">
        <f t="shared" si="437"/>
        <v>https://en.wikipedia.org/w/index.php?title=Special:WhatLinksHere/Elisa_Mainardi&amp;limit=500</v>
      </c>
    </row>
    <row r="1313" spans="1:28">
      <c r="A1313">
        <v>502</v>
      </c>
      <c r="B1313">
        <v>333267</v>
      </c>
      <c r="C1313">
        <v>39271.094559808262</v>
      </c>
      <c r="D1313" t="s">
        <v>9815</v>
      </c>
      <c r="E1313" t="str">
        <f t="shared" si="439"/>
        <v>Elisabeta</v>
      </c>
      <c r="F1313" t="str">
        <f t="shared" si="440"/>
        <v>Polihroniade</v>
      </c>
      <c r="H1313">
        <v>0</v>
      </c>
      <c r="J1313">
        <v>80</v>
      </c>
      <c r="K1313" s="3">
        <v>42392</v>
      </c>
      <c r="L1313" t="s">
        <v>9817</v>
      </c>
      <c r="M1313" t="str">
        <f t="shared" si="427"/>
        <v>Romanian chess Woman Grandmaster (1982) and International Arbiter.[508]</v>
      </c>
      <c r="N1313" t="str">
        <f t="shared" si="442"/>
        <v>Romanian</v>
      </c>
      <c r="O1313" t="str">
        <f t="shared" si="441"/>
        <v>chess Woman Grandmaster (1982) and International Arbiter.[508]</v>
      </c>
      <c r="P1313" t="str">
        <f t="shared" si="428"/>
        <v>chess Woman Grandmaster (1982) and International Arbiter.</v>
      </c>
      <c r="Q1313" t="str">
        <f t="shared" si="429"/>
        <v>chess Woman Grandmaster (1982) and International Arbiter</v>
      </c>
      <c r="R1313" t="s">
        <v>3487</v>
      </c>
      <c r="S1313" s="8" t="s">
        <v>2428</v>
      </c>
      <c r="U1313" t="str">
        <f t="shared" si="433"/>
        <v>https://en.wikipedia.org/wiki/Elisabeta_Polihroniade</v>
      </c>
      <c r="Y1313" t="str">
        <f t="shared" si="436"/>
        <v>https://tools.wmflabs.org/xtools-articleinfo/?article=Elisabeta_Polihroniade&amp;project=en.wikipedia.org</v>
      </c>
      <c r="AB1313" t="str">
        <f t="shared" si="437"/>
        <v>https://en.wikipedia.org/w/index.php?title=Special:WhatLinksHere/Elisabeta_Polihroniade&amp;limit=500</v>
      </c>
    </row>
    <row r="1314" spans="1:28">
      <c r="A1314">
        <v>826</v>
      </c>
      <c r="B1314">
        <v>755050</v>
      </c>
      <c r="C1314">
        <v>595802.10697731678</v>
      </c>
      <c r="D1314" t="s">
        <v>10493</v>
      </c>
      <c r="E1314" t="str">
        <f t="shared" si="439"/>
        <v>Eliseo</v>
      </c>
      <c r="F1314" t="str">
        <f t="shared" si="440"/>
        <v>Prado</v>
      </c>
      <c r="H1314">
        <v>0</v>
      </c>
      <c r="J1314">
        <v>86</v>
      </c>
      <c r="K1314" s="3">
        <v>42410</v>
      </c>
      <c r="L1314" t="s">
        <v>11105</v>
      </c>
      <c r="M1314" t="str">
        <f t="shared" si="427"/>
        <v>Argentine footballer (national team Club Atlético River Plate).[170]</v>
      </c>
      <c r="N1314" t="str">
        <f t="shared" si="442"/>
        <v>Argentine</v>
      </c>
      <c r="O1314" t="str">
        <f t="shared" si="441"/>
        <v>footballer (national team Club Atlético River Plate).[170]</v>
      </c>
      <c r="P1314" t="str">
        <f t="shared" si="428"/>
        <v>footballer (national team Club Atlético River Plate).</v>
      </c>
      <c r="Q1314" t="str">
        <f t="shared" si="429"/>
        <v>footballer (national team Club Atlético River Plate)</v>
      </c>
      <c r="R1314" t="str">
        <f>IFERROR(MID(Q1314,1,FIND(" ",Q1314)-1),Q1314)</f>
        <v>footballer</v>
      </c>
      <c r="S1314" t="s">
        <v>2202</v>
      </c>
      <c r="U1314" t="str">
        <f t="shared" si="433"/>
        <v>https://en.wikipedia.org/wiki/Eliseo_Prado</v>
      </c>
      <c r="Y1314" t="str">
        <f t="shared" si="436"/>
        <v>https://tools.wmflabs.org/xtools-articleinfo/?article=Eliseo_Prado&amp;project=en.wikipedia.org</v>
      </c>
      <c r="AB1314" t="str">
        <f t="shared" si="437"/>
        <v>https://en.wikipedia.org/w/index.php?title=Special:WhatLinksHere/Eliseo_Prado&amp;limit=500</v>
      </c>
    </row>
    <row r="1315" spans="1:28">
      <c r="A1315">
        <v>3732</v>
      </c>
      <c r="B1315">
        <v>279307</v>
      </c>
      <c r="C1315">
        <v>887497.62729185028</v>
      </c>
      <c r="D1315" t="s">
        <v>13690</v>
      </c>
      <c r="E1315" t="str">
        <f t="shared" si="439"/>
        <v>Eliza</v>
      </c>
      <c r="F1315" t="str">
        <f t="shared" si="440"/>
        <v>Lawrence</v>
      </c>
      <c r="H1315">
        <v>0</v>
      </c>
      <c r="J1315">
        <v>80</v>
      </c>
      <c r="K1315" s="5">
        <v>42575</v>
      </c>
      <c r="L1315" t="s">
        <v>14382</v>
      </c>
      <c r="M1315" t="str">
        <f t="shared" si="427"/>
        <v>Canadian politician MLA from the Northwest Territories (1983–1987).[391]</v>
      </c>
      <c r="N1315" t="str">
        <f t="shared" si="442"/>
        <v>Canadian</v>
      </c>
      <c r="O1315" t="str">
        <f t="shared" si="441"/>
        <v>politician MLA from the Northwest Territories (1983–1987).[391]</v>
      </c>
      <c r="P1315" s="2" t="str">
        <f t="shared" si="428"/>
        <v>politician MLA from the Northwest Territories (1983–1987).</v>
      </c>
      <c r="Q1315" s="2" t="str">
        <f t="shared" si="429"/>
        <v>politician MLA from the Northwest Territories (1983–1987)</v>
      </c>
      <c r="R1315" s="2" t="str">
        <f>IFERROR(MID(Q1315,1,FIND(" ",Q1315)-1),Q1315)</f>
        <v>politician</v>
      </c>
      <c r="S1315" s="2" t="s">
        <v>720</v>
      </c>
      <c r="U1315" t="str">
        <f t="shared" si="433"/>
        <v>https://en.wikipedia.org/wiki/Eliza_Lawrence</v>
      </c>
      <c r="Y1315" t="str">
        <f t="shared" si="436"/>
        <v>https://tools.wmflabs.org/xtools-articleinfo/?article=Eliza_Lawrence&amp;project=en.wikipedia.org</v>
      </c>
      <c r="AB1315" t="str">
        <f t="shared" si="437"/>
        <v>https://en.wikipedia.org/w/index.php?title=Special:WhatLinksHere/Eliza_Lawrence&amp;limit=500</v>
      </c>
    </row>
    <row r="1316" spans="1:28">
      <c r="A1316">
        <v>240</v>
      </c>
      <c r="B1316">
        <v>834241</v>
      </c>
      <c r="C1316">
        <v>781118.04171112459</v>
      </c>
      <c r="D1316" t="s">
        <v>9375</v>
      </c>
      <c r="E1316" t="str">
        <f t="shared" si="439"/>
        <v>Elizabeth</v>
      </c>
      <c r="F1316" t="str">
        <f t="shared" si="440"/>
        <v>Aston</v>
      </c>
      <c r="H1316">
        <v>0</v>
      </c>
      <c r="J1316">
        <v>67</v>
      </c>
      <c r="K1316" s="3">
        <v>42380</v>
      </c>
      <c r="L1316" t="s">
        <v>9376</v>
      </c>
      <c r="M1316" t="str">
        <f t="shared" si="427"/>
        <v>English author.[241]</v>
      </c>
      <c r="N1316" t="str">
        <f t="shared" si="442"/>
        <v>English</v>
      </c>
      <c r="O1316" t="str">
        <f t="shared" si="441"/>
        <v>author.[241]</v>
      </c>
      <c r="P1316" t="str">
        <f t="shared" si="428"/>
        <v>author.</v>
      </c>
      <c r="Q1316" t="str">
        <f t="shared" si="429"/>
        <v>author</v>
      </c>
      <c r="R1316" t="str">
        <f>IFERROR(MID(Q1316,1,FIND(" ",Q1316)-1),Q1316)</f>
        <v>author</v>
      </c>
      <c r="U1316" t="str">
        <f t="shared" si="433"/>
        <v>https://en.wikipedia.org/wiki/Elizabeth_Aston</v>
      </c>
      <c r="Y1316" t="str">
        <f t="shared" si="436"/>
        <v>https://tools.wmflabs.org/xtools-articleinfo/?article=Elizabeth_Aston&amp;project=en.wikipedia.org</v>
      </c>
      <c r="AB1316" t="str">
        <f t="shared" si="437"/>
        <v>https://en.wikipedia.org/w/index.php?title=Special:WhatLinksHere/Elizabeth_Aston&amp;limit=500</v>
      </c>
    </row>
    <row r="1317" spans="1:28">
      <c r="A1317">
        <v>3893</v>
      </c>
      <c r="B1317">
        <v>364991</v>
      </c>
      <c r="C1317">
        <v>870000.7671023116</v>
      </c>
      <c r="D1317" t="s">
        <v>4514</v>
      </c>
      <c r="E1317" t="str">
        <f t="shared" si="439"/>
        <v>Elizabeth</v>
      </c>
      <c r="F1317" t="str">
        <f t="shared" si="440"/>
        <v>Colson</v>
      </c>
      <c r="H1317">
        <v>0</v>
      </c>
      <c r="J1317">
        <v>99</v>
      </c>
      <c r="K1317" s="5">
        <v>42585</v>
      </c>
      <c r="L1317" t="s">
        <v>4206</v>
      </c>
      <c r="M1317" t="str">
        <f t="shared" si="427"/>
        <v>American social anthropologist.[35]</v>
      </c>
      <c r="N1317" t="str">
        <f t="shared" si="442"/>
        <v>American</v>
      </c>
      <c r="O1317" t="str">
        <f t="shared" si="441"/>
        <v>social anthropologist.[35]</v>
      </c>
      <c r="P1317" s="2" t="str">
        <f t="shared" si="428"/>
        <v>social anthropologist.</v>
      </c>
      <c r="Q1317" s="2" t="str">
        <f t="shared" si="429"/>
        <v>social anthropologist</v>
      </c>
      <c r="R1317" s="2" t="str">
        <f>Q1317</f>
        <v>social anthropologist</v>
      </c>
      <c r="S1317" s="2"/>
      <c r="U1317" t="str">
        <f t="shared" si="433"/>
        <v>https://en.wikipedia.org/wiki/Elizabeth_Colson</v>
      </c>
      <c r="Y1317" t="str">
        <f t="shared" si="436"/>
        <v>https://tools.wmflabs.org/xtools-articleinfo/?article=Elizabeth_Colson&amp;project=en.wikipedia.org</v>
      </c>
      <c r="AB1317" t="str">
        <f t="shared" si="437"/>
        <v>https://en.wikipedia.org/w/index.php?title=Special:WhatLinksHere/Elizabeth_Colson&amp;limit=500</v>
      </c>
    </row>
    <row r="1318" spans="1:28">
      <c r="A1318">
        <v>644</v>
      </c>
      <c r="B1318">
        <v>576954</v>
      </c>
      <c r="C1318">
        <v>989810.29749757005</v>
      </c>
      <c r="D1318" t="s">
        <v>10015</v>
      </c>
      <c r="E1318" t="str">
        <f t="shared" si="439"/>
        <v>Elizabeth</v>
      </c>
      <c r="F1318" t="str">
        <f t="shared" si="440"/>
        <v>Eisenstein</v>
      </c>
      <c r="H1318">
        <v>0</v>
      </c>
      <c r="J1318">
        <v>92</v>
      </c>
      <c r="K1318" s="3">
        <v>42400</v>
      </c>
      <c r="L1318" t="s">
        <v>10016</v>
      </c>
      <c r="M1318" t="str">
        <f t="shared" si="427"/>
        <v>American historian.[650]</v>
      </c>
      <c r="N1318" t="str">
        <f t="shared" si="442"/>
        <v>American</v>
      </c>
      <c r="O1318" t="str">
        <f t="shared" si="441"/>
        <v>historian.[650]</v>
      </c>
      <c r="P1318" t="str">
        <f t="shared" si="428"/>
        <v>historian.</v>
      </c>
      <c r="Q1318" t="str">
        <f t="shared" si="429"/>
        <v>historian</v>
      </c>
      <c r="R1318" t="str">
        <f>IFERROR(MID(Q1318,1,FIND(" ",Q1318)-1),Q1318)</f>
        <v>historian</v>
      </c>
      <c r="U1318" t="str">
        <f t="shared" si="433"/>
        <v>https://en.wikipedia.org/wiki/Elizabeth_Eisenstein</v>
      </c>
      <c r="Y1318" t="str">
        <f t="shared" si="436"/>
        <v>https://tools.wmflabs.org/xtools-articleinfo/?article=Elizabeth_Eisenstein&amp;project=en.wikipedia.org</v>
      </c>
      <c r="AB1318" t="str">
        <f t="shared" si="437"/>
        <v>https://en.wikipedia.org/w/index.php?title=Special:WhatLinksHere/Elizabeth_Eisenstein&amp;limit=500</v>
      </c>
    </row>
    <row r="1319" spans="1:28">
      <c r="A1319">
        <v>1320</v>
      </c>
      <c r="B1319">
        <v>836999</v>
      </c>
      <c r="C1319">
        <v>937313.41721831996</v>
      </c>
      <c r="D1319" t="s">
        <v>8600</v>
      </c>
      <c r="E1319" t="str">
        <f t="shared" si="439"/>
        <v>Elizabeth</v>
      </c>
      <c r="F1319" t="str">
        <f t="shared" si="440"/>
        <v>Garrett</v>
      </c>
      <c r="H1319">
        <v>0</v>
      </c>
      <c r="J1319">
        <v>52</v>
      </c>
      <c r="K1319" s="3">
        <v>42435</v>
      </c>
      <c r="L1319" s="2" t="s">
        <v>8159</v>
      </c>
      <c r="M1319" t="str">
        <f t="shared" si="427"/>
        <v>American educator president of Cornell University (since 2015) colon cancer.[126]</v>
      </c>
      <c r="N1319" t="str">
        <f t="shared" si="442"/>
        <v>American</v>
      </c>
      <c r="O1319" t="str">
        <f t="shared" si="441"/>
        <v>educator president of Cornell University (since 2015) colon cancer.[126]</v>
      </c>
      <c r="P1319" t="str">
        <f t="shared" si="428"/>
        <v>educator president of Cornell University (since 2015) colon cancer.</v>
      </c>
      <c r="Q1319" t="str">
        <f t="shared" si="429"/>
        <v>educator president of Cornell University (since 2015) colon cancer</v>
      </c>
      <c r="R1319" t="str">
        <f>IFERROR(MID(Q1319,1,FIND(" ",Q1319)-1),Q1319)</f>
        <v>educator</v>
      </c>
      <c r="S1319" s="2" t="s">
        <v>1988</v>
      </c>
      <c r="T1319" t="s">
        <v>7664</v>
      </c>
      <c r="U1319" t="str">
        <f t="shared" si="433"/>
        <v>https://en.wikipedia.org/wiki/Elizabeth_Garrett</v>
      </c>
      <c r="Y1319" t="str">
        <f t="shared" si="436"/>
        <v>https://tools.wmflabs.org/xtools-articleinfo/?article=Elizabeth_Garrett&amp;project=en.wikipedia.org</v>
      </c>
      <c r="AB1319" t="str">
        <f t="shared" si="437"/>
        <v>https://en.wikipedia.org/w/index.php?title=Special:WhatLinksHere/Elizabeth_Garrett&amp;limit=500</v>
      </c>
    </row>
    <row r="1320" spans="1:28">
      <c r="A1320">
        <v>809</v>
      </c>
      <c r="B1320">
        <v>615057</v>
      </c>
      <c r="C1320">
        <v>986505.36556306179</v>
      </c>
      <c r="D1320" t="s">
        <v>10912</v>
      </c>
      <c r="E1320" t="s">
        <v>11469</v>
      </c>
      <c r="F1320" t="s">
        <v>11390</v>
      </c>
      <c r="H1320">
        <v>0</v>
      </c>
      <c r="J1320">
        <v>88</v>
      </c>
      <c r="K1320" s="3">
        <v>42409</v>
      </c>
      <c r="L1320" t="s">
        <v>11244</v>
      </c>
      <c r="M1320" t="str">
        <f t="shared" si="427"/>
        <v>Canadian politician MPP for London South (1985–1990) brain injury from fall.[153]</v>
      </c>
      <c r="N1320" t="str">
        <f t="shared" si="442"/>
        <v>Canadian</v>
      </c>
      <c r="O1320" t="str">
        <f t="shared" si="441"/>
        <v>politician MPP for London South (1985–1990) brain injury from fall.[153]</v>
      </c>
      <c r="P1320" t="str">
        <f t="shared" si="428"/>
        <v>politician MPP for London South (1985–1990) brain injury from fall.</v>
      </c>
      <c r="Q1320" t="str">
        <f t="shared" si="429"/>
        <v>politician MPP for London South (1985–1990) brain injury from fall</v>
      </c>
      <c r="R1320" t="str">
        <f>IFERROR(MID(Q1320,1,FIND(" ",Q1320)-1),Q1320)</f>
        <v>politician</v>
      </c>
      <c r="S1320" t="s">
        <v>2288</v>
      </c>
      <c r="T1320" t="s">
        <v>9194</v>
      </c>
      <c r="U1320" t="str">
        <f t="shared" si="433"/>
        <v>https://en.wikipedia.org/wiki/Elizabeth_Joan Smith</v>
      </c>
      <c r="Y1320" t="str">
        <f t="shared" si="436"/>
        <v>https://tools.wmflabs.org/xtools-articleinfo/?article=Elizabeth_Joan Smith&amp;project=en.wikipedia.org</v>
      </c>
      <c r="AB1320" t="str">
        <f t="shared" si="437"/>
        <v>https://en.wikipedia.org/w/index.php?title=Special:WhatLinksHere/Elizabeth_Joan Smith&amp;limit=500</v>
      </c>
    </row>
    <row r="1321" spans="1:28">
      <c r="A1321">
        <v>3395</v>
      </c>
      <c r="B1321">
        <v>149982</v>
      </c>
      <c r="C1321">
        <v>521729.74710538256</v>
      </c>
      <c r="D1321" t="s">
        <v>13537</v>
      </c>
      <c r="E1321" t="str">
        <f t="shared" ref="E1321:E1331" si="443">LEFT(D1321,FIND(" ",D1321)-1)</f>
        <v>Elizabeth</v>
      </c>
      <c r="F1321" t="str">
        <f t="shared" ref="F1321:F1331" si="444">MID(D1321,FIND(" ",D1321)+1,9999)</f>
        <v>Spillius</v>
      </c>
      <c r="H1321">
        <v>0</v>
      </c>
      <c r="J1321">
        <v>92</v>
      </c>
      <c r="K1321" s="5">
        <v>42555</v>
      </c>
      <c r="L1321" t="s">
        <v>14123</v>
      </c>
      <c r="M1321" t="str">
        <f t="shared" si="427"/>
        <v>Canadian psychoanalyst.[54]</v>
      </c>
      <c r="N1321" t="str">
        <f t="shared" si="442"/>
        <v>Canadian</v>
      </c>
      <c r="O1321" t="str">
        <f t="shared" si="441"/>
        <v>psychoanalyst.[54]</v>
      </c>
      <c r="P1321" s="2" t="str">
        <f t="shared" si="428"/>
        <v>psychoanalyst.</v>
      </c>
      <c r="Q1321" s="2" t="str">
        <f t="shared" si="429"/>
        <v>psychoanalyst</v>
      </c>
      <c r="R1321" s="2" t="str">
        <f>IFERROR(MID(Q1321,1,FIND(" ",Q1321)-1),Q1321)</f>
        <v>psychoanalyst</v>
      </c>
      <c r="S1321" s="2"/>
      <c r="U1321" t="str">
        <f t="shared" si="433"/>
        <v>https://en.wikipedia.org/wiki/Elizabeth_Spillius</v>
      </c>
      <c r="Y1321" t="str">
        <f t="shared" si="436"/>
        <v>https://tools.wmflabs.org/xtools-articleinfo/?article=Elizabeth_Spillius&amp;project=en.wikipedia.org</v>
      </c>
      <c r="AB1321" t="str">
        <f t="shared" si="437"/>
        <v>https://en.wikipedia.org/w/index.php?title=Special:WhatLinksHere/Elizabeth_Spillius&amp;limit=500</v>
      </c>
    </row>
    <row r="1322" spans="1:28">
      <c r="A1322">
        <v>1338</v>
      </c>
      <c r="B1322">
        <v>985932</v>
      </c>
      <c r="C1322">
        <v>495254.71108881902</v>
      </c>
      <c r="D1322" t="s">
        <v>8963</v>
      </c>
      <c r="E1322" t="str">
        <f t="shared" si="443"/>
        <v>Elizabeth</v>
      </c>
      <c r="F1322" t="str">
        <f t="shared" si="444"/>
        <v>Strohfus</v>
      </c>
      <c r="H1322">
        <v>0</v>
      </c>
      <c r="J1322">
        <v>96</v>
      </c>
      <c r="K1322" s="3">
        <v>42435</v>
      </c>
      <c r="L1322" s="2" t="s">
        <v>8117</v>
      </c>
      <c r="M1322" t="str">
        <f t="shared" si="427"/>
        <v>American military pilot (WASP) recipient of two Congressional Gold Medals complications from a fall.[144]</v>
      </c>
      <c r="N1322" t="str">
        <f t="shared" si="442"/>
        <v>American</v>
      </c>
      <c r="O1322" t="str">
        <f t="shared" si="441"/>
        <v>military pilot (WASP) recipient of two Congressional Gold Medals complications from a fall.[144]</v>
      </c>
      <c r="P1322" t="str">
        <f t="shared" si="428"/>
        <v>military pilot (WASP) recipient of two Congressional Gold Medals complications from a fall.</v>
      </c>
      <c r="Q1322" t="str">
        <f t="shared" si="429"/>
        <v>military pilot (WASP) recipient of two Congressional Gold Medals complications from a fall</v>
      </c>
      <c r="R1322" t="s">
        <v>7022</v>
      </c>
      <c r="S1322" s="2" t="s">
        <v>2174</v>
      </c>
      <c r="T1322" t="s">
        <v>7559</v>
      </c>
      <c r="U1322" t="str">
        <f t="shared" si="433"/>
        <v>https://en.wikipedia.org/wiki/Elizabeth_Strohfus</v>
      </c>
      <c r="Y1322" t="str">
        <f t="shared" si="436"/>
        <v>https://tools.wmflabs.org/xtools-articleinfo/?article=Elizabeth_Strohfus&amp;project=en.wikipedia.org</v>
      </c>
      <c r="AB1322" t="str">
        <f t="shared" si="437"/>
        <v>https://en.wikipedia.org/w/index.php?title=Special:WhatLinksHere/Elizabeth_Strohfus&amp;limit=500</v>
      </c>
    </row>
    <row r="1323" spans="1:28">
      <c r="A1323">
        <v>115</v>
      </c>
      <c r="B1323">
        <v>43661</v>
      </c>
      <c r="C1323">
        <v>534399.50225038046</v>
      </c>
      <c r="D1323" t="s">
        <v>9102</v>
      </c>
      <c r="E1323" t="str">
        <f t="shared" si="443"/>
        <v>Elizabeth</v>
      </c>
      <c r="F1323" t="str">
        <f t="shared" si="444"/>
        <v>Swados</v>
      </c>
      <c r="H1323">
        <v>0</v>
      </c>
      <c r="J1323">
        <v>64</v>
      </c>
      <c r="K1323" s="3">
        <v>42374</v>
      </c>
      <c r="L1323" t="s">
        <v>9999</v>
      </c>
      <c r="M1323" t="str">
        <f t="shared" si="427"/>
        <v>American composer and writer (Runaways) complications from surgery.[115]</v>
      </c>
      <c r="N1323" t="str">
        <f t="shared" si="442"/>
        <v>American</v>
      </c>
      <c r="O1323" t="str">
        <f t="shared" si="441"/>
        <v>composer and writer (Runaways) complications from surgery.[115]</v>
      </c>
      <c r="P1323" t="str">
        <f t="shared" si="428"/>
        <v>composer and writer (Runaways) complications from surgery.</v>
      </c>
      <c r="Q1323" t="str">
        <f t="shared" si="429"/>
        <v>composer and writer (Runaways) complications from surgery</v>
      </c>
      <c r="R1323" t="s">
        <v>3493</v>
      </c>
      <c r="S1323" t="s">
        <v>2820</v>
      </c>
      <c r="T1323" t="s">
        <v>11782</v>
      </c>
      <c r="U1323" t="str">
        <f t="shared" si="433"/>
        <v>https://en.wikipedia.org/wiki/Elizabeth_Swados</v>
      </c>
      <c r="Y1323" t="str">
        <f t="shared" si="436"/>
        <v>https://tools.wmflabs.org/xtools-articleinfo/?article=Elizabeth_Swados&amp;project=en.wikipedia.org</v>
      </c>
      <c r="AB1323" t="str">
        <f t="shared" si="437"/>
        <v>https://en.wikipedia.org/w/index.php?title=Special:WhatLinksHere/Elizabeth_Swados&amp;limit=500</v>
      </c>
    </row>
    <row r="1324" spans="1:28">
      <c r="A1324">
        <v>4543</v>
      </c>
      <c r="B1324">
        <v>85718</v>
      </c>
      <c r="C1324">
        <v>393529.28530024656</v>
      </c>
      <c r="D1324" t="s">
        <v>14638</v>
      </c>
      <c r="E1324" t="str">
        <f t="shared" si="443"/>
        <v>Ellen</v>
      </c>
      <c r="F1324" t="str">
        <f t="shared" si="444"/>
        <v>Burka</v>
      </c>
      <c r="H1324">
        <v>0</v>
      </c>
      <c r="J1324">
        <v>95</v>
      </c>
      <c r="K1324" s="5">
        <v>42625</v>
      </c>
      <c r="L1324" t="s">
        <v>15480</v>
      </c>
      <c r="M1324" t="str">
        <f t="shared" si="427"/>
        <v>Dutch-born Canadian figure skater and coach Dutch national champion (1946 1947).[244]</v>
      </c>
      <c r="N1324" t="str">
        <f t="shared" si="442"/>
        <v>Dutch-born</v>
      </c>
      <c r="O1324" t="str">
        <f t="shared" si="441"/>
        <v>Canadian figure skater and coach Dutch national champion (1946 1947).[244]</v>
      </c>
      <c r="P1324" s="2" t="str">
        <f t="shared" si="428"/>
        <v>Canadian figure skater and coach Dutch national champion (1946 1947).</v>
      </c>
      <c r="Q1324" s="2" t="str">
        <f t="shared" si="429"/>
        <v>Canadian figure skater and coach Dutch national champion (1946 1947)</v>
      </c>
      <c r="R1324" s="2" t="s">
        <v>15865</v>
      </c>
      <c r="S1324" s="2" t="s">
        <v>473</v>
      </c>
      <c r="U1324" t="str">
        <f t="shared" si="433"/>
        <v>https://en.wikipedia.org/wiki/Ellen_Burka</v>
      </c>
      <c r="Y1324" t="str">
        <f t="shared" si="436"/>
        <v>https://tools.wmflabs.org/xtools-articleinfo/?article=Ellen_Burka&amp;project=en.wikipedia.org</v>
      </c>
      <c r="AB1324" t="str">
        <f t="shared" si="437"/>
        <v>https://en.wikipedia.org/w/index.php?title=Special:WhatLinksHere/Ellen_Burka&amp;limit=500</v>
      </c>
    </row>
    <row r="1325" spans="1:28">
      <c r="A1325">
        <v>306</v>
      </c>
      <c r="B1325">
        <v>166580</v>
      </c>
      <c r="C1325">
        <v>466165.23709417379</v>
      </c>
      <c r="D1325" t="s">
        <v>9423</v>
      </c>
      <c r="E1325" t="str">
        <f t="shared" si="443"/>
        <v>Ellen</v>
      </c>
      <c r="F1325" t="str">
        <f t="shared" si="444"/>
        <v>Meiksins Wood</v>
      </c>
      <c r="H1325">
        <v>0</v>
      </c>
      <c r="J1325">
        <v>73</v>
      </c>
      <c r="K1325" s="3">
        <v>42383</v>
      </c>
      <c r="L1325" t="s">
        <v>10133</v>
      </c>
      <c r="M1325" t="str">
        <f t="shared" si="427"/>
        <v>American historian cancer.[307]</v>
      </c>
      <c r="N1325" t="str">
        <f t="shared" si="442"/>
        <v>American</v>
      </c>
      <c r="O1325" t="str">
        <f t="shared" si="441"/>
        <v>historian cancer.[307]</v>
      </c>
      <c r="P1325" t="str">
        <f t="shared" si="428"/>
        <v>historian cancer.</v>
      </c>
      <c r="Q1325" t="str">
        <f t="shared" si="429"/>
        <v>historian cancer</v>
      </c>
      <c r="R1325" t="str">
        <f>IFERROR(MID(Q1325,1,FIND(" ",Q1325)-1),Q1325)</f>
        <v>historian</v>
      </c>
      <c r="T1325" t="s">
        <v>11713</v>
      </c>
      <c r="U1325" t="str">
        <f t="shared" si="433"/>
        <v>https://en.wikipedia.org/wiki/Ellen_Meiksins Wood</v>
      </c>
      <c r="Y1325" t="str">
        <f t="shared" si="436"/>
        <v>https://tools.wmflabs.org/xtools-articleinfo/?article=Ellen_Meiksins Wood&amp;project=en.wikipedia.org</v>
      </c>
      <c r="AB1325" t="str">
        <f t="shared" si="437"/>
        <v>https://en.wikipedia.org/w/index.php?title=Special:WhatLinksHere/Ellen_Meiksins Wood&amp;limit=500</v>
      </c>
    </row>
    <row r="1326" spans="1:28">
      <c r="A1326">
        <v>1693</v>
      </c>
      <c r="B1326">
        <v>374192</v>
      </c>
      <c r="C1326">
        <v>855726.03968648764</v>
      </c>
      <c r="D1326" t="s">
        <v>8343</v>
      </c>
      <c r="E1326" t="str">
        <f t="shared" si="443"/>
        <v>Ellen</v>
      </c>
      <c r="F1326" t="str">
        <f t="shared" si="444"/>
        <v>Seligman</v>
      </c>
      <c r="H1326">
        <v>0</v>
      </c>
      <c r="K1326" s="3">
        <v>42454</v>
      </c>
      <c r="L1326" s="2" t="s">
        <v>7690</v>
      </c>
      <c r="M1326" t="str">
        <f t="shared" si="427"/>
        <v>American-born Canadian publisher.[500]</v>
      </c>
      <c r="N1326" t="s">
        <v>7628</v>
      </c>
      <c r="O1326" s="2" t="s">
        <v>7245</v>
      </c>
      <c r="P1326" t="str">
        <f t="shared" si="428"/>
        <v>publisher.</v>
      </c>
      <c r="Q1326" t="str">
        <f t="shared" si="429"/>
        <v>publisher</v>
      </c>
      <c r="R1326" t="str">
        <f>IFERROR(MID(Q1326,1,FIND(" ",Q1326)-1),Q1326)</f>
        <v>publisher</v>
      </c>
      <c r="U1326" t="str">
        <f t="shared" si="433"/>
        <v>https://en.wikipedia.org/wiki/Ellen_Seligman</v>
      </c>
      <c r="Y1326" t="str">
        <f t="shared" si="436"/>
        <v>https://tools.wmflabs.org/xtools-articleinfo/?article=Ellen_Seligman&amp;project=en.wikipedia.org</v>
      </c>
      <c r="AB1326" t="str">
        <f t="shared" si="437"/>
        <v>https://en.wikipedia.org/w/index.php?title=Special:WhatLinksHere/Ellen_Seligman&amp;limit=500</v>
      </c>
    </row>
    <row r="1327" spans="1:28">
      <c r="A1327">
        <v>3904</v>
      </c>
      <c r="B1327">
        <v>699837</v>
      </c>
      <c r="C1327">
        <v>558967.93340252771</v>
      </c>
      <c r="D1327" t="s">
        <v>4651</v>
      </c>
      <c r="E1327" t="str">
        <f t="shared" si="443"/>
        <v>Elliot</v>
      </c>
      <c r="F1327" t="str">
        <f t="shared" si="444"/>
        <v>Tiber</v>
      </c>
      <c r="H1327">
        <v>0</v>
      </c>
      <c r="J1327">
        <v>81</v>
      </c>
      <c r="K1327" s="5">
        <v>42585</v>
      </c>
      <c r="L1327" t="s">
        <v>3933</v>
      </c>
      <c r="M1327" t="str">
        <f t="shared" si="427"/>
        <v>American artist and writer (Taking Woodstock: A True Story of a Riot a Concert and a Life) stroke.[46]</v>
      </c>
      <c r="N1327" t="str">
        <f>MID(M1327,1,FIND(" ",M1327)-1)</f>
        <v>American</v>
      </c>
      <c r="O1327" t="str">
        <f>MID(M1327,FIND(" ",M1327)+1,9999)</f>
        <v>artist and writer (Taking Woodstock: A True Story of a Riot a Concert and a Life) stroke.[46]</v>
      </c>
      <c r="P1327" s="2" t="str">
        <f t="shared" si="428"/>
        <v>artist and writer (Taking Woodstock: A True Story of a Riot a Concert and a Life) stroke.</v>
      </c>
      <c r="Q1327" s="2" t="str">
        <f t="shared" si="429"/>
        <v>artist and writer (Taking Woodstock: A True Story of a Riot a Concert and a Life) stroke</v>
      </c>
      <c r="R1327" s="2" t="s">
        <v>2975</v>
      </c>
      <c r="S1327" s="2" t="s">
        <v>629</v>
      </c>
      <c r="T1327" t="s">
        <v>3155</v>
      </c>
      <c r="U1327" t="str">
        <f t="shared" si="433"/>
        <v>https://en.wikipedia.org/wiki/Elliot_Tiber</v>
      </c>
      <c r="Y1327" t="str">
        <f t="shared" si="436"/>
        <v>https://tools.wmflabs.org/xtools-articleinfo/?article=Elliot_Tiber&amp;project=en.wikipedia.org</v>
      </c>
      <c r="AB1327" t="str">
        <f t="shared" si="437"/>
        <v>https://en.wikipedia.org/w/index.php?title=Special:WhatLinksHere/Elliot_Tiber&amp;limit=500</v>
      </c>
    </row>
    <row r="1328" spans="1:28">
      <c r="A1328">
        <v>3251</v>
      </c>
      <c r="B1328">
        <v>258794</v>
      </c>
      <c r="C1328">
        <v>832808.40674069617</v>
      </c>
      <c r="D1328" t="s">
        <v>5416</v>
      </c>
      <c r="E1328" t="str">
        <f t="shared" si="443"/>
        <v>Elliot</v>
      </c>
      <c r="F1328" t="str">
        <f t="shared" si="444"/>
        <v>Wolff</v>
      </c>
      <c r="H1328">
        <v>0</v>
      </c>
      <c r="J1328">
        <v>61</v>
      </c>
      <c r="K1328" s="5">
        <v>42546</v>
      </c>
      <c r="L1328" t="s">
        <v>4723</v>
      </c>
      <c r="M1328" t="str">
        <f t="shared" si="427"/>
        <v>American songwriter and music producer.[406] (body discovered on this date)</v>
      </c>
      <c r="N1328" t="str">
        <f>MID(M1328,1,FIND(" ",M1328)-1)</f>
        <v>American</v>
      </c>
      <c r="O1328" t="str">
        <f>MID(M1328,FIND(" ",M1328)+1,9999)</f>
        <v>songwriter and music producer.[406] (body discovered on this date)</v>
      </c>
      <c r="P1328" t="str">
        <f t="shared" si="428"/>
        <v>songwriter and music producer.</v>
      </c>
      <c r="Q1328" t="str">
        <f t="shared" si="429"/>
        <v>songwriter and music producer</v>
      </c>
      <c r="R1328" t="str">
        <f>Q1328</f>
        <v>songwriter and music producer</v>
      </c>
      <c r="U1328" t="str">
        <f t="shared" si="433"/>
        <v>https://en.wikipedia.org/wiki/Elliot_Wolff</v>
      </c>
      <c r="Y1328" t="str">
        <f t="shared" si="436"/>
        <v>https://tools.wmflabs.org/xtools-articleinfo/?article=Elliot_Wolff&amp;project=en.wikipedia.org</v>
      </c>
      <c r="AB1328" t="str">
        <f t="shared" si="437"/>
        <v>https://en.wikipedia.org/w/index.php?title=Special:WhatLinksHere/Elliot_Wolff&amp;limit=500</v>
      </c>
    </row>
    <row r="1329" spans="1:28">
      <c r="A1329">
        <v>845</v>
      </c>
      <c r="B1329">
        <v>50126</v>
      </c>
      <c r="C1329">
        <v>886496.69643382367</v>
      </c>
      <c r="D1329" t="s">
        <v>10390</v>
      </c>
      <c r="E1329" t="str">
        <f t="shared" si="443"/>
        <v>Ellison</v>
      </c>
      <c r="F1329" t="str">
        <f t="shared" si="444"/>
        <v>Kelly</v>
      </c>
      <c r="H1329">
        <v>0</v>
      </c>
      <c r="J1329">
        <v>80</v>
      </c>
      <c r="K1329" s="3">
        <v>42411</v>
      </c>
      <c r="L1329" t="s">
        <v>11204</v>
      </c>
      <c r="M1329" t="str">
        <f t="shared" si="427"/>
        <v>American-born Canadian football player (Hamilton Tiger-Cats Toronto Argonauts) heart failure.[189]</v>
      </c>
      <c r="N1329" t="s">
        <v>11624</v>
      </c>
      <c r="O1329" t="s">
        <v>11623</v>
      </c>
      <c r="P1329" t="str">
        <f t="shared" si="428"/>
        <v>Canadian football player (Hamilton Tiger-Cats Toronto Argonauts) heart failure.</v>
      </c>
      <c r="Q1329" t="str">
        <f t="shared" si="429"/>
        <v>Canadian football player (Hamilton Tiger-Cats Toronto Argonauts) heart failure</v>
      </c>
      <c r="R1329" t="s">
        <v>6892</v>
      </c>
      <c r="S1329" t="s">
        <v>2206</v>
      </c>
      <c r="T1329" t="s">
        <v>8582</v>
      </c>
      <c r="U1329" t="str">
        <f t="shared" si="433"/>
        <v>https://en.wikipedia.org/wiki/Ellison_Kelly</v>
      </c>
      <c r="Y1329" t="str">
        <f t="shared" si="436"/>
        <v>https://tools.wmflabs.org/xtools-articleinfo/?article=Ellison_Kelly&amp;project=en.wikipedia.org</v>
      </c>
      <c r="AB1329" t="str">
        <f t="shared" si="437"/>
        <v>https://en.wikipedia.org/w/index.php?title=Special:WhatLinksHere/Ellison_Kelly&amp;limit=500</v>
      </c>
    </row>
    <row r="1330" spans="1:28">
      <c r="A1330">
        <v>3272</v>
      </c>
      <c r="B1330">
        <v>801576</v>
      </c>
      <c r="C1330">
        <v>407344.63016633526</v>
      </c>
      <c r="D1330" t="s">
        <v>5276</v>
      </c>
      <c r="E1330" t="str">
        <f t="shared" si="443"/>
        <v>Elmer</v>
      </c>
      <c r="F1330" t="str">
        <f t="shared" si="444"/>
        <v>Cravalho</v>
      </c>
      <c r="H1330">
        <v>0</v>
      </c>
      <c r="J1330">
        <v>90</v>
      </c>
      <c r="K1330" s="5">
        <v>42548</v>
      </c>
      <c r="L1330" t="s">
        <v>4669</v>
      </c>
      <c r="M1330" t="str">
        <f t="shared" si="427"/>
        <v>American politician Speaker of the Hawaii House of Representatives (1959–1967) Mayor of Maui (1969–1979).[427]</v>
      </c>
      <c r="N1330" t="str">
        <f t="shared" ref="N1330:N1340" si="445">MID(M1330,1,FIND(" ",M1330)-1)</f>
        <v>American</v>
      </c>
      <c r="O1330" t="str">
        <f t="shared" ref="O1330:O1340" si="446">MID(M1330,FIND(" ",M1330)+1,9999)</f>
        <v>politician Speaker of the Hawaii House of Representatives (1959–1967) Mayor of Maui (1969–1979).[427]</v>
      </c>
      <c r="P1330" t="str">
        <f t="shared" si="428"/>
        <v>politician Speaker of the Hawaii House of Representatives (1959–1967) Mayor of Maui (1969–1979).</v>
      </c>
      <c r="Q1330" t="str">
        <f t="shared" si="429"/>
        <v>politician Speaker of the Hawaii House of Representatives (1959–1967) Mayor of Maui (1969–1979)</v>
      </c>
      <c r="R1330" t="str">
        <f>IFERROR(MID(Q1330,1,FIND(" ",Q1330)-1),Q1330)</f>
        <v>politician</v>
      </c>
      <c r="S1330" s="2" t="s">
        <v>1110</v>
      </c>
      <c r="U1330" t="str">
        <f t="shared" si="433"/>
        <v>https://en.wikipedia.org/wiki/Elmer_Cravalho</v>
      </c>
      <c r="Y1330" t="str">
        <f t="shared" si="436"/>
        <v>https://tools.wmflabs.org/xtools-articleinfo/?article=Elmer_Cravalho&amp;project=en.wikipedia.org</v>
      </c>
      <c r="AB1330" t="str">
        <f t="shared" si="437"/>
        <v>https://en.wikipedia.org/w/index.php?title=Special:WhatLinksHere/Elmer_Cravalho&amp;limit=500</v>
      </c>
    </row>
    <row r="1331" spans="1:28">
      <c r="A1331">
        <v>1152</v>
      </c>
      <c r="B1331">
        <v>261934</v>
      </c>
      <c r="C1331">
        <v>290418.14943684585</v>
      </c>
      <c r="D1331" t="s">
        <v>11038</v>
      </c>
      <c r="E1331" t="str">
        <f t="shared" si="443"/>
        <v>Elmer</v>
      </c>
      <c r="F1331" t="str">
        <f t="shared" si="444"/>
        <v>Wingate</v>
      </c>
      <c r="H1331">
        <v>0</v>
      </c>
      <c r="J1331">
        <v>88</v>
      </c>
      <c r="K1331" s="3">
        <v>42427</v>
      </c>
      <c r="L1331" t="s">
        <v>11612</v>
      </c>
      <c r="M1331" t="str">
        <f t="shared" si="427"/>
        <v>American lacrosse and football player (Baltimore Colts) Alzheimer's disease.[499]</v>
      </c>
      <c r="N1331" t="str">
        <f t="shared" si="445"/>
        <v>American</v>
      </c>
      <c r="O1331" t="str">
        <f t="shared" si="446"/>
        <v>lacrosse and football player (Baltimore Colts) Alzheimer's disease.[499]</v>
      </c>
      <c r="P1331" t="str">
        <f t="shared" si="428"/>
        <v>lacrosse and football player (Baltimore Colts) Alzheimer's disease.</v>
      </c>
      <c r="Q1331" t="str">
        <f t="shared" si="429"/>
        <v>lacrosse and football player (Baltimore Colts) Alzheimer's disease</v>
      </c>
      <c r="R1331" t="s">
        <v>7256</v>
      </c>
      <c r="S1331" t="s">
        <v>2068</v>
      </c>
      <c r="T1331" t="s">
        <v>8377</v>
      </c>
      <c r="U1331" t="str">
        <f t="shared" si="433"/>
        <v>https://en.wikipedia.org/wiki/Elmer_Wingate</v>
      </c>
      <c r="Y1331" t="str">
        <f t="shared" si="436"/>
        <v>https://tools.wmflabs.org/xtools-articleinfo/?article=Elmer_Wingate&amp;project=en.wikipedia.org</v>
      </c>
      <c r="AB1331" t="str">
        <f t="shared" si="437"/>
        <v>https://en.wikipedia.org/w/index.php?title=Special:WhatLinksHere/Elmer_Wingate&amp;limit=500</v>
      </c>
    </row>
    <row r="1332" spans="1:28">
      <c r="A1332">
        <v>390</v>
      </c>
      <c r="B1332">
        <v>170903</v>
      </c>
      <c r="C1332">
        <v>52438.222104683518</v>
      </c>
      <c r="D1332" t="s">
        <v>9567</v>
      </c>
      <c r="E1332" t="s">
        <v>10804</v>
      </c>
      <c r="F1332" t="s">
        <v>10805</v>
      </c>
      <c r="H1332">
        <v>0</v>
      </c>
      <c r="J1332">
        <v>91</v>
      </c>
      <c r="K1332" s="3">
        <v>42387</v>
      </c>
      <c r="L1332" t="s">
        <v>9568</v>
      </c>
      <c r="M1332" t="str">
        <f t="shared" si="427"/>
        <v>Danish composer.[392]</v>
      </c>
      <c r="N1332" t="str">
        <f t="shared" si="445"/>
        <v>Danish</v>
      </c>
      <c r="O1332" t="str">
        <f t="shared" si="446"/>
        <v>composer.[392]</v>
      </c>
      <c r="P1332" t="str">
        <f t="shared" si="428"/>
        <v>composer.</v>
      </c>
      <c r="Q1332" t="str">
        <f t="shared" si="429"/>
        <v>composer</v>
      </c>
      <c r="R1332" t="str">
        <f>IFERROR(MID(Q1332,1,FIND(" ",Q1332)-1),Q1332)</f>
        <v>composer</v>
      </c>
      <c r="U1332" t="str">
        <f t="shared" si="433"/>
        <v>https://en.wikipedia.org/wiki/Else_Marie Pade</v>
      </c>
      <c r="W1332" s="2"/>
      <c r="X1332" s="2"/>
      <c r="Y1332" t="str">
        <f t="shared" si="436"/>
        <v>https://tools.wmflabs.org/xtools-articleinfo/?article=Else_Marie Pade&amp;project=en.wikipedia.org</v>
      </c>
      <c r="AB1332" t="str">
        <f t="shared" si="437"/>
        <v>https://en.wikipedia.org/w/index.php?title=Special:WhatLinksHere/Else_Marie Pade&amp;limit=500</v>
      </c>
    </row>
    <row r="1333" spans="1:28">
      <c r="A1333">
        <v>1904</v>
      </c>
      <c r="B1333">
        <v>549866</v>
      </c>
      <c r="C1333">
        <v>260361.12693873292</v>
      </c>
      <c r="D1333" t="s">
        <v>6617</v>
      </c>
      <c r="E1333" t="str">
        <f>LEFT(D1333,FIND(" ",D1333)-1)</f>
        <v>Elsie</v>
      </c>
      <c r="F1333" t="str">
        <f>MID(D1333,FIND(" ",D1333)+1,9999)</f>
        <v>Morison</v>
      </c>
      <c r="H1333">
        <v>0</v>
      </c>
      <c r="J1333">
        <v>91</v>
      </c>
      <c r="K1333" s="5">
        <v>42465</v>
      </c>
      <c r="L1333" t="s">
        <v>6568</v>
      </c>
      <c r="M1333" t="str">
        <f t="shared" si="427"/>
        <v>Australian soprano.[90]</v>
      </c>
      <c r="N1333" t="str">
        <f t="shared" si="445"/>
        <v>Australian</v>
      </c>
      <c r="O1333" t="str">
        <f t="shared" si="446"/>
        <v>soprano.[90]</v>
      </c>
      <c r="P1333" t="str">
        <f t="shared" si="428"/>
        <v>soprano.</v>
      </c>
      <c r="Q1333" t="str">
        <f t="shared" si="429"/>
        <v>soprano</v>
      </c>
      <c r="R1333" t="str">
        <f>IFERROR(MID(Q1333,1,FIND(" ",Q1333)-1),Q1333)</f>
        <v>soprano</v>
      </c>
      <c r="U1333" t="str">
        <f t="shared" si="433"/>
        <v>https://en.wikipedia.org/wiki/Elsie_Morison</v>
      </c>
      <c r="Y1333" t="str">
        <f t="shared" si="436"/>
        <v>https://tools.wmflabs.org/xtools-articleinfo/?article=Elsie_Morison&amp;project=en.wikipedia.org</v>
      </c>
      <c r="AB1333" t="str">
        <f t="shared" si="437"/>
        <v>https://en.wikipedia.org/w/index.php?title=Special:WhatLinksHere/Elsie_Morison&amp;limit=500</v>
      </c>
    </row>
    <row r="1334" spans="1:28">
      <c r="A1334">
        <v>4231</v>
      </c>
      <c r="B1334">
        <v>74109</v>
      </c>
      <c r="C1334">
        <v>895932.69014403631</v>
      </c>
      <c r="D1334" t="s">
        <v>4164</v>
      </c>
      <c r="E1334" t="str">
        <f>LEFT(D1334,FIND(" ",D1334)-1)</f>
        <v>Elsie</v>
      </c>
      <c r="F1334" t="str">
        <f>MID(D1334,FIND(" ",D1334)+1,9999)</f>
        <v>Wayne</v>
      </c>
      <c r="H1334">
        <v>0</v>
      </c>
      <c r="J1334">
        <v>84</v>
      </c>
      <c r="K1334" s="5">
        <v>42605</v>
      </c>
      <c r="L1334" t="s">
        <v>3707</v>
      </c>
      <c r="M1334" t="str">
        <f t="shared" si="427"/>
        <v>Canadian politician MP from Saint John (1993–2004).[374]</v>
      </c>
      <c r="N1334" t="str">
        <f t="shared" si="445"/>
        <v>Canadian</v>
      </c>
      <c r="O1334" t="str">
        <f t="shared" si="446"/>
        <v>politician MP from Saint John (1993–2004).[374]</v>
      </c>
      <c r="P1334" s="2" t="str">
        <f t="shared" si="428"/>
        <v>politician MP from Saint John (1993–2004).</v>
      </c>
      <c r="Q1334" s="2" t="str">
        <f t="shared" si="429"/>
        <v>politician MP from Saint John (1993–2004)</v>
      </c>
      <c r="R1334" s="2" t="str">
        <f>IFERROR(MID(Q1334,1,FIND(" ",Q1334)-1),Q1334)</f>
        <v>politician</v>
      </c>
      <c r="S1334" s="2" t="s">
        <v>595</v>
      </c>
      <c r="U1334" t="str">
        <f t="shared" si="433"/>
        <v>https://en.wikipedia.org/wiki/Elsie_Wayne</v>
      </c>
      <c r="Y1334" t="str">
        <f t="shared" si="436"/>
        <v>https://tools.wmflabs.org/xtools-articleinfo/?article=Elsie_Wayne&amp;project=en.wikipedia.org</v>
      </c>
      <c r="AB1334" t="str">
        <f t="shared" si="437"/>
        <v>https://en.wikipedia.org/w/index.php?title=Special:WhatLinksHere/Elsie_Wayne&amp;limit=500</v>
      </c>
    </row>
    <row r="1335" spans="1:28">
      <c r="A1335">
        <v>1336</v>
      </c>
      <c r="B1335">
        <v>598943</v>
      </c>
      <c r="C1335">
        <v>157470.77392461506</v>
      </c>
      <c r="D1335" t="s">
        <v>8961</v>
      </c>
      <c r="E1335" t="s">
        <v>7424</v>
      </c>
      <c r="F1335" t="s">
        <v>7425</v>
      </c>
      <c r="H1335">
        <v>0</v>
      </c>
      <c r="J1335">
        <v>87</v>
      </c>
      <c r="K1335" s="3">
        <v>42435</v>
      </c>
      <c r="L1335" s="2" t="s">
        <v>8173</v>
      </c>
      <c r="M1335" t="str">
        <f t="shared" si="427"/>
        <v>American paleontologist.[142]</v>
      </c>
      <c r="N1335" t="str">
        <f t="shared" si="445"/>
        <v>American</v>
      </c>
      <c r="O1335" t="str">
        <f t="shared" si="446"/>
        <v>paleontologist.[142]</v>
      </c>
      <c r="P1335" t="str">
        <f t="shared" si="428"/>
        <v>paleontologist.</v>
      </c>
      <c r="Q1335" t="str">
        <f t="shared" si="429"/>
        <v>paleontologist</v>
      </c>
      <c r="R1335" t="str">
        <f>IFERROR(MID(Q1335,1,FIND(" ",Q1335)-1),Q1335)</f>
        <v>paleontologist</v>
      </c>
      <c r="U1335" t="str">
        <f t="shared" si="433"/>
        <v>https://en.wikipedia.org/wiki/Elwyn_L. Simons</v>
      </c>
      <c r="Y1335" t="str">
        <f t="shared" si="436"/>
        <v>https://tools.wmflabs.org/xtools-articleinfo/?article=Elwyn_L. Simons&amp;project=en.wikipedia.org</v>
      </c>
      <c r="AB1335" t="str">
        <f t="shared" si="437"/>
        <v>https://en.wikipedia.org/w/index.php?title=Special:WhatLinksHere/Elwyn_L. Simons&amp;limit=500</v>
      </c>
    </row>
    <row r="1336" spans="1:28">
      <c r="A1336">
        <v>761</v>
      </c>
      <c r="B1336">
        <v>557017</v>
      </c>
      <c r="C1336">
        <v>950567.31153090368</v>
      </c>
      <c r="D1336" t="s">
        <v>10338</v>
      </c>
      <c r="E1336" t="str">
        <f>LEFT(D1336,FIND(" ",D1336)-1)</f>
        <v>Emanuel</v>
      </c>
      <c r="F1336" t="str">
        <f>MID(D1336,FIND(" ",D1336)+1,9999)</f>
        <v>Parzen</v>
      </c>
      <c r="H1336">
        <v>0</v>
      </c>
      <c r="J1336">
        <v>86</v>
      </c>
      <c r="K1336" s="3">
        <v>42406</v>
      </c>
      <c r="L1336" t="s">
        <v>10856</v>
      </c>
      <c r="M1336" t="str">
        <f t="shared" si="427"/>
        <v>American statistician.[105]</v>
      </c>
      <c r="N1336" t="str">
        <f t="shared" si="445"/>
        <v>American</v>
      </c>
      <c r="O1336" t="str">
        <f t="shared" si="446"/>
        <v>statistician.[105]</v>
      </c>
      <c r="P1336" t="str">
        <f t="shared" si="428"/>
        <v>statistician.</v>
      </c>
      <c r="Q1336" t="str">
        <f t="shared" si="429"/>
        <v>statistician</v>
      </c>
      <c r="R1336" t="str">
        <f>IFERROR(MID(Q1336,1,FIND(" ",Q1336)-1),Q1336)</f>
        <v>statistician</v>
      </c>
      <c r="U1336" t="str">
        <f t="shared" si="433"/>
        <v>https://en.wikipedia.org/wiki/Emanuel_Parzen</v>
      </c>
      <c r="Y1336" t="str">
        <f t="shared" si="436"/>
        <v>https://tools.wmflabs.org/xtools-articleinfo/?article=Emanuel_Parzen&amp;project=en.wikipedia.org</v>
      </c>
      <c r="AB1336" t="str">
        <f t="shared" si="437"/>
        <v>https://en.wikipedia.org/w/index.php?title=Special:WhatLinksHere/Emanuel_Parzen&amp;limit=500</v>
      </c>
    </row>
    <row r="1337" spans="1:28">
      <c r="A1337">
        <v>1652</v>
      </c>
      <c r="B1337">
        <v>691003</v>
      </c>
      <c r="C1337">
        <v>41449.214996646333</v>
      </c>
      <c r="D1337" t="s">
        <v>8745</v>
      </c>
      <c r="E1337" t="str">
        <f>LEFT(D1337,FIND(" ",D1337)-1)</f>
        <v>Emanuele</v>
      </c>
      <c r="F1337" t="str">
        <f>MID(D1337,FIND(" ",D1337)+1,9999)</f>
        <v>Nicosia</v>
      </c>
      <c r="H1337">
        <v>0</v>
      </c>
      <c r="J1337">
        <v>63</v>
      </c>
      <c r="K1337" s="3">
        <v>42452</v>
      </c>
      <c r="L1337" s="2" t="s">
        <v>7802</v>
      </c>
      <c r="M1337" t="str">
        <f t="shared" si="427"/>
        <v>Italian automobile designer.[459]</v>
      </c>
      <c r="N1337" t="str">
        <f t="shared" si="445"/>
        <v>Italian</v>
      </c>
      <c r="O1337" t="str">
        <f t="shared" si="446"/>
        <v>automobile designer.[459]</v>
      </c>
      <c r="P1337" t="str">
        <f t="shared" si="428"/>
        <v>automobile designer.</v>
      </c>
      <c r="Q1337" t="str">
        <f t="shared" si="429"/>
        <v>automobile designer</v>
      </c>
      <c r="R1337" t="s">
        <v>7224</v>
      </c>
      <c r="U1337" t="str">
        <f t="shared" si="433"/>
        <v>https://en.wikipedia.org/wiki/Emanuele_Nicosia</v>
      </c>
      <c r="Y1337" t="str">
        <f t="shared" si="436"/>
        <v>https://tools.wmflabs.org/xtools-articleinfo/?article=Emanuele_Nicosia&amp;project=en.wikipedia.org</v>
      </c>
      <c r="AB1337" t="str">
        <f t="shared" si="437"/>
        <v>https://en.wikipedia.org/w/index.php?title=Special:WhatLinksHere/Emanuele_Nicosia&amp;limit=500</v>
      </c>
    </row>
    <row r="1338" spans="1:28">
      <c r="A1338">
        <v>4065</v>
      </c>
      <c r="B1338">
        <v>151514</v>
      </c>
      <c r="C1338">
        <v>669579.31261640624</v>
      </c>
      <c r="D1338" t="s">
        <v>4327</v>
      </c>
      <c r="E1338" t="str">
        <f>LEFT(D1338,FIND(" ",D1338)-1)</f>
        <v>Emidio</v>
      </c>
      <c r="F1338" t="str">
        <f>MID(D1338,FIND(" ",D1338)+1,9999)</f>
        <v>Massi</v>
      </c>
      <c r="H1338">
        <v>0</v>
      </c>
      <c r="J1338">
        <v>94</v>
      </c>
      <c r="K1338" s="5">
        <v>42595</v>
      </c>
      <c r="L1338" t="s">
        <v>3958</v>
      </c>
      <c r="M1338" t="str">
        <f t="shared" si="427"/>
        <v>Italian politician President of Marche (1978–1990).[207]</v>
      </c>
      <c r="N1338" t="str">
        <f t="shared" si="445"/>
        <v>Italian</v>
      </c>
      <c r="O1338" t="str">
        <f t="shared" si="446"/>
        <v>politician President of Marche (1978–1990).[207]</v>
      </c>
      <c r="P1338" s="2" t="str">
        <f t="shared" si="428"/>
        <v>politician President of Marche (1978–1990).</v>
      </c>
      <c r="Q1338" s="2" t="str">
        <f t="shared" si="429"/>
        <v>politician President of Marche (1978–1990)</v>
      </c>
      <c r="R1338" s="2" t="str">
        <f>IFERROR(MID(Q1338,1,FIND(" ",Q1338)-1),Q1338)</f>
        <v>politician</v>
      </c>
      <c r="S1338" s="2" t="s">
        <v>705</v>
      </c>
      <c r="U1338" t="str">
        <f t="shared" si="433"/>
        <v>https://en.wikipedia.org/wiki/Emidio_Massi</v>
      </c>
      <c r="Y1338" t="str">
        <f t="shared" si="436"/>
        <v>https://tools.wmflabs.org/xtools-articleinfo/?article=Emidio_Massi&amp;project=en.wikipedia.org</v>
      </c>
      <c r="AB1338" t="str">
        <f t="shared" si="437"/>
        <v>https://en.wikipedia.org/w/index.php?title=Special:WhatLinksHere/Emidio_Massi&amp;limit=500</v>
      </c>
    </row>
    <row r="1339" spans="1:28">
      <c r="A1339">
        <v>1824</v>
      </c>
      <c r="B1339">
        <v>48408</v>
      </c>
      <c r="C1339">
        <v>382705.52957783366</v>
      </c>
      <c r="D1339" t="s">
        <v>7009</v>
      </c>
      <c r="E1339" t="str">
        <f>LEFT(D1339,FIND(" ",D1339)-1)</f>
        <v>Emil</v>
      </c>
      <c r="F1339" t="str">
        <f>MID(D1339,FIND(" ",D1339)+1,9999)</f>
        <v>Keres</v>
      </c>
      <c r="H1339">
        <v>0</v>
      </c>
      <c r="J1339">
        <v>90</v>
      </c>
      <c r="K1339" s="5">
        <v>42461</v>
      </c>
      <c r="L1339" t="s">
        <v>6900</v>
      </c>
      <c r="M1339" t="str">
        <f t="shared" si="427"/>
        <v>Hungarian actor and theatre director.[10]</v>
      </c>
      <c r="N1339" t="str">
        <f t="shared" si="445"/>
        <v>Hungarian</v>
      </c>
      <c r="O1339" t="str">
        <f t="shared" si="446"/>
        <v>actor and theatre director.[10]</v>
      </c>
      <c r="P1339" t="str">
        <f t="shared" si="428"/>
        <v>actor and theatre director.</v>
      </c>
      <c r="Q1339" t="str">
        <f t="shared" si="429"/>
        <v>actor and theatre director</v>
      </c>
      <c r="R1339" t="str">
        <f>Q1339</f>
        <v>actor and theatre director</v>
      </c>
      <c r="U1339" t="str">
        <f t="shared" si="433"/>
        <v>https://en.wikipedia.org/wiki/Emil_Keres</v>
      </c>
      <c r="Y1339" t="str">
        <f t="shared" si="436"/>
        <v>https://tools.wmflabs.org/xtools-articleinfo/?article=Emil_Keres&amp;project=en.wikipedia.org</v>
      </c>
      <c r="AB1339" t="str">
        <f t="shared" si="437"/>
        <v>https://en.wikipedia.org/w/index.php?title=Special:WhatLinksHere/Emil_Keres&amp;limit=500</v>
      </c>
    </row>
    <row r="1340" spans="1:28">
      <c r="A1340">
        <v>3815</v>
      </c>
      <c r="B1340">
        <v>561644</v>
      </c>
      <c r="C1340">
        <v>563817.09881679853</v>
      </c>
      <c r="D1340" t="s">
        <v>13778</v>
      </c>
      <c r="E1340" t="s">
        <v>14525</v>
      </c>
      <c r="F1340" t="s">
        <v>14524</v>
      </c>
      <c r="H1340">
        <v>0</v>
      </c>
      <c r="J1340">
        <v>98</v>
      </c>
      <c r="K1340" s="5">
        <v>42579</v>
      </c>
      <c r="L1340" t="s">
        <v>14502</v>
      </c>
      <c r="M1340" t="str">
        <f t="shared" si="427"/>
        <v>Beninese politician President (1968–1969).[474]</v>
      </c>
      <c r="N1340" t="str">
        <f t="shared" si="445"/>
        <v>Beninese</v>
      </c>
      <c r="O1340" t="str">
        <f t="shared" si="446"/>
        <v>politician President (1968–1969).[474]</v>
      </c>
      <c r="P1340" s="2" t="str">
        <f t="shared" si="428"/>
        <v>politician President (1968–1969).</v>
      </c>
      <c r="Q1340" s="2" t="str">
        <f t="shared" si="429"/>
        <v>politician President (1968–1969)</v>
      </c>
      <c r="R1340" s="2" t="str">
        <f>IFERROR(MID(Q1340,1,FIND(" ",Q1340)-1),Q1340)</f>
        <v>politician</v>
      </c>
      <c r="S1340" s="2" t="s">
        <v>586</v>
      </c>
      <c r="U1340" t="str">
        <f t="shared" si="433"/>
        <v>https://en.wikipedia.org/wiki/Émile_Derlin Zinsou</v>
      </c>
      <c r="Y1340" t="str">
        <f t="shared" si="436"/>
        <v>https://tools.wmflabs.org/xtools-articleinfo/?article=Émile_Derlin Zinsou&amp;project=en.wikipedia.org</v>
      </c>
      <c r="AB1340" t="str">
        <f t="shared" si="437"/>
        <v>https://en.wikipedia.org/w/index.php?title=Special:WhatLinksHere/Émile_Derlin Zinsou&amp;limit=500</v>
      </c>
    </row>
    <row r="1341" spans="1:28">
      <c r="A1341">
        <v>589</v>
      </c>
      <c r="B1341">
        <v>32296</v>
      </c>
      <c r="C1341">
        <v>879559.7426478992</v>
      </c>
      <c r="D1341" t="s">
        <v>9848</v>
      </c>
      <c r="E1341" t="str">
        <f t="shared" ref="E1341:E1348" si="447">LEFT(D1341,FIND(" ",D1341)-1)</f>
        <v>Emile</v>
      </c>
      <c r="F1341" t="str">
        <f t="shared" ref="F1341:F1348" si="448">MID(D1341,FIND(" ",D1341)+1,9999)</f>
        <v>Destombes</v>
      </c>
      <c r="H1341">
        <v>0</v>
      </c>
      <c r="J1341">
        <v>80</v>
      </c>
      <c r="K1341" s="3">
        <v>42397</v>
      </c>
      <c r="L1341" t="s">
        <v>10312</v>
      </c>
      <c r="M1341" t="str">
        <f t="shared" si="427"/>
        <v>French-born Cambodian Roman Catholic prelate Vicar Apostolic of Phnom Penh (2001–2010).[595]</v>
      </c>
      <c r="N1341" t="s">
        <v>11848</v>
      </c>
      <c r="O1341" t="s">
        <v>11847</v>
      </c>
      <c r="P1341" t="str">
        <f t="shared" si="428"/>
        <v>Roman Catholic prelate Vicar Apostolic of Phnom Penh (2001–2010).</v>
      </c>
      <c r="Q1341" t="str">
        <f t="shared" si="429"/>
        <v>Roman Catholic prelate Vicar Apostolic of Phnom Penh (2001–2010)</v>
      </c>
      <c r="R1341" t="s">
        <v>6960</v>
      </c>
      <c r="S1341" t="s">
        <v>2550</v>
      </c>
      <c r="U1341" t="str">
        <f t="shared" si="433"/>
        <v>https://en.wikipedia.org/wiki/Emile_Destombes</v>
      </c>
      <c r="Y1341" t="str">
        <f t="shared" si="436"/>
        <v>https://tools.wmflabs.org/xtools-articleinfo/?article=Emile_Destombes&amp;project=en.wikipedia.org</v>
      </c>
      <c r="AB1341" t="str">
        <f t="shared" si="437"/>
        <v>https://en.wikipedia.org/w/index.php?title=Special:WhatLinksHere/Emile_Destombes&amp;limit=500</v>
      </c>
    </row>
    <row r="1342" spans="1:28">
      <c r="A1342">
        <v>1987</v>
      </c>
      <c r="B1342">
        <v>864190</v>
      </c>
      <c r="C1342">
        <v>65883.63108495799</v>
      </c>
      <c r="D1342" t="s">
        <v>6689</v>
      </c>
      <c r="E1342" t="str">
        <f t="shared" si="447"/>
        <v>Emile</v>
      </c>
      <c r="F1342" t="str">
        <f t="shared" si="448"/>
        <v>Ford</v>
      </c>
      <c r="H1342">
        <v>0</v>
      </c>
      <c r="J1342">
        <v>78</v>
      </c>
      <c r="K1342" s="5">
        <v>42471</v>
      </c>
      <c r="L1342" t="s">
        <v>6490</v>
      </c>
      <c r="M1342" t="str">
        <f t="shared" si="427"/>
        <v>Saint Lucian singer ("What Do You Want to Make Those Eyes at Me For?") and sound engineer.[174]</v>
      </c>
      <c r="N1342" t="s">
        <v>5663</v>
      </c>
      <c r="O1342" t="str">
        <f t="shared" ref="O1342:O1349" si="449">MID(M1342,FIND(" ",M1342)+1,9999)</f>
        <v>Lucian singer ("What Do You Want to Make Those Eyes at Me For?") and sound engineer.[174]</v>
      </c>
      <c r="P1342" t="str">
        <f t="shared" si="428"/>
        <v>Lucian singer ("What Do You Want to Make Those Eyes at Me For?") and sound engineer.</v>
      </c>
      <c r="Q1342" t="str">
        <f t="shared" si="429"/>
        <v>Lucian singer ("What Do You Want to Make Those Eyes at Me For?") and sound engineer</v>
      </c>
      <c r="R1342" t="s">
        <v>3236</v>
      </c>
      <c r="S1342" t="s">
        <v>1732</v>
      </c>
      <c r="U1342" t="str">
        <f t="shared" si="433"/>
        <v>https://en.wikipedia.org/wiki/Emile_Ford</v>
      </c>
      <c r="Y1342" t="str">
        <f t="shared" si="436"/>
        <v>https://tools.wmflabs.org/xtools-articleinfo/?article=Emile_Ford&amp;project=en.wikipedia.org</v>
      </c>
      <c r="AB1342" t="str">
        <f t="shared" si="437"/>
        <v>https://en.wikipedia.org/w/index.php?title=Special:WhatLinksHere/Emile_Ford&amp;limit=500</v>
      </c>
    </row>
    <row r="1343" spans="1:28">
      <c r="A1343">
        <v>2617</v>
      </c>
      <c r="B1343">
        <v>666206</v>
      </c>
      <c r="C1343">
        <v>532697.96394124569</v>
      </c>
      <c r="D1343" t="s">
        <v>12041</v>
      </c>
      <c r="E1343" t="str">
        <f t="shared" si="447"/>
        <v>Emilio</v>
      </c>
      <c r="F1343" t="str">
        <f t="shared" si="448"/>
        <v>Navaira</v>
      </c>
      <c r="H1343">
        <v>0</v>
      </c>
      <c r="J1343">
        <v>53</v>
      </c>
      <c r="K1343" s="5">
        <v>42506</v>
      </c>
      <c r="L1343" t="s">
        <v>12585</v>
      </c>
      <c r="M1343" t="str">
        <f t="shared" si="427"/>
        <v>American country and Tejano singer (Life Is Good) heart failure.[281]</v>
      </c>
      <c r="N1343" t="str">
        <f t="shared" ref="N1343:N1349" si="450">MID(M1343,1,FIND(" ",M1343)-1)</f>
        <v>American</v>
      </c>
      <c r="O1343" t="str">
        <f t="shared" si="449"/>
        <v>country and Tejano singer (Life Is Good) heart failure.[281]</v>
      </c>
      <c r="P1343" t="str">
        <f t="shared" si="428"/>
        <v>country and Tejano singer (Life Is Good) heart failure.</v>
      </c>
      <c r="Q1343" t="str">
        <f t="shared" si="429"/>
        <v>country and Tejano singer (Life Is Good) heart failure</v>
      </c>
      <c r="R1343" t="s">
        <v>3139</v>
      </c>
      <c r="S1343" s="2" t="s">
        <v>1345</v>
      </c>
      <c r="T1343" t="s">
        <v>13199</v>
      </c>
      <c r="U1343" t="str">
        <f t="shared" si="433"/>
        <v>https://en.wikipedia.org/wiki/Emilio_Navaira</v>
      </c>
      <c r="Y1343" t="str">
        <f t="shared" si="436"/>
        <v>https://tools.wmflabs.org/xtools-articleinfo/?article=Emilio_Navaira&amp;project=en.wikipedia.org</v>
      </c>
      <c r="AB1343" t="str">
        <f t="shared" si="437"/>
        <v>https://en.wikipedia.org/w/index.php?title=Special:WhatLinksHere/Emilio_Navaira&amp;limit=500</v>
      </c>
    </row>
    <row r="1344" spans="1:28">
      <c r="A1344">
        <v>4364</v>
      </c>
      <c r="B1344">
        <v>794046</v>
      </c>
      <c r="C1344">
        <v>571214.96892341389</v>
      </c>
      <c r="D1344" t="s">
        <v>14652</v>
      </c>
      <c r="E1344" t="str">
        <f t="shared" si="447"/>
        <v>Emilio</v>
      </c>
      <c r="F1344" t="str">
        <f t="shared" si="448"/>
        <v>Prini</v>
      </c>
      <c r="H1344">
        <v>0</v>
      </c>
      <c r="J1344">
        <v>73</v>
      </c>
      <c r="K1344" s="5">
        <v>42614</v>
      </c>
      <c r="L1344" t="s">
        <v>15283</v>
      </c>
      <c r="M1344" t="str">
        <f t="shared" si="427"/>
        <v>Italian artist.[446]</v>
      </c>
      <c r="N1344" t="str">
        <f t="shared" si="450"/>
        <v>Italian</v>
      </c>
      <c r="O1344" t="str">
        <f t="shared" si="449"/>
        <v>artist.[446]</v>
      </c>
      <c r="P1344" s="2" t="str">
        <f t="shared" si="428"/>
        <v>artist.</v>
      </c>
      <c r="Q1344" s="2" t="str">
        <f t="shared" si="429"/>
        <v>artist</v>
      </c>
      <c r="R1344" s="2" t="str">
        <f>IFERROR(MID(Q1344,1,FIND(" ",Q1344)-1),Q1344)</f>
        <v>artist</v>
      </c>
      <c r="U1344" t="str">
        <f t="shared" si="433"/>
        <v>https://en.wikipedia.org/wiki/Emilio_Prini</v>
      </c>
      <c r="Y1344" t="str">
        <f t="shared" si="436"/>
        <v>https://tools.wmflabs.org/xtools-articleinfo/?article=Emilio_Prini&amp;project=en.wikipedia.org</v>
      </c>
      <c r="AB1344" t="str">
        <f t="shared" si="437"/>
        <v>https://en.wikipedia.org/w/index.php?title=Special:WhatLinksHere/Emilio_Prini&amp;limit=500</v>
      </c>
    </row>
    <row r="1345" spans="1:29">
      <c r="A1345">
        <v>772</v>
      </c>
      <c r="B1345">
        <v>338023</v>
      </c>
      <c r="C1345">
        <v>532088.17159156757</v>
      </c>
      <c r="D1345" t="s">
        <v>10467</v>
      </c>
      <c r="E1345" t="str">
        <f t="shared" si="447"/>
        <v>Emilyano</v>
      </c>
      <c r="F1345" t="str">
        <f t="shared" si="448"/>
        <v>Ochagaviya</v>
      </c>
      <c r="H1345">
        <v>0</v>
      </c>
      <c r="J1345">
        <v>70</v>
      </c>
      <c r="K1345" s="3">
        <v>42407</v>
      </c>
      <c r="L1345" t="s">
        <v>11269</v>
      </c>
      <c r="M1345" t="str">
        <f t="shared" si="427"/>
        <v>Russian theater actor.[116]</v>
      </c>
      <c r="N1345" t="str">
        <f t="shared" si="450"/>
        <v>Russian</v>
      </c>
      <c r="O1345" t="str">
        <f t="shared" si="449"/>
        <v>theater actor.[116]</v>
      </c>
      <c r="P1345" t="str">
        <f t="shared" si="428"/>
        <v>theater actor.</v>
      </c>
      <c r="Q1345" t="str">
        <f t="shared" si="429"/>
        <v>theater actor</v>
      </c>
      <c r="R1345" t="s">
        <v>7170</v>
      </c>
      <c r="U1345" t="str">
        <f t="shared" si="433"/>
        <v>https://en.wikipedia.org/wiki/Emilyano_Ochagaviya</v>
      </c>
      <c r="Y1345" t="str">
        <f t="shared" si="436"/>
        <v>https://tools.wmflabs.org/xtools-articleinfo/?article=Emilyano_Ochagaviya&amp;project=en.wikipedia.org</v>
      </c>
      <c r="AB1345" t="str">
        <f t="shared" si="437"/>
        <v>https://en.wikipedia.org/w/index.php?title=Special:WhatLinksHere/Emilyano_Ochagaviya&amp;limit=500</v>
      </c>
    </row>
    <row r="1346" spans="1:29">
      <c r="A1346">
        <v>4440</v>
      </c>
      <c r="B1346">
        <v>240072</v>
      </c>
      <c r="C1346">
        <v>77148.154940914537</v>
      </c>
      <c r="D1346" t="s">
        <v>15021</v>
      </c>
      <c r="E1346" t="str">
        <f t="shared" si="447"/>
        <v>Emlyn</v>
      </c>
      <c r="F1346" t="str">
        <f t="shared" si="448"/>
        <v>Davies</v>
      </c>
      <c r="H1346">
        <v>0</v>
      </c>
      <c r="J1346">
        <v>94</v>
      </c>
      <c r="K1346" s="5">
        <v>42619</v>
      </c>
      <c r="L1346" t="s">
        <v>15297</v>
      </c>
      <c r="M1346" t="str">
        <f t="shared" ref="M1346:M1409" si="451">MID(L1346,2,LEN(L1346)-1)</f>
        <v>Welsh rugby union player (Swansea Aberavon national team).[349]</v>
      </c>
      <c r="N1346" t="str">
        <f t="shared" si="450"/>
        <v>Welsh</v>
      </c>
      <c r="O1346" t="str">
        <f t="shared" si="449"/>
        <v>rugby union player (Swansea Aberavon national team).[349]</v>
      </c>
      <c r="P1346" s="2" t="str">
        <f t="shared" ref="P1346:P1409" si="452">IFERROR(MID(O1346,1,FIND("[",O1346)-1),O1346)</f>
        <v>rugby union player (Swansea Aberavon national team).</v>
      </c>
      <c r="Q1346" s="2" t="str">
        <f t="shared" ref="Q1346:Q1409" si="453">IFERROR(MID(P1346,1,FIND(".",P1346)-1),P1346)</f>
        <v>rugby union player (Swansea Aberavon national team)</v>
      </c>
      <c r="R1346" s="2" t="s">
        <v>15905</v>
      </c>
      <c r="S1346" s="2" t="s">
        <v>601</v>
      </c>
      <c r="U1346" t="str">
        <f t="shared" si="433"/>
        <v>https://en.wikipedia.org/wiki/Emlyn_Davies</v>
      </c>
      <c r="Y1346" t="str">
        <f t="shared" si="436"/>
        <v>https://tools.wmflabs.org/xtools-articleinfo/?article=Emlyn_Davies&amp;project=en.wikipedia.org</v>
      </c>
      <c r="AB1346" t="str">
        <f t="shared" si="437"/>
        <v>https://en.wikipedia.org/w/index.php?title=Special:WhatLinksHere/Emlyn_Davies&amp;limit=500</v>
      </c>
    </row>
    <row r="1347" spans="1:29">
      <c r="A1347">
        <v>3502</v>
      </c>
      <c r="B1347">
        <v>921558</v>
      </c>
      <c r="C1347">
        <v>708290.89634116832</v>
      </c>
      <c r="D1347" t="s">
        <v>13838</v>
      </c>
      <c r="E1347" t="str">
        <f t="shared" si="447"/>
        <v>Emma</v>
      </c>
      <c r="F1347" t="str">
        <f t="shared" si="448"/>
        <v>Cohen</v>
      </c>
      <c r="H1347">
        <v>0</v>
      </c>
      <c r="J1347">
        <v>69</v>
      </c>
      <c r="K1347" s="5">
        <v>42562</v>
      </c>
      <c r="L1347" t="s">
        <v>14156</v>
      </c>
      <c r="M1347" t="str">
        <f t="shared" si="451"/>
        <v>Spanish actress (The Glass Ceiling Voyage to Nowhere The Grandfather) cancer.[161]</v>
      </c>
      <c r="N1347" t="str">
        <f t="shared" si="450"/>
        <v>Spanish</v>
      </c>
      <c r="O1347" t="str">
        <f t="shared" si="449"/>
        <v>actress (The Glass Ceiling Voyage to Nowhere The Grandfather) cancer.[161]</v>
      </c>
      <c r="P1347" s="2" t="str">
        <f t="shared" si="452"/>
        <v>actress (The Glass Ceiling Voyage to Nowhere The Grandfather) cancer.</v>
      </c>
      <c r="Q1347" s="2" t="str">
        <f t="shared" si="453"/>
        <v>actress (The Glass Ceiling Voyage to Nowhere The Grandfather) cancer</v>
      </c>
      <c r="R1347" s="2" t="str">
        <f>IFERROR(MID(Q1347,1,FIND(" ",Q1347)-1),Q1347)</f>
        <v>actress</v>
      </c>
      <c r="S1347" s="2" t="s">
        <v>771</v>
      </c>
      <c r="T1347" t="s">
        <v>15049</v>
      </c>
      <c r="U1347" t="str">
        <f t="shared" si="433"/>
        <v>https://en.wikipedia.org/wiki/Emma_Cohen</v>
      </c>
      <c r="Y1347" t="str">
        <f t="shared" si="436"/>
        <v>https://tools.wmflabs.org/xtools-articleinfo/?article=Emma_Cohen&amp;project=en.wikipedia.org</v>
      </c>
      <c r="AB1347" t="str">
        <f t="shared" si="437"/>
        <v>https://en.wikipedia.org/w/index.php?title=Special:WhatLinksHere/Emma_Cohen&amp;limit=500</v>
      </c>
    </row>
    <row r="1348" spans="1:29">
      <c r="A1348">
        <v>2561</v>
      </c>
      <c r="B1348">
        <v>162494</v>
      </c>
      <c r="C1348">
        <v>38595.12565395562</v>
      </c>
      <c r="D1348" t="s">
        <v>11992</v>
      </c>
      <c r="E1348" t="str">
        <f t="shared" si="447"/>
        <v>Engelbert</v>
      </c>
      <c r="F1348" t="str">
        <f t="shared" si="448"/>
        <v>Kraus</v>
      </c>
      <c r="H1348">
        <v>0</v>
      </c>
      <c r="J1348">
        <v>81</v>
      </c>
      <c r="K1348" s="5">
        <v>42503</v>
      </c>
      <c r="L1348" t="s">
        <v>12592</v>
      </c>
      <c r="M1348" t="str">
        <f t="shared" si="451"/>
        <v>German footballer (Kickers Offenbach).[225]</v>
      </c>
      <c r="N1348" t="str">
        <f t="shared" si="450"/>
        <v>German</v>
      </c>
      <c r="O1348" t="str">
        <f t="shared" si="449"/>
        <v>footballer (Kickers Offenbach).[225]</v>
      </c>
      <c r="P1348" t="str">
        <f t="shared" si="452"/>
        <v>footballer (Kickers Offenbach).</v>
      </c>
      <c r="Q1348" t="str">
        <f t="shared" si="453"/>
        <v>footballer (Kickers Offenbach)</v>
      </c>
      <c r="R1348" t="str">
        <f>IFERROR(MID(Q1348,1,FIND(" ",Q1348)-1),Q1348)</f>
        <v>footballer</v>
      </c>
      <c r="S1348" s="2" t="s">
        <v>1398</v>
      </c>
      <c r="U1348" t="str">
        <f t="shared" si="433"/>
        <v>https://en.wikipedia.org/wiki/Engelbert_Kraus</v>
      </c>
      <c r="Y1348" t="str">
        <f t="shared" si="436"/>
        <v>https://tools.wmflabs.org/xtools-articleinfo/?article=Engelbert_Kraus&amp;project=en.wikipedia.org</v>
      </c>
      <c r="AB1348" t="str">
        <f t="shared" si="437"/>
        <v>https://en.wikipedia.org/w/index.php?title=Special:WhatLinksHere/Engelbert_Kraus&amp;limit=500</v>
      </c>
    </row>
    <row r="1349" spans="1:29">
      <c r="A1349">
        <v>2299</v>
      </c>
      <c r="B1349">
        <v>235145</v>
      </c>
      <c r="C1349">
        <v>261581.37879974674</v>
      </c>
      <c r="D1349" t="s">
        <v>6502</v>
      </c>
      <c r="E1349" t="s">
        <v>5727</v>
      </c>
      <c r="F1349" t="s">
        <v>5726</v>
      </c>
      <c r="H1349">
        <v>0</v>
      </c>
      <c r="J1349">
        <v>85</v>
      </c>
      <c r="K1349" s="5">
        <v>42488</v>
      </c>
      <c r="L1349" t="s">
        <v>6047</v>
      </c>
      <c r="M1349" t="str">
        <f t="shared" si="451"/>
        <v>Spanish priest teacher and writer.[487]</v>
      </c>
      <c r="N1349" t="str">
        <f t="shared" si="450"/>
        <v>Spanish</v>
      </c>
      <c r="O1349" t="str">
        <f t="shared" si="449"/>
        <v>priest teacher and writer.[487]</v>
      </c>
      <c r="P1349" t="str">
        <f t="shared" si="452"/>
        <v>priest teacher and writer.</v>
      </c>
      <c r="Q1349" t="str">
        <f t="shared" si="453"/>
        <v>priest teacher and writer</v>
      </c>
      <c r="R1349" t="str">
        <f>Q1349</f>
        <v>priest teacher and writer</v>
      </c>
      <c r="U1349" t="str">
        <f t="shared" si="433"/>
        <v>https://en.wikipedia.org/wiki/Enrique_Cal Pardo</v>
      </c>
      <c r="Y1349" t="str">
        <f t="shared" si="436"/>
        <v>https://tools.wmflabs.org/xtools-articleinfo/?article=Enrique_Cal Pardo&amp;project=en.wikipedia.org</v>
      </c>
      <c r="AB1349" t="str">
        <f t="shared" si="437"/>
        <v>https://en.wikipedia.org/w/index.php?title=Special:WhatLinksHere/Enrique_Cal Pardo&amp;limit=500</v>
      </c>
    </row>
    <row r="1350" spans="1:29">
      <c r="A1350">
        <v>1274</v>
      </c>
      <c r="B1350">
        <v>315377</v>
      </c>
      <c r="C1350">
        <v>568685.11286302237</v>
      </c>
      <c r="D1350" t="s">
        <v>8919</v>
      </c>
      <c r="E1350" t="str">
        <f>LEFT(D1350,FIND(" ",D1350)-1)</f>
        <v>Enriquito</v>
      </c>
      <c r="F1350" t="str">
        <f>MID(D1350,FIND(" ",D1350)+1,9999)</f>
        <v>López</v>
      </c>
      <c r="H1350">
        <v>0</v>
      </c>
      <c r="J1350">
        <v>60</v>
      </c>
      <c r="K1350" s="3">
        <v>42433</v>
      </c>
      <c r="L1350" s="2" t="s">
        <v>8181</v>
      </c>
      <c r="M1350" t="str">
        <f t="shared" si="451"/>
        <v>Dominican Republic politician member of the Senate (2000–2004).[80]</v>
      </c>
      <c r="N1350" t="s">
        <v>7748</v>
      </c>
      <c r="O1350" s="2" t="s">
        <v>7747</v>
      </c>
      <c r="P1350" t="str">
        <f t="shared" si="452"/>
        <v>politician member of the Senate (2000–2004).</v>
      </c>
      <c r="Q1350" t="str">
        <f t="shared" si="453"/>
        <v>politician member of the Senate (2000–2004)</v>
      </c>
      <c r="R1350" t="str">
        <f>IFERROR(MID(Q1350,1,FIND(" ",Q1350)-1),Q1350)</f>
        <v>politician</v>
      </c>
      <c r="S1350" s="2" t="s">
        <v>2138</v>
      </c>
      <c r="U1350" t="str">
        <f t="shared" si="433"/>
        <v>https://en.wikipedia.org/wiki/Enriquito_López</v>
      </c>
      <c r="Y1350" t="str">
        <f t="shared" si="436"/>
        <v>https://tools.wmflabs.org/xtools-articleinfo/?article=Enriquito_López&amp;project=en.wikipedia.org</v>
      </c>
      <c r="AB1350" t="str">
        <f t="shared" si="437"/>
        <v>https://en.wikipedia.org/w/index.php?title=Special:WhatLinksHere/Enriquito_López&amp;limit=500</v>
      </c>
    </row>
    <row r="1351" spans="1:29">
      <c r="A1351">
        <v>3203</v>
      </c>
      <c r="B1351">
        <v>126379</v>
      </c>
      <c r="C1351">
        <v>82252.733070163231</v>
      </c>
      <c r="D1351" t="s">
        <v>5214</v>
      </c>
      <c r="E1351" t="str">
        <f>LEFT(D1351,FIND(" ",D1351)-1)</f>
        <v>Eoin</v>
      </c>
      <c r="F1351" t="str">
        <f>MID(D1351,FIND(" ",D1351)+1,9999)</f>
        <v>Cameron</v>
      </c>
      <c r="H1351">
        <v>0</v>
      </c>
      <c r="J1351">
        <v>65</v>
      </c>
      <c r="K1351" s="5">
        <v>42544</v>
      </c>
      <c r="L1351" t="s">
        <v>4747</v>
      </c>
      <c r="M1351" t="str">
        <f t="shared" si="451"/>
        <v>Australian radio presenter (6WF) and politician MP for Stirling (1993–1998).[358]</v>
      </c>
      <c r="N1351" t="str">
        <f t="shared" ref="N1351:N1357" si="454">MID(M1351,1,FIND(" ",M1351)-1)</f>
        <v>Australian</v>
      </c>
      <c r="O1351" t="str">
        <f t="shared" ref="O1351:O1371" si="455">MID(M1351,FIND(" ",M1351)+1,9999)</f>
        <v>radio presenter (6WF) and politician MP for Stirling (1993–1998).[358]</v>
      </c>
      <c r="P1351" t="str">
        <f t="shared" si="452"/>
        <v>radio presenter (6WF) and politician MP for Stirling (1993–1998).</v>
      </c>
      <c r="Q1351" t="str">
        <f t="shared" si="453"/>
        <v>radio presenter (6WF) and politician MP for Stirling (1993–1998)</v>
      </c>
      <c r="R1351" t="s">
        <v>2994</v>
      </c>
      <c r="S1351" t="s">
        <v>979</v>
      </c>
      <c r="U1351" t="str">
        <f t="shared" si="433"/>
        <v>https://en.wikipedia.org/wiki/Eoin_Cameron</v>
      </c>
      <c r="Y1351" t="str">
        <f t="shared" si="436"/>
        <v>https://tools.wmflabs.org/xtools-articleinfo/?article=Eoin_Cameron&amp;project=en.wikipedia.org</v>
      </c>
      <c r="AB1351" t="str">
        <f t="shared" si="437"/>
        <v>https://en.wikipedia.org/w/index.php?title=Special:WhatLinksHere/Eoin_Cameron&amp;limit=500</v>
      </c>
    </row>
    <row r="1352" spans="1:29">
      <c r="A1352">
        <v>3956</v>
      </c>
      <c r="B1352">
        <v>945126</v>
      </c>
      <c r="C1352">
        <v>286768.22877150698</v>
      </c>
      <c r="D1352" t="s">
        <v>4402</v>
      </c>
      <c r="E1352" t="str">
        <f>LEFT(D1352,FIND(" ",D1352)-1)</f>
        <v>Ercole</v>
      </c>
      <c r="F1352" t="str">
        <f>MID(D1352,FIND(" ",D1352)+1,9999)</f>
        <v>Lupinacci</v>
      </c>
      <c r="H1352">
        <v>0</v>
      </c>
      <c r="J1352">
        <v>82</v>
      </c>
      <c r="K1352" s="5">
        <v>42588</v>
      </c>
      <c r="L1352" t="s">
        <v>4060</v>
      </c>
      <c r="M1352" t="str">
        <f t="shared" si="451"/>
        <v>Italian Catholic hierarch Bishop of Lungro (1987–2010).[98]</v>
      </c>
      <c r="N1352" t="str">
        <f t="shared" si="454"/>
        <v>Italian</v>
      </c>
      <c r="O1352" t="str">
        <f t="shared" si="455"/>
        <v>Catholic hierarch Bishop of Lungro (1987–2010).[98]</v>
      </c>
      <c r="P1352" s="2" t="str">
        <f t="shared" si="452"/>
        <v>Catholic hierarch Bishop of Lungro (1987–2010).</v>
      </c>
      <c r="Q1352" s="2" t="str">
        <f t="shared" si="453"/>
        <v>Catholic hierarch Bishop of Lungro (1987–2010)</v>
      </c>
      <c r="R1352" s="2" t="s">
        <v>2844</v>
      </c>
      <c r="S1352" s="2" t="s">
        <v>748</v>
      </c>
      <c r="U1352" t="str">
        <f t="shared" si="433"/>
        <v>https://en.wikipedia.org/wiki/Ercole_Lupinacci</v>
      </c>
      <c r="Y1352" t="str">
        <f t="shared" si="436"/>
        <v>https://tools.wmflabs.org/xtools-articleinfo/?article=Ercole_Lupinacci&amp;project=en.wikipedia.org</v>
      </c>
      <c r="AB1352" t="str">
        <f t="shared" si="437"/>
        <v>https://en.wikipedia.org/w/index.php?title=Special:WhatLinksHere/Ercole_Lupinacci&amp;limit=500</v>
      </c>
    </row>
    <row r="1353" spans="1:29" s="7" customFormat="1">
      <c r="A1353">
        <v>2318</v>
      </c>
      <c r="B1353">
        <v>586922</v>
      </c>
      <c r="C1353">
        <v>850995.16625086835</v>
      </c>
      <c r="D1353" t="s">
        <v>6321</v>
      </c>
      <c r="E1353" t="s">
        <v>6321</v>
      </c>
      <c r="F1353"/>
      <c r="G1353"/>
      <c r="H1353">
        <v>0</v>
      </c>
      <c r="I1353"/>
      <c r="J1353">
        <v>92</v>
      </c>
      <c r="K1353" s="5">
        <v>42489</v>
      </c>
      <c r="L1353" t="s">
        <v>5514</v>
      </c>
      <c r="M1353" t="str">
        <f t="shared" si="451"/>
        <v>Nigerian traditional royal Oba of Benin (since 1979).[506] (death announced on this date)</v>
      </c>
      <c r="N1353" t="str">
        <f t="shared" si="454"/>
        <v>Nigerian</v>
      </c>
      <c r="O1353" t="str">
        <f t="shared" si="455"/>
        <v>traditional royal Oba of Benin (since 1979).[506] (death announced on this date)</v>
      </c>
      <c r="P1353" t="str">
        <f t="shared" si="452"/>
        <v>traditional royal Oba of Benin (since 1979).</v>
      </c>
      <c r="Q1353" t="str">
        <f t="shared" si="453"/>
        <v>traditional royal Oba of Benin (since 1979)</v>
      </c>
      <c r="R1353" t="s">
        <v>5644</v>
      </c>
      <c r="S1353" s="2" t="s">
        <v>1450</v>
      </c>
      <c r="T1353"/>
      <c r="U1353" t="e">
        <f t="shared" ref="U1353:U1388" si="456">CONCATENATE("https://en.wikipedia.org/wiki/",REPLACE(D1353,FIND(" ",D1353),1,"_"))</f>
        <v>#VALUE!</v>
      </c>
      <c r="V1353"/>
      <c r="W1353"/>
      <c r="X1353"/>
      <c r="Y1353" t="e">
        <f t="shared" si="436"/>
        <v>#VALUE!</v>
      </c>
      <c r="Z1353"/>
      <c r="AA1353"/>
      <c r="AB1353" t="e">
        <f t="shared" si="437"/>
        <v>#VALUE!</v>
      </c>
      <c r="AC1353"/>
    </row>
    <row r="1354" spans="1:29">
      <c r="A1354">
        <v>1126</v>
      </c>
      <c r="B1354">
        <v>396813</v>
      </c>
      <c r="C1354">
        <v>21975.262924570416</v>
      </c>
      <c r="D1354" t="s">
        <v>11119</v>
      </c>
      <c r="E1354" t="str">
        <f t="shared" ref="E1354:E1371" si="457">LEFT(D1354,FIND(" ",D1354)-1)</f>
        <v>Eri</v>
      </c>
      <c r="F1354" t="str">
        <f t="shared" ref="F1354:F1371" si="458">MID(D1354,FIND(" ",D1354)+1,9999)</f>
        <v>Klas</v>
      </c>
      <c r="H1354">
        <v>0</v>
      </c>
      <c r="J1354">
        <v>76</v>
      </c>
      <c r="K1354" s="3">
        <v>42426</v>
      </c>
      <c r="L1354" t="s">
        <v>11436</v>
      </c>
      <c r="M1354" t="str">
        <f t="shared" si="451"/>
        <v>Estonian conductor.[473]</v>
      </c>
      <c r="N1354" t="str">
        <f t="shared" si="454"/>
        <v>Estonian</v>
      </c>
      <c r="O1354" t="str">
        <f t="shared" si="455"/>
        <v>conductor.[473]</v>
      </c>
      <c r="P1354" t="str">
        <f t="shared" si="452"/>
        <v>conductor.</v>
      </c>
      <c r="Q1354" t="str">
        <f t="shared" si="453"/>
        <v>conductor</v>
      </c>
      <c r="R1354" t="str">
        <f>IFERROR(MID(Q1354,1,FIND(" ",Q1354)-1),Q1354)</f>
        <v>conductor</v>
      </c>
      <c r="U1354" t="str">
        <f t="shared" si="456"/>
        <v>https://en.wikipedia.org/wiki/Eri_Klas</v>
      </c>
      <c r="Y1354" t="str">
        <f t="shared" si="436"/>
        <v>https://tools.wmflabs.org/xtools-articleinfo/?article=Eri_Klas&amp;project=en.wikipedia.org</v>
      </c>
      <c r="AB1354" t="str">
        <f t="shared" si="437"/>
        <v>https://en.wikipedia.org/w/index.php?title=Special:WhatLinksHere/Eri_Klas&amp;limit=500</v>
      </c>
    </row>
    <row r="1355" spans="1:29">
      <c r="A1355">
        <v>3544</v>
      </c>
      <c r="B1355">
        <v>834641</v>
      </c>
      <c r="C1355">
        <v>430957.47100505832</v>
      </c>
      <c r="D1355" t="s">
        <v>13521</v>
      </c>
      <c r="E1355" t="str">
        <f t="shared" si="457"/>
        <v>Eric</v>
      </c>
      <c r="F1355" t="str">
        <f t="shared" si="458"/>
        <v>Bergren</v>
      </c>
      <c r="H1355">
        <v>0</v>
      </c>
      <c r="J1355">
        <v>62</v>
      </c>
      <c r="K1355" s="5">
        <v>42565</v>
      </c>
      <c r="L1355" t="s">
        <v>14199</v>
      </c>
      <c r="M1355" t="str">
        <f t="shared" si="451"/>
        <v>American screenwriter (The Elephant Man Frances) liver cancer.[203]</v>
      </c>
      <c r="N1355" t="str">
        <f t="shared" si="454"/>
        <v>American</v>
      </c>
      <c r="O1355" t="str">
        <f t="shared" si="455"/>
        <v>screenwriter (The Elephant Man Frances) liver cancer.[203]</v>
      </c>
      <c r="P1355" s="2" t="str">
        <f t="shared" si="452"/>
        <v>screenwriter (The Elephant Man Frances) liver cancer.</v>
      </c>
      <c r="Q1355" s="2" t="str">
        <f t="shared" si="453"/>
        <v>screenwriter (The Elephant Man Frances) liver cancer</v>
      </c>
      <c r="R1355" s="2" t="str">
        <f>IFERROR(MID(Q1355,1,FIND(" ",Q1355)-1),Q1355)</f>
        <v>screenwriter</v>
      </c>
      <c r="S1355" s="2" t="s">
        <v>887</v>
      </c>
      <c r="T1355" t="s">
        <v>14790</v>
      </c>
      <c r="U1355" t="str">
        <f t="shared" si="456"/>
        <v>https://en.wikipedia.org/wiki/Eric_Bergren</v>
      </c>
      <c r="Y1355" t="str">
        <f t="shared" si="436"/>
        <v>https://tools.wmflabs.org/xtools-articleinfo/?article=Eric_Bergren&amp;project=en.wikipedia.org</v>
      </c>
      <c r="AB1355" t="str">
        <f t="shared" si="437"/>
        <v>https://en.wikipedia.org/w/index.php?title=Special:WhatLinksHere/Eric_Bergren&amp;limit=500</v>
      </c>
    </row>
    <row r="1356" spans="1:29">
      <c r="A1356">
        <v>1028</v>
      </c>
      <c r="B1356">
        <v>733584</v>
      </c>
      <c r="C1356">
        <v>454583.06544514926</v>
      </c>
      <c r="D1356" t="s">
        <v>10786</v>
      </c>
      <c r="E1356" t="str">
        <f t="shared" si="457"/>
        <v>Eric</v>
      </c>
      <c r="F1356" t="str">
        <f t="shared" si="458"/>
        <v>Brown</v>
      </c>
      <c r="H1356">
        <v>0</v>
      </c>
      <c r="J1356">
        <v>97</v>
      </c>
      <c r="K1356" s="3">
        <v>42421</v>
      </c>
      <c r="L1356" t="s">
        <v>11406</v>
      </c>
      <c r="M1356" t="str">
        <f t="shared" si="451"/>
        <v>British test pilot.[373]</v>
      </c>
      <c r="N1356" t="str">
        <f t="shared" si="454"/>
        <v>British</v>
      </c>
      <c r="O1356" t="str">
        <f t="shared" si="455"/>
        <v>test pilot.[373]</v>
      </c>
      <c r="P1356" t="str">
        <f t="shared" si="452"/>
        <v>test pilot.</v>
      </c>
      <c r="Q1356" t="str">
        <f t="shared" si="453"/>
        <v>test pilot</v>
      </c>
      <c r="R1356" t="s">
        <v>6890</v>
      </c>
      <c r="U1356" t="str">
        <f t="shared" si="456"/>
        <v>https://en.wikipedia.org/wiki/Eric_Brown</v>
      </c>
      <c r="Y1356" t="str">
        <f t="shared" ref="Y1356:Y1388" si="459">CONCATENATE("https://tools.wmflabs.org/xtools-articleinfo/?article=",REPLACE(D1356,FIND(" ",D1356),1,"_"),"&amp;project=en.wikipedia.org")</f>
        <v>https://tools.wmflabs.org/xtools-articleinfo/?article=Eric_Brown&amp;project=en.wikipedia.org</v>
      </c>
      <c r="AB1356" t="str">
        <f t="shared" ref="AB1356:AB1388" si="460">CONCATENATE("https://en.wikipedia.org/w/index.php?title=Special:WhatLinksHere/",REPLACE(D1356,FIND(" ",D1356),1,"_"),"&amp;limit=500")</f>
        <v>https://en.wikipedia.org/w/index.php?title=Special:WhatLinksHere/Eric_Brown&amp;limit=500</v>
      </c>
    </row>
    <row r="1357" spans="1:29">
      <c r="A1357">
        <v>1722</v>
      </c>
      <c r="B1357">
        <v>39304</v>
      </c>
      <c r="C1357">
        <v>596012.41507698433</v>
      </c>
      <c r="D1357" t="s">
        <v>8812</v>
      </c>
      <c r="E1357" t="str">
        <f t="shared" si="457"/>
        <v>Eric</v>
      </c>
      <c r="F1357" t="str">
        <f t="shared" si="458"/>
        <v>Engberg</v>
      </c>
      <c r="H1357">
        <v>0</v>
      </c>
      <c r="J1357">
        <v>74</v>
      </c>
      <c r="K1357" s="3">
        <v>42456</v>
      </c>
      <c r="L1357" s="2" t="s">
        <v>7735</v>
      </c>
      <c r="M1357" t="str">
        <f t="shared" si="451"/>
        <v>American news correspondent.[529]</v>
      </c>
      <c r="N1357" t="str">
        <f t="shared" si="454"/>
        <v>American</v>
      </c>
      <c r="O1357" t="str">
        <f t="shared" si="455"/>
        <v>news correspondent.[529]</v>
      </c>
      <c r="P1357" t="str">
        <f t="shared" si="452"/>
        <v>news correspondent.</v>
      </c>
      <c r="Q1357" t="str">
        <f t="shared" si="453"/>
        <v>news correspondent</v>
      </c>
      <c r="R1357" t="s">
        <v>6950</v>
      </c>
      <c r="U1357" t="str">
        <f t="shared" si="456"/>
        <v>https://en.wikipedia.org/wiki/Eric_Engberg</v>
      </c>
      <c r="Y1357" t="str">
        <f t="shared" si="459"/>
        <v>https://tools.wmflabs.org/xtools-articleinfo/?article=Eric_Engberg&amp;project=en.wikipedia.org</v>
      </c>
      <c r="AB1357" t="str">
        <f t="shared" si="460"/>
        <v>https://en.wikipedia.org/w/index.php?title=Special:WhatLinksHere/Eric_Engberg&amp;limit=500</v>
      </c>
    </row>
    <row r="1358" spans="1:29">
      <c r="A1358">
        <v>3754</v>
      </c>
      <c r="B1358">
        <v>306382</v>
      </c>
      <c r="C1358">
        <v>671370.06364829687</v>
      </c>
      <c r="D1358" t="s">
        <v>13887</v>
      </c>
      <c r="E1358" t="str">
        <f t="shared" si="457"/>
        <v>Eric</v>
      </c>
      <c r="F1358" t="str">
        <f t="shared" si="458"/>
        <v>Kuhne</v>
      </c>
      <c r="H1358">
        <v>0</v>
      </c>
      <c r="J1358">
        <v>64</v>
      </c>
      <c r="K1358" s="5">
        <v>42576</v>
      </c>
      <c r="L1358" t="s">
        <v>14508</v>
      </c>
      <c r="M1358" t="str">
        <f t="shared" si="451"/>
        <v>American-born British architect heart attack.[413]</v>
      </c>
      <c r="N1358" t="s">
        <v>14752</v>
      </c>
      <c r="O1358" t="str">
        <f t="shared" si="455"/>
        <v>British architect heart attack.[413]</v>
      </c>
      <c r="P1358" s="2" t="str">
        <f t="shared" si="452"/>
        <v>British architect heart attack.</v>
      </c>
      <c r="Q1358" s="2" t="str">
        <f t="shared" si="453"/>
        <v>British architect heart attack</v>
      </c>
      <c r="R1358" s="2" t="s">
        <v>14858</v>
      </c>
      <c r="S1358" s="2"/>
      <c r="T1358" t="s">
        <v>13613</v>
      </c>
      <c r="U1358" t="str">
        <f t="shared" si="456"/>
        <v>https://en.wikipedia.org/wiki/Eric_Kuhne</v>
      </c>
      <c r="Y1358" t="str">
        <f t="shared" si="459"/>
        <v>https://tools.wmflabs.org/xtools-articleinfo/?article=Eric_Kuhne&amp;project=en.wikipedia.org</v>
      </c>
      <c r="AB1358" t="str">
        <f t="shared" si="460"/>
        <v>https://en.wikipedia.org/w/index.php?title=Special:WhatLinksHere/Eric_Kuhne&amp;limit=500</v>
      </c>
    </row>
    <row r="1359" spans="1:29">
      <c r="A1359" s="2">
        <v>893</v>
      </c>
      <c r="B1359" s="2">
        <v>466754</v>
      </c>
      <c r="C1359" s="2">
        <v>206601.70970859326</v>
      </c>
      <c r="D1359" s="2" t="s">
        <v>11633</v>
      </c>
      <c r="E1359" s="2" t="str">
        <f t="shared" si="457"/>
        <v>Eric</v>
      </c>
      <c r="F1359" s="2" t="str">
        <f t="shared" si="458"/>
        <v>Lubbock 4th Baron Avebury</v>
      </c>
      <c r="G1359" s="2"/>
      <c r="H1359">
        <v>0</v>
      </c>
      <c r="J1359" s="2">
        <v>87</v>
      </c>
      <c r="K1359" s="4">
        <v>42414</v>
      </c>
      <c r="L1359" s="2" t="s">
        <v>9142</v>
      </c>
      <c r="M1359" s="2" t="str">
        <f t="shared" si="451"/>
        <v>British politician MP for Orpington (1962–1970) acute myeloid leukaemia.[238]</v>
      </c>
      <c r="N1359" s="2" t="str">
        <f>MID(M1359,1,FIND(" ",M1359)-1)</f>
        <v>British</v>
      </c>
      <c r="O1359" s="2" t="str">
        <f t="shared" si="455"/>
        <v>politician MP for Orpington (1962–1970) acute myeloid leukaemia.[238]</v>
      </c>
      <c r="P1359" t="str">
        <f t="shared" si="452"/>
        <v>politician MP for Orpington (1962–1970) acute myeloid leukaemia.</v>
      </c>
      <c r="Q1359" t="str">
        <f t="shared" si="453"/>
        <v>politician MP for Orpington (1962–1970) acute myeloid leukaemia</v>
      </c>
      <c r="R1359" t="str">
        <f>IFERROR(MID(Q1359,1,FIND(" ",Q1359)-1),Q1359)</f>
        <v>politician</v>
      </c>
      <c r="S1359" t="s">
        <v>2417</v>
      </c>
      <c r="T1359" s="2" t="s">
        <v>9143</v>
      </c>
      <c r="U1359" t="str">
        <f t="shared" si="456"/>
        <v>https://en.wikipedia.org/wiki/Eric_Lubbock 4th Baron Avebury</v>
      </c>
      <c r="V1359" s="2"/>
      <c r="Y1359" t="str">
        <f t="shared" si="459"/>
        <v>https://tools.wmflabs.org/xtools-articleinfo/?article=Eric_Lubbock 4th Baron Avebury&amp;project=en.wikipedia.org</v>
      </c>
      <c r="Z1359" s="2"/>
      <c r="AA1359" s="2"/>
      <c r="AB1359" t="str">
        <f t="shared" si="460"/>
        <v>https://en.wikipedia.org/w/index.php?title=Special:WhatLinksHere/Eric_Lubbock 4th Baron Avebury&amp;limit=500</v>
      </c>
      <c r="AC1359" s="2"/>
    </row>
    <row r="1360" spans="1:29" s="2" customFormat="1">
      <c r="A1360">
        <v>3854</v>
      </c>
      <c r="B1360">
        <v>273895</v>
      </c>
      <c r="C1360">
        <v>575020.08034589374</v>
      </c>
      <c r="D1360" t="s">
        <v>13814</v>
      </c>
      <c r="E1360" t="str">
        <f t="shared" si="457"/>
        <v>Eric</v>
      </c>
      <c r="F1360" t="str">
        <f t="shared" si="458"/>
        <v>Moon</v>
      </c>
      <c r="G1360"/>
      <c r="H1360">
        <v>0</v>
      </c>
      <c r="I1360"/>
      <c r="J1360">
        <v>93</v>
      </c>
      <c r="K1360" s="5">
        <v>42582</v>
      </c>
      <c r="L1360" t="s">
        <v>14557</v>
      </c>
      <c r="M1360" t="str">
        <f t="shared" si="451"/>
        <v>British-born American librarian.[513]</v>
      </c>
      <c r="N1360" t="s">
        <v>14760</v>
      </c>
      <c r="O1360" t="str">
        <f t="shared" si="455"/>
        <v>American librarian.[513]</v>
      </c>
      <c r="P1360" s="2" t="str">
        <f t="shared" si="452"/>
        <v>American librarian.</v>
      </c>
      <c r="Q1360" s="2" t="str">
        <f t="shared" si="453"/>
        <v>American librarian</v>
      </c>
      <c r="R1360" s="2" t="s">
        <v>14978</v>
      </c>
      <c r="T1360"/>
      <c r="U1360" t="str">
        <f t="shared" si="456"/>
        <v>https://en.wikipedia.org/wiki/Eric_Moon</v>
      </c>
      <c r="V1360"/>
      <c r="W1360"/>
      <c r="X1360"/>
      <c r="Y1360" t="str">
        <f t="shared" si="459"/>
        <v>https://tools.wmflabs.org/xtools-articleinfo/?article=Eric_Moon&amp;project=en.wikipedia.org</v>
      </c>
      <c r="Z1360"/>
      <c r="AA1360"/>
      <c r="AB1360" t="str">
        <f t="shared" si="460"/>
        <v>https://en.wikipedia.org/w/index.php?title=Special:WhatLinksHere/Eric_Moon&amp;limit=500</v>
      </c>
      <c r="AC1360"/>
    </row>
    <row r="1361" spans="1:29">
      <c r="A1361">
        <v>530</v>
      </c>
      <c r="B1361">
        <v>512499</v>
      </c>
      <c r="C1361">
        <v>335624.3591006205</v>
      </c>
      <c r="D1361" t="s">
        <v>9889</v>
      </c>
      <c r="E1361" t="str">
        <f t="shared" si="457"/>
        <v>Eric</v>
      </c>
      <c r="F1361" t="str">
        <f t="shared" si="458"/>
        <v>Webster</v>
      </c>
      <c r="H1361">
        <v>0</v>
      </c>
      <c r="J1361">
        <v>84</v>
      </c>
      <c r="K1361" s="3">
        <v>42393</v>
      </c>
      <c r="L1361" t="s">
        <v>9890</v>
      </c>
      <c r="M1361" t="str">
        <f t="shared" si="451"/>
        <v>English football player (Manchester City) and manager (Stockport County).[536]</v>
      </c>
      <c r="N1361" t="str">
        <f t="shared" ref="N1361:N1371" si="461">MID(M1361,1,FIND(" ",M1361)-1)</f>
        <v>English</v>
      </c>
      <c r="O1361" t="str">
        <f t="shared" si="455"/>
        <v>football player (Manchester City) and manager (Stockport County).[536]</v>
      </c>
      <c r="P1361" t="str">
        <f t="shared" si="452"/>
        <v>football player (Manchester City) and manager (Stockport County).</v>
      </c>
      <c r="Q1361" t="str">
        <f t="shared" si="453"/>
        <v>football player (Manchester City) and manager (Stockport County)</v>
      </c>
      <c r="R1361" t="s">
        <v>3319</v>
      </c>
      <c r="S1361" t="s">
        <v>2354</v>
      </c>
      <c r="U1361" t="str">
        <f t="shared" si="456"/>
        <v>https://en.wikipedia.org/wiki/Eric_Webster</v>
      </c>
      <c r="Y1361" t="str">
        <f t="shared" si="459"/>
        <v>https://tools.wmflabs.org/xtools-articleinfo/?article=Eric_Webster&amp;project=en.wikipedia.org</v>
      </c>
      <c r="AB1361" t="str">
        <f t="shared" si="460"/>
        <v>https://en.wikipedia.org/w/index.php?title=Special:WhatLinksHere/Eric_Webster&amp;limit=500</v>
      </c>
    </row>
    <row r="1362" spans="1:29">
      <c r="A1362">
        <v>2906</v>
      </c>
      <c r="B1362">
        <v>408556</v>
      </c>
      <c r="C1362">
        <v>793765.25633779238</v>
      </c>
      <c r="D1362" t="s">
        <v>5267</v>
      </c>
      <c r="E1362" t="str">
        <f t="shared" si="457"/>
        <v>Erich</v>
      </c>
      <c r="F1362" t="str">
        <f t="shared" si="458"/>
        <v>Linemayr</v>
      </c>
      <c r="H1362">
        <v>0</v>
      </c>
      <c r="J1362">
        <v>83</v>
      </c>
      <c r="K1362" s="5">
        <v>42525</v>
      </c>
      <c r="L1362" t="s">
        <v>5188</v>
      </c>
      <c r="M1362" t="str">
        <f t="shared" si="451"/>
        <v>Austrian football referee.[61]</v>
      </c>
      <c r="N1362" t="str">
        <f t="shared" si="461"/>
        <v>Austrian</v>
      </c>
      <c r="O1362" t="str">
        <f t="shared" si="455"/>
        <v>football referee.[61]</v>
      </c>
      <c r="P1362" t="str">
        <f t="shared" si="452"/>
        <v>football referee.</v>
      </c>
      <c r="Q1362" t="str">
        <f t="shared" si="453"/>
        <v>football referee</v>
      </c>
      <c r="R1362" t="s">
        <v>13488</v>
      </c>
      <c r="U1362" t="str">
        <f t="shared" si="456"/>
        <v>https://en.wikipedia.org/wiki/Erich_Linemayr</v>
      </c>
      <c r="Y1362" t="str">
        <f t="shared" si="459"/>
        <v>https://tools.wmflabs.org/xtools-articleinfo/?article=Erich_Linemayr&amp;project=en.wikipedia.org</v>
      </c>
      <c r="AB1362" t="str">
        <f t="shared" si="460"/>
        <v>https://en.wikipedia.org/w/index.php?title=Special:WhatLinksHere/Erich_Linemayr&amp;limit=500</v>
      </c>
    </row>
    <row r="1363" spans="1:29">
      <c r="A1363">
        <v>1957</v>
      </c>
      <c r="B1363">
        <v>486776</v>
      </c>
      <c r="C1363">
        <v>489060.29338650114</v>
      </c>
      <c r="D1363" t="s">
        <v>6838</v>
      </c>
      <c r="E1363" t="str">
        <f t="shared" si="457"/>
        <v>Erich</v>
      </c>
      <c r="F1363" t="str">
        <f t="shared" si="458"/>
        <v>Rudorffer</v>
      </c>
      <c r="H1363">
        <v>0</v>
      </c>
      <c r="J1363">
        <v>98</v>
      </c>
      <c r="K1363" s="5">
        <v>42468</v>
      </c>
      <c r="L1363" t="s">
        <v>6429</v>
      </c>
      <c r="M1363" t="str">
        <f t="shared" si="451"/>
        <v>German Luftwaffe fighter ace during World War II.[143]</v>
      </c>
      <c r="N1363" t="str">
        <f t="shared" si="461"/>
        <v>German</v>
      </c>
      <c r="O1363" t="str">
        <f t="shared" si="455"/>
        <v>Luftwaffe fighter ace during World War II.[143]</v>
      </c>
      <c r="P1363" t="str">
        <f t="shared" si="452"/>
        <v>Luftwaffe fighter ace during World War II.</v>
      </c>
      <c r="Q1363" t="str">
        <f t="shared" si="453"/>
        <v>Luftwaffe fighter ace during World War II</v>
      </c>
      <c r="R1363" t="s">
        <v>5984</v>
      </c>
      <c r="S1363" s="2" t="s">
        <v>1721</v>
      </c>
      <c r="U1363" t="str">
        <f t="shared" si="456"/>
        <v>https://en.wikipedia.org/wiki/Erich_Rudorffer</v>
      </c>
      <c r="Y1363" t="str">
        <f t="shared" si="459"/>
        <v>https://tools.wmflabs.org/xtools-articleinfo/?article=Erich_Rudorffer&amp;project=en.wikipedia.org</v>
      </c>
      <c r="AB1363" t="str">
        <f t="shared" si="460"/>
        <v>https://en.wikipedia.org/w/index.php?title=Special:WhatLinksHere/Erich_Rudorffer&amp;limit=500</v>
      </c>
    </row>
    <row r="1364" spans="1:29">
      <c r="A1364">
        <v>1855</v>
      </c>
      <c r="B1364">
        <v>711584</v>
      </c>
      <c r="C1364">
        <v>56593.815641463152</v>
      </c>
      <c r="D1364" t="s">
        <v>6731</v>
      </c>
      <c r="E1364" t="str">
        <f t="shared" si="457"/>
        <v>Erik</v>
      </c>
      <c r="F1364" t="str">
        <f t="shared" si="458"/>
        <v>Bauersfeld</v>
      </c>
      <c r="H1364">
        <v>0</v>
      </c>
      <c r="J1364">
        <v>93</v>
      </c>
      <c r="K1364" s="5">
        <v>42463</v>
      </c>
      <c r="L1364" t="s">
        <v>6476</v>
      </c>
      <c r="M1364" t="str">
        <f t="shared" si="451"/>
        <v>American radio dramatist (KPFA) and voice actor (Star Wars A.I. Artificial Intelligence Crimson Peak).[41]</v>
      </c>
      <c r="N1364" t="str">
        <f t="shared" si="461"/>
        <v>American</v>
      </c>
      <c r="O1364" t="str">
        <f t="shared" si="455"/>
        <v>radio dramatist (KPFA) and voice actor (Star Wars A.I. Artificial Intelligence Crimson Peak).[41]</v>
      </c>
      <c r="P1364" t="str">
        <f t="shared" si="452"/>
        <v>radio dramatist (KPFA) and voice actor (Star Wars A.I. Artificial Intelligence Crimson Peak).</v>
      </c>
      <c r="Q1364" t="str">
        <f t="shared" si="453"/>
        <v>radio dramatist (KPFA) and voice actor (Star Wars A</v>
      </c>
      <c r="R1364" t="s">
        <v>3148</v>
      </c>
      <c r="S1364" t="s">
        <v>1680</v>
      </c>
      <c r="U1364" t="str">
        <f t="shared" si="456"/>
        <v>https://en.wikipedia.org/wiki/Erik_Bauersfeld</v>
      </c>
      <c r="Y1364" t="str">
        <f t="shared" si="459"/>
        <v>https://tools.wmflabs.org/xtools-articleinfo/?article=Erik_Bauersfeld&amp;project=en.wikipedia.org</v>
      </c>
      <c r="AB1364" t="str">
        <f t="shared" si="460"/>
        <v>https://en.wikipedia.org/w/index.php?title=Special:WhatLinksHere/Erik_Bauersfeld&amp;limit=500</v>
      </c>
    </row>
    <row r="1365" spans="1:29">
      <c r="A1365">
        <v>1441</v>
      </c>
      <c r="B1365">
        <v>331599</v>
      </c>
      <c r="C1365">
        <v>233723.86895243835</v>
      </c>
      <c r="D1365" t="s">
        <v>8885</v>
      </c>
      <c r="E1365" t="str">
        <f t="shared" si="457"/>
        <v>Erik</v>
      </c>
      <c r="F1365" t="str">
        <f t="shared" si="458"/>
        <v>Duval</v>
      </c>
      <c r="H1365">
        <v>0</v>
      </c>
      <c r="J1365">
        <v>50</v>
      </c>
      <c r="K1365" s="3">
        <v>42441</v>
      </c>
      <c r="L1365" s="2" t="s">
        <v>8107</v>
      </c>
      <c r="M1365" t="str">
        <f t="shared" si="451"/>
        <v>Belgian computer scientist.[247]</v>
      </c>
      <c r="N1365" t="str">
        <f t="shared" si="461"/>
        <v>Belgian</v>
      </c>
      <c r="O1365" t="str">
        <f t="shared" si="455"/>
        <v>computer scientist.[247]</v>
      </c>
      <c r="P1365" t="str">
        <f t="shared" si="452"/>
        <v>computer scientist.</v>
      </c>
      <c r="Q1365" t="str">
        <f t="shared" si="453"/>
        <v>computer scientist</v>
      </c>
      <c r="R1365" t="s">
        <v>7472</v>
      </c>
      <c r="U1365" t="str">
        <f t="shared" si="456"/>
        <v>https://en.wikipedia.org/wiki/Erik_Duval</v>
      </c>
      <c r="Y1365" t="str">
        <f t="shared" si="459"/>
        <v>https://tools.wmflabs.org/xtools-articleinfo/?article=Erik_Duval&amp;project=en.wikipedia.org</v>
      </c>
      <c r="AB1365" t="str">
        <f t="shared" si="460"/>
        <v>https://en.wikipedia.org/w/index.php?title=Special:WhatLinksHere/Erik_Duval&amp;limit=500</v>
      </c>
    </row>
    <row r="1366" spans="1:29">
      <c r="A1366">
        <v>2590</v>
      </c>
      <c r="B1366">
        <v>995103</v>
      </c>
      <c r="C1366">
        <v>578421.27896037709</v>
      </c>
      <c r="D1366" t="s">
        <v>12426</v>
      </c>
      <c r="E1366" t="str">
        <f t="shared" si="457"/>
        <v>Erika</v>
      </c>
      <c r="F1366" t="str">
        <f t="shared" si="458"/>
        <v>Berger</v>
      </c>
      <c r="H1366">
        <v>0</v>
      </c>
      <c r="J1366">
        <v>76</v>
      </c>
      <c r="K1366" s="5">
        <v>42505</v>
      </c>
      <c r="L1366" t="s">
        <v>12557</v>
      </c>
      <c r="M1366" t="str">
        <f t="shared" si="451"/>
        <v>German television presenter and author.[254]</v>
      </c>
      <c r="N1366" t="str">
        <f t="shared" si="461"/>
        <v>German</v>
      </c>
      <c r="O1366" t="str">
        <f t="shared" si="455"/>
        <v>television presenter and author.[254]</v>
      </c>
      <c r="P1366" t="str">
        <f t="shared" si="452"/>
        <v>television presenter and author.</v>
      </c>
      <c r="Q1366" t="str">
        <f t="shared" si="453"/>
        <v>television presenter and author</v>
      </c>
      <c r="R1366" t="str">
        <f>Q1366</f>
        <v>television presenter and author</v>
      </c>
      <c r="U1366" t="str">
        <f t="shared" si="456"/>
        <v>https://en.wikipedia.org/wiki/Erika_Berger</v>
      </c>
      <c r="Y1366" t="str">
        <f t="shared" si="459"/>
        <v>https://tools.wmflabs.org/xtools-articleinfo/?article=Erika_Berger&amp;project=en.wikipedia.org</v>
      </c>
      <c r="AB1366" t="str">
        <f t="shared" si="460"/>
        <v>https://en.wikipedia.org/w/index.php?title=Special:WhatLinksHere/Erika_Berger&amp;limit=500</v>
      </c>
    </row>
    <row r="1367" spans="1:29">
      <c r="A1367">
        <v>4283</v>
      </c>
      <c r="B1367">
        <v>437194</v>
      </c>
      <c r="C1367">
        <v>669556.22008208593</v>
      </c>
      <c r="D1367" t="s">
        <v>4546</v>
      </c>
      <c r="E1367" t="str">
        <f t="shared" si="457"/>
        <v>Erika</v>
      </c>
      <c r="F1367" t="str">
        <f t="shared" si="458"/>
        <v>Wallner</v>
      </c>
      <c r="H1367">
        <v>0</v>
      </c>
      <c r="J1367">
        <v>70</v>
      </c>
      <c r="K1367" s="5">
        <v>42608</v>
      </c>
      <c r="L1367" t="s">
        <v>3697</v>
      </c>
      <c r="M1367" t="str">
        <f t="shared" si="451"/>
        <v>Argentine actress kidney failure.[426]</v>
      </c>
      <c r="N1367" t="str">
        <f t="shared" si="461"/>
        <v>Argentine</v>
      </c>
      <c r="O1367" t="str">
        <f t="shared" si="455"/>
        <v>actress kidney failure.[426]</v>
      </c>
      <c r="P1367" s="2" t="str">
        <f t="shared" si="452"/>
        <v>actress kidney failure.</v>
      </c>
      <c r="Q1367" s="2" t="str">
        <f t="shared" si="453"/>
        <v>actress kidney failure</v>
      </c>
      <c r="R1367" s="2" t="str">
        <f>IFERROR(MID(Q1367,1,FIND(" ",Q1367)-1),Q1367)</f>
        <v>actress</v>
      </c>
      <c r="S1367" s="2"/>
      <c r="T1367" t="s">
        <v>2813</v>
      </c>
      <c r="U1367" t="str">
        <f t="shared" si="456"/>
        <v>https://en.wikipedia.org/wiki/Erika_Wallner</v>
      </c>
      <c r="Y1367" t="str">
        <f t="shared" si="459"/>
        <v>https://tools.wmflabs.org/xtools-articleinfo/?article=Erika_Wallner&amp;project=en.wikipedia.org</v>
      </c>
      <c r="AB1367" t="str">
        <f t="shared" si="460"/>
        <v>https://en.wikipedia.org/w/index.php?title=Special:WhatLinksHere/Erika_Wallner&amp;limit=500</v>
      </c>
    </row>
    <row r="1368" spans="1:29">
      <c r="A1368">
        <v>2831</v>
      </c>
      <c r="B1368">
        <v>317855</v>
      </c>
      <c r="C1368">
        <v>461673.89698894112</v>
      </c>
      <c r="D1368" t="s">
        <v>12354</v>
      </c>
      <c r="E1368" t="str">
        <f t="shared" si="457"/>
        <v>Erkin</v>
      </c>
      <c r="F1368" t="str">
        <f t="shared" si="458"/>
        <v>Vohidov</v>
      </c>
      <c r="H1368">
        <v>0</v>
      </c>
      <c r="J1368">
        <v>79</v>
      </c>
      <c r="K1368" s="5">
        <v>42520</v>
      </c>
      <c r="L1368" t="s">
        <v>12993</v>
      </c>
      <c r="M1368" t="str">
        <f t="shared" si="451"/>
        <v>Uzbek poet playwright and translator.[499]</v>
      </c>
      <c r="N1368" t="str">
        <f t="shared" si="461"/>
        <v>Uzbek</v>
      </c>
      <c r="O1368" t="str">
        <f t="shared" si="455"/>
        <v>poet playwright and translator.[499]</v>
      </c>
      <c r="P1368" t="str">
        <f t="shared" si="452"/>
        <v>poet playwright and translator.</v>
      </c>
      <c r="Q1368" t="str">
        <f t="shared" si="453"/>
        <v>poet playwright and translator</v>
      </c>
      <c r="R1368" t="str">
        <f>Q1368</f>
        <v>poet playwright and translator</v>
      </c>
      <c r="U1368" t="str">
        <f t="shared" si="456"/>
        <v>https://en.wikipedia.org/wiki/Erkin_Vohidov</v>
      </c>
      <c r="Y1368" t="str">
        <f t="shared" si="459"/>
        <v>https://tools.wmflabs.org/xtools-articleinfo/?article=Erkin_Vohidov&amp;project=en.wikipedia.org</v>
      </c>
      <c r="AB1368" t="str">
        <f t="shared" si="460"/>
        <v>https://en.wikipedia.org/w/index.php?title=Special:WhatLinksHere/Erkin_Vohidov&amp;limit=500</v>
      </c>
    </row>
    <row r="1369" spans="1:29">
      <c r="A1369">
        <v>3938</v>
      </c>
      <c r="B1369">
        <v>570163</v>
      </c>
      <c r="C1369">
        <v>372874.38619659952</v>
      </c>
      <c r="D1369" t="s">
        <v>4381</v>
      </c>
      <c r="E1369" t="str">
        <f t="shared" si="457"/>
        <v>Erling</v>
      </c>
      <c r="F1369" t="str">
        <f t="shared" si="458"/>
        <v>Ree-Pedersen</v>
      </c>
      <c r="H1369">
        <v>0</v>
      </c>
      <c r="J1369">
        <v>94</v>
      </c>
      <c r="K1369" s="5">
        <v>42587</v>
      </c>
      <c r="L1369" t="s">
        <v>3967</v>
      </c>
      <c r="M1369" t="str">
        <f t="shared" si="451"/>
        <v>Norwegian civil servant Director of Tax Administration (1976–1982).[80]</v>
      </c>
      <c r="N1369" t="str">
        <f t="shared" si="461"/>
        <v>Norwegian</v>
      </c>
      <c r="O1369" t="str">
        <f t="shared" si="455"/>
        <v>civil servant Director of Tax Administration (1976–1982).[80]</v>
      </c>
      <c r="P1369" s="2" t="str">
        <f t="shared" si="452"/>
        <v>civil servant Director of Tax Administration (1976–1982).</v>
      </c>
      <c r="Q1369" s="2" t="str">
        <f t="shared" si="453"/>
        <v>civil servant Director of Tax Administration (1976–1982)</v>
      </c>
      <c r="R1369" s="2" t="s">
        <v>2754</v>
      </c>
      <c r="S1369" s="2" t="s">
        <v>741</v>
      </c>
      <c r="U1369" t="str">
        <f t="shared" si="456"/>
        <v>https://en.wikipedia.org/wiki/Erling_Ree-Pedersen</v>
      </c>
      <c r="Y1369" t="str">
        <f t="shared" si="459"/>
        <v>https://tools.wmflabs.org/xtools-articleinfo/?article=Erling_Ree-Pedersen&amp;project=en.wikipedia.org</v>
      </c>
      <c r="AB1369" t="str">
        <f t="shared" si="460"/>
        <v>https://en.wikipedia.org/w/index.php?title=Special:WhatLinksHere/Erling_Ree-Pedersen&amp;limit=500</v>
      </c>
    </row>
    <row r="1370" spans="1:29">
      <c r="A1370">
        <v>4564</v>
      </c>
      <c r="B1370">
        <v>624009</v>
      </c>
      <c r="C1370">
        <v>509863.6742668532</v>
      </c>
      <c r="D1370" t="s">
        <v>15108</v>
      </c>
      <c r="E1370" t="str">
        <f t="shared" si="457"/>
        <v>Ermanno</v>
      </c>
      <c r="F1370" t="str">
        <f t="shared" si="458"/>
        <v>Rea</v>
      </c>
      <c r="H1370">
        <v>0</v>
      </c>
      <c r="J1370">
        <v>89</v>
      </c>
      <c r="K1370" s="5">
        <v>42626</v>
      </c>
      <c r="L1370" t="s">
        <v>15364</v>
      </c>
      <c r="M1370" t="str">
        <f t="shared" si="451"/>
        <v>Italian novelist Viareggio Prize and Premio Campiello recipient.[235]</v>
      </c>
      <c r="N1370" t="str">
        <f t="shared" si="461"/>
        <v>Italian</v>
      </c>
      <c r="O1370" t="str">
        <f t="shared" si="455"/>
        <v>novelist Viareggio Prize and Premio Campiello recipient.[235]</v>
      </c>
      <c r="P1370" s="2" t="str">
        <f t="shared" si="452"/>
        <v>novelist Viareggio Prize and Premio Campiello recipient.</v>
      </c>
      <c r="Q1370" s="2" t="str">
        <f t="shared" si="453"/>
        <v>novelist Viareggio Prize and Premio Campiello recipient</v>
      </c>
      <c r="R1370" s="2" t="str">
        <f>IFERROR(MID(Q1370,1,FIND(" ",Q1370)-1),Q1370)</f>
        <v>novelist</v>
      </c>
      <c r="S1370" s="2" t="s">
        <v>386</v>
      </c>
      <c r="U1370" t="str">
        <f t="shared" si="456"/>
        <v>https://en.wikipedia.org/wiki/Ermanno_Rea</v>
      </c>
      <c r="Y1370" t="str">
        <f t="shared" si="459"/>
        <v>https://tools.wmflabs.org/xtools-articleinfo/?article=Ermanno_Rea&amp;project=en.wikipedia.org</v>
      </c>
      <c r="AB1370" t="str">
        <f t="shared" si="460"/>
        <v>https://en.wikipedia.org/w/index.php?title=Special:WhatLinksHere/Ermanno_Rea&amp;limit=500</v>
      </c>
    </row>
    <row r="1371" spans="1:29">
      <c r="A1371">
        <v>3249</v>
      </c>
      <c r="B1371">
        <v>986063</v>
      </c>
      <c r="C1371">
        <v>447472.00681467802</v>
      </c>
      <c r="D1371" t="s">
        <v>5414</v>
      </c>
      <c r="E1371" t="str">
        <f t="shared" si="457"/>
        <v>Ermin</v>
      </c>
      <c r="F1371" t="str">
        <f t="shared" si="458"/>
        <v>Smrekar</v>
      </c>
      <c r="H1371">
        <v>0</v>
      </c>
      <c r="J1371">
        <v>85</v>
      </c>
      <c r="K1371" s="5">
        <v>42546</v>
      </c>
      <c r="L1371" t="s">
        <v>4721</v>
      </c>
      <c r="M1371" t="str">
        <f t="shared" si="451"/>
        <v>Italian architect.[404]</v>
      </c>
      <c r="N1371" t="str">
        <f t="shared" si="461"/>
        <v>Italian</v>
      </c>
      <c r="O1371" t="str">
        <f t="shared" si="455"/>
        <v>architect.[404]</v>
      </c>
      <c r="P1371" t="str">
        <f t="shared" si="452"/>
        <v>architect.</v>
      </c>
      <c r="Q1371" t="str">
        <f t="shared" si="453"/>
        <v>architect</v>
      </c>
      <c r="R1371" t="str">
        <f>IFERROR(MID(Q1371,1,FIND(" ",Q1371)-1),Q1371)</f>
        <v>architect</v>
      </c>
      <c r="U1371" t="str">
        <f t="shared" si="456"/>
        <v>https://en.wikipedia.org/wiki/Ermin_Smrekar</v>
      </c>
      <c r="W1371" s="2"/>
      <c r="X1371" s="2"/>
      <c r="Y1371" t="str">
        <f t="shared" si="459"/>
        <v>https://tools.wmflabs.org/xtools-articleinfo/?article=Ermin_Smrekar&amp;project=en.wikipedia.org</v>
      </c>
      <c r="AB1371" t="str">
        <f t="shared" si="460"/>
        <v>https://en.wikipedia.org/w/index.php?title=Special:WhatLinksHere/Ermin_Smrekar&amp;limit=500</v>
      </c>
    </row>
    <row r="1372" spans="1:29">
      <c r="A1372">
        <v>1327</v>
      </c>
      <c r="B1372">
        <v>577453</v>
      </c>
      <c r="C1372">
        <v>643638.27496617893</v>
      </c>
      <c r="D1372" t="s">
        <v>8605</v>
      </c>
      <c r="E1372" t="s">
        <v>7417</v>
      </c>
      <c r="F1372" t="s">
        <v>7416</v>
      </c>
      <c r="H1372">
        <v>0</v>
      </c>
      <c r="J1372">
        <v>87</v>
      </c>
      <c r="K1372" s="3">
        <v>42435</v>
      </c>
      <c r="L1372" s="2" t="s">
        <v>8252</v>
      </c>
      <c r="M1372" t="str">
        <f t="shared" si="451"/>
        <v>British-born Canadian historian.[133]</v>
      </c>
      <c r="N1372" t="s">
        <v>7674</v>
      </c>
      <c r="O1372" s="2" t="s">
        <v>7673</v>
      </c>
      <c r="P1372" t="str">
        <f t="shared" si="452"/>
        <v>Canadian historian.</v>
      </c>
      <c r="Q1372" t="str">
        <f t="shared" si="453"/>
        <v>Canadian historian</v>
      </c>
      <c r="R1372" t="s">
        <v>7141</v>
      </c>
      <c r="U1372" t="str">
        <f t="shared" si="456"/>
        <v>https://en.wikipedia.org/wiki/Ernest_George Mardon</v>
      </c>
      <c r="Y1372" t="str">
        <f t="shared" si="459"/>
        <v>https://tools.wmflabs.org/xtools-articleinfo/?article=Ernest_George Mardon&amp;project=en.wikipedia.org</v>
      </c>
      <c r="AB1372" t="str">
        <f t="shared" si="460"/>
        <v>https://en.wikipedia.org/w/index.php?title=Special:WhatLinksHere/Ernest_George Mardon&amp;limit=500</v>
      </c>
    </row>
    <row r="1373" spans="1:29">
      <c r="A1373">
        <v>1396</v>
      </c>
      <c r="B1373">
        <v>560274</v>
      </c>
      <c r="C1373">
        <v>555548.34875147208</v>
      </c>
      <c r="D1373" t="s">
        <v>8375</v>
      </c>
      <c r="E1373" t="str">
        <f t="shared" ref="E1373:E1383" si="462">LEFT(D1373,FIND(" ",D1373)-1)</f>
        <v>Ernestine</v>
      </c>
      <c r="F1373" t="str">
        <f t="shared" ref="F1373:F1383" si="463">MID(D1373,FIND(" ",D1373)+1,9999)</f>
        <v>Anderson</v>
      </c>
      <c r="H1373">
        <v>0</v>
      </c>
      <c r="J1373">
        <v>87</v>
      </c>
      <c r="K1373" s="3">
        <v>42439</v>
      </c>
      <c r="L1373" s="2" t="s">
        <v>8122</v>
      </c>
      <c r="M1373" t="str">
        <f t="shared" si="451"/>
        <v>American jazz vocalist.[202]</v>
      </c>
      <c r="N1373" t="str">
        <f t="shared" ref="N1373:N1379" si="464">MID(M1373,1,FIND(" ",M1373)-1)</f>
        <v>American</v>
      </c>
      <c r="O1373" t="str">
        <f t="shared" ref="O1373:O1404" si="465">MID(M1373,FIND(" ",M1373)+1,9999)</f>
        <v>jazz vocalist.[202]</v>
      </c>
      <c r="P1373" t="str">
        <f t="shared" si="452"/>
        <v>jazz vocalist.</v>
      </c>
      <c r="Q1373" t="str">
        <f t="shared" si="453"/>
        <v>jazz vocalist</v>
      </c>
      <c r="R1373" t="s">
        <v>7208</v>
      </c>
      <c r="U1373" t="str">
        <f t="shared" si="456"/>
        <v>https://en.wikipedia.org/wiki/Ernestine_Anderson</v>
      </c>
      <c r="Y1373" t="str">
        <f t="shared" si="459"/>
        <v>https://tools.wmflabs.org/xtools-articleinfo/?article=Ernestine_Anderson&amp;project=en.wikipedia.org</v>
      </c>
      <c r="AB1373" t="str">
        <f t="shared" si="460"/>
        <v>https://en.wikipedia.org/w/index.php?title=Special:WhatLinksHere/Ernestine_Anderson&amp;limit=500</v>
      </c>
    </row>
    <row r="1374" spans="1:29">
      <c r="A1374">
        <v>3170</v>
      </c>
      <c r="B1374">
        <v>749572</v>
      </c>
      <c r="C1374">
        <v>896396.35728235589</v>
      </c>
      <c r="D1374" t="s">
        <v>5192</v>
      </c>
      <c r="E1374" t="str">
        <f t="shared" si="462"/>
        <v>Ernesto</v>
      </c>
      <c r="F1374" t="str">
        <f t="shared" si="463"/>
        <v>Maceda</v>
      </c>
      <c r="H1374">
        <v>0</v>
      </c>
      <c r="J1374">
        <v>81</v>
      </c>
      <c r="K1374" s="5">
        <v>42541</v>
      </c>
      <c r="L1374" t="s">
        <v>4783</v>
      </c>
      <c r="M1374" t="str">
        <f t="shared" si="451"/>
        <v>Filipino politician Senate President (1996–1998) Senator (1971–1972 1987–1998) and columnist multiple organ failure.[325]</v>
      </c>
      <c r="N1374" t="str">
        <f t="shared" si="464"/>
        <v>Filipino</v>
      </c>
      <c r="O1374" t="str">
        <f t="shared" si="465"/>
        <v>politician Senate President (1996–1998) Senator (1971–1972 1987–1998) and columnist multiple organ failure.[325]</v>
      </c>
      <c r="P1374" t="str">
        <f t="shared" si="452"/>
        <v>politician Senate President (1996–1998) Senator (1971–1972 1987–1998) and columnist multiple organ failure.</v>
      </c>
      <c r="Q1374" t="str">
        <f t="shared" si="453"/>
        <v>politician Senate President (1996–1998) Senator (1971–1972 1987–1998) and columnist multiple organ failure</v>
      </c>
      <c r="R1374" t="s">
        <v>3086</v>
      </c>
      <c r="S1374" t="s">
        <v>1149</v>
      </c>
      <c r="T1374" t="s">
        <v>13168</v>
      </c>
      <c r="U1374" t="str">
        <f t="shared" si="456"/>
        <v>https://en.wikipedia.org/wiki/Ernesto_Maceda</v>
      </c>
      <c r="Y1374" t="str">
        <f t="shared" si="459"/>
        <v>https://tools.wmflabs.org/xtools-articleinfo/?article=Ernesto_Maceda&amp;project=en.wikipedia.org</v>
      </c>
      <c r="AB1374" t="str">
        <f t="shared" si="460"/>
        <v>https://en.wikipedia.org/w/index.php?title=Special:WhatLinksHere/Ernesto_Maceda&amp;limit=500</v>
      </c>
    </row>
    <row r="1375" spans="1:29">
      <c r="A1375">
        <v>4017</v>
      </c>
      <c r="B1375">
        <v>615536</v>
      </c>
      <c r="C1375">
        <v>654946.2030743598</v>
      </c>
      <c r="D1375" t="s">
        <v>4283</v>
      </c>
      <c r="E1375" t="str">
        <f t="shared" si="462"/>
        <v>Ernst</v>
      </c>
      <c r="F1375" t="str">
        <f t="shared" si="463"/>
        <v>Neizvestny</v>
      </c>
      <c r="H1375">
        <v>0</v>
      </c>
      <c r="I1375">
        <v>1</v>
      </c>
      <c r="J1375">
        <v>91</v>
      </c>
      <c r="K1375" s="5">
        <v>42591</v>
      </c>
      <c r="L1375" t="s">
        <v>3909</v>
      </c>
      <c r="M1375" t="str">
        <f t="shared" si="451"/>
        <v>Russian-American sculptor.[159]</v>
      </c>
      <c r="N1375" t="str">
        <f t="shared" si="464"/>
        <v>Russian-American</v>
      </c>
      <c r="O1375" t="str">
        <f t="shared" si="465"/>
        <v>sculptor.[159]</v>
      </c>
      <c r="P1375" s="2" t="str">
        <f t="shared" si="452"/>
        <v>sculptor.</v>
      </c>
      <c r="Q1375" s="2" t="str">
        <f t="shared" si="453"/>
        <v>sculptor</v>
      </c>
      <c r="R1375" s="2" t="str">
        <f>IFERROR(MID(Q1375,1,FIND(" ",Q1375)-1),Q1375)</f>
        <v>sculptor</v>
      </c>
      <c r="S1375" s="2"/>
      <c r="U1375" t="str">
        <f t="shared" si="456"/>
        <v>https://en.wikipedia.org/wiki/Ernst_Neizvestny</v>
      </c>
      <c r="V1375">
        <v>775</v>
      </c>
      <c r="W1375">
        <v>1</v>
      </c>
      <c r="X1375">
        <v>1</v>
      </c>
      <c r="Y1375" t="str">
        <f t="shared" si="459"/>
        <v>https://tools.wmflabs.org/xtools-articleinfo/?article=Ernst_Neizvestny&amp;project=en.wikipedia.org</v>
      </c>
      <c r="Z1375">
        <v>144</v>
      </c>
      <c r="AA1375">
        <v>88</v>
      </c>
      <c r="AB1375" t="str">
        <f t="shared" si="460"/>
        <v>https://en.wikipedia.org/w/index.php?title=Special:WhatLinksHere/Ernst_Neizvestny&amp;limit=500</v>
      </c>
      <c r="AC1375">
        <v>50</v>
      </c>
    </row>
    <row r="1376" spans="1:29">
      <c r="A1376">
        <v>4138</v>
      </c>
      <c r="B1376">
        <v>951432</v>
      </c>
      <c r="C1376">
        <v>464202.03447632957</v>
      </c>
      <c r="D1376" t="s">
        <v>4235</v>
      </c>
      <c r="E1376" t="str">
        <f t="shared" si="462"/>
        <v>Ernst</v>
      </c>
      <c r="F1376" t="str">
        <f t="shared" si="463"/>
        <v>Nolte</v>
      </c>
      <c r="H1376">
        <v>0</v>
      </c>
      <c r="J1376">
        <v>93</v>
      </c>
      <c r="K1376" s="5">
        <v>42600</v>
      </c>
      <c r="L1376" t="s">
        <v>3829</v>
      </c>
      <c r="M1376" t="str">
        <f t="shared" si="451"/>
        <v>German historian.[281]</v>
      </c>
      <c r="N1376" t="str">
        <f t="shared" si="464"/>
        <v>German</v>
      </c>
      <c r="O1376" t="str">
        <f t="shared" si="465"/>
        <v>historian.[281]</v>
      </c>
      <c r="P1376" s="2" t="str">
        <f t="shared" si="452"/>
        <v>historian.</v>
      </c>
      <c r="Q1376" s="2" t="str">
        <f t="shared" si="453"/>
        <v>historian</v>
      </c>
      <c r="R1376" s="2" t="str">
        <f>IFERROR(MID(Q1376,1,FIND(" ",Q1376)-1),Q1376)</f>
        <v>historian</v>
      </c>
      <c r="S1376" s="2"/>
      <c r="U1376" t="str">
        <f t="shared" si="456"/>
        <v>https://en.wikipedia.org/wiki/Ernst_Nolte</v>
      </c>
      <c r="Y1376" t="str">
        <f t="shared" si="459"/>
        <v>https://tools.wmflabs.org/xtools-articleinfo/?article=Ernst_Nolte&amp;project=en.wikipedia.org</v>
      </c>
      <c r="AB1376" t="str">
        <f t="shared" si="460"/>
        <v>https://en.wikipedia.org/w/index.php?title=Special:WhatLinksHere/Ernst_Nolte&amp;limit=500</v>
      </c>
    </row>
    <row r="1377" spans="1:28">
      <c r="A1377">
        <v>3468</v>
      </c>
      <c r="B1377">
        <v>887647</v>
      </c>
      <c r="C1377">
        <v>829267.74524821667</v>
      </c>
      <c r="D1377" t="s">
        <v>13620</v>
      </c>
      <c r="E1377" t="str">
        <f t="shared" si="462"/>
        <v>Erny</v>
      </c>
      <c r="F1377" t="str">
        <f t="shared" si="463"/>
        <v>Brenner</v>
      </c>
      <c r="H1377">
        <v>0</v>
      </c>
      <c r="J1377">
        <v>84</v>
      </c>
      <c r="K1377" s="5">
        <v>42560</v>
      </c>
      <c r="L1377" t="s">
        <v>14182</v>
      </c>
      <c r="M1377" t="str">
        <f t="shared" si="451"/>
        <v>Luxembourgian footballer.[127]</v>
      </c>
      <c r="N1377" t="str">
        <f t="shared" si="464"/>
        <v>Luxembourgian</v>
      </c>
      <c r="O1377" t="str">
        <f t="shared" si="465"/>
        <v>footballer.[127]</v>
      </c>
      <c r="P1377" s="2" t="str">
        <f t="shared" si="452"/>
        <v>footballer.</v>
      </c>
      <c r="Q1377" s="2" t="str">
        <f t="shared" si="453"/>
        <v>footballer</v>
      </c>
      <c r="R1377" s="2" t="str">
        <f>IFERROR(MID(Q1377,1,FIND(" ",Q1377)-1),Q1377)</f>
        <v>footballer</v>
      </c>
      <c r="S1377" s="2"/>
      <c r="U1377" t="str">
        <f t="shared" si="456"/>
        <v>https://en.wikipedia.org/wiki/Erny_Brenner</v>
      </c>
      <c r="Y1377" t="str">
        <f t="shared" si="459"/>
        <v>https://tools.wmflabs.org/xtools-articleinfo/?article=Erny_Brenner&amp;project=en.wikipedia.org</v>
      </c>
      <c r="AB1377" t="str">
        <f t="shared" si="460"/>
        <v>https://en.wikipedia.org/w/index.php?title=Special:WhatLinksHere/Erny_Brenner&amp;limit=500</v>
      </c>
    </row>
    <row r="1378" spans="1:28">
      <c r="A1378">
        <v>2146</v>
      </c>
      <c r="B1378">
        <v>100002</v>
      </c>
      <c r="C1378">
        <v>569436.23454117193</v>
      </c>
      <c r="D1378" t="s">
        <v>6694</v>
      </c>
      <c r="E1378" t="str">
        <f t="shared" si="462"/>
        <v>Errikos</v>
      </c>
      <c r="F1378" t="str">
        <f t="shared" si="463"/>
        <v>Belies</v>
      </c>
      <c r="H1378">
        <v>0</v>
      </c>
      <c r="J1378">
        <v>66</v>
      </c>
      <c r="K1378" s="5">
        <v>42479</v>
      </c>
      <c r="L1378" t="s">
        <v>6218</v>
      </c>
      <c r="M1378" t="str">
        <f t="shared" si="451"/>
        <v>Greek translator and poet.[333]</v>
      </c>
      <c r="N1378" t="str">
        <f t="shared" si="464"/>
        <v>Greek</v>
      </c>
      <c r="O1378" t="str">
        <f t="shared" si="465"/>
        <v>translator and poet.[333]</v>
      </c>
      <c r="P1378" t="str">
        <f t="shared" si="452"/>
        <v>translator and poet.</v>
      </c>
      <c r="Q1378" t="str">
        <f t="shared" si="453"/>
        <v>translator and poet</v>
      </c>
      <c r="R1378" t="str">
        <f>Q1378</f>
        <v>translator and poet</v>
      </c>
      <c r="U1378" t="str">
        <f t="shared" si="456"/>
        <v>https://en.wikipedia.org/wiki/Errikos_Belies</v>
      </c>
      <c r="Y1378" t="str">
        <f t="shared" si="459"/>
        <v>https://tools.wmflabs.org/xtools-articleinfo/?article=Errikos_Belies&amp;project=en.wikipedia.org</v>
      </c>
      <c r="AB1378" t="str">
        <f t="shared" si="460"/>
        <v>https://en.wikipedia.org/w/index.php?title=Special:WhatLinksHere/Errikos_Belies&amp;limit=500</v>
      </c>
    </row>
    <row r="1379" spans="1:28">
      <c r="A1379">
        <v>2208</v>
      </c>
      <c r="B1379">
        <v>273288</v>
      </c>
      <c r="C1379">
        <v>369075.78120371909</v>
      </c>
      <c r="D1379" t="s">
        <v>6441</v>
      </c>
      <c r="E1379" t="str">
        <f t="shared" si="462"/>
        <v>Errol</v>
      </c>
      <c r="F1379" t="str">
        <f t="shared" si="463"/>
        <v>Crossan</v>
      </c>
      <c r="H1379">
        <v>0</v>
      </c>
      <c r="J1379">
        <v>85</v>
      </c>
      <c r="K1379" s="5">
        <v>42483</v>
      </c>
      <c r="L1379" t="s">
        <v>6020</v>
      </c>
      <c r="M1379" t="str">
        <f t="shared" si="451"/>
        <v>Canadian footballer (Norwich City).[396]</v>
      </c>
      <c r="N1379" t="str">
        <f t="shared" si="464"/>
        <v>Canadian</v>
      </c>
      <c r="O1379" t="str">
        <f t="shared" si="465"/>
        <v>footballer (Norwich City).[396]</v>
      </c>
      <c r="P1379" t="str">
        <f t="shared" si="452"/>
        <v>footballer (Norwich City).</v>
      </c>
      <c r="Q1379" t="str">
        <f t="shared" si="453"/>
        <v>footballer (Norwich City)</v>
      </c>
      <c r="R1379" t="str">
        <f>IFERROR(MID(Q1379,1,FIND(" ",Q1379)-1),Q1379)</f>
        <v>footballer</v>
      </c>
      <c r="S1379" s="2" t="s">
        <v>1583</v>
      </c>
      <c r="U1379" t="str">
        <f t="shared" si="456"/>
        <v>https://en.wikipedia.org/wiki/Errol_Crossan</v>
      </c>
      <c r="Y1379" t="str">
        <f t="shared" si="459"/>
        <v>https://tools.wmflabs.org/xtools-articleinfo/?article=Errol_Crossan&amp;project=en.wikipedia.org</v>
      </c>
      <c r="AB1379" t="str">
        <f t="shared" si="460"/>
        <v>https://en.wikipedia.org/w/index.php?title=Special:WhatLinksHere/Errol_Crossan&amp;limit=500</v>
      </c>
    </row>
    <row r="1380" spans="1:28">
      <c r="A1380">
        <v>4313</v>
      </c>
      <c r="B1380">
        <v>124782</v>
      </c>
      <c r="C1380">
        <v>957738.93455771031</v>
      </c>
      <c r="D1380" t="s">
        <v>4084</v>
      </c>
      <c r="E1380" t="str">
        <f t="shared" si="462"/>
        <v>Erwin</v>
      </c>
      <c r="F1380" t="str">
        <f t="shared" si="463"/>
        <v>Gabathuler</v>
      </c>
      <c r="H1380">
        <v>0</v>
      </c>
      <c r="J1380">
        <v>83</v>
      </c>
      <c r="K1380" s="5">
        <v>42611</v>
      </c>
      <c r="L1380" t="s">
        <v>3658</v>
      </c>
      <c r="M1380" t="str">
        <f t="shared" si="451"/>
        <v>Northern Irish nuclear physicist.[457]</v>
      </c>
      <c r="N1380" t="s">
        <v>3397</v>
      </c>
      <c r="O1380" t="str">
        <f t="shared" si="465"/>
        <v>Irish nuclear physicist.[457]</v>
      </c>
      <c r="P1380" s="2" t="str">
        <f t="shared" si="452"/>
        <v>Irish nuclear physicist.</v>
      </c>
      <c r="Q1380" s="2" t="str">
        <f t="shared" si="453"/>
        <v>Irish nuclear physicist</v>
      </c>
      <c r="R1380" s="2" t="s">
        <v>2831</v>
      </c>
      <c r="S1380" s="2"/>
      <c r="U1380" t="str">
        <f t="shared" si="456"/>
        <v>https://en.wikipedia.org/wiki/Erwin_Gabathuler</v>
      </c>
      <c r="Y1380" t="str">
        <f t="shared" si="459"/>
        <v>https://tools.wmflabs.org/xtools-articleinfo/?article=Erwin_Gabathuler&amp;project=en.wikipedia.org</v>
      </c>
      <c r="AB1380" t="str">
        <f t="shared" si="460"/>
        <v>https://en.wikipedia.org/w/index.php?title=Special:WhatLinksHere/Erwin_Gabathuler&amp;limit=500</v>
      </c>
    </row>
    <row r="1381" spans="1:28">
      <c r="A1381">
        <v>4678</v>
      </c>
      <c r="B1381">
        <v>215097</v>
      </c>
      <c r="C1381">
        <v>326318.47647645883</v>
      </c>
      <c r="D1381" t="s">
        <v>15314</v>
      </c>
      <c r="E1381" t="str">
        <f t="shared" si="462"/>
        <v>Erwin</v>
      </c>
      <c r="F1381" t="str">
        <f t="shared" si="463"/>
        <v>Hahn</v>
      </c>
      <c r="H1381">
        <v>0</v>
      </c>
      <c r="J1381">
        <v>95</v>
      </c>
      <c r="K1381" s="5">
        <v>42633</v>
      </c>
      <c r="L1381" t="s">
        <v>15637</v>
      </c>
      <c r="M1381" t="str">
        <f t="shared" si="451"/>
        <v>American physicist.[115]</v>
      </c>
      <c r="N1381" t="str">
        <f t="shared" ref="N1381:N1386" si="466">MID(M1381,1,FIND(" ",M1381)-1)</f>
        <v>American</v>
      </c>
      <c r="O1381" t="str">
        <f t="shared" si="465"/>
        <v>physicist.[115]</v>
      </c>
      <c r="P1381" s="2" t="str">
        <f t="shared" si="452"/>
        <v>physicist.</v>
      </c>
      <c r="Q1381" s="2" t="str">
        <f t="shared" si="453"/>
        <v>physicist</v>
      </c>
      <c r="R1381" s="2" t="str">
        <f>IFERROR(MID(Q1381,1,FIND(" ",Q1381)-1),Q1381)</f>
        <v>physicist</v>
      </c>
      <c r="U1381" t="str">
        <f t="shared" si="456"/>
        <v>https://en.wikipedia.org/wiki/Erwin_Hahn</v>
      </c>
      <c r="Y1381" t="str">
        <f t="shared" si="459"/>
        <v>https://tools.wmflabs.org/xtools-articleinfo/?article=Erwin_Hahn&amp;project=en.wikipedia.org</v>
      </c>
      <c r="AB1381" t="str">
        <f t="shared" si="460"/>
        <v>https://en.wikipedia.org/w/index.php?title=Special:WhatLinksHere/Erwin_Hahn&amp;limit=500</v>
      </c>
    </row>
    <row r="1382" spans="1:28">
      <c r="A1382">
        <v>2765</v>
      </c>
      <c r="B1382">
        <v>360235</v>
      </c>
      <c r="C1382">
        <v>89860.272626538062</v>
      </c>
      <c r="D1382" t="s">
        <v>12422</v>
      </c>
      <c r="E1382" t="str">
        <f t="shared" si="462"/>
        <v>Esad</v>
      </c>
      <c r="F1382" t="str">
        <f t="shared" si="463"/>
        <v>Čolaković</v>
      </c>
      <c r="H1382">
        <v>0</v>
      </c>
      <c r="J1382">
        <v>46</v>
      </c>
      <c r="K1382" s="5">
        <v>42516</v>
      </c>
      <c r="L1382" t="s">
        <v>12888</v>
      </c>
      <c r="M1382" t="str">
        <f t="shared" si="451"/>
        <v>Macedonian footballer (FK Sloga Jugomagnat).[431]</v>
      </c>
      <c r="N1382" t="str">
        <f t="shared" si="466"/>
        <v>Macedonian</v>
      </c>
      <c r="O1382" t="str">
        <f t="shared" si="465"/>
        <v>footballer (FK Sloga Jugomagnat).[431]</v>
      </c>
      <c r="P1382" t="str">
        <f t="shared" si="452"/>
        <v>footballer (FK Sloga Jugomagnat).</v>
      </c>
      <c r="Q1382" t="str">
        <f t="shared" si="453"/>
        <v>footballer (FK Sloga Jugomagnat)</v>
      </c>
      <c r="R1382" t="str">
        <f>IFERROR(MID(Q1382,1,FIND(" ",Q1382)-1),Q1382)</f>
        <v>footballer</v>
      </c>
      <c r="S1382" s="2" t="s">
        <v>1320</v>
      </c>
      <c r="U1382" t="str">
        <f t="shared" si="456"/>
        <v>https://en.wikipedia.org/wiki/Esad_Čolaković</v>
      </c>
      <c r="Y1382" t="str">
        <f t="shared" si="459"/>
        <v>https://tools.wmflabs.org/xtools-articleinfo/?article=Esad_Čolaković&amp;project=en.wikipedia.org</v>
      </c>
      <c r="AB1382" t="str">
        <f t="shared" si="460"/>
        <v>https://en.wikipedia.org/w/index.php?title=Special:WhatLinksHere/Esad_Čolaković&amp;limit=500</v>
      </c>
    </row>
    <row r="1383" spans="1:28">
      <c r="A1383">
        <v>1367</v>
      </c>
      <c r="B1383">
        <v>863985</v>
      </c>
      <c r="C1383">
        <v>827053.92490879609</v>
      </c>
      <c r="D1383" t="s">
        <v>8990</v>
      </c>
      <c r="E1383" t="str">
        <f t="shared" si="462"/>
        <v>Esko</v>
      </c>
      <c r="F1383" t="str">
        <f t="shared" si="463"/>
        <v>Karhunen</v>
      </c>
      <c r="H1383">
        <v>0</v>
      </c>
      <c r="J1383">
        <v>88</v>
      </c>
      <c r="K1383" s="3">
        <v>42437</v>
      </c>
      <c r="L1383" s="2" t="s">
        <v>8149</v>
      </c>
      <c r="M1383" t="str">
        <f t="shared" si="451"/>
        <v>Finnish basketball player and contributor.[173]</v>
      </c>
      <c r="N1383" t="str">
        <f t="shared" si="466"/>
        <v>Finnish</v>
      </c>
      <c r="O1383" t="str">
        <f t="shared" si="465"/>
        <v>basketball player and contributor.[173]</v>
      </c>
      <c r="P1383" t="str">
        <f t="shared" si="452"/>
        <v>basketball player and contributor.</v>
      </c>
      <c r="Q1383" t="str">
        <f t="shared" si="453"/>
        <v>basketball player and contributor</v>
      </c>
      <c r="R1383" t="str">
        <f>Q1383</f>
        <v>basketball player and contributor</v>
      </c>
      <c r="U1383" t="str">
        <f t="shared" si="456"/>
        <v>https://en.wikipedia.org/wiki/Esko_Karhunen</v>
      </c>
      <c r="Y1383" t="str">
        <f t="shared" si="459"/>
        <v>https://tools.wmflabs.org/xtools-articleinfo/?article=Esko_Karhunen&amp;project=en.wikipedia.org</v>
      </c>
      <c r="AB1383" t="str">
        <f t="shared" si="460"/>
        <v>https://en.wikipedia.org/w/index.php?title=Special:WhatLinksHere/Esko_Karhunen&amp;limit=500</v>
      </c>
    </row>
    <row r="1384" spans="1:28">
      <c r="A1384">
        <v>491</v>
      </c>
      <c r="B1384">
        <v>893166</v>
      </c>
      <c r="C1384">
        <v>594957.77764368546</v>
      </c>
      <c r="D1384" t="s">
        <v>9862</v>
      </c>
      <c r="E1384" t="s">
        <v>9862</v>
      </c>
      <c r="H1384">
        <v>0</v>
      </c>
      <c r="J1384">
        <v>49</v>
      </c>
      <c r="K1384" s="3">
        <v>42392</v>
      </c>
      <c r="L1384" t="s">
        <v>9863</v>
      </c>
      <c r="M1384" t="str">
        <f t="shared" si="451"/>
        <v>Mexican professional wrestler.[497]</v>
      </c>
      <c r="N1384" t="str">
        <f t="shared" si="466"/>
        <v>Mexican</v>
      </c>
      <c r="O1384" t="str">
        <f t="shared" si="465"/>
        <v>professional wrestler.[497]</v>
      </c>
      <c r="P1384" t="str">
        <f t="shared" si="452"/>
        <v>professional wrestler.</v>
      </c>
      <c r="Q1384" t="str">
        <f t="shared" si="453"/>
        <v>professional wrestler</v>
      </c>
      <c r="R1384" t="s">
        <v>7389</v>
      </c>
      <c r="U1384" t="e">
        <f t="shared" si="456"/>
        <v>#VALUE!</v>
      </c>
      <c r="Y1384" t="e">
        <f t="shared" si="459"/>
        <v>#VALUE!</v>
      </c>
      <c r="AB1384" t="e">
        <f t="shared" si="460"/>
        <v>#VALUE!</v>
      </c>
    </row>
    <row r="1385" spans="1:28">
      <c r="A1385">
        <v>2144</v>
      </c>
      <c r="B1385">
        <v>110539</v>
      </c>
      <c r="C1385">
        <v>730595.6277596124</v>
      </c>
      <c r="D1385" t="s">
        <v>6692</v>
      </c>
      <c r="E1385" t="str">
        <f t="shared" ref="E1385:E1395" si="467">LEFT(D1385,FIND(" ",D1385)-1)</f>
        <v>Estelle</v>
      </c>
      <c r="F1385" t="str">
        <f t="shared" ref="F1385:F1395" si="468">MID(D1385,FIND(" ",D1385)+1,9999)</f>
        <v>Balet</v>
      </c>
      <c r="H1385">
        <v>0</v>
      </c>
      <c r="J1385">
        <v>21</v>
      </c>
      <c r="K1385" s="5">
        <v>42479</v>
      </c>
      <c r="L1385" t="s">
        <v>6216</v>
      </c>
      <c r="M1385" t="str">
        <f t="shared" si="451"/>
        <v>Swiss snowboarder world champion (2015 2016) avalanche.[331]</v>
      </c>
      <c r="N1385" t="str">
        <f t="shared" si="466"/>
        <v>Swiss</v>
      </c>
      <c r="O1385" t="str">
        <f t="shared" si="465"/>
        <v>snowboarder world champion (2015 2016) avalanche.[331]</v>
      </c>
      <c r="P1385" t="str">
        <f t="shared" si="452"/>
        <v>snowboarder world champion (2015 2016) avalanche.</v>
      </c>
      <c r="Q1385" t="str">
        <f t="shared" si="453"/>
        <v>snowboarder world champion (2015 2016) avalanche</v>
      </c>
      <c r="R1385" t="str">
        <f>IFERROR(MID(Q1385,1,FIND(" ",Q1385)-1),Q1385)</f>
        <v>snowboarder</v>
      </c>
      <c r="S1385" s="2" t="s">
        <v>1643</v>
      </c>
      <c r="T1385" t="s">
        <v>5673</v>
      </c>
      <c r="U1385" t="str">
        <f t="shared" si="456"/>
        <v>https://en.wikipedia.org/wiki/Estelle_Balet</v>
      </c>
      <c r="Y1385" t="str">
        <f t="shared" si="459"/>
        <v>https://tools.wmflabs.org/xtools-articleinfo/?article=Estelle_Balet&amp;project=en.wikipedia.org</v>
      </c>
      <c r="AB1385" t="str">
        <f t="shared" si="460"/>
        <v>https://en.wikipedia.org/w/index.php?title=Special:WhatLinksHere/Estelle_Balet&amp;limit=500</v>
      </c>
    </row>
    <row r="1386" spans="1:28">
      <c r="A1386">
        <v>1663</v>
      </c>
      <c r="B1386">
        <v>335459</v>
      </c>
      <c r="C1386">
        <v>202033.90184815362</v>
      </c>
      <c r="D1386" t="s">
        <v>8428</v>
      </c>
      <c r="E1386" t="str">
        <f t="shared" si="467"/>
        <v>Esther</v>
      </c>
      <c r="F1386" t="str">
        <f t="shared" si="468"/>
        <v>Herlitz</v>
      </c>
      <c r="H1386">
        <v>0</v>
      </c>
      <c r="J1386">
        <v>94</v>
      </c>
      <c r="K1386" s="3">
        <v>42453</v>
      </c>
      <c r="L1386" s="2" t="s">
        <v>7873</v>
      </c>
      <c r="M1386" t="str">
        <f t="shared" si="451"/>
        <v>Israeli diplomat and politician Ambassador to Denmark (1966–1971) country's first female ambassador.[470]</v>
      </c>
      <c r="N1386" t="str">
        <f t="shared" si="466"/>
        <v>Israeli</v>
      </c>
      <c r="O1386" t="str">
        <f t="shared" si="465"/>
        <v>diplomat and politician Ambassador to Denmark (1966–1971) country's first female ambassador.[470]</v>
      </c>
      <c r="P1386" t="str">
        <f t="shared" si="452"/>
        <v>diplomat and politician Ambassador to Denmark (1966–1971) country's first female ambassador.</v>
      </c>
      <c r="Q1386" t="str">
        <f t="shared" si="453"/>
        <v>diplomat and politician Ambassador to Denmark (1966–1971) country's first female ambassador</v>
      </c>
      <c r="R1386" t="s">
        <v>3176</v>
      </c>
      <c r="S1386" s="2" t="s">
        <v>1770</v>
      </c>
      <c r="U1386" t="str">
        <f t="shared" si="456"/>
        <v>https://en.wikipedia.org/wiki/Esther_Herlitz</v>
      </c>
      <c r="Y1386" t="str">
        <f t="shared" si="459"/>
        <v>https://tools.wmflabs.org/xtools-articleinfo/?article=Esther_Herlitz&amp;project=en.wikipedia.org</v>
      </c>
      <c r="AB1386" t="str">
        <f t="shared" si="460"/>
        <v>https://en.wikipedia.org/w/index.php?title=Special:WhatLinksHere/Esther_Herlitz&amp;limit=500</v>
      </c>
    </row>
    <row r="1387" spans="1:28">
      <c r="A1387">
        <v>4217</v>
      </c>
      <c r="B1387">
        <v>946352</v>
      </c>
      <c r="C1387">
        <v>48559.996025687724</v>
      </c>
      <c r="D1387" t="s">
        <v>4040</v>
      </c>
      <c r="E1387" t="str">
        <f t="shared" si="467"/>
        <v>Esther</v>
      </c>
      <c r="F1387" t="str">
        <f t="shared" si="468"/>
        <v>Jungreis</v>
      </c>
      <c r="H1387">
        <v>0</v>
      </c>
      <c r="J1387">
        <v>80</v>
      </c>
      <c r="K1387" s="5">
        <v>42605</v>
      </c>
      <c r="L1387" t="s">
        <v>3702</v>
      </c>
      <c r="M1387" t="str">
        <f t="shared" si="451"/>
        <v>Hungarian-born American religious leader founder of Hineni pneumonia.[360]</v>
      </c>
      <c r="N1387" t="s">
        <v>3427</v>
      </c>
      <c r="O1387" t="str">
        <f t="shared" si="465"/>
        <v>American religious leader founder of Hineni pneumonia.[360]</v>
      </c>
      <c r="P1387" s="2" t="str">
        <f t="shared" si="452"/>
        <v>American religious leader founder of Hineni pneumonia.</v>
      </c>
      <c r="Q1387" s="2" t="str">
        <f t="shared" si="453"/>
        <v>American religious leader founder of Hineni pneumonia</v>
      </c>
      <c r="R1387" s="2" t="s">
        <v>2634</v>
      </c>
      <c r="S1387" s="2" t="s">
        <v>417</v>
      </c>
      <c r="T1387" t="s">
        <v>2635</v>
      </c>
      <c r="U1387" t="str">
        <f t="shared" si="456"/>
        <v>https://en.wikipedia.org/wiki/Esther_Jungreis</v>
      </c>
      <c r="Y1387" t="str">
        <f t="shared" si="459"/>
        <v>https://tools.wmflabs.org/xtools-articleinfo/?article=Esther_Jungreis&amp;project=en.wikipedia.org</v>
      </c>
      <c r="AB1387" t="str">
        <f t="shared" si="460"/>
        <v>https://en.wikipedia.org/w/index.php?title=Special:WhatLinksHere/Esther_Jungreis&amp;limit=500</v>
      </c>
    </row>
    <row r="1388" spans="1:28">
      <c r="A1388">
        <v>2642</v>
      </c>
      <c r="B1388">
        <v>25991</v>
      </c>
      <c r="C1388">
        <v>108278.06774068449</v>
      </c>
      <c r="D1388" t="s">
        <v>11911</v>
      </c>
      <c r="E1388" t="str">
        <f t="shared" si="467"/>
        <v>Ethel</v>
      </c>
      <c r="F1388" t="str">
        <f t="shared" si="468"/>
        <v>Bush</v>
      </c>
      <c r="H1388">
        <v>0</v>
      </c>
      <c r="J1388">
        <v>100</v>
      </c>
      <c r="K1388" s="5">
        <v>42508</v>
      </c>
      <c r="L1388" t="s">
        <v>12677</v>
      </c>
      <c r="M1388" t="str">
        <f t="shared" si="451"/>
        <v>British police officer.[306]</v>
      </c>
      <c r="N1388" t="str">
        <f t="shared" ref="N1388:N1409" si="469">MID(M1388,1,FIND(" ",M1388)-1)</f>
        <v>British</v>
      </c>
      <c r="O1388" t="str">
        <f t="shared" si="465"/>
        <v>police officer.[306]</v>
      </c>
      <c r="P1388" t="str">
        <f t="shared" si="452"/>
        <v>police officer.</v>
      </c>
      <c r="Q1388" t="str">
        <f t="shared" si="453"/>
        <v>police officer</v>
      </c>
      <c r="R1388" t="s">
        <v>12899</v>
      </c>
      <c r="U1388" t="str">
        <f t="shared" si="456"/>
        <v>https://en.wikipedia.org/wiki/Ethel_Bush</v>
      </c>
      <c r="Y1388" t="str">
        <f t="shared" si="459"/>
        <v>https://tools.wmflabs.org/xtools-articleinfo/?article=Ethel_Bush&amp;project=en.wikipedia.org</v>
      </c>
      <c r="AB1388" t="str">
        <f t="shared" si="460"/>
        <v>https://en.wikipedia.org/w/index.php?title=Special:WhatLinksHere/Ethel_Bush&amp;limit=500</v>
      </c>
    </row>
    <row r="1389" spans="1:28">
      <c r="A1389">
        <v>4763</v>
      </c>
      <c r="B1389">
        <v>84307</v>
      </c>
      <c r="C1389">
        <v>495848.940656316</v>
      </c>
      <c r="D1389" t="s">
        <v>235</v>
      </c>
      <c r="E1389" s="2" t="str">
        <f t="shared" si="467"/>
        <v>Etim</v>
      </c>
      <c r="F1389" s="2" t="str">
        <f t="shared" si="468"/>
        <v>Inyang</v>
      </c>
      <c r="H1389">
        <v>0</v>
      </c>
      <c r="J1389">
        <v>84</v>
      </c>
      <c r="K1389" s="3">
        <v>42639</v>
      </c>
      <c r="L1389" t="s">
        <v>214</v>
      </c>
      <c r="M1389" s="2" t="str">
        <f t="shared" si="451"/>
        <v>Nigerian policeman.[93]</v>
      </c>
      <c r="N1389" s="2" t="str">
        <f t="shared" si="469"/>
        <v>Nigerian</v>
      </c>
      <c r="O1389" s="2" t="str">
        <f t="shared" si="465"/>
        <v>policeman.[93]</v>
      </c>
      <c r="P1389" s="2" t="str">
        <f t="shared" si="452"/>
        <v>policeman.</v>
      </c>
      <c r="Q1389" s="2" t="str">
        <f t="shared" si="453"/>
        <v>policeman</v>
      </c>
      <c r="R1389" s="2" t="str">
        <f>IFERROR(MID(Q1389,1,FIND(" ",Q1389)-1),Q1389)</f>
        <v>policeman</v>
      </c>
    </row>
    <row r="1390" spans="1:28">
      <c r="A1390">
        <v>4057</v>
      </c>
      <c r="B1390">
        <v>189976</v>
      </c>
      <c r="C1390">
        <v>147792.76707122335</v>
      </c>
      <c r="D1390" t="s">
        <v>4319</v>
      </c>
      <c r="E1390" t="str">
        <f t="shared" si="467"/>
        <v>Ettore</v>
      </c>
      <c r="F1390" t="str">
        <f t="shared" si="468"/>
        <v>Bernabei</v>
      </c>
      <c r="H1390">
        <v>0</v>
      </c>
      <c r="J1390">
        <v>95</v>
      </c>
      <c r="K1390" s="5">
        <v>42595</v>
      </c>
      <c r="L1390" t="s">
        <v>3884</v>
      </c>
      <c r="M1390" t="str">
        <f t="shared" si="451"/>
        <v>Italian television director and producer.[199]</v>
      </c>
      <c r="N1390" t="str">
        <f t="shared" si="469"/>
        <v>Italian</v>
      </c>
      <c r="O1390" t="str">
        <f t="shared" si="465"/>
        <v>television director and producer.[199]</v>
      </c>
      <c r="P1390" s="2" t="str">
        <f t="shared" si="452"/>
        <v>television director and producer.</v>
      </c>
      <c r="Q1390" s="2" t="str">
        <f t="shared" si="453"/>
        <v>television director and producer</v>
      </c>
      <c r="R1390" s="2" t="str">
        <f>Q1390</f>
        <v>television director and producer</v>
      </c>
      <c r="S1390" s="2"/>
      <c r="U1390" t="str">
        <f t="shared" ref="U1390:U1421" si="470">CONCATENATE("https://en.wikipedia.org/wiki/",REPLACE(D1390,FIND(" ",D1390),1,"_"))</f>
        <v>https://en.wikipedia.org/wiki/Ettore_Bernabei</v>
      </c>
      <c r="Y1390" t="str">
        <f t="shared" ref="Y1390:Y1421" si="471">CONCATENATE("https://tools.wmflabs.org/xtools-articleinfo/?article=",REPLACE(D1390,FIND(" ",D1390),1,"_"),"&amp;project=en.wikipedia.org")</f>
        <v>https://tools.wmflabs.org/xtools-articleinfo/?article=Ettore_Bernabei&amp;project=en.wikipedia.org</v>
      </c>
      <c r="AB1390" t="str">
        <f t="shared" ref="AB1390:AB1421" si="472">CONCATENATE("https://en.wikipedia.org/w/index.php?title=Special:WhatLinksHere/",REPLACE(D1390,FIND(" ",D1390),1,"_"),"&amp;limit=500")</f>
        <v>https://en.wikipedia.org/w/index.php?title=Special:WhatLinksHere/Ettore_Bernabei&amp;limit=500</v>
      </c>
    </row>
    <row r="1391" spans="1:28">
      <c r="A1391">
        <v>414</v>
      </c>
      <c r="B1391">
        <v>424380</v>
      </c>
      <c r="C1391">
        <v>155316.26732263248</v>
      </c>
      <c r="D1391" t="s">
        <v>9832</v>
      </c>
      <c r="E1391" t="str">
        <f t="shared" si="467"/>
        <v>Ettore</v>
      </c>
      <c r="F1391" t="str">
        <f t="shared" si="468"/>
        <v>Scola</v>
      </c>
      <c r="H1391">
        <v>0</v>
      </c>
      <c r="J1391">
        <v>84</v>
      </c>
      <c r="K1391" s="3">
        <v>42388</v>
      </c>
      <c r="L1391" t="s">
        <v>10269</v>
      </c>
      <c r="M1391" t="str">
        <f t="shared" si="451"/>
        <v>Italian film director and screenwriter (We All Loved Each Other So Much A Special Day Le Bal).[416]</v>
      </c>
      <c r="N1391" t="str">
        <f t="shared" si="469"/>
        <v>Italian</v>
      </c>
      <c r="O1391" t="str">
        <f t="shared" si="465"/>
        <v>film director and screenwriter (We All Loved Each Other So Much A Special Day Le Bal).[416]</v>
      </c>
      <c r="P1391" t="str">
        <f t="shared" si="452"/>
        <v>film director and screenwriter (We All Loved Each Other So Much A Special Day Le Bal).</v>
      </c>
      <c r="Q1391" t="str">
        <f t="shared" si="453"/>
        <v>film director and screenwriter (We All Loved Each Other So Much A Special Day Le Bal)</v>
      </c>
      <c r="R1391" t="s">
        <v>3379</v>
      </c>
      <c r="S1391" t="s">
        <v>2403</v>
      </c>
      <c r="U1391" t="str">
        <f t="shared" si="470"/>
        <v>https://en.wikipedia.org/wiki/Ettore_Scola</v>
      </c>
      <c r="Y1391" t="str">
        <f t="shared" si="471"/>
        <v>https://tools.wmflabs.org/xtools-articleinfo/?article=Ettore_Scola&amp;project=en.wikipedia.org</v>
      </c>
      <c r="AB1391" t="str">
        <f t="shared" si="472"/>
        <v>https://en.wikipedia.org/w/index.php?title=Special:WhatLinksHere/Ettore_Scola&amp;limit=500</v>
      </c>
    </row>
    <row r="1392" spans="1:28">
      <c r="A1392">
        <v>3361</v>
      </c>
      <c r="B1392">
        <v>235211</v>
      </c>
      <c r="C1392">
        <v>607259.44564455864</v>
      </c>
      <c r="D1392" t="s">
        <v>13501</v>
      </c>
      <c r="E1392" t="str">
        <f t="shared" si="467"/>
        <v>Euan</v>
      </c>
      <c r="F1392" t="str">
        <f t="shared" si="468"/>
        <v>Lloyd</v>
      </c>
      <c r="H1392">
        <v>0</v>
      </c>
      <c r="J1392">
        <v>92</v>
      </c>
      <c r="K1392" s="5">
        <v>42553</v>
      </c>
      <c r="L1392" t="s">
        <v>13870</v>
      </c>
      <c r="M1392" t="str">
        <f t="shared" si="451"/>
        <v>British film producer (The Wild Geese The Sea Wolves).[19]</v>
      </c>
      <c r="N1392" t="str">
        <f t="shared" si="469"/>
        <v>British</v>
      </c>
      <c r="O1392" t="str">
        <f t="shared" si="465"/>
        <v>film producer (The Wild Geese The Sea Wolves).[19]</v>
      </c>
      <c r="P1392" s="2" t="str">
        <f t="shared" si="452"/>
        <v>film producer (The Wild Geese The Sea Wolves).</v>
      </c>
      <c r="Q1392" s="2" t="str">
        <f t="shared" si="453"/>
        <v>film producer (The Wild Geese The Sea Wolves)</v>
      </c>
      <c r="R1392" s="2" t="s">
        <v>14768</v>
      </c>
      <c r="S1392" s="2" t="s">
        <v>1053</v>
      </c>
      <c r="U1392" t="str">
        <f t="shared" si="470"/>
        <v>https://en.wikipedia.org/wiki/Euan_Lloyd</v>
      </c>
      <c r="W1392" s="2"/>
      <c r="X1392" s="2"/>
      <c r="Y1392" t="str">
        <f t="shared" si="471"/>
        <v>https://tools.wmflabs.org/xtools-articleinfo/?article=Euan_Lloyd&amp;project=en.wikipedia.org</v>
      </c>
      <c r="AB1392" t="str">
        <f t="shared" si="472"/>
        <v>https://en.wikipedia.org/w/index.php?title=Special:WhatLinksHere/Euan_Lloyd&amp;limit=500</v>
      </c>
    </row>
    <row r="1393" spans="1:28">
      <c r="A1393">
        <v>457</v>
      </c>
      <c r="B1393">
        <v>805045</v>
      </c>
      <c r="C1393">
        <v>590905.80819975003</v>
      </c>
      <c r="D1393" t="s">
        <v>9458</v>
      </c>
      <c r="E1393" t="str">
        <f t="shared" si="467"/>
        <v>Eugene</v>
      </c>
      <c r="F1393" t="str">
        <f t="shared" si="468"/>
        <v>Borowitz</v>
      </c>
      <c r="H1393">
        <v>0</v>
      </c>
      <c r="J1393">
        <v>91</v>
      </c>
      <c r="K1393" s="3">
        <v>42391</v>
      </c>
      <c r="L1393" t="s">
        <v>9304</v>
      </c>
      <c r="M1393" t="str">
        <f t="shared" si="451"/>
        <v>American rabbi and philosopher.[461]</v>
      </c>
      <c r="N1393" t="str">
        <f t="shared" si="469"/>
        <v>American</v>
      </c>
      <c r="O1393" t="str">
        <f t="shared" si="465"/>
        <v>rabbi and philosopher.[461]</v>
      </c>
      <c r="P1393" t="str">
        <f t="shared" si="452"/>
        <v>rabbi and philosopher.</v>
      </c>
      <c r="Q1393" t="str">
        <f t="shared" si="453"/>
        <v>rabbi and philosopher</v>
      </c>
      <c r="R1393" t="str">
        <f>Q1393</f>
        <v>rabbi and philosopher</v>
      </c>
      <c r="U1393" t="str">
        <f t="shared" si="470"/>
        <v>https://en.wikipedia.org/wiki/Eugene_Borowitz</v>
      </c>
      <c r="Y1393" t="str">
        <f t="shared" si="471"/>
        <v>https://tools.wmflabs.org/xtools-articleinfo/?article=Eugene_Borowitz&amp;project=en.wikipedia.org</v>
      </c>
      <c r="AB1393" t="str">
        <f t="shared" si="472"/>
        <v>https://en.wikipedia.org/w/index.php?title=Special:WhatLinksHere/Eugene_Borowitz&amp;limit=500</v>
      </c>
    </row>
    <row r="1394" spans="1:28">
      <c r="A1394">
        <v>1803</v>
      </c>
      <c r="B1394">
        <v>498576</v>
      </c>
      <c r="C1394">
        <v>941923.0681878617</v>
      </c>
      <c r="D1394" t="s">
        <v>8550</v>
      </c>
      <c r="E1394" t="str">
        <f t="shared" si="467"/>
        <v>Eugene</v>
      </c>
      <c r="F1394" t="str">
        <f t="shared" si="468"/>
        <v>Parker</v>
      </c>
      <c r="H1394">
        <v>0</v>
      </c>
      <c r="J1394">
        <v>60</v>
      </c>
      <c r="K1394" s="3">
        <v>42460</v>
      </c>
      <c r="L1394" s="2" t="s">
        <v>7758</v>
      </c>
      <c r="M1394" t="str">
        <f t="shared" si="451"/>
        <v>American sports agent.[611]</v>
      </c>
      <c r="N1394" t="str">
        <f t="shared" si="469"/>
        <v>American</v>
      </c>
      <c r="O1394" t="str">
        <f t="shared" si="465"/>
        <v>sports agent.[611]</v>
      </c>
      <c r="P1394" t="str">
        <f t="shared" si="452"/>
        <v>sports agent.</v>
      </c>
      <c r="Q1394" t="str">
        <f t="shared" si="453"/>
        <v>sports agent</v>
      </c>
      <c r="R1394" t="s">
        <v>6843</v>
      </c>
      <c r="U1394" t="str">
        <f t="shared" si="470"/>
        <v>https://en.wikipedia.org/wiki/Eugene_Parker</v>
      </c>
      <c r="Y1394" t="str">
        <f t="shared" si="471"/>
        <v>https://tools.wmflabs.org/xtools-articleinfo/?article=Eugene_Parker&amp;project=en.wikipedia.org</v>
      </c>
      <c r="AB1394" t="str">
        <f t="shared" si="472"/>
        <v>https://en.wikipedia.org/w/index.php?title=Special:WhatLinksHere/Eugene_Parker&amp;limit=500</v>
      </c>
    </row>
    <row r="1395" spans="1:28">
      <c r="A1395">
        <v>932</v>
      </c>
      <c r="B1395">
        <v>281575</v>
      </c>
      <c r="C1395">
        <v>742007.52557226224</v>
      </c>
      <c r="D1395" t="s">
        <v>10713</v>
      </c>
      <c r="E1395" t="str">
        <f t="shared" si="467"/>
        <v>Eugenio</v>
      </c>
      <c r="F1395" t="str">
        <f t="shared" si="468"/>
        <v>Carmi</v>
      </c>
      <c r="H1395">
        <v>0</v>
      </c>
      <c r="J1395">
        <v>95</v>
      </c>
      <c r="K1395" s="3">
        <v>42416</v>
      </c>
      <c r="L1395" t="s">
        <v>11302</v>
      </c>
      <c r="M1395" t="str">
        <f t="shared" si="451"/>
        <v>Italian painter and sculptor.[277]</v>
      </c>
      <c r="N1395" t="str">
        <f t="shared" si="469"/>
        <v>Italian</v>
      </c>
      <c r="O1395" t="str">
        <f t="shared" si="465"/>
        <v>painter and sculptor.[277]</v>
      </c>
      <c r="P1395" t="str">
        <f t="shared" si="452"/>
        <v>painter and sculptor.</v>
      </c>
      <c r="Q1395" t="str">
        <f t="shared" si="453"/>
        <v>painter and sculptor</v>
      </c>
      <c r="R1395" t="str">
        <f>Q1395</f>
        <v>painter and sculptor</v>
      </c>
      <c r="U1395" t="str">
        <f t="shared" si="470"/>
        <v>https://en.wikipedia.org/wiki/Eugenio_Carmi</v>
      </c>
      <c r="Y1395" t="str">
        <f t="shared" si="471"/>
        <v>https://tools.wmflabs.org/xtools-articleinfo/?article=Eugenio_Carmi&amp;project=en.wikipedia.org</v>
      </c>
      <c r="AB1395" t="str">
        <f t="shared" si="472"/>
        <v>https://en.wikipedia.org/w/index.php?title=Special:WhatLinksHere/Eugenio_Carmi&amp;limit=500</v>
      </c>
    </row>
    <row r="1396" spans="1:28">
      <c r="A1396">
        <v>4170</v>
      </c>
      <c r="B1396">
        <v>409931</v>
      </c>
      <c r="C1396">
        <v>467853.79050015763</v>
      </c>
      <c r="D1396" t="s">
        <v>4263</v>
      </c>
      <c r="E1396" t="s">
        <v>3442</v>
      </c>
      <c r="F1396" t="s">
        <v>3441</v>
      </c>
      <c r="H1396">
        <v>0</v>
      </c>
      <c r="J1396">
        <v>73</v>
      </c>
      <c r="K1396" s="5">
        <v>42602</v>
      </c>
      <c r="L1396" t="s">
        <v>3720</v>
      </c>
      <c r="M1396" t="str">
        <f t="shared" si="451"/>
        <v>Polish artist.[313]</v>
      </c>
      <c r="N1396" t="str">
        <f t="shared" si="469"/>
        <v>Polish</v>
      </c>
      <c r="O1396" t="str">
        <f t="shared" si="465"/>
        <v>artist.[313]</v>
      </c>
      <c r="P1396" s="2" t="str">
        <f t="shared" si="452"/>
        <v>artist.</v>
      </c>
      <c r="Q1396" s="2" t="str">
        <f t="shared" si="453"/>
        <v>artist</v>
      </c>
      <c r="R1396" s="2" t="str">
        <f>IFERROR(MID(Q1396,1,FIND(" ",Q1396)-1),Q1396)</f>
        <v>artist</v>
      </c>
      <c r="S1396" s="2"/>
      <c r="U1396" t="str">
        <f t="shared" si="470"/>
        <v>https://en.wikipedia.org/wiki/Eugeniusz_Geno Malkowski</v>
      </c>
      <c r="Y1396" t="str">
        <f t="shared" si="471"/>
        <v>https://tools.wmflabs.org/xtools-articleinfo/?article=Eugeniusz_Geno Malkowski&amp;project=en.wikipedia.org</v>
      </c>
      <c r="AB1396" t="str">
        <f t="shared" si="472"/>
        <v>https://en.wikipedia.org/w/index.php?title=Special:WhatLinksHere/Eugeniusz_Geno Malkowski&amp;limit=500</v>
      </c>
    </row>
    <row r="1397" spans="1:28">
      <c r="A1397">
        <v>2128</v>
      </c>
      <c r="B1397">
        <v>210991</v>
      </c>
      <c r="C1397">
        <v>560060.27826151694</v>
      </c>
      <c r="D1397" t="s">
        <v>6658</v>
      </c>
      <c r="E1397" t="str">
        <f t="shared" ref="E1397:E1426" si="473">LEFT(D1397,FIND(" ",D1397)-1)</f>
        <v>Eva</v>
      </c>
      <c r="F1397" t="str">
        <f t="shared" ref="F1397:F1426" si="474">MID(D1397,FIND(" ",D1397)+1,9999)</f>
        <v>Henning</v>
      </c>
      <c r="H1397">
        <v>0</v>
      </c>
      <c r="J1397">
        <v>95</v>
      </c>
      <c r="K1397" s="5">
        <v>42478</v>
      </c>
      <c r="L1397" t="s">
        <v>6068</v>
      </c>
      <c r="M1397" t="str">
        <f t="shared" si="451"/>
        <v>Swedish stage and movie actress.[315]</v>
      </c>
      <c r="N1397" t="str">
        <f t="shared" si="469"/>
        <v>Swedish</v>
      </c>
      <c r="O1397" t="str">
        <f t="shared" si="465"/>
        <v>stage and movie actress.[315]</v>
      </c>
      <c r="P1397" t="str">
        <f t="shared" si="452"/>
        <v>stage and movie actress.</v>
      </c>
      <c r="Q1397" t="str">
        <f t="shared" si="453"/>
        <v>stage and movie actress</v>
      </c>
      <c r="R1397" t="str">
        <f>Q1397</f>
        <v>stage and movie actress</v>
      </c>
      <c r="U1397" t="str">
        <f t="shared" si="470"/>
        <v>https://en.wikipedia.org/wiki/Eva_Henning</v>
      </c>
      <c r="Y1397" t="str">
        <f t="shared" si="471"/>
        <v>https://tools.wmflabs.org/xtools-articleinfo/?article=Eva_Henning&amp;project=en.wikipedia.org</v>
      </c>
      <c r="AB1397" t="str">
        <f t="shared" si="472"/>
        <v>https://en.wikipedia.org/w/index.php?title=Special:WhatLinksHere/Eva_Henning&amp;limit=500</v>
      </c>
    </row>
    <row r="1398" spans="1:28">
      <c r="A1398">
        <v>432</v>
      </c>
      <c r="B1398">
        <v>888612</v>
      </c>
      <c r="C1398">
        <v>744316.50682527106</v>
      </c>
      <c r="D1398" t="s">
        <v>9795</v>
      </c>
      <c r="E1398" t="str">
        <f t="shared" si="473"/>
        <v>Eva</v>
      </c>
      <c r="F1398" t="str">
        <f t="shared" si="474"/>
        <v>Schorr</v>
      </c>
      <c r="H1398">
        <v>0</v>
      </c>
      <c r="J1398">
        <v>88</v>
      </c>
      <c r="K1398" s="3">
        <v>42389</v>
      </c>
      <c r="L1398" t="s">
        <v>9796</v>
      </c>
      <c r="M1398" t="str">
        <f t="shared" si="451"/>
        <v>German painter and composer.[436]</v>
      </c>
      <c r="N1398" t="str">
        <f t="shared" si="469"/>
        <v>German</v>
      </c>
      <c r="O1398" t="str">
        <f t="shared" si="465"/>
        <v>painter and composer.[436]</v>
      </c>
      <c r="P1398" t="str">
        <f t="shared" si="452"/>
        <v>painter and composer.</v>
      </c>
      <c r="Q1398" t="str">
        <f t="shared" si="453"/>
        <v>painter and composer</v>
      </c>
      <c r="R1398" t="str">
        <f>Q1398</f>
        <v>painter and composer</v>
      </c>
      <c r="U1398" t="str">
        <f t="shared" si="470"/>
        <v>https://en.wikipedia.org/wiki/Eva_Schorr</v>
      </c>
      <c r="Y1398" t="str">
        <f t="shared" si="471"/>
        <v>https://tools.wmflabs.org/xtools-articleinfo/?article=Eva_Schorr&amp;project=en.wikipedia.org</v>
      </c>
      <c r="AB1398" t="str">
        <f t="shared" si="472"/>
        <v>https://en.wikipedia.org/w/index.php?title=Special:WhatLinksHere/Eva_Schorr&amp;limit=500</v>
      </c>
    </row>
    <row r="1399" spans="1:28">
      <c r="A1399">
        <v>1302</v>
      </c>
      <c r="B1399">
        <v>921766</v>
      </c>
      <c r="C1399">
        <v>114269.95202691614</v>
      </c>
      <c r="D1399" t="s">
        <v>8436</v>
      </c>
      <c r="E1399" t="str">
        <f t="shared" si="473"/>
        <v>Even</v>
      </c>
      <c r="F1399" t="str">
        <f t="shared" si="474"/>
        <v>Hansen</v>
      </c>
      <c r="H1399">
        <v>0</v>
      </c>
      <c r="J1399">
        <v>92</v>
      </c>
      <c r="K1399" s="3">
        <v>42434</v>
      </c>
      <c r="L1399" s="2" t="s">
        <v>8146</v>
      </c>
      <c r="M1399" t="str">
        <f t="shared" si="451"/>
        <v>Norwegian footballer (Odd national team).[108]</v>
      </c>
      <c r="N1399" t="str">
        <f t="shared" si="469"/>
        <v>Norwegian</v>
      </c>
      <c r="O1399" t="str">
        <f t="shared" si="465"/>
        <v>footballer (Odd national team).[108]</v>
      </c>
      <c r="P1399" t="str">
        <f t="shared" si="452"/>
        <v>footballer (Odd national team).</v>
      </c>
      <c r="Q1399" t="str">
        <f t="shared" si="453"/>
        <v>footballer (Odd national team)</v>
      </c>
      <c r="R1399" t="str">
        <f>IFERROR(MID(Q1399,1,FIND(" ",Q1399)-1),Q1399)</f>
        <v>footballer</v>
      </c>
      <c r="S1399" s="2" t="s">
        <v>2061</v>
      </c>
      <c r="U1399" t="str">
        <f t="shared" si="470"/>
        <v>https://en.wikipedia.org/wiki/Even_Hansen</v>
      </c>
      <c r="Y1399" t="str">
        <f t="shared" si="471"/>
        <v>https://tools.wmflabs.org/xtools-articleinfo/?article=Even_Hansen&amp;project=en.wikipedia.org</v>
      </c>
      <c r="AB1399" t="str">
        <f t="shared" si="472"/>
        <v>https://en.wikipedia.org/w/index.php?title=Special:WhatLinksHere/Even_Hansen&amp;limit=500</v>
      </c>
    </row>
    <row r="1400" spans="1:28">
      <c r="A1400">
        <v>3695</v>
      </c>
      <c r="B1400">
        <v>37248</v>
      </c>
      <c r="C1400">
        <v>864793.32807994075</v>
      </c>
      <c r="D1400" t="s">
        <v>13979</v>
      </c>
      <c r="E1400" t="str">
        <f t="shared" si="473"/>
        <v>Evin</v>
      </c>
      <c r="F1400" t="str">
        <f t="shared" si="474"/>
        <v>Nolan</v>
      </c>
      <c r="H1400">
        <v>0</v>
      </c>
      <c r="J1400">
        <v>86</v>
      </c>
      <c r="K1400" s="5">
        <v>42573</v>
      </c>
      <c r="L1400" t="s">
        <v>14345</v>
      </c>
      <c r="M1400" t="str">
        <f t="shared" si="451"/>
        <v>Irish painter.[353]</v>
      </c>
      <c r="N1400" t="str">
        <f t="shared" si="469"/>
        <v>Irish</v>
      </c>
      <c r="O1400" t="str">
        <f t="shared" si="465"/>
        <v>painter.[353]</v>
      </c>
      <c r="P1400" s="2" t="str">
        <f t="shared" si="452"/>
        <v>painter.</v>
      </c>
      <c r="Q1400" s="2" t="str">
        <f t="shared" si="453"/>
        <v>painter</v>
      </c>
      <c r="R1400" s="2" t="str">
        <f>IFERROR(MID(Q1400,1,FIND(" ",Q1400)-1),Q1400)</f>
        <v>painter</v>
      </c>
      <c r="S1400" s="2"/>
      <c r="U1400" t="str">
        <f t="shared" si="470"/>
        <v>https://en.wikipedia.org/wiki/Evin_Nolan</v>
      </c>
      <c r="Y1400" t="str">
        <f t="shared" si="471"/>
        <v>https://tools.wmflabs.org/xtools-articleinfo/?article=Evin_Nolan&amp;project=en.wikipedia.org</v>
      </c>
      <c r="AB1400" t="str">
        <f t="shared" si="472"/>
        <v>https://en.wikipedia.org/w/index.php?title=Special:WhatLinksHere/Evin_Nolan&amp;limit=500</v>
      </c>
    </row>
    <row r="1401" spans="1:28">
      <c r="A1401">
        <v>4220</v>
      </c>
      <c r="B1401">
        <v>364885</v>
      </c>
      <c r="C1401">
        <v>631757.61000547931</v>
      </c>
      <c r="D1401" t="s">
        <v>4306</v>
      </c>
      <c r="E1401" t="str">
        <f t="shared" si="473"/>
        <v>Evita</v>
      </c>
      <c r="F1401" t="str">
        <f t="shared" si="474"/>
        <v>Muñoz</v>
      </c>
      <c r="H1401">
        <v>0</v>
      </c>
      <c r="J1401">
        <v>79</v>
      </c>
      <c r="K1401" s="5">
        <v>42605</v>
      </c>
      <c r="L1401" t="s">
        <v>3705</v>
      </c>
      <c r="M1401" t="str">
        <f t="shared" si="451"/>
        <v>Mexican actress pneumonia.[363]</v>
      </c>
      <c r="N1401" t="str">
        <f t="shared" si="469"/>
        <v>Mexican</v>
      </c>
      <c r="O1401" t="str">
        <f t="shared" si="465"/>
        <v>actress pneumonia.[363]</v>
      </c>
      <c r="P1401" s="2" t="str">
        <f t="shared" si="452"/>
        <v>actress pneumonia.</v>
      </c>
      <c r="Q1401" s="2" t="str">
        <f t="shared" si="453"/>
        <v>actress pneumonia</v>
      </c>
      <c r="R1401" s="2" t="str">
        <f>IFERROR(MID(Q1401,1,FIND(" ",Q1401)-1),Q1401)</f>
        <v>actress</v>
      </c>
      <c r="S1401" s="2"/>
      <c r="T1401" t="s">
        <v>2637</v>
      </c>
      <c r="U1401" t="str">
        <f t="shared" si="470"/>
        <v>https://en.wikipedia.org/wiki/Evita_Muñoz</v>
      </c>
      <c r="Y1401" t="str">
        <f t="shared" si="471"/>
        <v>https://tools.wmflabs.org/xtools-articleinfo/?article=Evita_Muñoz&amp;project=en.wikipedia.org</v>
      </c>
      <c r="AB1401" t="str">
        <f t="shared" si="472"/>
        <v>https://en.wikipedia.org/w/index.php?title=Special:WhatLinksHere/Evita_Muñoz&amp;limit=500</v>
      </c>
    </row>
    <row r="1402" spans="1:28">
      <c r="A1402">
        <v>3298</v>
      </c>
      <c r="B1402">
        <v>190230</v>
      </c>
      <c r="C1402">
        <v>336785.02616658079</v>
      </c>
      <c r="D1402" t="s">
        <v>5474</v>
      </c>
      <c r="E1402" t="str">
        <f t="shared" si="473"/>
        <v>Fabiane</v>
      </c>
      <c r="F1402" t="str">
        <f t="shared" si="474"/>
        <v>Niclotti</v>
      </c>
      <c r="H1402">
        <v>0</v>
      </c>
      <c r="J1402">
        <v>31</v>
      </c>
      <c r="K1402" s="5">
        <v>42549</v>
      </c>
      <c r="L1402" t="s">
        <v>4779</v>
      </c>
      <c r="M1402" t="str">
        <f t="shared" si="451"/>
        <v>Brazilian model Miss Universo Brasil 2004.[453]</v>
      </c>
      <c r="N1402" t="str">
        <f t="shared" si="469"/>
        <v>Brazilian</v>
      </c>
      <c r="O1402" t="str">
        <f t="shared" si="465"/>
        <v>model Miss Universo Brasil 2004.[453]</v>
      </c>
      <c r="P1402" t="str">
        <f t="shared" si="452"/>
        <v>model Miss Universo Brasil 2004.</v>
      </c>
      <c r="Q1402" t="str">
        <f t="shared" si="453"/>
        <v>model Miss Universo Brasil 2004</v>
      </c>
      <c r="R1402" t="str">
        <f>IFERROR(MID(Q1402,1,FIND(" ",Q1402)-1),Q1402)</f>
        <v>model</v>
      </c>
      <c r="S1402" s="2" t="s">
        <v>937</v>
      </c>
      <c r="U1402" t="str">
        <f t="shared" si="470"/>
        <v>https://en.wikipedia.org/wiki/Fabiane_Niclotti</v>
      </c>
      <c r="Y1402" t="str">
        <f t="shared" si="471"/>
        <v>https://tools.wmflabs.org/xtools-articleinfo/?article=Fabiane_Niclotti&amp;project=en.wikipedia.org</v>
      </c>
      <c r="AB1402" t="str">
        <f t="shared" si="472"/>
        <v>https://en.wikipedia.org/w/index.php?title=Special:WhatLinksHere/Fabiane_Niclotti&amp;limit=500</v>
      </c>
    </row>
    <row r="1403" spans="1:28">
      <c r="A1403">
        <v>4010</v>
      </c>
      <c r="B1403">
        <v>729093</v>
      </c>
      <c r="C1403">
        <v>638094.64883343026</v>
      </c>
      <c r="D1403" t="s">
        <v>4613</v>
      </c>
      <c r="E1403" t="str">
        <f t="shared" si="473"/>
        <v>Fabio</v>
      </c>
      <c r="F1403" t="str">
        <f t="shared" si="474"/>
        <v>Garriba</v>
      </c>
      <c r="H1403">
        <v>0</v>
      </c>
      <c r="J1403">
        <v>71</v>
      </c>
      <c r="K1403" s="5">
        <v>42591</v>
      </c>
      <c r="L1403" t="s">
        <v>3901</v>
      </c>
      <c r="M1403" t="str">
        <f t="shared" si="451"/>
        <v>Italian actor (Slap the Monster on Page One).[152]</v>
      </c>
      <c r="N1403" t="str">
        <f t="shared" si="469"/>
        <v>Italian</v>
      </c>
      <c r="O1403" t="str">
        <f t="shared" si="465"/>
        <v>actor (Slap the Monster on Page One).[152]</v>
      </c>
      <c r="P1403" s="2" t="str">
        <f t="shared" si="452"/>
        <v>actor (Slap the Monster on Page One).</v>
      </c>
      <c r="Q1403" s="2" t="str">
        <f t="shared" si="453"/>
        <v>actor (Slap the Monster on Page One)</v>
      </c>
      <c r="R1403" s="2" t="str">
        <f>IFERROR(MID(Q1403,1,FIND(" ",Q1403)-1),Q1403)</f>
        <v>actor</v>
      </c>
      <c r="S1403" s="2" t="s">
        <v>583</v>
      </c>
      <c r="U1403" t="str">
        <f t="shared" si="470"/>
        <v>https://en.wikipedia.org/wiki/Fabio_Garriba</v>
      </c>
      <c r="Y1403" t="str">
        <f t="shared" si="471"/>
        <v>https://tools.wmflabs.org/xtools-articleinfo/?article=Fabio_Garriba&amp;project=en.wikipedia.org</v>
      </c>
      <c r="AB1403" t="str">
        <f t="shared" si="472"/>
        <v>https://en.wikipedia.org/w/index.php?title=Special:WhatLinksHere/Fabio_Garriba&amp;limit=500</v>
      </c>
    </row>
    <row r="1404" spans="1:28">
      <c r="A1404">
        <v>3041</v>
      </c>
      <c r="B1404">
        <v>689207</v>
      </c>
      <c r="C1404">
        <v>545411.42760081124</v>
      </c>
      <c r="D1404" t="s">
        <v>5701</v>
      </c>
      <c r="E1404" t="str">
        <f t="shared" si="473"/>
        <v>Fabrizio</v>
      </c>
      <c r="F1404" t="str">
        <f t="shared" si="474"/>
        <v>Pirovano</v>
      </c>
      <c r="H1404">
        <v>0</v>
      </c>
      <c r="J1404">
        <v>56</v>
      </c>
      <c r="K1404" s="5">
        <v>42533</v>
      </c>
      <c r="L1404" t="s">
        <v>4909</v>
      </c>
      <c r="M1404" t="str">
        <f t="shared" si="451"/>
        <v>Italian motorcycle road racer.[196]</v>
      </c>
      <c r="N1404" t="str">
        <f t="shared" si="469"/>
        <v>Italian</v>
      </c>
      <c r="O1404" t="str">
        <f t="shared" si="465"/>
        <v>motorcycle road racer.[196]</v>
      </c>
      <c r="P1404" t="str">
        <f t="shared" si="452"/>
        <v>motorcycle road racer.</v>
      </c>
      <c r="Q1404" t="str">
        <f t="shared" si="453"/>
        <v>motorcycle road racer</v>
      </c>
      <c r="R1404" t="s">
        <v>13378</v>
      </c>
      <c r="U1404" t="str">
        <f t="shared" si="470"/>
        <v>https://en.wikipedia.org/wiki/Fabrizio_Pirovano</v>
      </c>
      <c r="Y1404" t="str">
        <f t="shared" si="471"/>
        <v>https://tools.wmflabs.org/xtools-articleinfo/?article=Fabrizio_Pirovano&amp;project=en.wikipedia.org</v>
      </c>
      <c r="AB1404" t="str">
        <f t="shared" si="472"/>
        <v>https://en.wikipedia.org/w/index.php?title=Special:WhatLinksHere/Fabrizio_Pirovano&amp;limit=500</v>
      </c>
    </row>
    <row r="1405" spans="1:28">
      <c r="A1405">
        <v>2374</v>
      </c>
      <c r="B1405">
        <v>130098</v>
      </c>
      <c r="C1405">
        <v>9202.8558237871039</v>
      </c>
      <c r="D1405" t="s">
        <v>11989</v>
      </c>
      <c r="E1405" t="str">
        <f t="shared" si="473"/>
        <v>Fan</v>
      </c>
      <c r="F1405" t="str">
        <f t="shared" si="474"/>
        <v>Lichu</v>
      </c>
      <c r="H1405">
        <v>0</v>
      </c>
      <c r="J1405">
        <v>82</v>
      </c>
      <c r="K1405" s="5">
        <v>42493</v>
      </c>
      <c r="L1405" t="s">
        <v>12200</v>
      </c>
      <c r="M1405" t="str">
        <f t="shared" si="451"/>
        <v>Chinese bridge structural engineer and academician (Chinese Academy of Engineering).[36]</v>
      </c>
      <c r="N1405" t="str">
        <f t="shared" si="469"/>
        <v>Chinese</v>
      </c>
      <c r="O1405" t="str">
        <f t="shared" ref="O1405:O1436" si="475">MID(M1405,FIND(" ",M1405)+1,9999)</f>
        <v>bridge structural engineer and academician (Chinese Academy of Engineering).[36]</v>
      </c>
      <c r="P1405" t="str">
        <f t="shared" si="452"/>
        <v>bridge structural engineer and academician (Chinese Academy of Engineering).</v>
      </c>
      <c r="Q1405" t="str">
        <f t="shared" si="453"/>
        <v>bridge structural engineer and academician (Chinese Academy of Engineering)</v>
      </c>
      <c r="R1405" t="s">
        <v>3178</v>
      </c>
      <c r="S1405" s="2" t="s">
        <v>1569</v>
      </c>
      <c r="U1405" t="str">
        <f t="shared" si="470"/>
        <v>https://en.wikipedia.org/wiki/Fan_Lichu</v>
      </c>
      <c r="Y1405" t="str">
        <f t="shared" si="471"/>
        <v>https://tools.wmflabs.org/xtools-articleinfo/?article=Fan_Lichu&amp;project=en.wikipedia.org</v>
      </c>
      <c r="AB1405" t="str">
        <f t="shared" si="472"/>
        <v>https://en.wikipedia.org/w/index.php?title=Special:WhatLinksHere/Fan_Lichu&amp;limit=500</v>
      </c>
    </row>
    <row r="1406" spans="1:28">
      <c r="A1406">
        <v>1399</v>
      </c>
      <c r="B1406">
        <v>971062</v>
      </c>
      <c r="C1406">
        <v>754290.31137173297</v>
      </c>
      <c r="D1406" t="s">
        <v>8193</v>
      </c>
      <c r="E1406" t="str">
        <f t="shared" si="473"/>
        <v>Fangge</v>
      </c>
      <c r="F1406" t="str">
        <f t="shared" si="474"/>
        <v>Dupan</v>
      </c>
      <c r="H1406">
        <v>0</v>
      </c>
      <c r="J1406">
        <v>89</v>
      </c>
      <c r="K1406" s="3">
        <v>42439</v>
      </c>
      <c r="L1406" s="2" t="s">
        <v>8126</v>
      </c>
      <c r="M1406" t="str">
        <f t="shared" si="451"/>
        <v>Taiwanese poet.[205]</v>
      </c>
      <c r="N1406" t="str">
        <f t="shared" si="469"/>
        <v>Taiwanese</v>
      </c>
      <c r="O1406" t="str">
        <f t="shared" si="475"/>
        <v>poet.[205]</v>
      </c>
      <c r="P1406" t="str">
        <f t="shared" si="452"/>
        <v>poet.</v>
      </c>
      <c r="Q1406" t="str">
        <f t="shared" si="453"/>
        <v>poet</v>
      </c>
      <c r="R1406" t="str">
        <f>IFERROR(MID(Q1406,1,FIND(" ",Q1406)-1),Q1406)</f>
        <v>poet</v>
      </c>
      <c r="U1406" t="str">
        <f t="shared" si="470"/>
        <v>https://en.wikipedia.org/wiki/Fangge_Dupan</v>
      </c>
      <c r="Y1406" t="str">
        <f t="shared" si="471"/>
        <v>https://tools.wmflabs.org/xtools-articleinfo/?article=Fangge_Dupan&amp;project=en.wikipedia.org</v>
      </c>
      <c r="AB1406" t="str">
        <f t="shared" si="472"/>
        <v>https://en.wikipedia.org/w/index.php?title=Special:WhatLinksHere/Fangge_Dupan&amp;limit=500</v>
      </c>
    </row>
    <row r="1407" spans="1:28">
      <c r="A1407">
        <v>1147</v>
      </c>
      <c r="B1407">
        <v>983220</v>
      </c>
      <c r="C1407">
        <v>201055.70672694739</v>
      </c>
      <c r="D1407" t="s">
        <v>11033</v>
      </c>
      <c r="E1407" t="str">
        <f t="shared" si="473"/>
        <v>Farajollah</v>
      </c>
      <c r="F1407" t="str">
        <f t="shared" si="474"/>
        <v>Salahshoor</v>
      </c>
      <c r="H1407">
        <v>0</v>
      </c>
      <c r="J1407">
        <v>63</v>
      </c>
      <c r="K1407" s="3">
        <v>42427</v>
      </c>
      <c r="L1407" t="s">
        <v>11530</v>
      </c>
      <c r="M1407" t="str">
        <f t="shared" si="451"/>
        <v>Iranian film director.[494]</v>
      </c>
      <c r="N1407" t="str">
        <f t="shared" si="469"/>
        <v>Iranian</v>
      </c>
      <c r="O1407" t="str">
        <f t="shared" si="475"/>
        <v>film director.[494]</v>
      </c>
      <c r="P1407" t="str">
        <f t="shared" si="452"/>
        <v>film director.</v>
      </c>
      <c r="Q1407" t="str">
        <f t="shared" si="453"/>
        <v>film director</v>
      </c>
      <c r="R1407" t="s">
        <v>7459</v>
      </c>
      <c r="U1407" t="str">
        <f t="shared" si="470"/>
        <v>https://en.wikipedia.org/wiki/Farajollah_Salahshoor</v>
      </c>
      <c r="Y1407" t="str">
        <f t="shared" si="471"/>
        <v>https://tools.wmflabs.org/xtools-articleinfo/?article=Farajollah_Salahshoor&amp;project=en.wikipedia.org</v>
      </c>
      <c r="AB1407" t="str">
        <f t="shared" si="472"/>
        <v>https://en.wikipedia.org/w/index.php?title=Special:WhatLinksHere/Farajollah_Salahshoor&amp;limit=500</v>
      </c>
    </row>
    <row r="1408" spans="1:28">
      <c r="A1408">
        <v>4467</v>
      </c>
      <c r="B1408">
        <v>705941</v>
      </c>
      <c r="C1408">
        <v>843624.33146452531</v>
      </c>
      <c r="D1408" t="s">
        <v>14750</v>
      </c>
      <c r="E1408" t="str">
        <f t="shared" si="473"/>
        <v>Farhang</v>
      </c>
      <c r="F1408" t="str">
        <f t="shared" si="474"/>
        <v>Sharif</v>
      </c>
      <c r="H1408">
        <v>0</v>
      </c>
      <c r="J1408">
        <v>85</v>
      </c>
      <c r="K1408" s="5">
        <v>42620</v>
      </c>
      <c r="L1408" t="s">
        <v>15331</v>
      </c>
      <c r="M1408" t="str">
        <f t="shared" si="451"/>
        <v>Iranian musician and tar player.[340]</v>
      </c>
      <c r="N1408" t="str">
        <f t="shared" si="469"/>
        <v>Iranian</v>
      </c>
      <c r="O1408" t="str">
        <f t="shared" si="475"/>
        <v>musician and tar player.[340]</v>
      </c>
      <c r="P1408" s="2" t="str">
        <f t="shared" si="452"/>
        <v>musician and tar player.</v>
      </c>
      <c r="Q1408" s="2" t="str">
        <f t="shared" si="453"/>
        <v>musician and tar player</v>
      </c>
      <c r="R1408" s="2" t="str">
        <f>Q1408</f>
        <v>musician and tar player</v>
      </c>
      <c r="U1408" t="str">
        <f t="shared" si="470"/>
        <v>https://en.wikipedia.org/wiki/Farhang_Sharif</v>
      </c>
      <c r="Y1408" t="str">
        <f t="shared" si="471"/>
        <v>https://tools.wmflabs.org/xtools-articleinfo/?article=Farhang_Sharif&amp;project=en.wikipedia.org</v>
      </c>
      <c r="AB1408" t="str">
        <f t="shared" si="472"/>
        <v>https://en.wikipedia.org/w/index.php?title=Special:WhatLinksHere/Farhang_Sharif&amp;limit=500</v>
      </c>
    </row>
    <row r="1409" spans="1:29">
      <c r="A1409">
        <v>4194</v>
      </c>
      <c r="B1409">
        <v>78067</v>
      </c>
      <c r="C1409">
        <v>562640.0177643518</v>
      </c>
      <c r="D1409" t="s">
        <v>4280</v>
      </c>
      <c r="E1409" t="str">
        <f t="shared" si="473"/>
        <v>Farid</v>
      </c>
      <c r="F1409" t="str">
        <f t="shared" si="474"/>
        <v>Ali</v>
      </c>
      <c r="H1409">
        <v>0</v>
      </c>
      <c r="J1409">
        <v>71</v>
      </c>
      <c r="K1409" s="5">
        <v>42604</v>
      </c>
      <c r="L1409" t="s">
        <v>3667</v>
      </c>
      <c r="M1409" t="str">
        <f t="shared" si="451"/>
        <v>Bangladeshi actor.[337]</v>
      </c>
      <c r="N1409" t="str">
        <f t="shared" si="469"/>
        <v>Bangladeshi</v>
      </c>
      <c r="O1409" t="str">
        <f t="shared" si="475"/>
        <v>actor.[337]</v>
      </c>
      <c r="P1409" s="2" t="str">
        <f t="shared" si="452"/>
        <v>actor.</v>
      </c>
      <c r="Q1409" s="2" t="str">
        <f t="shared" si="453"/>
        <v>actor</v>
      </c>
      <c r="R1409" s="2" t="str">
        <f>IFERROR(MID(Q1409,1,FIND(" ",Q1409)-1),Q1409)</f>
        <v>actor</v>
      </c>
      <c r="S1409" s="2"/>
      <c r="U1409" t="str">
        <f t="shared" si="470"/>
        <v>https://en.wikipedia.org/wiki/Farid_Ali</v>
      </c>
      <c r="Y1409" t="str">
        <f t="shared" si="471"/>
        <v>https://tools.wmflabs.org/xtools-articleinfo/?article=Farid_Ali&amp;project=en.wikipedia.org</v>
      </c>
      <c r="AB1409" t="str">
        <f t="shared" si="472"/>
        <v>https://en.wikipedia.org/w/index.php?title=Special:WhatLinksHere/Farid_Ali&amp;limit=500</v>
      </c>
    </row>
    <row r="1410" spans="1:29">
      <c r="A1410">
        <v>2913</v>
      </c>
      <c r="B1410">
        <v>604490</v>
      </c>
      <c r="C1410">
        <v>978452.93830596353</v>
      </c>
      <c r="D1410" t="s">
        <v>5444</v>
      </c>
      <c r="E1410" t="str">
        <f t="shared" si="473"/>
        <v>Farid</v>
      </c>
      <c r="F1410" t="str">
        <f t="shared" si="474"/>
        <v>Seiful-Mulyukov</v>
      </c>
      <c r="H1410">
        <v>0</v>
      </c>
      <c r="J1410">
        <v>85</v>
      </c>
      <c r="K1410" s="5">
        <v>42525</v>
      </c>
      <c r="L1410" t="s">
        <v>5033</v>
      </c>
      <c r="M1410" t="str">
        <f t="shared" ref="M1410:M1473" si="476">MID(L1410,2,LEN(L1410)-1)</f>
        <v>Uzbek-born Russian journalist and writer.[68]</v>
      </c>
      <c r="N1410" t="s">
        <v>4612</v>
      </c>
      <c r="O1410" t="str">
        <f t="shared" si="475"/>
        <v>Russian journalist and writer.[68]</v>
      </c>
      <c r="P1410" t="str">
        <f t="shared" ref="P1410:P1473" si="477">IFERROR(MID(O1410,1,FIND("[",O1410)-1),O1410)</f>
        <v>Russian journalist and writer.</v>
      </c>
      <c r="Q1410" t="str">
        <f t="shared" ref="Q1410:Q1473" si="478">IFERROR(MID(P1410,1,FIND(".",P1410)-1),P1410)</f>
        <v>Russian journalist and writer</v>
      </c>
      <c r="R1410" t="s">
        <v>3131</v>
      </c>
      <c r="U1410" t="str">
        <f t="shared" si="470"/>
        <v>https://en.wikipedia.org/wiki/Farid_Seiful-Mulyukov</v>
      </c>
      <c r="Y1410" t="str">
        <f t="shared" si="471"/>
        <v>https://tools.wmflabs.org/xtools-articleinfo/?article=Farid_Seiful-Mulyukov&amp;project=en.wikipedia.org</v>
      </c>
      <c r="AB1410" t="str">
        <f t="shared" si="472"/>
        <v>https://en.wikipedia.org/w/index.php?title=Special:WhatLinksHere/Farid_Seiful-Mulyukov&amp;limit=500</v>
      </c>
    </row>
    <row r="1411" spans="1:29">
      <c r="A1411">
        <v>21</v>
      </c>
      <c r="B1411">
        <v>953225</v>
      </c>
      <c r="C1411">
        <v>915063.80245482433</v>
      </c>
      <c r="D1411" t="s">
        <v>8672</v>
      </c>
      <c r="E1411" t="str">
        <f t="shared" si="473"/>
        <v>Faris</v>
      </c>
      <c r="F1411" t="str">
        <f t="shared" si="474"/>
        <v>al-Zahrani</v>
      </c>
      <c r="H1411">
        <v>0</v>
      </c>
      <c r="J1411">
        <v>38</v>
      </c>
      <c r="K1411" s="3">
        <v>42371</v>
      </c>
      <c r="L1411" t="s">
        <v>10114</v>
      </c>
      <c r="M1411" t="str">
        <f t="shared" si="476"/>
        <v>Saudi al-Qaeda member execution by beheading.[21]</v>
      </c>
      <c r="N1411" t="str">
        <f>MID(M1411,1,FIND(" ",M1411)-1)</f>
        <v>Saudi</v>
      </c>
      <c r="O1411" t="str">
        <f t="shared" si="475"/>
        <v>al-Qaeda member execution by beheading.[21]</v>
      </c>
      <c r="P1411" t="str">
        <f t="shared" si="477"/>
        <v>al-Qaeda member execution by beheading.</v>
      </c>
      <c r="Q1411" t="str">
        <f t="shared" si="478"/>
        <v>al-Qaeda member execution by beheading</v>
      </c>
      <c r="R1411" t="s">
        <v>7610</v>
      </c>
      <c r="T1411" t="s">
        <v>11820</v>
      </c>
      <c r="U1411" t="str">
        <f t="shared" si="470"/>
        <v>https://en.wikipedia.org/wiki/Faris_al-Zahrani</v>
      </c>
      <c r="V1411">
        <v>896</v>
      </c>
      <c r="Y1411" t="str">
        <f t="shared" si="471"/>
        <v>https://tools.wmflabs.org/xtools-articleinfo/?article=Faris_al-Zahrani&amp;project=en.wikipedia.org</v>
      </c>
      <c r="Z1411">
        <v>71</v>
      </c>
      <c r="AA1411">
        <v>45</v>
      </c>
      <c r="AB1411" t="str">
        <f t="shared" si="472"/>
        <v>https://en.wikipedia.org/w/index.php?title=Special:WhatLinksHere/Faris_al-Zahrani&amp;limit=500</v>
      </c>
      <c r="AC1411">
        <v>9</v>
      </c>
    </row>
    <row r="1412" spans="1:29">
      <c r="A1412">
        <v>3242</v>
      </c>
      <c r="B1412">
        <v>17043</v>
      </c>
      <c r="C1412">
        <v>97200.636996603862</v>
      </c>
      <c r="D1412" t="s">
        <v>5241</v>
      </c>
      <c r="E1412" t="str">
        <f t="shared" si="473"/>
        <v>Farrakh</v>
      </c>
      <c r="F1412" t="str">
        <f t="shared" si="474"/>
        <v>Khan</v>
      </c>
      <c r="H1412">
        <v>0</v>
      </c>
      <c r="J1412">
        <v>77</v>
      </c>
      <c r="K1412" s="5">
        <v>42546</v>
      </c>
      <c r="L1412" t="s">
        <v>4711</v>
      </c>
      <c r="M1412" t="str">
        <f t="shared" si="476"/>
        <v>Pakistani army general Chief of General Staff (1991-1994).[397]</v>
      </c>
      <c r="N1412" t="str">
        <f>MID(M1412,1,FIND(" ",M1412)-1)</f>
        <v>Pakistani</v>
      </c>
      <c r="O1412" t="str">
        <f t="shared" si="475"/>
        <v>army general Chief of General Staff (1991-1994).[397]</v>
      </c>
      <c r="P1412" t="str">
        <f t="shared" si="477"/>
        <v>army general Chief of General Staff (1991-1994).</v>
      </c>
      <c r="Q1412" t="str">
        <f t="shared" si="478"/>
        <v>army general Chief of General Staff (1991-1994)</v>
      </c>
      <c r="R1412" t="s">
        <v>13310</v>
      </c>
      <c r="S1412" s="2" t="s">
        <v>1094</v>
      </c>
      <c r="U1412" t="str">
        <f t="shared" si="470"/>
        <v>https://en.wikipedia.org/wiki/Farrakh_Khan</v>
      </c>
      <c r="Y1412" t="str">
        <f t="shared" si="471"/>
        <v>https://tools.wmflabs.org/xtools-articleinfo/?article=Farrakh_Khan&amp;project=en.wikipedia.org</v>
      </c>
      <c r="AB1412" t="str">
        <f t="shared" si="472"/>
        <v>https://en.wikipedia.org/w/index.php?title=Special:WhatLinksHere/Farrakh_Khan&amp;limit=500</v>
      </c>
    </row>
    <row r="1413" spans="1:29">
      <c r="A1413">
        <v>40</v>
      </c>
      <c r="B1413">
        <v>518490</v>
      </c>
      <c r="C1413">
        <v>332141.58215560019</v>
      </c>
      <c r="D1413" t="s">
        <v>9097</v>
      </c>
      <c r="E1413" t="str">
        <f t="shared" si="473"/>
        <v>Fateh</v>
      </c>
      <c r="F1413" t="str">
        <f t="shared" si="474"/>
        <v>Singh</v>
      </c>
      <c r="H1413">
        <v>0</v>
      </c>
      <c r="J1413">
        <v>51</v>
      </c>
      <c r="K1413" s="3">
        <v>42371</v>
      </c>
      <c r="L1413" t="s">
        <v>10006</v>
      </c>
      <c r="M1413" t="str">
        <f t="shared" si="476"/>
        <v>Indian sports shooter and army officer shot.[40]</v>
      </c>
      <c r="N1413" t="str">
        <f>MID(M1413,1,FIND(" ",M1413)-1)</f>
        <v>Indian</v>
      </c>
      <c r="O1413" t="str">
        <f t="shared" si="475"/>
        <v>sports shooter and army officer shot.[40]</v>
      </c>
      <c r="P1413" t="str">
        <f t="shared" si="477"/>
        <v>sports shooter and army officer shot.</v>
      </c>
      <c r="Q1413" t="str">
        <f t="shared" si="478"/>
        <v>sports shooter and army officer shot</v>
      </c>
      <c r="R1413" t="s">
        <v>3610</v>
      </c>
      <c r="T1413" t="s">
        <v>11631</v>
      </c>
      <c r="U1413" t="str">
        <f t="shared" si="470"/>
        <v>https://en.wikipedia.org/wiki/Fateh_Singh</v>
      </c>
      <c r="Y1413" t="str">
        <f t="shared" si="471"/>
        <v>https://tools.wmflabs.org/xtools-articleinfo/?article=Fateh_Singh&amp;project=en.wikipedia.org</v>
      </c>
      <c r="AB1413" t="str">
        <f t="shared" si="472"/>
        <v>https://en.wikipedia.org/w/index.php?title=Special:WhatLinksHere/Fateh_Singh&amp;limit=500</v>
      </c>
    </row>
    <row r="1414" spans="1:29">
      <c r="A1414">
        <v>830</v>
      </c>
      <c r="B1414">
        <v>863309</v>
      </c>
      <c r="C1414">
        <v>629516.01780969207</v>
      </c>
      <c r="D1414" t="s">
        <v>10372</v>
      </c>
      <c r="E1414" t="str">
        <f t="shared" si="473"/>
        <v>Fatima</v>
      </c>
      <c r="F1414" t="str">
        <f t="shared" si="474"/>
        <v>Surayya Bajia</v>
      </c>
      <c r="H1414">
        <v>0</v>
      </c>
      <c r="J1414">
        <v>85</v>
      </c>
      <c r="K1414" s="3">
        <v>42410</v>
      </c>
      <c r="L1414" t="s">
        <v>10999</v>
      </c>
      <c r="M1414" t="str">
        <f t="shared" si="476"/>
        <v>Pakistani novelist.[174]</v>
      </c>
      <c r="N1414" t="str">
        <f>MID(M1414,1,FIND(" ",M1414)-1)</f>
        <v>Pakistani</v>
      </c>
      <c r="O1414" t="str">
        <f t="shared" si="475"/>
        <v>novelist.[174]</v>
      </c>
      <c r="P1414" t="str">
        <f t="shared" si="477"/>
        <v>novelist.</v>
      </c>
      <c r="Q1414" t="str">
        <f t="shared" si="478"/>
        <v>novelist</v>
      </c>
      <c r="R1414" t="str">
        <f>IFERROR(MID(Q1414,1,FIND(" ",Q1414)-1),Q1414)</f>
        <v>novelist</v>
      </c>
      <c r="U1414" t="str">
        <f t="shared" si="470"/>
        <v>https://en.wikipedia.org/wiki/Fatima_Surayya Bajia</v>
      </c>
      <c r="Y1414" t="str">
        <f t="shared" si="471"/>
        <v>https://tools.wmflabs.org/xtools-articleinfo/?article=Fatima_Surayya Bajia&amp;project=en.wikipedia.org</v>
      </c>
      <c r="AB1414" t="str">
        <f t="shared" si="472"/>
        <v>https://en.wikipedia.org/w/index.php?title=Special:WhatLinksHere/Fatima_Surayya Bajia&amp;limit=500</v>
      </c>
    </row>
    <row r="1415" spans="1:29">
      <c r="A1415">
        <v>3847</v>
      </c>
      <c r="B1415">
        <v>292807</v>
      </c>
      <c r="C1415">
        <v>947259.12038575183</v>
      </c>
      <c r="D1415" t="s">
        <v>14056</v>
      </c>
      <c r="E1415" t="str">
        <f t="shared" si="473"/>
        <v>Fazil</v>
      </c>
      <c r="F1415" t="str">
        <f t="shared" si="474"/>
        <v>Iskander</v>
      </c>
      <c r="H1415">
        <v>0</v>
      </c>
      <c r="J1415">
        <v>87</v>
      </c>
      <c r="K1415" s="5">
        <v>42582</v>
      </c>
      <c r="L1415" t="s">
        <v>14544</v>
      </c>
      <c r="M1415" t="str">
        <f t="shared" si="476"/>
        <v>Soviet and Russian writer.[506]</v>
      </c>
      <c r="N1415" t="s">
        <v>14609</v>
      </c>
      <c r="O1415" t="str">
        <f t="shared" si="475"/>
        <v>and Russian writer.[506]</v>
      </c>
      <c r="P1415" s="2" t="str">
        <f t="shared" si="477"/>
        <v>and Russian writer.</v>
      </c>
      <c r="Q1415" s="2" t="str">
        <f t="shared" si="478"/>
        <v>and Russian writer</v>
      </c>
      <c r="R1415" s="2" t="s">
        <v>14798</v>
      </c>
      <c r="S1415" s="2"/>
      <c r="U1415" t="str">
        <f t="shared" si="470"/>
        <v>https://en.wikipedia.org/wiki/Fazil_Iskander</v>
      </c>
      <c r="Y1415" t="str">
        <f t="shared" si="471"/>
        <v>https://tools.wmflabs.org/xtools-articleinfo/?article=Fazil_Iskander&amp;project=en.wikipedia.org</v>
      </c>
      <c r="AB1415" t="str">
        <f t="shared" si="472"/>
        <v>https://en.wikipedia.org/w/index.php?title=Special:WhatLinksHere/Fazil_Iskander&amp;limit=500</v>
      </c>
    </row>
    <row r="1416" spans="1:29">
      <c r="A1416">
        <v>3</v>
      </c>
      <c r="B1416">
        <v>537765</v>
      </c>
      <c r="C1416">
        <v>578315.56311157322</v>
      </c>
      <c r="D1416" t="s">
        <v>8939</v>
      </c>
      <c r="E1416" t="str">
        <f t="shared" si="473"/>
        <v>Fazu</v>
      </c>
      <c r="F1416" t="str">
        <f t="shared" si="474"/>
        <v>Aliyeva</v>
      </c>
      <c r="H1416">
        <v>0</v>
      </c>
      <c r="J1416">
        <v>83</v>
      </c>
      <c r="K1416" s="3">
        <v>42370</v>
      </c>
      <c r="L1416" t="s">
        <v>9960</v>
      </c>
      <c r="M1416" t="str">
        <f t="shared" si="476"/>
        <v>Russian Avar poet and journalist heart failure.[3]</v>
      </c>
      <c r="N1416" t="str">
        <f t="shared" ref="N1416:N1445" si="479">MID(M1416,1,FIND(" ",M1416)-1)</f>
        <v>Russian</v>
      </c>
      <c r="O1416" t="str">
        <f t="shared" si="475"/>
        <v>Avar poet and journalist heart failure.[3]</v>
      </c>
      <c r="P1416" t="str">
        <f t="shared" si="477"/>
        <v>Avar poet and journalist heart failure.</v>
      </c>
      <c r="Q1416" t="str">
        <f t="shared" si="478"/>
        <v>Avar poet and journalist heart failure</v>
      </c>
      <c r="R1416" t="s">
        <v>7602</v>
      </c>
      <c r="T1416" t="s">
        <v>11816</v>
      </c>
      <c r="U1416" t="str">
        <f t="shared" si="470"/>
        <v>https://en.wikipedia.org/wiki/Fazu_Aliyeva</v>
      </c>
      <c r="V1416">
        <v>114</v>
      </c>
      <c r="Y1416" t="str">
        <f t="shared" si="471"/>
        <v>https://tools.wmflabs.org/xtools-articleinfo/?article=Fazu_Aliyeva&amp;project=en.wikipedia.org</v>
      </c>
      <c r="Z1416">
        <v>76</v>
      </c>
      <c r="AA1416">
        <v>8</v>
      </c>
      <c r="AB1416" t="str">
        <f t="shared" si="472"/>
        <v>https://en.wikipedia.org/w/index.php?title=Special:WhatLinksHere/Fazu_Aliyeva&amp;limit=500</v>
      </c>
      <c r="AC1416">
        <v>6</v>
      </c>
    </row>
    <row r="1417" spans="1:29">
      <c r="A1417">
        <v>2939</v>
      </c>
      <c r="B1417">
        <v>732869</v>
      </c>
      <c r="C1417">
        <v>837010.51646130509</v>
      </c>
      <c r="D1417" t="s">
        <v>5622</v>
      </c>
      <c r="E1417" t="str">
        <f t="shared" si="473"/>
        <v>Federico</v>
      </c>
      <c r="F1417" t="str">
        <f t="shared" si="474"/>
        <v>José Pagura</v>
      </c>
      <c r="H1417">
        <v>0</v>
      </c>
      <c r="J1417">
        <v>93</v>
      </c>
      <c r="K1417" s="5">
        <v>42527</v>
      </c>
      <c r="L1417" t="s">
        <v>5119</v>
      </c>
      <c r="M1417" t="str">
        <f t="shared" si="476"/>
        <v>Argentinian Protestant minister Bishop of the Evangelical Methodist Church of Argentina.[94]</v>
      </c>
      <c r="N1417" t="str">
        <f t="shared" si="479"/>
        <v>Argentinian</v>
      </c>
      <c r="O1417" t="str">
        <f t="shared" si="475"/>
        <v>Protestant minister Bishop of the Evangelical Methodist Church of Argentina.[94]</v>
      </c>
      <c r="P1417" t="str">
        <f t="shared" si="477"/>
        <v>Protestant minister Bishop of the Evangelical Methodist Church of Argentina.</v>
      </c>
      <c r="Q1417" t="str">
        <f t="shared" si="478"/>
        <v>Protestant minister Bishop of the Evangelical Methodist Church of Argentina</v>
      </c>
      <c r="R1417" t="s">
        <v>13567</v>
      </c>
      <c r="S1417" s="2" t="s">
        <v>1215</v>
      </c>
      <c r="U1417" t="str">
        <f t="shared" si="470"/>
        <v>https://en.wikipedia.org/wiki/Federico_José Pagura</v>
      </c>
      <c r="Y1417" t="str">
        <f t="shared" si="471"/>
        <v>https://tools.wmflabs.org/xtools-articleinfo/?article=Federico_José Pagura&amp;project=en.wikipedia.org</v>
      </c>
      <c r="AB1417" t="str">
        <f t="shared" si="472"/>
        <v>https://en.wikipedia.org/w/index.php?title=Special:WhatLinksHere/Federico_José Pagura&amp;limit=500</v>
      </c>
    </row>
    <row r="1418" spans="1:29">
      <c r="A1418">
        <v>1446</v>
      </c>
      <c r="B1418">
        <v>558733</v>
      </c>
      <c r="C1418">
        <v>791289.51875190972</v>
      </c>
      <c r="D1418" t="s">
        <v>8890</v>
      </c>
      <c r="E1418" t="str">
        <f t="shared" si="473"/>
        <v>Felix</v>
      </c>
      <c r="F1418" t="str">
        <f t="shared" si="474"/>
        <v>Ibru</v>
      </c>
      <c r="H1418">
        <v>0</v>
      </c>
      <c r="J1418">
        <v>80</v>
      </c>
      <c r="K1418" s="3">
        <v>42441</v>
      </c>
      <c r="L1418" s="2" t="s">
        <v>8055</v>
      </c>
      <c r="M1418" t="str">
        <f t="shared" si="476"/>
        <v>Nigerian politician Governor of Delta State (1992–1993).[252]</v>
      </c>
      <c r="N1418" t="str">
        <f t="shared" si="479"/>
        <v>Nigerian</v>
      </c>
      <c r="O1418" t="str">
        <f t="shared" si="475"/>
        <v>politician Governor of Delta State (1992–1993).[252]</v>
      </c>
      <c r="P1418" t="str">
        <f t="shared" si="477"/>
        <v>politician Governor of Delta State (1992–1993).</v>
      </c>
      <c r="Q1418" t="str">
        <f t="shared" si="478"/>
        <v>politician Governor of Delta State (1992–1993)</v>
      </c>
      <c r="R1418" t="str">
        <f>IFERROR(MID(Q1418,1,FIND(" ",Q1418)-1),Q1418)</f>
        <v>politician</v>
      </c>
      <c r="S1418" s="2" t="s">
        <v>1894</v>
      </c>
      <c r="U1418" t="str">
        <f t="shared" si="470"/>
        <v>https://en.wikipedia.org/wiki/Felix_Ibru</v>
      </c>
      <c r="Y1418" t="str">
        <f t="shared" si="471"/>
        <v>https://tools.wmflabs.org/xtools-articleinfo/?article=Felix_Ibru&amp;project=en.wikipedia.org</v>
      </c>
      <c r="AB1418" t="str">
        <f t="shared" si="472"/>
        <v>https://en.wikipedia.org/w/index.php?title=Special:WhatLinksHere/Felix_Ibru&amp;limit=500</v>
      </c>
    </row>
    <row r="1419" spans="1:29">
      <c r="A1419">
        <v>2188</v>
      </c>
      <c r="B1419">
        <v>355085</v>
      </c>
      <c r="C1419">
        <v>391490.53091296082</v>
      </c>
      <c r="D1419" t="s">
        <v>6552</v>
      </c>
      <c r="E1419" t="str">
        <f t="shared" si="473"/>
        <v>Ferenc</v>
      </c>
      <c r="F1419" t="str">
        <f t="shared" si="474"/>
        <v>Paragi</v>
      </c>
      <c r="H1419">
        <v>0</v>
      </c>
      <c r="J1419">
        <v>62</v>
      </c>
      <c r="K1419" s="5">
        <v>42481</v>
      </c>
      <c r="L1419" t="s">
        <v>5882</v>
      </c>
      <c r="M1419" t="str">
        <f t="shared" si="476"/>
        <v>Hungarian Olympic javelin thrower (1976 1980) world record holder (1980–1983).[375]</v>
      </c>
      <c r="N1419" t="str">
        <f t="shared" si="479"/>
        <v>Hungarian</v>
      </c>
      <c r="O1419" t="str">
        <f t="shared" si="475"/>
        <v>Olympic javelin thrower (1976 1980) world record holder (1980–1983).[375]</v>
      </c>
      <c r="P1419" t="str">
        <f t="shared" si="477"/>
        <v>Olympic javelin thrower (1976 1980) world record holder (1980–1983).</v>
      </c>
      <c r="Q1419" t="str">
        <f t="shared" si="478"/>
        <v>Olympic javelin thrower (1976 1980) world record holder (1980–1983)</v>
      </c>
      <c r="R1419" t="s">
        <v>5793</v>
      </c>
      <c r="S1419" s="2" t="s">
        <v>1575</v>
      </c>
      <c r="U1419" t="str">
        <f t="shared" si="470"/>
        <v>https://en.wikipedia.org/wiki/Ferenc_Paragi</v>
      </c>
      <c r="Y1419" t="str">
        <f t="shared" si="471"/>
        <v>https://tools.wmflabs.org/xtools-articleinfo/?article=Ferenc_Paragi&amp;project=en.wikipedia.org</v>
      </c>
      <c r="AB1419" t="str">
        <f t="shared" si="472"/>
        <v>https://en.wikipedia.org/w/index.php?title=Special:WhatLinksHere/Ferenc_Paragi&amp;limit=500</v>
      </c>
    </row>
    <row r="1420" spans="1:29">
      <c r="A1420">
        <v>852</v>
      </c>
      <c r="B1420">
        <v>102627</v>
      </c>
      <c r="C1420">
        <v>204466.64299379336</v>
      </c>
      <c r="D1420" t="s">
        <v>10393</v>
      </c>
      <c r="E1420" t="str">
        <f t="shared" si="473"/>
        <v>Ferenc</v>
      </c>
      <c r="F1420" t="str">
        <f t="shared" si="474"/>
        <v>Rudas</v>
      </c>
      <c r="H1420">
        <v>0</v>
      </c>
      <c r="J1420">
        <v>94</v>
      </c>
      <c r="K1420" s="3">
        <v>42411</v>
      </c>
      <c r="L1420" t="s">
        <v>11280</v>
      </c>
      <c r="M1420" t="str">
        <f t="shared" si="476"/>
        <v>Hungarian football player and manager (Ferencvárosi TC).[196]</v>
      </c>
      <c r="N1420" t="str">
        <f t="shared" si="479"/>
        <v>Hungarian</v>
      </c>
      <c r="O1420" t="str">
        <f t="shared" si="475"/>
        <v>football player and manager (Ferencvárosi TC).[196]</v>
      </c>
      <c r="P1420" t="str">
        <f t="shared" si="477"/>
        <v>football player and manager (Ferencvárosi TC).</v>
      </c>
      <c r="Q1420" t="str">
        <f t="shared" si="478"/>
        <v>football player and manager (Ferencvárosi TC)</v>
      </c>
      <c r="R1420" t="s">
        <v>3380</v>
      </c>
      <c r="S1420" t="s">
        <v>2209</v>
      </c>
      <c r="U1420" t="str">
        <f t="shared" si="470"/>
        <v>https://en.wikipedia.org/wiki/Ferenc_Rudas</v>
      </c>
      <c r="Y1420" t="str">
        <f t="shared" si="471"/>
        <v>https://tools.wmflabs.org/xtools-articleinfo/?article=Ferenc_Rudas&amp;project=en.wikipedia.org</v>
      </c>
      <c r="AB1420" t="str">
        <f t="shared" si="472"/>
        <v>https://en.wikipedia.org/w/index.php?title=Special:WhatLinksHere/Ferenc_Rudas&amp;limit=500</v>
      </c>
    </row>
    <row r="1421" spans="1:29">
      <c r="A1421">
        <v>2449</v>
      </c>
      <c r="B1421">
        <v>56292</v>
      </c>
      <c r="C1421">
        <v>760556.66755200946</v>
      </c>
      <c r="D1421" t="s">
        <v>11784</v>
      </c>
      <c r="E1421" t="str">
        <f t="shared" si="473"/>
        <v>Fernando</v>
      </c>
      <c r="F1421" t="str">
        <f t="shared" si="474"/>
        <v>Álvarez de Miranda</v>
      </c>
      <c r="H1421">
        <v>0</v>
      </c>
      <c r="J1421">
        <v>92</v>
      </c>
      <c r="K1421" s="5">
        <v>42497</v>
      </c>
      <c r="L1421" t="s">
        <v>12451</v>
      </c>
      <c r="M1421" t="str">
        <f t="shared" si="476"/>
        <v>Spanish politician President of the Congress of Deputies (1977–1979).[112]</v>
      </c>
      <c r="N1421" t="str">
        <f t="shared" si="479"/>
        <v>Spanish</v>
      </c>
      <c r="O1421" t="str">
        <f t="shared" si="475"/>
        <v>politician President of the Congress of Deputies (1977–1979).[112]</v>
      </c>
      <c r="P1421" t="str">
        <f t="shared" si="477"/>
        <v>politician President of the Congress of Deputies (1977–1979).</v>
      </c>
      <c r="Q1421" t="str">
        <f t="shared" si="478"/>
        <v>politician President of the Congress of Deputies (1977–1979)</v>
      </c>
      <c r="R1421" t="str">
        <f>IFERROR(MID(Q1421,1,FIND(" ",Q1421)-1),Q1421)</f>
        <v>politician</v>
      </c>
      <c r="S1421" s="2" t="s">
        <v>1430</v>
      </c>
      <c r="U1421" t="str">
        <f t="shared" si="470"/>
        <v>https://en.wikipedia.org/wiki/Fernando_Álvarez de Miranda</v>
      </c>
      <c r="Y1421" t="str">
        <f t="shared" si="471"/>
        <v>https://tools.wmflabs.org/xtools-articleinfo/?article=Fernando_Álvarez de Miranda&amp;project=en.wikipedia.org</v>
      </c>
      <c r="AB1421" t="str">
        <f t="shared" si="472"/>
        <v>https://en.wikipedia.org/w/index.php?title=Special:WhatLinksHere/Fernando_Álvarez de Miranda&amp;limit=500</v>
      </c>
    </row>
    <row r="1422" spans="1:29">
      <c r="A1422">
        <v>70</v>
      </c>
      <c r="B1422">
        <v>416039</v>
      </c>
      <c r="C1422">
        <v>645520.74231960438</v>
      </c>
      <c r="D1422" t="s">
        <v>9160</v>
      </c>
      <c r="E1422" t="str">
        <f t="shared" si="473"/>
        <v>Fernando</v>
      </c>
      <c r="F1422" t="str">
        <f t="shared" si="474"/>
        <v>Barrachina</v>
      </c>
      <c r="H1422">
        <v>0</v>
      </c>
      <c r="J1422">
        <v>68</v>
      </c>
      <c r="K1422" s="3">
        <v>42373</v>
      </c>
      <c r="L1422" t="s">
        <v>9161</v>
      </c>
      <c r="M1422" t="str">
        <f t="shared" si="476"/>
        <v>Spanish footballer (Valencia CF).[70]</v>
      </c>
      <c r="N1422" t="str">
        <f t="shared" si="479"/>
        <v>Spanish</v>
      </c>
      <c r="O1422" t="str">
        <f t="shared" si="475"/>
        <v>footballer (Valencia CF).[70]</v>
      </c>
      <c r="P1422" t="str">
        <f t="shared" si="477"/>
        <v>footballer (Valencia CF).</v>
      </c>
      <c r="Q1422" t="str">
        <f t="shared" si="478"/>
        <v>footballer (Valencia CF)</v>
      </c>
      <c r="R1422" t="str">
        <f>IFERROR(MID(Q1422,1,FIND(" ",Q1422)-1),Q1422)</f>
        <v>footballer</v>
      </c>
      <c r="S1422" t="s">
        <v>2570</v>
      </c>
      <c r="U1422" t="str">
        <f t="shared" ref="U1422:U1451" si="480">CONCATENATE("https://en.wikipedia.org/wiki/",REPLACE(D1422,FIND(" ",D1422),1,"_"))</f>
        <v>https://en.wikipedia.org/wiki/Fernando_Barrachina</v>
      </c>
      <c r="Y1422" t="str">
        <f t="shared" ref="Y1422:Y1451" si="481">CONCATENATE("https://tools.wmflabs.org/xtools-articleinfo/?article=",REPLACE(D1422,FIND(" ",D1422),1,"_"),"&amp;project=en.wikipedia.org")</f>
        <v>https://tools.wmflabs.org/xtools-articleinfo/?article=Fernando_Barrachina&amp;project=en.wikipedia.org</v>
      </c>
      <c r="AB1422" t="str">
        <f t="shared" ref="AB1422:AB1451" si="482">CONCATENATE("https://en.wikipedia.org/w/index.php?title=Special:WhatLinksHere/",REPLACE(D1422,FIND(" ",D1422),1,"_"),"&amp;limit=500")</f>
        <v>https://en.wikipedia.org/w/index.php?title=Special:WhatLinksHere/Fernando_Barrachina&amp;limit=500</v>
      </c>
    </row>
    <row r="1423" spans="1:29">
      <c r="A1423">
        <v>1010</v>
      </c>
      <c r="B1423">
        <v>160379</v>
      </c>
      <c r="C1423">
        <v>199330.19580275868</v>
      </c>
      <c r="D1423" t="s">
        <v>10772</v>
      </c>
      <c r="E1423" t="str">
        <f t="shared" si="473"/>
        <v>Fernando</v>
      </c>
      <c r="F1423" t="str">
        <f t="shared" si="474"/>
        <v>Cardenal</v>
      </c>
      <c r="H1423">
        <v>0</v>
      </c>
      <c r="J1423">
        <v>82</v>
      </c>
      <c r="K1423" s="3">
        <v>42420</v>
      </c>
      <c r="L1423" t="s">
        <v>11461</v>
      </c>
      <c r="M1423" t="str">
        <f t="shared" si="476"/>
        <v>Nicaraguan priest and politician Minister of Education (1984–1990).[355]</v>
      </c>
      <c r="N1423" t="str">
        <f t="shared" si="479"/>
        <v>Nicaraguan</v>
      </c>
      <c r="O1423" t="str">
        <f t="shared" si="475"/>
        <v>priest and politician Minister of Education (1984–1990).[355]</v>
      </c>
      <c r="P1423" t="str">
        <f t="shared" si="477"/>
        <v>priest and politician Minister of Education (1984–1990).</v>
      </c>
      <c r="Q1423" t="str">
        <f t="shared" si="478"/>
        <v>priest and politician Minister of Education (1984–1990)</v>
      </c>
      <c r="R1423" t="s">
        <v>3384</v>
      </c>
      <c r="S1423" t="s">
        <v>2280</v>
      </c>
      <c r="U1423" t="str">
        <f t="shared" si="480"/>
        <v>https://en.wikipedia.org/wiki/Fernando_Cardenal</v>
      </c>
      <c r="Y1423" t="str">
        <f t="shared" si="481"/>
        <v>https://tools.wmflabs.org/xtools-articleinfo/?article=Fernando_Cardenal&amp;project=en.wikipedia.org</v>
      </c>
      <c r="AB1423" t="str">
        <f t="shared" si="482"/>
        <v>https://en.wikipedia.org/w/index.php?title=Special:WhatLinksHere/Fernando_Cardenal&amp;limit=500</v>
      </c>
    </row>
    <row r="1424" spans="1:29">
      <c r="A1424">
        <v>1801</v>
      </c>
      <c r="B1424">
        <v>629970</v>
      </c>
      <c r="C1424">
        <v>379165.47415716195</v>
      </c>
      <c r="D1424" t="s">
        <v>8548</v>
      </c>
      <c r="E1424" t="str">
        <f t="shared" si="473"/>
        <v>Fernando</v>
      </c>
      <c r="F1424" t="str">
        <f t="shared" si="474"/>
        <v>Mendes</v>
      </c>
      <c r="H1424">
        <v>0</v>
      </c>
      <c r="J1424">
        <v>78</v>
      </c>
      <c r="K1424" s="3">
        <v>42460</v>
      </c>
      <c r="L1424" s="2" t="s">
        <v>7756</v>
      </c>
      <c r="M1424" t="str">
        <f t="shared" si="476"/>
        <v>Portuguese football player and manager (Sporting CP).[609]</v>
      </c>
      <c r="N1424" t="str">
        <f t="shared" si="479"/>
        <v>Portuguese</v>
      </c>
      <c r="O1424" t="str">
        <f t="shared" si="475"/>
        <v>football player and manager (Sporting CP).[609]</v>
      </c>
      <c r="P1424" t="str">
        <f t="shared" si="477"/>
        <v>football player and manager (Sporting CP).</v>
      </c>
      <c r="Q1424" t="str">
        <f t="shared" si="478"/>
        <v>football player and manager (Sporting CP)</v>
      </c>
      <c r="R1424" t="s">
        <v>3199</v>
      </c>
      <c r="S1424" t="s">
        <v>1750</v>
      </c>
      <c r="U1424" t="str">
        <f t="shared" si="480"/>
        <v>https://en.wikipedia.org/wiki/Fernando_Mendes</v>
      </c>
      <c r="Y1424" t="str">
        <f t="shared" si="481"/>
        <v>https://tools.wmflabs.org/xtools-articleinfo/?article=Fernando_Mendes&amp;project=en.wikipedia.org</v>
      </c>
      <c r="AB1424" t="str">
        <f t="shared" si="482"/>
        <v>https://en.wikipedia.org/w/index.php?title=Special:WhatLinksHere/Fernando_Mendes&amp;limit=500</v>
      </c>
    </row>
    <row r="1425" spans="1:28">
      <c r="A1425">
        <v>1656</v>
      </c>
      <c r="B1425">
        <v>794615</v>
      </c>
      <c r="C1425">
        <v>275724.37552407791</v>
      </c>
      <c r="D1425" t="s">
        <v>8562</v>
      </c>
      <c r="E1425" t="str">
        <f t="shared" si="473"/>
        <v>Fernando</v>
      </c>
      <c r="F1425" t="str">
        <f t="shared" si="474"/>
        <v>Solana</v>
      </c>
      <c r="H1425">
        <v>0</v>
      </c>
      <c r="J1425">
        <v>82</v>
      </c>
      <c r="K1425" s="3">
        <v>42452</v>
      </c>
      <c r="L1425" s="2" t="s">
        <v>7738</v>
      </c>
      <c r="M1425" t="str">
        <f t="shared" si="476"/>
        <v>Mexican diplomat and politician member of the Senate for Mexico City (1994–2000) Secretary of Foreign Affairs (1988–1993) negotiated NAFTA.[463]</v>
      </c>
      <c r="N1425" t="str">
        <f t="shared" si="479"/>
        <v>Mexican</v>
      </c>
      <c r="O1425" t="str">
        <f t="shared" si="475"/>
        <v>diplomat and politician member of the Senate for Mexico City (1994–2000) Secretary of Foreign Affairs (1988–1993) negotiated NAFTA.[463]</v>
      </c>
      <c r="P1425" t="str">
        <f t="shared" si="477"/>
        <v>diplomat and politician member of the Senate for Mexico City (1994–2000) Secretary of Foreign Affairs (1988–1993) negotiated NAFTA.</v>
      </c>
      <c r="Q1425" t="str">
        <f t="shared" si="478"/>
        <v>diplomat and politician member of the Senate for Mexico City (1994–2000) Secretary of Foreign Affairs (1988–1993) negotiated NAFTA</v>
      </c>
      <c r="R1425" t="str">
        <f>IFERROR(MID(Q1425,1,FIND(" ",Q1425)-1),Q1425)</f>
        <v>diplomat</v>
      </c>
      <c r="S1425" s="2" t="s">
        <v>1764</v>
      </c>
      <c r="U1425" t="str">
        <f t="shared" si="480"/>
        <v>https://en.wikipedia.org/wiki/Fernando_Solana</v>
      </c>
      <c r="Y1425" t="str">
        <f t="shared" si="481"/>
        <v>https://tools.wmflabs.org/xtools-articleinfo/?article=Fernando_Solana&amp;project=en.wikipedia.org</v>
      </c>
      <c r="AB1425" t="str">
        <f t="shared" si="482"/>
        <v>https://en.wikipedia.org/w/index.php?title=Special:WhatLinksHere/Fernando_Solana&amp;limit=500</v>
      </c>
    </row>
    <row r="1426" spans="1:28">
      <c r="A1426">
        <v>2367</v>
      </c>
      <c r="B1426">
        <v>960058</v>
      </c>
      <c r="C1426">
        <v>635419.80899572081</v>
      </c>
      <c r="D1426" t="s">
        <v>12145</v>
      </c>
      <c r="E1426" t="str">
        <f t="shared" si="473"/>
        <v>Fernando</v>
      </c>
      <c r="F1426" t="str">
        <f t="shared" si="474"/>
        <v>Soto Aparicio</v>
      </c>
      <c r="H1426">
        <v>0</v>
      </c>
      <c r="J1426">
        <v>82</v>
      </c>
      <c r="K1426" s="5">
        <v>42492</v>
      </c>
      <c r="L1426" t="s">
        <v>12504</v>
      </c>
      <c r="M1426" t="str">
        <f t="shared" si="476"/>
        <v>Colombian author.[29]</v>
      </c>
      <c r="N1426" t="str">
        <f t="shared" si="479"/>
        <v>Colombian</v>
      </c>
      <c r="O1426" t="str">
        <f t="shared" si="475"/>
        <v>author.[29]</v>
      </c>
      <c r="P1426" t="str">
        <f t="shared" si="477"/>
        <v>author.</v>
      </c>
      <c r="Q1426" t="str">
        <f t="shared" si="478"/>
        <v>author</v>
      </c>
      <c r="R1426" t="str">
        <f>IFERROR(MID(Q1426,1,FIND(" ",Q1426)-1),Q1426)</f>
        <v>author</v>
      </c>
      <c r="U1426" t="str">
        <f t="shared" si="480"/>
        <v>https://en.wikipedia.org/wiki/Fernando_Soto Aparicio</v>
      </c>
      <c r="Y1426" t="str">
        <f t="shared" si="481"/>
        <v>https://tools.wmflabs.org/xtools-articleinfo/?article=Fernando_Soto Aparicio&amp;project=en.wikipedia.org</v>
      </c>
      <c r="AB1426" t="str">
        <f t="shared" si="482"/>
        <v>https://en.wikipedia.org/w/index.php?title=Special:WhatLinksHere/Fernando_Soto Aparicio&amp;limit=500</v>
      </c>
    </row>
    <row r="1427" spans="1:28">
      <c r="A1427">
        <v>622</v>
      </c>
      <c r="B1427">
        <v>857080</v>
      </c>
      <c r="C1427">
        <v>364169.36420391721</v>
      </c>
      <c r="D1427" t="s">
        <v>9977</v>
      </c>
      <c r="E1427" t="s">
        <v>9977</v>
      </c>
      <c r="H1427">
        <v>0</v>
      </c>
      <c r="J1427">
        <v>72</v>
      </c>
      <c r="K1427" s="3">
        <v>42399</v>
      </c>
      <c r="L1427" t="s">
        <v>10049</v>
      </c>
      <c r="M1427" t="str">
        <f t="shared" si="476"/>
        <v>Egyptian actress.[628]</v>
      </c>
      <c r="N1427" t="str">
        <f t="shared" si="479"/>
        <v>Egyptian</v>
      </c>
      <c r="O1427" t="str">
        <f t="shared" si="475"/>
        <v>actress.[628]</v>
      </c>
      <c r="P1427" t="str">
        <f t="shared" si="477"/>
        <v>actress.</v>
      </c>
      <c r="Q1427" t="str">
        <f t="shared" si="478"/>
        <v>actress</v>
      </c>
      <c r="R1427" t="str">
        <f>IFERROR(MID(Q1427,1,FIND(" ",Q1427)-1),Q1427)</f>
        <v>actress</v>
      </c>
      <c r="U1427" t="e">
        <f t="shared" si="480"/>
        <v>#VALUE!</v>
      </c>
      <c r="Y1427" t="e">
        <f t="shared" si="481"/>
        <v>#VALUE!</v>
      </c>
      <c r="AB1427" t="e">
        <f t="shared" si="482"/>
        <v>#VALUE!</v>
      </c>
    </row>
    <row r="1428" spans="1:28">
      <c r="A1428">
        <v>3489</v>
      </c>
      <c r="B1428">
        <v>95088</v>
      </c>
      <c r="C1428">
        <v>383146.74292269046</v>
      </c>
      <c r="D1428" t="s">
        <v>13470</v>
      </c>
      <c r="E1428" t="str">
        <f>LEFT(D1428,FIND(" ",D1428)-1)</f>
        <v>Fida</v>
      </c>
      <c r="F1428" t="str">
        <f>MID(D1428,FIND(" ",D1428)+1,9999)</f>
        <v>Hassnain</v>
      </c>
      <c r="H1428">
        <v>0</v>
      </c>
      <c r="J1428">
        <v>93</v>
      </c>
      <c r="K1428" s="5">
        <v>42561</v>
      </c>
      <c r="L1428" t="s">
        <v>14078</v>
      </c>
      <c r="M1428" t="str">
        <f t="shared" si="476"/>
        <v>Indian historian.[148]</v>
      </c>
      <c r="N1428" t="str">
        <f t="shared" si="479"/>
        <v>Indian</v>
      </c>
      <c r="O1428" t="str">
        <f t="shared" si="475"/>
        <v>historian.[148]</v>
      </c>
      <c r="P1428" s="2" t="str">
        <f t="shared" si="477"/>
        <v>historian.</v>
      </c>
      <c r="Q1428" s="2" t="str">
        <f t="shared" si="478"/>
        <v>historian</v>
      </c>
      <c r="R1428" s="2" t="str">
        <f>IFERROR(MID(Q1428,1,FIND(" ",Q1428)-1),Q1428)</f>
        <v>historian</v>
      </c>
      <c r="S1428" s="2"/>
      <c r="U1428" t="str">
        <f t="shared" si="480"/>
        <v>https://en.wikipedia.org/wiki/Fida_Hassnain</v>
      </c>
      <c r="Y1428" t="str">
        <f t="shared" si="481"/>
        <v>https://tools.wmflabs.org/xtools-articleinfo/?article=Fida_Hassnain&amp;project=en.wikipedia.org</v>
      </c>
      <c r="AB1428" t="str">
        <f t="shared" si="482"/>
        <v>https://en.wikipedia.org/w/index.php?title=Special:WhatLinksHere/Fida_Hassnain&amp;limit=500</v>
      </c>
    </row>
    <row r="1429" spans="1:28">
      <c r="A1429">
        <v>927</v>
      </c>
      <c r="B1429">
        <v>947979</v>
      </c>
      <c r="C1429">
        <v>480052.54068630165</v>
      </c>
      <c r="D1429" t="s">
        <v>10451</v>
      </c>
      <c r="E1429" t="str">
        <f>LEFT(D1429,FIND(" ",D1429)-1)</f>
        <v>Fighton</v>
      </c>
      <c r="F1429" t="str">
        <f>MID(D1429,FIND(" ",D1429)+1,9999)</f>
        <v>Simukonda</v>
      </c>
      <c r="H1429">
        <v>0</v>
      </c>
      <c r="J1429">
        <v>58</v>
      </c>
      <c r="K1429" s="3">
        <v>42415</v>
      </c>
      <c r="L1429" t="s">
        <v>11300</v>
      </c>
      <c r="M1429" t="str">
        <f t="shared" si="476"/>
        <v>Zambian football player (Nkana Red Devils) and manager (national team) diabetes.[272]</v>
      </c>
      <c r="N1429" t="str">
        <f t="shared" si="479"/>
        <v>Zambian</v>
      </c>
      <c r="O1429" t="str">
        <f t="shared" si="475"/>
        <v>football player (Nkana Red Devils) and manager (national team) diabetes.[272]</v>
      </c>
      <c r="P1429" t="str">
        <f t="shared" si="477"/>
        <v>football player (Nkana Red Devils) and manager (national team) diabetes.</v>
      </c>
      <c r="Q1429" t="str">
        <f t="shared" si="478"/>
        <v>football player (Nkana Red Devils) and manager (national team) diabetes</v>
      </c>
      <c r="R1429" t="s">
        <v>3380</v>
      </c>
      <c r="S1429" t="s">
        <v>2246</v>
      </c>
      <c r="T1429" t="s">
        <v>9001</v>
      </c>
      <c r="U1429" t="str">
        <f t="shared" si="480"/>
        <v>https://en.wikipedia.org/wiki/Fighton_Simukonda</v>
      </c>
      <c r="Y1429" t="str">
        <f t="shared" si="481"/>
        <v>https://tools.wmflabs.org/xtools-articleinfo/?article=Fighton_Simukonda&amp;project=en.wikipedia.org</v>
      </c>
      <c r="AB1429" t="str">
        <f t="shared" si="482"/>
        <v>https://en.wikipedia.org/w/index.php?title=Special:WhatLinksHere/Fighton_Simukonda&amp;limit=500</v>
      </c>
    </row>
    <row r="1430" spans="1:28">
      <c r="A1430">
        <v>1604</v>
      </c>
      <c r="B1430">
        <v>282049</v>
      </c>
      <c r="C1430">
        <v>921251.61191142979</v>
      </c>
      <c r="D1430" t="s">
        <v>8396</v>
      </c>
      <c r="E1430" t="s">
        <v>7718</v>
      </c>
      <c r="F1430" t="s">
        <v>7717</v>
      </c>
      <c r="H1430">
        <v>0</v>
      </c>
      <c r="J1430">
        <v>88</v>
      </c>
      <c r="K1430" s="3">
        <v>42450</v>
      </c>
      <c r="L1430" s="2" t="s">
        <v>7929</v>
      </c>
      <c r="M1430" t="str">
        <f t="shared" si="476"/>
        <v>Indian film historian.[411]</v>
      </c>
      <c r="N1430" t="str">
        <f t="shared" si="479"/>
        <v>Indian</v>
      </c>
      <c r="O1430" t="str">
        <f t="shared" si="475"/>
        <v>film historian.[411]</v>
      </c>
      <c r="P1430" t="str">
        <f t="shared" si="477"/>
        <v>film historian.</v>
      </c>
      <c r="Q1430" t="str">
        <f t="shared" si="478"/>
        <v>film historian</v>
      </c>
      <c r="R1430" t="s">
        <v>7154</v>
      </c>
      <c r="U1430" t="str">
        <f t="shared" si="480"/>
        <v>https://en.wikipedia.org/wiki/Film_News Anandan</v>
      </c>
      <c r="Y1430" t="str">
        <f t="shared" si="481"/>
        <v>https://tools.wmflabs.org/xtools-articleinfo/?article=Film_News Anandan&amp;project=en.wikipedia.org</v>
      </c>
      <c r="AB1430" t="str">
        <f t="shared" si="482"/>
        <v>https://en.wikipedia.org/w/index.php?title=Special:WhatLinksHere/Film_News Anandan&amp;limit=500</v>
      </c>
    </row>
    <row r="1431" spans="1:28">
      <c r="A1431">
        <v>1967</v>
      </c>
      <c r="B1431">
        <v>763933</v>
      </c>
      <c r="C1431">
        <v>813819.15536439919</v>
      </c>
      <c r="D1431" t="s">
        <v>6509</v>
      </c>
      <c r="E1431" t="str">
        <f>LEFT(D1431,FIND(" ",D1431)-1)</f>
        <v>Finn</v>
      </c>
      <c r="F1431" t="str">
        <f>MID(D1431,FIND(" ",D1431)+1,9999)</f>
        <v>Hodt</v>
      </c>
      <c r="H1431">
        <v>0</v>
      </c>
      <c r="J1431">
        <v>96</v>
      </c>
      <c r="K1431" s="5">
        <v>42469</v>
      </c>
      <c r="L1431" t="s">
        <v>6101</v>
      </c>
      <c r="M1431" t="str">
        <f t="shared" si="476"/>
        <v>Norwegian speed skating competitor and coach.[154]</v>
      </c>
      <c r="N1431" t="str">
        <f t="shared" si="479"/>
        <v>Norwegian</v>
      </c>
      <c r="O1431" t="str">
        <f t="shared" si="475"/>
        <v>speed skating competitor and coach.[154]</v>
      </c>
      <c r="P1431" t="str">
        <f t="shared" si="477"/>
        <v>speed skating competitor and coach.</v>
      </c>
      <c r="Q1431" t="str">
        <f t="shared" si="478"/>
        <v>speed skating competitor and coach</v>
      </c>
      <c r="R1431" t="str">
        <f>Q1431</f>
        <v>speed skating competitor and coach</v>
      </c>
      <c r="U1431" t="str">
        <f t="shared" si="480"/>
        <v>https://en.wikipedia.org/wiki/Finn_Hodt</v>
      </c>
      <c r="Y1431" t="str">
        <f t="shared" si="481"/>
        <v>https://tools.wmflabs.org/xtools-articleinfo/?article=Finn_Hodt&amp;project=en.wikipedia.org</v>
      </c>
      <c r="AB1431" t="str">
        <f t="shared" si="482"/>
        <v>https://en.wikipedia.org/w/index.php?title=Special:WhatLinksHere/Finn_Hodt&amp;limit=500</v>
      </c>
    </row>
    <row r="1432" spans="1:28">
      <c r="A1432">
        <v>3162</v>
      </c>
      <c r="B1432">
        <v>47762</v>
      </c>
      <c r="C1432">
        <v>145650.30214725994</v>
      </c>
      <c r="D1432" t="s">
        <v>5506</v>
      </c>
      <c r="E1432" t="str">
        <f>LEFT(D1432,FIND(" ",D1432)-1)</f>
        <v>Fiqre</v>
      </c>
      <c r="F1432" t="str">
        <f>MID(D1432,FIND(" ",D1432)+1,9999)</f>
        <v>Crockwell</v>
      </c>
      <c r="H1432">
        <v>0</v>
      </c>
      <c r="J1432">
        <v>30</v>
      </c>
      <c r="K1432" s="5">
        <v>42541</v>
      </c>
      <c r="L1432" t="s">
        <v>4898</v>
      </c>
      <c r="M1432" t="str">
        <f t="shared" si="476"/>
        <v>Bermudian cricket player shot.[317]</v>
      </c>
      <c r="N1432" t="str">
        <f t="shared" si="479"/>
        <v>Bermudian</v>
      </c>
      <c r="O1432" t="str">
        <f t="shared" si="475"/>
        <v>cricket player shot.[317]</v>
      </c>
      <c r="P1432" t="str">
        <f t="shared" si="477"/>
        <v>cricket player shot.</v>
      </c>
      <c r="Q1432" t="str">
        <f t="shared" si="478"/>
        <v>cricket player shot</v>
      </c>
      <c r="R1432" t="s">
        <v>13318</v>
      </c>
      <c r="T1432" t="s">
        <v>3187</v>
      </c>
      <c r="U1432" t="str">
        <f t="shared" si="480"/>
        <v>https://en.wikipedia.org/wiki/Fiqre_Crockwell</v>
      </c>
      <c r="Y1432" t="str">
        <f t="shared" si="481"/>
        <v>https://tools.wmflabs.org/xtools-articleinfo/?article=Fiqre_Crockwell&amp;project=en.wikipedia.org</v>
      </c>
      <c r="AB1432" t="str">
        <f t="shared" si="482"/>
        <v>https://en.wikipedia.org/w/index.php?title=Special:WhatLinksHere/Fiqre_Crockwell&amp;limit=500</v>
      </c>
    </row>
    <row r="1433" spans="1:28">
      <c r="A1433">
        <v>3369</v>
      </c>
      <c r="B1433">
        <v>261654</v>
      </c>
      <c r="C1433">
        <v>197882.85559297947</v>
      </c>
      <c r="D1433" t="s">
        <v>13214</v>
      </c>
      <c r="E1433" t="str">
        <f>LEFT(D1433,FIND(" ",D1433)-1)</f>
        <v>Flavio</v>
      </c>
      <c r="F1433" t="str">
        <f>MID(D1433,FIND(" ",D1433)+1,9999)</f>
        <v>Romero de Velasco</v>
      </c>
      <c r="H1433">
        <v>0</v>
      </c>
      <c r="J1433">
        <v>90</v>
      </c>
      <c r="K1433" s="5">
        <v>42553</v>
      </c>
      <c r="L1433" t="s">
        <v>14006</v>
      </c>
      <c r="M1433" t="str">
        <f t="shared" si="476"/>
        <v>Mexican lawyer and politician Governor of Jalisco (1977–1983).[27]</v>
      </c>
      <c r="N1433" t="str">
        <f t="shared" si="479"/>
        <v>Mexican</v>
      </c>
      <c r="O1433" t="str">
        <f t="shared" si="475"/>
        <v>lawyer and politician Governor of Jalisco (1977–1983).[27]</v>
      </c>
      <c r="P1433" s="2" t="str">
        <f t="shared" si="477"/>
        <v>lawyer and politician Governor of Jalisco (1977–1983).</v>
      </c>
      <c r="Q1433" s="2" t="str">
        <f t="shared" si="478"/>
        <v>lawyer and politician Governor of Jalisco (1977–1983)</v>
      </c>
      <c r="R1433" s="2" t="s">
        <v>3004</v>
      </c>
      <c r="S1433" s="2" t="s">
        <v>963</v>
      </c>
      <c r="U1433" t="str">
        <f t="shared" si="480"/>
        <v>https://en.wikipedia.org/wiki/Flavio_Romero de Velasco</v>
      </c>
      <c r="Y1433" t="str">
        <f t="shared" si="481"/>
        <v>https://tools.wmflabs.org/xtools-articleinfo/?article=Flavio_Romero de Velasco&amp;project=en.wikipedia.org</v>
      </c>
      <c r="AB1433" t="str">
        <f t="shared" si="482"/>
        <v>https://en.wikipedia.org/w/index.php?title=Special:WhatLinksHere/Flavio_Romero de Velasco&amp;limit=500</v>
      </c>
    </row>
    <row r="1434" spans="1:28">
      <c r="A1434">
        <v>125</v>
      </c>
      <c r="B1434">
        <v>955820</v>
      </c>
      <c r="C1434">
        <v>838759.63597886031</v>
      </c>
      <c r="D1434" t="s">
        <v>9391</v>
      </c>
      <c r="E1434" t="str">
        <f>LEFT(D1434,FIND(" ",D1434)-1)</f>
        <v>Florence</v>
      </c>
      <c r="F1434" t="str">
        <f>MID(D1434,FIND(" ",D1434)+1,9999)</f>
        <v>King</v>
      </c>
      <c r="H1434">
        <v>0</v>
      </c>
      <c r="J1434">
        <v>80</v>
      </c>
      <c r="K1434" s="3">
        <v>42375</v>
      </c>
      <c r="L1434" t="s">
        <v>8954</v>
      </c>
      <c r="M1434" t="str">
        <f t="shared" si="476"/>
        <v>American writer.[125]</v>
      </c>
      <c r="N1434" t="str">
        <f t="shared" si="479"/>
        <v>American</v>
      </c>
      <c r="O1434" t="str">
        <f t="shared" si="475"/>
        <v>writer.[125]</v>
      </c>
      <c r="P1434" t="str">
        <f t="shared" si="477"/>
        <v>writer.</v>
      </c>
      <c r="Q1434" t="str">
        <f t="shared" si="478"/>
        <v>writer</v>
      </c>
      <c r="R1434" t="str">
        <f>IFERROR(MID(Q1434,1,FIND(" ",Q1434)-1),Q1434)</f>
        <v>writer</v>
      </c>
      <c r="U1434" t="str">
        <f t="shared" si="480"/>
        <v>https://en.wikipedia.org/wiki/Florence_King</v>
      </c>
      <c r="Y1434" t="str">
        <f t="shared" si="481"/>
        <v>https://tools.wmflabs.org/xtools-articleinfo/?article=Florence_King&amp;project=en.wikipedia.org</v>
      </c>
      <c r="AB1434" t="str">
        <f t="shared" si="482"/>
        <v>https://en.wikipedia.org/w/index.php?title=Special:WhatLinksHere/Florence_King&amp;limit=500</v>
      </c>
    </row>
    <row r="1435" spans="1:28">
      <c r="A1435">
        <v>2812</v>
      </c>
      <c r="B1435">
        <v>729430</v>
      </c>
      <c r="C1435">
        <v>771954.51821808098</v>
      </c>
      <c r="D1435" t="s">
        <v>12212</v>
      </c>
      <c r="E1435" t="str">
        <f>LEFT(D1435,FIND(" ",D1435)-1)</f>
        <v>Floyd</v>
      </c>
      <c r="F1435" t="str">
        <f>MID(D1435,FIND(" ",D1435)+1,9999)</f>
        <v>Robinson</v>
      </c>
      <c r="H1435">
        <v>0</v>
      </c>
      <c r="J1435">
        <v>83</v>
      </c>
      <c r="K1435" s="5">
        <v>42518</v>
      </c>
      <c r="L1435" t="s">
        <v>12721</v>
      </c>
      <c r="M1435" t="str">
        <f t="shared" si="476"/>
        <v>American country singer.[480]</v>
      </c>
      <c r="N1435" t="str">
        <f t="shared" si="479"/>
        <v>American</v>
      </c>
      <c r="O1435" t="str">
        <f t="shared" si="475"/>
        <v>country singer.[480]</v>
      </c>
      <c r="P1435" t="str">
        <f t="shared" si="477"/>
        <v>country singer.</v>
      </c>
      <c r="Q1435" t="str">
        <f t="shared" si="478"/>
        <v>country singer</v>
      </c>
      <c r="R1435" t="s">
        <v>13240</v>
      </c>
      <c r="U1435" t="str">
        <f t="shared" si="480"/>
        <v>https://en.wikipedia.org/wiki/Floyd_Robinson</v>
      </c>
      <c r="Y1435" t="str">
        <f t="shared" si="481"/>
        <v>https://tools.wmflabs.org/xtools-articleinfo/?article=Floyd_Robinson&amp;project=en.wikipedia.org</v>
      </c>
      <c r="AB1435" t="str">
        <f t="shared" si="482"/>
        <v>https://en.wikipedia.org/w/index.php?title=Special:WhatLinksHere/Floyd_Robinson&amp;limit=500</v>
      </c>
    </row>
    <row r="1436" spans="1:28">
      <c r="A1436">
        <v>4685</v>
      </c>
      <c r="B1436">
        <v>871770</v>
      </c>
      <c r="C1436">
        <v>39611.688619544337</v>
      </c>
      <c r="D1436" t="s">
        <v>15217</v>
      </c>
      <c r="E1436" t="s">
        <v>15924</v>
      </c>
      <c r="F1436" t="s">
        <v>15916</v>
      </c>
      <c r="H1436">
        <v>0</v>
      </c>
      <c r="J1436">
        <v>100</v>
      </c>
      <c r="K1436" s="5">
        <v>42633</v>
      </c>
      <c r="L1436" t="s">
        <v>15644</v>
      </c>
      <c r="M1436" t="str">
        <f t="shared" si="476"/>
        <v>American chemist and philatelist.[122]</v>
      </c>
      <c r="N1436" t="str">
        <f t="shared" si="479"/>
        <v>American</v>
      </c>
      <c r="O1436" t="str">
        <f t="shared" si="475"/>
        <v>chemist and philatelist.[122]</v>
      </c>
      <c r="P1436" s="2" t="str">
        <f t="shared" si="477"/>
        <v>chemist and philatelist.</v>
      </c>
      <c r="Q1436" s="2" t="str">
        <f t="shared" si="478"/>
        <v>chemist and philatelist</v>
      </c>
      <c r="R1436" s="2" t="str">
        <f>Q1436</f>
        <v>chemist and philatelist</v>
      </c>
      <c r="U1436" t="str">
        <f t="shared" si="480"/>
        <v>https://en.wikipedia.org/wiki/Foil_A. Miller</v>
      </c>
      <c r="W1436" s="2"/>
      <c r="X1436" s="2"/>
      <c r="Y1436" t="str">
        <f t="shared" si="481"/>
        <v>https://tools.wmflabs.org/xtools-articleinfo/?article=Foil_A. Miller&amp;project=en.wikipedia.org</v>
      </c>
      <c r="AB1436" t="str">
        <f t="shared" si="482"/>
        <v>https://en.wikipedia.org/w/index.php?title=Special:WhatLinksHere/Foil_A. Miller&amp;limit=500</v>
      </c>
    </row>
    <row r="1437" spans="1:28">
      <c r="A1437">
        <v>3877</v>
      </c>
      <c r="B1437">
        <v>524825</v>
      </c>
      <c r="C1437">
        <v>82814.111618972674</v>
      </c>
      <c r="D1437" t="s">
        <v>4502</v>
      </c>
      <c r="E1437" t="str">
        <f>LEFT(D1437,FIND(" ",D1437)-1)</f>
        <v>Forbes</v>
      </c>
      <c r="F1437" t="str">
        <f>MID(D1437,FIND(" ",D1437)+1,9999)</f>
        <v>Carlile</v>
      </c>
      <c r="H1437">
        <v>0</v>
      </c>
      <c r="J1437">
        <v>95</v>
      </c>
      <c r="K1437" s="5">
        <v>42584</v>
      </c>
      <c r="L1437" t="s">
        <v>4043</v>
      </c>
      <c r="M1437" t="str">
        <f t="shared" si="476"/>
        <v>Australian swimming coach and modern pentathlete.[19]</v>
      </c>
      <c r="N1437" t="str">
        <f t="shared" si="479"/>
        <v>Australian</v>
      </c>
      <c r="O1437" t="str">
        <f t="shared" ref="O1437:O1453" si="483">MID(M1437,FIND(" ",M1437)+1,9999)</f>
        <v>swimming coach and modern pentathlete.[19]</v>
      </c>
      <c r="P1437" s="2" t="str">
        <f t="shared" si="477"/>
        <v>swimming coach and modern pentathlete.</v>
      </c>
      <c r="Q1437" s="2" t="str">
        <f t="shared" si="478"/>
        <v>swimming coach and modern pentathlete</v>
      </c>
      <c r="R1437" s="2" t="str">
        <f>Q1437</f>
        <v>swimming coach and modern pentathlete</v>
      </c>
      <c r="S1437" s="2"/>
      <c r="U1437" t="str">
        <f t="shared" si="480"/>
        <v>https://en.wikipedia.org/wiki/Forbes_Carlile</v>
      </c>
      <c r="Y1437" t="str">
        <f t="shared" si="481"/>
        <v>https://tools.wmflabs.org/xtools-articleinfo/?article=Forbes_Carlile&amp;project=en.wikipedia.org</v>
      </c>
      <c r="AB1437" t="str">
        <f t="shared" si="482"/>
        <v>https://en.wikipedia.org/w/index.php?title=Special:WhatLinksHere/Forbes_Carlile&amp;limit=500</v>
      </c>
    </row>
    <row r="1438" spans="1:28">
      <c r="A1438">
        <v>3800</v>
      </c>
      <c r="B1438">
        <v>220975</v>
      </c>
      <c r="C1438">
        <v>655480.25923364505</v>
      </c>
      <c r="D1438" t="s">
        <v>13923</v>
      </c>
      <c r="E1438" t="str">
        <f>LEFT(D1438,FIND(" ",D1438)-1)</f>
        <v>Ford</v>
      </c>
      <c r="F1438" t="str">
        <f>MID(D1438,FIND(" ",D1438)+1,9999)</f>
        <v>Spinks</v>
      </c>
      <c r="H1438">
        <v>0</v>
      </c>
      <c r="J1438">
        <v>89</v>
      </c>
      <c r="K1438" s="5">
        <v>42578</v>
      </c>
      <c r="L1438" t="s">
        <v>14391</v>
      </c>
      <c r="M1438" t="str">
        <f t="shared" si="476"/>
        <v>American politician.[459]</v>
      </c>
      <c r="N1438" t="str">
        <f t="shared" si="479"/>
        <v>American</v>
      </c>
      <c r="O1438" t="str">
        <f t="shared" si="483"/>
        <v>politician.[459]</v>
      </c>
      <c r="P1438" s="2" t="str">
        <f t="shared" si="477"/>
        <v>politician.</v>
      </c>
      <c r="Q1438" s="2" t="str">
        <f t="shared" si="478"/>
        <v>politician</v>
      </c>
      <c r="R1438" s="2" t="str">
        <f>IFERROR(MID(Q1438,1,FIND(" ",Q1438)-1),Q1438)</f>
        <v>politician</v>
      </c>
      <c r="S1438" s="2"/>
      <c r="U1438" t="str">
        <f t="shared" si="480"/>
        <v>https://en.wikipedia.org/wiki/Ford_Spinks</v>
      </c>
      <c r="Y1438" t="str">
        <f t="shared" si="481"/>
        <v>https://tools.wmflabs.org/xtools-articleinfo/?article=Ford_Spinks&amp;project=en.wikipedia.org</v>
      </c>
      <c r="AB1438" t="str">
        <f t="shared" si="482"/>
        <v>https://en.wikipedia.org/w/index.php?title=Special:WhatLinksHere/Ford_Spinks&amp;limit=500</v>
      </c>
    </row>
    <row r="1439" spans="1:28">
      <c r="A1439">
        <v>516</v>
      </c>
      <c r="B1439">
        <v>23302</v>
      </c>
      <c r="C1439">
        <v>673481.13693515188</v>
      </c>
      <c r="D1439" t="s">
        <v>9384</v>
      </c>
      <c r="E1439" t="s">
        <v>9384</v>
      </c>
      <c r="H1439">
        <v>0</v>
      </c>
      <c r="J1439">
        <v>78</v>
      </c>
      <c r="K1439" s="3">
        <v>42393</v>
      </c>
      <c r="L1439" t="s">
        <v>9385</v>
      </c>
      <c r="M1439" t="str">
        <f t="shared" si="476"/>
        <v>Iranian actress.[522]</v>
      </c>
      <c r="N1439" t="str">
        <f t="shared" si="479"/>
        <v>Iranian</v>
      </c>
      <c r="O1439" t="str">
        <f t="shared" si="483"/>
        <v>actress.[522]</v>
      </c>
      <c r="P1439" t="str">
        <f t="shared" si="477"/>
        <v>actress.</v>
      </c>
      <c r="Q1439" t="str">
        <f t="shared" si="478"/>
        <v>actress</v>
      </c>
      <c r="R1439" t="str">
        <f>IFERROR(MID(Q1439,1,FIND(" ",Q1439)-1),Q1439)</f>
        <v>actress</v>
      </c>
      <c r="U1439" t="e">
        <f t="shared" si="480"/>
        <v>#VALUE!</v>
      </c>
      <c r="Y1439" t="e">
        <f t="shared" si="481"/>
        <v>#VALUE!</v>
      </c>
      <c r="AB1439" t="e">
        <f t="shared" si="482"/>
        <v>#VALUE!</v>
      </c>
    </row>
    <row r="1440" spans="1:28">
      <c r="A1440">
        <v>3776</v>
      </c>
      <c r="B1440">
        <v>207845</v>
      </c>
      <c r="C1440">
        <v>780865.84854918323</v>
      </c>
      <c r="D1440" t="s">
        <v>13897</v>
      </c>
      <c r="E1440" t="str">
        <f t="shared" ref="E1440:E1447" si="484">LEFT(D1440,FIND(" ",D1440)-1)</f>
        <v>Forrest</v>
      </c>
      <c r="F1440" t="str">
        <f t="shared" ref="F1440:F1447" si="485">MID(D1440,FIND(" ",D1440)+1,9999)</f>
        <v>Mars Jr.</v>
      </c>
      <c r="H1440">
        <v>0</v>
      </c>
      <c r="J1440">
        <v>84</v>
      </c>
      <c r="K1440" s="5">
        <v>42577</v>
      </c>
      <c r="L1440" t="s">
        <v>14366</v>
      </c>
      <c r="M1440" t="str">
        <f t="shared" si="476"/>
        <v>American billionaire businessman (Mars Incorporated) heart attack.[435]</v>
      </c>
      <c r="N1440" t="str">
        <f t="shared" si="479"/>
        <v>American</v>
      </c>
      <c r="O1440" t="str">
        <f t="shared" si="483"/>
        <v>billionaire businessman (Mars Incorporated) heart attack.[435]</v>
      </c>
      <c r="P1440" s="2" t="str">
        <f t="shared" si="477"/>
        <v>billionaire businessman (Mars Incorporated) heart attack.</v>
      </c>
      <c r="Q1440" s="2" t="str">
        <f t="shared" si="478"/>
        <v>billionaire businessman (Mars Incorporated) heart attack</v>
      </c>
      <c r="R1440" s="2" t="s">
        <v>3051</v>
      </c>
      <c r="S1440" s="2" t="s">
        <v>832</v>
      </c>
      <c r="T1440" t="s">
        <v>13613</v>
      </c>
      <c r="U1440" t="str">
        <f t="shared" si="480"/>
        <v>https://en.wikipedia.org/wiki/Forrest_Mars Jr.</v>
      </c>
      <c r="Y1440" t="str">
        <f t="shared" si="481"/>
        <v>https://tools.wmflabs.org/xtools-articleinfo/?article=Forrest_Mars Jr.&amp;project=en.wikipedia.org</v>
      </c>
      <c r="AB1440" t="str">
        <f t="shared" si="482"/>
        <v>https://en.wikipedia.org/w/index.php?title=Special:WhatLinksHere/Forrest_Mars Jr.&amp;limit=500</v>
      </c>
    </row>
    <row r="1441" spans="1:29">
      <c r="A1441">
        <v>408</v>
      </c>
      <c r="B1441">
        <v>976375</v>
      </c>
      <c r="C1441">
        <v>63572.109009328415</v>
      </c>
      <c r="D1441" t="s">
        <v>9241</v>
      </c>
      <c r="E1441" t="str">
        <f t="shared" si="484"/>
        <v>Forrest</v>
      </c>
      <c r="F1441" t="str">
        <f t="shared" si="485"/>
        <v>McDonald</v>
      </c>
      <c r="H1441">
        <v>0</v>
      </c>
      <c r="J1441">
        <v>89</v>
      </c>
      <c r="K1441" s="3">
        <v>42388</v>
      </c>
      <c r="L1441" t="s">
        <v>9387</v>
      </c>
      <c r="M1441" t="str">
        <f t="shared" si="476"/>
        <v>American historian and constitutional scholar.[410]</v>
      </c>
      <c r="N1441" t="str">
        <f t="shared" si="479"/>
        <v>American</v>
      </c>
      <c r="O1441" t="str">
        <f t="shared" si="483"/>
        <v>historian and constitutional scholar.[410]</v>
      </c>
      <c r="P1441" t="str">
        <f t="shared" si="477"/>
        <v>historian and constitutional scholar.</v>
      </c>
      <c r="Q1441" t="str">
        <f t="shared" si="478"/>
        <v>historian and constitutional scholar</v>
      </c>
      <c r="R1441" t="str">
        <f>Q1441</f>
        <v>historian and constitutional scholar</v>
      </c>
      <c r="U1441" t="str">
        <f t="shared" si="480"/>
        <v>https://en.wikipedia.org/wiki/Forrest_McDonald</v>
      </c>
      <c r="Y1441" t="str">
        <f t="shared" si="481"/>
        <v>https://tools.wmflabs.org/xtools-articleinfo/?article=Forrest_McDonald&amp;project=en.wikipedia.org</v>
      </c>
      <c r="AB1441" t="str">
        <f t="shared" si="482"/>
        <v>https://en.wikipedia.org/w/index.php?title=Special:WhatLinksHere/Forrest_McDonald&amp;limit=500</v>
      </c>
    </row>
    <row r="1442" spans="1:29">
      <c r="A1442">
        <v>3686</v>
      </c>
      <c r="B1442">
        <v>932355</v>
      </c>
      <c r="C1442">
        <v>164125.38763324847</v>
      </c>
      <c r="D1442" t="s">
        <v>13970</v>
      </c>
      <c r="E1442" t="str">
        <f t="shared" si="484"/>
        <v>Franca</v>
      </c>
      <c r="F1442" t="str">
        <f t="shared" si="485"/>
        <v>Faldini</v>
      </c>
      <c r="H1442">
        <v>0</v>
      </c>
      <c r="J1442">
        <v>85</v>
      </c>
      <c r="K1442" s="5">
        <v>42573</v>
      </c>
      <c r="L1442" t="s">
        <v>14266</v>
      </c>
      <c r="M1442" t="str">
        <f t="shared" si="476"/>
        <v>Italian writer and actress (Where Is Freedom? Poverty and Nobility Man Beast and Virtue).[344]</v>
      </c>
      <c r="N1442" t="str">
        <f t="shared" si="479"/>
        <v>Italian</v>
      </c>
      <c r="O1442" t="str">
        <f t="shared" si="483"/>
        <v>writer and actress (Where Is Freedom? Poverty and Nobility Man Beast and Virtue).[344]</v>
      </c>
      <c r="P1442" s="2" t="str">
        <f t="shared" si="477"/>
        <v>writer and actress (Where Is Freedom? Poverty and Nobility Man Beast and Virtue).</v>
      </c>
      <c r="Q1442" s="2" t="str">
        <f t="shared" si="478"/>
        <v>writer and actress (Where Is Freedom? Poverty and Nobility Man Beast and Virtue)</v>
      </c>
      <c r="R1442" s="2" t="s">
        <v>3232</v>
      </c>
      <c r="S1442" s="2" t="s">
        <v>961</v>
      </c>
      <c r="U1442" t="str">
        <f t="shared" si="480"/>
        <v>https://en.wikipedia.org/wiki/Franca_Faldini</v>
      </c>
      <c r="Y1442" t="str">
        <f t="shared" si="481"/>
        <v>https://tools.wmflabs.org/xtools-articleinfo/?article=Franca_Faldini&amp;project=en.wikipedia.org</v>
      </c>
      <c r="AB1442" t="str">
        <f t="shared" si="482"/>
        <v>https://en.wikipedia.org/w/index.php?title=Special:WhatLinksHere/Franca_Faldini&amp;limit=500</v>
      </c>
    </row>
    <row r="1443" spans="1:29">
      <c r="A1443">
        <v>41</v>
      </c>
      <c r="B1443">
        <v>672805</v>
      </c>
      <c r="C1443">
        <v>599706.17915132607</v>
      </c>
      <c r="D1443" t="s">
        <v>8934</v>
      </c>
      <c r="E1443" t="str">
        <f t="shared" si="484"/>
        <v>Frances</v>
      </c>
      <c r="F1443" t="str">
        <f t="shared" si="485"/>
        <v>Cress Welsing</v>
      </c>
      <c r="H1443">
        <v>0</v>
      </c>
      <c r="J1443">
        <v>80</v>
      </c>
      <c r="K1443" s="3">
        <v>42371</v>
      </c>
      <c r="L1443" t="s">
        <v>10008</v>
      </c>
      <c r="M1443" t="str">
        <f t="shared" si="476"/>
        <v>American psychiatrist and author complications from a stroke.[41]</v>
      </c>
      <c r="N1443" t="str">
        <f t="shared" si="479"/>
        <v>American</v>
      </c>
      <c r="O1443" t="str">
        <f t="shared" si="483"/>
        <v>psychiatrist and author complications from a stroke.[41]</v>
      </c>
      <c r="P1443" t="str">
        <f t="shared" si="477"/>
        <v>psychiatrist and author complications from a stroke.</v>
      </c>
      <c r="Q1443" t="str">
        <f t="shared" si="478"/>
        <v>psychiatrist and author complications from a stroke</v>
      </c>
      <c r="R1443" t="s">
        <v>3494</v>
      </c>
      <c r="T1443" t="s">
        <v>11718</v>
      </c>
      <c r="U1443" t="str">
        <f t="shared" si="480"/>
        <v>https://en.wikipedia.org/wiki/Frances_Cress Welsing</v>
      </c>
      <c r="Y1443" t="str">
        <f t="shared" si="481"/>
        <v>https://tools.wmflabs.org/xtools-articleinfo/?article=Frances_Cress Welsing&amp;project=en.wikipedia.org</v>
      </c>
      <c r="AB1443" t="str">
        <f t="shared" si="482"/>
        <v>https://en.wikipedia.org/w/index.php?title=Special:WhatLinksHere/Frances_Cress Welsing&amp;limit=500</v>
      </c>
    </row>
    <row r="1444" spans="1:29">
      <c r="A1444">
        <v>4714</v>
      </c>
      <c r="B1444">
        <v>424076</v>
      </c>
      <c r="C1444">
        <v>76871.600947015395</v>
      </c>
      <c r="D1444" t="s">
        <v>15094</v>
      </c>
      <c r="E1444" t="str">
        <f t="shared" si="484"/>
        <v>Frances</v>
      </c>
      <c r="F1444" t="str">
        <f t="shared" si="485"/>
        <v>Dafoe</v>
      </c>
      <c r="H1444">
        <v>0</v>
      </c>
      <c r="J1444">
        <v>86</v>
      </c>
      <c r="K1444" s="5">
        <v>42636</v>
      </c>
      <c r="L1444" t="s">
        <v>15786</v>
      </c>
      <c r="M1444" t="str">
        <f t="shared" si="476"/>
        <v>Canadian pair skater Olympic silver medalist (1956) world champion (1954 1955).[76]</v>
      </c>
      <c r="N1444" t="str">
        <f t="shared" si="479"/>
        <v>Canadian</v>
      </c>
      <c r="O1444" t="str">
        <f t="shared" si="483"/>
        <v>pair skater Olympic silver medalist (1956) world champion (1954 1955).[76]</v>
      </c>
      <c r="P1444" s="2" t="str">
        <f t="shared" si="477"/>
        <v>pair skater Olympic silver medalist (1956) world champion (1954 1955).</v>
      </c>
      <c r="Q1444" s="2" t="str">
        <f t="shared" si="478"/>
        <v>pair skater Olympic silver medalist (1956) world champion (1954 1955)</v>
      </c>
      <c r="R1444" s="2" t="s">
        <v>15896</v>
      </c>
      <c r="S1444" s="2" t="s">
        <v>475</v>
      </c>
      <c r="U1444" t="str">
        <f t="shared" si="480"/>
        <v>https://en.wikipedia.org/wiki/Frances_Dafoe</v>
      </c>
      <c r="Y1444" t="str">
        <f t="shared" si="481"/>
        <v>https://tools.wmflabs.org/xtools-articleinfo/?article=Frances_Dafoe&amp;project=en.wikipedia.org</v>
      </c>
      <c r="AB1444" t="str">
        <f t="shared" si="482"/>
        <v>https://en.wikipedia.org/w/index.php?title=Special:WhatLinksHere/Frances_Dafoe&amp;limit=500</v>
      </c>
    </row>
    <row r="1445" spans="1:29">
      <c r="A1445">
        <v>3028</v>
      </c>
      <c r="B1445">
        <v>289508</v>
      </c>
      <c r="C1445">
        <v>517929.11872234981</v>
      </c>
      <c r="D1445" t="s">
        <v>5688</v>
      </c>
      <c r="E1445" t="str">
        <f t="shared" si="484"/>
        <v>Francesco</v>
      </c>
      <c r="F1445" t="str">
        <f t="shared" si="485"/>
        <v>Faggi</v>
      </c>
      <c r="H1445">
        <v>0</v>
      </c>
      <c r="J1445">
        <v>90</v>
      </c>
      <c r="K1445" s="5">
        <v>42533</v>
      </c>
      <c r="L1445" t="s">
        <v>5086</v>
      </c>
      <c r="M1445" t="str">
        <f t="shared" si="476"/>
        <v>Italian rower Olympic gold medalist (1948).[183]</v>
      </c>
      <c r="N1445" t="str">
        <f t="shared" si="479"/>
        <v>Italian</v>
      </c>
      <c r="O1445" t="str">
        <f t="shared" si="483"/>
        <v>rower Olympic gold medalist (1948).[183]</v>
      </c>
      <c r="P1445" t="str">
        <f t="shared" si="477"/>
        <v>rower Olympic gold medalist (1948).</v>
      </c>
      <c r="Q1445" t="str">
        <f t="shared" si="478"/>
        <v>rower Olympic gold medalist (1948)</v>
      </c>
      <c r="R1445" t="str">
        <f>IFERROR(MID(Q1445,1,FIND(" ",Q1445)-1),Q1445)</f>
        <v>rower</v>
      </c>
      <c r="S1445" s="2" t="s">
        <v>983</v>
      </c>
      <c r="U1445" t="str">
        <f t="shared" si="480"/>
        <v>https://en.wikipedia.org/wiki/Francesco_Faggi</v>
      </c>
      <c r="Y1445" t="str">
        <f t="shared" si="481"/>
        <v>https://tools.wmflabs.org/xtools-articleinfo/?article=Francesco_Faggi&amp;project=en.wikipedia.org</v>
      </c>
      <c r="AB1445" t="str">
        <f t="shared" si="482"/>
        <v>https://en.wikipedia.org/w/index.php?title=Special:WhatLinksHere/Francesco_Faggi&amp;limit=500</v>
      </c>
    </row>
    <row r="1446" spans="1:29">
      <c r="A1446">
        <v>2053</v>
      </c>
      <c r="B1446">
        <v>243905</v>
      </c>
      <c r="C1446">
        <v>364804.95968680771</v>
      </c>
      <c r="D1446" t="s">
        <v>6926</v>
      </c>
      <c r="E1446" t="str">
        <f t="shared" si="484"/>
        <v>Francesco</v>
      </c>
      <c r="F1446" t="str">
        <f t="shared" si="485"/>
        <v>Guarraci</v>
      </c>
      <c r="H1446">
        <v>0</v>
      </c>
      <c r="J1446">
        <v>61</v>
      </c>
      <c r="K1446" s="5">
        <v>42474</v>
      </c>
      <c r="L1446" t="s">
        <v>6306</v>
      </c>
      <c r="M1446" t="str">
        <f t="shared" si="476"/>
        <v>Italian-born American mobster.[240]</v>
      </c>
      <c r="N1446" t="s">
        <v>5783</v>
      </c>
      <c r="O1446" t="str">
        <f t="shared" si="483"/>
        <v>American mobster.[240]</v>
      </c>
      <c r="P1446" t="str">
        <f t="shared" si="477"/>
        <v>American mobster.</v>
      </c>
      <c r="Q1446" t="str">
        <f t="shared" si="478"/>
        <v>American mobster</v>
      </c>
      <c r="R1446" t="s">
        <v>5442</v>
      </c>
      <c r="U1446" t="str">
        <f t="shared" si="480"/>
        <v>https://en.wikipedia.org/wiki/Francesco_Guarraci</v>
      </c>
      <c r="Y1446" t="str">
        <f t="shared" si="481"/>
        <v>https://tools.wmflabs.org/xtools-articleinfo/?article=Francesco_Guarraci&amp;project=en.wikipedia.org</v>
      </c>
      <c r="AB1446" t="str">
        <f t="shared" si="482"/>
        <v>https://en.wikipedia.org/w/index.php?title=Special:WhatLinksHere/Francesco_Guarraci&amp;limit=500</v>
      </c>
    </row>
    <row r="1447" spans="1:29">
      <c r="A1447">
        <v>4045</v>
      </c>
      <c r="B1447">
        <v>272327</v>
      </c>
      <c r="C1447">
        <v>404680.94946210441</v>
      </c>
      <c r="D1447" t="s">
        <v>4483</v>
      </c>
      <c r="E1447" t="str">
        <f t="shared" si="484"/>
        <v>Francesco</v>
      </c>
      <c r="F1447" t="str">
        <f t="shared" si="485"/>
        <v>Sgalambro</v>
      </c>
      <c r="H1447">
        <v>0</v>
      </c>
      <c r="J1447">
        <v>82</v>
      </c>
      <c r="K1447" s="5">
        <v>42593</v>
      </c>
      <c r="L1447" t="s">
        <v>3876</v>
      </c>
      <c r="M1447" t="str">
        <f t="shared" si="476"/>
        <v>Italian Roman Catholic prelate Bishop of Cefalù (2000–2009).[187]</v>
      </c>
      <c r="N1447" t="str">
        <f t="shared" ref="N1447:N1453" si="486">MID(M1447,1,FIND(" ",M1447)-1)</f>
        <v>Italian</v>
      </c>
      <c r="O1447" t="str">
        <f t="shared" si="483"/>
        <v>Roman Catholic prelate Bishop of Cefalù (2000–2009).[187]</v>
      </c>
      <c r="P1447" s="2" t="str">
        <f t="shared" si="477"/>
        <v>Roman Catholic prelate Bishop of Cefalù (2000–2009).</v>
      </c>
      <c r="Q1447" s="2" t="str">
        <f t="shared" si="478"/>
        <v>Roman Catholic prelate Bishop of Cefalù (2000–2009)</v>
      </c>
      <c r="R1447" s="2" t="s">
        <v>3276</v>
      </c>
      <c r="S1447" s="2" t="s">
        <v>699</v>
      </c>
      <c r="U1447" t="str">
        <f t="shared" si="480"/>
        <v>https://en.wikipedia.org/wiki/Francesco_Sgalambro</v>
      </c>
      <c r="Y1447" t="str">
        <f t="shared" si="481"/>
        <v>https://tools.wmflabs.org/xtools-articleinfo/?article=Francesco_Sgalambro&amp;project=en.wikipedia.org</v>
      </c>
      <c r="AB1447" t="str">
        <f t="shared" si="482"/>
        <v>https://en.wikipedia.org/w/index.php?title=Special:WhatLinksHere/Francesco_Sgalambro&amp;limit=500</v>
      </c>
    </row>
    <row r="1448" spans="1:29">
      <c r="A1448">
        <v>370</v>
      </c>
      <c r="B1448">
        <v>389409</v>
      </c>
      <c r="C1448">
        <v>461805.73738183739</v>
      </c>
      <c r="D1448" t="s">
        <v>9454</v>
      </c>
      <c r="E1448" t="s">
        <v>10667</v>
      </c>
      <c r="F1448" t="s">
        <v>10668</v>
      </c>
      <c r="H1448">
        <v>0</v>
      </c>
      <c r="J1448">
        <v>89</v>
      </c>
      <c r="K1448" s="3">
        <v>42386</v>
      </c>
      <c r="L1448" t="s">
        <v>10111</v>
      </c>
      <c r="M1448" t="str">
        <f t="shared" si="476"/>
        <v>American Roman Catholic prelate Archbishop of New Orleans (1988–2001).[372]</v>
      </c>
      <c r="N1448" t="str">
        <f t="shared" si="486"/>
        <v>American</v>
      </c>
      <c r="O1448" t="str">
        <f t="shared" si="483"/>
        <v>Roman Catholic prelate Archbishop of New Orleans (1988–2001).[372]</v>
      </c>
      <c r="P1448" t="str">
        <f t="shared" si="477"/>
        <v>Roman Catholic prelate Archbishop of New Orleans (1988–2001).</v>
      </c>
      <c r="Q1448" t="str">
        <f t="shared" si="478"/>
        <v>Roman Catholic prelate Archbishop of New Orleans (1988–2001)</v>
      </c>
      <c r="R1448" t="s">
        <v>7414</v>
      </c>
      <c r="S1448" t="s">
        <v>2667</v>
      </c>
      <c r="U1448" t="str">
        <f t="shared" si="480"/>
        <v>https://en.wikipedia.org/wiki/Francis_B. Schulte</v>
      </c>
      <c r="Y1448" t="str">
        <f t="shared" si="481"/>
        <v>https://tools.wmflabs.org/xtools-articleinfo/?article=Francis_B. Schulte&amp;project=en.wikipedia.org</v>
      </c>
      <c r="AB1448" t="str">
        <f t="shared" si="482"/>
        <v>https://en.wikipedia.org/w/index.php?title=Special:WhatLinksHere/Francis_B. Schulte&amp;limit=500</v>
      </c>
    </row>
    <row r="1449" spans="1:29">
      <c r="A1449">
        <v>661</v>
      </c>
      <c r="B1449">
        <v>563267</v>
      </c>
      <c r="C1449">
        <v>458030.81473968632</v>
      </c>
      <c r="D1449" t="s">
        <v>10483</v>
      </c>
      <c r="E1449" t="str">
        <f>LEFT(D1449,FIND(" ",D1449)-1)</f>
        <v>Francis</v>
      </c>
      <c r="F1449" t="str">
        <f>MID(D1449,FIND(" ",D1449)+1,9999)</f>
        <v>Buckley</v>
      </c>
      <c r="H1449">
        <v>0</v>
      </c>
      <c r="J1449">
        <v>94</v>
      </c>
      <c r="K1449" s="3">
        <v>42401</v>
      </c>
      <c r="L1449" t="s">
        <v>10937</v>
      </c>
      <c r="M1449" t="str">
        <f t="shared" si="476"/>
        <v>Canadian business executive (Buckley's).[4]</v>
      </c>
      <c r="N1449" t="str">
        <f t="shared" si="486"/>
        <v>Canadian</v>
      </c>
      <c r="O1449" t="str">
        <f t="shared" si="483"/>
        <v>business executive (Buckley's).[4]</v>
      </c>
      <c r="P1449" t="str">
        <f t="shared" si="477"/>
        <v>business executive (Buckley's).</v>
      </c>
      <c r="Q1449" t="str">
        <f t="shared" si="478"/>
        <v>business executive (Buckley's)</v>
      </c>
      <c r="R1449" t="s">
        <v>7101</v>
      </c>
      <c r="S1449" t="s">
        <v>2309</v>
      </c>
      <c r="U1449" t="str">
        <f t="shared" si="480"/>
        <v>https://en.wikipedia.org/wiki/Francis_Buckley</v>
      </c>
      <c r="Y1449" t="str">
        <f t="shared" si="481"/>
        <v>https://tools.wmflabs.org/xtools-articleinfo/?article=Francis_Buckley&amp;project=en.wikipedia.org</v>
      </c>
      <c r="AB1449" t="str">
        <f t="shared" si="482"/>
        <v>https://en.wikipedia.org/w/index.php?title=Special:WhatLinksHere/Francis_Buckley&amp;limit=500</v>
      </c>
    </row>
    <row r="1450" spans="1:29">
      <c r="A1450">
        <v>1754</v>
      </c>
      <c r="B1450">
        <v>99422</v>
      </c>
      <c r="C1450">
        <v>711698.73233156977</v>
      </c>
      <c r="D1450" t="s">
        <v>8208</v>
      </c>
      <c r="E1450" t="str">
        <f>LEFT(D1450,FIND(" ",D1450)-1)</f>
        <v>Francis</v>
      </c>
      <c r="F1450" t="str">
        <f>MID(D1450,FIND(" ",D1450)+1,9999)</f>
        <v>Kane</v>
      </c>
      <c r="H1450">
        <v>0</v>
      </c>
      <c r="J1450">
        <v>93</v>
      </c>
      <c r="K1450" s="3">
        <v>42458</v>
      </c>
      <c r="L1450" s="2" t="s">
        <v>7691</v>
      </c>
      <c r="M1450" t="str">
        <f t="shared" si="476"/>
        <v>Canadian ice hockey player (Detroit Red Wings).[562]</v>
      </c>
      <c r="N1450" t="str">
        <f t="shared" si="486"/>
        <v>Canadian</v>
      </c>
      <c r="O1450" t="str">
        <f t="shared" si="483"/>
        <v>ice hockey player (Detroit Red Wings).[562]</v>
      </c>
      <c r="P1450" t="str">
        <f t="shared" si="477"/>
        <v>ice hockey player (Detroit Red Wings).</v>
      </c>
      <c r="Q1450" t="str">
        <f t="shared" si="478"/>
        <v>ice hockey player (Detroit Red Wings)</v>
      </c>
      <c r="R1450" t="s">
        <v>7609</v>
      </c>
      <c r="S1450" s="2" t="s">
        <v>1725</v>
      </c>
      <c r="U1450" t="str">
        <f t="shared" si="480"/>
        <v>https://en.wikipedia.org/wiki/Francis_Kane</v>
      </c>
      <c r="Y1450" t="str">
        <f t="shared" si="481"/>
        <v>https://tools.wmflabs.org/xtools-articleinfo/?article=Francis_Kane&amp;project=en.wikipedia.org</v>
      </c>
      <c r="AB1450" t="str">
        <f t="shared" si="482"/>
        <v>https://en.wikipedia.org/w/index.php?title=Special:WhatLinksHere/Francis_Kane&amp;limit=500</v>
      </c>
    </row>
    <row r="1451" spans="1:29">
      <c r="A1451">
        <v>3581</v>
      </c>
      <c r="B1451">
        <v>497918</v>
      </c>
      <c r="C1451">
        <v>686367.29907848348</v>
      </c>
      <c r="D1451" t="s">
        <v>13735</v>
      </c>
      <c r="E1451" t="s">
        <v>14554</v>
      </c>
      <c r="F1451" t="s">
        <v>14555</v>
      </c>
      <c r="H1451">
        <v>0</v>
      </c>
      <c r="J1451">
        <v>95</v>
      </c>
      <c r="K1451" s="5">
        <v>42567</v>
      </c>
      <c r="L1451" t="s">
        <v>14116</v>
      </c>
      <c r="M1451" t="str">
        <f t="shared" si="476"/>
        <v>American biographer and religious leader (LDS Church).[240]</v>
      </c>
      <c r="N1451" t="str">
        <f t="shared" si="486"/>
        <v>American</v>
      </c>
      <c r="O1451" t="str">
        <f t="shared" si="483"/>
        <v>biographer and religious leader (LDS Church).[240]</v>
      </c>
      <c r="P1451" s="2" t="str">
        <f t="shared" si="477"/>
        <v>biographer and religious leader (LDS Church).</v>
      </c>
      <c r="Q1451" s="2" t="str">
        <f t="shared" si="478"/>
        <v>biographer and religious leader (LDS Church)</v>
      </c>
      <c r="R1451" s="2" t="s">
        <v>2800</v>
      </c>
      <c r="S1451" s="2" t="s">
        <v>732</v>
      </c>
      <c r="U1451" t="str">
        <f t="shared" si="480"/>
        <v>https://en.wikipedia.org/wiki/Francis_M. Gibbons</v>
      </c>
      <c r="Y1451" t="str">
        <f t="shared" si="481"/>
        <v>https://tools.wmflabs.org/xtools-articleinfo/?article=Francis_M. Gibbons&amp;project=en.wikipedia.org</v>
      </c>
      <c r="AB1451" t="str">
        <f t="shared" si="482"/>
        <v>https://en.wikipedia.org/w/index.php?title=Special:WhatLinksHere/Francis_M. Gibbons&amp;limit=500</v>
      </c>
    </row>
    <row r="1452" spans="1:29">
      <c r="A1452">
        <v>668</v>
      </c>
      <c r="B1452">
        <v>10149</v>
      </c>
      <c r="C1452">
        <v>952089.31576871686</v>
      </c>
      <c r="D1452" t="s">
        <v>10212</v>
      </c>
      <c r="E1452" t="str">
        <f>LEFT(D1452,FIND(" ",D1452)-1)</f>
        <v>Francis</v>
      </c>
      <c r="F1452" t="str">
        <f>MID(D1452,FIND(" ",D1452)+1,9999)</f>
        <v>Ormsby-Gore  6th Baron Harlech</v>
      </c>
      <c r="H1452">
        <v>0</v>
      </c>
      <c r="I1452">
        <v>1</v>
      </c>
      <c r="J1452">
        <v>61</v>
      </c>
      <c r="K1452" s="3">
        <v>42401</v>
      </c>
      <c r="L1452" t="s">
        <v>11086</v>
      </c>
      <c r="M1452" t="str">
        <f t="shared" si="476"/>
        <v>British peer member of the House of Lords (1985–1999).[11]</v>
      </c>
      <c r="N1452" t="str">
        <f t="shared" si="486"/>
        <v>British</v>
      </c>
      <c r="O1452" t="str">
        <f t="shared" si="483"/>
        <v>peer member of the House of Lords (1985–1999).[11]</v>
      </c>
      <c r="P1452" t="str">
        <f t="shared" si="477"/>
        <v>peer member of the House of Lords (1985–1999).</v>
      </c>
      <c r="Q1452" t="str">
        <f t="shared" si="478"/>
        <v>peer member of the House of Lords (1985–1999)</v>
      </c>
      <c r="R1452" t="str">
        <f>IFERROR(MID(Q1452,1,FIND(" ",Q1452)-1),Q1452)</f>
        <v>peer</v>
      </c>
      <c r="S1452" t="s">
        <v>2313</v>
      </c>
      <c r="U1452" t="s">
        <v>15973</v>
      </c>
      <c r="V1452">
        <v>455</v>
      </c>
      <c r="W1452" s="2">
        <v>1</v>
      </c>
      <c r="X1452" s="2">
        <v>0</v>
      </c>
      <c r="Y1452" t="s">
        <v>15974</v>
      </c>
      <c r="Z1452">
        <v>64</v>
      </c>
      <c r="AA1452">
        <v>46</v>
      </c>
      <c r="AB1452" t="s">
        <v>15975</v>
      </c>
      <c r="AC1452">
        <v>13</v>
      </c>
    </row>
    <row r="1453" spans="1:29">
      <c r="A1453">
        <v>1329</v>
      </c>
      <c r="B1453">
        <v>929767</v>
      </c>
      <c r="C1453">
        <v>488820.18214135314</v>
      </c>
      <c r="D1453" t="s">
        <v>8607</v>
      </c>
      <c r="E1453" t="str">
        <f>LEFT(D1453,FIND(" ",D1453)-1)</f>
        <v>Francis</v>
      </c>
      <c r="F1453" t="str">
        <f>MID(D1453,FIND(" ",D1453)+1,9999)</f>
        <v>Pasion</v>
      </c>
      <c r="H1453">
        <v>0</v>
      </c>
      <c r="J1453">
        <v>38</v>
      </c>
      <c r="K1453" s="3">
        <v>42435</v>
      </c>
      <c r="L1453" s="2" t="s">
        <v>8109</v>
      </c>
      <c r="M1453" t="str">
        <f t="shared" si="476"/>
        <v>Filipino director (On the Wings of Love) heart attack.[135]</v>
      </c>
      <c r="N1453" t="str">
        <f t="shared" si="486"/>
        <v>Filipino</v>
      </c>
      <c r="O1453" t="str">
        <f t="shared" si="483"/>
        <v>director (On the Wings of Love) heart attack.[135]</v>
      </c>
      <c r="P1453" t="str">
        <f t="shared" si="477"/>
        <v>director (On the Wings of Love) heart attack.</v>
      </c>
      <c r="Q1453" t="str">
        <f t="shared" si="478"/>
        <v>director (On the Wings of Love) heart attack</v>
      </c>
      <c r="R1453" t="str">
        <f>IFERROR(MID(Q1453,1,FIND(" ",Q1453)-1),Q1453)</f>
        <v>director</v>
      </c>
      <c r="S1453" s="2" t="s">
        <v>1991</v>
      </c>
      <c r="U1453" t="str">
        <f t="shared" ref="U1453:U1484" si="487">CONCATENATE("https://en.wikipedia.org/wiki/",REPLACE(D1453,FIND(" ",D1453),1,"_"))</f>
        <v>https://en.wikipedia.org/wiki/Francis_Pasion</v>
      </c>
      <c r="Y1453" t="str">
        <f t="shared" ref="Y1453:Y1484" si="488">CONCATENATE("https://tools.wmflabs.org/xtools-articleinfo/?article=",REPLACE(D1453,FIND(" ",D1453),1,"_"),"&amp;project=en.wikipedia.org")</f>
        <v>https://tools.wmflabs.org/xtools-articleinfo/?article=Francis_Pasion&amp;project=en.wikipedia.org</v>
      </c>
      <c r="AB1453" t="str">
        <f t="shared" ref="AB1453:AB1484" si="489">CONCATENATE("https://en.wikipedia.org/w/index.php?title=Special:WhatLinksHere/",REPLACE(D1453,FIND(" ",D1453),1,"_"),"&amp;limit=500")</f>
        <v>https://en.wikipedia.org/w/index.php?title=Special:WhatLinksHere/Francis_Pasion&amp;limit=500</v>
      </c>
    </row>
    <row r="1454" spans="1:29">
      <c r="A1454">
        <v>449</v>
      </c>
      <c r="B1454">
        <v>592414</v>
      </c>
      <c r="C1454">
        <v>304940.68365896965</v>
      </c>
      <c r="D1454" t="s">
        <v>9738</v>
      </c>
      <c r="E1454" t="str">
        <f>LEFT(D1454,FIND(" ",D1454)-1)</f>
        <v>Francis</v>
      </c>
      <c r="F1454" t="str">
        <f>MID(D1454,FIND(" ",D1454)+1,9999)</f>
        <v>Seow</v>
      </c>
      <c r="H1454">
        <v>0</v>
      </c>
      <c r="J1454">
        <v>87</v>
      </c>
      <c r="K1454" s="3">
        <v>42390</v>
      </c>
      <c r="L1454" t="s">
        <v>10167</v>
      </c>
      <c r="M1454" t="str">
        <f t="shared" si="476"/>
        <v>Singapore-born American writer and political refugee pneumonia.[453]</v>
      </c>
      <c r="N1454" t="s">
        <v>11574</v>
      </c>
      <c r="O1454" t="s">
        <v>11766</v>
      </c>
      <c r="P1454" t="str">
        <f t="shared" si="477"/>
        <v>writer and political refugee pneumonia.</v>
      </c>
      <c r="Q1454" t="str">
        <f t="shared" si="478"/>
        <v>writer and political refugee pneumonia</v>
      </c>
      <c r="R1454" t="s">
        <v>3419</v>
      </c>
      <c r="T1454" t="s">
        <v>8768</v>
      </c>
      <c r="U1454" t="str">
        <f t="shared" si="487"/>
        <v>https://en.wikipedia.org/wiki/Francis_Seow</v>
      </c>
      <c r="Y1454" t="str">
        <f t="shared" si="488"/>
        <v>https://tools.wmflabs.org/xtools-articleinfo/?article=Francis_Seow&amp;project=en.wikipedia.org</v>
      </c>
      <c r="AB1454" t="str">
        <f t="shared" si="489"/>
        <v>https://en.wikipedia.org/w/index.php?title=Special:WhatLinksHere/Francis_Seow&amp;limit=500</v>
      </c>
    </row>
    <row r="1455" spans="1:29">
      <c r="A1455">
        <v>226</v>
      </c>
      <c r="B1455">
        <v>414327</v>
      </c>
      <c r="C1455">
        <v>42253.150331816869</v>
      </c>
      <c r="D1455" t="s">
        <v>9351</v>
      </c>
      <c r="E1455" t="s">
        <v>10332</v>
      </c>
      <c r="F1455" t="s">
        <v>10333</v>
      </c>
      <c r="H1455">
        <v>0</v>
      </c>
      <c r="J1455">
        <v>88</v>
      </c>
      <c r="K1455" s="3">
        <v>42379</v>
      </c>
      <c r="L1455" t="s">
        <v>10080</v>
      </c>
      <c r="M1455" t="str">
        <f t="shared" si="476"/>
        <v>American Roman Catholic prelate Archbishop of Anchorage (1976–2001) Bishop of Juneau (1971–1976).[227]</v>
      </c>
      <c r="N1455" t="str">
        <f t="shared" ref="N1455:N1473" si="490">MID(M1455,1,FIND(" ",M1455)-1)</f>
        <v>American</v>
      </c>
      <c r="O1455" t="str">
        <f t="shared" ref="O1455:O1473" si="491">MID(M1455,FIND(" ",M1455)+1,9999)</f>
        <v>Roman Catholic prelate Archbishop of Anchorage (1976–2001) Bishop of Juneau (1971–1976).[227]</v>
      </c>
      <c r="P1455" t="str">
        <f t="shared" si="477"/>
        <v>Roman Catholic prelate Archbishop of Anchorage (1976–2001) Bishop of Juneau (1971–1976).</v>
      </c>
      <c r="Q1455" t="str">
        <f t="shared" si="478"/>
        <v>Roman Catholic prelate Archbishop of Anchorage (1976–2001) Bishop of Juneau (1971–1976)</v>
      </c>
      <c r="R1455" t="s">
        <v>7297</v>
      </c>
      <c r="S1455" t="s">
        <v>2478</v>
      </c>
      <c r="U1455" t="str">
        <f t="shared" si="487"/>
        <v>https://en.wikipedia.org/wiki/Francis_Thomas Hurley</v>
      </c>
      <c r="Y1455" t="str">
        <f t="shared" si="488"/>
        <v>https://tools.wmflabs.org/xtools-articleinfo/?article=Francis_Thomas Hurley&amp;project=en.wikipedia.org</v>
      </c>
      <c r="AB1455" t="str">
        <f t="shared" si="489"/>
        <v>https://en.wikipedia.org/w/index.php?title=Special:WhatLinksHere/Francis_Thomas Hurley&amp;limit=500</v>
      </c>
    </row>
    <row r="1456" spans="1:29">
      <c r="A1456">
        <v>1186</v>
      </c>
      <c r="B1456">
        <v>609675</v>
      </c>
      <c r="C1456">
        <v>779989.63562276913</v>
      </c>
      <c r="D1456" t="s">
        <v>10780</v>
      </c>
      <c r="E1456" t="s">
        <v>11744</v>
      </c>
      <c r="F1456" t="s">
        <v>11743</v>
      </c>
      <c r="H1456">
        <v>0</v>
      </c>
      <c r="J1456">
        <v>80</v>
      </c>
      <c r="K1456" s="3">
        <v>42429</v>
      </c>
      <c r="L1456" t="s">
        <v>11519</v>
      </c>
      <c r="M1456" t="str">
        <f t="shared" si="476"/>
        <v>Japanese Roman Catholic prelate Bishop of Sendai (2000–2004) and Takamatsu (2004–2011).[533]</v>
      </c>
      <c r="N1456" t="str">
        <f t="shared" si="490"/>
        <v>Japanese</v>
      </c>
      <c r="O1456" t="str">
        <f t="shared" si="491"/>
        <v>Roman Catholic prelate Bishop of Sendai (2000–2004) and Takamatsu (2004–2011).[533]</v>
      </c>
      <c r="P1456" t="str">
        <f t="shared" si="477"/>
        <v>Roman Catholic prelate Bishop of Sendai (2000–2004) and Takamatsu (2004–2011).</v>
      </c>
      <c r="Q1456" t="str">
        <f t="shared" si="478"/>
        <v>Roman Catholic prelate Bishop of Sendai (2000–2004) and Takamatsu (2004–2011)</v>
      </c>
      <c r="R1456" t="s">
        <v>6960</v>
      </c>
      <c r="S1456" t="s">
        <v>2278</v>
      </c>
      <c r="U1456" t="str">
        <f t="shared" si="487"/>
        <v>https://en.wikipedia.org/wiki/Francis_Xavier Osamu Mizobe</v>
      </c>
      <c r="Y1456" t="str">
        <f t="shared" si="488"/>
        <v>https://tools.wmflabs.org/xtools-articleinfo/?article=Francis_Xavier Osamu Mizobe&amp;project=en.wikipedia.org</v>
      </c>
      <c r="AB1456" t="str">
        <f t="shared" si="489"/>
        <v>https://en.wikipedia.org/w/index.php?title=Special:WhatLinksHere/Francis_Xavier Osamu Mizobe&amp;limit=500</v>
      </c>
    </row>
    <row r="1457" spans="1:28">
      <c r="A1457">
        <v>1764</v>
      </c>
      <c r="B1457">
        <v>254586</v>
      </c>
      <c r="C1457">
        <v>51681.785679647874</v>
      </c>
      <c r="D1457" t="s">
        <v>8289</v>
      </c>
      <c r="E1457" t="str">
        <f t="shared" ref="E1457:E1462" si="492">LEFT(D1457,FIND(" ",D1457)-1)</f>
        <v>Francisco</v>
      </c>
      <c r="F1457" t="str">
        <f t="shared" ref="F1457:F1462" si="493">MID(D1457,FIND(" ",D1457)+1,9999)</f>
        <v>Algora</v>
      </c>
      <c r="H1457">
        <v>0</v>
      </c>
      <c r="J1457">
        <v>67</v>
      </c>
      <c r="K1457" s="3">
        <v>42459</v>
      </c>
      <c r="L1457" s="2" t="s">
        <v>7850</v>
      </c>
      <c r="M1457" t="str">
        <f t="shared" si="476"/>
        <v>Spanish actor.[572]</v>
      </c>
      <c r="N1457" t="str">
        <f t="shared" si="490"/>
        <v>Spanish</v>
      </c>
      <c r="O1457" t="str">
        <f t="shared" si="491"/>
        <v>actor.[572]</v>
      </c>
      <c r="P1457" t="str">
        <f t="shared" si="477"/>
        <v>actor.</v>
      </c>
      <c r="Q1457" t="str">
        <f t="shared" si="478"/>
        <v>actor</v>
      </c>
      <c r="R1457" t="str">
        <f>IFERROR(MID(Q1457,1,FIND(" ",Q1457)-1),Q1457)</f>
        <v>actor</v>
      </c>
      <c r="U1457" t="str">
        <f t="shared" si="487"/>
        <v>https://en.wikipedia.org/wiki/Francisco_Algora</v>
      </c>
      <c r="Y1457" t="str">
        <f t="shared" si="488"/>
        <v>https://tools.wmflabs.org/xtools-articleinfo/?article=Francisco_Algora&amp;project=en.wikipedia.org</v>
      </c>
      <c r="AB1457" t="str">
        <f t="shared" si="489"/>
        <v>https://en.wikipedia.org/w/index.php?title=Special:WhatLinksHere/Francisco_Algora&amp;limit=500</v>
      </c>
    </row>
    <row r="1458" spans="1:28">
      <c r="A1458">
        <v>624</v>
      </c>
      <c r="B1458">
        <v>241924</v>
      </c>
      <c r="C1458">
        <v>443634.42309077072</v>
      </c>
      <c r="D1458" t="s">
        <v>9746</v>
      </c>
      <c r="E1458" t="str">
        <f t="shared" si="492"/>
        <v>Francisco</v>
      </c>
      <c r="F1458" t="str">
        <f t="shared" si="493"/>
        <v>Flores Pérez</v>
      </c>
      <c r="H1458">
        <v>0</v>
      </c>
      <c r="J1458">
        <v>56</v>
      </c>
      <c r="K1458" s="3">
        <v>42399</v>
      </c>
      <c r="L1458" t="s">
        <v>10328</v>
      </c>
      <c r="M1458" t="str">
        <f t="shared" si="476"/>
        <v>Salvadorian politician President (1999–2004) cerebral hemorrhage.[630]</v>
      </c>
      <c r="N1458" t="str">
        <f t="shared" si="490"/>
        <v>Salvadorian</v>
      </c>
      <c r="O1458" t="str">
        <f t="shared" si="491"/>
        <v>politician President (1999–2004) cerebral hemorrhage.[630]</v>
      </c>
      <c r="P1458" t="str">
        <f t="shared" si="477"/>
        <v>politician President (1999–2004) cerebral hemorrhage.</v>
      </c>
      <c r="Q1458" t="str">
        <f t="shared" si="478"/>
        <v>politician President (1999–2004) cerebral hemorrhage</v>
      </c>
      <c r="R1458" t="str">
        <f>IFERROR(MID(Q1458,1,FIND(" ",Q1458)-1),Q1458)</f>
        <v>politician</v>
      </c>
      <c r="S1458" t="s">
        <v>2390</v>
      </c>
      <c r="T1458" t="s">
        <v>8378</v>
      </c>
      <c r="U1458" t="str">
        <f t="shared" si="487"/>
        <v>https://en.wikipedia.org/wiki/Francisco_Flores Pérez</v>
      </c>
      <c r="Y1458" t="str">
        <f t="shared" si="488"/>
        <v>https://tools.wmflabs.org/xtools-articleinfo/?article=Francisco_Flores Pérez&amp;project=en.wikipedia.org</v>
      </c>
      <c r="AB1458" t="str">
        <f t="shared" si="489"/>
        <v>https://en.wikipedia.org/w/index.php?title=Special:WhatLinksHere/Francisco_Flores Pérez&amp;limit=500</v>
      </c>
    </row>
    <row r="1459" spans="1:28">
      <c r="A1459">
        <v>1702</v>
      </c>
      <c r="B1459">
        <v>278441</v>
      </c>
      <c r="C1459">
        <v>965203.08172694058</v>
      </c>
      <c r="D1459" t="s">
        <v>8610</v>
      </c>
      <c r="E1459" t="str">
        <f t="shared" si="492"/>
        <v>Francisco</v>
      </c>
      <c r="F1459" t="str">
        <f t="shared" si="493"/>
        <v>García Moreno</v>
      </c>
      <c r="H1459">
        <v>0</v>
      </c>
      <c r="J1459">
        <v>68</v>
      </c>
      <c r="K1459" s="3">
        <v>42455</v>
      </c>
      <c r="L1459" s="2" t="s">
        <v>7904</v>
      </c>
      <c r="M1459" t="str">
        <f t="shared" si="476"/>
        <v>Mexican Olympic water polo player (19681972 1976) 1975 Pan American Games champion shot.[509]</v>
      </c>
      <c r="N1459" t="str">
        <f t="shared" si="490"/>
        <v>Mexican</v>
      </c>
      <c r="O1459" t="str">
        <f t="shared" si="491"/>
        <v>Olympic water polo player (19681972 1976) 1975 Pan American Games champion shot.[509]</v>
      </c>
      <c r="P1459" t="str">
        <f t="shared" si="477"/>
        <v>Olympic water polo player (19681972 1976) 1975 Pan American Games champion shot.</v>
      </c>
      <c r="Q1459" t="str">
        <f t="shared" si="478"/>
        <v>Olympic water polo player (19681972 1976) 1975 Pan American Games champion shot</v>
      </c>
      <c r="R1459" t="s">
        <v>7065</v>
      </c>
      <c r="S1459" s="2" t="s">
        <v>1958</v>
      </c>
      <c r="T1459" t="s">
        <v>7311</v>
      </c>
      <c r="U1459" t="str">
        <f t="shared" si="487"/>
        <v>https://en.wikipedia.org/wiki/Francisco_García Moreno</v>
      </c>
      <c r="Y1459" t="str">
        <f t="shared" si="488"/>
        <v>https://tools.wmflabs.org/xtools-articleinfo/?article=Francisco_García Moreno&amp;project=en.wikipedia.org</v>
      </c>
      <c r="AB1459" t="str">
        <f t="shared" si="489"/>
        <v>https://en.wikipedia.org/w/index.php?title=Special:WhatLinksHere/Francisco_García Moreno&amp;limit=500</v>
      </c>
    </row>
    <row r="1460" spans="1:28">
      <c r="A1460">
        <v>3215</v>
      </c>
      <c r="B1460">
        <v>357979</v>
      </c>
      <c r="C1460">
        <v>662676.50147983665</v>
      </c>
      <c r="D1460" t="s">
        <v>5554</v>
      </c>
      <c r="E1460" t="str">
        <f t="shared" si="492"/>
        <v>Francisco</v>
      </c>
      <c r="F1460" t="str">
        <f t="shared" si="493"/>
        <v>Ivens de Sá Dias Branco</v>
      </c>
      <c r="H1460">
        <v>0</v>
      </c>
      <c r="J1460">
        <v>81</v>
      </c>
      <c r="K1460" s="5">
        <v>42545</v>
      </c>
      <c r="L1460" t="s">
        <v>4676</v>
      </c>
      <c r="M1460" t="str">
        <f t="shared" si="476"/>
        <v>Brazilian billionaire businessman.[370]</v>
      </c>
      <c r="N1460" t="str">
        <f t="shared" si="490"/>
        <v>Brazilian</v>
      </c>
      <c r="O1460" t="str">
        <f t="shared" si="491"/>
        <v>billionaire businessman.[370]</v>
      </c>
      <c r="P1460" t="str">
        <f t="shared" si="477"/>
        <v>billionaire businessman.</v>
      </c>
      <c r="Q1460" t="str">
        <f t="shared" si="478"/>
        <v>billionaire businessman</v>
      </c>
      <c r="R1460" t="str">
        <f>Q1460</f>
        <v>billionaire businessman</v>
      </c>
      <c r="U1460" t="str">
        <f t="shared" si="487"/>
        <v>https://en.wikipedia.org/wiki/Francisco_Ivens de Sá Dias Branco</v>
      </c>
      <c r="Y1460" t="str">
        <f t="shared" si="488"/>
        <v>https://tools.wmflabs.org/xtools-articleinfo/?article=Francisco_Ivens de Sá Dias Branco&amp;project=en.wikipedia.org</v>
      </c>
      <c r="AB1460" t="str">
        <f t="shared" si="489"/>
        <v>https://en.wikipedia.org/w/index.php?title=Special:WhatLinksHere/Francisco_Ivens de Sá Dias Branco&amp;limit=500</v>
      </c>
    </row>
    <row r="1461" spans="1:28">
      <c r="A1461">
        <v>1139</v>
      </c>
      <c r="B1461">
        <v>762887</v>
      </c>
      <c r="C1461">
        <v>324735.0967485545</v>
      </c>
      <c r="D1461" t="s">
        <v>11026</v>
      </c>
      <c r="E1461" t="str">
        <f t="shared" si="492"/>
        <v>Francisco</v>
      </c>
      <c r="F1461" t="str">
        <f t="shared" si="493"/>
        <v>Kraus Trujillo</v>
      </c>
      <c r="H1461">
        <v>0</v>
      </c>
      <c r="J1461">
        <v>89</v>
      </c>
      <c r="K1461" s="3">
        <v>42427</v>
      </c>
      <c r="L1461" t="s">
        <v>11598</v>
      </c>
      <c r="M1461" t="str">
        <f t="shared" si="476"/>
        <v>Spanish baritone.[486]</v>
      </c>
      <c r="N1461" t="str">
        <f t="shared" si="490"/>
        <v>Spanish</v>
      </c>
      <c r="O1461" t="str">
        <f t="shared" si="491"/>
        <v>baritone.[486]</v>
      </c>
      <c r="P1461" t="str">
        <f t="shared" si="477"/>
        <v>baritone.</v>
      </c>
      <c r="Q1461" t="str">
        <f t="shared" si="478"/>
        <v>baritone</v>
      </c>
      <c r="R1461" t="str">
        <f>IFERROR(MID(Q1461,1,FIND(" ",Q1461)-1),Q1461)</f>
        <v>baritone</v>
      </c>
      <c r="U1461" t="str">
        <f t="shared" si="487"/>
        <v>https://en.wikipedia.org/wiki/Francisco_Kraus Trujillo</v>
      </c>
      <c r="Y1461" t="str">
        <f t="shared" si="488"/>
        <v>https://tools.wmflabs.org/xtools-articleinfo/?article=Francisco_Kraus Trujillo&amp;project=en.wikipedia.org</v>
      </c>
      <c r="AB1461" t="str">
        <f t="shared" si="489"/>
        <v>https://en.wikipedia.org/w/index.php?title=Special:WhatLinksHere/Francisco_Kraus Trujillo&amp;limit=500</v>
      </c>
    </row>
    <row r="1462" spans="1:28">
      <c r="A1462">
        <v>505</v>
      </c>
      <c r="B1462">
        <v>807465</v>
      </c>
      <c r="C1462">
        <v>836380.30225210963</v>
      </c>
      <c r="D1462" t="s">
        <v>9821</v>
      </c>
      <c r="E1462" t="str">
        <f t="shared" si="492"/>
        <v>Francisco</v>
      </c>
      <c r="F1462" t="str">
        <f t="shared" si="493"/>
        <v>Rubio Llorente</v>
      </c>
      <c r="H1462">
        <v>0</v>
      </c>
      <c r="J1462">
        <v>85</v>
      </c>
      <c r="K1462" s="3">
        <v>42392</v>
      </c>
      <c r="L1462" t="s">
        <v>10424</v>
      </c>
      <c r="M1462" t="str">
        <f t="shared" si="476"/>
        <v>Spanish jurist President of the Spanish Council of State (2004–2012).[511]</v>
      </c>
      <c r="N1462" t="str">
        <f t="shared" si="490"/>
        <v>Spanish</v>
      </c>
      <c r="O1462" t="str">
        <f t="shared" si="491"/>
        <v>jurist President of the Spanish Council of State (2004–2012).[511]</v>
      </c>
      <c r="P1462" t="str">
        <f t="shared" si="477"/>
        <v>jurist President of the Spanish Council of State (2004–2012).</v>
      </c>
      <c r="Q1462" t="str">
        <f t="shared" si="478"/>
        <v>jurist President of the Spanish Council of State (2004–2012)</v>
      </c>
      <c r="R1462" t="str">
        <f>IFERROR(MID(Q1462,1,FIND(" ",Q1462)-1),Q1462)</f>
        <v>jurist</v>
      </c>
      <c r="S1462" t="s">
        <v>2430</v>
      </c>
      <c r="U1462" t="str">
        <f t="shared" si="487"/>
        <v>https://en.wikipedia.org/wiki/Francisco_Rubio Llorente</v>
      </c>
      <c r="Y1462" t="str">
        <f t="shared" si="488"/>
        <v>https://tools.wmflabs.org/xtools-articleinfo/?article=Francisco_Rubio Llorente&amp;project=en.wikipedia.org</v>
      </c>
      <c r="AB1462" t="str">
        <f t="shared" si="489"/>
        <v>https://en.wikipedia.org/w/index.php?title=Special:WhatLinksHere/Francisco_Rubio Llorente&amp;limit=500</v>
      </c>
    </row>
    <row r="1463" spans="1:28">
      <c r="A1463">
        <v>309</v>
      </c>
      <c r="B1463">
        <v>148207</v>
      </c>
      <c r="C1463">
        <v>740685.77514390205</v>
      </c>
      <c r="D1463" t="s">
        <v>9513</v>
      </c>
      <c r="E1463" t="s">
        <v>10604</v>
      </c>
      <c r="F1463" t="s">
        <v>10727</v>
      </c>
      <c r="H1463">
        <v>0</v>
      </c>
      <c r="J1463">
        <v>61</v>
      </c>
      <c r="K1463" s="3">
        <v>42384</v>
      </c>
      <c r="L1463" t="s">
        <v>10135</v>
      </c>
      <c r="M1463" t="str">
        <f t="shared" si="476"/>
        <v>American poet cancer.[310]</v>
      </c>
      <c r="N1463" t="str">
        <f t="shared" si="490"/>
        <v>American</v>
      </c>
      <c r="O1463" t="str">
        <f t="shared" si="491"/>
        <v>poet cancer.[310]</v>
      </c>
      <c r="P1463" t="str">
        <f t="shared" si="477"/>
        <v>poet cancer.</v>
      </c>
      <c r="Q1463" t="str">
        <f t="shared" si="478"/>
        <v>poet cancer</v>
      </c>
      <c r="R1463" t="str">
        <f>IFERROR(MID(Q1463,1,FIND(" ",Q1463)-1),Q1463)</f>
        <v>poet</v>
      </c>
      <c r="T1463" t="s">
        <v>11713</v>
      </c>
      <c r="U1463" t="str">
        <f t="shared" si="487"/>
        <v>https://en.wikipedia.org/wiki/Francisco_X. Alarcón</v>
      </c>
      <c r="Y1463" t="str">
        <f t="shared" si="488"/>
        <v>https://tools.wmflabs.org/xtools-articleinfo/?article=Francisco_X. Alarcón&amp;project=en.wikipedia.org</v>
      </c>
      <c r="AB1463" t="str">
        <f t="shared" si="489"/>
        <v>https://en.wikipedia.org/w/index.php?title=Special:WhatLinksHere/Francisco_X. Alarcón&amp;limit=500</v>
      </c>
    </row>
    <row r="1464" spans="1:28">
      <c r="A1464">
        <v>3884</v>
      </c>
      <c r="B1464">
        <v>954783</v>
      </c>
      <c r="C1464">
        <v>670076.41250074818</v>
      </c>
      <c r="D1464" t="s">
        <v>4509</v>
      </c>
      <c r="E1464" t="str">
        <f t="shared" ref="E1464:E1479" si="494">LEFT(D1464,FIND(" ",D1464)-1)</f>
        <v>Franciszek</v>
      </c>
      <c r="F1464" t="str">
        <f t="shared" ref="F1464:F1479" si="495">MID(D1464,FIND(" ",D1464)+1,9999)</f>
        <v>Macharski</v>
      </c>
      <c r="H1464">
        <v>0</v>
      </c>
      <c r="J1464">
        <v>89</v>
      </c>
      <c r="K1464" s="5">
        <v>42584</v>
      </c>
      <c r="L1464" t="s">
        <v>4050</v>
      </c>
      <c r="M1464" t="str">
        <f t="shared" si="476"/>
        <v>Polish Roman Catholic cardinal Archbishop of Kraków (1979–2005).[26]</v>
      </c>
      <c r="N1464" t="str">
        <f t="shared" si="490"/>
        <v>Polish</v>
      </c>
      <c r="O1464" t="str">
        <f t="shared" si="491"/>
        <v>Roman Catholic cardinal Archbishop of Kraków (1979–2005).[26]</v>
      </c>
      <c r="P1464" s="2" t="str">
        <f t="shared" si="477"/>
        <v>Roman Catholic cardinal Archbishop of Kraków (1979–2005).</v>
      </c>
      <c r="Q1464" s="2" t="str">
        <f t="shared" si="478"/>
        <v>Roman Catholic cardinal Archbishop of Kraków (1979–2005)</v>
      </c>
      <c r="R1464" s="2" t="s">
        <v>2757</v>
      </c>
      <c r="S1464" s="2" t="s">
        <v>712</v>
      </c>
      <c r="U1464" t="str">
        <f t="shared" si="487"/>
        <v>https://en.wikipedia.org/wiki/Franciszek_Macharski</v>
      </c>
      <c r="Y1464" t="str">
        <f t="shared" si="488"/>
        <v>https://tools.wmflabs.org/xtools-articleinfo/?article=Franciszek_Macharski&amp;project=en.wikipedia.org</v>
      </c>
      <c r="AB1464" t="str">
        <f t="shared" si="489"/>
        <v>https://en.wikipedia.org/w/index.php?title=Special:WhatLinksHere/Franciszek_Macharski&amp;limit=500</v>
      </c>
    </row>
    <row r="1465" spans="1:28">
      <c r="A1465">
        <v>294</v>
      </c>
      <c r="B1465">
        <v>450337</v>
      </c>
      <c r="C1465">
        <v>945.80420591228176</v>
      </c>
      <c r="D1465" t="s">
        <v>9406</v>
      </c>
      <c r="E1465" t="str">
        <f t="shared" si="494"/>
        <v>Franco</v>
      </c>
      <c r="F1465" t="str">
        <f t="shared" si="495"/>
        <v>Citti</v>
      </c>
      <c r="H1465">
        <v>0</v>
      </c>
      <c r="J1465">
        <v>80</v>
      </c>
      <c r="K1465" s="3">
        <v>42383</v>
      </c>
      <c r="L1465" t="s">
        <v>10128</v>
      </c>
      <c r="M1465" t="str">
        <f t="shared" si="476"/>
        <v>Italian actor (The Godfather Accattone The Decameron).[295]</v>
      </c>
      <c r="N1465" t="str">
        <f t="shared" si="490"/>
        <v>Italian</v>
      </c>
      <c r="O1465" t="str">
        <f t="shared" si="491"/>
        <v>actor (The Godfather Accattone The Decameron).[295]</v>
      </c>
      <c r="P1465" t="str">
        <f t="shared" si="477"/>
        <v>actor (The Godfather Accattone The Decameron).</v>
      </c>
      <c r="Q1465" t="str">
        <f t="shared" si="478"/>
        <v>actor (The Godfather Accattone The Decameron)</v>
      </c>
      <c r="R1465" t="str">
        <f>IFERROR(MID(Q1465,1,FIND(" ",Q1465)-1),Q1465)</f>
        <v>actor</v>
      </c>
      <c r="S1465" t="s">
        <v>2520</v>
      </c>
      <c r="U1465" t="str">
        <f t="shared" si="487"/>
        <v>https://en.wikipedia.org/wiki/Franco_Citti</v>
      </c>
      <c r="Y1465" t="str">
        <f t="shared" si="488"/>
        <v>https://tools.wmflabs.org/xtools-articleinfo/?article=Franco_Citti&amp;project=en.wikipedia.org</v>
      </c>
      <c r="AB1465" t="str">
        <f t="shared" si="489"/>
        <v>https://en.wikipedia.org/w/index.php?title=Special:WhatLinksHere/Franco_Citti&amp;limit=500</v>
      </c>
    </row>
    <row r="1466" spans="1:28">
      <c r="A1466">
        <v>2328</v>
      </c>
      <c r="B1466">
        <v>358396</v>
      </c>
      <c r="C1466">
        <v>880548.56280450616</v>
      </c>
      <c r="D1466" t="s">
        <v>6408</v>
      </c>
      <c r="E1466" t="str">
        <f t="shared" si="494"/>
        <v>Franco</v>
      </c>
      <c r="F1466" t="str">
        <f t="shared" si="495"/>
        <v>Di Giacomo</v>
      </c>
      <c r="H1466">
        <v>0</v>
      </c>
      <c r="J1466">
        <v>83</v>
      </c>
      <c r="K1466" s="5">
        <v>42490</v>
      </c>
      <c r="L1466" t="s">
        <v>6079</v>
      </c>
      <c r="M1466" t="str">
        <f t="shared" si="476"/>
        <v>Italian cinematographer.[516]</v>
      </c>
      <c r="N1466" t="str">
        <f t="shared" si="490"/>
        <v>Italian</v>
      </c>
      <c r="O1466" t="str">
        <f t="shared" si="491"/>
        <v>cinematographer.[516]</v>
      </c>
      <c r="P1466" t="str">
        <f t="shared" si="477"/>
        <v>cinematographer.</v>
      </c>
      <c r="Q1466" t="str">
        <f t="shared" si="478"/>
        <v>cinematographer</v>
      </c>
      <c r="R1466" t="str">
        <f>IFERROR(MID(Q1466,1,FIND(" ",Q1466)-1),Q1466)</f>
        <v>cinematographer</v>
      </c>
      <c r="U1466" t="str">
        <f t="shared" si="487"/>
        <v>https://en.wikipedia.org/wiki/Franco_Di Giacomo</v>
      </c>
      <c r="Y1466" t="str">
        <f t="shared" si="488"/>
        <v>https://tools.wmflabs.org/xtools-articleinfo/?article=Franco_Di Giacomo&amp;project=en.wikipedia.org</v>
      </c>
      <c r="AB1466" t="str">
        <f t="shared" si="489"/>
        <v>https://en.wikipedia.org/w/index.php?title=Special:WhatLinksHere/Franco_Di Giacomo&amp;limit=500</v>
      </c>
    </row>
    <row r="1467" spans="1:28">
      <c r="A1467">
        <v>299</v>
      </c>
      <c r="B1467">
        <v>93991</v>
      </c>
      <c r="C1467">
        <v>782990.2075382052</v>
      </c>
      <c r="D1467" t="s">
        <v>9413</v>
      </c>
      <c r="E1467" t="str">
        <f t="shared" si="494"/>
        <v>Franco</v>
      </c>
      <c r="F1467" t="str">
        <f t="shared" si="495"/>
        <v>Oppo</v>
      </c>
      <c r="H1467">
        <v>0</v>
      </c>
      <c r="J1467">
        <v>80</v>
      </c>
      <c r="K1467" s="3">
        <v>42383</v>
      </c>
      <c r="L1467" t="s">
        <v>9414</v>
      </c>
      <c r="M1467" t="str">
        <f t="shared" si="476"/>
        <v>Italian composer.[300]</v>
      </c>
      <c r="N1467" t="str">
        <f t="shared" si="490"/>
        <v>Italian</v>
      </c>
      <c r="O1467" t="str">
        <f t="shared" si="491"/>
        <v>composer.[300]</v>
      </c>
      <c r="P1467" t="str">
        <f t="shared" si="477"/>
        <v>composer.</v>
      </c>
      <c r="Q1467" t="str">
        <f t="shared" si="478"/>
        <v>composer</v>
      </c>
      <c r="R1467" t="str">
        <f>IFERROR(MID(Q1467,1,FIND(" ",Q1467)-1),Q1467)</f>
        <v>composer</v>
      </c>
      <c r="U1467" t="str">
        <f t="shared" si="487"/>
        <v>https://en.wikipedia.org/wiki/Franco_Oppo</v>
      </c>
      <c r="Y1467" t="str">
        <f t="shared" si="488"/>
        <v>https://tools.wmflabs.org/xtools-articleinfo/?article=Franco_Oppo&amp;project=en.wikipedia.org</v>
      </c>
      <c r="AB1467" t="str">
        <f t="shared" si="489"/>
        <v>https://en.wikipedia.org/w/index.php?title=Special:WhatLinksHere/Franco_Oppo&amp;limit=500</v>
      </c>
    </row>
    <row r="1468" spans="1:28">
      <c r="A1468">
        <v>1104</v>
      </c>
      <c r="B1468">
        <v>601402</v>
      </c>
      <c r="C1468">
        <v>279909.65956541913</v>
      </c>
      <c r="D1468" t="s">
        <v>10592</v>
      </c>
      <c r="E1468" t="str">
        <f t="shared" si="494"/>
        <v>François</v>
      </c>
      <c r="F1468" t="str">
        <f t="shared" si="495"/>
        <v>Dupeyron</v>
      </c>
      <c r="H1468">
        <v>0</v>
      </c>
      <c r="J1468">
        <v>65</v>
      </c>
      <c r="K1468" s="3">
        <v>42425</v>
      </c>
      <c r="L1468" t="s">
        <v>11555</v>
      </c>
      <c r="M1468" t="str">
        <f t="shared" si="476"/>
        <v>French film director and screenwriter (The Officers' Ward).[451]</v>
      </c>
      <c r="N1468" t="str">
        <f t="shared" si="490"/>
        <v>French</v>
      </c>
      <c r="O1468" t="str">
        <f t="shared" si="491"/>
        <v>film director and screenwriter (The Officers' Ward).[451]</v>
      </c>
      <c r="P1468" t="str">
        <f t="shared" si="477"/>
        <v>film director and screenwriter (The Officers' Ward).</v>
      </c>
      <c r="Q1468" t="str">
        <f t="shared" si="478"/>
        <v>film director and screenwriter (The Officers' Ward)</v>
      </c>
      <c r="R1468" t="s">
        <v>3379</v>
      </c>
      <c r="S1468" t="s">
        <v>2231</v>
      </c>
      <c r="U1468" t="str">
        <f t="shared" si="487"/>
        <v>https://en.wikipedia.org/wiki/François_Dupeyron</v>
      </c>
      <c r="Y1468" t="str">
        <f t="shared" si="488"/>
        <v>https://tools.wmflabs.org/xtools-articleinfo/?article=François_Dupeyron&amp;project=en.wikipedia.org</v>
      </c>
      <c r="AB1468" t="str">
        <f t="shared" si="489"/>
        <v>https://en.wikipedia.org/w/index.php?title=Special:WhatLinksHere/François_Dupeyron&amp;limit=500</v>
      </c>
    </row>
    <row r="1469" spans="1:28">
      <c r="A1469">
        <v>954</v>
      </c>
      <c r="B1469">
        <v>661290</v>
      </c>
      <c r="C1469">
        <v>17338.505150291894</v>
      </c>
      <c r="D1469" t="s">
        <v>11013</v>
      </c>
      <c r="E1469" t="str">
        <f t="shared" si="494"/>
        <v>François</v>
      </c>
      <c r="F1469" t="str">
        <f t="shared" si="495"/>
        <v>Fourquet</v>
      </c>
      <c r="H1469">
        <v>0</v>
      </c>
      <c r="J1469">
        <v>76</v>
      </c>
      <c r="K1469" s="3">
        <v>42417</v>
      </c>
      <c r="L1469" t="s">
        <v>10990</v>
      </c>
      <c r="M1469" t="str">
        <f t="shared" si="476"/>
        <v>French economist.[299]</v>
      </c>
      <c r="N1469" t="str">
        <f t="shared" si="490"/>
        <v>French</v>
      </c>
      <c r="O1469" t="str">
        <f t="shared" si="491"/>
        <v>economist.[299]</v>
      </c>
      <c r="P1469" t="str">
        <f t="shared" si="477"/>
        <v>economist.</v>
      </c>
      <c r="Q1469" t="str">
        <f t="shared" si="478"/>
        <v>economist</v>
      </c>
      <c r="R1469" t="str">
        <f>IFERROR(MID(Q1469,1,FIND(" ",Q1469)-1),Q1469)</f>
        <v>economist</v>
      </c>
      <c r="U1469" t="str">
        <f t="shared" si="487"/>
        <v>https://en.wikipedia.org/wiki/François_Fourquet</v>
      </c>
      <c r="Y1469" t="str">
        <f t="shared" si="488"/>
        <v>https://tools.wmflabs.org/xtools-articleinfo/?article=François_Fourquet&amp;project=en.wikipedia.org</v>
      </c>
      <c r="AB1469" t="str">
        <f t="shared" si="489"/>
        <v>https://en.wikipedia.org/w/index.php?title=Special:WhatLinksHere/François_Fourquet&amp;limit=500</v>
      </c>
    </row>
    <row r="1470" spans="1:28">
      <c r="A1470">
        <v>2613</v>
      </c>
      <c r="B1470">
        <v>160294</v>
      </c>
      <c r="C1470">
        <v>455876.54787686915</v>
      </c>
      <c r="D1470" t="s">
        <v>12195</v>
      </c>
      <c r="E1470" t="str">
        <f t="shared" si="494"/>
        <v>François</v>
      </c>
      <c r="F1470" t="str">
        <f t="shared" si="495"/>
        <v>Maistre</v>
      </c>
      <c r="H1470">
        <v>0</v>
      </c>
      <c r="J1470">
        <v>91</v>
      </c>
      <c r="K1470" s="5">
        <v>42506</v>
      </c>
      <c r="L1470" t="s">
        <v>12711</v>
      </c>
      <c r="M1470" t="str">
        <f t="shared" si="476"/>
        <v>French actor (Angélique Marquise des Anges The Discreet Charm of the Bourgeoisie).[277]</v>
      </c>
      <c r="N1470" t="str">
        <f t="shared" si="490"/>
        <v>French</v>
      </c>
      <c r="O1470" t="str">
        <f t="shared" si="491"/>
        <v>actor (Angélique Marquise des Anges The Discreet Charm of the Bourgeoisie).[277]</v>
      </c>
      <c r="P1470" t="str">
        <f t="shared" si="477"/>
        <v>actor (Angélique Marquise des Anges The Discreet Charm of the Bourgeoisie).</v>
      </c>
      <c r="Q1470" t="str">
        <f t="shared" si="478"/>
        <v>actor (Angélique Marquise des Anges The Discreet Charm of the Bourgeoisie)</v>
      </c>
      <c r="R1470" t="str">
        <f>IFERROR(MID(Q1470,1,FIND(" ",Q1470)-1),Q1470)</f>
        <v>actor</v>
      </c>
      <c r="S1470" s="2" t="s">
        <v>1341</v>
      </c>
      <c r="U1470" t="str">
        <f t="shared" si="487"/>
        <v>https://en.wikipedia.org/wiki/François_Maistre</v>
      </c>
      <c r="Y1470" t="str">
        <f t="shared" si="488"/>
        <v>https://tools.wmflabs.org/xtools-articleinfo/?article=François_Maistre&amp;project=en.wikipedia.org</v>
      </c>
      <c r="AB1470" t="str">
        <f t="shared" si="489"/>
        <v>https://en.wikipedia.org/w/index.php?title=Special:WhatLinksHere/François_Maistre&amp;limit=500</v>
      </c>
    </row>
    <row r="1471" spans="1:28">
      <c r="A1471">
        <v>2506</v>
      </c>
      <c r="B1471">
        <v>225898</v>
      </c>
      <c r="C1471">
        <v>192394.72591834783</v>
      </c>
      <c r="D1471" t="s">
        <v>12116</v>
      </c>
      <c r="E1471" t="str">
        <f t="shared" si="494"/>
        <v>François</v>
      </c>
      <c r="F1471" t="str">
        <f t="shared" si="495"/>
        <v>Morellet</v>
      </c>
      <c r="H1471">
        <v>0</v>
      </c>
      <c r="J1471">
        <v>90</v>
      </c>
      <c r="K1471" s="5">
        <v>42500</v>
      </c>
      <c r="L1471" t="s">
        <v>12449</v>
      </c>
      <c r="M1471" t="str">
        <f t="shared" si="476"/>
        <v>French painter sculptor and light artist.[170]</v>
      </c>
      <c r="N1471" t="str">
        <f t="shared" si="490"/>
        <v>French</v>
      </c>
      <c r="O1471" t="str">
        <f t="shared" si="491"/>
        <v>painter sculptor and light artist.[170]</v>
      </c>
      <c r="P1471" t="str">
        <f t="shared" si="477"/>
        <v>painter sculptor and light artist.</v>
      </c>
      <c r="Q1471" t="str">
        <f t="shared" si="478"/>
        <v>painter sculptor and light artist</v>
      </c>
      <c r="R1471" t="str">
        <f>Q1471</f>
        <v>painter sculptor and light artist</v>
      </c>
      <c r="U1471" t="str">
        <f t="shared" si="487"/>
        <v>https://en.wikipedia.org/wiki/François_Morellet</v>
      </c>
      <c r="Y1471" t="str">
        <f t="shared" si="488"/>
        <v>https://tools.wmflabs.org/xtools-articleinfo/?article=François_Morellet&amp;project=en.wikipedia.org</v>
      </c>
      <c r="AB1471" t="str">
        <f t="shared" si="489"/>
        <v>https://en.wikipedia.org/w/index.php?title=Special:WhatLinksHere/François_Morellet&amp;limit=500</v>
      </c>
    </row>
    <row r="1472" spans="1:28">
      <c r="A1472">
        <v>1418</v>
      </c>
      <c r="B1472">
        <v>283732</v>
      </c>
      <c r="C1472">
        <v>588814.47701696749</v>
      </c>
      <c r="D1472" t="s">
        <v>8692</v>
      </c>
      <c r="E1472" t="str">
        <f t="shared" si="494"/>
        <v>François-Eudes</v>
      </c>
      <c r="F1472" t="str">
        <f t="shared" si="495"/>
        <v>Chanfrault</v>
      </c>
      <c r="H1472">
        <v>0</v>
      </c>
      <c r="J1472">
        <v>41</v>
      </c>
      <c r="K1472" s="3">
        <v>42440</v>
      </c>
      <c r="L1472" s="2" t="s">
        <v>8143</v>
      </c>
      <c r="M1472" t="str">
        <f t="shared" si="476"/>
        <v>French composer (The Hills Have Eyes High Tension).[224]</v>
      </c>
      <c r="N1472" t="str">
        <f t="shared" si="490"/>
        <v>French</v>
      </c>
      <c r="O1472" t="str">
        <f t="shared" si="491"/>
        <v>composer (The Hills Have Eyes High Tension).[224]</v>
      </c>
      <c r="P1472" t="str">
        <f t="shared" si="477"/>
        <v>composer (The Hills Have Eyes High Tension).</v>
      </c>
      <c r="Q1472" t="str">
        <f t="shared" si="478"/>
        <v>composer (The Hills Have Eyes High Tension)</v>
      </c>
      <c r="R1472" t="str">
        <f>IFERROR(MID(Q1472,1,FIND(" ",Q1472)-1),Q1472)</f>
        <v>composer</v>
      </c>
      <c r="S1472" s="2" t="s">
        <v>1969</v>
      </c>
      <c r="U1472" t="str">
        <f t="shared" si="487"/>
        <v>https://en.wikipedia.org/wiki/François-Eudes_Chanfrault</v>
      </c>
      <c r="Y1472" t="str">
        <f t="shared" si="488"/>
        <v>https://tools.wmflabs.org/xtools-articleinfo/?article=François-Eudes_Chanfrault&amp;project=en.wikipedia.org</v>
      </c>
      <c r="AB1472" t="str">
        <f t="shared" si="489"/>
        <v>https://en.wikipedia.org/w/index.php?title=Special:WhatLinksHere/François-Eudes_Chanfrault&amp;limit=500</v>
      </c>
    </row>
    <row r="1473" spans="1:28">
      <c r="A1473">
        <v>4064</v>
      </c>
      <c r="B1473">
        <v>436515</v>
      </c>
      <c r="C1473">
        <v>804473.21440897207</v>
      </c>
      <c r="D1473" t="s">
        <v>4326</v>
      </c>
      <c r="E1473" t="str">
        <f t="shared" si="494"/>
        <v>Françoise</v>
      </c>
      <c r="F1473" t="str">
        <f t="shared" si="495"/>
        <v>Mallet-Joris</v>
      </c>
      <c r="H1473">
        <v>0</v>
      </c>
      <c r="J1473">
        <v>86</v>
      </c>
      <c r="K1473" s="5">
        <v>42595</v>
      </c>
      <c r="L1473" t="s">
        <v>3957</v>
      </c>
      <c r="M1473" t="str">
        <f t="shared" si="476"/>
        <v>Belgian writer.[206]</v>
      </c>
      <c r="N1473" t="str">
        <f t="shared" si="490"/>
        <v>Belgian</v>
      </c>
      <c r="O1473" t="str">
        <f t="shared" si="491"/>
        <v>writer.[206]</v>
      </c>
      <c r="P1473" s="2" t="str">
        <f t="shared" si="477"/>
        <v>writer.</v>
      </c>
      <c r="Q1473" s="2" t="str">
        <f t="shared" si="478"/>
        <v>writer</v>
      </c>
      <c r="R1473" s="2" t="str">
        <f>IFERROR(MID(Q1473,1,FIND(" ",Q1473)-1),Q1473)</f>
        <v>writer</v>
      </c>
      <c r="S1473" s="2"/>
      <c r="U1473" t="str">
        <f t="shared" si="487"/>
        <v>https://en.wikipedia.org/wiki/Françoise_Mallet-Joris</v>
      </c>
      <c r="Y1473" t="str">
        <f t="shared" si="488"/>
        <v>https://tools.wmflabs.org/xtools-articleinfo/?article=Françoise_Mallet-Joris&amp;project=en.wikipedia.org</v>
      </c>
      <c r="AB1473" t="str">
        <f t="shared" si="489"/>
        <v>https://en.wikipedia.org/w/index.php?title=Special:WhatLinksHere/Françoise_Mallet-Joris&amp;limit=500</v>
      </c>
    </row>
    <row r="1474" spans="1:28">
      <c r="A1474">
        <v>67</v>
      </c>
      <c r="B1474">
        <v>732015</v>
      </c>
      <c r="C1474">
        <v>258412.99392959627</v>
      </c>
      <c r="D1474" t="s">
        <v>9158</v>
      </c>
      <c r="E1474" t="str">
        <f t="shared" si="494"/>
        <v>Frank</v>
      </c>
      <c r="F1474" t="str">
        <f t="shared" si="495"/>
        <v>Armitage</v>
      </c>
      <c r="H1474">
        <v>0</v>
      </c>
      <c r="J1474">
        <v>91</v>
      </c>
      <c r="K1474" s="3">
        <v>42373</v>
      </c>
      <c r="L1474" t="s">
        <v>10035</v>
      </c>
      <c r="M1474" t="str">
        <f t="shared" ref="M1474:M1537" si="496">MID(L1474,2,LEN(L1474)-1)</f>
        <v>Australian-born American painter and animator (Mary Poppins Lady and the Tramp The Jungle Book).[67]</v>
      </c>
      <c r="N1474" t="s">
        <v>11753</v>
      </c>
      <c r="O1474" t="s">
        <v>11946</v>
      </c>
      <c r="P1474" t="str">
        <f t="shared" ref="P1474:P1537" si="497">IFERROR(MID(O1474,1,FIND("[",O1474)-1),O1474)</f>
        <v>painter and animator (Mary Poppins Lady and the Tramp The Jungle Book).</v>
      </c>
      <c r="Q1474" t="str">
        <f t="shared" ref="Q1474:Q1537" si="498">IFERROR(MID(P1474,1,FIND(".",P1474)-1),P1474)</f>
        <v>painter and animator (Mary Poppins Lady and the Tramp The Jungle Book)</v>
      </c>
      <c r="R1474" t="s">
        <v>3350</v>
      </c>
      <c r="S1474" t="s">
        <v>2568</v>
      </c>
      <c r="U1474" t="str">
        <f t="shared" si="487"/>
        <v>https://en.wikipedia.org/wiki/Frank_Armitage</v>
      </c>
      <c r="Y1474" t="str">
        <f t="shared" si="488"/>
        <v>https://tools.wmflabs.org/xtools-articleinfo/?article=Frank_Armitage&amp;project=en.wikipedia.org</v>
      </c>
      <c r="AB1474" t="str">
        <f t="shared" si="489"/>
        <v>https://en.wikipedia.org/w/index.php?title=Special:WhatLinksHere/Frank_Armitage&amp;limit=500</v>
      </c>
    </row>
    <row r="1475" spans="1:28">
      <c r="A1475">
        <v>3562</v>
      </c>
      <c r="B1475">
        <v>428575</v>
      </c>
      <c r="C1475">
        <v>268621.5680805617</v>
      </c>
      <c r="D1475" t="s">
        <v>13718</v>
      </c>
      <c r="E1475" t="str">
        <f t="shared" si="494"/>
        <v>Frank</v>
      </c>
      <c r="F1475" t="str">
        <f t="shared" si="495"/>
        <v>Barnett</v>
      </c>
      <c r="H1475">
        <v>0</v>
      </c>
      <c r="J1475">
        <v>82</v>
      </c>
      <c r="K1475" s="5">
        <v>42566</v>
      </c>
      <c r="L1475" t="s">
        <v>14163</v>
      </c>
      <c r="M1475" t="str">
        <f t="shared" si="496"/>
        <v>American politician Governor of American Samoa (1976–1977).[221]</v>
      </c>
      <c r="N1475" t="str">
        <f t="shared" ref="N1475:N1490" si="499">MID(M1475,1,FIND(" ",M1475)-1)</f>
        <v>American</v>
      </c>
      <c r="O1475" t="str">
        <f t="shared" ref="O1475:O1490" si="500">MID(M1475,FIND(" ",M1475)+1,9999)</f>
        <v>politician Governor of American Samoa (1976–1977).[221]</v>
      </c>
      <c r="P1475" s="2" t="str">
        <f t="shared" si="497"/>
        <v>politician Governor of American Samoa (1976–1977).</v>
      </c>
      <c r="Q1475" s="2" t="str">
        <f t="shared" si="498"/>
        <v>politician Governor of American Samoa (1976–1977)</v>
      </c>
      <c r="R1475" s="2" t="str">
        <f>IFERROR(MID(Q1475,1,FIND(" ",Q1475)-1),Q1475)</f>
        <v>politician</v>
      </c>
      <c r="S1475" s="2" t="s">
        <v>813</v>
      </c>
      <c r="U1475" t="str">
        <f t="shared" si="487"/>
        <v>https://en.wikipedia.org/wiki/Frank_Barnett</v>
      </c>
      <c r="Y1475" t="str">
        <f t="shared" si="488"/>
        <v>https://tools.wmflabs.org/xtools-articleinfo/?article=Frank_Barnett&amp;project=en.wikipedia.org</v>
      </c>
      <c r="AB1475" t="str">
        <f t="shared" si="489"/>
        <v>https://en.wikipedia.org/w/index.php?title=Special:WhatLinksHere/Frank_Barnett&amp;limit=500</v>
      </c>
    </row>
    <row r="1476" spans="1:28">
      <c r="A1476">
        <v>3860</v>
      </c>
      <c r="B1476">
        <v>770483</v>
      </c>
      <c r="C1476">
        <v>970265.94047292741</v>
      </c>
      <c r="D1476" t="s">
        <v>4476</v>
      </c>
      <c r="E1476" t="str">
        <f t="shared" si="494"/>
        <v>Frank</v>
      </c>
      <c r="F1476" t="str">
        <f t="shared" si="495"/>
        <v>Blas</v>
      </c>
      <c r="H1476">
        <v>0</v>
      </c>
      <c r="J1476">
        <v>75</v>
      </c>
      <c r="K1476" s="5">
        <v>42583</v>
      </c>
      <c r="L1476" t="s">
        <v>4125</v>
      </c>
      <c r="M1476" t="str">
        <f t="shared" si="496"/>
        <v>Guamanian politician Lieutenant Governor (1987–1995) cancer.[2]</v>
      </c>
      <c r="N1476" t="str">
        <f t="shared" si="499"/>
        <v>Guamanian</v>
      </c>
      <c r="O1476" t="str">
        <f t="shared" si="500"/>
        <v>politician Lieutenant Governor (1987–1995) cancer.[2]</v>
      </c>
      <c r="P1476" s="2" t="str">
        <f t="shared" si="497"/>
        <v>politician Lieutenant Governor (1987–1995) cancer.</v>
      </c>
      <c r="Q1476" s="2" t="str">
        <f t="shared" si="498"/>
        <v>politician Lieutenant Governor (1987–1995) cancer</v>
      </c>
      <c r="R1476" s="2" t="str">
        <f>IFERROR(MID(Q1476,1,FIND(" ",Q1476)-1),Q1476)</f>
        <v>politician</v>
      </c>
      <c r="S1476" s="2" t="s">
        <v>870</v>
      </c>
      <c r="T1476" t="s">
        <v>3101</v>
      </c>
      <c r="U1476" t="str">
        <f t="shared" si="487"/>
        <v>https://en.wikipedia.org/wiki/Frank_Blas</v>
      </c>
      <c r="Y1476" t="str">
        <f t="shared" si="488"/>
        <v>https://tools.wmflabs.org/xtools-articleinfo/?article=Frank_Blas&amp;project=en.wikipedia.org</v>
      </c>
      <c r="AB1476" t="str">
        <f t="shared" si="489"/>
        <v>https://en.wikipedia.org/w/index.php?title=Special:WhatLinksHere/Frank_Blas&amp;limit=500</v>
      </c>
    </row>
    <row r="1477" spans="1:28">
      <c r="A1477">
        <v>3161</v>
      </c>
      <c r="B1477">
        <v>125242</v>
      </c>
      <c r="C1477">
        <v>42702.774448116543</v>
      </c>
      <c r="D1477" t="s">
        <v>5505</v>
      </c>
      <c r="E1477" t="str">
        <f t="shared" si="494"/>
        <v>Frank</v>
      </c>
      <c r="F1477" t="str">
        <f t="shared" si="495"/>
        <v>Chapot</v>
      </c>
      <c r="H1477">
        <v>0</v>
      </c>
      <c r="J1477">
        <v>84</v>
      </c>
      <c r="K1477" s="5">
        <v>42541</v>
      </c>
      <c r="L1477" t="s">
        <v>4834</v>
      </c>
      <c r="M1477" t="str">
        <f t="shared" si="496"/>
        <v>American equestrian Olympic silver medalist (1960 1972).[316]</v>
      </c>
      <c r="N1477" t="str">
        <f t="shared" si="499"/>
        <v>American</v>
      </c>
      <c r="O1477" t="str">
        <f t="shared" si="500"/>
        <v>equestrian Olympic silver medalist (1960 1972).[316]</v>
      </c>
      <c r="P1477" t="str">
        <f t="shared" si="497"/>
        <v>equestrian Olympic silver medalist (1960 1972).</v>
      </c>
      <c r="Q1477" t="str">
        <f t="shared" si="498"/>
        <v>equestrian Olympic silver medalist (1960 1972)</v>
      </c>
      <c r="R1477" t="str">
        <f>IFERROR(MID(Q1477,1,FIND(" ",Q1477)-1),Q1477)</f>
        <v>equestrian</v>
      </c>
      <c r="S1477" s="2" t="s">
        <v>1238</v>
      </c>
      <c r="U1477" t="str">
        <f t="shared" si="487"/>
        <v>https://en.wikipedia.org/wiki/Frank_Chapot</v>
      </c>
      <c r="Y1477" t="str">
        <f t="shared" si="488"/>
        <v>https://tools.wmflabs.org/xtools-articleinfo/?article=Frank_Chapot&amp;project=en.wikipedia.org</v>
      </c>
      <c r="AB1477" t="str">
        <f t="shared" si="489"/>
        <v>https://en.wikipedia.org/w/index.php?title=Special:WhatLinksHere/Frank_Chapot&amp;limit=500</v>
      </c>
    </row>
    <row r="1478" spans="1:28">
      <c r="A1478">
        <v>1752</v>
      </c>
      <c r="B1478">
        <v>770053</v>
      </c>
      <c r="C1478">
        <v>687389.64792737528</v>
      </c>
      <c r="D1478" t="s">
        <v>8368</v>
      </c>
      <c r="E1478" t="str">
        <f t="shared" si="494"/>
        <v>Frank</v>
      </c>
      <c r="F1478" t="str">
        <f t="shared" si="495"/>
        <v>De Felitta</v>
      </c>
      <c r="H1478">
        <v>0</v>
      </c>
      <c r="J1478">
        <v>94</v>
      </c>
      <c r="K1478" s="3">
        <v>42458</v>
      </c>
      <c r="L1478" s="2" t="s">
        <v>7693</v>
      </c>
      <c r="M1478" t="str">
        <f t="shared" si="496"/>
        <v>American author and screenwriter (Audrey Rose).[560]</v>
      </c>
      <c r="N1478" t="str">
        <f t="shared" si="499"/>
        <v>American</v>
      </c>
      <c r="O1478" t="str">
        <f t="shared" si="500"/>
        <v>author and screenwriter (Audrey Rose).[560]</v>
      </c>
      <c r="P1478" t="str">
        <f t="shared" si="497"/>
        <v>author and screenwriter (Audrey Rose).</v>
      </c>
      <c r="Q1478" t="str">
        <f t="shared" si="498"/>
        <v>author and screenwriter (Audrey Rose)</v>
      </c>
      <c r="R1478" t="s">
        <v>3064</v>
      </c>
      <c r="S1478" s="2" t="s">
        <v>1724</v>
      </c>
      <c r="U1478" t="str">
        <f t="shared" si="487"/>
        <v>https://en.wikipedia.org/wiki/Frank_De Felitta</v>
      </c>
      <c r="Y1478" t="str">
        <f t="shared" si="488"/>
        <v>https://tools.wmflabs.org/xtools-articleinfo/?article=Frank_De Felitta&amp;project=en.wikipedia.org</v>
      </c>
      <c r="AB1478" t="str">
        <f t="shared" si="489"/>
        <v>https://en.wikipedia.org/w/index.php?title=Special:WhatLinksHere/Frank_De Felitta&amp;limit=500</v>
      </c>
    </row>
    <row r="1479" spans="1:28">
      <c r="A1479">
        <v>3443</v>
      </c>
      <c r="B1479">
        <v>200833</v>
      </c>
      <c r="C1479">
        <v>505987.6524255742</v>
      </c>
      <c r="D1479" t="s">
        <v>13283</v>
      </c>
      <c r="E1479" t="str">
        <f t="shared" si="494"/>
        <v>Frank</v>
      </c>
      <c r="F1479" t="str">
        <f t="shared" si="495"/>
        <v>Dickens</v>
      </c>
      <c r="H1479">
        <v>0</v>
      </c>
      <c r="J1479">
        <v>84</v>
      </c>
      <c r="K1479" s="5">
        <v>42559</v>
      </c>
      <c r="L1479" t="s">
        <v>14096</v>
      </c>
      <c r="M1479" t="str">
        <f t="shared" si="496"/>
        <v>British cartoonist (Bristow).[102]</v>
      </c>
      <c r="N1479" t="str">
        <f t="shared" si="499"/>
        <v>British</v>
      </c>
      <c r="O1479" t="str">
        <f t="shared" si="500"/>
        <v>cartoonist (Bristow).[102]</v>
      </c>
      <c r="P1479" s="2" t="str">
        <f t="shared" si="497"/>
        <v>cartoonist (Bristow).</v>
      </c>
      <c r="Q1479" s="2" t="str">
        <f t="shared" si="498"/>
        <v>cartoonist (Bristow)</v>
      </c>
      <c r="R1479" s="2" t="str">
        <f>IFERROR(MID(Q1479,1,FIND(" ",Q1479)-1),Q1479)</f>
        <v>cartoonist</v>
      </c>
      <c r="S1479" s="2" t="s">
        <v>997</v>
      </c>
      <c r="U1479" t="str">
        <f t="shared" si="487"/>
        <v>https://en.wikipedia.org/wiki/Frank_Dickens</v>
      </c>
      <c r="Y1479" t="str">
        <f t="shared" si="488"/>
        <v>https://tools.wmflabs.org/xtools-articleinfo/?article=Frank_Dickens&amp;project=en.wikipedia.org</v>
      </c>
      <c r="AB1479" t="str">
        <f t="shared" si="489"/>
        <v>https://en.wikipedia.org/w/index.php?title=Special:WhatLinksHere/Frank_Dickens&amp;limit=500</v>
      </c>
    </row>
    <row r="1480" spans="1:28">
      <c r="A1480">
        <v>1927</v>
      </c>
      <c r="B1480">
        <v>292636</v>
      </c>
      <c r="C1480">
        <v>374401.44740685355</v>
      </c>
      <c r="D1480" t="s">
        <v>6639</v>
      </c>
      <c r="E1480" t="s">
        <v>5950</v>
      </c>
      <c r="F1480" t="s">
        <v>5951</v>
      </c>
      <c r="H1480">
        <v>0</v>
      </c>
      <c r="J1480">
        <v>92</v>
      </c>
      <c r="K1480" s="5">
        <v>42467</v>
      </c>
      <c r="L1480" t="s">
        <v>6821</v>
      </c>
      <c r="M1480" t="str">
        <f t="shared" si="496"/>
        <v>American politician member of the House of Representatives from South Dakota (1971–1975).[113]</v>
      </c>
      <c r="N1480" t="str">
        <f t="shared" si="499"/>
        <v>American</v>
      </c>
      <c r="O1480" t="str">
        <f t="shared" si="500"/>
        <v>politician member of the House of Representatives from South Dakota (1971–1975).[113]</v>
      </c>
      <c r="P1480" t="str">
        <f t="shared" si="497"/>
        <v>politician member of the House of Representatives from South Dakota (1971–1975).</v>
      </c>
      <c r="Q1480" t="str">
        <f t="shared" si="498"/>
        <v>politician member of the House of Representatives from South Dakota (1971–1975)</v>
      </c>
      <c r="R1480" t="str">
        <f>IFERROR(MID(Q1480,1,FIND(" ",Q1480)-1),Q1480)</f>
        <v>politician</v>
      </c>
      <c r="S1480" s="2" t="s">
        <v>1711</v>
      </c>
      <c r="U1480" t="str">
        <f t="shared" si="487"/>
        <v>https://en.wikipedia.org/wiki/Frank_E. Denholm</v>
      </c>
      <c r="Y1480" t="str">
        <f t="shared" si="488"/>
        <v>https://tools.wmflabs.org/xtools-articleinfo/?article=Frank_E. Denholm&amp;project=en.wikipedia.org</v>
      </c>
      <c r="AB1480" t="str">
        <f t="shared" si="489"/>
        <v>https://en.wikipedia.org/w/index.php?title=Special:WhatLinksHere/Frank_E. Denholm&amp;limit=500</v>
      </c>
    </row>
    <row r="1481" spans="1:28">
      <c r="A1481">
        <v>623</v>
      </c>
      <c r="B1481">
        <v>679881</v>
      </c>
      <c r="C1481">
        <v>57087.114205387479</v>
      </c>
      <c r="D1481" t="s">
        <v>9882</v>
      </c>
      <c r="E1481" t="str">
        <f t="shared" ref="E1481:E1494" si="501">LEFT(D1481,FIND(" ",D1481)-1)</f>
        <v>Frank</v>
      </c>
      <c r="F1481" t="str">
        <f t="shared" ref="F1481:F1494" si="502">MID(D1481,FIND(" ",D1481)+1,9999)</f>
        <v>Finlay</v>
      </c>
      <c r="H1481">
        <v>0</v>
      </c>
      <c r="J1481">
        <v>89</v>
      </c>
      <c r="K1481" s="3">
        <v>42399</v>
      </c>
      <c r="L1481" t="s">
        <v>10263</v>
      </c>
      <c r="M1481" t="str">
        <f t="shared" si="496"/>
        <v>English actor (Othello The Pianist Bouquet of Barbed Wire) heart failure.[629]</v>
      </c>
      <c r="N1481" t="str">
        <f t="shared" si="499"/>
        <v>English</v>
      </c>
      <c r="O1481" t="str">
        <f t="shared" si="500"/>
        <v>actor (Othello The Pianist Bouquet of Barbed Wire) heart failure.[629]</v>
      </c>
      <c r="P1481" t="str">
        <f t="shared" si="497"/>
        <v>actor (Othello The Pianist Bouquet of Barbed Wire) heart failure.</v>
      </c>
      <c r="Q1481" t="str">
        <f t="shared" si="498"/>
        <v>actor (Othello The Pianist Bouquet of Barbed Wire) heart failure</v>
      </c>
      <c r="R1481" t="str">
        <f>IFERROR(MID(Q1481,1,FIND(" ",Q1481)-1),Q1481)</f>
        <v>actor</v>
      </c>
      <c r="S1481" t="s">
        <v>2389</v>
      </c>
      <c r="T1481" t="s">
        <v>8582</v>
      </c>
      <c r="U1481" t="str">
        <f t="shared" si="487"/>
        <v>https://en.wikipedia.org/wiki/Frank_Finlay</v>
      </c>
      <c r="Y1481" t="str">
        <f t="shared" si="488"/>
        <v>https://tools.wmflabs.org/xtools-articleinfo/?article=Frank_Finlay&amp;project=en.wikipedia.org</v>
      </c>
      <c r="AB1481" t="str">
        <f t="shared" si="489"/>
        <v>https://en.wikipedia.org/w/index.php?title=Special:WhatLinksHere/Frank_Finlay&amp;limit=500</v>
      </c>
    </row>
    <row r="1482" spans="1:28">
      <c r="A1482">
        <v>2922</v>
      </c>
      <c r="B1482">
        <v>394829</v>
      </c>
      <c r="C1482">
        <v>652017.6712256216</v>
      </c>
      <c r="D1482" t="s">
        <v>5740</v>
      </c>
      <c r="E1482" t="str">
        <f t="shared" si="501"/>
        <v>Frank</v>
      </c>
      <c r="F1482" t="str">
        <f t="shared" si="502"/>
        <v>Griffin</v>
      </c>
      <c r="H1482">
        <v>0</v>
      </c>
      <c r="J1482">
        <v>98</v>
      </c>
      <c r="K1482" s="5">
        <v>42526</v>
      </c>
      <c r="L1482" t="s">
        <v>5101</v>
      </c>
      <c r="M1482" t="str">
        <f t="shared" si="496"/>
        <v>Irish judge.[77]</v>
      </c>
      <c r="N1482" t="str">
        <f t="shared" si="499"/>
        <v>Irish</v>
      </c>
      <c r="O1482" t="str">
        <f t="shared" si="500"/>
        <v>judge.[77]</v>
      </c>
      <c r="P1482" t="str">
        <f t="shared" si="497"/>
        <v>judge.</v>
      </c>
      <c r="Q1482" t="str">
        <f t="shared" si="498"/>
        <v>judge</v>
      </c>
      <c r="R1482" t="str">
        <f>IFERROR(MID(Q1482,1,FIND(" ",Q1482)-1),Q1482)</f>
        <v>judge</v>
      </c>
      <c r="U1482" t="str">
        <f t="shared" si="487"/>
        <v>https://en.wikipedia.org/wiki/Frank_Griffin</v>
      </c>
      <c r="Y1482" t="str">
        <f t="shared" si="488"/>
        <v>https://tools.wmflabs.org/xtools-articleinfo/?article=Frank_Griffin&amp;project=en.wikipedia.org</v>
      </c>
      <c r="AB1482" t="str">
        <f t="shared" si="489"/>
        <v>https://en.wikipedia.org/w/index.php?title=Special:WhatLinksHere/Frank_Griffin&amp;limit=500</v>
      </c>
    </row>
    <row r="1483" spans="1:28">
      <c r="A1483">
        <v>3728</v>
      </c>
      <c r="B1483">
        <v>332109</v>
      </c>
      <c r="C1483">
        <v>663906.36214693193</v>
      </c>
      <c r="D1483" t="s">
        <v>13512</v>
      </c>
      <c r="E1483" t="str">
        <f t="shared" si="501"/>
        <v>Frank</v>
      </c>
      <c r="F1483" t="str">
        <f t="shared" si="502"/>
        <v>Hodsoll</v>
      </c>
      <c r="H1483">
        <v>0</v>
      </c>
      <c r="J1483">
        <v>78</v>
      </c>
      <c r="K1483" s="5">
        <v>42575</v>
      </c>
      <c r="L1483" t="s">
        <v>14464</v>
      </c>
      <c r="M1483" t="str">
        <f t="shared" si="496"/>
        <v>American art historian cancer.[387]</v>
      </c>
      <c r="N1483" t="str">
        <f t="shared" si="499"/>
        <v>American</v>
      </c>
      <c r="O1483" t="str">
        <f t="shared" si="500"/>
        <v>art historian cancer.[387]</v>
      </c>
      <c r="P1483" s="2" t="str">
        <f t="shared" si="497"/>
        <v>art historian cancer.</v>
      </c>
      <c r="Q1483" s="2" t="str">
        <f t="shared" si="498"/>
        <v>art historian cancer</v>
      </c>
      <c r="R1483" s="2" t="s">
        <v>13368</v>
      </c>
      <c r="S1483" s="2"/>
      <c r="T1483" t="s">
        <v>13306</v>
      </c>
      <c r="U1483" t="str">
        <f t="shared" si="487"/>
        <v>https://en.wikipedia.org/wiki/Frank_Hodsoll</v>
      </c>
      <c r="Y1483" t="str">
        <f t="shared" si="488"/>
        <v>https://tools.wmflabs.org/xtools-articleinfo/?article=Frank_Hodsoll&amp;project=en.wikipedia.org</v>
      </c>
      <c r="AB1483" t="str">
        <f t="shared" si="489"/>
        <v>https://en.wikipedia.org/w/index.php?title=Special:WhatLinksHere/Frank_Hodsoll&amp;limit=500</v>
      </c>
    </row>
    <row r="1484" spans="1:28">
      <c r="A1484">
        <v>3475</v>
      </c>
      <c r="B1484">
        <v>834582</v>
      </c>
      <c r="C1484">
        <v>67735.088380686648</v>
      </c>
      <c r="D1484" t="s">
        <v>13456</v>
      </c>
      <c r="E1484" t="str">
        <f t="shared" si="501"/>
        <v>Frank</v>
      </c>
      <c r="F1484" t="str">
        <f t="shared" si="502"/>
        <v>Johnson</v>
      </c>
      <c r="H1484">
        <v>0</v>
      </c>
      <c r="J1484">
        <v>84</v>
      </c>
      <c r="K1484" s="5">
        <v>42560</v>
      </c>
      <c r="L1484" t="s">
        <v>14187</v>
      </c>
      <c r="M1484" t="str">
        <f t="shared" si="496"/>
        <v>Australian footballer (Port Melbourne South Melbourne).[134]</v>
      </c>
      <c r="N1484" t="str">
        <f t="shared" si="499"/>
        <v>Australian</v>
      </c>
      <c r="O1484" t="str">
        <f t="shared" si="500"/>
        <v>footballer (Port Melbourne South Melbourne).[134]</v>
      </c>
      <c r="P1484" s="2" t="str">
        <f t="shared" si="497"/>
        <v>footballer (Port Melbourne South Melbourne).</v>
      </c>
      <c r="Q1484" s="2" t="str">
        <f t="shared" si="498"/>
        <v>footballer (Port Melbourne South Melbourne)</v>
      </c>
      <c r="R1484" s="2" t="s">
        <v>14711</v>
      </c>
      <c r="S1484" s="2" t="s">
        <v>1108</v>
      </c>
      <c r="U1484" t="str">
        <f t="shared" si="487"/>
        <v>https://en.wikipedia.org/wiki/Frank_Johnson</v>
      </c>
      <c r="Y1484" t="str">
        <f t="shared" si="488"/>
        <v>https://tools.wmflabs.org/xtools-articleinfo/?article=Frank_Johnson&amp;project=en.wikipedia.org</v>
      </c>
      <c r="AB1484" t="str">
        <f t="shared" si="489"/>
        <v>https://en.wikipedia.org/w/index.php?title=Special:WhatLinksHere/Frank_Johnson&amp;limit=500</v>
      </c>
    </row>
    <row r="1485" spans="1:28">
      <c r="A1485">
        <v>1167</v>
      </c>
      <c r="B1485">
        <v>636627</v>
      </c>
      <c r="C1485">
        <v>541811.77286864119</v>
      </c>
      <c r="D1485" t="s">
        <v>10633</v>
      </c>
      <c r="E1485" t="str">
        <f t="shared" si="501"/>
        <v>Frank</v>
      </c>
      <c r="F1485" t="str">
        <f t="shared" si="502"/>
        <v>Kelly</v>
      </c>
      <c r="H1485">
        <v>0</v>
      </c>
      <c r="J1485">
        <v>77</v>
      </c>
      <c r="K1485" s="3">
        <v>42428</v>
      </c>
      <c r="L1485" t="s">
        <v>11479</v>
      </c>
      <c r="M1485" t="str">
        <f t="shared" si="496"/>
        <v>Irish actor (Father Ted Emmerdale Evelyn) heart attack.[514]</v>
      </c>
      <c r="N1485" t="str">
        <f t="shared" si="499"/>
        <v>Irish</v>
      </c>
      <c r="O1485" t="str">
        <f t="shared" si="500"/>
        <v>actor (Father Ted Emmerdale Evelyn) heart attack.[514]</v>
      </c>
      <c r="P1485" t="str">
        <f t="shared" si="497"/>
        <v>actor (Father Ted Emmerdale Evelyn) heart attack.</v>
      </c>
      <c r="Q1485" t="str">
        <f t="shared" si="498"/>
        <v>actor (Father Ted Emmerdale Evelyn) heart attack</v>
      </c>
      <c r="R1485" t="str">
        <f>IFERROR(MID(Q1485,1,FIND(" ",Q1485)-1),Q1485)</f>
        <v>actor</v>
      </c>
      <c r="S1485" t="s">
        <v>2078</v>
      </c>
      <c r="T1485" t="s">
        <v>9115</v>
      </c>
      <c r="U1485" t="str">
        <f t="shared" ref="U1485:U1516" si="503">CONCATENATE("https://en.wikipedia.org/wiki/",REPLACE(D1485,FIND(" ",D1485),1,"_"))</f>
        <v>https://en.wikipedia.org/wiki/Frank_Kelly</v>
      </c>
      <c r="Y1485" t="str">
        <f t="shared" ref="Y1485:Y1516" si="504">CONCATENATE("https://tools.wmflabs.org/xtools-articleinfo/?article=",REPLACE(D1485,FIND(" ",D1485),1,"_"),"&amp;project=en.wikipedia.org")</f>
        <v>https://tools.wmflabs.org/xtools-articleinfo/?article=Frank_Kelly&amp;project=en.wikipedia.org</v>
      </c>
      <c r="AB1485" t="str">
        <f t="shared" ref="AB1485:AB1516" si="505">CONCATENATE("https://en.wikipedia.org/w/index.php?title=Special:WhatLinksHere/",REPLACE(D1485,FIND(" ",D1485),1,"_"),"&amp;limit=500")</f>
        <v>https://en.wikipedia.org/w/index.php?title=Special:WhatLinksHere/Frank_Kelly&amp;limit=500</v>
      </c>
    </row>
    <row r="1486" spans="1:28">
      <c r="A1486">
        <v>2382</v>
      </c>
      <c r="B1486">
        <v>194364</v>
      </c>
      <c r="C1486">
        <v>461563.97893628309</v>
      </c>
      <c r="D1486" t="s">
        <v>11857</v>
      </c>
      <c r="E1486" t="str">
        <f t="shared" si="501"/>
        <v>Frank</v>
      </c>
      <c r="F1486" t="str">
        <f t="shared" si="502"/>
        <v>Levingston</v>
      </c>
      <c r="H1486">
        <v>0</v>
      </c>
      <c r="J1486">
        <v>110</v>
      </c>
      <c r="K1486" s="5">
        <v>42493</v>
      </c>
      <c r="L1486" t="s">
        <v>12343</v>
      </c>
      <c r="M1486" t="str">
        <f t="shared" si="496"/>
        <v>American supercentenarian nation's oldest World War II veteran.[44]</v>
      </c>
      <c r="N1486" t="str">
        <f t="shared" si="499"/>
        <v>American</v>
      </c>
      <c r="O1486" t="str">
        <f t="shared" si="500"/>
        <v>supercentenarian nation's oldest World War II veteran.[44]</v>
      </c>
      <c r="P1486" t="str">
        <f t="shared" si="497"/>
        <v>supercentenarian nation's oldest World War II veteran.</v>
      </c>
      <c r="Q1486" t="str">
        <f t="shared" si="498"/>
        <v>supercentenarian nation's oldest World War II veteran</v>
      </c>
      <c r="R1486" t="str">
        <f>IFERROR(MID(Q1486,1,FIND(" ",Q1486)-1),Q1486)</f>
        <v>supercentenarian</v>
      </c>
      <c r="S1486" s="2" t="s">
        <v>1391</v>
      </c>
      <c r="U1486" t="str">
        <f t="shared" si="503"/>
        <v>https://en.wikipedia.org/wiki/Frank_Levingston</v>
      </c>
      <c r="Y1486" t="str">
        <f t="shared" si="504"/>
        <v>https://tools.wmflabs.org/xtools-articleinfo/?article=Frank_Levingston&amp;project=en.wikipedia.org</v>
      </c>
      <c r="AB1486" t="str">
        <f t="shared" si="505"/>
        <v>https://en.wikipedia.org/w/index.php?title=Special:WhatLinksHere/Frank_Levingston&amp;limit=500</v>
      </c>
    </row>
    <row r="1487" spans="1:28">
      <c r="A1487">
        <v>4512</v>
      </c>
      <c r="B1487">
        <v>567000</v>
      </c>
      <c r="C1487">
        <v>512788.20309107687</v>
      </c>
      <c r="D1487" t="s">
        <v>15068</v>
      </c>
      <c r="E1487" t="str">
        <f t="shared" si="501"/>
        <v>Frank</v>
      </c>
      <c r="F1487" t="str">
        <f t="shared" si="502"/>
        <v>Masley</v>
      </c>
      <c r="H1487">
        <v>0</v>
      </c>
      <c r="J1487">
        <v>56</v>
      </c>
      <c r="K1487" s="5">
        <v>42623</v>
      </c>
      <c r="L1487" t="s">
        <v>15449</v>
      </c>
      <c r="M1487" t="str">
        <f t="shared" si="496"/>
        <v>American Olympic luger (19801984 1988) cancer.[291]</v>
      </c>
      <c r="N1487" t="str">
        <f t="shared" si="499"/>
        <v>American</v>
      </c>
      <c r="O1487" t="str">
        <f t="shared" si="500"/>
        <v>Olympic luger (19801984 1988) cancer.[291]</v>
      </c>
      <c r="P1487" s="2" t="str">
        <f t="shared" si="497"/>
        <v>Olympic luger (19801984 1988) cancer.</v>
      </c>
      <c r="Q1487" s="2" t="str">
        <f t="shared" si="498"/>
        <v>Olympic luger (19801984 1988) cancer</v>
      </c>
      <c r="R1487" s="2" t="s">
        <v>15723</v>
      </c>
      <c r="S1487" s="2" t="s">
        <v>463</v>
      </c>
      <c r="T1487" t="s">
        <v>15781</v>
      </c>
      <c r="U1487" t="str">
        <f t="shared" si="503"/>
        <v>https://en.wikipedia.org/wiki/Frank_Masley</v>
      </c>
      <c r="Y1487" t="str">
        <f t="shared" si="504"/>
        <v>https://tools.wmflabs.org/xtools-articleinfo/?article=Frank_Masley&amp;project=en.wikipedia.org</v>
      </c>
      <c r="AB1487" t="str">
        <f t="shared" si="505"/>
        <v>https://en.wikipedia.org/w/index.php?title=Special:WhatLinksHere/Frank_Masley&amp;limit=500</v>
      </c>
    </row>
    <row r="1488" spans="1:28">
      <c r="A1488">
        <v>2790</v>
      </c>
      <c r="B1488">
        <v>158417</v>
      </c>
      <c r="C1488">
        <v>928937.62175754085</v>
      </c>
      <c r="D1488" t="s">
        <v>12329</v>
      </c>
      <c r="E1488" t="str">
        <f t="shared" si="501"/>
        <v>Frank</v>
      </c>
      <c r="F1488" t="str">
        <f t="shared" si="502"/>
        <v>Modell</v>
      </c>
      <c r="H1488">
        <v>0</v>
      </c>
      <c r="J1488">
        <v>98</v>
      </c>
      <c r="K1488" s="5">
        <v>42517</v>
      </c>
      <c r="L1488" t="s">
        <v>12835</v>
      </c>
      <c r="M1488" t="str">
        <f t="shared" si="496"/>
        <v>American cartoonist (The New Yorker).[457]</v>
      </c>
      <c r="N1488" t="str">
        <f t="shared" si="499"/>
        <v>American</v>
      </c>
      <c r="O1488" t="str">
        <f t="shared" si="500"/>
        <v>cartoonist (The New Yorker).[457]</v>
      </c>
      <c r="P1488" t="str">
        <f t="shared" si="497"/>
        <v>cartoonist (The New Yorker).</v>
      </c>
      <c r="Q1488" t="str">
        <f t="shared" si="498"/>
        <v>cartoonist (The New Yorker)</v>
      </c>
      <c r="R1488" t="str">
        <f>IFERROR(MID(Q1488,1,FIND(" ",Q1488)-1),Q1488)</f>
        <v>cartoonist</v>
      </c>
      <c r="S1488" s="2" t="s">
        <v>1332</v>
      </c>
      <c r="U1488" t="str">
        <f t="shared" si="503"/>
        <v>https://en.wikipedia.org/wiki/Frank_Modell</v>
      </c>
      <c r="Y1488" t="str">
        <f t="shared" si="504"/>
        <v>https://tools.wmflabs.org/xtools-articleinfo/?article=Frank_Modell&amp;project=en.wikipedia.org</v>
      </c>
      <c r="AB1488" t="str">
        <f t="shared" si="505"/>
        <v>https://en.wikipedia.org/w/index.php?title=Special:WhatLinksHere/Frank_Modell&amp;limit=500</v>
      </c>
    </row>
    <row r="1489" spans="1:28">
      <c r="A1489">
        <v>417</v>
      </c>
      <c r="B1489">
        <v>909842</v>
      </c>
      <c r="C1489">
        <v>896083.88137094153</v>
      </c>
      <c r="D1489" t="s">
        <v>9686</v>
      </c>
      <c r="E1489" t="str">
        <f t="shared" si="501"/>
        <v>Frank</v>
      </c>
      <c r="F1489" t="str">
        <f t="shared" si="502"/>
        <v>Sullivan</v>
      </c>
      <c r="H1489">
        <v>0</v>
      </c>
      <c r="J1489">
        <v>85</v>
      </c>
      <c r="K1489" s="3">
        <v>42388</v>
      </c>
      <c r="L1489" t="s">
        <v>10359</v>
      </c>
      <c r="M1489" t="str">
        <f t="shared" si="496"/>
        <v>American baseball player (Boston Red Sox Philadelphia Phillies Minnesota Twins) pneumonia.[419]</v>
      </c>
      <c r="N1489" t="str">
        <f t="shared" si="499"/>
        <v>American</v>
      </c>
      <c r="O1489" t="str">
        <f t="shared" si="500"/>
        <v>baseball player (Boston Red Sox Philadelphia Phillies Minnesota Twins) pneumonia.[419]</v>
      </c>
      <c r="P1489" t="str">
        <f t="shared" si="497"/>
        <v>baseball player (Boston Red Sox Philadelphia Phillies Minnesota Twins) pneumonia.</v>
      </c>
      <c r="Q1489" t="str">
        <f t="shared" si="498"/>
        <v>baseball player (Boston Red Sox Philadelphia Phillies Minnesota Twins) pneumonia</v>
      </c>
      <c r="R1489" t="s">
        <v>7106</v>
      </c>
      <c r="S1489" t="s">
        <v>2405</v>
      </c>
      <c r="T1489" t="s">
        <v>8762</v>
      </c>
      <c r="U1489" t="str">
        <f t="shared" si="503"/>
        <v>https://en.wikipedia.org/wiki/Frank_Sullivan</v>
      </c>
      <c r="Y1489" t="str">
        <f t="shared" si="504"/>
        <v>https://tools.wmflabs.org/xtools-articleinfo/?article=Frank_Sullivan&amp;project=en.wikipedia.org</v>
      </c>
      <c r="AB1489" t="str">
        <f t="shared" si="505"/>
        <v>https://en.wikipedia.org/w/index.php?title=Special:WhatLinksHere/Frank_Sullivan&amp;limit=500</v>
      </c>
    </row>
    <row r="1490" spans="1:28">
      <c r="A1490">
        <v>1206</v>
      </c>
      <c r="B1490">
        <v>824377</v>
      </c>
      <c r="C1490">
        <v>281780.74271545483</v>
      </c>
      <c r="D1490" t="s">
        <v>8370</v>
      </c>
      <c r="E1490" t="str">
        <f t="shared" si="501"/>
        <v>Frank</v>
      </c>
      <c r="F1490" t="str">
        <f t="shared" si="502"/>
        <v>Terpil</v>
      </c>
      <c r="H1490">
        <v>0</v>
      </c>
      <c r="J1490">
        <v>76</v>
      </c>
      <c r="K1490" s="3">
        <v>42430</v>
      </c>
      <c r="L1490" s="2" t="s">
        <v>8243</v>
      </c>
      <c r="M1490" t="str">
        <f t="shared" si="496"/>
        <v>American CIA agent and arms dealer.[12]</v>
      </c>
      <c r="N1490" t="str">
        <f t="shared" si="499"/>
        <v>American</v>
      </c>
      <c r="O1490" t="str">
        <f t="shared" si="500"/>
        <v>CIA agent and arms dealer.[12]</v>
      </c>
      <c r="P1490" t="str">
        <f t="shared" si="497"/>
        <v>CIA agent and arms dealer.</v>
      </c>
      <c r="Q1490" t="str">
        <f t="shared" si="498"/>
        <v>CIA agent and arms dealer</v>
      </c>
      <c r="R1490" t="str">
        <f>Q1490</f>
        <v>CIA agent and arms dealer</v>
      </c>
      <c r="U1490" t="str">
        <f t="shared" si="503"/>
        <v>https://en.wikipedia.org/wiki/Frank_Terpil</v>
      </c>
      <c r="Y1490" t="str">
        <f t="shared" si="504"/>
        <v>https://tools.wmflabs.org/xtools-articleinfo/?article=Frank_Terpil&amp;project=en.wikipedia.org</v>
      </c>
      <c r="AB1490" t="str">
        <f t="shared" si="505"/>
        <v>https://en.wikipedia.org/w/index.php?title=Special:WhatLinksHere/Frank_Terpil&amp;limit=500</v>
      </c>
    </row>
    <row r="1491" spans="1:28">
      <c r="A1491">
        <v>1730</v>
      </c>
      <c r="B1491">
        <v>31159</v>
      </c>
      <c r="C1491">
        <v>986385.46974143537</v>
      </c>
      <c r="D1491" t="s">
        <v>8638</v>
      </c>
      <c r="E1491" t="str">
        <f t="shared" si="501"/>
        <v>Frank</v>
      </c>
      <c r="F1491" t="str">
        <f t="shared" si="502"/>
        <v>Torley</v>
      </c>
      <c r="H1491">
        <v>0</v>
      </c>
      <c r="J1491">
        <v>75</v>
      </c>
      <c r="K1491" s="3">
        <v>42456</v>
      </c>
      <c r="L1491" s="2" t="s">
        <v>7541</v>
      </c>
      <c r="M1491" t="str">
        <f t="shared" si="496"/>
        <v>New Zealand television presenter and producer (Country Calendar Top Town) cancer.[537]</v>
      </c>
      <c r="N1491" t="s">
        <v>7307</v>
      </c>
      <c r="O1491" s="2" t="s">
        <v>7445</v>
      </c>
      <c r="P1491" t="str">
        <f t="shared" si="497"/>
        <v>television presenter and producer (Country Calendar Top Town) cancer.</v>
      </c>
      <c r="Q1491" t="str">
        <f t="shared" si="498"/>
        <v>television presenter and producer (Country Calendar Top Town) cancer</v>
      </c>
      <c r="R1491" t="s">
        <v>3063</v>
      </c>
      <c r="S1491" s="2" t="s">
        <v>1797</v>
      </c>
      <c r="T1491" s="2" t="s">
        <v>7241</v>
      </c>
      <c r="U1491" t="str">
        <f t="shared" si="503"/>
        <v>https://en.wikipedia.org/wiki/Frank_Torley</v>
      </c>
      <c r="Y1491" t="str">
        <f t="shared" si="504"/>
        <v>https://tools.wmflabs.org/xtools-articleinfo/?article=Frank_Torley&amp;project=en.wikipedia.org</v>
      </c>
      <c r="AB1491" t="str">
        <f t="shared" si="505"/>
        <v>https://en.wikipedia.org/w/index.php?title=Special:WhatLinksHere/Frank_Torley&amp;limit=500</v>
      </c>
    </row>
    <row r="1492" spans="1:28">
      <c r="A1492">
        <v>3351</v>
      </c>
      <c r="B1492">
        <v>874363</v>
      </c>
      <c r="C1492">
        <v>448872.79330851015</v>
      </c>
      <c r="D1492" t="s">
        <v>13668</v>
      </c>
      <c r="E1492" t="str">
        <f t="shared" si="501"/>
        <v>Frank</v>
      </c>
      <c r="F1492" t="str">
        <f t="shared" si="502"/>
        <v>Tuck</v>
      </c>
      <c r="H1492">
        <v>0</v>
      </c>
      <c r="J1492">
        <v>84</v>
      </c>
      <c r="K1492" s="5">
        <v>42552</v>
      </c>
      <c r="L1492" t="s">
        <v>13969</v>
      </c>
      <c r="M1492" t="str">
        <f t="shared" si="496"/>
        <v>Australian football player (Collingwood).[9]</v>
      </c>
      <c r="N1492" t="str">
        <f t="shared" ref="N1492:N1503" si="506">MID(M1492,1,FIND(" ",M1492)-1)</f>
        <v>Australian</v>
      </c>
      <c r="O1492" t="str">
        <f t="shared" ref="O1492:O1523" si="507">MID(M1492,FIND(" ",M1492)+1,9999)</f>
        <v>football player (Collingwood).[9]</v>
      </c>
      <c r="P1492" s="2" t="str">
        <f t="shared" si="497"/>
        <v>football player (Collingwood).</v>
      </c>
      <c r="Q1492" s="2" t="str">
        <f t="shared" si="498"/>
        <v>football player (Collingwood)</v>
      </c>
      <c r="R1492" s="2" t="s">
        <v>13479</v>
      </c>
      <c r="S1492" s="2" t="s">
        <v>2106</v>
      </c>
      <c r="U1492" t="str">
        <f t="shared" si="503"/>
        <v>https://en.wikipedia.org/wiki/Frank_Tuck</v>
      </c>
      <c r="Y1492" t="str">
        <f t="shared" si="504"/>
        <v>https://tools.wmflabs.org/xtools-articleinfo/?article=Frank_Tuck&amp;project=en.wikipedia.org</v>
      </c>
      <c r="AB1492" t="str">
        <f t="shared" si="505"/>
        <v>https://en.wikipedia.org/w/index.php?title=Special:WhatLinksHere/Frank_Tuck&amp;limit=500</v>
      </c>
    </row>
    <row r="1493" spans="1:28">
      <c r="A1493">
        <v>1910</v>
      </c>
      <c r="B1493">
        <v>168680</v>
      </c>
      <c r="C1493">
        <v>181554.64308711089</v>
      </c>
      <c r="D1493" t="s">
        <v>6933</v>
      </c>
      <c r="E1493" t="str">
        <f t="shared" si="501"/>
        <v>Frank</v>
      </c>
      <c r="F1493" t="str">
        <f t="shared" si="502"/>
        <v>Wainright</v>
      </c>
      <c r="H1493">
        <v>0</v>
      </c>
      <c r="J1493">
        <v>48</v>
      </c>
      <c r="K1493" s="5">
        <v>42465</v>
      </c>
      <c r="L1493" t="s">
        <v>6227</v>
      </c>
      <c r="M1493" t="str">
        <f t="shared" si="496"/>
        <v>American football player (Miami Dolphins Baltimore Ravens) NFL champion (2000).[96]</v>
      </c>
      <c r="N1493" t="str">
        <f t="shared" si="506"/>
        <v>American</v>
      </c>
      <c r="O1493" t="str">
        <f t="shared" si="507"/>
        <v>football player (Miami Dolphins Baltimore Ravens) NFL champion (2000).[96]</v>
      </c>
      <c r="P1493" t="str">
        <f t="shared" si="497"/>
        <v>football player (Miami Dolphins Baltimore Ravens) NFL champion (2000).</v>
      </c>
      <c r="Q1493" t="str">
        <f t="shared" si="498"/>
        <v>football player (Miami Dolphins Baltimore Ravens) NFL champion (2000)</v>
      </c>
      <c r="R1493" t="s">
        <v>7464</v>
      </c>
      <c r="S1493" t="s">
        <v>1787</v>
      </c>
      <c r="U1493" t="str">
        <f t="shared" si="503"/>
        <v>https://en.wikipedia.org/wiki/Frank_Wainright</v>
      </c>
      <c r="Y1493" t="str">
        <f t="shared" si="504"/>
        <v>https://tools.wmflabs.org/xtools-articleinfo/?article=Frank_Wainright&amp;project=en.wikipedia.org</v>
      </c>
      <c r="AB1493" t="str">
        <f t="shared" si="505"/>
        <v>https://en.wikipedia.org/w/index.php?title=Special:WhatLinksHere/Frank_Wainright&amp;limit=500</v>
      </c>
    </row>
    <row r="1494" spans="1:28">
      <c r="A1494">
        <v>1775</v>
      </c>
      <c r="B1494">
        <v>927634</v>
      </c>
      <c r="C1494">
        <v>519938.18561368244</v>
      </c>
      <c r="D1494" t="s">
        <v>8293</v>
      </c>
      <c r="E1494" t="str">
        <f t="shared" si="501"/>
        <v>Frankie</v>
      </c>
      <c r="F1494" t="str">
        <f t="shared" si="502"/>
        <v>Michaels</v>
      </c>
      <c r="H1494">
        <v>0</v>
      </c>
      <c r="J1494">
        <v>60</v>
      </c>
      <c r="K1494" s="3">
        <v>42459</v>
      </c>
      <c r="L1494" s="2" t="s">
        <v>7795</v>
      </c>
      <c r="M1494" t="str">
        <f t="shared" si="496"/>
        <v>American actor and singer Tony winner (1966).[583]</v>
      </c>
      <c r="N1494" t="str">
        <f t="shared" si="506"/>
        <v>American</v>
      </c>
      <c r="O1494" t="str">
        <f t="shared" si="507"/>
        <v>actor and singer Tony winner (1966).[583]</v>
      </c>
      <c r="P1494" t="str">
        <f t="shared" si="497"/>
        <v>actor and singer Tony winner (1966).</v>
      </c>
      <c r="Q1494" t="str">
        <f t="shared" si="498"/>
        <v>actor and singer Tony winner (1966)</v>
      </c>
      <c r="R1494" t="s">
        <v>3067</v>
      </c>
      <c r="S1494" s="2" t="s">
        <v>1822</v>
      </c>
      <c r="U1494" t="str">
        <f t="shared" si="503"/>
        <v>https://en.wikipedia.org/wiki/Frankie_Michaels</v>
      </c>
      <c r="Y1494" t="str">
        <f t="shared" si="504"/>
        <v>https://tools.wmflabs.org/xtools-articleinfo/?article=Frankie_Michaels&amp;project=en.wikipedia.org</v>
      </c>
      <c r="AB1494" t="str">
        <f t="shared" si="505"/>
        <v>https://en.wikipedia.org/w/index.php?title=Special:WhatLinksHere/Frankie_Michaels&amp;limit=500</v>
      </c>
    </row>
    <row r="1495" spans="1:28">
      <c r="A1495">
        <v>584</v>
      </c>
      <c r="B1495">
        <v>821353</v>
      </c>
      <c r="C1495">
        <v>689947.72148289485</v>
      </c>
      <c r="D1495" t="s">
        <v>9946</v>
      </c>
      <c r="E1495" t="s">
        <v>10741</v>
      </c>
      <c r="F1495" t="s">
        <v>10742</v>
      </c>
      <c r="H1495">
        <v>0</v>
      </c>
      <c r="J1495">
        <v>89</v>
      </c>
      <c r="K1495" s="3">
        <v>42397</v>
      </c>
      <c r="L1495" t="s">
        <v>9947</v>
      </c>
      <c r="M1495" t="str">
        <f t="shared" si="496"/>
        <v>American football player and coach.[590]</v>
      </c>
      <c r="N1495" t="str">
        <f t="shared" si="506"/>
        <v>American</v>
      </c>
      <c r="O1495" t="str">
        <f t="shared" si="507"/>
        <v>football player and coach.[590]</v>
      </c>
      <c r="P1495" t="str">
        <f t="shared" si="497"/>
        <v>football player and coach.</v>
      </c>
      <c r="Q1495" t="str">
        <f t="shared" si="498"/>
        <v>football player and coach</v>
      </c>
      <c r="R1495" t="s">
        <v>3305</v>
      </c>
      <c r="U1495" t="str">
        <f t="shared" si="503"/>
        <v>https://en.wikipedia.org/wiki/Franklin_Gene Bissell</v>
      </c>
      <c r="Y1495" t="str">
        <f t="shared" si="504"/>
        <v>https://tools.wmflabs.org/xtools-articleinfo/?article=Franklin_Gene Bissell&amp;project=en.wikipedia.org</v>
      </c>
      <c r="AB1495" t="str">
        <f t="shared" si="505"/>
        <v>https://en.wikipedia.org/w/index.php?title=Special:WhatLinksHere/Franklin_Gene Bissell&amp;limit=500</v>
      </c>
    </row>
    <row r="1496" spans="1:28">
      <c r="A1496">
        <v>3760</v>
      </c>
      <c r="B1496">
        <v>732668</v>
      </c>
      <c r="C1496">
        <v>790896.49593879585</v>
      </c>
      <c r="D1496" t="s">
        <v>13893</v>
      </c>
      <c r="E1496" t="str">
        <f t="shared" ref="E1496:E1516" si="508">LEFT(D1496,FIND(" ",D1496)-1)</f>
        <v>Franklin</v>
      </c>
      <c r="F1496" t="str">
        <f t="shared" ref="F1496:F1516" si="509">MID(D1496,FIND(" ",D1496)+1,9999)</f>
        <v>Van Antwerpen</v>
      </c>
      <c r="H1496">
        <v>0</v>
      </c>
      <c r="J1496">
        <v>74</v>
      </c>
      <c r="K1496" s="5">
        <v>42576</v>
      </c>
      <c r="L1496" t="s">
        <v>14426</v>
      </c>
      <c r="M1496" t="str">
        <f t="shared" si="496"/>
        <v>American judge member of the United States Court of Appeals for the Third Circuit (since 2004).[419]</v>
      </c>
      <c r="N1496" t="str">
        <f t="shared" si="506"/>
        <v>American</v>
      </c>
      <c r="O1496" t="str">
        <f t="shared" si="507"/>
        <v>judge member of the United States Court of Appeals for the Third Circuit (since 2004).[419]</v>
      </c>
      <c r="P1496" s="2" t="str">
        <f t="shared" si="497"/>
        <v>judge member of the United States Court of Appeals for the Third Circuit (since 2004).</v>
      </c>
      <c r="Q1496" s="2" t="str">
        <f t="shared" si="498"/>
        <v>judge member of the United States Court of Appeals for the Third Circuit (since 2004)</v>
      </c>
      <c r="R1496" s="2" t="str">
        <f>IFERROR(MID(Q1496,1,FIND(" ",Q1496)-1),Q1496)</f>
        <v>judge</v>
      </c>
      <c r="S1496" s="2" t="s">
        <v>828</v>
      </c>
      <c r="U1496" t="str">
        <f t="shared" si="503"/>
        <v>https://en.wikipedia.org/wiki/Franklin_Van Antwerpen</v>
      </c>
      <c r="Y1496" t="str">
        <f t="shared" si="504"/>
        <v>https://tools.wmflabs.org/xtools-articleinfo/?article=Franklin_Van Antwerpen&amp;project=en.wikipedia.org</v>
      </c>
      <c r="AB1496" t="str">
        <f t="shared" si="505"/>
        <v>https://en.wikipedia.org/w/index.php?title=Special:WhatLinksHere/Franklin_Van Antwerpen&amp;limit=500</v>
      </c>
    </row>
    <row r="1497" spans="1:28">
      <c r="A1497">
        <v>2955</v>
      </c>
      <c r="B1497">
        <v>860250</v>
      </c>
      <c r="C1497">
        <v>365924.6179040565</v>
      </c>
      <c r="D1497" t="s">
        <v>5758</v>
      </c>
      <c r="E1497" t="str">
        <f t="shared" si="508"/>
        <v>Frans</v>
      </c>
      <c r="F1497" t="str">
        <f t="shared" si="509"/>
        <v>Harjawiyata</v>
      </c>
      <c r="H1497">
        <v>0</v>
      </c>
      <c r="J1497">
        <v>84</v>
      </c>
      <c r="K1497" s="5">
        <v>42528</v>
      </c>
      <c r="L1497" t="s">
        <v>5006</v>
      </c>
      <c r="M1497" t="str">
        <f t="shared" si="496"/>
        <v>Indonesian Roman Catholic abbot.[110]</v>
      </c>
      <c r="N1497" t="str">
        <f t="shared" si="506"/>
        <v>Indonesian</v>
      </c>
      <c r="O1497" t="str">
        <f t="shared" si="507"/>
        <v>Roman Catholic abbot.[110]</v>
      </c>
      <c r="P1497" t="str">
        <f t="shared" si="497"/>
        <v>Roman Catholic abbot.</v>
      </c>
      <c r="Q1497" t="str">
        <f t="shared" si="498"/>
        <v>Roman Catholic abbot</v>
      </c>
      <c r="R1497" t="s">
        <v>13010</v>
      </c>
      <c r="U1497" t="str">
        <f t="shared" si="503"/>
        <v>https://en.wikipedia.org/wiki/Frans_Harjawiyata</v>
      </c>
      <c r="Y1497" t="str">
        <f t="shared" si="504"/>
        <v>https://tools.wmflabs.org/xtools-articleinfo/?article=Frans_Harjawiyata&amp;project=en.wikipedia.org</v>
      </c>
      <c r="AB1497" t="str">
        <f t="shared" si="505"/>
        <v>https://en.wikipedia.org/w/index.php?title=Special:WhatLinksHere/Frans_Harjawiyata&amp;limit=500</v>
      </c>
    </row>
    <row r="1498" spans="1:28">
      <c r="A1498">
        <v>4365</v>
      </c>
      <c r="B1498">
        <v>703311</v>
      </c>
      <c r="C1498">
        <v>428188.00862096396</v>
      </c>
      <c r="D1498" t="s">
        <v>14825</v>
      </c>
      <c r="E1498" t="str">
        <f t="shared" si="508"/>
        <v>Frans</v>
      </c>
      <c r="F1498" t="str">
        <f t="shared" si="509"/>
        <v>ten Bos</v>
      </c>
      <c r="H1498">
        <v>0</v>
      </c>
      <c r="J1498">
        <v>79</v>
      </c>
      <c r="K1498" s="5">
        <v>42614</v>
      </c>
      <c r="L1498" t="s">
        <v>15284</v>
      </c>
      <c r="M1498" t="str">
        <f t="shared" si="496"/>
        <v>British rugby union player (Scotland).[447]</v>
      </c>
      <c r="N1498" t="str">
        <f t="shared" si="506"/>
        <v>British</v>
      </c>
      <c r="O1498" t="str">
        <f t="shared" si="507"/>
        <v>rugby union player (Scotland).[447]</v>
      </c>
      <c r="P1498" s="2" t="str">
        <f t="shared" si="497"/>
        <v>rugby union player (Scotland).</v>
      </c>
      <c r="Q1498" s="2" t="str">
        <f t="shared" si="498"/>
        <v>rugby union player (Scotland)</v>
      </c>
      <c r="R1498" s="2" t="s">
        <v>15905</v>
      </c>
      <c r="S1498" s="2" t="s">
        <v>486</v>
      </c>
      <c r="U1498" t="str">
        <f t="shared" si="503"/>
        <v>https://en.wikipedia.org/wiki/Frans_ten Bos</v>
      </c>
      <c r="Y1498" t="str">
        <f t="shared" si="504"/>
        <v>https://tools.wmflabs.org/xtools-articleinfo/?article=Frans_ten Bos&amp;project=en.wikipedia.org</v>
      </c>
      <c r="AB1498" t="str">
        <f t="shared" si="505"/>
        <v>https://en.wikipedia.org/w/index.php?title=Special:WhatLinksHere/Frans_ten Bos&amp;limit=500</v>
      </c>
    </row>
    <row r="1499" spans="1:28">
      <c r="A1499">
        <v>2786</v>
      </c>
      <c r="B1499">
        <v>513715</v>
      </c>
      <c r="C1499">
        <v>557457.55590942281</v>
      </c>
      <c r="D1499" t="s">
        <v>12325</v>
      </c>
      <c r="E1499" t="str">
        <f t="shared" si="508"/>
        <v>František</v>
      </c>
      <c r="F1499" t="str">
        <f t="shared" si="509"/>
        <v>Jakubec</v>
      </c>
      <c r="H1499">
        <v>0</v>
      </c>
      <c r="J1499">
        <v>60</v>
      </c>
      <c r="K1499" s="5">
        <v>42517</v>
      </c>
      <c r="L1499" t="s">
        <v>12757</v>
      </c>
      <c r="M1499" t="str">
        <f t="shared" si="496"/>
        <v>Czech football player.[452]</v>
      </c>
      <c r="N1499" t="str">
        <f t="shared" si="506"/>
        <v>Czech</v>
      </c>
      <c r="O1499" t="str">
        <f t="shared" si="507"/>
        <v>football player.[452]</v>
      </c>
      <c r="P1499" t="str">
        <f t="shared" si="497"/>
        <v>football player.</v>
      </c>
      <c r="Q1499" t="str">
        <f t="shared" si="498"/>
        <v>football player</v>
      </c>
      <c r="R1499" t="s">
        <v>13086</v>
      </c>
      <c r="U1499" t="str">
        <f t="shared" si="503"/>
        <v>https://en.wikipedia.org/wiki/František_Jakubec</v>
      </c>
      <c r="Y1499" t="str">
        <f t="shared" si="504"/>
        <v>https://tools.wmflabs.org/xtools-articleinfo/?article=František_Jakubec&amp;project=en.wikipedia.org</v>
      </c>
      <c r="AB1499" t="str">
        <f t="shared" si="505"/>
        <v>https://en.wikipedia.org/w/index.php?title=Special:WhatLinksHere/František_Jakubec&amp;limit=500</v>
      </c>
    </row>
    <row r="1500" spans="1:28">
      <c r="A1500">
        <v>4723</v>
      </c>
      <c r="B1500">
        <v>94428</v>
      </c>
      <c r="C1500">
        <v>213134.57378983003</v>
      </c>
      <c r="D1500" t="s">
        <v>15807</v>
      </c>
      <c r="E1500" t="str">
        <f t="shared" si="508"/>
        <v>František</v>
      </c>
      <c r="F1500" t="str">
        <f t="shared" si="509"/>
        <v>Vacovský</v>
      </c>
      <c r="H1500">
        <v>0</v>
      </c>
      <c r="J1500">
        <v>90</v>
      </c>
      <c r="K1500" s="5">
        <v>42636</v>
      </c>
      <c r="L1500" t="s">
        <v>15699</v>
      </c>
      <c r="M1500" t="str">
        <f t="shared" si="496"/>
        <v>Czech ice hockey player world champion (1949).[85]</v>
      </c>
      <c r="N1500" t="str">
        <f t="shared" si="506"/>
        <v>Czech</v>
      </c>
      <c r="O1500" t="str">
        <f t="shared" si="507"/>
        <v>ice hockey player world champion (1949).[85]</v>
      </c>
      <c r="P1500" s="2" t="str">
        <f t="shared" si="497"/>
        <v>ice hockey player world champion (1949).</v>
      </c>
      <c r="Q1500" s="2" t="str">
        <f t="shared" si="498"/>
        <v>ice hockey player world champion (1949)</v>
      </c>
      <c r="R1500" s="2" t="s">
        <v>15760</v>
      </c>
      <c r="S1500" s="2" t="s">
        <v>1265</v>
      </c>
      <c r="U1500" t="str">
        <f t="shared" si="503"/>
        <v>https://en.wikipedia.org/wiki/František_Vacovský</v>
      </c>
      <c r="Y1500" t="str">
        <f t="shared" si="504"/>
        <v>https://tools.wmflabs.org/xtools-articleinfo/?article=František_Vacovský&amp;project=en.wikipedia.org</v>
      </c>
      <c r="AB1500" t="str">
        <f t="shared" si="505"/>
        <v>https://en.wikipedia.org/w/index.php?title=Special:WhatLinksHere/František_Vacovský&amp;limit=500</v>
      </c>
    </row>
    <row r="1501" spans="1:28">
      <c r="A1501">
        <v>3327</v>
      </c>
      <c r="B1501">
        <v>489910</v>
      </c>
      <c r="C1501">
        <v>317064.77774332598</v>
      </c>
      <c r="D1501" t="s">
        <v>5329</v>
      </c>
      <c r="E1501" t="str">
        <f t="shared" si="508"/>
        <v>Franz</v>
      </c>
      <c r="F1501" t="str">
        <f t="shared" si="509"/>
        <v>Cibulka</v>
      </c>
      <c r="H1501">
        <v>0</v>
      </c>
      <c r="J1501">
        <v>69</v>
      </c>
      <c r="K1501" s="5">
        <v>42551</v>
      </c>
      <c r="L1501" t="s">
        <v>4645</v>
      </c>
      <c r="M1501" t="str">
        <f t="shared" si="496"/>
        <v>Austrian composer.[481]</v>
      </c>
      <c r="N1501" t="str">
        <f t="shared" si="506"/>
        <v>Austrian</v>
      </c>
      <c r="O1501" t="str">
        <f t="shared" si="507"/>
        <v>composer.[481]</v>
      </c>
      <c r="P1501" t="str">
        <f t="shared" si="497"/>
        <v>composer.</v>
      </c>
      <c r="Q1501" t="str">
        <f t="shared" si="498"/>
        <v>composer</v>
      </c>
      <c r="R1501" t="str">
        <f>IFERROR(MID(Q1501,1,FIND(" ",Q1501)-1),Q1501)</f>
        <v>composer</v>
      </c>
      <c r="U1501" t="str">
        <f t="shared" si="503"/>
        <v>https://en.wikipedia.org/wiki/Franz_Cibulka</v>
      </c>
      <c r="Y1501" t="str">
        <f t="shared" si="504"/>
        <v>https://tools.wmflabs.org/xtools-articleinfo/?article=Franz_Cibulka&amp;project=en.wikipedia.org</v>
      </c>
      <c r="AB1501" t="str">
        <f t="shared" si="505"/>
        <v>https://en.wikipedia.org/w/index.php?title=Special:WhatLinksHere/Franz_Cibulka&amp;limit=500</v>
      </c>
    </row>
    <row r="1502" spans="1:28">
      <c r="A1502">
        <v>458</v>
      </c>
      <c r="B1502">
        <v>982555</v>
      </c>
      <c r="C1502">
        <v>532979.56470487406</v>
      </c>
      <c r="D1502" t="s">
        <v>9309</v>
      </c>
      <c r="E1502" t="str">
        <f t="shared" si="508"/>
        <v>Fred</v>
      </c>
      <c r="F1502" t="str">
        <f t="shared" si="509"/>
        <v>Bruney</v>
      </c>
      <c r="H1502">
        <v>0</v>
      </c>
      <c r="J1502">
        <v>84</v>
      </c>
      <c r="K1502" s="3">
        <v>42391</v>
      </c>
      <c r="L1502" t="s">
        <v>9311</v>
      </c>
      <c r="M1502" t="str">
        <f t="shared" si="496"/>
        <v>American football player (Boston Patriots).[462]</v>
      </c>
      <c r="N1502" t="str">
        <f t="shared" si="506"/>
        <v>American</v>
      </c>
      <c r="O1502" t="str">
        <f t="shared" si="507"/>
        <v>football player (Boston Patriots).[462]</v>
      </c>
      <c r="P1502" t="str">
        <f t="shared" si="497"/>
        <v>football player (Boston Patriots).</v>
      </c>
      <c r="Q1502" t="str">
        <f t="shared" si="498"/>
        <v>football player (Boston Patriots)</v>
      </c>
      <c r="R1502" t="s">
        <v>7464</v>
      </c>
      <c r="S1502" t="s">
        <v>2598</v>
      </c>
      <c r="U1502" t="str">
        <f t="shared" si="503"/>
        <v>https://en.wikipedia.org/wiki/Fred_Bruney</v>
      </c>
      <c r="Y1502" t="str">
        <f t="shared" si="504"/>
        <v>https://tools.wmflabs.org/xtools-articleinfo/?article=Fred_Bruney&amp;project=en.wikipedia.org</v>
      </c>
      <c r="AB1502" t="str">
        <f t="shared" si="505"/>
        <v>https://en.wikipedia.org/w/index.php?title=Special:WhatLinksHere/Fred_Bruney&amp;limit=500</v>
      </c>
    </row>
    <row r="1503" spans="1:28">
      <c r="A1503">
        <v>2423</v>
      </c>
      <c r="B1503">
        <v>806569</v>
      </c>
      <c r="C1503">
        <v>647378.26592954667</v>
      </c>
      <c r="D1503" t="s">
        <v>11885</v>
      </c>
      <c r="E1503" t="str">
        <f t="shared" si="508"/>
        <v>Fred</v>
      </c>
      <c r="F1503" t="str">
        <f t="shared" si="509"/>
        <v>C. Robinson</v>
      </c>
      <c r="H1503">
        <v>0</v>
      </c>
      <c r="J1503">
        <v>85</v>
      </c>
      <c r="K1503" s="5">
        <v>42495</v>
      </c>
      <c r="L1503" t="s">
        <v>12402</v>
      </c>
      <c r="M1503" t="str">
        <f t="shared" si="496"/>
        <v>American academic.[85]</v>
      </c>
      <c r="N1503" t="str">
        <f t="shared" si="506"/>
        <v>American</v>
      </c>
      <c r="O1503" t="str">
        <f t="shared" si="507"/>
        <v>academic.[85]</v>
      </c>
      <c r="P1503" t="str">
        <f t="shared" si="497"/>
        <v>academic.</v>
      </c>
      <c r="Q1503" t="str">
        <f t="shared" si="498"/>
        <v>academic</v>
      </c>
      <c r="R1503" t="str">
        <f>IFERROR(MID(Q1503,1,FIND(" ",Q1503)-1),Q1503)</f>
        <v>academic</v>
      </c>
      <c r="U1503" t="str">
        <f t="shared" si="503"/>
        <v>https://en.wikipedia.org/wiki/Fred_C. Robinson</v>
      </c>
      <c r="Y1503" t="str">
        <f t="shared" si="504"/>
        <v>https://tools.wmflabs.org/xtools-articleinfo/?article=Fred_C. Robinson&amp;project=en.wikipedia.org</v>
      </c>
      <c r="AB1503" t="str">
        <f t="shared" si="505"/>
        <v>https://en.wikipedia.org/w/index.php?title=Special:WhatLinksHere/Fred_C. Robinson&amp;limit=500</v>
      </c>
    </row>
    <row r="1504" spans="1:28">
      <c r="A1504">
        <v>2055</v>
      </c>
      <c r="B1504">
        <v>760194</v>
      </c>
      <c r="C1504">
        <v>205823.64681285981</v>
      </c>
      <c r="D1504" t="s">
        <v>6588</v>
      </c>
      <c r="E1504" t="str">
        <f t="shared" si="508"/>
        <v>Fred</v>
      </c>
      <c r="F1504" t="str">
        <f t="shared" si="509"/>
        <v>Hayman</v>
      </c>
      <c r="H1504">
        <v>0</v>
      </c>
      <c r="J1504">
        <v>90</v>
      </c>
      <c r="K1504" s="5">
        <v>42474</v>
      </c>
      <c r="L1504" t="s">
        <v>6308</v>
      </c>
      <c r="M1504" t="str">
        <f t="shared" si="496"/>
        <v>Swiss-born American fashion retailer (Giorgio Beverly Hills) and entrepreneur helped develop Rodeo Drive.[242]</v>
      </c>
      <c r="N1504" t="s">
        <v>5784</v>
      </c>
      <c r="O1504" t="str">
        <f t="shared" si="507"/>
        <v>American fashion retailer (Giorgio Beverly Hills) and entrepreneur helped develop Rodeo Drive.[242]</v>
      </c>
      <c r="P1504" t="str">
        <f t="shared" si="497"/>
        <v>American fashion retailer (Giorgio Beverly Hills) and entrepreneur helped develop Rodeo Drive.</v>
      </c>
      <c r="Q1504" t="str">
        <f t="shared" si="498"/>
        <v>American fashion retailer (Giorgio Beverly Hills) and entrepreneur helped develop Rodeo Drive</v>
      </c>
      <c r="R1504" t="s">
        <v>5728</v>
      </c>
      <c r="S1504" s="2" t="s">
        <v>1676</v>
      </c>
      <c r="U1504" t="str">
        <f t="shared" si="503"/>
        <v>https://en.wikipedia.org/wiki/Fred_Hayman</v>
      </c>
      <c r="Y1504" t="str">
        <f t="shared" si="504"/>
        <v>https://tools.wmflabs.org/xtools-articleinfo/?article=Fred_Hayman&amp;project=en.wikipedia.org</v>
      </c>
      <c r="AB1504" t="str">
        <f t="shared" si="505"/>
        <v>https://en.wikipedia.org/w/index.php?title=Special:WhatLinksHere/Fred_Hayman&amp;limit=500</v>
      </c>
    </row>
    <row r="1505" spans="1:28">
      <c r="A1505">
        <v>4355</v>
      </c>
      <c r="B1505">
        <v>19283</v>
      </c>
      <c r="C1505">
        <v>763847.44251663506</v>
      </c>
      <c r="D1505" t="s">
        <v>14531</v>
      </c>
      <c r="E1505" t="str">
        <f t="shared" si="508"/>
        <v>Fred</v>
      </c>
      <c r="F1505" t="str">
        <f t="shared" si="509"/>
        <v>Hellerman</v>
      </c>
      <c r="H1505">
        <v>0</v>
      </c>
      <c r="J1505">
        <v>89</v>
      </c>
      <c r="K1505" s="5">
        <v>42614</v>
      </c>
      <c r="L1505" t="s">
        <v>15348</v>
      </c>
      <c r="M1505" t="str">
        <f t="shared" si="496"/>
        <v>American folk singer (The Weavers) guitarist producer and songwriter.[437]</v>
      </c>
      <c r="N1505" t="str">
        <f t="shared" ref="N1505:N1512" si="510">MID(M1505,1,FIND(" ",M1505)-1)</f>
        <v>American</v>
      </c>
      <c r="O1505" t="str">
        <f t="shared" si="507"/>
        <v>folk singer (The Weavers) guitarist producer and songwriter.[437]</v>
      </c>
      <c r="P1505" s="2" t="str">
        <f t="shared" si="497"/>
        <v>folk singer (The Weavers) guitarist producer and songwriter.</v>
      </c>
      <c r="Q1505" s="2" t="str">
        <f t="shared" si="498"/>
        <v>folk singer (The Weavers) guitarist producer and songwriter</v>
      </c>
      <c r="R1505" s="2" t="s">
        <v>15588</v>
      </c>
      <c r="S1505" t="s">
        <v>482</v>
      </c>
      <c r="U1505" t="str">
        <f t="shared" si="503"/>
        <v>https://en.wikipedia.org/wiki/Fred_Hellerman</v>
      </c>
      <c r="Y1505" t="str">
        <f t="shared" si="504"/>
        <v>https://tools.wmflabs.org/xtools-articleinfo/?article=Fred_Hellerman&amp;project=en.wikipedia.org</v>
      </c>
      <c r="AB1505" t="str">
        <f t="shared" si="505"/>
        <v>https://en.wikipedia.org/w/index.php?title=Special:WhatLinksHere/Fred_Hellerman&amp;limit=500</v>
      </c>
    </row>
    <row r="1506" spans="1:28">
      <c r="A1506">
        <v>3093</v>
      </c>
      <c r="B1506">
        <v>969779</v>
      </c>
      <c r="C1506">
        <v>719858.35225223121</v>
      </c>
      <c r="D1506" t="s">
        <v>5274</v>
      </c>
      <c r="E1506" t="str">
        <f t="shared" si="508"/>
        <v>Fred</v>
      </c>
      <c r="F1506" t="str">
        <f t="shared" si="509"/>
        <v>James</v>
      </c>
      <c r="H1506">
        <v>0</v>
      </c>
      <c r="J1506">
        <v>71</v>
      </c>
      <c r="K1506" s="5">
        <v>42536</v>
      </c>
      <c r="L1506" t="s">
        <v>4893</v>
      </c>
      <c r="M1506" t="str">
        <f t="shared" si="496"/>
        <v>Canadian football player (Calgary Stampeders).[248]</v>
      </c>
      <c r="N1506" t="str">
        <f t="shared" si="510"/>
        <v>Canadian</v>
      </c>
      <c r="O1506" t="str">
        <f t="shared" si="507"/>
        <v>football player (Calgary Stampeders).[248]</v>
      </c>
      <c r="P1506" t="str">
        <f t="shared" si="497"/>
        <v>football player (Calgary Stampeders).</v>
      </c>
      <c r="Q1506" t="str">
        <f t="shared" si="498"/>
        <v>football player (Calgary Stampeders)</v>
      </c>
      <c r="R1506" t="s">
        <v>13248</v>
      </c>
      <c r="S1506" t="s">
        <v>1115</v>
      </c>
      <c r="U1506" t="str">
        <f t="shared" si="503"/>
        <v>https://en.wikipedia.org/wiki/Fred_James</v>
      </c>
      <c r="Y1506" t="str">
        <f t="shared" si="504"/>
        <v>https://tools.wmflabs.org/xtools-articleinfo/?article=Fred_James&amp;project=en.wikipedia.org</v>
      </c>
      <c r="AB1506" t="str">
        <f t="shared" si="505"/>
        <v>https://en.wikipedia.org/w/index.php?title=Special:WhatLinksHere/Fred_James&amp;limit=500</v>
      </c>
    </row>
    <row r="1507" spans="1:28">
      <c r="A1507">
        <v>4428</v>
      </c>
      <c r="B1507">
        <v>353945</v>
      </c>
      <c r="C1507">
        <v>237199.23323733383</v>
      </c>
      <c r="D1507" t="s">
        <v>15009</v>
      </c>
      <c r="E1507" t="str">
        <f t="shared" si="508"/>
        <v>Fred</v>
      </c>
      <c r="F1507" t="str">
        <f t="shared" si="509"/>
        <v>McFarlane</v>
      </c>
      <c r="H1507">
        <v>0</v>
      </c>
      <c r="K1507" s="5">
        <v>42618</v>
      </c>
      <c r="L1507" t="s">
        <v>15356</v>
      </c>
      <c r="M1507" t="str">
        <f t="shared" si="496"/>
        <v>American songwriter ("Show Me Love" "Don't Wanna Go Home") record producer and musician.[370]</v>
      </c>
      <c r="N1507" t="str">
        <f t="shared" si="510"/>
        <v>American</v>
      </c>
      <c r="O1507" t="str">
        <f t="shared" si="507"/>
        <v>songwriter ("Show Me Love" "Don't Wanna Go Home") record producer and musician.[370]</v>
      </c>
      <c r="P1507" s="2" t="str">
        <f t="shared" si="497"/>
        <v>songwriter ("Show Me Love" "Don't Wanna Go Home") record producer and musician.</v>
      </c>
      <c r="Q1507" s="2" t="str">
        <f t="shared" si="498"/>
        <v>songwriter ("Show Me Love" "Don't Wanna Go Home") record producer and musician</v>
      </c>
      <c r="R1507" s="2" t="s">
        <v>15816</v>
      </c>
      <c r="S1507" t="s">
        <v>507</v>
      </c>
      <c r="U1507" t="str">
        <f t="shared" si="503"/>
        <v>https://en.wikipedia.org/wiki/Fred_McFarlane</v>
      </c>
      <c r="Y1507" t="str">
        <f t="shared" si="504"/>
        <v>https://tools.wmflabs.org/xtools-articleinfo/?article=Fred_McFarlane&amp;project=en.wikipedia.org</v>
      </c>
      <c r="AB1507" t="str">
        <f t="shared" si="505"/>
        <v>https://en.wikipedia.org/w/index.php?title=Special:WhatLinksHere/Fred_McFarlane&amp;limit=500</v>
      </c>
    </row>
    <row r="1508" spans="1:28">
      <c r="A1508">
        <v>1956</v>
      </c>
      <c r="B1508">
        <v>319677</v>
      </c>
      <c r="C1508">
        <v>77992.275539145339</v>
      </c>
      <c r="D1508" t="s">
        <v>6837</v>
      </c>
      <c r="E1508" t="str">
        <f t="shared" si="508"/>
        <v>Fred</v>
      </c>
      <c r="F1508" t="str">
        <f t="shared" si="509"/>
        <v>Middleton</v>
      </c>
      <c r="H1508">
        <v>0</v>
      </c>
      <c r="J1508">
        <v>85</v>
      </c>
      <c r="K1508" s="5">
        <v>42468</v>
      </c>
      <c r="L1508" t="s">
        <v>6428</v>
      </c>
      <c r="M1508" t="str">
        <f t="shared" si="496"/>
        <v>English footballer (Lincoln City).[142]</v>
      </c>
      <c r="N1508" t="str">
        <f t="shared" si="510"/>
        <v>English</v>
      </c>
      <c r="O1508" t="str">
        <f t="shared" si="507"/>
        <v>footballer (Lincoln City).[142]</v>
      </c>
      <c r="P1508" t="str">
        <f t="shared" si="497"/>
        <v>footballer (Lincoln City).</v>
      </c>
      <c r="Q1508" t="str">
        <f t="shared" si="498"/>
        <v>footballer (Lincoln City)</v>
      </c>
      <c r="R1508" t="str">
        <f>IFERROR(MID(Q1508,1,FIND(" ",Q1508)-1),Q1508)</f>
        <v>footballer</v>
      </c>
      <c r="S1508" s="2" t="s">
        <v>1720</v>
      </c>
      <c r="U1508" t="str">
        <f t="shared" si="503"/>
        <v>https://en.wikipedia.org/wiki/Fred_Middleton</v>
      </c>
      <c r="Y1508" t="str">
        <f t="shared" si="504"/>
        <v>https://tools.wmflabs.org/xtools-articleinfo/?article=Fred_Middleton&amp;project=en.wikipedia.org</v>
      </c>
      <c r="AB1508" t="str">
        <f t="shared" si="505"/>
        <v>https://en.wikipedia.org/w/index.php?title=Special:WhatLinksHere/Fred_Middleton&amp;limit=500</v>
      </c>
    </row>
    <row r="1509" spans="1:28">
      <c r="A1509">
        <v>4551</v>
      </c>
      <c r="B1509">
        <v>15317</v>
      </c>
      <c r="C1509">
        <v>209505.25358421146</v>
      </c>
      <c r="D1509" t="s">
        <v>14805</v>
      </c>
      <c r="E1509" t="str">
        <f t="shared" si="508"/>
        <v>Fred</v>
      </c>
      <c r="F1509" t="str">
        <f t="shared" si="509"/>
        <v>Quillan</v>
      </c>
      <c r="H1509">
        <v>0</v>
      </c>
      <c r="J1509">
        <v>60</v>
      </c>
      <c r="K1509" s="5">
        <v>42625</v>
      </c>
      <c r="L1509" t="s">
        <v>15558</v>
      </c>
      <c r="M1509" t="str">
        <f t="shared" si="496"/>
        <v>American football player (San Francisco 49ers) NFL champion (1981 1984).[252]</v>
      </c>
      <c r="N1509" t="str">
        <f t="shared" si="510"/>
        <v>American</v>
      </c>
      <c r="O1509" t="str">
        <f t="shared" si="507"/>
        <v>football player (San Francisco 49ers) NFL champion (1981 1984).[252]</v>
      </c>
      <c r="P1509" s="2" t="str">
        <f t="shared" si="497"/>
        <v>football player (San Francisco 49ers) NFL champion (1981 1984).</v>
      </c>
      <c r="Q1509" s="2" t="str">
        <f t="shared" si="498"/>
        <v>football player (San Francisco 49ers) NFL champion (1981 1984)</v>
      </c>
      <c r="R1509" s="2" t="s">
        <v>15712</v>
      </c>
      <c r="S1509" t="s">
        <v>476</v>
      </c>
      <c r="U1509" t="str">
        <f t="shared" si="503"/>
        <v>https://en.wikipedia.org/wiki/Fred_Quillan</v>
      </c>
      <c r="Y1509" t="str">
        <f t="shared" si="504"/>
        <v>https://tools.wmflabs.org/xtools-articleinfo/?article=Fred_Quillan&amp;project=en.wikipedia.org</v>
      </c>
      <c r="AB1509" t="str">
        <f t="shared" si="505"/>
        <v>https://en.wikipedia.org/w/index.php?title=Special:WhatLinksHere/Fred_Quillan&amp;limit=500</v>
      </c>
    </row>
    <row r="1510" spans="1:28">
      <c r="A1510">
        <v>1567</v>
      </c>
      <c r="B1510">
        <v>813878</v>
      </c>
      <c r="C1510">
        <v>590175.16785024782</v>
      </c>
      <c r="D1510" t="s">
        <v>8485</v>
      </c>
      <c r="E1510" t="str">
        <f t="shared" si="508"/>
        <v>Fred</v>
      </c>
      <c r="F1510" t="str">
        <f t="shared" si="509"/>
        <v>Richards</v>
      </c>
      <c r="H1510">
        <v>0</v>
      </c>
      <c r="J1510">
        <v>88</v>
      </c>
      <c r="K1510" s="3">
        <v>42447</v>
      </c>
      <c r="L1510" s="2" t="s">
        <v>7951</v>
      </c>
      <c r="M1510" t="str">
        <f t="shared" si="496"/>
        <v>American baseball player (Chicago Cubs).[374]</v>
      </c>
      <c r="N1510" t="str">
        <f t="shared" si="510"/>
        <v>American</v>
      </c>
      <c r="O1510" t="str">
        <f t="shared" si="507"/>
        <v>baseball player (Chicago Cubs).[374]</v>
      </c>
      <c r="P1510" t="str">
        <f t="shared" si="497"/>
        <v>baseball player (Chicago Cubs).</v>
      </c>
      <c r="Q1510" t="str">
        <f t="shared" si="498"/>
        <v>baseball player (Chicago Cubs)</v>
      </c>
      <c r="R1510" t="s">
        <v>7478</v>
      </c>
      <c r="S1510" s="2" t="s">
        <v>1965</v>
      </c>
      <c r="U1510" t="str">
        <f t="shared" si="503"/>
        <v>https://en.wikipedia.org/wiki/Fred_Richards</v>
      </c>
      <c r="Y1510" t="str">
        <f t="shared" si="504"/>
        <v>https://tools.wmflabs.org/xtools-articleinfo/?article=Fred_Richards&amp;project=en.wikipedia.org</v>
      </c>
      <c r="AB1510" t="str">
        <f t="shared" si="505"/>
        <v>https://en.wikipedia.org/w/index.php?title=Special:WhatLinksHere/Fred_Richards&amp;limit=500</v>
      </c>
    </row>
    <row r="1511" spans="1:28">
      <c r="A1511">
        <v>3610</v>
      </c>
      <c r="B1511">
        <v>557566</v>
      </c>
      <c r="C1511">
        <v>76648.937017125718</v>
      </c>
      <c r="D1511" t="s">
        <v>13770</v>
      </c>
      <c r="E1511" t="str">
        <f t="shared" si="508"/>
        <v>Fred</v>
      </c>
      <c r="F1511" t="str">
        <f t="shared" si="509"/>
        <v>Tomlinson</v>
      </c>
      <c r="H1511">
        <v>0</v>
      </c>
      <c r="J1511">
        <v>88</v>
      </c>
      <c r="K1511" s="5">
        <v>42568</v>
      </c>
      <c r="L1511" t="s">
        <v>14317</v>
      </c>
      <c r="M1511" t="str">
        <f t="shared" si="496"/>
        <v>British singer (The Two Ronnies Monty Python's Flying Circus) composer ("The Lumberjack Song") and critic.[269]</v>
      </c>
      <c r="N1511" t="str">
        <f t="shared" si="510"/>
        <v>British</v>
      </c>
      <c r="O1511" t="str">
        <f t="shared" si="507"/>
        <v>singer (The Two Ronnies Monty Python's Flying Circus) composer ("The Lumberjack Song") and critic.[269]</v>
      </c>
      <c r="P1511" s="2" t="str">
        <f t="shared" si="497"/>
        <v>singer (The Two Ronnies Monty Python's Flying Circus) composer ("The Lumberjack Song") and critic.</v>
      </c>
      <c r="Q1511" s="2" t="str">
        <f t="shared" si="498"/>
        <v>singer (The Two Ronnies Monty Python's Flying Circus) composer ("The Lumberjack Song") and critic</v>
      </c>
      <c r="R1511" s="2" t="s">
        <v>2803</v>
      </c>
      <c r="S1511" t="s">
        <v>922</v>
      </c>
      <c r="U1511" t="str">
        <f t="shared" si="503"/>
        <v>https://en.wikipedia.org/wiki/Fred_Tomlinson</v>
      </c>
      <c r="Y1511" t="str">
        <f t="shared" si="504"/>
        <v>https://tools.wmflabs.org/xtools-articleinfo/?article=Fred_Tomlinson&amp;project=en.wikipedia.org</v>
      </c>
      <c r="AB1511" t="str">
        <f t="shared" si="505"/>
        <v>https://en.wikipedia.org/w/index.php?title=Special:WhatLinksHere/Fred_Tomlinson&amp;limit=500</v>
      </c>
    </row>
    <row r="1512" spans="1:28">
      <c r="A1512">
        <v>933</v>
      </c>
      <c r="B1512">
        <v>959286</v>
      </c>
      <c r="C1512">
        <v>267703.95591302076</v>
      </c>
      <c r="D1512" t="s">
        <v>10714</v>
      </c>
      <c r="E1512" t="str">
        <f t="shared" si="508"/>
        <v>Fred</v>
      </c>
      <c r="F1512" t="str">
        <f t="shared" si="509"/>
        <v>V. Cherry</v>
      </c>
      <c r="H1512">
        <v>0</v>
      </c>
      <c r="J1512">
        <v>87</v>
      </c>
      <c r="K1512" s="3">
        <v>42416</v>
      </c>
      <c r="L1512" t="s">
        <v>11306</v>
      </c>
      <c r="M1512" t="str">
        <f t="shared" si="496"/>
        <v>American military pilot POW during the Vietnam War heart disease.[278]</v>
      </c>
      <c r="N1512" t="str">
        <f t="shared" si="510"/>
        <v>American</v>
      </c>
      <c r="O1512" t="str">
        <f t="shared" si="507"/>
        <v>military pilot POW during the Vietnam War heart disease.[278]</v>
      </c>
      <c r="P1512" t="str">
        <f t="shared" si="497"/>
        <v>military pilot POW during the Vietnam War heart disease.</v>
      </c>
      <c r="Q1512" t="str">
        <f t="shared" si="498"/>
        <v>military pilot POW during the Vietnam War heart disease</v>
      </c>
      <c r="R1512" t="s">
        <v>7022</v>
      </c>
      <c r="S1512" t="s">
        <v>2151</v>
      </c>
      <c r="T1512" t="s">
        <v>9004</v>
      </c>
      <c r="U1512" t="str">
        <f t="shared" si="503"/>
        <v>https://en.wikipedia.org/wiki/Fred_V. Cherry</v>
      </c>
      <c r="Y1512" t="str">
        <f t="shared" si="504"/>
        <v>https://tools.wmflabs.org/xtools-articleinfo/?article=Fred_V. Cherry&amp;project=en.wikipedia.org</v>
      </c>
      <c r="AB1512" t="str">
        <f t="shared" si="505"/>
        <v>https://en.wikipedia.org/w/index.php?title=Special:WhatLinksHere/Fred_V. Cherry&amp;limit=500</v>
      </c>
    </row>
    <row r="1513" spans="1:28">
      <c r="A1513">
        <v>1925</v>
      </c>
      <c r="B1513">
        <v>417150</v>
      </c>
      <c r="C1513">
        <v>80095.268895092886</v>
      </c>
      <c r="D1513" t="s">
        <v>6637</v>
      </c>
      <c r="E1513" t="str">
        <f t="shared" si="508"/>
        <v>Freda</v>
      </c>
      <c r="F1513" t="str">
        <f t="shared" si="509"/>
        <v>Briggs</v>
      </c>
      <c r="H1513">
        <v>0</v>
      </c>
      <c r="J1513">
        <v>85</v>
      </c>
      <c r="K1513" s="5">
        <v>42467</v>
      </c>
      <c r="L1513" t="s">
        <v>6488</v>
      </c>
      <c r="M1513" t="str">
        <f t="shared" si="496"/>
        <v>English-born Australian professor and child protection expert Senior Australian of the Year (2000).[111]</v>
      </c>
      <c r="N1513" t="s">
        <v>5661</v>
      </c>
      <c r="O1513" t="str">
        <f t="shared" si="507"/>
        <v>Australian professor and child protection expert Senior Australian of the Year (2000).[111]</v>
      </c>
      <c r="P1513" t="str">
        <f t="shared" si="497"/>
        <v>Australian professor and child protection expert Senior Australian of the Year (2000).</v>
      </c>
      <c r="Q1513" t="str">
        <f t="shared" si="498"/>
        <v>Australian professor and child protection expert Senior Australian of the Year (2000)</v>
      </c>
      <c r="R1513" t="s">
        <v>3229</v>
      </c>
      <c r="S1513" t="s">
        <v>1710</v>
      </c>
      <c r="U1513" t="str">
        <f t="shared" si="503"/>
        <v>https://en.wikipedia.org/wiki/Freda_Briggs</v>
      </c>
      <c r="Y1513" t="str">
        <f t="shared" si="504"/>
        <v>https://tools.wmflabs.org/xtools-articleinfo/?article=Freda_Briggs&amp;project=en.wikipedia.org</v>
      </c>
      <c r="AB1513" t="str">
        <f t="shared" si="505"/>
        <v>https://en.wikipedia.org/w/index.php?title=Special:WhatLinksHere/Freda_Briggs&amp;limit=500</v>
      </c>
    </row>
    <row r="1514" spans="1:28">
      <c r="A1514">
        <v>3292</v>
      </c>
      <c r="B1514">
        <v>724104</v>
      </c>
      <c r="C1514">
        <v>366307.61446394899</v>
      </c>
      <c r="D1514" t="s">
        <v>5468</v>
      </c>
      <c r="E1514" t="str">
        <f t="shared" si="508"/>
        <v>Freddie</v>
      </c>
      <c r="F1514" t="str">
        <f t="shared" si="509"/>
        <v>Gilroy</v>
      </c>
      <c r="H1514">
        <v>0</v>
      </c>
      <c r="J1514">
        <v>80</v>
      </c>
      <c r="K1514" s="5">
        <v>42549</v>
      </c>
      <c r="L1514" t="s">
        <v>4772</v>
      </c>
      <c r="M1514" t="str">
        <f t="shared" si="496"/>
        <v>Northern Irish bantamweight boxer Olympic bronze medalist (1956).[447]</v>
      </c>
      <c r="N1514" t="s">
        <v>4686</v>
      </c>
      <c r="O1514" t="str">
        <f t="shared" si="507"/>
        <v>Irish bantamweight boxer Olympic bronze medalist (1956).[447]</v>
      </c>
      <c r="P1514" t="str">
        <f t="shared" si="497"/>
        <v>Irish bantamweight boxer Olympic bronze medalist (1956).</v>
      </c>
      <c r="Q1514" t="str">
        <f t="shared" si="498"/>
        <v>Irish bantamweight boxer Olympic bronze medalist (1956)</v>
      </c>
      <c r="R1514" t="s">
        <v>13442</v>
      </c>
      <c r="S1514" t="s">
        <v>1019</v>
      </c>
      <c r="U1514" t="str">
        <f t="shared" si="503"/>
        <v>https://en.wikipedia.org/wiki/Freddie_Gilroy</v>
      </c>
      <c r="Y1514" t="str">
        <f t="shared" si="504"/>
        <v>https://tools.wmflabs.org/xtools-articleinfo/?article=Freddie_Gilroy&amp;project=en.wikipedia.org</v>
      </c>
      <c r="AB1514" t="str">
        <f t="shared" si="505"/>
        <v>https://en.wikipedia.org/w/index.php?title=Special:WhatLinksHere/Freddie_Gilroy&amp;limit=500</v>
      </c>
    </row>
    <row r="1515" spans="1:28">
      <c r="A1515">
        <v>999</v>
      </c>
      <c r="B1515">
        <v>769709</v>
      </c>
      <c r="C1515">
        <v>586739.05534487858</v>
      </c>
      <c r="D1515" t="s">
        <v>10636</v>
      </c>
      <c r="E1515" t="str">
        <f t="shared" si="508"/>
        <v>Freddie</v>
      </c>
      <c r="F1515" t="str">
        <f t="shared" si="509"/>
        <v>Goodwin</v>
      </c>
      <c r="H1515">
        <v>0</v>
      </c>
      <c r="J1515">
        <v>82</v>
      </c>
      <c r="K1515" s="3">
        <v>42419</v>
      </c>
      <c r="L1515" t="s">
        <v>11370</v>
      </c>
      <c r="M1515" t="str">
        <f t="shared" si="496"/>
        <v>English football player (Manchester United Leeds) and manager (Birmingham).[344]</v>
      </c>
      <c r="N1515" t="str">
        <f>MID(M1515,1,FIND(" ",M1515)-1)</f>
        <v>English</v>
      </c>
      <c r="O1515" t="str">
        <f t="shared" si="507"/>
        <v>football player (Manchester United Leeds) and manager (Birmingham).[344]</v>
      </c>
      <c r="P1515" t="str">
        <f t="shared" si="497"/>
        <v>football player (Manchester United Leeds) and manager (Birmingham).</v>
      </c>
      <c r="Q1515" t="str">
        <f t="shared" si="498"/>
        <v>football player (Manchester United Leeds) and manager (Birmingham)</v>
      </c>
      <c r="R1515" t="s">
        <v>3380</v>
      </c>
      <c r="S1515" t="s">
        <v>2371</v>
      </c>
      <c r="U1515" t="str">
        <f t="shared" si="503"/>
        <v>https://en.wikipedia.org/wiki/Freddie_Goodwin</v>
      </c>
      <c r="Y1515" t="str">
        <f t="shared" si="504"/>
        <v>https://tools.wmflabs.org/xtools-articleinfo/?article=Freddie_Goodwin&amp;project=en.wikipedia.org</v>
      </c>
      <c r="AB1515" t="str">
        <f t="shared" si="505"/>
        <v>https://en.wikipedia.org/w/index.php?title=Special:WhatLinksHere/Freddie_Goodwin&amp;limit=500</v>
      </c>
    </row>
    <row r="1516" spans="1:28">
      <c r="A1516">
        <v>2875</v>
      </c>
      <c r="B1516">
        <v>623076</v>
      </c>
      <c r="C1516">
        <v>937172.06752808124</v>
      </c>
      <c r="D1516" t="s">
        <v>5815</v>
      </c>
      <c r="E1516" t="str">
        <f t="shared" si="508"/>
        <v>Freddie</v>
      </c>
      <c r="F1516" t="str">
        <f t="shared" si="509"/>
        <v>Wadling</v>
      </c>
      <c r="H1516">
        <v>0</v>
      </c>
      <c r="J1516">
        <v>64</v>
      </c>
      <c r="K1516" s="5">
        <v>42523</v>
      </c>
      <c r="L1516" t="s">
        <v>5253</v>
      </c>
      <c r="M1516" t="str">
        <f t="shared" si="496"/>
        <v>Swedish singer and songwriter.[30]</v>
      </c>
      <c r="N1516" t="str">
        <f>MID(M1516,1,FIND(" ",M1516)-1)</f>
        <v>Swedish</v>
      </c>
      <c r="O1516" t="str">
        <f t="shared" si="507"/>
        <v>singer and songwriter.[30]</v>
      </c>
      <c r="P1516" t="str">
        <f t="shared" si="497"/>
        <v>singer and songwriter.</v>
      </c>
      <c r="Q1516" t="str">
        <f t="shared" si="498"/>
        <v>singer and songwriter</v>
      </c>
      <c r="R1516" t="s">
        <v>13445</v>
      </c>
      <c r="U1516" t="str">
        <f t="shared" si="503"/>
        <v>https://en.wikipedia.org/wiki/Freddie_Wadling</v>
      </c>
      <c r="Y1516" t="str">
        <f t="shared" si="504"/>
        <v>https://tools.wmflabs.org/xtools-articleinfo/?article=Freddie_Wadling&amp;project=en.wikipedia.org</v>
      </c>
      <c r="AB1516" t="str">
        <f t="shared" si="505"/>
        <v>https://en.wikipedia.org/w/index.php?title=Special:WhatLinksHere/Freddie_Wadling&amp;limit=500</v>
      </c>
    </row>
    <row r="1517" spans="1:28">
      <c r="A1517">
        <v>4825</v>
      </c>
      <c r="B1517">
        <v>742607</v>
      </c>
      <c r="C1517">
        <v>541204.68117071141</v>
      </c>
      <c r="D1517" t="s">
        <v>375</v>
      </c>
      <c r="E1517" s="2" t="s">
        <v>298</v>
      </c>
      <c r="F1517" s="2" t="s">
        <v>299</v>
      </c>
      <c r="H1517">
        <v>0</v>
      </c>
      <c r="J1517">
        <v>89</v>
      </c>
      <c r="K1517" s="3">
        <v>42643</v>
      </c>
      <c r="L1517" t="s">
        <v>136</v>
      </c>
      <c r="M1517" s="2" t="str">
        <f t="shared" si="496"/>
        <v>American oilman and arts philanthropist.[32]</v>
      </c>
      <c r="N1517" s="2" t="str">
        <f>MID(M1517,1,FIND(" ",M1517)-1)</f>
        <v>American</v>
      </c>
      <c r="O1517" s="2" t="str">
        <f t="shared" si="507"/>
        <v>oilman and arts philanthropist.[32]</v>
      </c>
      <c r="P1517" s="2" t="str">
        <f t="shared" si="497"/>
        <v>oilman and arts philanthropist.</v>
      </c>
      <c r="Q1517" s="2" t="str">
        <f t="shared" si="498"/>
        <v>oilman and arts philanthropist</v>
      </c>
      <c r="R1517" s="2" t="str">
        <f>P1517</f>
        <v>oilman and arts philanthropist.</v>
      </c>
    </row>
    <row r="1518" spans="1:28">
      <c r="A1518">
        <v>1962</v>
      </c>
      <c r="B1518">
        <v>227748</v>
      </c>
      <c r="C1518">
        <v>31876.385841314914</v>
      </c>
      <c r="D1518" t="s">
        <v>6841</v>
      </c>
      <c r="E1518" t="s">
        <v>5941</v>
      </c>
      <c r="F1518" t="s">
        <v>5942</v>
      </c>
      <c r="H1518">
        <v>0</v>
      </c>
      <c r="J1518">
        <v>89</v>
      </c>
      <c r="K1518" s="5">
        <v>42469</v>
      </c>
      <c r="L1518" t="s">
        <v>6738</v>
      </c>
      <c r="M1518" t="str">
        <f t="shared" si="496"/>
        <v>American judge.[149]</v>
      </c>
      <c r="N1518" t="str">
        <f>MID(M1518,1,FIND(" ",M1518)-1)</f>
        <v>American</v>
      </c>
      <c r="O1518" t="str">
        <f t="shared" si="507"/>
        <v>judge.[149]</v>
      </c>
      <c r="P1518" t="str">
        <f t="shared" si="497"/>
        <v>judge.</v>
      </c>
      <c r="Q1518" t="str">
        <f t="shared" si="498"/>
        <v>judge</v>
      </c>
      <c r="R1518" t="str">
        <f>IFERROR(MID(Q1518,1,FIND(" ",Q1518)-1),Q1518)</f>
        <v>judge</v>
      </c>
      <c r="U1518" t="str">
        <f t="shared" ref="U1518:U1565" si="511">CONCATENATE("https://en.wikipedia.org/wiki/",REPLACE(D1518,FIND(" ",D1518),1,"_"))</f>
        <v>https://en.wikipedia.org/wiki/Frederic_W. Allen</v>
      </c>
      <c r="Y1518" t="str">
        <f t="shared" ref="Y1518:Y1565" si="512">CONCATENATE("https://tools.wmflabs.org/xtools-articleinfo/?article=",REPLACE(D1518,FIND(" ",D1518),1,"_"),"&amp;project=en.wikipedia.org")</f>
        <v>https://tools.wmflabs.org/xtools-articleinfo/?article=Frederic_W. Allen&amp;project=en.wikipedia.org</v>
      </c>
      <c r="AB1518" t="str">
        <f t="shared" ref="AB1518:AB1565" si="513">CONCATENATE("https://en.wikipedia.org/w/index.php?title=Special:WhatLinksHere/",REPLACE(D1518,FIND(" ",D1518),1,"_"),"&amp;limit=500")</f>
        <v>https://en.wikipedia.org/w/index.php?title=Special:WhatLinksHere/Frederic_W. Allen&amp;limit=500</v>
      </c>
    </row>
    <row r="1519" spans="1:28">
      <c r="A1519">
        <v>2177</v>
      </c>
      <c r="B1519">
        <v>861579</v>
      </c>
      <c r="C1519">
        <v>669577.02634954336</v>
      </c>
      <c r="D1519" t="s">
        <v>6715</v>
      </c>
      <c r="E1519" t="str">
        <f t="shared" ref="E1519:E1537" si="514">LEFT(D1519,FIND(" ",D1519)-1)</f>
        <v>Frederick</v>
      </c>
      <c r="F1519" t="str">
        <f t="shared" ref="F1519:F1537" si="515">MID(D1519,FIND(" ",D1519)+1,9999)</f>
        <v>Bruce-Lyle</v>
      </c>
      <c r="H1519">
        <v>0</v>
      </c>
      <c r="J1519">
        <v>62</v>
      </c>
      <c r="K1519" s="5">
        <v>42481</v>
      </c>
      <c r="L1519" t="s">
        <v>6126</v>
      </c>
      <c r="M1519" t="str">
        <f t="shared" si="496"/>
        <v>Ghanaian-born Saint Vincentian judge in the Caribbean.[364]</v>
      </c>
      <c r="N1519" t="s">
        <v>5887</v>
      </c>
      <c r="O1519" t="str">
        <f t="shared" si="507"/>
        <v>Saint Vincentian judge in the Caribbean.[364]</v>
      </c>
      <c r="P1519" t="str">
        <f t="shared" si="497"/>
        <v>Saint Vincentian judge in the Caribbean.</v>
      </c>
      <c r="Q1519" t="str">
        <f t="shared" si="498"/>
        <v>Saint Vincentian judge in the Caribbean</v>
      </c>
      <c r="R1519" t="s">
        <v>5671</v>
      </c>
      <c r="U1519" t="str">
        <f t="shared" si="511"/>
        <v>https://en.wikipedia.org/wiki/Frederick_Bruce-Lyle</v>
      </c>
      <c r="Y1519" t="str">
        <f t="shared" si="512"/>
        <v>https://tools.wmflabs.org/xtools-articleinfo/?article=Frederick_Bruce-Lyle&amp;project=en.wikipedia.org</v>
      </c>
      <c r="AB1519" t="str">
        <f t="shared" si="513"/>
        <v>https://en.wikipedia.org/w/index.php?title=Special:WhatLinksHere/Frederick_Bruce-Lyle&amp;limit=500</v>
      </c>
    </row>
    <row r="1520" spans="1:28">
      <c r="A1520">
        <v>3503</v>
      </c>
      <c r="B1520">
        <v>39529</v>
      </c>
      <c r="C1520">
        <v>879920.15863346751</v>
      </c>
      <c r="D1520" t="s">
        <v>13839</v>
      </c>
      <c r="E1520" t="str">
        <f t="shared" si="514"/>
        <v>Frederick</v>
      </c>
      <c r="F1520" t="str">
        <f t="shared" si="515"/>
        <v>D’Souza</v>
      </c>
      <c r="H1520">
        <v>0</v>
      </c>
      <c r="J1520">
        <v>81</v>
      </c>
      <c r="K1520" s="5">
        <v>42562</v>
      </c>
      <c r="L1520" t="s">
        <v>14157</v>
      </c>
      <c r="M1520" t="str">
        <f t="shared" si="496"/>
        <v>Indian Roman Catholic prelate Bishop of Jhansi (1977–2012).[162]</v>
      </c>
      <c r="N1520" t="str">
        <f>MID(M1520,1,FIND(" ",M1520)-1)</f>
        <v>Indian</v>
      </c>
      <c r="O1520" t="str">
        <f t="shared" si="507"/>
        <v>Roman Catholic prelate Bishop of Jhansi (1977–2012).[162]</v>
      </c>
      <c r="P1520" s="2" t="str">
        <f t="shared" si="497"/>
        <v>Roman Catholic prelate Bishop of Jhansi (1977–2012).</v>
      </c>
      <c r="Q1520" s="2" t="str">
        <f t="shared" si="498"/>
        <v>Roman Catholic prelate Bishop of Jhansi (1977–2012)</v>
      </c>
      <c r="R1520" s="2" t="s">
        <v>13292</v>
      </c>
      <c r="S1520" s="2" t="s">
        <v>772</v>
      </c>
      <c r="U1520" t="str">
        <f t="shared" si="511"/>
        <v>https://en.wikipedia.org/wiki/Frederick_D’Souza</v>
      </c>
      <c r="Y1520" t="str">
        <f t="shared" si="512"/>
        <v>https://tools.wmflabs.org/xtools-articleinfo/?article=Frederick_D’Souza&amp;project=en.wikipedia.org</v>
      </c>
      <c r="AB1520" t="str">
        <f t="shared" si="513"/>
        <v>https://en.wikipedia.org/w/index.php?title=Special:WhatLinksHere/Frederick_D’Souza&amp;limit=500</v>
      </c>
    </row>
    <row r="1521" spans="1:28">
      <c r="A1521">
        <v>4353</v>
      </c>
      <c r="B1521">
        <v>452657</v>
      </c>
      <c r="C1521">
        <v>767737.1795462023</v>
      </c>
      <c r="D1521" t="s">
        <v>14529</v>
      </c>
      <c r="E1521" t="str">
        <f t="shared" si="514"/>
        <v>Frederick</v>
      </c>
      <c r="F1521" t="str">
        <f t="shared" si="515"/>
        <v>Drandua</v>
      </c>
      <c r="H1521">
        <v>0</v>
      </c>
      <c r="J1521">
        <v>73</v>
      </c>
      <c r="K1521" s="5">
        <v>42614</v>
      </c>
      <c r="L1521" t="s">
        <v>15346</v>
      </c>
      <c r="M1521" t="str">
        <f t="shared" si="496"/>
        <v>Ugandan Roman Catholic prelate Bishop of Arua (1986–2009).[435]</v>
      </c>
      <c r="N1521" t="str">
        <f>MID(M1521,1,FIND(" ",M1521)-1)</f>
        <v>Ugandan</v>
      </c>
      <c r="O1521" t="str">
        <f t="shared" si="507"/>
        <v>Roman Catholic prelate Bishop of Arua (1986–2009).[435]</v>
      </c>
      <c r="P1521" s="2" t="str">
        <f t="shared" si="497"/>
        <v>Roman Catholic prelate Bishop of Arua (1986–2009).</v>
      </c>
      <c r="Q1521" s="2" t="str">
        <f t="shared" si="498"/>
        <v>Roman Catholic prelate Bishop of Arua (1986–2009)</v>
      </c>
      <c r="R1521" s="2" t="s">
        <v>15583</v>
      </c>
      <c r="S1521" s="2" t="s">
        <v>481</v>
      </c>
      <c r="U1521" t="str">
        <f t="shared" si="511"/>
        <v>https://en.wikipedia.org/wiki/Frederick_Drandua</v>
      </c>
      <c r="Y1521" t="str">
        <f t="shared" si="512"/>
        <v>https://tools.wmflabs.org/xtools-articleinfo/?article=Frederick_Drandua&amp;project=en.wikipedia.org</v>
      </c>
      <c r="AB1521" t="str">
        <f t="shared" si="513"/>
        <v>https://en.wikipedia.org/w/index.php?title=Special:WhatLinksHere/Frederick_Drandua&amp;limit=500</v>
      </c>
    </row>
    <row r="1522" spans="1:28">
      <c r="A1522">
        <v>4331</v>
      </c>
      <c r="B1522">
        <v>816830</v>
      </c>
      <c r="C1522">
        <v>690830.88007755578</v>
      </c>
      <c r="D1522" t="s">
        <v>4102</v>
      </c>
      <c r="E1522" t="str">
        <f t="shared" si="514"/>
        <v>Frederick</v>
      </c>
      <c r="F1522" t="str">
        <f t="shared" si="515"/>
        <v>King</v>
      </c>
      <c r="H1522">
        <v>0</v>
      </c>
      <c r="J1522">
        <v>93</v>
      </c>
      <c r="K1522" s="5">
        <v>42612</v>
      </c>
      <c r="L1522" t="s">
        <v>3611</v>
      </c>
      <c r="M1522" t="str">
        <f t="shared" si="496"/>
        <v>Canadian politician MP (1979–1988).[475]</v>
      </c>
      <c r="N1522" t="str">
        <f>MID(M1522,1,FIND(" ",M1522)-1)</f>
        <v>Canadian</v>
      </c>
      <c r="O1522" t="str">
        <f t="shared" si="507"/>
        <v>politician MP (1979–1988).[475]</v>
      </c>
      <c r="P1522" s="2" t="str">
        <f t="shared" si="497"/>
        <v>politician MP (1979–1988).</v>
      </c>
      <c r="Q1522" s="2" t="str">
        <f t="shared" si="498"/>
        <v>politician MP (1979–1988)</v>
      </c>
      <c r="R1522" s="2" t="str">
        <f>IFERROR(MID(Q1522,1,FIND(" ",Q1522)-1),Q1522)</f>
        <v>politician</v>
      </c>
      <c r="S1522" s="2" t="s">
        <v>644</v>
      </c>
      <c r="U1522" t="str">
        <f t="shared" si="511"/>
        <v>https://en.wikipedia.org/wiki/Frederick_King</v>
      </c>
      <c r="Y1522" t="str">
        <f t="shared" si="512"/>
        <v>https://tools.wmflabs.org/xtools-articleinfo/?article=Frederick_King&amp;project=en.wikipedia.org</v>
      </c>
      <c r="AB1522" t="str">
        <f t="shared" si="513"/>
        <v>https://en.wikipedia.org/w/index.php?title=Special:WhatLinksHere/Frederick_King&amp;limit=500</v>
      </c>
    </row>
    <row r="1523" spans="1:28">
      <c r="A1523">
        <v>2071</v>
      </c>
      <c r="B1523">
        <v>346627</v>
      </c>
      <c r="C1523">
        <v>299610.06440953497</v>
      </c>
      <c r="D1523" t="s">
        <v>6765</v>
      </c>
      <c r="E1523" t="str">
        <f t="shared" si="514"/>
        <v>Frederick</v>
      </c>
      <c r="F1523" t="str">
        <f t="shared" si="515"/>
        <v>Mayer</v>
      </c>
      <c r="H1523">
        <v>0</v>
      </c>
      <c r="J1523">
        <v>94</v>
      </c>
      <c r="K1523" s="5">
        <v>42475</v>
      </c>
      <c r="L1523" t="s">
        <v>6336</v>
      </c>
      <c r="M1523" t="str">
        <f t="shared" si="496"/>
        <v>German-born American spy (OSS).[258]</v>
      </c>
      <c r="N1523" t="s">
        <v>7375</v>
      </c>
      <c r="O1523" t="str">
        <f t="shared" si="507"/>
        <v>American spy (OSS).[258]</v>
      </c>
      <c r="P1523" t="str">
        <f t="shared" si="497"/>
        <v>American spy (OSS).</v>
      </c>
      <c r="Q1523" t="str">
        <f t="shared" si="498"/>
        <v>American spy (OSS)</v>
      </c>
      <c r="R1523" t="s">
        <v>5524</v>
      </c>
      <c r="S1523" s="2" t="s">
        <v>1695</v>
      </c>
      <c r="U1523" t="str">
        <f t="shared" si="511"/>
        <v>https://en.wikipedia.org/wiki/Frederick_Mayer</v>
      </c>
      <c r="Y1523" t="str">
        <f t="shared" si="512"/>
        <v>https://tools.wmflabs.org/xtools-articleinfo/?article=Frederick_Mayer&amp;project=en.wikipedia.org</v>
      </c>
      <c r="AB1523" t="str">
        <f t="shared" si="513"/>
        <v>https://en.wikipedia.org/w/index.php?title=Special:WhatLinksHere/Frederick_Mayer&amp;limit=500</v>
      </c>
    </row>
    <row r="1524" spans="1:28">
      <c r="A1524">
        <v>1546</v>
      </c>
      <c r="B1524">
        <v>315241</v>
      </c>
      <c r="C1524">
        <v>343360.01186966314</v>
      </c>
      <c r="D1524" t="s">
        <v>8820</v>
      </c>
      <c r="E1524" t="str">
        <f t="shared" si="514"/>
        <v>Frederick</v>
      </c>
      <c r="F1524" t="str">
        <f t="shared" si="515"/>
        <v>Moore</v>
      </c>
      <c r="H1524">
        <v>0</v>
      </c>
      <c r="J1524">
        <v>85</v>
      </c>
      <c r="K1524" s="3">
        <v>42446</v>
      </c>
      <c r="L1524" s="2" t="s">
        <v>7926</v>
      </c>
      <c r="M1524" t="str">
        <f t="shared" si="496"/>
        <v>English cricketer (Lancashire).[353]</v>
      </c>
      <c r="N1524" t="str">
        <f>MID(M1524,1,FIND(" ",M1524)-1)</f>
        <v>English</v>
      </c>
      <c r="O1524" t="str">
        <f t="shared" ref="O1524:O1547" si="516">MID(M1524,FIND(" ",M1524)+1,9999)</f>
        <v>cricketer (Lancashire).[353]</v>
      </c>
      <c r="P1524" t="str">
        <f t="shared" si="497"/>
        <v>cricketer (Lancashire).</v>
      </c>
      <c r="Q1524" t="str">
        <f t="shared" si="498"/>
        <v>cricketer (Lancashire)</v>
      </c>
      <c r="R1524" t="str">
        <f>IFERROR(MID(Q1524,1,FIND(" ",Q1524)-1),Q1524)</f>
        <v>cricketer</v>
      </c>
      <c r="S1524" s="2" t="s">
        <v>2038</v>
      </c>
      <c r="U1524" t="str">
        <f t="shared" si="511"/>
        <v>https://en.wikipedia.org/wiki/Frederick_Moore</v>
      </c>
      <c r="Y1524" t="str">
        <f t="shared" si="512"/>
        <v>https://tools.wmflabs.org/xtools-articleinfo/?article=Frederick_Moore&amp;project=en.wikipedia.org</v>
      </c>
      <c r="AB1524" t="str">
        <f t="shared" si="513"/>
        <v>https://en.wikipedia.org/w/index.php?title=Special:WhatLinksHere/Frederick_Moore&amp;limit=500</v>
      </c>
    </row>
    <row r="1525" spans="1:28">
      <c r="A1525">
        <v>512</v>
      </c>
      <c r="B1525">
        <v>930987</v>
      </c>
      <c r="C1525">
        <v>227628.81270682556</v>
      </c>
      <c r="D1525" t="s">
        <v>9940</v>
      </c>
      <c r="E1525" t="str">
        <f t="shared" si="514"/>
        <v>Fredrik</v>
      </c>
      <c r="F1525" t="str">
        <f t="shared" si="515"/>
        <v>Barth</v>
      </c>
      <c r="H1525">
        <v>0</v>
      </c>
      <c r="J1525">
        <v>87</v>
      </c>
      <c r="K1525" s="3">
        <v>42393</v>
      </c>
      <c r="L1525" t="s">
        <v>9530</v>
      </c>
      <c r="M1525" t="str">
        <f t="shared" si="496"/>
        <v>Norwegian social anthropologist.[518]</v>
      </c>
      <c r="N1525" t="str">
        <f>MID(M1525,1,FIND(" ",M1525)-1)</f>
        <v>Norwegian</v>
      </c>
      <c r="O1525" t="str">
        <f t="shared" si="516"/>
        <v>social anthropologist.[518]</v>
      </c>
      <c r="P1525" t="str">
        <f t="shared" si="497"/>
        <v>social anthropologist.</v>
      </c>
      <c r="Q1525" t="str">
        <f t="shared" si="498"/>
        <v>social anthropologist</v>
      </c>
      <c r="R1525" t="s">
        <v>7027</v>
      </c>
      <c r="U1525" t="str">
        <f t="shared" si="511"/>
        <v>https://en.wikipedia.org/wiki/Fredrik_Barth</v>
      </c>
      <c r="Y1525" t="str">
        <f t="shared" si="512"/>
        <v>https://tools.wmflabs.org/xtools-articleinfo/?article=Fredrik_Barth&amp;project=en.wikipedia.org</v>
      </c>
      <c r="AB1525" t="str">
        <f t="shared" si="513"/>
        <v>https://en.wikipedia.org/w/index.php?title=Special:WhatLinksHere/Fredrik_Barth&amp;limit=500</v>
      </c>
    </row>
    <row r="1526" spans="1:28">
      <c r="A1526">
        <v>2305</v>
      </c>
      <c r="B1526">
        <v>762813</v>
      </c>
      <c r="C1526">
        <v>421020.85108035681</v>
      </c>
      <c r="D1526" t="s">
        <v>6387</v>
      </c>
      <c r="E1526" t="str">
        <f t="shared" si="514"/>
        <v>Fredrik</v>
      </c>
      <c r="F1526" t="str">
        <f t="shared" si="515"/>
        <v>Grønningsæter</v>
      </c>
      <c r="H1526">
        <v>0</v>
      </c>
      <c r="J1526">
        <v>92</v>
      </c>
      <c r="K1526" s="5">
        <v>42488</v>
      </c>
      <c r="L1526" t="s">
        <v>6054</v>
      </c>
      <c r="M1526" t="str">
        <f t="shared" si="496"/>
        <v>Norwegian priest Bishop of Sør-Hålogaland (1982–1992).[493]</v>
      </c>
      <c r="N1526" t="str">
        <f>MID(M1526,1,FIND(" ",M1526)-1)</f>
        <v>Norwegian</v>
      </c>
      <c r="O1526" t="str">
        <f t="shared" si="516"/>
        <v>priest Bishop of Sør-Hålogaland (1982–1992).[493]</v>
      </c>
      <c r="P1526" t="str">
        <f t="shared" si="497"/>
        <v>priest Bishop of Sør-Hålogaland (1982–1992).</v>
      </c>
      <c r="Q1526" t="str">
        <f t="shared" si="498"/>
        <v>priest Bishop of Sør-Hålogaland (1982–1992)</v>
      </c>
      <c r="R1526" t="str">
        <f>IFERROR(MID(Q1526,1,FIND(" ",Q1526)-1),Q1526)</f>
        <v>priest</v>
      </c>
      <c r="S1526" s="2" t="s">
        <v>1443</v>
      </c>
      <c r="U1526" t="str">
        <f t="shared" si="511"/>
        <v>https://en.wikipedia.org/wiki/Fredrik_Grønningsæter</v>
      </c>
      <c r="Y1526" t="str">
        <f t="shared" si="512"/>
        <v>https://tools.wmflabs.org/xtools-articleinfo/?article=Fredrik_Grønningsæter&amp;project=en.wikipedia.org</v>
      </c>
      <c r="AB1526" t="str">
        <f t="shared" si="513"/>
        <v>https://en.wikipedia.org/w/index.php?title=Special:WhatLinksHere/Fredrik_Grønningsæter&amp;limit=500</v>
      </c>
    </row>
    <row r="1527" spans="1:28">
      <c r="A1527">
        <v>2619</v>
      </c>
      <c r="B1527">
        <v>893299</v>
      </c>
      <c r="C1527">
        <v>51859.560672710359</v>
      </c>
      <c r="D1527" t="s">
        <v>11894</v>
      </c>
      <c r="E1527" t="str">
        <f t="shared" si="514"/>
        <v>Fredrik</v>
      </c>
      <c r="F1527" t="str">
        <f t="shared" si="515"/>
        <v>Norén</v>
      </c>
      <c r="H1527">
        <v>0</v>
      </c>
      <c r="J1527">
        <v>75</v>
      </c>
      <c r="K1527" s="5">
        <v>42506</v>
      </c>
      <c r="L1527" t="s">
        <v>12587</v>
      </c>
      <c r="M1527" t="str">
        <f t="shared" si="496"/>
        <v>Swedish jazz drummer.[283] (death announced on this date)</v>
      </c>
      <c r="N1527" t="str">
        <f>MID(M1527,1,FIND(" ",M1527)-1)</f>
        <v>Swedish</v>
      </c>
      <c r="O1527" t="str">
        <f t="shared" si="516"/>
        <v>jazz drummer.[283] (death announced on this date)</v>
      </c>
      <c r="P1527" t="str">
        <f t="shared" si="497"/>
        <v>jazz drummer.</v>
      </c>
      <c r="Q1527" t="str">
        <f t="shared" si="498"/>
        <v>jazz drummer</v>
      </c>
      <c r="R1527" t="s">
        <v>13242</v>
      </c>
      <c r="U1527" t="str">
        <f t="shared" si="511"/>
        <v>https://en.wikipedia.org/wiki/Fredrik_Norén</v>
      </c>
      <c r="Y1527" t="str">
        <f t="shared" si="512"/>
        <v>https://tools.wmflabs.org/xtools-articleinfo/?article=Fredrik_Norén&amp;project=en.wikipedia.org</v>
      </c>
      <c r="AB1527" t="str">
        <f t="shared" si="513"/>
        <v>https://en.wikipedia.org/w/index.php?title=Special:WhatLinksHere/Fredrik_Norén&amp;limit=500</v>
      </c>
    </row>
    <row r="1528" spans="1:28">
      <c r="A1528">
        <v>2410</v>
      </c>
      <c r="B1528">
        <v>699455</v>
      </c>
      <c r="C1528">
        <v>474685.82031433471</v>
      </c>
      <c r="D1528" t="s">
        <v>12179</v>
      </c>
      <c r="E1528" t="str">
        <f t="shared" si="514"/>
        <v>Friedrich</v>
      </c>
      <c r="F1528" t="str">
        <f t="shared" si="515"/>
        <v>Schattleitner</v>
      </c>
      <c r="H1528">
        <v>0</v>
      </c>
      <c r="J1528">
        <v>92</v>
      </c>
      <c r="K1528" s="5">
        <v>42494</v>
      </c>
      <c r="L1528" t="s">
        <v>12278</v>
      </c>
      <c r="M1528" t="str">
        <f t="shared" si="496"/>
        <v>Austrian sport shooter.[72]</v>
      </c>
      <c r="N1528" t="str">
        <f>MID(M1528,1,FIND(" ",M1528)-1)</f>
        <v>Austrian</v>
      </c>
      <c r="O1528" t="str">
        <f t="shared" si="516"/>
        <v>sport shooter.[72]</v>
      </c>
      <c r="P1528" t="str">
        <f t="shared" si="497"/>
        <v>sport shooter.</v>
      </c>
      <c r="Q1528" t="str">
        <f t="shared" si="498"/>
        <v>sport shooter</v>
      </c>
      <c r="R1528" t="s">
        <v>12915</v>
      </c>
      <c r="U1528" t="str">
        <f t="shared" si="511"/>
        <v>https://en.wikipedia.org/wiki/Friedrich_Schattleitner</v>
      </c>
      <c r="Y1528" t="str">
        <f t="shared" si="512"/>
        <v>https://tools.wmflabs.org/xtools-articleinfo/?article=Friedrich_Schattleitner&amp;project=en.wikipedia.org</v>
      </c>
      <c r="AB1528" t="str">
        <f t="shared" si="513"/>
        <v>https://en.wikipedia.org/w/index.php?title=Special:WhatLinksHere/Friedrich_Schattleitner&amp;limit=500</v>
      </c>
    </row>
    <row r="1529" spans="1:28">
      <c r="A1529">
        <v>2477</v>
      </c>
      <c r="B1529">
        <v>973361</v>
      </c>
      <c r="C1529">
        <v>995697.52812112705</v>
      </c>
      <c r="D1529" t="s">
        <v>11928</v>
      </c>
      <c r="E1529" t="str">
        <f t="shared" si="514"/>
        <v>Friedrich</v>
      </c>
      <c r="F1529" t="str">
        <f t="shared" si="515"/>
        <v>von Huene</v>
      </c>
      <c r="H1529">
        <v>0</v>
      </c>
      <c r="J1529">
        <v>87</v>
      </c>
      <c r="K1529" s="5">
        <v>42498</v>
      </c>
      <c r="L1529" t="s">
        <v>12565</v>
      </c>
      <c r="M1529" t="str">
        <f t="shared" si="496"/>
        <v>German-born American woodwind maker.[141]</v>
      </c>
      <c r="N1529" t="s">
        <v>13091</v>
      </c>
      <c r="O1529" t="str">
        <f t="shared" si="516"/>
        <v>American woodwind maker.[141]</v>
      </c>
      <c r="P1529" t="str">
        <f t="shared" si="497"/>
        <v>American woodwind maker.</v>
      </c>
      <c r="Q1529" t="str">
        <f t="shared" si="498"/>
        <v>American woodwind maker</v>
      </c>
      <c r="R1529" t="s">
        <v>12976</v>
      </c>
      <c r="U1529" t="str">
        <f t="shared" si="511"/>
        <v>https://en.wikipedia.org/wiki/Friedrich_von Huene</v>
      </c>
      <c r="Y1529" t="str">
        <f t="shared" si="512"/>
        <v>https://tools.wmflabs.org/xtools-articleinfo/?article=Friedrich_von Huene&amp;project=en.wikipedia.org</v>
      </c>
      <c r="AB1529" t="str">
        <f t="shared" si="513"/>
        <v>https://en.wikipedia.org/w/index.php?title=Special:WhatLinksHere/Friedrich_von Huene&amp;limit=500</v>
      </c>
    </row>
    <row r="1530" spans="1:28">
      <c r="A1530">
        <v>2129</v>
      </c>
      <c r="B1530">
        <v>809985</v>
      </c>
      <c r="C1530">
        <v>336442.80151565908</v>
      </c>
      <c r="D1530" t="s">
        <v>6499</v>
      </c>
      <c r="E1530" t="str">
        <f t="shared" si="514"/>
        <v>Fritz</v>
      </c>
      <c r="F1530" t="str">
        <f t="shared" si="515"/>
        <v>Herkenrath</v>
      </c>
      <c r="H1530">
        <v>0</v>
      </c>
      <c r="J1530">
        <v>87</v>
      </c>
      <c r="K1530" s="5">
        <v>42478</v>
      </c>
      <c r="L1530" t="s">
        <v>5989</v>
      </c>
      <c r="M1530" t="str">
        <f t="shared" si="496"/>
        <v>German footballer (Rot-Weiss Essen).[316]</v>
      </c>
      <c r="N1530" t="str">
        <f>MID(M1530,1,FIND(" ",M1530)-1)</f>
        <v>German</v>
      </c>
      <c r="O1530" t="str">
        <f t="shared" si="516"/>
        <v>footballer (Rot-Weiss Essen).[316]</v>
      </c>
      <c r="P1530" t="str">
        <f t="shared" si="497"/>
        <v>footballer (Rot-Weiss Essen).</v>
      </c>
      <c r="Q1530" t="str">
        <f t="shared" si="498"/>
        <v>footballer (Rot-Weiss Essen)</v>
      </c>
      <c r="R1530" t="str">
        <f>IFERROR(MID(Q1530,1,FIND(" ",Q1530)-1),Q1530)</f>
        <v>footballer</v>
      </c>
      <c r="S1530" s="2" t="s">
        <v>1628</v>
      </c>
      <c r="U1530" t="str">
        <f t="shared" si="511"/>
        <v>https://en.wikipedia.org/wiki/Fritz_Herkenrath</v>
      </c>
      <c r="Y1530" t="str">
        <f t="shared" si="512"/>
        <v>https://tools.wmflabs.org/xtools-articleinfo/?article=Fritz_Herkenrath&amp;project=en.wikipedia.org</v>
      </c>
      <c r="AB1530" t="str">
        <f t="shared" si="513"/>
        <v>https://en.wikipedia.org/w/index.php?title=Special:WhatLinksHere/Fritz_Herkenrath&amp;limit=500</v>
      </c>
    </row>
    <row r="1531" spans="1:28">
      <c r="A1531">
        <v>2331</v>
      </c>
      <c r="B1531">
        <v>511669</v>
      </c>
      <c r="C1531">
        <v>29948.542912279663</v>
      </c>
      <c r="D1531" t="s">
        <v>6411</v>
      </c>
      <c r="E1531" t="str">
        <f t="shared" si="514"/>
        <v>Fritz</v>
      </c>
      <c r="F1531" t="str">
        <f t="shared" si="515"/>
        <v>Janschka</v>
      </c>
      <c r="H1531">
        <v>0</v>
      </c>
      <c r="J1531">
        <v>97</v>
      </c>
      <c r="K1531" s="5">
        <v>42490</v>
      </c>
      <c r="L1531" t="s">
        <v>6004</v>
      </c>
      <c r="M1531" t="str">
        <f t="shared" si="496"/>
        <v>Austrian-born American artist.[519]</v>
      </c>
      <c r="N1531" t="s">
        <v>5998</v>
      </c>
      <c r="O1531" t="str">
        <f t="shared" si="516"/>
        <v>American artist.[519]</v>
      </c>
      <c r="P1531" t="str">
        <f t="shared" si="497"/>
        <v>American artist.</v>
      </c>
      <c r="Q1531" t="str">
        <f t="shared" si="498"/>
        <v>American artist</v>
      </c>
      <c r="R1531" t="s">
        <v>5521</v>
      </c>
      <c r="U1531" t="str">
        <f t="shared" si="511"/>
        <v>https://en.wikipedia.org/wiki/Fritz_Janschka</v>
      </c>
      <c r="Y1531" t="str">
        <f t="shared" si="512"/>
        <v>https://tools.wmflabs.org/xtools-articleinfo/?article=Fritz_Janschka&amp;project=en.wikipedia.org</v>
      </c>
      <c r="AB1531" t="str">
        <f t="shared" si="513"/>
        <v>https://en.wikipedia.org/w/index.php?title=Special:WhatLinksHere/Fritz_Janschka&amp;limit=500</v>
      </c>
    </row>
    <row r="1532" spans="1:28">
      <c r="A1532">
        <v>2652</v>
      </c>
      <c r="B1532">
        <v>869122</v>
      </c>
      <c r="C1532">
        <v>599708.24874187657</v>
      </c>
      <c r="D1532" t="s">
        <v>12084</v>
      </c>
      <c r="E1532" t="str">
        <f t="shared" si="514"/>
        <v>Fritz</v>
      </c>
      <c r="F1532" t="str">
        <f t="shared" si="515"/>
        <v>Stern</v>
      </c>
      <c r="H1532">
        <v>0</v>
      </c>
      <c r="J1532">
        <v>90</v>
      </c>
      <c r="K1532" s="5">
        <v>42508</v>
      </c>
      <c r="L1532" t="s">
        <v>12619</v>
      </c>
      <c r="M1532" t="str">
        <f t="shared" si="496"/>
        <v>German-born American historian.[316]</v>
      </c>
      <c r="N1532" t="s">
        <v>13091</v>
      </c>
      <c r="O1532" t="str">
        <f t="shared" si="516"/>
        <v>American historian.[316]</v>
      </c>
      <c r="P1532" t="str">
        <f t="shared" si="497"/>
        <v>American historian.</v>
      </c>
      <c r="Q1532" t="str">
        <f t="shared" si="498"/>
        <v>American historian</v>
      </c>
      <c r="R1532" t="s">
        <v>12902</v>
      </c>
      <c r="U1532" t="str">
        <f t="shared" si="511"/>
        <v>https://en.wikipedia.org/wiki/Fritz_Stern</v>
      </c>
      <c r="Y1532" t="str">
        <f t="shared" si="512"/>
        <v>https://tools.wmflabs.org/xtools-articleinfo/?article=Fritz_Stern&amp;project=en.wikipedia.org</v>
      </c>
      <c r="AB1532" t="str">
        <f t="shared" si="513"/>
        <v>https://en.wikipedia.org/w/index.php?title=Special:WhatLinksHere/Fritz_Stern&amp;limit=500</v>
      </c>
    </row>
    <row r="1533" spans="1:28">
      <c r="A1533">
        <v>3480</v>
      </c>
      <c r="B1533">
        <v>287726</v>
      </c>
      <c r="C1533">
        <v>370091.75246384984</v>
      </c>
      <c r="D1533" t="s">
        <v>13461</v>
      </c>
      <c r="E1533" t="str">
        <f t="shared" si="514"/>
        <v>Fritzi</v>
      </c>
      <c r="F1533" t="str">
        <f t="shared" si="515"/>
        <v>Schwingl</v>
      </c>
      <c r="H1533">
        <v>0</v>
      </c>
      <c r="J1533">
        <v>94</v>
      </c>
      <c r="K1533" s="5">
        <v>42560</v>
      </c>
      <c r="L1533" t="s">
        <v>14070</v>
      </c>
      <c r="M1533" t="str">
        <f t="shared" si="496"/>
        <v>Austrian slalom and sprint canoeist world champion (19491951 1953) Olympic bronze medalist (1948).[139]</v>
      </c>
      <c r="N1533" t="str">
        <f t="shared" ref="N1533:N1545" si="517">MID(M1533,1,FIND(" ",M1533)-1)</f>
        <v>Austrian</v>
      </c>
      <c r="O1533" t="str">
        <f t="shared" si="516"/>
        <v>slalom and sprint canoeist world champion (19491951 1953) Olympic bronze medalist (1948).[139]</v>
      </c>
      <c r="P1533" s="2" t="str">
        <f t="shared" si="497"/>
        <v>slalom and sprint canoeist world champion (19491951 1953) Olympic bronze medalist (1948).</v>
      </c>
      <c r="Q1533" s="2" t="str">
        <f t="shared" si="498"/>
        <v>slalom and sprint canoeist world champion (19491951 1953) Olympic bronze medalist (1948)</v>
      </c>
      <c r="R1533" s="2" t="s">
        <v>3090</v>
      </c>
      <c r="S1533" s="2" t="s">
        <v>928</v>
      </c>
      <c r="U1533" t="str">
        <f t="shared" si="511"/>
        <v>https://en.wikipedia.org/wiki/Fritzi_Schwingl</v>
      </c>
      <c r="Y1533" t="str">
        <f t="shared" si="512"/>
        <v>https://tools.wmflabs.org/xtools-articleinfo/?article=Fritzi_Schwingl&amp;project=en.wikipedia.org</v>
      </c>
      <c r="AB1533" t="str">
        <f t="shared" si="513"/>
        <v>https://en.wikipedia.org/w/index.php?title=Special:WhatLinksHere/Fritzi_Schwingl&amp;limit=500</v>
      </c>
    </row>
    <row r="1534" spans="1:28">
      <c r="A1534">
        <v>3317</v>
      </c>
      <c r="B1534">
        <v>808605</v>
      </c>
      <c r="C1534">
        <v>218923.91501478414</v>
      </c>
      <c r="D1534" t="s">
        <v>5169</v>
      </c>
      <c r="E1534" t="str">
        <f t="shared" si="514"/>
        <v>Frode</v>
      </c>
      <c r="F1534" t="str">
        <f t="shared" si="515"/>
        <v>Nilsen</v>
      </c>
      <c r="H1534">
        <v>0</v>
      </c>
      <c r="J1534">
        <v>92</v>
      </c>
      <c r="K1534" s="5">
        <v>42550</v>
      </c>
      <c r="L1534" t="s">
        <v>4635</v>
      </c>
      <c r="M1534" t="str">
        <f t="shared" si="496"/>
        <v>Norwegian diplomat.[471]</v>
      </c>
      <c r="N1534" t="str">
        <f t="shared" si="517"/>
        <v>Norwegian</v>
      </c>
      <c r="O1534" t="str">
        <f t="shared" si="516"/>
        <v>diplomat.[471]</v>
      </c>
      <c r="P1534" t="str">
        <f t="shared" si="497"/>
        <v>diplomat.</v>
      </c>
      <c r="Q1534" t="str">
        <f t="shared" si="498"/>
        <v>diplomat</v>
      </c>
      <c r="R1534" t="str">
        <f>IFERROR(MID(Q1534,1,FIND(" ",Q1534)-1),Q1534)</f>
        <v>diplomat</v>
      </c>
      <c r="U1534" t="str">
        <f t="shared" si="511"/>
        <v>https://en.wikipedia.org/wiki/Frode_Nilsen</v>
      </c>
      <c r="Y1534" t="str">
        <f t="shared" si="512"/>
        <v>https://tools.wmflabs.org/xtools-articleinfo/?article=Frode_Nilsen&amp;project=en.wikipedia.org</v>
      </c>
      <c r="AB1534" t="str">
        <f t="shared" si="513"/>
        <v>https://en.wikipedia.org/w/index.php?title=Special:WhatLinksHere/Frode_Nilsen&amp;limit=500</v>
      </c>
    </row>
    <row r="1535" spans="1:28">
      <c r="A1535">
        <v>2863</v>
      </c>
      <c r="B1535">
        <v>97534</v>
      </c>
      <c r="C1535">
        <v>714209.74326156289</v>
      </c>
      <c r="D1535" t="s">
        <v>5685</v>
      </c>
      <c r="E1535" t="str">
        <f t="shared" si="514"/>
        <v>Fulvio</v>
      </c>
      <c r="F1535" t="str">
        <f t="shared" si="515"/>
        <v>Galimi</v>
      </c>
      <c r="H1535">
        <v>0</v>
      </c>
      <c r="J1535">
        <v>89</v>
      </c>
      <c r="K1535" s="5">
        <v>42523</v>
      </c>
      <c r="L1535" t="s">
        <v>5106</v>
      </c>
      <c r="M1535" t="str">
        <f t="shared" si="496"/>
        <v>Argentine fencer.[18]</v>
      </c>
      <c r="N1535" t="str">
        <f t="shared" si="517"/>
        <v>Argentine</v>
      </c>
      <c r="O1535" t="str">
        <f t="shared" si="516"/>
        <v>fencer.[18]</v>
      </c>
      <c r="P1535" t="str">
        <f t="shared" si="497"/>
        <v>fencer.</v>
      </c>
      <c r="Q1535" t="str">
        <f t="shared" si="498"/>
        <v>fencer</v>
      </c>
      <c r="R1535" t="str">
        <f>IFERROR(MID(Q1535,1,FIND(" ",Q1535)-1),Q1535)</f>
        <v>fencer</v>
      </c>
      <c r="U1535" t="str">
        <f t="shared" si="511"/>
        <v>https://en.wikipedia.org/wiki/Fulvio_Galimi</v>
      </c>
      <c r="Y1535" t="str">
        <f t="shared" si="512"/>
        <v>https://tools.wmflabs.org/xtools-articleinfo/?article=Fulvio_Galimi&amp;project=en.wikipedia.org</v>
      </c>
      <c r="AB1535" t="str">
        <f t="shared" si="513"/>
        <v>https://en.wikipedia.org/w/index.php?title=Special:WhatLinksHere/Fulvio_Galimi&amp;limit=500</v>
      </c>
    </row>
    <row r="1536" spans="1:28">
      <c r="A1536">
        <v>2138</v>
      </c>
      <c r="B1536">
        <v>20415</v>
      </c>
      <c r="C1536">
        <v>615759.54072941386</v>
      </c>
      <c r="D1536" t="s">
        <v>6514</v>
      </c>
      <c r="E1536" t="str">
        <f t="shared" si="514"/>
        <v>Fulvio</v>
      </c>
      <c r="F1536" t="str">
        <f t="shared" si="515"/>
        <v>Roiter</v>
      </c>
      <c r="H1536">
        <v>0</v>
      </c>
      <c r="J1536">
        <v>89</v>
      </c>
      <c r="K1536" s="5">
        <v>42478</v>
      </c>
      <c r="L1536" t="s">
        <v>6149</v>
      </c>
      <c r="M1536" t="str">
        <f t="shared" si="496"/>
        <v>Italian photographer Prix Nadar winner (1956).[325]</v>
      </c>
      <c r="N1536" t="str">
        <f t="shared" si="517"/>
        <v>Italian</v>
      </c>
      <c r="O1536" t="str">
        <f t="shared" si="516"/>
        <v>photographer Prix Nadar winner (1956).[325]</v>
      </c>
      <c r="P1536" t="str">
        <f t="shared" si="497"/>
        <v>photographer Prix Nadar winner (1956).</v>
      </c>
      <c r="Q1536" t="str">
        <f t="shared" si="498"/>
        <v>photographer Prix Nadar winner (1956)</v>
      </c>
      <c r="R1536" t="str">
        <f>IFERROR(MID(Q1536,1,FIND(" ",Q1536)-1),Q1536)</f>
        <v>photographer</v>
      </c>
      <c r="S1536" s="2" t="s">
        <v>1452</v>
      </c>
      <c r="U1536" t="str">
        <f t="shared" si="511"/>
        <v>https://en.wikipedia.org/wiki/Fulvio_Roiter</v>
      </c>
      <c r="Y1536" t="str">
        <f t="shared" si="512"/>
        <v>https://tools.wmflabs.org/xtools-articleinfo/?article=Fulvio_Roiter&amp;project=en.wikipedia.org</v>
      </c>
      <c r="AB1536" t="str">
        <f t="shared" si="513"/>
        <v>https://en.wikipedia.org/w/index.php?title=Special:WhatLinksHere/Fulvio_Roiter&amp;limit=500</v>
      </c>
    </row>
    <row r="1537" spans="1:29">
      <c r="A1537">
        <v>4076</v>
      </c>
      <c r="B1537">
        <v>725650</v>
      </c>
      <c r="C1537">
        <v>42704.567742475774</v>
      </c>
      <c r="D1537" t="s">
        <v>4188</v>
      </c>
      <c r="E1537" t="str">
        <f t="shared" si="514"/>
        <v>Fyvush</v>
      </c>
      <c r="F1537" t="str">
        <f t="shared" si="515"/>
        <v>Finkel</v>
      </c>
      <c r="H1537">
        <v>0</v>
      </c>
      <c r="J1537">
        <v>93</v>
      </c>
      <c r="K1537" s="5">
        <v>42596</v>
      </c>
      <c r="L1537" t="s">
        <v>3837</v>
      </c>
      <c r="M1537" t="str">
        <f t="shared" si="496"/>
        <v>American actor (Picket Fences Boston Public A Serious Man) Emmy winner (1994).[218]</v>
      </c>
      <c r="N1537" t="str">
        <f t="shared" si="517"/>
        <v>American</v>
      </c>
      <c r="O1537" t="str">
        <f t="shared" si="516"/>
        <v>actor (Picket Fences Boston Public A Serious Man) Emmy winner (1994).[218]</v>
      </c>
      <c r="P1537" s="2" t="str">
        <f t="shared" si="497"/>
        <v>actor (Picket Fences Boston Public A Serious Man) Emmy winner (1994).</v>
      </c>
      <c r="Q1537" s="2" t="str">
        <f t="shared" si="498"/>
        <v>actor (Picket Fences Boston Public A Serious Man) Emmy winner (1994)</v>
      </c>
      <c r="R1537" s="2" t="str">
        <f>IFERROR(MID(Q1537,1,FIND(" ",Q1537)-1),Q1537)</f>
        <v>actor</v>
      </c>
      <c r="S1537" s="2" t="s">
        <v>708</v>
      </c>
      <c r="U1537" t="str">
        <f t="shared" si="511"/>
        <v>https://en.wikipedia.org/wiki/Fyvush_Finkel</v>
      </c>
      <c r="Y1537" t="str">
        <f t="shared" si="512"/>
        <v>https://tools.wmflabs.org/xtools-articleinfo/?article=Fyvush_Finkel&amp;project=en.wikipedia.org</v>
      </c>
      <c r="AB1537" t="str">
        <f t="shared" si="513"/>
        <v>https://en.wikipedia.org/w/index.php?title=Special:WhatLinksHere/Fyvush_Finkel&amp;limit=500</v>
      </c>
    </row>
    <row r="1538" spans="1:29">
      <c r="A1538">
        <v>289</v>
      </c>
      <c r="B1538">
        <v>349009</v>
      </c>
      <c r="C1538">
        <v>90368.19372613536</v>
      </c>
      <c r="D1538" t="s">
        <v>9395</v>
      </c>
      <c r="E1538" t="s">
        <v>10348</v>
      </c>
      <c r="F1538" t="s">
        <v>10349</v>
      </c>
      <c r="H1538">
        <v>0</v>
      </c>
      <c r="J1538">
        <v>90</v>
      </c>
      <c r="K1538" s="3">
        <v>42382</v>
      </c>
      <c r="L1538" t="s">
        <v>9546</v>
      </c>
      <c r="M1538" t="str">
        <f t="shared" ref="M1538:M1601" si="518">MID(L1538,2,LEN(L1538)-1)</f>
        <v>Indian independence activist and politician.[290]</v>
      </c>
      <c r="N1538" t="str">
        <f t="shared" si="517"/>
        <v>Indian</v>
      </c>
      <c r="O1538" t="str">
        <f t="shared" si="516"/>
        <v>independence activist and politician.[290]</v>
      </c>
      <c r="P1538" t="str">
        <f t="shared" ref="P1538:P1601" si="519">IFERROR(MID(O1538,1,FIND("[",O1538)-1),O1538)</f>
        <v>independence activist and politician.</v>
      </c>
      <c r="Q1538" t="str">
        <f t="shared" ref="Q1538:Q1601" si="520">IFERROR(MID(P1538,1,FIND(".",P1538)-1),P1538)</f>
        <v>independence activist and politician</v>
      </c>
      <c r="R1538" t="str">
        <f>Q1538</f>
        <v>independence activist and politician</v>
      </c>
      <c r="U1538" t="str">
        <f t="shared" si="511"/>
        <v>https://en.wikipedia.org/wiki/G._A. Vadivelu</v>
      </c>
      <c r="Y1538" t="str">
        <f t="shared" si="512"/>
        <v>https://tools.wmflabs.org/xtools-articleinfo/?article=G._A. Vadivelu&amp;project=en.wikipedia.org</v>
      </c>
      <c r="AB1538" t="str">
        <f t="shared" si="513"/>
        <v>https://en.wikipedia.org/w/index.php?title=Special:WhatLinksHere/G._A. Vadivelu&amp;limit=500</v>
      </c>
    </row>
    <row r="1539" spans="1:29">
      <c r="A1539">
        <v>4262</v>
      </c>
      <c r="B1539">
        <v>36343</v>
      </c>
      <c r="C1539">
        <v>197638.98538622016</v>
      </c>
      <c r="D1539" t="s">
        <v>4348</v>
      </c>
      <c r="E1539" t="str">
        <f>LEFT(D1539,FIND(" ",D1539)-1)</f>
        <v>G.</v>
      </c>
      <c r="F1539" t="str">
        <f>MID(D1539,FIND(" ",D1539)+1,9999)</f>
        <v>Spencer-Brown</v>
      </c>
      <c r="H1539">
        <v>0</v>
      </c>
      <c r="J1539">
        <v>93</v>
      </c>
      <c r="K1539" s="5">
        <v>42607</v>
      </c>
      <c r="L1539" t="s">
        <v>3671</v>
      </c>
      <c r="M1539" t="str">
        <f t="shared" si="518"/>
        <v>English polymath.[405]</v>
      </c>
      <c r="N1539" t="str">
        <f t="shared" si="517"/>
        <v>English</v>
      </c>
      <c r="O1539" t="str">
        <f t="shared" si="516"/>
        <v>polymath.[405]</v>
      </c>
      <c r="P1539" s="2" t="str">
        <f t="shared" si="519"/>
        <v>polymath.</v>
      </c>
      <c r="Q1539" s="2" t="str">
        <f t="shared" si="520"/>
        <v>polymath</v>
      </c>
      <c r="R1539" s="2" t="str">
        <f>IFERROR(MID(Q1539,1,FIND(" ",Q1539)-1),Q1539)</f>
        <v>polymath</v>
      </c>
      <c r="S1539" s="2"/>
      <c r="U1539" t="str">
        <f t="shared" si="511"/>
        <v>https://en.wikipedia.org/wiki/G._Spencer-Brown</v>
      </c>
      <c r="Y1539" t="str">
        <f t="shared" si="512"/>
        <v>https://tools.wmflabs.org/xtools-articleinfo/?article=G._Spencer-Brown&amp;project=en.wikipedia.org</v>
      </c>
      <c r="AB1539" t="str">
        <f t="shared" si="513"/>
        <v>https://en.wikipedia.org/w/index.php?title=Special:WhatLinksHere/G._Spencer-Brown&amp;limit=500</v>
      </c>
    </row>
    <row r="1540" spans="1:29">
      <c r="A1540">
        <v>4615</v>
      </c>
      <c r="B1540">
        <v>539500</v>
      </c>
      <c r="C1540">
        <v>146032.69612871372</v>
      </c>
      <c r="D1540" t="s">
        <v>15164</v>
      </c>
      <c r="E1540" t="str">
        <f>LEFT(D1540,FIND(" ",D1540)-1)</f>
        <v>Gabe</v>
      </c>
      <c r="F1540" t="str">
        <f>MID(D1540,FIND(" ",D1540)+1,9999)</f>
        <v>Rygaard</v>
      </c>
      <c r="H1540">
        <v>0</v>
      </c>
      <c r="J1540">
        <v>45</v>
      </c>
      <c r="K1540" s="5">
        <v>42629</v>
      </c>
      <c r="L1540" t="s">
        <v>15554</v>
      </c>
      <c r="M1540" t="str">
        <f t="shared" si="518"/>
        <v>American television personality (Ax Men) traffic collision.[199]</v>
      </c>
      <c r="N1540" t="str">
        <f t="shared" si="517"/>
        <v>American</v>
      </c>
      <c r="O1540" t="str">
        <f t="shared" si="516"/>
        <v>television personality (Ax Men) traffic collision.[199]</v>
      </c>
      <c r="P1540" s="2" t="str">
        <f t="shared" si="519"/>
        <v>television personality (Ax Men) traffic collision.</v>
      </c>
      <c r="Q1540" s="2" t="str">
        <f t="shared" si="520"/>
        <v>television personality (Ax Men) traffic collision</v>
      </c>
      <c r="R1540" s="2" t="s">
        <v>15818</v>
      </c>
      <c r="S1540" s="2" t="s">
        <v>201</v>
      </c>
      <c r="T1540" t="s">
        <v>15950</v>
      </c>
      <c r="U1540" t="str">
        <f t="shared" si="511"/>
        <v>https://en.wikipedia.org/wiki/Gabe_Rygaard</v>
      </c>
      <c r="Y1540" t="str">
        <f t="shared" si="512"/>
        <v>https://tools.wmflabs.org/xtools-articleinfo/?article=Gabe_Rygaard&amp;project=en.wikipedia.org</v>
      </c>
      <c r="AB1540" t="str">
        <f t="shared" si="513"/>
        <v>https://en.wikipedia.org/w/index.php?title=Special:WhatLinksHere/Gabe_Rygaard&amp;limit=500</v>
      </c>
    </row>
    <row r="1541" spans="1:29">
      <c r="A1541">
        <v>2677</v>
      </c>
      <c r="B1541">
        <v>454636</v>
      </c>
      <c r="C1541">
        <v>809836.03395634424</v>
      </c>
      <c r="D1541" t="s">
        <v>12465</v>
      </c>
      <c r="E1541" t="s">
        <v>12465</v>
      </c>
      <c r="H1541">
        <v>0</v>
      </c>
      <c r="J1541">
        <v>75</v>
      </c>
      <c r="K1541" s="5">
        <v>42510</v>
      </c>
      <c r="L1541" t="s">
        <v>12706</v>
      </c>
      <c r="M1541" t="str">
        <f t="shared" si="518"/>
        <v>Russian prelate Archbishop of the Russian Orthodox Church.[341]</v>
      </c>
      <c r="N1541" t="str">
        <f t="shared" si="517"/>
        <v>Russian</v>
      </c>
      <c r="O1541" t="str">
        <f t="shared" si="516"/>
        <v>prelate Archbishop of the Russian Orthodox Church.[341]</v>
      </c>
      <c r="P1541" t="str">
        <f t="shared" si="519"/>
        <v>prelate Archbishop of the Russian Orthodox Church.</v>
      </c>
      <c r="Q1541" t="str">
        <f t="shared" si="520"/>
        <v>prelate Archbishop of the Russian Orthodox Church</v>
      </c>
      <c r="R1541" t="str">
        <f>IFERROR(MID(Q1541,1,FIND(" ",Q1541)-1),Q1541)</f>
        <v>prelate</v>
      </c>
      <c r="S1541" s="2" t="s">
        <v>1368</v>
      </c>
      <c r="U1541" t="e">
        <f t="shared" si="511"/>
        <v>#VALUE!</v>
      </c>
      <c r="Y1541" t="e">
        <f t="shared" si="512"/>
        <v>#VALUE!</v>
      </c>
      <c r="AB1541" t="e">
        <f t="shared" si="513"/>
        <v>#VALUE!</v>
      </c>
    </row>
    <row r="1542" spans="1:29">
      <c r="A1542">
        <v>1761</v>
      </c>
      <c r="B1542">
        <v>816416</v>
      </c>
      <c r="C1542">
        <v>844553.88232072443</v>
      </c>
      <c r="D1542" t="s">
        <v>8286</v>
      </c>
      <c r="E1542" t="str">
        <f>LEFT(D1542,FIND(" ",D1542)-1)</f>
        <v>Gabriel</v>
      </c>
      <c r="F1542" t="str">
        <f>MID(D1542,FIND(" ",D1542)+1,9999)</f>
        <v>Singson</v>
      </c>
      <c r="H1542">
        <v>0</v>
      </c>
      <c r="J1542">
        <v>87</v>
      </c>
      <c r="K1542" s="3">
        <v>42458</v>
      </c>
      <c r="L1542" s="2" t="s">
        <v>7699</v>
      </c>
      <c r="M1542" t="str">
        <f t="shared" si="518"/>
        <v>Filipino banker Governor of the Bangko Sentral (1993–1999).[569]</v>
      </c>
      <c r="N1542" t="str">
        <f t="shared" si="517"/>
        <v>Filipino</v>
      </c>
      <c r="O1542" t="str">
        <f t="shared" si="516"/>
        <v>banker Governor of the Bangko Sentral (1993–1999).[569]</v>
      </c>
      <c r="P1542" t="str">
        <f t="shared" si="519"/>
        <v>banker Governor of the Bangko Sentral (1993–1999).</v>
      </c>
      <c r="Q1542" t="str">
        <f t="shared" si="520"/>
        <v>banker Governor of the Bangko Sentral (1993–1999)</v>
      </c>
      <c r="R1542" t="str">
        <f>IFERROR(MID(Q1542,1,FIND(" ",Q1542)-1),Q1542)</f>
        <v>banker</v>
      </c>
      <c r="S1542" s="2" t="s">
        <v>1730</v>
      </c>
      <c r="U1542" t="str">
        <f t="shared" si="511"/>
        <v>https://en.wikipedia.org/wiki/Gabriel_Singson</v>
      </c>
      <c r="Y1542" t="str">
        <f t="shared" si="512"/>
        <v>https://tools.wmflabs.org/xtools-articleinfo/?article=Gabriel_Singson&amp;project=en.wikipedia.org</v>
      </c>
      <c r="AB1542" t="str">
        <f t="shared" si="513"/>
        <v>https://en.wikipedia.org/w/index.php?title=Special:WhatLinksHere/Gabriel_Singson&amp;limit=500</v>
      </c>
    </row>
    <row r="1543" spans="1:29">
      <c r="A1543">
        <v>2425</v>
      </c>
      <c r="B1543">
        <v>284992</v>
      </c>
      <c r="C1543">
        <v>19807.766349003941</v>
      </c>
      <c r="D1543" t="s">
        <v>11887</v>
      </c>
      <c r="E1543" t="s">
        <v>13053</v>
      </c>
      <c r="F1543" t="s">
        <v>13052</v>
      </c>
      <c r="H1543">
        <v>0</v>
      </c>
      <c r="J1543">
        <v>88</v>
      </c>
      <c r="K1543" s="5">
        <v>42495</v>
      </c>
      <c r="L1543" t="s">
        <v>12404</v>
      </c>
      <c r="M1543" t="str">
        <f t="shared" si="518"/>
        <v>Burmese Roman Catholic prelate Archbishop of Yangon (1971–2002).[87]</v>
      </c>
      <c r="N1543" t="str">
        <f t="shared" si="517"/>
        <v>Burmese</v>
      </c>
      <c r="O1543" t="str">
        <f t="shared" si="516"/>
        <v>Roman Catholic prelate Archbishop of Yangon (1971–2002).[87]</v>
      </c>
      <c r="P1543" t="str">
        <f t="shared" si="519"/>
        <v>Roman Catholic prelate Archbishop of Yangon (1971–2002).</v>
      </c>
      <c r="Q1543" t="str">
        <f t="shared" si="520"/>
        <v>Roman Catholic prelate Archbishop of Yangon (1971–2002)</v>
      </c>
      <c r="R1543" t="s">
        <v>13268</v>
      </c>
      <c r="S1543" s="2" t="s">
        <v>1510</v>
      </c>
      <c r="U1543" t="str">
        <f t="shared" si="511"/>
        <v>https://en.wikipedia.org/wiki/Gabriel_Thohey Mahn-Gaby</v>
      </c>
      <c r="Y1543" t="str">
        <f t="shared" si="512"/>
        <v>https://tools.wmflabs.org/xtools-articleinfo/?article=Gabriel_Thohey Mahn-Gaby&amp;project=en.wikipedia.org</v>
      </c>
      <c r="AB1543" t="str">
        <f t="shared" si="513"/>
        <v>https://en.wikipedia.org/w/index.php?title=Special:WhatLinksHere/Gabriel_Thohey Mahn-Gaby&amp;limit=500</v>
      </c>
    </row>
    <row r="1544" spans="1:29">
      <c r="A1544">
        <v>4596</v>
      </c>
      <c r="B1544">
        <v>4390</v>
      </c>
      <c r="C1544">
        <v>294999.96088543412</v>
      </c>
      <c r="D1544" t="s">
        <v>15145</v>
      </c>
      <c r="E1544" t="str">
        <f>LEFT(D1544,FIND(" ",D1544)-1)</f>
        <v>Gabriele</v>
      </c>
      <c r="F1544" t="str">
        <f>MID(D1544,FIND(" ",D1544)+1,9999)</f>
        <v>Amorth</v>
      </c>
      <c r="H1544">
        <v>0</v>
      </c>
      <c r="J1544">
        <v>91</v>
      </c>
      <c r="K1544" s="5">
        <v>42629</v>
      </c>
      <c r="L1544" t="s">
        <v>15528</v>
      </c>
      <c r="M1544" t="str">
        <f t="shared" si="518"/>
        <v>Italian Roman Catholic priest and exorcist pulmonary disease.[180]</v>
      </c>
      <c r="N1544" t="str">
        <f t="shared" si="517"/>
        <v>Italian</v>
      </c>
      <c r="O1544" t="str">
        <f t="shared" si="516"/>
        <v>Roman Catholic priest and exorcist pulmonary disease.[180]</v>
      </c>
      <c r="P1544" s="2" t="str">
        <f t="shared" si="519"/>
        <v>Roman Catholic priest and exorcist pulmonary disease.</v>
      </c>
      <c r="Q1544" s="2" t="str">
        <f t="shared" si="520"/>
        <v>Roman Catholic priest and exorcist pulmonary disease</v>
      </c>
      <c r="R1544" s="2" t="str">
        <f>LEFT(Q1544,34)</f>
        <v>Roman Catholic priest and exorcist</v>
      </c>
      <c r="T1544" t="s">
        <v>15936</v>
      </c>
      <c r="U1544" t="str">
        <f t="shared" si="511"/>
        <v>https://en.wikipedia.org/wiki/Gabriele_Amorth</v>
      </c>
      <c r="V1544">
        <v>1241</v>
      </c>
      <c r="W1544">
        <v>1</v>
      </c>
      <c r="X1544">
        <v>0</v>
      </c>
      <c r="Y1544" t="str">
        <f t="shared" si="512"/>
        <v>https://tools.wmflabs.org/xtools-articleinfo/?article=Gabriele_Amorth&amp;project=en.wikipedia.org</v>
      </c>
      <c r="Z1544">
        <v>386</v>
      </c>
      <c r="AA1544">
        <v>236</v>
      </c>
      <c r="AB1544" t="str">
        <f t="shared" si="513"/>
        <v>https://en.wikipedia.org/w/index.php?title=Special:WhatLinksHere/Gabriele_Amorth&amp;limit=500</v>
      </c>
      <c r="AC1544">
        <v>35</v>
      </c>
    </row>
    <row r="1545" spans="1:29">
      <c r="A1545">
        <v>2294</v>
      </c>
      <c r="B1545">
        <v>846636</v>
      </c>
      <c r="C1545">
        <v>253548.96912267577</v>
      </c>
      <c r="D1545" t="s">
        <v>6497</v>
      </c>
      <c r="E1545" t="str">
        <f>LEFT(D1545,FIND(" ",D1545)-1)</f>
        <v>Gabriele</v>
      </c>
      <c r="F1545" t="str">
        <f>MID(D1545,FIND(" ",D1545)+1,9999)</f>
        <v>Sima</v>
      </c>
      <c r="H1545">
        <v>0</v>
      </c>
      <c r="J1545">
        <v>61</v>
      </c>
      <c r="K1545" s="5">
        <v>42487</v>
      </c>
      <c r="L1545" t="s">
        <v>6036</v>
      </c>
      <c r="M1545" t="str">
        <f t="shared" si="518"/>
        <v>Austrian opera singer.[482]</v>
      </c>
      <c r="N1545" t="str">
        <f t="shared" si="517"/>
        <v>Austrian</v>
      </c>
      <c r="O1545" t="str">
        <f t="shared" si="516"/>
        <v>opera singer.[482]</v>
      </c>
      <c r="P1545" t="str">
        <f t="shared" si="519"/>
        <v>opera singer.</v>
      </c>
      <c r="Q1545" t="str">
        <f t="shared" si="520"/>
        <v>opera singer</v>
      </c>
      <c r="R1545" t="s">
        <v>7078</v>
      </c>
      <c r="U1545" t="str">
        <f t="shared" si="511"/>
        <v>https://en.wikipedia.org/wiki/Gabriele_Sima</v>
      </c>
      <c r="Y1545" t="str">
        <f t="shared" si="512"/>
        <v>https://tools.wmflabs.org/xtools-articleinfo/?article=Gabriele_Sima&amp;project=en.wikipedia.org</v>
      </c>
      <c r="AB1545" t="str">
        <f t="shared" si="513"/>
        <v>https://en.wikipedia.org/w/index.php?title=Special:WhatLinksHere/Gabriele_Sima&amp;limit=500</v>
      </c>
    </row>
    <row r="1546" spans="1:29">
      <c r="A1546">
        <v>2399</v>
      </c>
      <c r="B1546">
        <v>893695</v>
      </c>
      <c r="C1546">
        <v>292727.19738992234</v>
      </c>
      <c r="D1546" t="s">
        <v>12170</v>
      </c>
      <c r="E1546" t="str">
        <f>LEFT(D1546,FIND(" ",D1546)-1)</f>
        <v>Gaetan</v>
      </c>
      <c r="F1546" t="str">
        <f>MID(D1546,FIND(" ",D1546)+1,9999)</f>
        <v>Boucher</v>
      </c>
      <c r="H1546">
        <v>0</v>
      </c>
      <c r="J1546">
        <v>59</v>
      </c>
      <c r="K1546" s="5">
        <v>42494</v>
      </c>
      <c r="L1546" t="s">
        <v>12551</v>
      </c>
      <c r="M1546" t="str">
        <f t="shared" si="518"/>
        <v>Canadian-born Swiss ice hockey player (HC Villars).[61]⋅</v>
      </c>
      <c r="N1546" t="s">
        <v>12968</v>
      </c>
      <c r="O1546" t="str">
        <f t="shared" si="516"/>
        <v>Swiss ice hockey player (HC Villars).[61]⋅</v>
      </c>
      <c r="P1546" t="str">
        <f t="shared" si="519"/>
        <v>Swiss ice hockey player (HC Villars).</v>
      </c>
      <c r="Q1546" t="str">
        <f t="shared" si="520"/>
        <v>Swiss ice hockey player (HC Villars)</v>
      </c>
      <c r="R1546" t="s">
        <v>12821</v>
      </c>
      <c r="S1546" s="2" t="s">
        <v>1313</v>
      </c>
      <c r="U1546" t="str">
        <f t="shared" si="511"/>
        <v>https://en.wikipedia.org/wiki/Gaetan_Boucher</v>
      </c>
      <c r="Y1546" t="str">
        <f t="shared" si="512"/>
        <v>https://tools.wmflabs.org/xtools-articleinfo/?article=Gaetan_Boucher&amp;project=en.wikipedia.org</v>
      </c>
      <c r="AB1546" t="str">
        <f t="shared" si="513"/>
        <v>https://en.wikipedia.org/w/index.php?title=Special:WhatLinksHere/Gaetan_Boucher&amp;limit=500</v>
      </c>
    </row>
    <row r="1547" spans="1:29">
      <c r="A1547">
        <v>2052</v>
      </c>
      <c r="B1547">
        <v>99355</v>
      </c>
      <c r="C1547">
        <v>851088.7698357692</v>
      </c>
      <c r="D1547" t="s">
        <v>6925</v>
      </c>
      <c r="E1547" t="str">
        <f>LEFT(D1547,FIND(" ",D1547)-1)</f>
        <v>Gaetano</v>
      </c>
      <c r="F1547" t="str">
        <f>MID(D1547,FIND(" ",D1547)+1,9999)</f>
        <v>Gagliano</v>
      </c>
      <c r="H1547">
        <v>0</v>
      </c>
      <c r="J1547">
        <v>98</v>
      </c>
      <c r="K1547" s="5">
        <v>42474</v>
      </c>
      <c r="L1547" t="s">
        <v>6305</v>
      </c>
      <c r="M1547" t="str">
        <f t="shared" si="518"/>
        <v>Canadian entrepreneur.[239]</v>
      </c>
      <c r="N1547" t="str">
        <f>MID(M1547,1,FIND(" ",M1547)-1)</f>
        <v>Canadian</v>
      </c>
      <c r="O1547" t="str">
        <f t="shared" si="516"/>
        <v>entrepreneur.[239]</v>
      </c>
      <c r="P1547" t="str">
        <f t="shared" si="519"/>
        <v>entrepreneur.</v>
      </c>
      <c r="Q1547" t="str">
        <f t="shared" si="520"/>
        <v>entrepreneur</v>
      </c>
      <c r="R1547" t="str">
        <f>IFERROR(MID(Q1547,1,FIND(" ",Q1547)-1),Q1547)</f>
        <v>entrepreneur</v>
      </c>
      <c r="U1547" t="str">
        <f t="shared" si="511"/>
        <v>https://en.wikipedia.org/wiki/Gaetano_Gagliano</v>
      </c>
      <c r="Y1547" t="str">
        <f t="shared" si="512"/>
        <v>https://tools.wmflabs.org/xtools-articleinfo/?article=Gaetano_Gagliano&amp;project=en.wikipedia.org</v>
      </c>
      <c r="AB1547" t="str">
        <f t="shared" si="513"/>
        <v>https://en.wikipedia.org/w/index.php?title=Special:WhatLinksHere/Gaetano_Gagliano&amp;limit=500</v>
      </c>
    </row>
    <row r="1548" spans="1:29">
      <c r="A1548">
        <v>1374</v>
      </c>
      <c r="B1548">
        <v>249190</v>
      </c>
      <c r="C1548">
        <v>882011.73585457588</v>
      </c>
      <c r="D1548" t="s">
        <v>8997</v>
      </c>
      <c r="E1548" t="s">
        <v>7549</v>
      </c>
      <c r="F1548" t="s">
        <v>7548</v>
      </c>
      <c r="H1548">
        <v>0</v>
      </c>
      <c r="J1548">
        <v>94</v>
      </c>
      <c r="K1548" s="3">
        <v>42438</v>
      </c>
      <c r="L1548" s="2" t="s">
        <v>8155</v>
      </c>
      <c r="M1548" t="str">
        <f t="shared" si="518"/>
        <v>Sri Lankan Buddhist monk Mahanayaka of the Asgiriya Chapter of Siyam Nikaya (since 2015).[180]</v>
      </c>
      <c r="N1548" t="s">
        <v>7630</v>
      </c>
      <c r="O1548" s="2" t="s">
        <v>7629</v>
      </c>
      <c r="P1548" t="str">
        <f t="shared" si="519"/>
        <v>Buddhist monk Mahanayaka of the Asgiriya Chapter of Siyam Nikaya (since 2015).</v>
      </c>
      <c r="Q1548" t="str">
        <f t="shared" si="520"/>
        <v>Buddhist monk Mahanayaka of the Asgiriya Chapter of Siyam Nikaya (since 2015)</v>
      </c>
      <c r="R1548" t="s">
        <v>7067</v>
      </c>
      <c r="S1548" s="2" t="s">
        <v>1933</v>
      </c>
      <c r="U1548" t="str">
        <f t="shared" si="511"/>
        <v>https://en.wikipedia.org/wiki/Galagama_Sri Aththadassi Thera</v>
      </c>
      <c r="Y1548" t="str">
        <f t="shared" si="512"/>
        <v>https://tools.wmflabs.org/xtools-articleinfo/?article=Galagama_Sri Aththadassi Thera&amp;project=en.wikipedia.org</v>
      </c>
      <c r="AB1548" t="str">
        <f t="shared" si="513"/>
        <v>https://en.wikipedia.org/w/index.php?title=Special:WhatLinksHere/Galagama_Sri Aththadassi Thera&amp;limit=500</v>
      </c>
    </row>
    <row r="1549" spans="1:29">
      <c r="A1549">
        <v>3515</v>
      </c>
      <c r="B1549">
        <v>664343</v>
      </c>
      <c r="C1549">
        <v>70083.00573033921</v>
      </c>
      <c r="D1549" t="s">
        <v>13670</v>
      </c>
      <c r="E1549" t="str">
        <f>LEFT(D1549,FIND(" ",D1549)-1)</f>
        <v>Galina</v>
      </c>
      <c r="F1549" t="str">
        <f>MID(D1549,FIND(" ",D1549)+1,9999)</f>
        <v>Chesnokova</v>
      </c>
      <c r="H1549">
        <v>0</v>
      </c>
      <c r="J1549">
        <v>82</v>
      </c>
      <c r="K1549" s="5">
        <v>42563</v>
      </c>
      <c r="L1549" t="s">
        <v>14170</v>
      </c>
      <c r="M1549" t="str">
        <f t="shared" si="518"/>
        <v>Russian Soviet-era volleyball player (national team) European champion (1963).[174]</v>
      </c>
      <c r="N1549" t="str">
        <f t="shared" ref="N1549:N1589" si="521">MID(M1549,1,FIND(" ",M1549)-1)</f>
        <v>Russian</v>
      </c>
      <c r="O1549" t="str">
        <f t="shared" ref="O1549:O1589" si="522">MID(M1549,FIND(" ",M1549)+1,9999)</f>
        <v>Soviet-era volleyball player (national team) European champion (1963).[174]</v>
      </c>
      <c r="P1549" s="2" t="str">
        <f t="shared" si="519"/>
        <v>Soviet-era volleyball player (national team) European champion (1963).</v>
      </c>
      <c r="Q1549" s="2" t="str">
        <f t="shared" si="520"/>
        <v>Soviet-era volleyball player (national team) European champion (1963)</v>
      </c>
      <c r="R1549" s="2" t="s">
        <v>14779</v>
      </c>
      <c r="S1549" s="2" t="s">
        <v>958</v>
      </c>
      <c r="U1549" t="str">
        <f t="shared" si="511"/>
        <v>https://en.wikipedia.org/wiki/Galina_Chesnokova</v>
      </c>
      <c r="Y1549" t="str">
        <f t="shared" si="512"/>
        <v>https://tools.wmflabs.org/xtools-articleinfo/?article=Galina_Chesnokova&amp;project=en.wikipedia.org</v>
      </c>
      <c r="AB1549" t="str">
        <f t="shared" si="513"/>
        <v>https://en.wikipedia.org/w/index.php?title=Special:WhatLinksHere/Galina_Chesnokova&amp;limit=500</v>
      </c>
    </row>
    <row r="1550" spans="1:29">
      <c r="A1550">
        <v>725</v>
      </c>
      <c r="B1550">
        <v>129867</v>
      </c>
      <c r="C1550">
        <v>186411.72533443751</v>
      </c>
      <c r="D1550" t="s">
        <v>10839</v>
      </c>
      <c r="E1550" t="str">
        <f>LEFT(D1550,FIND(" ",D1550)-1)</f>
        <v>Galina</v>
      </c>
      <c r="F1550" t="str">
        <f>MID(D1550,FIND(" ",D1550)+1,9999)</f>
        <v>Leontyeva</v>
      </c>
      <c r="H1550">
        <v>0</v>
      </c>
      <c r="J1550">
        <v>74</v>
      </c>
      <c r="K1550" s="3">
        <v>42404</v>
      </c>
      <c r="L1550" t="s">
        <v>10782</v>
      </c>
      <c r="M1550" t="str">
        <f t="shared" si="518"/>
        <v>Russian volleyball player Olympic champion (1968 1972).[69]</v>
      </c>
      <c r="N1550" t="str">
        <f t="shared" si="521"/>
        <v>Russian</v>
      </c>
      <c r="O1550" t="str">
        <f t="shared" si="522"/>
        <v>volleyball player Olympic champion (1968 1972).[69]</v>
      </c>
      <c r="P1550" t="str">
        <f t="shared" si="519"/>
        <v>volleyball player Olympic champion (1968 1972).</v>
      </c>
      <c r="Q1550" t="str">
        <f t="shared" si="520"/>
        <v>volleyball player Olympic champion (1968 1972)</v>
      </c>
      <c r="R1550" t="s">
        <v>7165</v>
      </c>
      <c r="S1550" t="s">
        <v>2341</v>
      </c>
      <c r="U1550" t="str">
        <f t="shared" si="511"/>
        <v>https://en.wikipedia.org/wiki/Galina_Leontyeva</v>
      </c>
      <c r="Y1550" t="str">
        <f t="shared" si="512"/>
        <v>https://tools.wmflabs.org/xtools-articleinfo/?article=Galina_Leontyeva&amp;project=en.wikipedia.org</v>
      </c>
      <c r="AB1550" t="str">
        <f t="shared" si="513"/>
        <v>https://en.wikipedia.org/w/index.php?title=Special:WhatLinksHere/Galina_Leontyeva&amp;limit=500</v>
      </c>
    </row>
    <row r="1551" spans="1:29">
      <c r="A1551">
        <v>1838</v>
      </c>
      <c r="B1551">
        <v>202499</v>
      </c>
      <c r="C1551">
        <v>313131.83914244291</v>
      </c>
      <c r="D1551" t="s">
        <v>6877</v>
      </c>
      <c r="E1551" t="str">
        <f>LEFT(D1551,FIND(" ",D1551)-1)</f>
        <v>Gallieno</v>
      </c>
      <c r="F1551" t="str">
        <f>MID(D1551,FIND(" ",D1551)+1,9999)</f>
        <v>Ferri</v>
      </c>
      <c r="H1551">
        <v>0</v>
      </c>
      <c r="J1551">
        <v>87</v>
      </c>
      <c r="K1551" s="5">
        <v>42462</v>
      </c>
      <c r="L1551" t="s">
        <v>6285</v>
      </c>
      <c r="M1551" t="str">
        <f t="shared" si="518"/>
        <v>Italian comic book artist (Zagor Mister No).[24]</v>
      </c>
      <c r="N1551" t="str">
        <f t="shared" si="521"/>
        <v>Italian</v>
      </c>
      <c r="O1551" t="str">
        <f t="shared" si="522"/>
        <v>comic book artist (Zagor Mister No).[24]</v>
      </c>
      <c r="P1551" t="str">
        <f t="shared" si="519"/>
        <v>comic book artist (Zagor Mister No).</v>
      </c>
      <c r="Q1551" t="str">
        <f t="shared" si="520"/>
        <v>comic book artist (Zagor Mister No)</v>
      </c>
      <c r="R1551" t="s">
        <v>6001</v>
      </c>
      <c r="S1551" s="2" t="s">
        <v>1760</v>
      </c>
      <c r="U1551" t="str">
        <f t="shared" si="511"/>
        <v>https://en.wikipedia.org/wiki/Gallieno_Ferri</v>
      </c>
      <c r="Y1551" t="str">
        <f t="shared" si="512"/>
        <v>https://tools.wmflabs.org/xtools-articleinfo/?article=Gallieno_Ferri&amp;project=en.wikipedia.org</v>
      </c>
      <c r="AB1551" t="str">
        <f t="shared" si="513"/>
        <v>https://en.wikipedia.org/w/index.php?title=Special:WhatLinksHere/Gallieno_Ferri&amp;limit=500</v>
      </c>
    </row>
    <row r="1552" spans="1:29">
      <c r="A1552">
        <v>2377</v>
      </c>
      <c r="B1552">
        <v>929119</v>
      </c>
      <c r="C1552">
        <v>256891.36539676838</v>
      </c>
      <c r="D1552" t="s">
        <v>11852</v>
      </c>
      <c r="E1552" t="str">
        <f>LEFT(D1552,FIND(" ",D1552)-1)</f>
        <v>Gao</v>
      </c>
      <c r="F1552" t="str">
        <f>MID(D1552,FIND(" ",D1552)+1,9999)</f>
        <v>Shan</v>
      </c>
      <c r="H1552">
        <v>0</v>
      </c>
      <c r="J1552">
        <v>53</v>
      </c>
      <c r="K1552" s="5">
        <v>42493</v>
      </c>
      <c r="L1552" t="s">
        <v>12339</v>
      </c>
      <c r="M1552" t="str">
        <f t="shared" si="518"/>
        <v>Chinese geochemist and academician (Chinese Academy of Science).[39]</v>
      </c>
      <c r="N1552" t="str">
        <f t="shared" si="521"/>
        <v>Chinese</v>
      </c>
      <c r="O1552" t="str">
        <f t="shared" si="522"/>
        <v>geochemist and academician (Chinese Academy of Science).[39]</v>
      </c>
      <c r="P1552" t="str">
        <f t="shared" si="519"/>
        <v>geochemist and academician (Chinese Academy of Science).</v>
      </c>
      <c r="Q1552" t="str">
        <f t="shared" si="520"/>
        <v>geochemist and academician (Chinese Academy of Science)</v>
      </c>
      <c r="R1552" t="s">
        <v>3180</v>
      </c>
      <c r="S1552" s="2" t="s">
        <v>1484</v>
      </c>
      <c r="U1552" t="str">
        <f t="shared" si="511"/>
        <v>https://en.wikipedia.org/wiki/Gao_Shan</v>
      </c>
      <c r="Y1552" t="str">
        <f t="shared" si="512"/>
        <v>https://tools.wmflabs.org/xtools-articleinfo/?article=Gao_Shan&amp;project=en.wikipedia.org</v>
      </c>
      <c r="AB1552" t="str">
        <f t="shared" si="513"/>
        <v>https://en.wikipedia.org/w/index.php?title=Special:WhatLinksHere/Gao_Shan&amp;limit=500</v>
      </c>
    </row>
    <row r="1553" spans="1:29">
      <c r="A1553">
        <v>4581</v>
      </c>
      <c r="B1553">
        <v>651027</v>
      </c>
      <c r="C1553">
        <v>730577.5680661099</v>
      </c>
      <c r="D1553" t="s">
        <v>15264</v>
      </c>
      <c r="E1553" t="s">
        <v>15840</v>
      </c>
      <c r="F1553" t="s">
        <v>15841</v>
      </c>
      <c r="H1553">
        <v>0</v>
      </c>
      <c r="J1553">
        <v>61</v>
      </c>
      <c r="K1553" s="5">
        <v>42627</v>
      </c>
      <c r="L1553" t="s">
        <v>15593</v>
      </c>
      <c r="M1553" t="str">
        <f t="shared" si="518"/>
        <v>Welsh author.[227]</v>
      </c>
      <c r="N1553" t="str">
        <f t="shared" si="521"/>
        <v>Welsh</v>
      </c>
      <c r="O1553" t="str">
        <f t="shared" si="522"/>
        <v>author.[227]</v>
      </c>
      <c r="P1553" s="2" t="str">
        <f t="shared" si="519"/>
        <v>author.</v>
      </c>
      <c r="Q1553" s="2" t="str">
        <f t="shared" si="520"/>
        <v>author</v>
      </c>
      <c r="R1553" s="2" t="str">
        <f>IFERROR(MID(Q1553,1,FIND(" ",Q1553)-1),Q1553)</f>
        <v>author</v>
      </c>
      <c r="U1553" t="str">
        <f t="shared" si="511"/>
        <v>https://en.wikipedia.org/wiki/Gareth_F. Williams</v>
      </c>
      <c r="Y1553" t="str">
        <f t="shared" si="512"/>
        <v>https://tools.wmflabs.org/xtools-articleinfo/?article=Gareth_F. Williams&amp;project=en.wikipedia.org</v>
      </c>
      <c r="AB1553" t="str">
        <f t="shared" si="513"/>
        <v>https://en.wikipedia.org/w/index.php?title=Special:WhatLinksHere/Gareth_F. Williams&amp;limit=500</v>
      </c>
    </row>
    <row r="1554" spans="1:29">
      <c r="A1554">
        <v>2470</v>
      </c>
      <c r="B1554">
        <v>43948</v>
      </c>
      <c r="C1554">
        <v>232892.30794762261</v>
      </c>
      <c r="D1554" t="s">
        <v>11921</v>
      </c>
      <c r="E1554" t="str">
        <f t="shared" ref="E1554:E1561" si="523">LEFT(D1554,FIND(" ",D1554)-1)</f>
        <v>Gareth</v>
      </c>
      <c r="F1554" t="str">
        <f t="shared" ref="F1554:F1561" si="524">MID(D1554,FIND(" ",D1554)+1,9999)</f>
        <v>Gwenlan</v>
      </c>
      <c r="H1554">
        <v>0</v>
      </c>
      <c r="J1554">
        <v>79</v>
      </c>
      <c r="K1554" s="5">
        <v>42498</v>
      </c>
      <c r="L1554" t="s">
        <v>12488</v>
      </c>
      <c r="M1554" t="str">
        <f t="shared" si="518"/>
        <v>British television producer (Only Fools and Horses).[134]</v>
      </c>
      <c r="N1554" t="str">
        <f t="shared" si="521"/>
        <v>British</v>
      </c>
      <c r="O1554" t="str">
        <f t="shared" si="522"/>
        <v>television producer (Only Fools and Horses).[134]</v>
      </c>
      <c r="P1554" t="str">
        <f t="shared" si="519"/>
        <v>television producer (Only Fools and Horses).</v>
      </c>
      <c r="Q1554" t="str">
        <f t="shared" si="520"/>
        <v>television producer (Only Fools and Horses)</v>
      </c>
      <c r="R1554" t="s">
        <v>13223</v>
      </c>
      <c r="S1554" s="2" t="s">
        <v>1348</v>
      </c>
      <c r="U1554" t="str">
        <f t="shared" si="511"/>
        <v>https://en.wikipedia.org/wiki/Gareth_Gwenlan</v>
      </c>
      <c r="Y1554" t="str">
        <f t="shared" si="512"/>
        <v>https://tools.wmflabs.org/xtools-articleinfo/?article=Gareth_Gwenlan&amp;project=en.wikipedia.org</v>
      </c>
      <c r="AB1554" t="str">
        <f t="shared" si="513"/>
        <v>https://en.wikipedia.org/w/index.php?title=Special:WhatLinksHere/Gareth_Gwenlan&amp;limit=500</v>
      </c>
    </row>
    <row r="1555" spans="1:29">
      <c r="A1555">
        <v>196</v>
      </c>
      <c r="B1555">
        <v>828432</v>
      </c>
      <c r="C1555">
        <v>69663.844201386382</v>
      </c>
      <c r="D1555" t="s">
        <v>9288</v>
      </c>
      <c r="E1555" t="str">
        <f t="shared" si="523"/>
        <v>Gareth</v>
      </c>
      <c r="F1555" t="str">
        <f t="shared" si="524"/>
        <v>Hoskins</v>
      </c>
      <c r="H1555">
        <v>0</v>
      </c>
      <c r="J1555">
        <v>48</v>
      </c>
      <c r="K1555" s="3">
        <v>42378</v>
      </c>
      <c r="L1555" t="s">
        <v>10234</v>
      </c>
      <c r="M1555" t="str">
        <f t="shared" si="518"/>
        <v>Scottish architect complications of a heart attack.[196]</v>
      </c>
      <c r="N1555" t="str">
        <f t="shared" si="521"/>
        <v>Scottish</v>
      </c>
      <c r="O1555" t="str">
        <f t="shared" si="522"/>
        <v>architect complications of a heart attack.[196]</v>
      </c>
      <c r="P1555" t="str">
        <f t="shared" si="519"/>
        <v>architect complications of a heart attack.</v>
      </c>
      <c r="Q1555" t="str">
        <f t="shared" si="520"/>
        <v>architect complications of a heart attack</v>
      </c>
      <c r="R1555" t="str">
        <f>IFERROR(MID(Q1555,1,FIND(" ",Q1555)-1),Q1555)</f>
        <v>architect</v>
      </c>
      <c r="T1555" t="s">
        <v>8502</v>
      </c>
      <c r="U1555" t="str">
        <f t="shared" si="511"/>
        <v>https://en.wikipedia.org/wiki/Gareth_Hoskins</v>
      </c>
      <c r="Y1555" t="str">
        <f t="shared" si="512"/>
        <v>https://tools.wmflabs.org/xtools-articleinfo/?article=Gareth_Hoskins&amp;project=en.wikipedia.org</v>
      </c>
      <c r="AB1555" t="str">
        <f t="shared" si="513"/>
        <v>https://en.wikipedia.org/w/index.php?title=Special:WhatLinksHere/Gareth_Hoskins&amp;limit=500</v>
      </c>
    </row>
    <row r="1556" spans="1:29">
      <c r="A1556">
        <v>1840</v>
      </c>
      <c r="B1556">
        <v>125026</v>
      </c>
      <c r="C1556">
        <v>888009.79789721174</v>
      </c>
      <c r="D1556" t="s">
        <v>6879</v>
      </c>
      <c r="E1556" t="str">
        <f t="shared" si="523"/>
        <v>Gareth</v>
      </c>
      <c r="F1556" t="str">
        <f t="shared" si="524"/>
        <v>Jones</v>
      </c>
      <c r="H1556">
        <v>0</v>
      </c>
      <c r="J1556">
        <v>85</v>
      </c>
      <c r="K1556" s="5">
        <v>42462</v>
      </c>
      <c r="L1556" t="s">
        <v>6223</v>
      </c>
      <c r="M1556" t="str">
        <f t="shared" si="518"/>
        <v>British legal academic.[26]</v>
      </c>
      <c r="N1556" t="str">
        <f t="shared" si="521"/>
        <v>British</v>
      </c>
      <c r="O1556" t="str">
        <f t="shared" si="522"/>
        <v>legal academic.[26]</v>
      </c>
      <c r="P1556" t="str">
        <f t="shared" si="519"/>
        <v>legal academic.</v>
      </c>
      <c r="Q1556" t="str">
        <f t="shared" si="520"/>
        <v>legal academic</v>
      </c>
      <c r="R1556" t="str">
        <f>Q1556</f>
        <v>legal academic</v>
      </c>
      <c r="U1556" t="str">
        <f t="shared" si="511"/>
        <v>https://en.wikipedia.org/wiki/Gareth_Jones</v>
      </c>
      <c r="Y1556" t="str">
        <f t="shared" si="512"/>
        <v>https://tools.wmflabs.org/xtools-articleinfo/?article=Gareth_Jones&amp;project=en.wikipedia.org</v>
      </c>
      <c r="AB1556" t="str">
        <f t="shared" si="513"/>
        <v>https://en.wikipedia.org/w/index.php?title=Special:WhatLinksHere/Gareth_Jones&amp;limit=500</v>
      </c>
    </row>
    <row r="1557" spans="1:29">
      <c r="A1557">
        <v>2041</v>
      </c>
      <c r="B1557">
        <v>954435</v>
      </c>
      <c r="C1557">
        <v>48993.557265930576</v>
      </c>
      <c r="D1557" t="s">
        <v>6915</v>
      </c>
      <c r="E1557" t="str">
        <f t="shared" si="523"/>
        <v>Gareth</v>
      </c>
      <c r="F1557" t="str">
        <f t="shared" si="524"/>
        <v>Thomas</v>
      </c>
      <c r="H1557">
        <v>0</v>
      </c>
      <c r="J1557">
        <v>71</v>
      </c>
      <c r="K1557" s="5">
        <v>42473</v>
      </c>
      <c r="L1557" t="s">
        <v>6172</v>
      </c>
      <c r="M1557" t="str">
        <f t="shared" si="518"/>
        <v>Welsh actor (Blake's 7 Children of the Stones Star Maidens) heart failure.[228]</v>
      </c>
      <c r="N1557" t="str">
        <f t="shared" si="521"/>
        <v>Welsh</v>
      </c>
      <c r="O1557" t="str">
        <f t="shared" si="522"/>
        <v>actor (Blake's 7 Children of the Stones Star Maidens) heart failure.[228]</v>
      </c>
      <c r="P1557" t="str">
        <f t="shared" si="519"/>
        <v>actor (Blake's 7 Children of the Stones Star Maidens) heart failure.</v>
      </c>
      <c r="Q1557" t="str">
        <f t="shared" si="520"/>
        <v>actor (Blake's 7 Children of the Stones Star Maidens) heart failure</v>
      </c>
      <c r="R1557" t="str">
        <f>IFERROR(MID(Q1557,1,FIND(" ",Q1557)-1),Q1557)</f>
        <v>actor</v>
      </c>
      <c r="S1557" s="2" t="s">
        <v>1669</v>
      </c>
      <c r="T1557" t="s">
        <v>5605</v>
      </c>
      <c r="U1557" t="str">
        <f t="shared" si="511"/>
        <v>https://en.wikipedia.org/wiki/Gareth_Thomas</v>
      </c>
      <c r="Y1557" t="str">
        <f t="shared" si="512"/>
        <v>https://tools.wmflabs.org/xtools-articleinfo/?article=Gareth_Thomas&amp;project=en.wikipedia.org</v>
      </c>
      <c r="AB1557" t="str">
        <f t="shared" si="513"/>
        <v>https://en.wikipedia.org/w/index.php?title=Special:WhatLinksHere/Gareth_Thomas&amp;limit=500</v>
      </c>
    </row>
    <row r="1558" spans="1:29">
      <c r="A1558">
        <v>445</v>
      </c>
      <c r="B1558">
        <v>287667</v>
      </c>
      <c r="C1558">
        <v>905254.71467481111</v>
      </c>
      <c r="D1558" t="s">
        <v>9528</v>
      </c>
      <c r="E1558" t="str">
        <f t="shared" si="523"/>
        <v>Garnet</v>
      </c>
      <c r="F1558" t="str">
        <f t="shared" si="524"/>
        <v>Richardson</v>
      </c>
      <c r="H1558">
        <v>0</v>
      </c>
      <c r="J1558">
        <v>82</v>
      </c>
      <c r="K1558" s="3">
        <v>42390</v>
      </c>
      <c r="L1558" t="s">
        <v>10367</v>
      </c>
      <c r="M1558" t="str">
        <f t="shared" si="518"/>
        <v>Canadian curler world champion (195919601962 1963).[449]</v>
      </c>
      <c r="N1558" t="str">
        <f t="shared" si="521"/>
        <v>Canadian</v>
      </c>
      <c r="O1558" t="str">
        <f t="shared" si="522"/>
        <v>curler world champion (195919601962 1963).[449]</v>
      </c>
      <c r="P1558" t="str">
        <f t="shared" si="519"/>
        <v>curler world champion (195919601962 1963).</v>
      </c>
      <c r="Q1558" t="str">
        <f t="shared" si="520"/>
        <v>curler world champion (195919601962 1963)</v>
      </c>
      <c r="R1558" t="str">
        <f>IFERROR(MID(Q1558,1,FIND(" ",Q1558)-1),Q1558)</f>
        <v>curler</v>
      </c>
      <c r="S1558" t="s">
        <v>2500</v>
      </c>
      <c r="U1558" t="str">
        <f t="shared" si="511"/>
        <v>https://en.wikipedia.org/wiki/Garnet_Richardson</v>
      </c>
      <c r="Y1558" t="str">
        <f t="shared" si="512"/>
        <v>https://tools.wmflabs.org/xtools-articleinfo/?article=Garnet_Richardson&amp;project=en.wikipedia.org</v>
      </c>
      <c r="AB1558" t="str">
        <f t="shared" si="513"/>
        <v>https://en.wikipedia.org/w/index.php?title=Special:WhatLinksHere/Garnet_Richardson&amp;limit=500</v>
      </c>
    </row>
    <row r="1559" spans="1:29">
      <c r="A1559">
        <v>1918</v>
      </c>
      <c r="B1559">
        <v>186503</v>
      </c>
      <c r="C1559">
        <v>309653.36060944537</v>
      </c>
      <c r="D1559" t="s">
        <v>6785</v>
      </c>
      <c r="E1559" t="str">
        <f t="shared" si="523"/>
        <v>Garry</v>
      </c>
      <c r="F1559" t="str">
        <f t="shared" si="524"/>
        <v>Jones</v>
      </c>
      <c r="H1559">
        <v>0</v>
      </c>
      <c r="J1559">
        <v>65</v>
      </c>
      <c r="K1559" s="5">
        <v>42466</v>
      </c>
      <c r="L1559" t="s">
        <v>6294</v>
      </c>
      <c r="M1559" t="str">
        <f t="shared" si="518"/>
        <v>English footballer (Bolton Wanderers).[104]</v>
      </c>
      <c r="N1559" t="str">
        <f t="shared" si="521"/>
        <v>English</v>
      </c>
      <c r="O1559" t="str">
        <f t="shared" si="522"/>
        <v>footballer (Bolton Wanderers).[104]</v>
      </c>
      <c r="P1559" t="str">
        <f t="shared" si="519"/>
        <v>footballer (Bolton Wanderers).</v>
      </c>
      <c r="Q1559" t="str">
        <f t="shared" si="520"/>
        <v>footballer (Bolton Wanderers)</v>
      </c>
      <c r="R1559" t="s">
        <v>5971</v>
      </c>
      <c r="S1559" s="2" t="s">
        <v>2296</v>
      </c>
      <c r="U1559" t="str">
        <f t="shared" si="511"/>
        <v>https://en.wikipedia.org/wiki/Garry_Jones</v>
      </c>
      <c r="Y1559" t="str">
        <f t="shared" si="512"/>
        <v>https://tools.wmflabs.org/xtools-articleinfo/?article=Garry_Jones&amp;project=en.wikipedia.org</v>
      </c>
      <c r="AB1559" t="str">
        <f t="shared" si="513"/>
        <v>https://en.wikipedia.org/w/index.php?title=Special:WhatLinksHere/Garry_Jones&amp;limit=500</v>
      </c>
    </row>
    <row r="1560" spans="1:29">
      <c r="A1560">
        <v>1518</v>
      </c>
      <c r="B1560">
        <v>424748</v>
      </c>
      <c r="C1560">
        <v>487797.67456835543</v>
      </c>
      <c r="D1560" t="s">
        <v>8462</v>
      </c>
      <c r="E1560" t="str">
        <f t="shared" si="523"/>
        <v>Garry</v>
      </c>
      <c r="F1560" t="str">
        <f t="shared" si="524"/>
        <v>Lefebvre</v>
      </c>
      <c r="H1560">
        <v>0</v>
      </c>
      <c r="J1560">
        <v>71</v>
      </c>
      <c r="K1560" s="3">
        <v>42445</v>
      </c>
      <c r="L1560" s="2" t="s">
        <v>7959</v>
      </c>
      <c r="M1560" t="str">
        <f t="shared" si="518"/>
        <v>Canadian CFL football player (Edmonton Eskimos).[325]</v>
      </c>
      <c r="N1560" t="str">
        <f t="shared" si="521"/>
        <v>Canadian</v>
      </c>
      <c r="O1560" t="str">
        <f t="shared" si="522"/>
        <v>CFL football player (Edmonton Eskimos).[325]</v>
      </c>
      <c r="P1560" t="str">
        <f t="shared" si="519"/>
        <v>CFL football player (Edmonton Eskimos).</v>
      </c>
      <c r="Q1560" t="str">
        <f t="shared" si="520"/>
        <v>CFL football player (Edmonton Eskimos)</v>
      </c>
      <c r="R1560" t="s">
        <v>7152</v>
      </c>
      <c r="S1560" t="s">
        <v>1852</v>
      </c>
      <c r="U1560" t="str">
        <f t="shared" si="511"/>
        <v>https://en.wikipedia.org/wiki/Garry_Lefebvre</v>
      </c>
      <c r="Y1560" t="str">
        <f t="shared" si="512"/>
        <v>https://tools.wmflabs.org/xtools-articleinfo/?article=Garry_Lefebvre&amp;project=en.wikipedia.org</v>
      </c>
      <c r="AB1560" t="str">
        <f t="shared" si="513"/>
        <v>https://en.wikipedia.org/w/index.php?title=Special:WhatLinksHere/Garry_Lefebvre&amp;limit=500</v>
      </c>
    </row>
    <row r="1561" spans="1:29">
      <c r="A1561">
        <v>3641</v>
      </c>
      <c r="B1561">
        <v>863569</v>
      </c>
      <c r="C1561">
        <v>597345.25635394675</v>
      </c>
      <c r="D1561" t="s">
        <v>13943</v>
      </c>
      <c r="E1561" t="str">
        <f t="shared" si="523"/>
        <v>Garry</v>
      </c>
      <c r="F1561" t="str">
        <f t="shared" si="524"/>
        <v>Marshall</v>
      </c>
      <c r="H1561">
        <v>0</v>
      </c>
      <c r="J1561">
        <v>81</v>
      </c>
      <c r="K1561" s="5">
        <v>42570</v>
      </c>
      <c r="L1561" t="s">
        <v>14230</v>
      </c>
      <c r="M1561" t="str">
        <f t="shared" si="518"/>
        <v>American director producer writer and actor (Happy Days Pretty Woman Murphy Brown) pneumonia.[300]</v>
      </c>
      <c r="N1561" t="str">
        <f t="shared" si="521"/>
        <v>American</v>
      </c>
      <c r="O1561" t="str">
        <f t="shared" si="522"/>
        <v>director producer writer and actor (Happy Days Pretty Woman Murphy Brown) pneumonia.[300]</v>
      </c>
      <c r="P1561" s="2" t="str">
        <f t="shared" si="519"/>
        <v>director producer writer and actor (Happy Days Pretty Woman Murphy Brown) pneumonia.</v>
      </c>
      <c r="Q1561" s="2" t="str">
        <f t="shared" si="520"/>
        <v>director producer writer and actor (Happy Days Pretty Woman Murphy Brown) pneumonia</v>
      </c>
      <c r="R1561" s="2" t="str">
        <f>LEFT(Q1561,34)</f>
        <v>director producer writer and actor</v>
      </c>
      <c r="S1561" s="2" t="s">
        <v>847</v>
      </c>
      <c r="T1561" t="s">
        <v>13288</v>
      </c>
      <c r="U1561" t="str">
        <f t="shared" si="511"/>
        <v>https://en.wikipedia.org/wiki/Garry_Marshall</v>
      </c>
      <c r="Y1561" t="str">
        <f t="shared" si="512"/>
        <v>https://tools.wmflabs.org/xtools-articleinfo/?article=Garry_Marshall&amp;project=en.wikipedia.org</v>
      </c>
      <c r="AB1561" t="str">
        <f t="shared" si="513"/>
        <v>https://en.wikipedia.org/w/index.php?title=Special:WhatLinksHere/Garry_Marshall&amp;limit=500</v>
      </c>
    </row>
    <row r="1562" spans="1:29">
      <c r="A1562">
        <v>3530</v>
      </c>
      <c r="B1562">
        <v>90268</v>
      </c>
      <c r="C1562">
        <v>545277.07423676481</v>
      </c>
      <c r="D1562" t="s">
        <v>13507</v>
      </c>
      <c r="E1562" t="s">
        <v>14667</v>
      </c>
      <c r="F1562" t="s">
        <v>14668</v>
      </c>
      <c r="H1562">
        <v>0</v>
      </c>
      <c r="J1562">
        <v>78</v>
      </c>
      <c r="K1562" s="5">
        <v>42564</v>
      </c>
      <c r="L1562" t="s">
        <v>14241</v>
      </c>
      <c r="M1562" t="str">
        <f t="shared" si="518"/>
        <v>American coal executive Chairman and CEO of Drummond Company.[189]</v>
      </c>
      <c r="N1562" t="str">
        <f t="shared" si="521"/>
        <v>American</v>
      </c>
      <c r="O1562" t="str">
        <f t="shared" si="522"/>
        <v>coal executive Chairman and CEO of Drummond Company.[189]</v>
      </c>
      <c r="P1562" s="2" t="str">
        <f t="shared" si="519"/>
        <v>coal executive Chairman and CEO of Drummond Company.</v>
      </c>
      <c r="Q1562" s="2" t="str">
        <f t="shared" si="520"/>
        <v>coal executive Chairman and CEO of Drummond Company</v>
      </c>
      <c r="R1562" s="2" t="s">
        <v>3040</v>
      </c>
      <c r="S1562" s="2" t="s">
        <v>966</v>
      </c>
      <c r="U1562" t="str">
        <f t="shared" si="511"/>
        <v>https://en.wikipedia.org/wiki/Garry_N. Drummond</v>
      </c>
      <c r="Y1562" t="str">
        <f t="shared" si="512"/>
        <v>https://tools.wmflabs.org/xtools-articleinfo/?article=Garry_N. Drummond&amp;project=en.wikipedia.org</v>
      </c>
      <c r="AB1562" t="str">
        <f t="shared" si="513"/>
        <v>https://en.wikipedia.org/w/index.php?title=Special:WhatLinksHere/Garry_N. Drummond&amp;limit=500</v>
      </c>
    </row>
    <row r="1563" spans="1:29">
      <c r="A1563">
        <v>1343</v>
      </c>
      <c r="B1563">
        <v>556180</v>
      </c>
      <c r="C1563">
        <v>569122.19597688818</v>
      </c>
      <c r="D1563" t="s">
        <v>8968</v>
      </c>
      <c r="E1563" t="str">
        <f t="shared" ref="E1563:E1569" si="525">LEFT(D1563,FIND(" ",D1563)-1)</f>
        <v>Gary</v>
      </c>
      <c r="F1563" t="str">
        <f t="shared" ref="F1563:F1569" si="526">MID(D1563,FIND(" ",D1563)+1,9999)</f>
        <v>Braasch</v>
      </c>
      <c r="H1563">
        <v>0</v>
      </c>
      <c r="J1563">
        <v>70</v>
      </c>
      <c r="K1563" s="3">
        <v>42436</v>
      </c>
      <c r="L1563" s="2" t="s">
        <v>8184</v>
      </c>
      <c r="M1563" t="str">
        <f t="shared" si="518"/>
        <v>American environmental photographer.[149]</v>
      </c>
      <c r="N1563" t="str">
        <f t="shared" si="521"/>
        <v>American</v>
      </c>
      <c r="O1563" t="str">
        <f t="shared" si="522"/>
        <v>environmental photographer.[149]</v>
      </c>
      <c r="P1563" t="str">
        <f t="shared" si="519"/>
        <v>environmental photographer.</v>
      </c>
      <c r="Q1563" t="str">
        <f t="shared" si="520"/>
        <v>environmental photographer</v>
      </c>
      <c r="R1563" t="s">
        <v>7043</v>
      </c>
      <c r="U1563" t="str">
        <f t="shared" si="511"/>
        <v>https://en.wikipedia.org/wiki/Gary_Braasch</v>
      </c>
      <c r="Y1563" t="str">
        <f t="shared" si="512"/>
        <v>https://tools.wmflabs.org/xtools-articleinfo/?article=Gary_Braasch&amp;project=en.wikipedia.org</v>
      </c>
      <c r="AB1563" t="str">
        <f t="shared" si="513"/>
        <v>https://en.wikipedia.org/w/index.php?title=Special:WhatLinksHere/Gary_Braasch&amp;limit=500</v>
      </c>
    </row>
    <row r="1564" spans="1:29">
      <c r="A1564">
        <v>4368</v>
      </c>
      <c r="B1564">
        <v>507810</v>
      </c>
      <c r="C1564">
        <v>313534.86337229697</v>
      </c>
      <c r="D1564" t="s">
        <v>14828</v>
      </c>
      <c r="E1564" t="str">
        <f t="shared" si="525"/>
        <v>Gary</v>
      </c>
      <c r="F1564" t="str">
        <f t="shared" si="526"/>
        <v>D.</v>
      </c>
      <c r="H1564">
        <v>0</v>
      </c>
      <c r="J1564">
        <v>52</v>
      </c>
      <c r="K1564" s="5">
        <v>42615</v>
      </c>
      <c r="L1564" t="s">
        <v>15171</v>
      </c>
      <c r="M1564" t="str">
        <f t="shared" si="518"/>
        <v>German trance producer and DJ pulmonary embolism.[418]</v>
      </c>
      <c r="N1564" t="str">
        <f t="shared" si="521"/>
        <v>German</v>
      </c>
      <c r="O1564" t="str">
        <f t="shared" si="522"/>
        <v>trance producer and DJ pulmonary embolism.[418]</v>
      </c>
      <c r="P1564" s="2" t="str">
        <f t="shared" si="519"/>
        <v>trance producer and DJ pulmonary embolism.</v>
      </c>
      <c r="Q1564" s="2" t="str">
        <f t="shared" si="520"/>
        <v>trance producer and DJ pulmonary embolism</v>
      </c>
      <c r="R1564" s="2" t="s">
        <v>15906</v>
      </c>
      <c r="T1564" t="s">
        <v>15626</v>
      </c>
      <c r="U1564" t="str">
        <f t="shared" si="511"/>
        <v>https://en.wikipedia.org/wiki/Gary_D.</v>
      </c>
      <c r="W1564" s="2"/>
      <c r="X1564" s="2"/>
      <c r="Y1564" t="str">
        <f t="shared" si="512"/>
        <v>https://tools.wmflabs.org/xtools-articleinfo/?article=Gary_D.&amp;project=en.wikipedia.org</v>
      </c>
      <c r="AB1564" t="str">
        <f t="shared" si="513"/>
        <v>https://en.wikipedia.org/w/index.php?title=Special:WhatLinksHere/Gary_D.&amp;limit=500</v>
      </c>
    </row>
    <row r="1565" spans="1:29">
      <c r="A1565">
        <v>48</v>
      </c>
      <c r="B1565">
        <v>140961</v>
      </c>
      <c r="C1565">
        <v>152753.79120521393</v>
      </c>
      <c r="D1565" t="s">
        <v>9063</v>
      </c>
      <c r="E1565" t="str">
        <f t="shared" si="525"/>
        <v>Gary</v>
      </c>
      <c r="F1565" t="str">
        <f t="shared" si="526"/>
        <v>Flakne</v>
      </c>
      <c r="H1565">
        <v>0</v>
      </c>
      <c r="J1565">
        <v>81</v>
      </c>
      <c r="K1565" s="3">
        <v>42372</v>
      </c>
      <c r="L1565" t="s">
        <v>9930</v>
      </c>
      <c r="M1565" t="str">
        <f t="shared" si="518"/>
        <v>American politician member of the Minnesota House of Representatives (1963–1973).[48]</v>
      </c>
      <c r="N1565" t="str">
        <f t="shared" si="521"/>
        <v>American</v>
      </c>
      <c r="O1565" t="str">
        <f t="shared" si="522"/>
        <v>politician member of the Minnesota House of Representatives (1963–1973).[48]</v>
      </c>
      <c r="P1565" t="str">
        <f t="shared" si="519"/>
        <v>politician member of the Minnesota House of Representatives (1963–1973).</v>
      </c>
      <c r="Q1565" t="str">
        <f t="shared" si="520"/>
        <v>politician member of the Minnesota House of Representatives (1963–1973)</v>
      </c>
      <c r="R1565" t="str">
        <f>IFERROR(MID(Q1565,1,FIND(" ",Q1565)-1),Q1565)</f>
        <v>politician</v>
      </c>
      <c r="S1565" t="s">
        <v>2779</v>
      </c>
      <c r="U1565" t="str">
        <f t="shared" si="511"/>
        <v>https://en.wikipedia.org/wiki/Gary_Flakne</v>
      </c>
      <c r="Y1565" t="str">
        <f t="shared" si="512"/>
        <v>https://tools.wmflabs.org/xtools-articleinfo/?article=Gary_Flakne&amp;project=en.wikipedia.org</v>
      </c>
      <c r="AB1565" t="str">
        <f t="shared" si="513"/>
        <v>https://en.wikipedia.org/w/index.php?title=Special:WhatLinksHere/Gary_Flakne&amp;limit=500</v>
      </c>
    </row>
    <row r="1566" spans="1:29">
      <c r="A1566">
        <v>4792</v>
      </c>
      <c r="B1566">
        <v>585122</v>
      </c>
      <c r="C1566">
        <v>765048.53113146964</v>
      </c>
      <c r="D1566" t="s">
        <v>351</v>
      </c>
      <c r="E1566" s="2" t="str">
        <f t="shared" si="525"/>
        <v>Gary</v>
      </c>
      <c r="F1566" s="2" t="str">
        <f t="shared" si="526"/>
        <v>Glasberg</v>
      </c>
      <c r="H1566">
        <v>0</v>
      </c>
      <c r="J1566">
        <v>50</v>
      </c>
      <c r="K1566" s="3">
        <v>42641</v>
      </c>
      <c r="L1566" t="s">
        <v>268</v>
      </c>
      <c r="M1566" s="2" t="str">
        <f t="shared" si="518"/>
        <v>American television producer and writer (NCIS Crossing Jordan Bones).[57]</v>
      </c>
      <c r="N1566" s="2" t="str">
        <f t="shared" si="521"/>
        <v>American</v>
      </c>
      <c r="O1566" s="2" t="str">
        <f t="shared" si="522"/>
        <v>television producer and writer (NCIS Crossing Jordan Bones).[57]</v>
      </c>
      <c r="P1566" s="2" t="str">
        <f t="shared" si="519"/>
        <v>television producer and writer (NCIS Crossing Jordan Bones).</v>
      </c>
      <c r="Q1566" s="2" t="str">
        <f t="shared" si="520"/>
        <v>television producer and writer (NCIS Crossing Jordan Bones)</v>
      </c>
      <c r="R1566" s="2" t="s">
        <v>161</v>
      </c>
      <c r="S1566" t="s">
        <v>160</v>
      </c>
    </row>
    <row r="1567" spans="1:29">
      <c r="A1567" s="2">
        <v>1199</v>
      </c>
      <c r="B1567" s="2">
        <v>786537</v>
      </c>
      <c r="C1567" s="2">
        <v>401928.48919105018</v>
      </c>
      <c r="D1567" s="2" t="s">
        <v>8663</v>
      </c>
      <c r="E1567" s="2" t="str">
        <f t="shared" si="525"/>
        <v>Gary</v>
      </c>
      <c r="F1567" s="2" t="str">
        <f t="shared" si="526"/>
        <v>Hutzel</v>
      </c>
      <c r="G1567" s="2"/>
      <c r="H1567">
        <v>0</v>
      </c>
      <c r="J1567" s="2">
        <v>60</v>
      </c>
      <c r="K1567" s="4">
        <v>42430</v>
      </c>
      <c r="L1567" s="2" t="s">
        <v>8559</v>
      </c>
      <c r="M1567" s="2" t="str">
        <f t="shared" si="518"/>
        <v>American visual effects supervisor (Star Trek Battlestar Galactica Defiance).[5]</v>
      </c>
      <c r="N1567" s="2" t="str">
        <f t="shared" si="521"/>
        <v>American</v>
      </c>
      <c r="O1567" s="2" t="str">
        <f t="shared" si="522"/>
        <v>visual effects supervisor (Star Trek Battlestar Galactica Defiance).[5]</v>
      </c>
      <c r="P1567" s="2" t="str">
        <f t="shared" si="519"/>
        <v>visual effects supervisor (Star Trek Battlestar Galactica Defiance).</v>
      </c>
      <c r="Q1567" s="2" t="str">
        <f t="shared" si="520"/>
        <v>visual effects supervisor (Star Trek Battlestar Galactica Defiance)</v>
      </c>
      <c r="R1567" s="2" t="s">
        <v>3273</v>
      </c>
      <c r="S1567" s="2" t="s">
        <v>2282</v>
      </c>
      <c r="T1567" s="2"/>
      <c r="U1567" t="str">
        <f t="shared" ref="U1567:U1604" si="527">CONCATENATE("https://en.wikipedia.org/wiki/",REPLACE(D1567,FIND(" ",D1567),1,"_"))</f>
        <v>https://en.wikipedia.org/wiki/Gary_Hutzel</v>
      </c>
      <c r="V1567" s="2"/>
      <c r="Y1567" t="str">
        <f t="shared" ref="Y1567:Y1604" si="528">CONCATENATE("https://tools.wmflabs.org/xtools-articleinfo/?article=",REPLACE(D1567,FIND(" ",D1567),1,"_"),"&amp;project=en.wikipedia.org")</f>
        <v>https://tools.wmflabs.org/xtools-articleinfo/?article=Gary_Hutzel&amp;project=en.wikipedia.org</v>
      </c>
      <c r="Z1567" s="2"/>
      <c r="AA1567" s="2"/>
      <c r="AB1567" t="str">
        <f t="shared" ref="AB1567:AB1604" si="529">CONCATENATE("https://en.wikipedia.org/w/index.php?title=Special:WhatLinksHere/",REPLACE(D1567,FIND(" ",D1567),1,"_"),"&amp;limit=500")</f>
        <v>https://en.wikipedia.org/w/index.php?title=Special:WhatLinksHere/Gary_Hutzel&amp;limit=500</v>
      </c>
      <c r="AC1567" s="2"/>
    </row>
    <row r="1568" spans="1:29">
      <c r="A1568">
        <v>1384</v>
      </c>
      <c r="B1568">
        <v>442964</v>
      </c>
      <c r="C1568">
        <v>964487.85800657794</v>
      </c>
      <c r="D1568" t="s">
        <v>8660</v>
      </c>
      <c r="E1568" t="str">
        <f t="shared" si="525"/>
        <v>Gary</v>
      </c>
      <c r="F1568" t="str">
        <f t="shared" si="526"/>
        <v>Jeter</v>
      </c>
      <c r="H1568">
        <v>0</v>
      </c>
      <c r="J1568">
        <v>61</v>
      </c>
      <c r="K1568" s="3">
        <v>42438</v>
      </c>
      <c r="L1568" s="2" t="s">
        <v>8103</v>
      </c>
      <c r="M1568" t="str">
        <f t="shared" si="518"/>
        <v>American football player (Los Angeles Rams New York Giants).[190]</v>
      </c>
      <c r="N1568" t="str">
        <f t="shared" si="521"/>
        <v>American</v>
      </c>
      <c r="O1568" t="str">
        <f t="shared" si="522"/>
        <v>football player (Los Angeles Rams New York Giants).[190]</v>
      </c>
      <c r="P1568" t="str">
        <f t="shared" si="519"/>
        <v>football player (Los Angeles Rams New York Giants).</v>
      </c>
      <c r="Q1568" t="str">
        <f t="shared" si="520"/>
        <v>football player (Los Angeles Rams New York Giants)</v>
      </c>
      <c r="R1568" t="s">
        <v>7464</v>
      </c>
      <c r="S1568" s="2" t="s">
        <v>1939</v>
      </c>
      <c r="U1568" t="str">
        <f t="shared" si="527"/>
        <v>https://en.wikipedia.org/wiki/Gary_Jeter</v>
      </c>
      <c r="Y1568" t="str">
        <f t="shared" si="528"/>
        <v>https://tools.wmflabs.org/xtools-articleinfo/?article=Gary_Jeter&amp;project=en.wikipedia.org</v>
      </c>
      <c r="AB1568" t="str">
        <f t="shared" si="529"/>
        <v>https://en.wikipedia.org/w/index.php?title=Special:WhatLinksHere/Gary_Jeter&amp;limit=500</v>
      </c>
    </row>
    <row r="1569" spans="1:28">
      <c r="A1569">
        <v>340</v>
      </c>
      <c r="B1569">
        <v>27011</v>
      </c>
      <c r="C1569">
        <v>437170.06627139199</v>
      </c>
      <c r="D1569" t="s">
        <v>9489</v>
      </c>
      <c r="E1569" t="str">
        <f t="shared" si="525"/>
        <v>Gary</v>
      </c>
      <c r="F1569" t="str">
        <f t="shared" si="526"/>
        <v>Loizzo</v>
      </c>
      <c r="H1569">
        <v>0</v>
      </c>
      <c r="J1569">
        <v>70</v>
      </c>
      <c r="K1569" s="3">
        <v>42385</v>
      </c>
      <c r="L1569" t="s">
        <v>10476</v>
      </c>
      <c r="M1569" t="str">
        <f t="shared" si="518"/>
        <v>American singer (The American Breed) pancreatic cancer.[341]</v>
      </c>
      <c r="N1569" t="str">
        <f t="shared" si="521"/>
        <v>American</v>
      </c>
      <c r="O1569" t="str">
        <f t="shared" si="522"/>
        <v>singer (The American Breed) pancreatic cancer.[341]</v>
      </c>
      <c r="P1569" t="str">
        <f t="shared" si="519"/>
        <v>singer (The American Breed) pancreatic cancer.</v>
      </c>
      <c r="Q1569" t="str">
        <f t="shared" si="520"/>
        <v>singer (The American Breed) pancreatic cancer</v>
      </c>
      <c r="R1569" t="str">
        <f>IFERROR(MID(Q1569,1,FIND(" ",Q1569)-1),Q1569)</f>
        <v>singer</v>
      </c>
      <c r="S1569" t="s">
        <v>2654</v>
      </c>
      <c r="T1569" t="s">
        <v>12108</v>
      </c>
      <c r="U1569" t="str">
        <f t="shared" si="527"/>
        <v>https://en.wikipedia.org/wiki/Gary_Loizzo</v>
      </c>
      <c r="Y1569" t="str">
        <f t="shared" si="528"/>
        <v>https://tools.wmflabs.org/xtools-articleinfo/?article=Gary_Loizzo&amp;project=en.wikipedia.org</v>
      </c>
      <c r="AB1569" t="str">
        <f t="shared" si="529"/>
        <v>https://en.wikipedia.org/w/index.php?title=Special:WhatLinksHere/Gary_Loizzo&amp;limit=500</v>
      </c>
    </row>
    <row r="1570" spans="1:28">
      <c r="A1570">
        <v>3608</v>
      </c>
      <c r="B1570">
        <v>51906</v>
      </c>
      <c r="C1570">
        <v>698831.04690597975</v>
      </c>
      <c r="D1570" t="s">
        <v>13768</v>
      </c>
      <c r="E1570" t="s">
        <v>14693</v>
      </c>
      <c r="F1570" t="s">
        <v>14694</v>
      </c>
      <c r="H1570">
        <v>0</v>
      </c>
      <c r="J1570">
        <v>77</v>
      </c>
      <c r="K1570" s="5">
        <v>42568</v>
      </c>
      <c r="L1570" t="s">
        <v>14144</v>
      </c>
      <c r="M1570" t="str">
        <f t="shared" si="518"/>
        <v>American record producer ("Monster Mash") and singer-songwriter (Skip &amp; Flip The Hollywood Argyles).[267]</v>
      </c>
      <c r="N1570" t="str">
        <f t="shared" si="521"/>
        <v>American</v>
      </c>
      <c r="O1570" t="str">
        <f t="shared" si="522"/>
        <v>record producer ("Monster Mash") and singer-songwriter (Skip &amp; Flip The Hollywood Argyles).[267]</v>
      </c>
      <c r="P1570" s="2" t="str">
        <f t="shared" si="519"/>
        <v>record producer ("Monster Mash") and singer-songwriter (Skip &amp; Flip The Hollywood Argyles).</v>
      </c>
      <c r="Q1570" s="2" t="str">
        <f t="shared" si="520"/>
        <v>record producer ("Monster Mash") and singer-songwriter (Skip &amp; Flip The Hollywood Argyles)</v>
      </c>
      <c r="R1570" s="2" t="s">
        <v>2802</v>
      </c>
      <c r="S1570" t="s">
        <v>920</v>
      </c>
      <c r="U1570" t="str">
        <f t="shared" si="527"/>
        <v>https://en.wikipedia.org/wiki/Gary_S. Paxton</v>
      </c>
      <c r="Y1570" t="str">
        <f t="shared" si="528"/>
        <v>https://tools.wmflabs.org/xtools-articleinfo/?article=Gary_S. Paxton&amp;project=en.wikipedia.org</v>
      </c>
      <c r="AB1570" t="str">
        <f t="shared" si="529"/>
        <v>https://en.wikipedia.org/w/index.php?title=Special:WhatLinksHere/Gary_S. Paxton&amp;limit=500</v>
      </c>
    </row>
    <row r="1571" spans="1:28">
      <c r="A1571">
        <v>1337</v>
      </c>
      <c r="B1571">
        <v>641611</v>
      </c>
      <c r="C1571">
        <v>99429.963981492619</v>
      </c>
      <c r="D1571" t="s">
        <v>8962</v>
      </c>
      <c r="E1571" t="str">
        <f t="shared" ref="E1571:E1576" si="530">LEFT(D1571,FIND(" ",D1571)-1)</f>
        <v>Gary</v>
      </c>
      <c r="F1571" t="str">
        <f t="shared" ref="F1571:F1576" si="531">MID(D1571,FIND(" ",D1571)+1,9999)</f>
        <v>Smalley</v>
      </c>
      <c r="H1571">
        <v>0</v>
      </c>
      <c r="J1571">
        <v>75</v>
      </c>
      <c r="K1571" s="3">
        <v>42435</v>
      </c>
      <c r="L1571" s="2" t="s">
        <v>8182</v>
      </c>
      <c r="M1571" t="str">
        <f t="shared" si="518"/>
        <v>American family counselor Christian and relationship author complications from heart and kidney disease.[143]</v>
      </c>
      <c r="N1571" t="str">
        <f t="shared" si="521"/>
        <v>American</v>
      </c>
      <c r="O1571" t="str">
        <f t="shared" si="522"/>
        <v>family counselor Christian and relationship author complications from heart and kidney disease.[143]</v>
      </c>
      <c r="P1571" t="str">
        <f t="shared" si="519"/>
        <v>family counselor Christian and relationship author complications from heart and kidney disease.</v>
      </c>
      <c r="Q1571" t="str">
        <f t="shared" si="520"/>
        <v>family counselor Christian and relationship author complications from heart and kidney disease</v>
      </c>
      <c r="R1571" t="s">
        <v>7019</v>
      </c>
      <c r="S1571" s="2" t="s">
        <v>2084</v>
      </c>
      <c r="T1571" s="2" t="s">
        <v>7558</v>
      </c>
      <c r="U1571" t="str">
        <f t="shared" si="527"/>
        <v>https://en.wikipedia.org/wiki/Gary_Smalley</v>
      </c>
      <c r="Y1571" t="str">
        <f t="shared" si="528"/>
        <v>https://tools.wmflabs.org/xtools-articleinfo/?article=Gary_Smalley&amp;project=en.wikipedia.org</v>
      </c>
      <c r="AB1571" t="str">
        <f t="shared" si="529"/>
        <v>https://en.wikipedia.org/w/index.php?title=Special:WhatLinksHere/Gary_Smalley&amp;limit=500</v>
      </c>
    </row>
    <row r="1572" spans="1:28">
      <c r="A1572">
        <v>1332</v>
      </c>
      <c r="B1572">
        <v>50063</v>
      </c>
      <c r="C1572">
        <v>579251.56767760194</v>
      </c>
      <c r="D1572" t="s">
        <v>8957</v>
      </c>
      <c r="E1572" t="str">
        <f t="shared" si="530"/>
        <v>Gaspar</v>
      </c>
      <c r="F1572" t="str">
        <f t="shared" si="531"/>
        <v>Rosety</v>
      </c>
      <c r="H1572">
        <v>0</v>
      </c>
      <c r="J1572">
        <v>57</v>
      </c>
      <c r="K1572" s="3">
        <v>42435</v>
      </c>
      <c r="L1572" s="2" t="s">
        <v>8169</v>
      </c>
      <c r="M1572" t="str">
        <f t="shared" si="518"/>
        <v>Spanish journalist.[138]</v>
      </c>
      <c r="N1572" t="str">
        <f t="shared" si="521"/>
        <v>Spanish</v>
      </c>
      <c r="O1572" t="str">
        <f t="shared" si="522"/>
        <v>journalist.[138]</v>
      </c>
      <c r="P1572" t="str">
        <f t="shared" si="519"/>
        <v>journalist.</v>
      </c>
      <c r="Q1572" t="str">
        <f t="shared" si="520"/>
        <v>journalist</v>
      </c>
      <c r="R1572" t="str">
        <f>IFERROR(MID(Q1572,1,FIND(" ",Q1572)-1),Q1572)</f>
        <v>journalist</v>
      </c>
      <c r="U1572" t="str">
        <f t="shared" si="527"/>
        <v>https://en.wikipedia.org/wiki/Gaspar_Rosety</v>
      </c>
      <c r="Y1572" t="str">
        <f t="shared" si="528"/>
        <v>https://tools.wmflabs.org/xtools-articleinfo/?article=Gaspar_Rosety&amp;project=en.wikipedia.org</v>
      </c>
      <c r="AB1572" t="str">
        <f t="shared" si="529"/>
        <v>https://en.wikipedia.org/w/index.php?title=Special:WhatLinksHere/Gaspar_Rosety&amp;limit=500</v>
      </c>
    </row>
    <row r="1573" spans="1:28">
      <c r="A1573">
        <v>3913</v>
      </c>
      <c r="B1573">
        <v>21636</v>
      </c>
      <c r="C1573">
        <v>934845.73669593374</v>
      </c>
      <c r="D1573" t="s">
        <v>4523</v>
      </c>
      <c r="E1573" t="str">
        <f t="shared" si="530"/>
        <v>Gaspar</v>
      </c>
      <c r="F1573" t="str">
        <f t="shared" si="531"/>
        <v>Saladino</v>
      </c>
      <c r="H1573">
        <v>0</v>
      </c>
      <c r="J1573">
        <v>88</v>
      </c>
      <c r="K1573" s="5">
        <v>42586</v>
      </c>
      <c r="L1573" t="s">
        <v>4118</v>
      </c>
      <c r="M1573" t="str">
        <f t="shared" si="518"/>
        <v>American comic letterer (Superman vs. Muhammad Ali Arkham Asylum).[55]</v>
      </c>
      <c r="N1573" t="str">
        <f t="shared" si="521"/>
        <v>American</v>
      </c>
      <c r="O1573" t="str">
        <f t="shared" si="522"/>
        <v>comic letterer (Superman vs. Muhammad Ali Arkham Asylum).[55]</v>
      </c>
      <c r="P1573" s="2" t="str">
        <f t="shared" si="519"/>
        <v>comic letterer (Superman vs. Muhammad Ali Arkham Asylum).</v>
      </c>
      <c r="Q1573" s="2" t="str">
        <f t="shared" si="520"/>
        <v>comic letterer (Superman vs</v>
      </c>
      <c r="R1573" s="2" t="s">
        <v>3081</v>
      </c>
      <c r="S1573" t="s">
        <v>635</v>
      </c>
      <c r="U1573" t="str">
        <f t="shared" si="527"/>
        <v>https://en.wikipedia.org/wiki/Gaspar_Saladino</v>
      </c>
      <c r="Y1573" t="str">
        <f t="shared" si="528"/>
        <v>https://tools.wmflabs.org/xtools-articleinfo/?article=Gaspar_Saladino&amp;project=en.wikipedia.org</v>
      </c>
      <c r="AB1573" t="str">
        <f t="shared" si="529"/>
        <v>https://en.wikipedia.org/w/index.php?title=Special:WhatLinksHere/Gaspar_Saladino&amp;limit=500</v>
      </c>
    </row>
    <row r="1574" spans="1:28">
      <c r="A1574">
        <v>2693</v>
      </c>
      <c r="B1574">
        <v>847949</v>
      </c>
      <c r="C1574">
        <v>189095.23884030932</v>
      </c>
      <c r="D1574" t="s">
        <v>12252</v>
      </c>
      <c r="E1574" t="str">
        <f t="shared" si="530"/>
        <v>Gaston</v>
      </c>
      <c r="F1574" t="str">
        <f t="shared" si="531"/>
        <v>Berghmans</v>
      </c>
      <c r="H1574">
        <v>0</v>
      </c>
      <c r="J1574">
        <v>90</v>
      </c>
      <c r="K1574" s="5">
        <v>42511</v>
      </c>
      <c r="L1574" t="s">
        <v>12804</v>
      </c>
      <c r="M1574" t="str">
        <f t="shared" si="518"/>
        <v>Belgian comedian and actor (The Silent Hedonist).[357]</v>
      </c>
      <c r="N1574" t="str">
        <f t="shared" si="521"/>
        <v>Belgian</v>
      </c>
      <c r="O1574" t="str">
        <f t="shared" si="522"/>
        <v>comedian and actor (The Silent Hedonist).[357]</v>
      </c>
      <c r="P1574" t="str">
        <f t="shared" si="519"/>
        <v>comedian and actor (The Silent Hedonist).</v>
      </c>
      <c r="Q1574" t="str">
        <f t="shared" si="520"/>
        <v>comedian and actor (The Silent Hedonist)</v>
      </c>
      <c r="R1574" t="s">
        <v>3416</v>
      </c>
      <c r="S1574" s="2" t="s">
        <v>1473</v>
      </c>
      <c r="U1574" t="str">
        <f t="shared" si="527"/>
        <v>https://en.wikipedia.org/wiki/Gaston_Berghmans</v>
      </c>
      <c r="Y1574" t="str">
        <f t="shared" si="528"/>
        <v>https://tools.wmflabs.org/xtools-articleinfo/?article=Gaston_Berghmans&amp;project=en.wikipedia.org</v>
      </c>
      <c r="AB1574" t="str">
        <f t="shared" si="529"/>
        <v>https://en.wikipedia.org/w/index.php?title=Special:WhatLinksHere/Gaston_Berghmans&amp;limit=500</v>
      </c>
    </row>
    <row r="1575" spans="1:28">
      <c r="A1575">
        <v>262</v>
      </c>
      <c r="B1575">
        <v>850721</v>
      </c>
      <c r="C1575">
        <v>276511.79407985182</v>
      </c>
      <c r="D1575" t="s">
        <v>9337</v>
      </c>
      <c r="E1575" t="str">
        <f t="shared" si="530"/>
        <v>Gastón</v>
      </c>
      <c r="F1575" t="str">
        <f t="shared" si="531"/>
        <v>Guzmán</v>
      </c>
      <c r="H1575">
        <v>0</v>
      </c>
      <c r="J1575">
        <v>83</v>
      </c>
      <c r="K1575" s="3">
        <v>42381</v>
      </c>
      <c r="L1575" t="s">
        <v>10163</v>
      </c>
      <c r="M1575" t="str">
        <f t="shared" si="518"/>
        <v>Mexican mycologist and anthropologist heart attack.[263]</v>
      </c>
      <c r="N1575" t="str">
        <f t="shared" si="521"/>
        <v>Mexican</v>
      </c>
      <c r="O1575" t="str">
        <f t="shared" si="522"/>
        <v>mycologist and anthropologist heart attack.[263]</v>
      </c>
      <c r="P1575" t="str">
        <f t="shared" si="519"/>
        <v>mycologist and anthropologist heart attack.</v>
      </c>
      <c r="Q1575" t="str">
        <f t="shared" si="520"/>
        <v>mycologist and anthropologist heart attack</v>
      </c>
      <c r="R1575" t="str">
        <f>IFERROR(MID(Q1575,1,FIND(" ",Q1575)-1),Q1575)</f>
        <v>mycologist</v>
      </c>
      <c r="U1575" t="str">
        <f t="shared" si="527"/>
        <v>https://en.wikipedia.org/wiki/Gastón_Guzmán</v>
      </c>
      <c r="Y1575" t="str">
        <f t="shared" si="528"/>
        <v>https://tools.wmflabs.org/xtools-articleinfo/?article=Gastón_Guzmán&amp;project=en.wikipedia.org</v>
      </c>
      <c r="AB1575" t="str">
        <f t="shared" si="529"/>
        <v>https://en.wikipedia.org/w/index.php?title=Special:WhatLinksHere/Gastón_Guzmán&amp;limit=500</v>
      </c>
    </row>
    <row r="1576" spans="1:28">
      <c r="A1576">
        <v>1834</v>
      </c>
      <c r="B1576">
        <v>448337</v>
      </c>
      <c r="C1576">
        <v>991391.36997109745</v>
      </c>
      <c r="D1576" t="s">
        <v>6873</v>
      </c>
      <c r="E1576" t="str">
        <f t="shared" si="530"/>
        <v>Gato</v>
      </c>
      <c r="F1576" t="str">
        <f t="shared" si="531"/>
        <v>Barbieri</v>
      </c>
      <c r="H1576">
        <v>0</v>
      </c>
      <c r="J1576">
        <v>83</v>
      </c>
      <c r="K1576" s="5">
        <v>42462</v>
      </c>
      <c r="L1576" t="s">
        <v>6448</v>
      </c>
      <c r="M1576" t="str">
        <f t="shared" si="518"/>
        <v>Argentine jazz saxophonist pneumonia.[20]</v>
      </c>
      <c r="N1576" t="str">
        <f t="shared" si="521"/>
        <v>Argentine</v>
      </c>
      <c r="O1576" t="str">
        <f t="shared" si="522"/>
        <v>jazz saxophonist pneumonia.[20]</v>
      </c>
      <c r="P1576" t="str">
        <f t="shared" si="519"/>
        <v>jazz saxophonist pneumonia.</v>
      </c>
      <c r="Q1576" t="str">
        <f t="shared" si="520"/>
        <v>jazz saxophonist pneumonia</v>
      </c>
      <c r="R1576" t="s">
        <v>6000</v>
      </c>
      <c r="U1576" t="str">
        <f t="shared" si="527"/>
        <v>https://en.wikipedia.org/wiki/Gato_Barbieri</v>
      </c>
      <c r="Y1576" t="str">
        <f t="shared" si="528"/>
        <v>https://tools.wmflabs.org/xtools-articleinfo/?article=Gato_Barbieri&amp;project=en.wikipedia.org</v>
      </c>
      <c r="AB1576" t="str">
        <f t="shared" si="529"/>
        <v>https://en.wikipedia.org/w/index.php?title=Special:WhatLinksHere/Gato_Barbieri&amp;limit=500</v>
      </c>
    </row>
    <row r="1577" spans="1:28">
      <c r="A1577">
        <v>1535</v>
      </c>
      <c r="B1577">
        <v>694966</v>
      </c>
      <c r="C1577">
        <v>219037.21656599373</v>
      </c>
      <c r="D1577" t="s">
        <v>8803</v>
      </c>
      <c r="E1577" t="s">
        <v>8803</v>
      </c>
      <c r="H1577">
        <v>0</v>
      </c>
      <c r="J1577">
        <v>52</v>
      </c>
      <c r="K1577" s="3">
        <v>42446</v>
      </c>
      <c r="L1577" s="2" t="s">
        <v>7978</v>
      </c>
      <c r="M1577" t="str">
        <f t="shared" si="518"/>
        <v>Brazilian football coach and player (Flamengo) prostate cancer.[342]</v>
      </c>
      <c r="N1577" t="str">
        <f t="shared" si="521"/>
        <v>Brazilian</v>
      </c>
      <c r="O1577" t="str">
        <f t="shared" si="522"/>
        <v>football coach and player (Flamengo) prostate cancer.[342]</v>
      </c>
      <c r="P1577" t="str">
        <f t="shared" si="519"/>
        <v>football coach and player (Flamengo) prostate cancer.</v>
      </c>
      <c r="Q1577" t="str">
        <f t="shared" si="520"/>
        <v>football coach and player (Flamengo) prostate cancer</v>
      </c>
      <c r="R1577" t="s">
        <v>3281</v>
      </c>
      <c r="S1577" t="s">
        <v>1951</v>
      </c>
      <c r="T1577" t="s">
        <v>7557</v>
      </c>
      <c r="U1577" t="e">
        <f t="shared" si="527"/>
        <v>#VALUE!</v>
      </c>
      <c r="Y1577" t="e">
        <f t="shared" si="528"/>
        <v>#VALUE!</v>
      </c>
      <c r="AB1577" t="e">
        <f t="shared" si="529"/>
        <v>#VALUE!</v>
      </c>
    </row>
    <row r="1578" spans="1:28">
      <c r="A1578">
        <v>3440</v>
      </c>
      <c r="B1578">
        <v>990543</v>
      </c>
      <c r="C1578">
        <v>845387.62772353948</v>
      </c>
      <c r="D1578" t="s">
        <v>13280</v>
      </c>
      <c r="E1578" t="str">
        <f>LEFT(D1578,FIND(" ",D1578)-1)</f>
        <v>Gaurav</v>
      </c>
      <c r="F1578" t="str">
        <f>MID(D1578,FIND(" ",D1578)+1,9999)</f>
        <v>Tiwari</v>
      </c>
      <c r="H1578">
        <v>0</v>
      </c>
      <c r="J1578">
        <v>31</v>
      </c>
      <c r="K1578" s="5">
        <v>42558</v>
      </c>
      <c r="L1578" t="s">
        <v>14093</v>
      </c>
      <c r="M1578" t="str">
        <f t="shared" si="518"/>
        <v>Indian actor and paranormal investigator asphyxiation.[99]</v>
      </c>
      <c r="N1578" t="str">
        <f t="shared" si="521"/>
        <v>Indian</v>
      </c>
      <c r="O1578" t="str">
        <f t="shared" si="522"/>
        <v>actor and paranormal investigator asphyxiation.[99]</v>
      </c>
      <c r="P1578" s="2" t="str">
        <f t="shared" si="519"/>
        <v>actor and paranormal investigator asphyxiation.</v>
      </c>
      <c r="Q1578" s="2" t="str">
        <f t="shared" si="520"/>
        <v>actor and paranormal investigator asphyxiation</v>
      </c>
      <c r="R1578" s="2" t="str">
        <f>LEFT(Q1578,LEN(Q1578)-LEN(T1578))</f>
        <v xml:space="preserve">actor and paranormal investigator </v>
      </c>
      <c r="S1578" s="2"/>
      <c r="T1578" t="s">
        <v>14698</v>
      </c>
      <c r="U1578" t="str">
        <f t="shared" si="527"/>
        <v>https://en.wikipedia.org/wiki/Gaurav_Tiwari</v>
      </c>
      <c r="Y1578" t="str">
        <f t="shared" si="528"/>
        <v>https://tools.wmflabs.org/xtools-articleinfo/?article=Gaurav_Tiwari&amp;project=en.wikipedia.org</v>
      </c>
      <c r="AB1578" t="str">
        <f t="shared" si="529"/>
        <v>https://en.wikipedia.org/w/index.php?title=Special:WhatLinksHere/Gaurav_Tiwari&amp;limit=500</v>
      </c>
    </row>
    <row r="1579" spans="1:28">
      <c r="A1579">
        <v>1238</v>
      </c>
      <c r="B1579">
        <v>407886</v>
      </c>
      <c r="C1579">
        <v>866758.25177371735</v>
      </c>
      <c r="D1579" t="s">
        <v>9035</v>
      </c>
      <c r="E1579" t="str">
        <f>LEFT(D1579,FIND(" ",D1579)-1)</f>
        <v>Gavin</v>
      </c>
      <c r="F1579" t="str">
        <f>MID(D1579,FIND(" ",D1579)+1,9999)</f>
        <v>Christopher</v>
      </c>
      <c r="H1579">
        <v>0</v>
      </c>
      <c r="J1579">
        <v>66</v>
      </c>
      <c r="K1579" s="3">
        <v>42432</v>
      </c>
      <c r="L1579" s="2" t="s">
        <v>8205</v>
      </c>
      <c r="M1579" t="str">
        <f t="shared" si="518"/>
        <v>American R&amp;B/hip-hop musician songwriter and producer heart failure.[44]</v>
      </c>
      <c r="N1579" t="str">
        <f t="shared" si="521"/>
        <v>American</v>
      </c>
      <c r="O1579" t="str">
        <f t="shared" si="522"/>
        <v>R&amp;B/hip-hop musician songwriter and producer heart failure.[44]</v>
      </c>
      <c r="P1579" t="str">
        <f t="shared" si="519"/>
        <v>R&amp;B/hip-hop musician songwriter and producer heart failure.</v>
      </c>
      <c r="Q1579" t="str">
        <f t="shared" si="520"/>
        <v>R&amp;B/hip-hop musician songwriter and producer heart failure</v>
      </c>
      <c r="R1579" t="str">
        <f>MID(Q1579,1,LEN(Q1579)-14)</f>
        <v>R&amp;B/hip-hop musician songwriter and producer</v>
      </c>
      <c r="T1579" t="s">
        <v>7315</v>
      </c>
      <c r="U1579" t="str">
        <f t="shared" si="527"/>
        <v>https://en.wikipedia.org/wiki/Gavin_Christopher</v>
      </c>
      <c r="Y1579" t="str">
        <f t="shared" si="528"/>
        <v>https://tools.wmflabs.org/xtools-articleinfo/?article=Gavin_Christopher&amp;project=en.wikipedia.org</v>
      </c>
      <c r="AB1579" t="str">
        <f t="shared" si="529"/>
        <v>https://en.wikipedia.org/w/index.php?title=Special:WhatLinksHere/Gavin_Christopher&amp;limit=500</v>
      </c>
    </row>
    <row r="1580" spans="1:28">
      <c r="A1580">
        <v>4530</v>
      </c>
      <c r="B1580">
        <v>665636</v>
      </c>
      <c r="C1580">
        <v>6270.9869616810465</v>
      </c>
      <c r="D1580" t="s">
        <v>15084</v>
      </c>
      <c r="E1580" t="str">
        <f>LEFT(D1580,FIND(" ",D1580)-1)</f>
        <v>Gavin</v>
      </c>
      <c r="F1580" t="str">
        <f>MID(D1580,FIND(" ",D1580)+1,9999)</f>
        <v>Frost</v>
      </c>
      <c r="H1580">
        <v>0</v>
      </c>
      <c r="J1580">
        <v>86</v>
      </c>
      <c r="K1580" s="5">
        <v>42624</v>
      </c>
      <c r="L1580" t="s">
        <v>15333</v>
      </c>
      <c r="M1580" t="str">
        <f t="shared" si="518"/>
        <v>British Wiccan author.[269]</v>
      </c>
      <c r="N1580" t="str">
        <f t="shared" si="521"/>
        <v>British</v>
      </c>
      <c r="O1580" t="str">
        <f t="shared" si="522"/>
        <v>Wiccan author.[269]</v>
      </c>
      <c r="P1580" s="2" t="str">
        <f t="shared" si="519"/>
        <v>Wiccan author.</v>
      </c>
      <c r="Q1580" s="2" t="str">
        <f t="shared" si="520"/>
        <v>Wiccan author</v>
      </c>
      <c r="R1580" s="2" t="str">
        <f>Q1580</f>
        <v>Wiccan author</v>
      </c>
      <c r="U1580" t="str">
        <f t="shared" si="527"/>
        <v>https://en.wikipedia.org/wiki/Gavin_Frost</v>
      </c>
      <c r="Y1580" t="str">
        <f t="shared" si="528"/>
        <v>https://tools.wmflabs.org/xtools-articleinfo/?article=Gavin_Frost&amp;project=en.wikipedia.org</v>
      </c>
      <c r="AB1580" t="str">
        <f t="shared" si="529"/>
        <v>https://en.wikipedia.org/w/index.php?title=Special:WhatLinksHere/Gavin_Frost&amp;limit=500</v>
      </c>
    </row>
    <row r="1581" spans="1:28">
      <c r="A1581">
        <v>1595</v>
      </c>
      <c r="B1581">
        <v>934426</v>
      </c>
      <c r="C1581">
        <v>134923.91078943911</v>
      </c>
      <c r="D1581" t="s">
        <v>8513</v>
      </c>
      <c r="E1581" t="str">
        <f>LEFT(D1581,FIND(" ",D1581)-1)</f>
        <v>Gayle</v>
      </c>
      <c r="F1581" t="str">
        <f>MID(D1581,FIND(" ",D1581)+1,9999)</f>
        <v>Hopkins</v>
      </c>
      <c r="H1581">
        <v>0</v>
      </c>
      <c r="J1581">
        <v>74</v>
      </c>
      <c r="K1581" s="3">
        <v>42449</v>
      </c>
      <c r="L1581" s="2" t="s">
        <v>7923</v>
      </c>
      <c r="M1581" t="str">
        <f t="shared" si="518"/>
        <v>American Olympic long jumper (1964).[402]</v>
      </c>
      <c r="N1581" t="str">
        <f t="shared" si="521"/>
        <v>American</v>
      </c>
      <c r="O1581" t="str">
        <f t="shared" si="522"/>
        <v>Olympic long jumper (1964).[402]</v>
      </c>
      <c r="P1581" t="str">
        <f t="shared" si="519"/>
        <v>Olympic long jumper (1964).</v>
      </c>
      <c r="Q1581" t="str">
        <f t="shared" si="520"/>
        <v>Olympic long jumper (1964)</v>
      </c>
      <c r="R1581" t="s">
        <v>7153</v>
      </c>
      <c r="S1581" s="2" t="s">
        <v>1812</v>
      </c>
      <c r="U1581" t="str">
        <f t="shared" si="527"/>
        <v>https://en.wikipedia.org/wiki/Gayle_Hopkins</v>
      </c>
      <c r="Y1581" t="str">
        <f t="shared" si="528"/>
        <v>https://tools.wmflabs.org/xtools-articleinfo/?article=Gayle_Hopkins&amp;project=en.wikipedia.org</v>
      </c>
      <c r="AB1581" t="str">
        <f t="shared" si="529"/>
        <v>https://en.wikipedia.org/w/index.php?title=Special:WhatLinksHere/Gayle_Hopkins&amp;limit=500</v>
      </c>
    </row>
    <row r="1582" spans="1:28">
      <c r="A1582">
        <v>1203</v>
      </c>
      <c r="B1582">
        <v>830824</v>
      </c>
      <c r="C1582">
        <v>18875.21555818239</v>
      </c>
      <c r="D1582" t="s">
        <v>8667</v>
      </c>
      <c r="E1582" t="str">
        <f>LEFT(D1582,FIND(" ",D1582)-1)</f>
        <v>Gayle</v>
      </c>
      <c r="F1582" t="str">
        <f>MID(D1582,FIND(" ",D1582)+1,9999)</f>
        <v>McCormick</v>
      </c>
      <c r="H1582">
        <v>0</v>
      </c>
      <c r="J1582">
        <v>67</v>
      </c>
      <c r="K1582" s="3">
        <v>42430</v>
      </c>
      <c r="L1582" s="2" t="s">
        <v>8315</v>
      </c>
      <c r="M1582" t="str">
        <f t="shared" si="518"/>
        <v>American singer (Smith) cancer.[9]</v>
      </c>
      <c r="N1582" t="str">
        <f t="shared" si="521"/>
        <v>American</v>
      </c>
      <c r="O1582" t="str">
        <f t="shared" si="522"/>
        <v>singer (Smith) cancer.[9]</v>
      </c>
      <c r="P1582" t="str">
        <f t="shared" si="519"/>
        <v>singer (Smith) cancer.</v>
      </c>
      <c r="Q1582" t="str">
        <f t="shared" si="520"/>
        <v>singer (Smith) cancer</v>
      </c>
      <c r="R1582" t="str">
        <f>IFERROR(MID(Q1582,1,FIND(" ",Q1582)-1),Q1582)</f>
        <v>singer</v>
      </c>
      <c r="S1582" t="s">
        <v>2187</v>
      </c>
      <c r="T1582" t="s">
        <v>7241</v>
      </c>
      <c r="U1582" t="str">
        <f t="shared" si="527"/>
        <v>https://en.wikipedia.org/wiki/Gayle_McCormick</v>
      </c>
      <c r="Y1582" t="str">
        <f t="shared" si="528"/>
        <v>https://tools.wmflabs.org/xtools-articleinfo/?article=Gayle_McCormick&amp;project=en.wikipedia.org</v>
      </c>
      <c r="AB1582" t="str">
        <f t="shared" si="529"/>
        <v>https://en.wikipedia.org/w/index.php?title=Special:WhatLinksHere/Gayle_McCormick&amp;limit=500</v>
      </c>
    </row>
    <row r="1583" spans="1:28">
      <c r="A1583">
        <v>2782</v>
      </c>
      <c r="B1583">
        <v>541928</v>
      </c>
      <c r="C1583">
        <v>82722.268011821143</v>
      </c>
      <c r="D1583" t="s">
        <v>12321</v>
      </c>
      <c r="E1583" t="s">
        <v>12911</v>
      </c>
      <c r="F1583" t="s">
        <v>12824</v>
      </c>
      <c r="H1583">
        <v>0</v>
      </c>
      <c r="J1583">
        <v>76</v>
      </c>
      <c r="K1583" s="5">
        <v>42517</v>
      </c>
      <c r="L1583" t="s">
        <v>12688</v>
      </c>
      <c r="M1583" t="str">
        <f t="shared" si="518"/>
        <v>American army officer Chief of Chaplains of the United States Army (1999–2003).[448]</v>
      </c>
      <c r="N1583" t="str">
        <f t="shared" si="521"/>
        <v>American</v>
      </c>
      <c r="O1583" t="str">
        <f t="shared" si="522"/>
        <v>army officer Chief of Chaplains of the United States Army (1999–2003).[448]</v>
      </c>
      <c r="P1583" t="str">
        <f t="shared" si="519"/>
        <v>army officer Chief of Chaplains of the United States Army (1999–2003).</v>
      </c>
      <c r="Q1583" t="str">
        <f t="shared" si="520"/>
        <v>army officer Chief of Chaplains of the United States Army (1999–2003)</v>
      </c>
      <c r="R1583" t="s">
        <v>13106</v>
      </c>
      <c r="S1583" s="2" t="s">
        <v>1420</v>
      </c>
      <c r="U1583" t="str">
        <f t="shared" si="527"/>
        <v>https://en.wikipedia.org/wiki/Gaylord_T. Gunhus</v>
      </c>
      <c r="Y1583" t="str">
        <f t="shared" si="528"/>
        <v>https://tools.wmflabs.org/xtools-articleinfo/?article=Gaylord_T. Gunhus&amp;project=en.wikipedia.org</v>
      </c>
      <c r="AB1583" t="str">
        <f t="shared" si="529"/>
        <v>https://en.wikipedia.org/w/index.php?title=Special:WhatLinksHere/Gaylord_T. Gunhus&amp;limit=500</v>
      </c>
    </row>
    <row r="1584" spans="1:28">
      <c r="A1584">
        <v>1269</v>
      </c>
      <c r="B1584">
        <v>964375</v>
      </c>
      <c r="C1584">
        <v>472765.35552009591</v>
      </c>
      <c r="D1584" t="s">
        <v>9073</v>
      </c>
      <c r="E1584" t="str">
        <f>LEFT(D1584,FIND(" ",D1584)-1)</f>
        <v>Ge</v>
      </c>
      <c r="F1584" t="str">
        <f>MID(D1584,FIND(" ",D1584)+1,9999)</f>
        <v>Cunzhuang</v>
      </c>
      <c r="H1584">
        <v>0</v>
      </c>
      <c r="J1584">
        <v>87</v>
      </c>
      <c r="K1584" s="3">
        <v>42433</v>
      </c>
      <c r="L1584" s="2" t="s">
        <v>8176</v>
      </c>
      <c r="M1584" t="str">
        <f t="shared" si="518"/>
        <v>Chinese actor heart failure.[75]</v>
      </c>
      <c r="N1584" t="str">
        <f t="shared" si="521"/>
        <v>Chinese</v>
      </c>
      <c r="O1584" t="str">
        <f t="shared" si="522"/>
        <v>actor heart failure.[75]</v>
      </c>
      <c r="P1584" t="str">
        <f t="shared" si="519"/>
        <v>actor heart failure.</v>
      </c>
      <c r="Q1584" t="str">
        <f t="shared" si="520"/>
        <v>actor heart failure</v>
      </c>
      <c r="R1584" t="str">
        <f>IFERROR(MID(Q1584,1,FIND(" ",Q1584)-1),Q1584)</f>
        <v>actor</v>
      </c>
      <c r="T1584" t="s">
        <v>7658</v>
      </c>
      <c r="U1584" t="str">
        <f t="shared" si="527"/>
        <v>https://en.wikipedia.org/wiki/Ge_Cunzhuang</v>
      </c>
      <c r="Y1584" t="str">
        <f t="shared" si="528"/>
        <v>https://tools.wmflabs.org/xtools-articleinfo/?article=Ge_Cunzhuang&amp;project=en.wikipedia.org</v>
      </c>
      <c r="AB1584" t="str">
        <f t="shared" si="529"/>
        <v>https://en.wikipedia.org/w/index.php?title=Special:WhatLinksHere/Ge_Cunzhuang&amp;limit=500</v>
      </c>
    </row>
    <row r="1585" spans="1:29" s="2" customFormat="1">
      <c r="A1585">
        <v>4539</v>
      </c>
      <c r="B1585">
        <v>686981</v>
      </c>
      <c r="C1585">
        <v>293343.6662387976</v>
      </c>
      <c r="D1585" t="s">
        <v>14794</v>
      </c>
      <c r="E1585" t="str">
        <f>LEFT(D1585,FIND(" ",D1585)-1)</f>
        <v>Geert</v>
      </c>
      <c r="F1585" t="str">
        <f>MID(D1585,FIND(" ",D1585)+1,9999)</f>
        <v>Bekaert</v>
      </c>
      <c r="G1585"/>
      <c r="H1585">
        <v>0</v>
      </c>
      <c r="I1585"/>
      <c r="J1585">
        <v>88</v>
      </c>
      <c r="K1585" s="5">
        <v>42625</v>
      </c>
      <c r="L1585" t="s">
        <v>15408</v>
      </c>
      <c r="M1585" t="str">
        <f t="shared" si="518"/>
        <v>Belgian architectural critic.[240]</v>
      </c>
      <c r="N1585" t="str">
        <f t="shared" si="521"/>
        <v>Belgian</v>
      </c>
      <c r="O1585" t="str">
        <f t="shared" si="522"/>
        <v>architectural critic.[240]</v>
      </c>
      <c r="P1585" s="2" t="str">
        <f t="shared" si="519"/>
        <v>architectural critic.</v>
      </c>
      <c r="Q1585" s="2" t="str">
        <f t="shared" si="520"/>
        <v>architectural critic</v>
      </c>
      <c r="R1585" s="2" t="str">
        <f>Q1585</f>
        <v>architectural critic</v>
      </c>
      <c r="S1585"/>
      <c r="T1585"/>
      <c r="U1585" t="str">
        <f t="shared" si="527"/>
        <v>https://en.wikipedia.org/wiki/Geert_Bekaert</v>
      </c>
      <c r="V1585"/>
      <c r="W1585"/>
      <c r="X1585"/>
      <c r="Y1585" t="str">
        <f t="shared" si="528"/>
        <v>https://tools.wmflabs.org/xtools-articleinfo/?article=Geert_Bekaert&amp;project=en.wikipedia.org</v>
      </c>
      <c r="Z1585"/>
      <c r="AA1585"/>
      <c r="AB1585" t="str">
        <f t="shared" si="529"/>
        <v>https://en.wikipedia.org/w/index.php?title=Special:WhatLinksHere/Geert_Bekaert&amp;limit=500</v>
      </c>
      <c r="AC1585"/>
    </row>
    <row r="1586" spans="1:29">
      <c r="A1586">
        <v>354</v>
      </c>
      <c r="B1586">
        <v>497187</v>
      </c>
      <c r="C1586">
        <v>397695.65357619285</v>
      </c>
      <c r="D1586" t="s">
        <v>9652</v>
      </c>
      <c r="E1586" t="s">
        <v>9652</v>
      </c>
      <c r="H1586">
        <v>0</v>
      </c>
      <c r="J1586">
        <v>83</v>
      </c>
      <c r="K1586" s="3">
        <v>42386</v>
      </c>
      <c r="L1586" t="s">
        <v>9654</v>
      </c>
      <c r="M1586" t="str">
        <f t="shared" si="518"/>
        <v>Indian director (Mannina Maga).[355]</v>
      </c>
      <c r="N1586" t="str">
        <f t="shared" si="521"/>
        <v>Indian</v>
      </c>
      <c r="O1586" t="str">
        <f t="shared" si="522"/>
        <v>director (Mannina Maga).[355]</v>
      </c>
      <c r="P1586" t="str">
        <f t="shared" si="519"/>
        <v>director (Mannina Maga).</v>
      </c>
      <c r="Q1586" t="str">
        <f t="shared" si="520"/>
        <v>director (Mannina Maga)</v>
      </c>
      <c r="R1586" t="str">
        <f>IFERROR(MID(Q1586,1,FIND(" ",Q1586)-1),Q1586)</f>
        <v>director</v>
      </c>
      <c r="S1586" t="s">
        <v>2552</v>
      </c>
      <c r="U1586" t="e">
        <f t="shared" si="527"/>
        <v>#VALUE!</v>
      </c>
      <c r="Y1586" t="e">
        <f t="shared" si="528"/>
        <v>#VALUE!</v>
      </c>
      <c r="AB1586" t="e">
        <f t="shared" si="529"/>
        <v>#VALUE!</v>
      </c>
    </row>
    <row r="1587" spans="1:29">
      <c r="A1587">
        <v>1643</v>
      </c>
      <c r="B1587">
        <v>397736</v>
      </c>
      <c r="C1587">
        <v>706769.99920397066</v>
      </c>
      <c r="D1587" t="s">
        <v>8736</v>
      </c>
      <c r="E1587" t="str">
        <f t="shared" ref="E1587:E1601" si="532">LEFT(D1587,FIND(" ",D1587)-1)</f>
        <v>Gegham</v>
      </c>
      <c r="F1587" t="str">
        <f t="shared" ref="F1587:F1601" si="533">MID(D1587,FIND(" ",D1587)+1,9999)</f>
        <v>Grigoryan</v>
      </c>
      <c r="H1587">
        <v>0</v>
      </c>
      <c r="J1587">
        <v>65</v>
      </c>
      <c r="K1587" s="3">
        <v>42452</v>
      </c>
      <c r="L1587" s="2" t="s">
        <v>7856</v>
      </c>
      <c r="M1587" t="str">
        <f t="shared" si="518"/>
        <v>Armenian opera singer.[450]</v>
      </c>
      <c r="N1587" t="str">
        <f t="shared" si="521"/>
        <v>Armenian</v>
      </c>
      <c r="O1587" t="str">
        <f t="shared" si="522"/>
        <v>opera singer.[450]</v>
      </c>
      <c r="P1587" t="str">
        <f t="shared" si="519"/>
        <v>opera singer.</v>
      </c>
      <c r="Q1587" t="str">
        <f t="shared" si="520"/>
        <v>opera singer</v>
      </c>
      <c r="R1587" t="s">
        <v>7078</v>
      </c>
      <c r="U1587" t="str">
        <f t="shared" si="527"/>
        <v>https://en.wikipedia.org/wiki/Gegham_Grigoryan</v>
      </c>
      <c r="Y1587" t="str">
        <f t="shared" si="528"/>
        <v>https://tools.wmflabs.org/xtools-articleinfo/?article=Gegham_Grigoryan&amp;project=en.wikipedia.org</v>
      </c>
      <c r="AB1587" t="str">
        <f t="shared" si="529"/>
        <v>https://en.wikipedia.org/w/index.php?title=Special:WhatLinksHere/Gegham_Grigoryan&amp;limit=500</v>
      </c>
    </row>
    <row r="1588" spans="1:29">
      <c r="A1588">
        <v>3694</v>
      </c>
      <c r="B1588">
        <v>965497</v>
      </c>
      <c r="C1588">
        <v>184181.76920476981</v>
      </c>
      <c r="D1588" t="s">
        <v>13978</v>
      </c>
      <c r="E1588" t="str">
        <f t="shared" si="532"/>
        <v>Geir</v>
      </c>
      <c r="F1588" t="str">
        <f t="shared" si="533"/>
        <v>Myhre</v>
      </c>
      <c r="H1588">
        <v>0</v>
      </c>
      <c r="J1588">
        <v>62</v>
      </c>
      <c r="K1588" s="5">
        <v>42573</v>
      </c>
      <c r="L1588" t="s">
        <v>14344</v>
      </c>
      <c r="M1588" t="str">
        <f t="shared" si="518"/>
        <v>Norwegian ice hockey player and coach (national team).[352]</v>
      </c>
      <c r="N1588" t="str">
        <f t="shared" si="521"/>
        <v>Norwegian</v>
      </c>
      <c r="O1588" t="str">
        <f t="shared" si="522"/>
        <v>ice hockey player and coach (national team).[352]</v>
      </c>
      <c r="P1588" s="2" t="str">
        <f t="shared" si="519"/>
        <v>ice hockey player and coach (national team).</v>
      </c>
      <c r="Q1588" s="2" t="str">
        <f t="shared" si="520"/>
        <v>ice hockey player and coach (national team)</v>
      </c>
      <c r="R1588" s="2" t="s">
        <v>3170</v>
      </c>
      <c r="S1588" s="2" t="s">
        <v>2774</v>
      </c>
      <c r="U1588" t="str">
        <f t="shared" si="527"/>
        <v>https://en.wikipedia.org/wiki/Geir_Myhre</v>
      </c>
      <c r="Y1588" t="str">
        <f t="shared" si="528"/>
        <v>https://tools.wmflabs.org/xtools-articleinfo/?article=Geir_Myhre&amp;project=en.wikipedia.org</v>
      </c>
      <c r="AB1588" t="str">
        <f t="shared" si="529"/>
        <v>https://en.wikipedia.org/w/index.php?title=Special:WhatLinksHere/Geir_Myhre&amp;limit=500</v>
      </c>
    </row>
    <row r="1589" spans="1:29">
      <c r="A1589">
        <v>2903</v>
      </c>
      <c r="B1589">
        <v>783513</v>
      </c>
      <c r="C1589">
        <v>504168.65670831612</v>
      </c>
      <c r="D1589" t="s">
        <v>5264</v>
      </c>
      <c r="E1589" t="str">
        <f t="shared" si="532"/>
        <v>Geirmund</v>
      </c>
      <c r="F1589" t="str">
        <f t="shared" si="533"/>
        <v>Ihle</v>
      </c>
      <c r="H1589">
        <v>0</v>
      </c>
      <c r="J1589">
        <v>81</v>
      </c>
      <c r="K1589" s="5">
        <v>42525</v>
      </c>
      <c r="L1589" t="s">
        <v>5183</v>
      </c>
      <c r="M1589" t="str">
        <f t="shared" si="518"/>
        <v>Norwegian politician MP (1969–1981).[58]</v>
      </c>
      <c r="N1589" t="str">
        <f t="shared" si="521"/>
        <v>Norwegian</v>
      </c>
      <c r="O1589" t="str">
        <f t="shared" si="522"/>
        <v>politician MP (1969–1981).[58]</v>
      </c>
      <c r="P1589" t="str">
        <f t="shared" si="519"/>
        <v>politician MP (1969–1981).</v>
      </c>
      <c r="Q1589" t="str">
        <f t="shared" si="520"/>
        <v>politician MP (1969–1981)</v>
      </c>
      <c r="R1589" t="str">
        <f>IFERROR(MID(Q1589,1,FIND(" ",Q1589)-1),Q1589)</f>
        <v>politician</v>
      </c>
      <c r="S1589" s="2" t="s">
        <v>1204</v>
      </c>
      <c r="U1589" t="str">
        <f t="shared" si="527"/>
        <v>https://en.wikipedia.org/wiki/Geirmund_Ihle</v>
      </c>
      <c r="Y1589" t="str">
        <f t="shared" si="528"/>
        <v>https://tools.wmflabs.org/xtools-articleinfo/?article=Geirmund_Ihle&amp;project=en.wikipedia.org</v>
      </c>
      <c r="AB1589" t="str">
        <f t="shared" si="529"/>
        <v>https://en.wikipedia.org/w/index.php?title=Special:WhatLinksHere/Geirmund_Ihle&amp;limit=500</v>
      </c>
    </row>
    <row r="1590" spans="1:29">
      <c r="A1590">
        <v>950</v>
      </c>
      <c r="B1590">
        <v>330261</v>
      </c>
      <c r="C1590">
        <v>277725.24055217218</v>
      </c>
      <c r="D1590" t="s">
        <v>10866</v>
      </c>
      <c r="E1590" t="str">
        <f t="shared" si="532"/>
        <v>Gelu</v>
      </c>
      <c r="F1590" t="str">
        <f t="shared" si="533"/>
        <v>Barbu</v>
      </c>
      <c r="H1590">
        <v>0</v>
      </c>
      <c r="J1590">
        <v>83</v>
      </c>
      <c r="K1590" s="3">
        <v>42417</v>
      </c>
      <c r="L1590" t="s">
        <v>11257</v>
      </c>
      <c r="M1590" t="str">
        <f t="shared" si="518"/>
        <v>Romanian-born Spanish ballet dancer and choreographer.[295]</v>
      </c>
      <c r="N1590" t="s">
        <v>11786</v>
      </c>
      <c r="O1590" t="s">
        <v>11670</v>
      </c>
      <c r="P1590" t="str">
        <f t="shared" si="519"/>
        <v>ballet dancer and choreographer.</v>
      </c>
      <c r="Q1590" t="str">
        <f t="shared" si="520"/>
        <v>ballet dancer and choreographer</v>
      </c>
      <c r="R1590" t="str">
        <f>Q1590</f>
        <v>ballet dancer and choreographer</v>
      </c>
      <c r="U1590" t="str">
        <f t="shared" si="527"/>
        <v>https://en.wikipedia.org/wiki/Gelu_Barbu</v>
      </c>
      <c r="Y1590" t="str">
        <f t="shared" si="528"/>
        <v>https://tools.wmflabs.org/xtools-articleinfo/?article=Gelu_Barbu&amp;project=en.wikipedia.org</v>
      </c>
      <c r="AB1590" t="str">
        <f t="shared" si="529"/>
        <v>https://en.wikipedia.org/w/index.php?title=Special:WhatLinksHere/Gelu_Barbu&amp;limit=500</v>
      </c>
    </row>
    <row r="1591" spans="1:29">
      <c r="A1591">
        <v>2501</v>
      </c>
      <c r="B1591">
        <v>487483</v>
      </c>
      <c r="C1591">
        <v>689505.82232173474</v>
      </c>
      <c r="D1591" t="s">
        <v>12248</v>
      </c>
      <c r="E1591" t="str">
        <f t="shared" si="532"/>
        <v>Gene</v>
      </c>
      <c r="F1591" t="str">
        <f t="shared" si="533"/>
        <v>Gutowski</v>
      </c>
      <c r="H1591">
        <v>0</v>
      </c>
      <c r="J1591">
        <v>90</v>
      </c>
      <c r="K1591" s="5">
        <v>42500</v>
      </c>
      <c r="L1591" t="s">
        <v>12340</v>
      </c>
      <c r="M1591" t="str">
        <f t="shared" si="518"/>
        <v>Polish-born American film producer (The Pianist The Fearless Vampire Killers Cul-de-sac) pneumonia.[165]</v>
      </c>
      <c r="N1591" t="s">
        <v>12971</v>
      </c>
      <c r="O1591" t="str">
        <f t="shared" ref="O1591:O1611" si="534">MID(M1591,FIND(" ",M1591)+1,9999)</f>
        <v>American film producer (The Pianist The Fearless Vampire Killers Cul-de-sac) pneumonia.[165]</v>
      </c>
      <c r="P1591" t="str">
        <f t="shared" si="519"/>
        <v>American film producer (The Pianist The Fearless Vampire Killers Cul-de-sac) pneumonia.</v>
      </c>
      <c r="Q1591" t="str">
        <f t="shared" si="520"/>
        <v>American film producer (The Pianist The Fearless Vampire Killers Cul-de-sac) pneumonia</v>
      </c>
      <c r="R1591" t="s">
        <v>13256</v>
      </c>
      <c r="S1591" s="2" t="s">
        <v>1460</v>
      </c>
      <c r="T1591" t="s">
        <v>13257</v>
      </c>
      <c r="U1591" t="str">
        <f t="shared" si="527"/>
        <v>https://en.wikipedia.org/wiki/Gene_Gutowski</v>
      </c>
      <c r="Y1591" t="str">
        <f t="shared" si="528"/>
        <v>https://tools.wmflabs.org/xtools-articleinfo/?article=Gene_Gutowski&amp;project=en.wikipedia.org</v>
      </c>
      <c r="AB1591" t="str">
        <f t="shared" si="529"/>
        <v>https://en.wikipedia.org/w/index.php?title=Special:WhatLinksHere/Gene_Gutowski&amp;limit=500</v>
      </c>
    </row>
    <row r="1592" spans="1:29">
      <c r="A1592">
        <v>1958</v>
      </c>
      <c r="B1592">
        <v>309610</v>
      </c>
      <c r="C1592">
        <v>927587.28452190547</v>
      </c>
      <c r="D1592" t="s">
        <v>7002</v>
      </c>
      <c r="E1592" t="str">
        <f t="shared" si="532"/>
        <v>Gene</v>
      </c>
      <c r="F1592" t="str">
        <f t="shared" si="533"/>
        <v>Salvay</v>
      </c>
      <c r="H1592">
        <v>0</v>
      </c>
      <c r="J1592">
        <v>96</v>
      </c>
      <c r="K1592" s="5">
        <v>42468</v>
      </c>
      <c r="L1592" t="s">
        <v>6430</v>
      </c>
      <c r="M1592" t="str">
        <f t="shared" si="518"/>
        <v>American aircraft engineer.[144]</v>
      </c>
      <c r="N1592" t="str">
        <f>MID(M1592,1,FIND(" ",M1592)-1)</f>
        <v>American</v>
      </c>
      <c r="O1592" t="str">
        <f t="shared" si="534"/>
        <v>aircraft engineer.[144]</v>
      </c>
      <c r="P1592" t="str">
        <f t="shared" si="519"/>
        <v>aircraft engineer.</v>
      </c>
      <c r="Q1592" t="str">
        <f t="shared" si="520"/>
        <v>aircraft engineer</v>
      </c>
      <c r="R1592" t="s">
        <v>7160</v>
      </c>
      <c r="U1592" t="str">
        <f t="shared" si="527"/>
        <v>https://en.wikipedia.org/wiki/Gene_Salvay</v>
      </c>
      <c r="Y1592" t="str">
        <f t="shared" si="528"/>
        <v>https://tools.wmflabs.org/xtools-articleinfo/?article=Gene_Salvay&amp;project=en.wikipedia.org</v>
      </c>
      <c r="AB1592" t="str">
        <f t="shared" si="529"/>
        <v>https://en.wikipedia.org/w/index.php?title=Special:WhatLinksHere/Gene_Salvay&amp;limit=500</v>
      </c>
    </row>
    <row r="1593" spans="1:29">
      <c r="A1593">
        <v>1521</v>
      </c>
      <c r="B1593">
        <v>927679</v>
      </c>
      <c r="C1593">
        <v>752007.87555513671</v>
      </c>
      <c r="D1593" t="s">
        <v>8789</v>
      </c>
      <c r="E1593" t="str">
        <f t="shared" si="532"/>
        <v>Gene</v>
      </c>
      <c r="F1593" t="str">
        <f t="shared" si="533"/>
        <v>Short</v>
      </c>
      <c r="H1593">
        <v>0</v>
      </c>
      <c r="J1593">
        <v>62</v>
      </c>
      <c r="K1593" s="3">
        <v>42445</v>
      </c>
      <c r="L1593" s="2" t="s">
        <v>8026</v>
      </c>
      <c r="M1593" t="str">
        <f t="shared" si="518"/>
        <v>American basketball player (Seattle SuperSonics New York Knicks) bronze medalist at the 1974 FIBA World Championship.[328]</v>
      </c>
      <c r="N1593" t="str">
        <f>MID(M1593,1,FIND(" ",M1593)-1)</f>
        <v>American</v>
      </c>
      <c r="O1593" t="str">
        <f t="shared" si="534"/>
        <v>basketball player (Seattle SuperSonics New York Knicks) bronze medalist at the 1974 FIBA World Championship.[328]</v>
      </c>
      <c r="P1593" t="str">
        <f t="shared" si="519"/>
        <v>basketball player (Seattle SuperSonics New York Knicks) bronze medalist at the 1974 FIBA World Championship.</v>
      </c>
      <c r="Q1593" t="str">
        <f t="shared" si="520"/>
        <v>basketball player (Seattle SuperSonics New York Knicks) bronze medalist at the 1974 FIBA World Championship</v>
      </c>
      <c r="R1593" t="s">
        <v>7470</v>
      </c>
      <c r="S1593" s="2" t="s">
        <v>1854</v>
      </c>
      <c r="U1593" t="str">
        <f t="shared" si="527"/>
        <v>https://en.wikipedia.org/wiki/Gene_Short</v>
      </c>
      <c r="Y1593" t="str">
        <f t="shared" si="528"/>
        <v>https://tools.wmflabs.org/xtools-articleinfo/?article=Gene_Short&amp;project=en.wikipedia.org</v>
      </c>
      <c r="AB1593" t="str">
        <f t="shared" si="529"/>
        <v>https://en.wikipedia.org/w/index.php?title=Special:WhatLinksHere/Gene_Short&amp;limit=500</v>
      </c>
    </row>
    <row r="1594" spans="1:29">
      <c r="A1594">
        <v>4205</v>
      </c>
      <c r="B1594">
        <v>199054</v>
      </c>
      <c r="C1594">
        <v>64233.987592160702</v>
      </c>
      <c r="D1594" t="s">
        <v>4145</v>
      </c>
      <c r="E1594" t="str">
        <f t="shared" si="532"/>
        <v>Geneton</v>
      </c>
      <c r="F1594" t="str">
        <f t="shared" si="533"/>
        <v>Moraes Neto</v>
      </c>
      <c r="H1594">
        <v>0</v>
      </c>
      <c r="J1594">
        <v>60</v>
      </c>
      <c r="K1594" s="5">
        <v>42604</v>
      </c>
      <c r="L1594" t="s">
        <v>3678</v>
      </c>
      <c r="M1594" t="str">
        <f t="shared" si="518"/>
        <v>Brazilian writer and journalist aortic aneurysm.[348]</v>
      </c>
      <c r="N1594" t="str">
        <f>MID(M1594,1,FIND(" ",M1594)-1)</f>
        <v>Brazilian</v>
      </c>
      <c r="O1594" t="str">
        <f t="shared" si="534"/>
        <v>writer and journalist aortic aneurysm.[348]</v>
      </c>
      <c r="P1594" s="2" t="str">
        <f t="shared" si="519"/>
        <v>writer and journalist aortic aneurysm.</v>
      </c>
      <c r="Q1594" s="2" t="str">
        <f t="shared" si="520"/>
        <v>writer and journalist aortic aneurysm</v>
      </c>
      <c r="R1594" s="2" t="str">
        <f>IFERROR(MID(Q1594,1,FIND(" ",Q1594)-1),Q1594)</f>
        <v>writer</v>
      </c>
      <c r="S1594" s="2"/>
      <c r="U1594" t="str">
        <f t="shared" si="527"/>
        <v>https://en.wikipedia.org/wiki/Geneton_Moraes Neto</v>
      </c>
      <c r="Y1594" t="str">
        <f t="shared" si="528"/>
        <v>https://tools.wmflabs.org/xtools-articleinfo/?article=Geneton_Moraes Neto&amp;project=en.wikipedia.org</v>
      </c>
      <c r="AB1594" t="str">
        <f t="shared" si="529"/>
        <v>https://en.wikipedia.org/w/index.php?title=Special:WhatLinksHere/Geneton_Moraes Neto&amp;limit=500</v>
      </c>
    </row>
    <row r="1595" spans="1:29">
      <c r="A1595">
        <v>3470</v>
      </c>
      <c r="B1595">
        <v>54318</v>
      </c>
      <c r="C1595">
        <v>637347.35378056939</v>
      </c>
      <c r="D1595" t="s">
        <v>13622</v>
      </c>
      <c r="E1595" t="str">
        <f t="shared" si="532"/>
        <v>Geneviève</v>
      </c>
      <c r="F1595" t="str">
        <f t="shared" si="533"/>
        <v>Castrée</v>
      </c>
      <c r="H1595">
        <v>0</v>
      </c>
      <c r="J1595">
        <v>34</v>
      </c>
      <c r="K1595" s="5">
        <v>42560</v>
      </c>
      <c r="L1595" t="s">
        <v>14124</v>
      </c>
      <c r="M1595" t="str">
        <f t="shared" si="518"/>
        <v>Canadian musician and comic book artist pancreatic cancer.[129]</v>
      </c>
      <c r="N1595" t="str">
        <f>MID(M1595,1,FIND(" ",M1595)-1)</f>
        <v>Canadian</v>
      </c>
      <c r="O1595" t="str">
        <f t="shared" si="534"/>
        <v>musician and comic book artist pancreatic cancer.[129]</v>
      </c>
      <c r="P1595" s="2" t="str">
        <f t="shared" si="519"/>
        <v>musician and comic book artist pancreatic cancer.</v>
      </c>
      <c r="Q1595" s="2" t="str">
        <f t="shared" si="520"/>
        <v>musician and comic book artist pancreatic cancer</v>
      </c>
      <c r="R1595" s="2" t="str">
        <f>LEFT(Q1595,LEN(Q1595)-LEN(T1595))</f>
        <v xml:space="preserve">musician and comic book artist </v>
      </c>
      <c r="S1595" s="2"/>
      <c r="T1595" t="s">
        <v>14709</v>
      </c>
      <c r="U1595" t="str">
        <f t="shared" si="527"/>
        <v>https://en.wikipedia.org/wiki/Geneviève_Castrée</v>
      </c>
      <c r="W1595" s="2"/>
      <c r="X1595" s="2"/>
      <c r="Y1595" t="str">
        <f t="shared" si="528"/>
        <v>https://tools.wmflabs.org/xtools-articleinfo/?article=Geneviève_Castrée&amp;project=en.wikipedia.org</v>
      </c>
      <c r="AB1595" t="str">
        <f t="shared" si="529"/>
        <v>https://en.wikipedia.org/w/index.php?title=Special:WhatLinksHere/Geneviève_Castrée&amp;limit=500</v>
      </c>
    </row>
    <row r="1596" spans="1:29">
      <c r="A1596">
        <v>1421</v>
      </c>
      <c r="B1596">
        <v>942662</v>
      </c>
      <c r="C1596">
        <v>685247.98812362063</v>
      </c>
      <c r="D1596" t="s">
        <v>8521</v>
      </c>
      <c r="E1596" t="str">
        <f t="shared" si="532"/>
        <v>Geoffrey</v>
      </c>
      <c r="F1596" t="str">
        <f t="shared" si="533"/>
        <v>Eglinton</v>
      </c>
      <c r="H1596">
        <v>0</v>
      </c>
      <c r="J1596">
        <v>88</v>
      </c>
      <c r="K1596" s="3">
        <v>42440</v>
      </c>
      <c r="L1596" s="2" t="s">
        <v>8091</v>
      </c>
      <c r="M1596" t="str">
        <f t="shared" si="518"/>
        <v>British chemist.[227]</v>
      </c>
      <c r="N1596" t="str">
        <f>MID(M1596,1,FIND(" ",M1596)-1)</f>
        <v>British</v>
      </c>
      <c r="O1596" t="str">
        <f t="shared" si="534"/>
        <v>chemist.[227]</v>
      </c>
      <c r="P1596" t="str">
        <f t="shared" si="519"/>
        <v>chemist.</v>
      </c>
      <c r="Q1596" t="str">
        <f t="shared" si="520"/>
        <v>chemist</v>
      </c>
      <c r="R1596" t="str">
        <f>IFERROR(MID(Q1596,1,FIND(" ",Q1596)-1),Q1596)</f>
        <v>chemist</v>
      </c>
      <c r="U1596" t="str">
        <f t="shared" si="527"/>
        <v>https://en.wikipedia.org/wiki/Geoffrey_Eglinton</v>
      </c>
      <c r="Y1596" t="str">
        <f t="shared" si="528"/>
        <v>https://tools.wmflabs.org/xtools-articleinfo/?article=Geoffrey_Eglinton&amp;project=en.wikipedia.org</v>
      </c>
      <c r="AB1596" t="str">
        <f t="shared" si="529"/>
        <v>https://en.wikipedia.org/w/index.php?title=Special:WhatLinksHere/Geoffrey_Eglinton&amp;limit=500</v>
      </c>
    </row>
    <row r="1597" spans="1:29">
      <c r="A1597">
        <v>1478</v>
      </c>
      <c r="B1597">
        <v>731552</v>
      </c>
      <c r="C1597">
        <v>760258.13224623562</v>
      </c>
      <c r="D1597" t="s">
        <v>8569</v>
      </c>
      <c r="E1597" t="str">
        <f t="shared" si="532"/>
        <v>Geoffrey</v>
      </c>
      <c r="F1597" t="str">
        <f t="shared" si="533"/>
        <v>Hartman</v>
      </c>
      <c r="H1597">
        <v>0</v>
      </c>
      <c r="J1597">
        <v>86</v>
      </c>
      <c r="K1597" s="3">
        <v>42443</v>
      </c>
      <c r="L1597" s="2" t="s">
        <v>8034</v>
      </c>
      <c r="M1597" t="str">
        <f t="shared" si="518"/>
        <v>German-born American literary critic.[284]</v>
      </c>
      <c r="N1597" t="s">
        <v>7375</v>
      </c>
      <c r="O1597" t="str">
        <f t="shared" si="534"/>
        <v>American literary critic.[284]</v>
      </c>
      <c r="P1597" t="str">
        <f t="shared" si="519"/>
        <v>American literary critic.</v>
      </c>
      <c r="Q1597" t="str">
        <f t="shared" si="520"/>
        <v>American literary critic</v>
      </c>
      <c r="R1597" t="s">
        <v>7015</v>
      </c>
      <c r="U1597" t="str">
        <f t="shared" si="527"/>
        <v>https://en.wikipedia.org/wiki/Geoffrey_Hartman</v>
      </c>
      <c r="Y1597" t="str">
        <f t="shared" si="528"/>
        <v>https://tools.wmflabs.org/xtools-articleinfo/?article=Geoffrey_Hartman&amp;project=en.wikipedia.org</v>
      </c>
      <c r="AB1597" t="str">
        <f t="shared" si="529"/>
        <v>https://en.wikipedia.org/w/index.php?title=Special:WhatLinksHere/Geoffrey_Hartman&amp;limit=500</v>
      </c>
    </row>
    <row r="1598" spans="1:29">
      <c r="A1598">
        <v>3394</v>
      </c>
      <c r="B1598">
        <v>69546</v>
      </c>
      <c r="C1598">
        <v>44050.622934264538</v>
      </c>
      <c r="D1598" t="s">
        <v>13536</v>
      </c>
      <c r="E1598" t="str">
        <f t="shared" si="532"/>
        <v>Geoffrey</v>
      </c>
      <c r="F1598" t="str">
        <f t="shared" si="533"/>
        <v>Shovelton</v>
      </c>
      <c r="H1598">
        <v>0</v>
      </c>
      <c r="J1598">
        <v>80</v>
      </c>
      <c r="K1598" s="5">
        <v>42555</v>
      </c>
      <c r="L1598" t="s">
        <v>14049</v>
      </c>
      <c r="M1598" t="str">
        <f t="shared" si="518"/>
        <v>English opera singer and illustrator.[53]</v>
      </c>
      <c r="N1598" t="str">
        <f t="shared" ref="N1598:N1611" si="535">MID(M1598,1,FIND(" ",M1598)-1)</f>
        <v>English</v>
      </c>
      <c r="O1598" t="str">
        <f t="shared" si="534"/>
        <v>opera singer and illustrator.[53]</v>
      </c>
      <c r="P1598" s="2" t="str">
        <f t="shared" si="519"/>
        <v>opera singer and illustrator.</v>
      </c>
      <c r="Q1598" s="2" t="str">
        <f t="shared" si="520"/>
        <v>opera singer and illustrator</v>
      </c>
      <c r="R1598" s="2" t="str">
        <f>Q1598</f>
        <v>opera singer and illustrator</v>
      </c>
      <c r="S1598" s="2"/>
      <c r="U1598" t="str">
        <f t="shared" si="527"/>
        <v>https://en.wikipedia.org/wiki/Geoffrey_Shovelton</v>
      </c>
      <c r="Y1598" t="str">
        <f t="shared" si="528"/>
        <v>https://tools.wmflabs.org/xtools-articleinfo/?article=Geoffrey_Shovelton&amp;project=en.wikipedia.org</v>
      </c>
      <c r="AB1598" t="str">
        <f t="shared" si="529"/>
        <v>https://en.wikipedia.org/w/index.php?title=Special:WhatLinksHere/Geoffrey_Shovelton&amp;limit=500</v>
      </c>
    </row>
    <row r="1599" spans="1:29">
      <c r="A1599">
        <v>2308</v>
      </c>
      <c r="B1599">
        <v>548175</v>
      </c>
      <c r="C1599">
        <v>719548.21532017377</v>
      </c>
      <c r="D1599" t="s">
        <v>6390</v>
      </c>
      <c r="E1599" t="str">
        <f t="shared" si="532"/>
        <v>Georg</v>
      </c>
      <c r="F1599" t="str">
        <f t="shared" si="533"/>
        <v>Kronawitter</v>
      </c>
      <c r="H1599">
        <v>0</v>
      </c>
      <c r="J1599">
        <v>88</v>
      </c>
      <c r="K1599" s="5">
        <v>42488</v>
      </c>
      <c r="L1599" t="s">
        <v>6125</v>
      </c>
      <c r="M1599" t="str">
        <f t="shared" si="518"/>
        <v>German politician Mayor of Munich (1972–1978 1984–1993).[496]</v>
      </c>
      <c r="N1599" t="str">
        <f t="shared" si="535"/>
        <v>German</v>
      </c>
      <c r="O1599" t="str">
        <f t="shared" si="534"/>
        <v>politician Mayor of Munich (1972–1978 1984–1993).[496]</v>
      </c>
      <c r="P1599" t="str">
        <f t="shared" si="519"/>
        <v>politician Mayor of Munich (1972–1978 1984–1993).</v>
      </c>
      <c r="Q1599" t="str">
        <f t="shared" si="520"/>
        <v>politician Mayor of Munich (1972–1978 1984–1993)</v>
      </c>
      <c r="R1599" t="str">
        <f>IFERROR(MID(Q1599,1,FIND(" ",Q1599)-1),Q1599)</f>
        <v>politician</v>
      </c>
      <c r="S1599" s="2" t="s">
        <v>1542</v>
      </c>
      <c r="U1599" t="str">
        <f t="shared" si="527"/>
        <v>https://en.wikipedia.org/wiki/Georg_Kronawitter</v>
      </c>
      <c r="Y1599" t="str">
        <f t="shared" si="528"/>
        <v>https://tools.wmflabs.org/xtools-articleinfo/?article=Georg_Kronawitter&amp;project=en.wikipedia.org</v>
      </c>
      <c r="AB1599" t="str">
        <f t="shared" si="529"/>
        <v>https://en.wikipedia.org/w/index.php?title=Special:WhatLinksHere/Georg_Kronawitter&amp;limit=500</v>
      </c>
    </row>
    <row r="1600" spans="1:29">
      <c r="A1600">
        <v>60</v>
      </c>
      <c r="B1600">
        <v>558598</v>
      </c>
      <c r="C1600">
        <v>395614.09691759764</v>
      </c>
      <c r="D1600" t="s">
        <v>9085</v>
      </c>
      <c r="E1600" t="str">
        <f t="shared" si="532"/>
        <v>Georg</v>
      </c>
      <c r="F1600" t="str">
        <f t="shared" si="533"/>
        <v>Nees</v>
      </c>
      <c r="H1600">
        <v>0</v>
      </c>
      <c r="J1600">
        <v>89</v>
      </c>
      <c r="K1600" s="3">
        <v>42372</v>
      </c>
      <c r="L1600" t="s">
        <v>9086</v>
      </c>
      <c r="M1600" t="str">
        <f t="shared" si="518"/>
        <v>German academic and artist.[60]</v>
      </c>
      <c r="N1600" t="str">
        <f t="shared" si="535"/>
        <v>German</v>
      </c>
      <c r="O1600" t="str">
        <f t="shared" si="534"/>
        <v>academic and artist.[60]</v>
      </c>
      <c r="P1600" t="str">
        <f t="shared" si="519"/>
        <v>academic and artist.</v>
      </c>
      <c r="Q1600" t="str">
        <f t="shared" si="520"/>
        <v>academic and artist</v>
      </c>
      <c r="R1600" t="str">
        <f>Q1600</f>
        <v>academic and artist</v>
      </c>
      <c r="U1600" t="str">
        <f t="shared" si="527"/>
        <v>https://en.wikipedia.org/wiki/Georg_Nees</v>
      </c>
      <c r="Y1600" t="str">
        <f t="shared" si="528"/>
        <v>https://tools.wmflabs.org/xtools-articleinfo/?article=Georg_Nees&amp;project=en.wikipedia.org</v>
      </c>
      <c r="AB1600" t="str">
        <f t="shared" si="529"/>
        <v>https://en.wikipedia.org/w/index.php?title=Special:WhatLinksHere/Georg_Nees&amp;limit=500</v>
      </c>
    </row>
    <row r="1601" spans="1:29">
      <c r="A1601">
        <v>2</v>
      </c>
      <c r="B1601">
        <v>891319</v>
      </c>
      <c r="C1601">
        <v>353120.23899314227</v>
      </c>
      <c r="D1601" t="s">
        <v>9101</v>
      </c>
      <c r="E1601" t="str">
        <f t="shared" si="532"/>
        <v>George</v>
      </c>
      <c r="F1601" t="str">
        <f t="shared" si="533"/>
        <v>Alexandru</v>
      </c>
      <c r="H1601">
        <v>0</v>
      </c>
      <c r="J1601">
        <v>58</v>
      </c>
      <c r="K1601" s="3">
        <v>42370</v>
      </c>
      <c r="L1601" t="s">
        <v>8765</v>
      </c>
      <c r="M1601" t="str">
        <f t="shared" si="518"/>
        <v>Romanian theater and film actor.[2]</v>
      </c>
      <c r="N1601" t="str">
        <f t="shared" si="535"/>
        <v>Romanian</v>
      </c>
      <c r="O1601" t="str">
        <f t="shared" si="534"/>
        <v>theater and film actor.[2]</v>
      </c>
      <c r="P1601" t="str">
        <f t="shared" si="519"/>
        <v>theater and film actor.</v>
      </c>
      <c r="Q1601" t="str">
        <f t="shared" si="520"/>
        <v>theater and film actor</v>
      </c>
      <c r="R1601" t="s">
        <v>7603</v>
      </c>
      <c r="S1601" t="s">
        <v>2735</v>
      </c>
      <c r="U1601" t="str">
        <f t="shared" si="527"/>
        <v>https://en.wikipedia.org/wiki/George_Alexandru</v>
      </c>
      <c r="V1601">
        <v>224</v>
      </c>
      <c r="Y1601" t="str">
        <f t="shared" si="528"/>
        <v>https://tools.wmflabs.org/xtools-articleinfo/?article=George_Alexandru&amp;project=en.wikipedia.org</v>
      </c>
      <c r="Z1601">
        <v>17</v>
      </c>
      <c r="AA1601">
        <v>12</v>
      </c>
      <c r="AB1601" t="str">
        <f t="shared" si="529"/>
        <v>https://en.wikipedia.org/w/index.php?title=Special:WhatLinksHere/George_Alexandru&amp;limit=500</v>
      </c>
      <c r="AC1601">
        <v>7</v>
      </c>
    </row>
    <row r="1602" spans="1:29">
      <c r="A1602">
        <v>2247</v>
      </c>
      <c r="B1602">
        <v>697909</v>
      </c>
      <c r="C1602">
        <v>221912.24133803189</v>
      </c>
      <c r="D1602" t="s">
        <v>6468</v>
      </c>
      <c r="E1602" t="s">
        <v>5577</v>
      </c>
      <c r="F1602" t="s">
        <v>5578</v>
      </c>
      <c r="H1602">
        <v>0</v>
      </c>
      <c r="J1602">
        <v>79</v>
      </c>
      <c r="K1602" s="5">
        <v>42484</v>
      </c>
      <c r="L1602" t="s">
        <v>5648</v>
      </c>
      <c r="M1602" t="str">
        <f t="shared" ref="M1602:M1665" si="536">MID(L1602,2,LEN(L1602)-1)</f>
        <v>American artist and conservationist heart failure.[435]</v>
      </c>
      <c r="N1602" t="str">
        <f t="shared" si="535"/>
        <v>American</v>
      </c>
      <c r="O1602" t="str">
        <f t="shared" si="534"/>
        <v>artist and conservationist heart failure.[435]</v>
      </c>
      <c r="P1602" t="str">
        <f t="shared" ref="P1602:P1665" si="537">IFERROR(MID(O1602,1,FIND("[",O1602)-1),O1602)</f>
        <v>artist and conservationist heart failure.</v>
      </c>
      <c r="Q1602" t="str">
        <f t="shared" ref="Q1602:Q1665" si="538">IFERROR(MID(P1602,1,FIND(".",P1602)-1),P1602)</f>
        <v>artist and conservationist heart failure</v>
      </c>
      <c r="R1602" t="s">
        <v>3093</v>
      </c>
      <c r="T1602" t="s">
        <v>7315</v>
      </c>
      <c r="U1602" t="str">
        <f t="shared" si="527"/>
        <v>https://en.wikipedia.org/wiki/George_Alexis Weymouth</v>
      </c>
      <c r="Y1602" t="str">
        <f t="shared" si="528"/>
        <v>https://tools.wmflabs.org/xtools-articleinfo/?article=George_Alexis Weymouth&amp;project=en.wikipedia.org</v>
      </c>
      <c r="AB1602" t="str">
        <f t="shared" si="529"/>
        <v>https://en.wikipedia.org/w/index.php?title=Special:WhatLinksHere/George_Alexis Weymouth&amp;limit=500</v>
      </c>
    </row>
    <row r="1603" spans="1:29">
      <c r="A1603">
        <v>3526</v>
      </c>
      <c r="B1603">
        <v>631779</v>
      </c>
      <c r="C1603">
        <v>606543.00717033038</v>
      </c>
      <c r="D1603" t="s">
        <v>13681</v>
      </c>
      <c r="E1603" t="str">
        <f>LEFT(D1603,FIND(" ",D1603)-1)</f>
        <v>George</v>
      </c>
      <c r="F1603" t="str">
        <f>MID(D1603,FIND(" ",D1603)+1,9999)</f>
        <v>Allen</v>
      </c>
      <c r="H1603">
        <v>0</v>
      </c>
      <c r="J1603">
        <v>84</v>
      </c>
      <c r="K1603" s="5">
        <v>42564</v>
      </c>
      <c r="L1603" t="s">
        <v>14119</v>
      </c>
      <c r="M1603" t="str">
        <f t="shared" si="536"/>
        <v>English footballer (Birmingham City).[185]</v>
      </c>
      <c r="N1603" t="str">
        <f t="shared" si="535"/>
        <v>English</v>
      </c>
      <c r="O1603" t="str">
        <f t="shared" si="534"/>
        <v>footballer (Birmingham City).[185]</v>
      </c>
      <c r="P1603" s="2" t="str">
        <f t="shared" si="537"/>
        <v>footballer (Birmingham City).</v>
      </c>
      <c r="Q1603" s="2" t="str">
        <f t="shared" si="538"/>
        <v>footballer (Birmingham City)</v>
      </c>
      <c r="R1603" s="2" t="str">
        <f>IFERROR(MID(Q1603,1,FIND(" ",Q1603)-1),Q1603)</f>
        <v>footballer</v>
      </c>
      <c r="S1603" s="2" t="s">
        <v>1049</v>
      </c>
      <c r="U1603" t="str">
        <f t="shared" si="527"/>
        <v>https://en.wikipedia.org/wiki/George_Allen</v>
      </c>
      <c r="Y1603" t="str">
        <f t="shared" si="528"/>
        <v>https://tools.wmflabs.org/xtools-articleinfo/?article=George_Allen&amp;project=en.wikipedia.org</v>
      </c>
      <c r="AB1603" t="str">
        <f t="shared" si="529"/>
        <v>https://en.wikipedia.org/w/index.php?title=Special:WhatLinksHere/George_Allen&amp;limit=500</v>
      </c>
    </row>
    <row r="1604" spans="1:29">
      <c r="A1604">
        <v>4116</v>
      </c>
      <c r="B1604">
        <v>668101</v>
      </c>
      <c r="C1604">
        <v>497611.16080389911</v>
      </c>
      <c r="D1604" t="s">
        <v>4218</v>
      </c>
      <c r="E1604" t="str">
        <f>LEFT(D1604,FIND(" ",D1604)-1)</f>
        <v>George</v>
      </c>
      <c r="F1604" t="str">
        <f>MID(D1604,FIND(" ",D1604)+1,9999)</f>
        <v>Anthan</v>
      </c>
      <c r="H1604">
        <v>0</v>
      </c>
      <c r="J1604">
        <v>80</v>
      </c>
      <c r="K1604" s="5">
        <v>42599</v>
      </c>
      <c r="L1604" t="s">
        <v>3808</v>
      </c>
      <c r="M1604" t="str">
        <f t="shared" si="536"/>
        <v>American journalist cardiac arrest.[258]</v>
      </c>
      <c r="N1604" t="str">
        <f t="shared" si="535"/>
        <v>American</v>
      </c>
      <c r="O1604" t="str">
        <f t="shared" si="534"/>
        <v>journalist cardiac arrest.[258]</v>
      </c>
      <c r="P1604" s="2" t="str">
        <f t="shared" si="537"/>
        <v>journalist cardiac arrest.</v>
      </c>
      <c r="Q1604" s="2" t="str">
        <f t="shared" si="538"/>
        <v>journalist cardiac arrest</v>
      </c>
      <c r="R1604" s="2" t="str">
        <f>IFERROR(MID(Q1604,1,FIND(" ",Q1604)-1),Q1604)</f>
        <v>journalist</v>
      </c>
      <c r="S1604" s="2"/>
      <c r="T1604" t="s">
        <v>2808</v>
      </c>
      <c r="U1604" t="str">
        <f t="shared" si="527"/>
        <v>https://en.wikipedia.org/wiki/George_Anthan</v>
      </c>
      <c r="Y1604" t="str">
        <f t="shared" si="528"/>
        <v>https://tools.wmflabs.org/xtools-articleinfo/?article=George_Anthan&amp;project=en.wikipedia.org</v>
      </c>
      <c r="AB1604" t="str">
        <f t="shared" si="529"/>
        <v>https://en.wikipedia.org/w/index.php?title=Special:WhatLinksHere/George_Anthan&amp;limit=500</v>
      </c>
    </row>
    <row r="1605" spans="1:29">
      <c r="A1605">
        <v>4817</v>
      </c>
      <c r="B1605">
        <v>665493</v>
      </c>
      <c r="C1605">
        <v>950285.78870460484</v>
      </c>
      <c r="D1605" t="s">
        <v>367</v>
      </c>
      <c r="E1605" s="2" t="str">
        <f>LEFT(D1605,FIND(" ",D1605)-1)</f>
        <v>George</v>
      </c>
      <c r="F1605" s="2" t="str">
        <f>MID(D1605,FIND(" ",D1605)+1,9999)</f>
        <v>Barris</v>
      </c>
      <c r="H1605">
        <v>0</v>
      </c>
      <c r="J1605">
        <v>94</v>
      </c>
      <c r="K1605" s="3">
        <v>42643</v>
      </c>
      <c r="L1605" t="s">
        <v>125</v>
      </c>
      <c r="M1605" s="2" t="str">
        <f t="shared" si="536"/>
        <v>American photographer (Marilyn Monroe).[24]</v>
      </c>
      <c r="N1605" s="2" t="str">
        <f t="shared" si="535"/>
        <v>American</v>
      </c>
      <c r="O1605" s="2" t="str">
        <f t="shared" si="534"/>
        <v>photographer (Marilyn Monroe).[24]</v>
      </c>
      <c r="P1605" s="2" t="str">
        <f t="shared" si="537"/>
        <v>photographer (Marilyn Monroe).</v>
      </c>
      <c r="Q1605" s="2" t="str">
        <f t="shared" si="538"/>
        <v>photographer (Marilyn Monroe)</v>
      </c>
      <c r="R1605" s="2" t="str">
        <f>IFERROR(MID(Q1605,1,FIND(" ",Q1605)-1),Q1605)</f>
        <v>photographer</v>
      </c>
      <c r="S1605" t="s">
        <v>62</v>
      </c>
    </row>
    <row r="1606" spans="1:29">
      <c r="A1606">
        <v>3873</v>
      </c>
      <c r="B1606">
        <v>575308</v>
      </c>
      <c r="C1606">
        <v>297233.95042856282</v>
      </c>
      <c r="D1606" t="s">
        <v>4498</v>
      </c>
      <c r="E1606" t="s">
        <v>3526</v>
      </c>
      <c r="F1606" t="s">
        <v>3527</v>
      </c>
      <c r="H1606">
        <v>0</v>
      </c>
      <c r="J1606">
        <v>87</v>
      </c>
      <c r="K1606" s="5">
        <v>42583</v>
      </c>
      <c r="L1606" t="s">
        <v>3969</v>
      </c>
      <c r="M1606" t="str">
        <f t="shared" si="536"/>
        <v>Ghanaian actor.[15]</v>
      </c>
      <c r="N1606" t="str">
        <f t="shared" si="535"/>
        <v>Ghanaian</v>
      </c>
      <c r="O1606" t="str">
        <f t="shared" si="534"/>
        <v>actor.[15]</v>
      </c>
      <c r="P1606" s="2" t="str">
        <f t="shared" si="537"/>
        <v>actor.</v>
      </c>
      <c r="Q1606" s="2" t="str">
        <f t="shared" si="538"/>
        <v>actor</v>
      </c>
      <c r="R1606" s="2" t="str">
        <f>IFERROR(MID(Q1606,1,FIND(" ",Q1606)-1),Q1606)</f>
        <v>actor</v>
      </c>
      <c r="S1606" s="2"/>
      <c r="U1606" t="str">
        <f t="shared" ref="U1606:U1637" si="539">CONCATENATE("https://en.wikipedia.org/wiki/",REPLACE(D1606,FIND(" ",D1606),1,"_"))</f>
        <v>https://en.wikipedia.org/wiki/George_Brigars Williams</v>
      </c>
      <c r="Y1606" t="str">
        <f t="shared" ref="Y1606:Y1637" si="540">CONCATENATE("https://tools.wmflabs.org/xtools-articleinfo/?article=",REPLACE(D1606,FIND(" ",D1606),1,"_"),"&amp;project=en.wikipedia.org")</f>
        <v>https://tools.wmflabs.org/xtools-articleinfo/?article=George_Brigars Williams&amp;project=en.wikipedia.org</v>
      </c>
      <c r="AB1606" t="str">
        <f t="shared" ref="AB1606:AB1637" si="541">CONCATENATE("https://en.wikipedia.org/w/index.php?title=Special:WhatLinksHere/",REPLACE(D1606,FIND(" ",D1606),1,"_"),"&amp;limit=500")</f>
        <v>https://en.wikipedia.org/w/index.php?title=Special:WhatLinksHere/George_Brigars Williams&amp;limit=500</v>
      </c>
    </row>
    <row r="1607" spans="1:29">
      <c r="A1607">
        <v>1094</v>
      </c>
      <c r="B1607">
        <v>845135</v>
      </c>
      <c r="C1607">
        <v>40600.735885163886</v>
      </c>
      <c r="D1607" t="s">
        <v>10849</v>
      </c>
      <c r="E1607" t="s">
        <v>11443</v>
      </c>
      <c r="F1607" t="s">
        <v>11442</v>
      </c>
      <c r="H1607">
        <v>0</v>
      </c>
      <c r="J1607">
        <v>88</v>
      </c>
      <c r="K1607" s="3">
        <v>42424</v>
      </c>
      <c r="L1607" t="s">
        <v>11399</v>
      </c>
      <c r="M1607" t="str">
        <f t="shared" si="536"/>
        <v>American physician.[439]</v>
      </c>
      <c r="N1607" t="str">
        <f t="shared" si="535"/>
        <v>American</v>
      </c>
      <c r="O1607" t="str">
        <f t="shared" si="534"/>
        <v>physician.[439]</v>
      </c>
      <c r="P1607" t="str">
        <f t="shared" si="537"/>
        <v>physician.</v>
      </c>
      <c r="Q1607" t="str">
        <f t="shared" si="538"/>
        <v>physician</v>
      </c>
      <c r="R1607" t="str">
        <f>IFERROR(MID(Q1607,1,FIND(" ",Q1607)-1),Q1607)</f>
        <v>physician</v>
      </c>
      <c r="U1607" t="str">
        <f t="shared" si="539"/>
        <v>https://en.wikipedia.org/wiki/George_C. Nichopoulos</v>
      </c>
      <c r="Y1607" t="str">
        <f t="shared" si="540"/>
        <v>https://tools.wmflabs.org/xtools-articleinfo/?article=George_C. Nichopoulos&amp;project=en.wikipedia.org</v>
      </c>
      <c r="AB1607" t="str">
        <f t="shared" si="541"/>
        <v>https://en.wikipedia.org/w/index.php?title=Special:WhatLinksHere/George_C. Nichopoulos&amp;limit=500</v>
      </c>
    </row>
    <row r="1608" spans="1:29">
      <c r="A1608">
        <v>293</v>
      </c>
      <c r="B1608">
        <v>536572</v>
      </c>
      <c r="C1608">
        <v>282164.53497952898</v>
      </c>
      <c r="D1608" t="s">
        <v>9405</v>
      </c>
      <c r="E1608" t="str">
        <f>LEFT(D1608,FIND(" ",D1608)-1)</f>
        <v>George</v>
      </c>
      <c r="F1608" t="str">
        <f>MID(D1608,FIND(" ",D1608)+1,9999)</f>
        <v>Carroll</v>
      </c>
      <c r="H1608">
        <v>0</v>
      </c>
      <c r="J1608">
        <v>94</v>
      </c>
      <c r="K1608" s="3">
        <v>42383</v>
      </c>
      <c r="L1608" t="s">
        <v>10239</v>
      </c>
      <c r="M1608" t="str">
        <f t="shared" si="536"/>
        <v>American lawyer and politician Mayor of Richmond California (1964–1965).[294]</v>
      </c>
      <c r="N1608" t="str">
        <f t="shared" si="535"/>
        <v>American</v>
      </c>
      <c r="O1608" t="str">
        <f t="shared" si="534"/>
        <v>lawyer and politician Mayor of Richmond California (1964–1965).[294]</v>
      </c>
      <c r="P1608" t="str">
        <f t="shared" si="537"/>
        <v>lawyer and politician Mayor of Richmond California (1964–1965).</v>
      </c>
      <c r="Q1608" t="str">
        <f t="shared" si="538"/>
        <v>lawyer and politician Mayor of Richmond California (1964–1965)</v>
      </c>
      <c r="R1608" t="s">
        <v>3507</v>
      </c>
      <c r="S1608" t="s">
        <v>2519</v>
      </c>
      <c r="U1608" t="str">
        <f t="shared" si="539"/>
        <v>https://en.wikipedia.org/wiki/George_Carroll</v>
      </c>
      <c r="Y1608" t="str">
        <f t="shared" si="540"/>
        <v>https://tools.wmflabs.org/xtools-articleinfo/?article=George_Carroll&amp;project=en.wikipedia.org</v>
      </c>
      <c r="AB1608" t="str">
        <f t="shared" si="541"/>
        <v>https://en.wikipedia.org/w/index.php?title=Special:WhatLinksHere/George_Carroll&amp;limit=500</v>
      </c>
    </row>
    <row r="1609" spans="1:29">
      <c r="A1609">
        <v>4164</v>
      </c>
      <c r="B1609">
        <v>672828</v>
      </c>
      <c r="C1609">
        <v>430023.20045525266</v>
      </c>
      <c r="D1609" t="s">
        <v>4120</v>
      </c>
      <c r="E1609" t="s">
        <v>3439</v>
      </c>
      <c r="F1609" t="s">
        <v>3440</v>
      </c>
      <c r="H1609">
        <v>0</v>
      </c>
      <c r="J1609">
        <v>69</v>
      </c>
      <c r="K1609" s="5">
        <v>42602</v>
      </c>
      <c r="L1609" t="s">
        <v>3710</v>
      </c>
      <c r="M1609" t="str">
        <f t="shared" si="536"/>
        <v>American journalist.[307]</v>
      </c>
      <c r="N1609" t="str">
        <f t="shared" si="535"/>
        <v>American</v>
      </c>
      <c r="O1609" t="str">
        <f t="shared" si="534"/>
        <v>journalist.[307]</v>
      </c>
      <c r="P1609" s="2" t="str">
        <f t="shared" si="537"/>
        <v>journalist.</v>
      </c>
      <c r="Q1609" s="2" t="str">
        <f t="shared" si="538"/>
        <v>journalist</v>
      </c>
      <c r="R1609" s="2" t="str">
        <f>IFERROR(MID(Q1609,1,FIND(" ",Q1609)-1),Q1609)</f>
        <v>journalist</v>
      </c>
      <c r="S1609" s="2"/>
      <c r="U1609" t="str">
        <f t="shared" si="539"/>
        <v>https://en.wikipedia.org/wiki/George_E. Curry</v>
      </c>
      <c r="Y1609" t="str">
        <f t="shared" si="540"/>
        <v>https://tools.wmflabs.org/xtools-articleinfo/?article=George_E. Curry&amp;project=en.wikipedia.org</v>
      </c>
      <c r="AB1609" t="str">
        <f t="shared" si="541"/>
        <v>https://en.wikipedia.org/w/index.php?title=Special:WhatLinksHere/George_E. Curry&amp;limit=500</v>
      </c>
    </row>
    <row r="1610" spans="1:29">
      <c r="A1610">
        <v>3935</v>
      </c>
      <c r="B1610">
        <v>358227</v>
      </c>
      <c r="C1610">
        <v>61218.391371767211</v>
      </c>
      <c r="D1610" t="s">
        <v>4378</v>
      </c>
      <c r="E1610" t="s">
        <v>3445</v>
      </c>
      <c r="F1610" t="s">
        <v>3446</v>
      </c>
      <c r="H1610">
        <v>0</v>
      </c>
      <c r="J1610">
        <v>99</v>
      </c>
      <c r="K1610" s="5">
        <v>42587</v>
      </c>
      <c r="L1610" t="s">
        <v>3964</v>
      </c>
      <c r="M1610" t="str">
        <f t="shared" si="536"/>
        <v>American Biblical scholar.[77]</v>
      </c>
      <c r="N1610" t="str">
        <f t="shared" si="535"/>
        <v>American</v>
      </c>
      <c r="O1610" t="str">
        <f t="shared" si="534"/>
        <v>Biblical scholar.[77]</v>
      </c>
      <c r="P1610" s="2" t="str">
        <f t="shared" si="537"/>
        <v>Biblical scholar.</v>
      </c>
      <c r="Q1610" s="2" t="str">
        <f t="shared" si="538"/>
        <v>Biblical scholar</v>
      </c>
      <c r="R1610" s="2" t="str">
        <f>Q1610</f>
        <v>Biblical scholar</v>
      </c>
      <c r="S1610" s="2"/>
      <c r="U1610" t="str">
        <f t="shared" si="539"/>
        <v>https://en.wikipedia.org/wiki/George_E. Mendenhall</v>
      </c>
      <c r="Y1610" t="str">
        <f t="shared" si="540"/>
        <v>https://tools.wmflabs.org/xtools-articleinfo/?article=George_E. Mendenhall&amp;project=en.wikipedia.org</v>
      </c>
      <c r="AB1610" t="str">
        <f t="shared" si="541"/>
        <v>https://en.wikipedia.org/w/index.php?title=Special:WhatLinksHere/George_E. Mendenhall&amp;limit=500</v>
      </c>
    </row>
    <row r="1611" spans="1:29">
      <c r="A1611">
        <v>2661</v>
      </c>
      <c r="B1611">
        <v>574098</v>
      </c>
      <c r="C1611">
        <v>427888.52823105117</v>
      </c>
      <c r="D1611" t="s">
        <v>12235</v>
      </c>
      <c r="E1611" t="str">
        <f t="shared" ref="E1611:E1621" si="542">LEFT(D1611,FIND(" ",D1611)-1)</f>
        <v>George</v>
      </c>
      <c r="F1611" t="str">
        <f t="shared" ref="F1611:F1621" si="543">MID(D1611,FIND(" ",D1611)+1,9999)</f>
        <v>Forty</v>
      </c>
      <c r="H1611">
        <v>0</v>
      </c>
      <c r="J1611">
        <v>88</v>
      </c>
      <c r="K1611" s="5">
        <v>42509</v>
      </c>
      <c r="L1611" t="s">
        <v>12765</v>
      </c>
      <c r="M1611" t="str">
        <f t="shared" si="536"/>
        <v>British Army officer and author.[325]</v>
      </c>
      <c r="N1611" t="str">
        <f t="shared" si="535"/>
        <v>British</v>
      </c>
      <c r="O1611" t="str">
        <f t="shared" si="534"/>
        <v>Army officer and author.[325]</v>
      </c>
      <c r="P1611" t="str">
        <f t="shared" si="537"/>
        <v>Army officer and author.</v>
      </c>
      <c r="Q1611" t="str">
        <f t="shared" si="538"/>
        <v>Army officer and author</v>
      </c>
      <c r="R1611" t="str">
        <f>Q1611</f>
        <v>Army officer and author</v>
      </c>
      <c r="S1611" s="2"/>
      <c r="U1611" t="str">
        <f t="shared" si="539"/>
        <v>https://en.wikipedia.org/wiki/George_Forty</v>
      </c>
      <c r="Y1611" t="str">
        <f t="shared" si="540"/>
        <v>https://tools.wmflabs.org/xtools-articleinfo/?article=George_Forty&amp;project=en.wikipedia.org</v>
      </c>
      <c r="AB1611" t="str">
        <f t="shared" si="541"/>
        <v>https://en.wikipedia.org/w/index.php?title=Special:WhatLinksHere/George_Forty&amp;limit=500</v>
      </c>
    </row>
    <row r="1612" spans="1:29">
      <c r="A1612">
        <v>913</v>
      </c>
      <c r="B1612">
        <v>23124</v>
      </c>
      <c r="C1612">
        <v>485425.8932700759</v>
      </c>
      <c r="D1612" t="s">
        <v>10436</v>
      </c>
      <c r="E1612" t="str">
        <f t="shared" si="542"/>
        <v>George</v>
      </c>
      <c r="F1612" t="str">
        <f t="shared" si="543"/>
        <v>Gaynes</v>
      </c>
      <c r="H1612">
        <v>0</v>
      </c>
      <c r="J1612">
        <v>98</v>
      </c>
      <c r="K1612" s="3">
        <v>42415</v>
      </c>
      <c r="L1612" t="s">
        <v>11217</v>
      </c>
      <c r="M1612" t="str">
        <f t="shared" si="536"/>
        <v>Finnish-born American actor (Police Academy Punky Brewster Tootsie).[258]</v>
      </c>
      <c r="N1612" t="s">
        <v>11547</v>
      </c>
      <c r="O1612" t="s">
        <v>11545</v>
      </c>
      <c r="P1612" t="str">
        <f t="shared" si="537"/>
        <v>actor (Police Academy Punky Brewster Tootsie).</v>
      </c>
      <c r="Q1612" t="str">
        <f t="shared" si="538"/>
        <v>actor (Police Academy Punky Brewster Tootsie)</v>
      </c>
      <c r="R1612" t="str">
        <f>IFERROR(MID(Q1612,1,FIND(" ",Q1612)-1),Q1612)</f>
        <v>actor</v>
      </c>
      <c r="S1612" t="s">
        <v>2333</v>
      </c>
      <c r="U1612" t="str">
        <f t="shared" si="539"/>
        <v>https://en.wikipedia.org/wiki/George_Gaynes</v>
      </c>
      <c r="Y1612" t="str">
        <f t="shared" si="540"/>
        <v>https://tools.wmflabs.org/xtools-articleinfo/?article=George_Gaynes&amp;project=en.wikipedia.org</v>
      </c>
      <c r="AB1612" t="str">
        <f t="shared" si="541"/>
        <v>https://en.wikipedia.org/w/index.php?title=Special:WhatLinksHere/George_Gaynes&amp;limit=500</v>
      </c>
    </row>
    <row r="1613" spans="1:29">
      <c r="A1613">
        <v>1901</v>
      </c>
      <c r="B1613">
        <v>447154</v>
      </c>
      <c r="C1613">
        <v>379488.90885036235</v>
      </c>
      <c r="D1613" t="s">
        <v>6614</v>
      </c>
      <c r="E1613" t="str">
        <f t="shared" si="542"/>
        <v>George</v>
      </c>
      <c r="F1613" t="str">
        <f t="shared" si="543"/>
        <v>Gelaga King</v>
      </c>
      <c r="H1613">
        <v>0</v>
      </c>
      <c r="K1613" s="5">
        <v>42465</v>
      </c>
      <c r="L1613" t="s">
        <v>6748</v>
      </c>
      <c r="M1613" t="str">
        <f t="shared" si="536"/>
        <v>Sierra Leonean judge.[87]</v>
      </c>
      <c r="N1613" t="s">
        <v>5660</v>
      </c>
      <c r="O1613" t="str">
        <f>MID(M1613,FIND(" ",M1613)+1,9999)</f>
        <v>Leonean judge.[87]</v>
      </c>
      <c r="P1613" t="str">
        <f t="shared" si="537"/>
        <v>Leonean judge.</v>
      </c>
      <c r="Q1613" t="str">
        <f t="shared" si="538"/>
        <v>Leonean judge</v>
      </c>
      <c r="R1613" t="s">
        <v>5976</v>
      </c>
      <c r="U1613" t="str">
        <f t="shared" si="539"/>
        <v>https://en.wikipedia.org/wiki/George_Gelaga King</v>
      </c>
      <c r="Y1613" t="str">
        <f t="shared" si="540"/>
        <v>https://tools.wmflabs.org/xtools-articleinfo/?article=George_Gelaga King&amp;project=en.wikipedia.org</v>
      </c>
      <c r="AB1613" t="str">
        <f t="shared" si="541"/>
        <v>https://en.wikipedia.org/w/index.php?title=Special:WhatLinksHere/George_Gelaga King&amp;limit=500</v>
      </c>
    </row>
    <row r="1614" spans="1:29">
      <c r="A1614">
        <v>1955</v>
      </c>
      <c r="B1614">
        <v>428766</v>
      </c>
      <c r="C1614">
        <v>172851.58772665454</v>
      </c>
      <c r="D1614" t="s">
        <v>6836</v>
      </c>
      <c r="E1614" t="str">
        <f t="shared" si="542"/>
        <v>George</v>
      </c>
      <c r="F1614" t="str">
        <f t="shared" si="543"/>
        <v>Ilsley</v>
      </c>
      <c r="H1614">
        <v>0</v>
      </c>
      <c r="J1614">
        <v>88</v>
      </c>
      <c r="K1614" s="5">
        <v>42468</v>
      </c>
      <c r="L1614" t="s">
        <v>6424</v>
      </c>
      <c r="M1614" t="str">
        <f t="shared" si="536"/>
        <v>Australian football player (Carlton).[141]</v>
      </c>
      <c r="N1614" t="str">
        <f>MID(M1614,1,FIND(" ",M1614)-1)</f>
        <v>Australian</v>
      </c>
      <c r="O1614" t="str">
        <f>MID(M1614,FIND(" ",M1614)+1,9999)</f>
        <v>football player (Carlton).[141]</v>
      </c>
      <c r="P1614" t="str">
        <f t="shared" si="537"/>
        <v>football player (Carlton).</v>
      </c>
      <c r="Q1614" t="str">
        <f t="shared" si="538"/>
        <v>football player (Carlton)</v>
      </c>
      <c r="R1614" t="s">
        <v>7095</v>
      </c>
      <c r="S1614" t="s">
        <v>1627</v>
      </c>
      <c r="U1614" t="str">
        <f t="shared" si="539"/>
        <v>https://en.wikipedia.org/wiki/George_Ilsley</v>
      </c>
      <c r="Y1614" t="str">
        <f t="shared" si="540"/>
        <v>https://tools.wmflabs.org/xtools-articleinfo/?article=George_Ilsley&amp;project=en.wikipedia.org</v>
      </c>
      <c r="AB1614" t="str">
        <f t="shared" si="541"/>
        <v>https://en.wikipedia.org/w/index.php?title=Special:WhatLinksHere/George_Ilsley&amp;limit=500</v>
      </c>
    </row>
    <row r="1615" spans="1:29">
      <c r="A1615">
        <v>227</v>
      </c>
      <c r="B1615">
        <v>82811</v>
      </c>
      <c r="C1615">
        <v>833431.57865601825</v>
      </c>
      <c r="D1615" t="s">
        <v>9352</v>
      </c>
      <c r="E1615" t="str">
        <f t="shared" si="542"/>
        <v>George</v>
      </c>
      <c r="F1615" t="str">
        <f t="shared" si="543"/>
        <v>Jonas</v>
      </c>
      <c r="H1615">
        <v>0</v>
      </c>
      <c r="J1615">
        <v>80</v>
      </c>
      <c r="K1615" s="3">
        <v>42379</v>
      </c>
      <c r="L1615" t="s">
        <v>10022</v>
      </c>
      <c r="M1615" t="str">
        <f t="shared" si="536"/>
        <v>Hungarian-born Canadian writer Parkinson's disease.[228]</v>
      </c>
      <c r="N1615" t="s">
        <v>11472</v>
      </c>
      <c r="O1615" t="s">
        <v>11546</v>
      </c>
      <c r="P1615" t="str">
        <f t="shared" si="537"/>
        <v>writer Parkinson's disease.</v>
      </c>
      <c r="Q1615" t="str">
        <f t="shared" si="538"/>
        <v>writer Parkinson's disease</v>
      </c>
      <c r="R1615" t="str">
        <f>IFERROR(MID(Q1615,1,FIND(" ",Q1615)-1),Q1615)</f>
        <v>writer</v>
      </c>
      <c r="U1615" t="str">
        <f t="shared" si="539"/>
        <v>https://en.wikipedia.org/wiki/George_Jonas</v>
      </c>
      <c r="Y1615" t="str">
        <f t="shared" si="540"/>
        <v>https://tools.wmflabs.org/xtools-articleinfo/?article=George_Jonas&amp;project=en.wikipedia.org</v>
      </c>
      <c r="AB1615" t="str">
        <f t="shared" si="541"/>
        <v>https://en.wikipedia.org/w/index.php?title=Special:WhatLinksHere/George_Jonas&amp;limit=500</v>
      </c>
    </row>
    <row r="1616" spans="1:29">
      <c r="A1616">
        <v>4240</v>
      </c>
      <c r="B1616">
        <v>870884</v>
      </c>
      <c r="C1616">
        <v>859662.36849617423</v>
      </c>
      <c r="D1616" t="s">
        <v>4173</v>
      </c>
      <c r="E1616" t="str">
        <f t="shared" si="542"/>
        <v>George</v>
      </c>
      <c r="F1616" t="str">
        <f t="shared" si="543"/>
        <v>Kaczender</v>
      </c>
      <c r="H1616">
        <v>0</v>
      </c>
      <c r="J1616">
        <v>83</v>
      </c>
      <c r="K1616" s="5">
        <v>42606</v>
      </c>
      <c r="L1616" t="s">
        <v>3721</v>
      </c>
      <c r="M1616" t="str">
        <f t="shared" si="536"/>
        <v>Hungarian-born Canadian film director (In Praise of Older Women).[383]</v>
      </c>
      <c r="N1616" t="s">
        <v>3307</v>
      </c>
      <c r="O1616" t="str">
        <f>MID(M1616,FIND(" ",M1616)+1,9999)</f>
        <v>Canadian film director (In Praise of Older Women).[383]</v>
      </c>
      <c r="P1616" s="2" t="str">
        <f t="shared" si="537"/>
        <v>Canadian film director (In Praise of Older Women).</v>
      </c>
      <c r="Q1616" s="2" t="str">
        <f t="shared" si="538"/>
        <v>Canadian film director (In Praise of Older Women)</v>
      </c>
      <c r="R1616" s="2" t="s">
        <v>2640</v>
      </c>
      <c r="S1616" s="2" t="s">
        <v>603</v>
      </c>
      <c r="U1616" t="str">
        <f t="shared" si="539"/>
        <v>https://en.wikipedia.org/wiki/George_Kaczender</v>
      </c>
      <c r="Y1616" t="str">
        <f t="shared" si="540"/>
        <v>https://tools.wmflabs.org/xtools-articleinfo/?article=George_Kaczender&amp;project=en.wikipedia.org</v>
      </c>
      <c r="AB1616" t="str">
        <f t="shared" si="541"/>
        <v>https://en.wikipedia.org/w/index.php?title=Special:WhatLinksHere/George_Kaczender&amp;limit=500</v>
      </c>
    </row>
    <row r="1617" spans="1:28">
      <c r="A1617">
        <v>1168</v>
      </c>
      <c r="B1617">
        <v>471690</v>
      </c>
      <c r="C1617">
        <v>294401.18299498863</v>
      </c>
      <c r="D1617" t="s">
        <v>10634</v>
      </c>
      <c r="E1617" t="str">
        <f t="shared" si="542"/>
        <v>George</v>
      </c>
      <c r="F1617" t="str">
        <f t="shared" si="543"/>
        <v>Kennedy</v>
      </c>
      <c r="H1617">
        <v>0</v>
      </c>
      <c r="J1617">
        <v>91</v>
      </c>
      <c r="K1617" s="3">
        <v>42428</v>
      </c>
      <c r="L1617" t="s">
        <v>11645</v>
      </c>
      <c r="M1617" t="str">
        <f t="shared" si="536"/>
        <v>American actor (Cool Hand Luke The Naked Gun Airport) Oscar winner (1968) heart disease.[515]</v>
      </c>
      <c r="N1617" t="str">
        <f>MID(M1617,1,FIND(" ",M1617)-1)</f>
        <v>American</v>
      </c>
      <c r="O1617" t="str">
        <f>MID(M1617,FIND(" ",M1617)+1,9999)</f>
        <v>actor (Cool Hand Luke The Naked Gun Airport) Oscar winner (1968) heart disease.[515]</v>
      </c>
      <c r="P1617" t="str">
        <f t="shared" si="537"/>
        <v>actor (Cool Hand Luke The Naked Gun Airport) Oscar winner (1968) heart disease.</v>
      </c>
      <c r="Q1617" t="str">
        <f t="shared" si="538"/>
        <v>actor (Cool Hand Luke The Naked Gun Airport) Oscar winner (1968) heart disease</v>
      </c>
      <c r="R1617" t="str">
        <f>IFERROR(MID(Q1617,1,FIND(" ",Q1617)-1),Q1617)</f>
        <v>actor</v>
      </c>
      <c r="S1617" t="s">
        <v>2079</v>
      </c>
      <c r="T1617" t="s">
        <v>9004</v>
      </c>
      <c r="U1617" t="str">
        <f t="shared" si="539"/>
        <v>https://en.wikipedia.org/wiki/George_Kennedy</v>
      </c>
      <c r="Y1617" t="str">
        <f t="shared" si="540"/>
        <v>https://tools.wmflabs.org/xtools-articleinfo/?article=George_Kennedy&amp;project=en.wikipedia.org</v>
      </c>
      <c r="AB1617" t="str">
        <f t="shared" si="541"/>
        <v>https://en.wikipedia.org/w/index.php?title=Special:WhatLinksHere/George_Kennedy&amp;limit=500</v>
      </c>
    </row>
    <row r="1618" spans="1:28">
      <c r="A1618">
        <v>106</v>
      </c>
      <c r="B1618">
        <v>418307</v>
      </c>
      <c r="C1618">
        <v>334722.05959606072</v>
      </c>
      <c r="D1618" t="s">
        <v>9291</v>
      </c>
      <c r="E1618" t="str">
        <f t="shared" si="542"/>
        <v>George</v>
      </c>
      <c r="F1618" t="str">
        <f t="shared" si="543"/>
        <v>MacIntyre</v>
      </c>
      <c r="H1618">
        <v>0</v>
      </c>
      <c r="J1618">
        <v>76</v>
      </c>
      <c r="K1618" s="3">
        <v>42374</v>
      </c>
      <c r="L1618" t="s">
        <v>9292</v>
      </c>
      <c r="M1618" t="str">
        <f t="shared" si="536"/>
        <v>American football player and coach (Vanderbilt).[106]</v>
      </c>
      <c r="N1618" t="str">
        <f>MID(M1618,1,FIND(" ",M1618)-1)</f>
        <v>American</v>
      </c>
      <c r="O1618" t="str">
        <f>MID(M1618,FIND(" ",M1618)+1,9999)</f>
        <v>football player and coach (Vanderbilt).[106]</v>
      </c>
      <c r="P1618" t="str">
        <f t="shared" si="537"/>
        <v>football player and coach (Vanderbilt).</v>
      </c>
      <c r="Q1618" t="str">
        <f t="shared" si="538"/>
        <v>football player and coach (Vanderbilt)</v>
      </c>
      <c r="R1618" t="s">
        <v>3305</v>
      </c>
      <c r="S1618" t="s">
        <v>2818</v>
      </c>
      <c r="U1618" t="str">
        <f t="shared" si="539"/>
        <v>https://en.wikipedia.org/wiki/George_MacIntyre</v>
      </c>
      <c r="Y1618" t="str">
        <f t="shared" si="540"/>
        <v>https://tools.wmflabs.org/xtools-articleinfo/?article=George_MacIntyre&amp;project=en.wikipedia.org</v>
      </c>
      <c r="AB1618" t="str">
        <f t="shared" si="541"/>
        <v>https://en.wikipedia.org/w/index.php?title=Special:WhatLinksHere/George_MacIntyre&amp;limit=500</v>
      </c>
    </row>
    <row r="1619" spans="1:28">
      <c r="A1619">
        <v>2442</v>
      </c>
      <c r="B1619">
        <v>968897</v>
      </c>
      <c r="C1619">
        <v>654304.81221028464</v>
      </c>
      <c r="D1619" t="s">
        <v>12050</v>
      </c>
      <c r="E1619" t="str">
        <f t="shared" si="542"/>
        <v>George</v>
      </c>
      <c r="F1619" t="str">
        <f t="shared" si="543"/>
        <v>Mandler</v>
      </c>
      <c r="H1619">
        <v>0</v>
      </c>
      <c r="J1619">
        <v>91</v>
      </c>
      <c r="K1619" s="5">
        <v>42496</v>
      </c>
      <c r="L1619" t="s">
        <v>12438</v>
      </c>
      <c r="M1619" t="str">
        <f t="shared" si="536"/>
        <v>American psychologist.[104]</v>
      </c>
      <c r="N1619" t="str">
        <f>MID(M1619,1,FIND(" ",M1619)-1)</f>
        <v>American</v>
      </c>
      <c r="O1619" t="str">
        <f>MID(M1619,FIND(" ",M1619)+1,9999)</f>
        <v>psychologist.[104]</v>
      </c>
      <c r="P1619" t="str">
        <f t="shared" si="537"/>
        <v>psychologist.</v>
      </c>
      <c r="Q1619" t="str">
        <f t="shared" si="538"/>
        <v>psychologist</v>
      </c>
      <c r="R1619" t="str">
        <f>IFERROR(MID(Q1619,1,FIND(" ",Q1619)-1),Q1619)</f>
        <v>psychologist</v>
      </c>
      <c r="U1619" t="str">
        <f t="shared" si="539"/>
        <v>https://en.wikipedia.org/wiki/George_Mandler</v>
      </c>
      <c r="Y1619" t="str">
        <f t="shared" si="540"/>
        <v>https://tools.wmflabs.org/xtools-articleinfo/?article=George_Mandler&amp;project=en.wikipedia.org</v>
      </c>
      <c r="AB1619" t="str">
        <f t="shared" si="541"/>
        <v>https://en.wikipedia.org/w/index.php?title=Special:WhatLinksHere/George_Mandler&amp;limit=500</v>
      </c>
    </row>
    <row r="1620" spans="1:28">
      <c r="A1620">
        <v>1519</v>
      </c>
      <c r="B1620">
        <v>815807</v>
      </c>
      <c r="C1620">
        <v>940115.77392757311</v>
      </c>
      <c r="D1620" t="s">
        <v>8463</v>
      </c>
      <c r="E1620" t="str">
        <f t="shared" si="542"/>
        <v>George</v>
      </c>
      <c r="F1620" t="str">
        <f t="shared" si="543"/>
        <v>McLean</v>
      </c>
      <c r="H1620">
        <v>0</v>
      </c>
      <c r="J1620">
        <v>92</v>
      </c>
      <c r="K1620" s="3">
        <v>42445</v>
      </c>
      <c r="L1620" s="2" t="s">
        <v>7901</v>
      </c>
      <c r="M1620" t="str">
        <f t="shared" si="536"/>
        <v>Canadian journalist and news anchor (The National).[326]</v>
      </c>
      <c r="N1620" t="str">
        <f>MID(M1620,1,FIND(" ",M1620)-1)</f>
        <v>Canadian</v>
      </c>
      <c r="O1620" t="str">
        <f>MID(M1620,FIND(" ",M1620)+1,9999)</f>
        <v>journalist and news anchor (The National).[326]</v>
      </c>
      <c r="P1620" t="str">
        <f t="shared" si="537"/>
        <v>journalist and news anchor (The National).</v>
      </c>
      <c r="Q1620" t="str">
        <f t="shared" si="538"/>
        <v>journalist and news anchor (The National)</v>
      </c>
      <c r="R1620" t="s">
        <v>3274</v>
      </c>
      <c r="S1620" s="2" t="s">
        <v>1853</v>
      </c>
      <c r="U1620" t="str">
        <f t="shared" si="539"/>
        <v>https://en.wikipedia.org/wiki/George_McLean</v>
      </c>
      <c r="Y1620" t="str">
        <f t="shared" si="540"/>
        <v>https://tools.wmflabs.org/xtools-articleinfo/?article=George_McLean&amp;project=en.wikipedia.org</v>
      </c>
      <c r="AB1620" t="str">
        <f t="shared" si="541"/>
        <v>https://en.wikipedia.org/w/index.php?title=Special:WhatLinksHere/George_McLean&amp;limit=500</v>
      </c>
    </row>
    <row r="1621" spans="1:28">
      <c r="A1621">
        <v>1520</v>
      </c>
      <c r="B1621">
        <v>958525</v>
      </c>
      <c r="C1621">
        <v>821413.6408878403</v>
      </c>
      <c r="D1621" t="s">
        <v>8464</v>
      </c>
      <c r="E1621" t="str">
        <f t="shared" si="542"/>
        <v>George</v>
      </c>
      <c r="F1621" t="str">
        <f t="shared" si="543"/>
        <v>Menzies</v>
      </c>
      <c r="H1621">
        <v>0</v>
      </c>
      <c r="J1621">
        <v>85</v>
      </c>
      <c r="K1621" s="3">
        <v>42445</v>
      </c>
      <c r="L1621" s="2" t="s">
        <v>7964</v>
      </c>
      <c r="M1621" t="str">
        <f t="shared" si="536"/>
        <v>New Zealand rugby league player and coach (West Coast national team).[327]</v>
      </c>
      <c r="N1621" t="s">
        <v>7307</v>
      </c>
      <c r="O1621" s="2" t="s">
        <v>7613</v>
      </c>
      <c r="P1621" t="str">
        <f t="shared" si="537"/>
        <v>rugby league player and coach (West Coast national team).</v>
      </c>
      <c r="Q1621" t="str">
        <f t="shared" si="538"/>
        <v>rugby league player and coach (West Coast national team)</v>
      </c>
      <c r="R1621" t="s">
        <v>3242</v>
      </c>
      <c r="S1621" s="2" t="s">
        <v>2142</v>
      </c>
      <c r="U1621" t="str">
        <f t="shared" si="539"/>
        <v>https://en.wikipedia.org/wiki/George_Menzies</v>
      </c>
      <c r="Y1621" t="str">
        <f t="shared" si="540"/>
        <v>https://tools.wmflabs.org/xtools-articleinfo/?article=George_Menzies&amp;project=en.wikipedia.org</v>
      </c>
      <c r="AB1621" t="str">
        <f t="shared" si="541"/>
        <v>https://en.wikipedia.org/w/index.php?title=Special:WhatLinksHere/George_Menzies&amp;limit=500</v>
      </c>
    </row>
    <row r="1622" spans="1:28">
      <c r="A1622">
        <v>1280</v>
      </c>
      <c r="B1622">
        <v>228846</v>
      </c>
      <c r="C1622">
        <v>989452.71765751392</v>
      </c>
      <c r="D1622" t="s">
        <v>8925</v>
      </c>
      <c r="E1622" t="s">
        <v>7640</v>
      </c>
      <c r="F1622" s="2" t="s">
        <v>7641</v>
      </c>
      <c r="G1622" s="2"/>
      <c r="H1622">
        <v>0</v>
      </c>
      <c r="J1622">
        <v>83</v>
      </c>
      <c r="K1622" s="3">
        <v>42433</v>
      </c>
      <c r="L1622" s="2" t="s">
        <v>8357</v>
      </c>
      <c r="M1622" t="str">
        <f t="shared" si="536"/>
        <v>Kenyan politician.[86]</v>
      </c>
      <c r="N1622" t="str">
        <f t="shared" ref="N1622:N1631" si="544">MID(M1622,1,FIND(" ",M1622)-1)</f>
        <v>Kenyan</v>
      </c>
      <c r="O1622" t="str">
        <f t="shared" ref="O1622:O1631" si="545">MID(M1622,FIND(" ",M1622)+1,9999)</f>
        <v>politician.[86]</v>
      </c>
      <c r="P1622" t="str">
        <f t="shared" si="537"/>
        <v>politician.</v>
      </c>
      <c r="Q1622" t="str">
        <f t="shared" si="538"/>
        <v>politician</v>
      </c>
      <c r="R1622" t="str">
        <f>IFERROR(MID(Q1622,1,FIND(" ",Q1622)-1),Q1622)</f>
        <v>politician</v>
      </c>
      <c r="U1622" t="str">
        <f t="shared" si="539"/>
        <v>https://en.wikipedia.org/wiki/George_Ndung’u Mwicigi</v>
      </c>
      <c r="Y1622" t="str">
        <f t="shared" si="540"/>
        <v>https://tools.wmflabs.org/xtools-articleinfo/?article=George_Ndung’u Mwicigi&amp;project=en.wikipedia.org</v>
      </c>
      <c r="AB1622" t="str">
        <f t="shared" si="541"/>
        <v>https://en.wikipedia.org/w/index.php?title=Special:WhatLinksHere/George_Ndung’u Mwicigi&amp;limit=500</v>
      </c>
    </row>
    <row r="1623" spans="1:28">
      <c r="A1623">
        <v>2243</v>
      </c>
      <c r="B1623">
        <v>628149</v>
      </c>
      <c r="C1623">
        <v>981413.05409262714</v>
      </c>
      <c r="D1623" t="s">
        <v>6464</v>
      </c>
      <c r="E1623" t="str">
        <f>LEFT(D1623,FIND(" ",D1623)-1)</f>
        <v>George</v>
      </c>
      <c r="F1623" t="str">
        <f>MID(D1623,FIND(" ",D1623)+1,9999)</f>
        <v>Pieterson</v>
      </c>
      <c r="H1623">
        <v>0</v>
      </c>
      <c r="J1623">
        <v>74</v>
      </c>
      <c r="K1623" s="5">
        <v>42484</v>
      </c>
      <c r="L1623" t="s">
        <v>5986</v>
      </c>
      <c r="M1623" t="str">
        <f t="shared" si="536"/>
        <v>Dutch clarinetist.[431]</v>
      </c>
      <c r="N1623" t="str">
        <f t="shared" si="544"/>
        <v>Dutch</v>
      </c>
      <c r="O1623" t="str">
        <f t="shared" si="545"/>
        <v>clarinetist.[431]</v>
      </c>
      <c r="P1623" t="str">
        <f t="shared" si="537"/>
        <v>clarinetist.</v>
      </c>
      <c r="Q1623" t="str">
        <f t="shared" si="538"/>
        <v>clarinetist</v>
      </c>
      <c r="R1623" t="str">
        <f>IFERROR(MID(Q1623,1,FIND(" ",Q1623)-1),Q1623)</f>
        <v>clarinetist</v>
      </c>
      <c r="U1623" t="str">
        <f t="shared" si="539"/>
        <v>https://en.wikipedia.org/wiki/George_Pieterson</v>
      </c>
      <c r="Y1623" t="str">
        <f t="shared" si="540"/>
        <v>https://tools.wmflabs.org/xtools-articleinfo/?article=George_Pieterson&amp;project=en.wikipedia.org</v>
      </c>
      <c r="AB1623" t="str">
        <f t="shared" si="541"/>
        <v>https://en.wikipedia.org/w/index.php?title=Special:WhatLinksHere/George_Pieterson&amp;limit=500</v>
      </c>
    </row>
    <row r="1624" spans="1:28">
      <c r="A1624">
        <v>1889</v>
      </c>
      <c r="B1624">
        <v>825042</v>
      </c>
      <c r="C1624">
        <v>473414.09992441186</v>
      </c>
      <c r="D1624" t="s">
        <v>6767</v>
      </c>
      <c r="E1624" t="str">
        <f>LEFT(D1624,FIND(" ",D1624)-1)</f>
        <v>George</v>
      </c>
      <c r="F1624" t="str">
        <f>MID(D1624,FIND(" ",D1624)+1,9999)</f>
        <v>Radosevich</v>
      </c>
      <c r="H1624">
        <v>0</v>
      </c>
      <c r="J1624">
        <v>88</v>
      </c>
      <c r="K1624" s="5">
        <v>42464</v>
      </c>
      <c r="L1624" t="s">
        <v>6420</v>
      </c>
      <c r="M1624" t="str">
        <f t="shared" si="536"/>
        <v>American football player (Baltimore Colts).[75]</v>
      </c>
      <c r="N1624" t="str">
        <f t="shared" si="544"/>
        <v>American</v>
      </c>
      <c r="O1624" t="str">
        <f t="shared" si="545"/>
        <v>football player (Baltimore Colts).[75]</v>
      </c>
      <c r="P1624" t="str">
        <f t="shared" si="537"/>
        <v>football player (Baltimore Colts).</v>
      </c>
      <c r="Q1624" t="str">
        <f t="shared" si="538"/>
        <v>football player (Baltimore Colts)</v>
      </c>
      <c r="R1624" t="s">
        <v>7464</v>
      </c>
      <c r="S1624" t="s">
        <v>2068</v>
      </c>
      <c r="U1624" t="str">
        <f t="shared" si="539"/>
        <v>https://en.wikipedia.org/wiki/George_Radosevich</v>
      </c>
      <c r="Y1624" t="str">
        <f t="shared" si="540"/>
        <v>https://tools.wmflabs.org/xtools-articleinfo/?article=George_Radosevich&amp;project=en.wikipedia.org</v>
      </c>
      <c r="AB1624" t="str">
        <f t="shared" si="541"/>
        <v>https://en.wikipedia.org/w/index.php?title=Special:WhatLinksHere/George_Radosevich&amp;limit=500</v>
      </c>
    </row>
    <row r="1625" spans="1:28">
      <c r="A1625">
        <v>3546</v>
      </c>
      <c r="B1625">
        <v>564496</v>
      </c>
      <c r="C1625">
        <v>398886.27581694891</v>
      </c>
      <c r="D1625" t="s">
        <v>13523</v>
      </c>
      <c r="E1625" t="s">
        <v>14672</v>
      </c>
      <c r="F1625" t="s">
        <v>14671</v>
      </c>
      <c r="H1625">
        <v>0</v>
      </c>
      <c r="J1625">
        <v>84</v>
      </c>
      <c r="K1625" s="5">
        <v>42565</v>
      </c>
      <c r="L1625" t="s">
        <v>14142</v>
      </c>
      <c r="M1625" t="str">
        <f t="shared" si="536"/>
        <v>Canadian historian pancreatic cancer.[205]</v>
      </c>
      <c r="N1625" t="str">
        <f t="shared" si="544"/>
        <v>Canadian</v>
      </c>
      <c r="O1625" t="str">
        <f t="shared" si="545"/>
        <v>historian pancreatic cancer.[205]</v>
      </c>
      <c r="P1625" s="2" t="str">
        <f t="shared" si="537"/>
        <v>historian pancreatic cancer.</v>
      </c>
      <c r="Q1625" s="2" t="str">
        <f t="shared" si="538"/>
        <v>historian pancreatic cancer</v>
      </c>
      <c r="R1625" s="2" t="str">
        <f>IFERROR(MID(Q1625,1,FIND(" ",Q1625)-1),Q1625)</f>
        <v>historian</v>
      </c>
      <c r="S1625" s="2"/>
      <c r="T1625" t="s">
        <v>14709</v>
      </c>
      <c r="U1625" t="str">
        <f t="shared" si="539"/>
        <v>https://en.wikipedia.org/wiki/George_Ramsay Cook</v>
      </c>
      <c r="Y1625" t="str">
        <f t="shared" si="540"/>
        <v>https://tools.wmflabs.org/xtools-articleinfo/?article=George_Ramsay Cook&amp;project=en.wikipedia.org</v>
      </c>
      <c r="AB1625" t="str">
        <f t="shared" si="541"/>
        <v>https://en.wikipedia.org/w/index.php?title=Special:WhatLinksHere/George_Ramsay Cook&amp;limit=500</v>
      </c>
    </row>
    <row r="1626" spans="1:28">
      <c r="A1626">
        <v>967</v>
      </c>
      <c r="B1626">
        <v>220765</v>
      </c>
      <c r="C1626">
        <v>309317.00061410083</v>
      </c>
      <c r="D1626" t="s">
        <v>10889</v>
      </c>
      <c r="E1626" t="str">
        <f>LEFT(D1626,FIND(" ",D1626)-1)</f>
        <v>George</v>
      </c>
      <c r="F1626" t="str">
        <f>MID(D1626,FIND(" ",D1626)+1,9999)</f>
        <v>Redmond</v>
      </c>
      <c r="H1626">
        <v>0</v>
      </c>
      <c r="J1626">
        <v>92</v>
      </c>
      <c r="K1626" s="3">
        <v>42417</v>
      </c>
      <c r="L1626" t="s">
        <v>11337</v>
      </c>
      <c r="M1626" t="str">
        <f t="shared" si="536"/>
        <v>Irish politician.[312]</v>
      </c>
      <c r="N1626" t="str">
        <f t="shared" si="544"/>
        <v>Irish</v>
      </c>
      <c r="O1626" t="str">
        <f t="shared" si="545"/>
        <v>politician.[312]</v>
      </c>
      <c r="P1626" t="str">
        <f t="shared" si="537"/>
        <v>politician.</v>
      </c>
      <c r="Q1626" t="str">
        <f t="shared" si="538"/>
        <v>politician</v>
      </c>
      <c r="R1626" t="str">
        <f>IFERROR(MID(Q1626,1,FIND(" ",Q1626)-1),Q1626)</f>
        <v>politician</v>
      </c>
      <c r="U1626" t="str">
        <f t="shared" si="539"/>
        <v>https://en.wikipedia.org/wiki/George_Redmond</v>
      </c>
      <c r="Y1626" t="str">
        <f t="shared" si="540"/>
        <v>https://tools.wmflabs.org/xtools-articleinfo/?article=George_Redmond&amp;project=en.wikipedia.org</v>
      </c>
      <c r="AB1626" t="str">
        <f t="shared" si="541"/>
        <v>https://en.wikipedia.org/w/index.php?title=Special:WhatLinksHere/George_Redmond&amp;limit=500</v>
      </c>
    </row>
    <row r="1627" spans="1:28">
      <c r="A1627">
        <v>2458</v>
      </c>
      <c r="B1627">
        <v>229646</v>
      </c>
      <c r="C1627">
        <v>888207.29976851004</v>
      </c>
      <c r="D1627" t="s">
        <v>12071</v>
      </c>
      <c r="E1627" t="str">
        <f>LEFT(D1627,FIND(" ",D1627)-1)</f>
        <v>George</v>
      </c>
      <c r="F1627" t="str">
        <f>MID(D1627,FIND(" ",D1627)+1,9999)</f>
        <v>Ross</v>
      </c>
      <c r="H1627">
        <v>0</v>
      </c>
      <c r="J1627">
        <v>73</v>
      </c>
      <c r="K1627" s="5">
        <v>42497</v>
      </c>
      <c r="L1627" t="s">
        <v>12546</v>
      </c>
      <c r="M1627" t="str">
        <f t="shared" si="536"/>
        <v>Scottish footballer (Preston North End).[122]</v>
      </c>
      <c r="N1627" t="str">
        <f t="shared" si="544"/>
        <v>Scottish</v>
      </c>
      <c r="O1627" t="str">
        <f t="shared" si="545"/>
        <v>footballer (Preston North End).[122]</v>
      </c>
      <c r="P1627" t="str">
        <f t="shared" si="537"/>
        <v>footballer (Preston North End).</v>
      </c>
      <c r="Q1627" t="str">
        <f t="shared" si="538"/>
        <v>footballer (Preston North End)</v>
      </c>
      <c r="R1627" t="str">
        <f>IFERROR(MID(Q1627,1,FIND(" ",Q1627)-1),Q1627)</f>
        <v>footballer</v>
      </c>
      <c r="S1627" s="2" t="s">
        <v>1435</v>
      </c>
      <c r="U1627" t="str">
        <f t="shared" si="539"/>
        <v>https://en.wikipedia.org/wiki/George_Ross</v>
      </c>
      <c r="Y1627" t="str">
        <f t="shared" si="540"/>
        <v>https://tools.wmflabs.org/xtools-articleinfo/?article=George_Ross&amp;project=en.wikipedia.org</v>
      </c>
      <c r="AB1627" t="str">
        <f t="shared" si="541"/>
        <v>https://en.wikipedia.org/w/index.php?title=Special:WhatLinksHere/George_Ross&amp;limit=500</v>
      </c>
    </row>
    <row r="1628" spans="1:28">
      <c r="A1628">
        <v>506</v>
      </c>
      <c r="B1628">
        <v>362454</v>
      </c>
      <c r="C1628">
        <v>700398.8162368841</v>
      </c>
      <c r="D1628" t="s">
        <v>9665</v>
      </c>
      <c r="E1628" t="str">
        <f>LEFT(D1628,FIND(" ",D1628)-1)</f>
        <v>George</v>
      </c>
      <c r="F1628" t="str">
        <f>MID(D1628,FIND(" ",D1628)+1,9999)</f>
        <v>Sefcik</v>
      </c>
      <c r="H1628">
        <v>0</v>
      </c>
      <c r="J1628">
        <v>76</v>
      </c>
      <c r="K1628" s="3">
        <v>42392</v>
      </c>
      <c r="L1628" t="s">
        <v>10183</v>
      </c>
      <c r="M1628" t="str">
        <f t="shared" si="536"/>
        <v>American football coach (Cincinnati Bengals New York Giants Atlanta Falcons).[512]</v>
      </c>
      <c r="N1628" t="str">
        <f t="shared" si="544"/>
        <v>American</v>
      </c>
      <c r="O1628" t="str">
        <f t="shared" si="545"/>
        <v>football coach (Cincinnati Bengals New York Giants Atlanta Falcons).[512]</v>
      </c>
      <c r="P1628" t="str">
        <f t="shared" si="537"/>
        <v>football coach (Cincinnati Bengals New York Giants Atlanta Falcons).</v>
      </c>
      <c r="Q1628" t="str">
        <f t="shared" si="538"/>
        <v>football coach (Cincinnati Bengals New York Giants Atlanta Falcons)</v>
      </c>
      <c r="R1628" t="s">
        <v>7114</v>
      </c>
      <c r="S1628" t="s">
        <v>2431</v>
      </c>
      <c r="U1628" t="str">
        <f t="shared" si="539"/>
        <v>https://en.wikipedia.org/wiki/George_Sefcik</v>
      </c>
      <c r="Y1628" t="str">
        <f t="shared" si="540"/>
        <v>https://tools.wmflabs.org/xtools-articleinfo/?article=George_Sefcik&amp;project=en.wikipedia.org</v>
      </c>
      <c r="AB1628" t="str">
        <f t="shared" si="541"/>
        <v>https://en.wikipedia.org/w/index.php?title=Special:WhatLinksHere/George_Sefcik&amp;limit=500</v>
      </c>
    </row>
    <row r="1629" spans="1:28">
      <c r="A1629">
        <v>4698</v>
      </c>
      <c r="B1629">
        <v>527964</v>
      </c>
      <c r="C1629">
        <v>116690.08181161189</v>
      </c>
      <c r="D1629" t="s">
        <v>15229</v>
      </c>
      <c r="E1629" t="s">
        <v>15793</v>
      </c>
      <c r="F1629" t="s">
        <v>15794</v>
      </c>
      <c r="H1629">
        <v>0</v>
      </c>
      <c r="J1629">
        <v>66</v>
      </c>
      <c r="K1629" s="5">
        <v>42634</v>
      </c>
      <c r="L1629" t="s">
        <v>15571</v>
      </c>
      <c r="M1629" t="str">
        <f t="shared" si="536"/>
        <v>American actor (The Hurricane Malcolm X Law &amp; Order).[104]</v>
      </c>
      <c r="N1629" t="str">
        <f t="shared" si="544"/>
        <v>American</v>
      </c>
      <c r="O1629" t="str">
        <f t="shared" si="545"/>
        <v>actor (The Hurricane Malcolm X Law &amp; Order).[104]</v>
      </c>
      <c r="P1629" s="2" t="str">
        <f t="shared" si="537"/>
        <v>actor (The Hurricane Malcolm X Law &amp; Order).</v>
      </c>
      <c r="Q1629" s="2" t="str">
        <f t="shared" si="538"/>
        <v>actor (The Hurricane Malcolm X Law &amp; Order)</v>
      </c>
      <c r="R1629" s="2" t="str">
        <f>IFERROR(MID(Q1629,1,FIND(" ",Q1629)-1),Q1629)</f>
        <v>actor</v>
      </c>
      <c r="S1629" s="2" t="s">
        <v>322</v>
      </c>
      <c r="U1629" t="str">
        <f t="shared" si="539"/>
        <v>https://en.wikipedia.org/wiki/George_T. Odom</v>
      </c>
      <c r="Y1629" t="str">
        <f t="shared" si="540"/>
        <v>https://tools.wmflabs.org/xtools-articleinfo/?article=George_T. Odom&amp;project=en.wikipedia.org</v>
      </c>
      <c r="AB1629" t="str">
        <f t="shared" si="541"/>
        <v>https://en.wikipedia.org/w/index.php?title=Special:WhatLinksHere/George_T. Odom&amp;limit=500</v>
      </c>
    </row>
    <row r="1630" spans="1:28">
      <c r="A1630">
        <v>874</v>
      </c>
      <c r="B1630">
        <v>616774</v>
      </c>
      <c r="C1630">
        <v>438619.61064612842</v>
      </c>
      <c r="D1630" t="s">
        <v>10949</v>
      </c>
      <c r="E1630" t="str">
        <f t="shared" ref="E1630:E1645" si="546">LEFT(D1630,FIND(" ",D1630)-1)</f>
        <v>George</v>
      </c>
      <c r="F1630" t="str">
        <f t="shared" ref="F1630:F1645" si="547">MID(D1630,FIND(" ",D1630)+1,9999)</f>
        <v>Tipton</v>
      </c>
      <c r="H1630">
        <v>0</v>
      </c>
      <c r="J1630">
        <v>83</v>
      </c>
      <c r="K1630" s="3">
        <v>42412</v>
      </c>
      <c r="L1630" t="s">
        <v>11309</v>
      </c>
      <c r="M1630" t="str">
        <f t="shared" si="536"/>
        <v>American composer and arranger.[218]</v>
      </c>
      <c r="N1630" t="str">
        <f t="shared" si="544"/>
        <v>American</v>
      </c>
      <c r="O1630" t="str">
        <f t="shared" si="545"/>
        <v>composer and arranger.[218]</v>
      </c>
      <c r="P1630" t="str">
        <f t="shared" si="537"/>
        <v>composer and arranger.</v>
      </c>
      <c r="Q1630" t="str">
        <f t="shared" si="538"/>
        <v>composer and arranger</v>
      </c>
      <c r="R1630" t="str">
        <f>Q1630</f>
        <v>composer and arranger</v>
      </c>
      <c r="U1630" t="str">
        <f t="shared" si="539"/>
        <v>https://en.wikipedia.org/wiki/George_Tipton</v>
      </c>
      <c r="Y1630" t="str">
        <f t="shared" si="540"/>
        <v>https://tools.wmflabs.org/xtools-articleinfo/?article=George_Tipton&amp;project=en.wikipedia.org</v>
      </c>
      <c r="AB1630" t="str">
        <f t="shared" si="541"/>
        <v>https://en.wikipedia.org/w/index.php?title=Special:WhatLinksHere/George_Tipton&amp;limit=500</v>
      </c>
    </row>
    <row r="1631" spans="1:28">
      <c r="A1631">
        <v>3281</v>
      </c>
      <c r="B1631">
        <v>641036</v>
      </c>
      <c r="C1631">
        <v>208041.43277746334</v>
      </c>
      <c r="D1631" t="s">
        <v>5282</v>
      </c>
      <c r="E1631" t="str">
        <f t="shared" si="546"/>
        <v>George</v>
      </c>
      <c r="F1631" t="str">
        <f t="shared" si="547"/>
        <v>W. Miller</v>
      </c>
      <c r="H1631">
        <v>0</v>
      </c>
      <c r="J1631">
        <v>75</v>
      </c>
      <c r="K1631" s="5">
        <v>42548</v>
      </c>
      <c r="L1631" t="s">
        <v>4560</v>
      </c>
      <c r="M1631" t="str">
        <f t="shared" si="536"/>
        <v>American federal judge.[436]</v>
      </c>
      <c r="N1631" t="str">
        <f t="shared" si="544"/>
        <v>American</v>
      </c>
      <c r="O1631" t="str">
        <f t="shared" si="545"/>
        <v>federal judge.[436]</v>
      </c>
      <c r="P1631" t="str">
        <f t="shared" si="537"/>
        <v>federal judge.</v>
      </c>
      <c r="Q1631" t="str">
        <f t="shared" si="538"/>
        <v>federal judge</v>
      </c>
      <c r="R1631" t="s">
        <v>13149</v>
      </c>
      <c r="U1631" t="str">
        <f t="shared" si="539"/>
        <v>https://en.wikipedia.org/wiki/George_W. Miller</v>
      </c>
      <c r="Y1631" t="str">
        <f t="shared" si="540"/>
        <v>https://tools.wmflabs.org/xtools-articleinfo/?article=George_W. Miller&amp;project=en.wikipedia.org</v>
      </c>
      <c r="AB1631" t="str">
        <f t="shared" si="541"/>
        <v>https://en.wikipedia.org/w/index.php?title=Special:WhatLinksHere/George_W. Miller&amp;limit=500</v>
      </c>
    </row>
    <row r="1632" spans="1:28">
      <c r="A1632">
        <v>433</v>
      </c>
      <c r="B1632">
        <v>523649</v>
      </c>
      <c r="C1632">
        <v>986788.34095608187</v>
      </c>
      <c r="D1632" t="s">
        <v>10672</v>
      </c>
      <c r="E1632" t="str">
        <f t="shared" si="546"/>
        <v>George</v>
      </c>
      <c r="F1632" t="str">
        <f t="shared" si="547"/>
        <v>Weidenfeld Baron Weidenfeld</v>
      </c>
      <c r="H1632">
        <v>0</v>
      </c>
      <c r="J1632">
        <v>96</v>
      </c>
      <c r="K1632" s="3">
        <v>42389</v>
      </c>
      <c r="L1632" t="s">
        <v>10673</v>
      </c>
      <c r="M1632" t="str">
        <f t="shared" si="536"/>
        <v>Austrian-born British publisher philanthropist and newspaper columnist.[437]</v>
      </c>
      <c r="N1632" t="s">
        <v>12028</v>
      </c>
      <c r="O1632" t="s">
        <v>12029</v>
      </c>
      <c r="P1632" t="str">
        <f t="shared" si="537"/>
        <v>publisher philanthropist and newspaper columnist.</v>
      </c>
      <c r="Q1632" t="str">
        <f t="shared" si="538"/>
        <v>publisher philanthropist and newspaper columnist</v>
      </c>
      <c r="R1632" t="str">
        <f>Q1632</f>
        <v>publisher philanthropist and newspaper columnist</v>
      </c>
      <c r="U1632" t="str">
        <f t="shared" si="539"/>
        <v>https://en.wikipedia.org/wiki/George_Weidenfeld Baron Weidenfeld</v>
      </c>
      <c r="Y1632" t="str">
        <f t="shared" si="540"/>
        <v>https://tools.wmflabs.org/xtools-articleinfo/?article=George_Weidenfeld Baron Weidenfeld&amp;project=en.wikipedia.org</v>
      </c>
      <c r="AB1632" t="str">
        <f t="shared" si="541"/>
        <v>https://en.wikipedia.org/w/index.php?title=Special:WhatLinksHere/George_Weidenfeld Baron Weidenfeld&amp;limit=500</v>
      </c>
    </row>
    <row r="1633" spans="1:29">
      <c r="A1633">
        <v>2721</v>
      </c>
      <c r="B1633">
        <v>984415</v>
      </c>
      <c r="C1633">
        <v>80348.103377232866</v>
      </c>
      <c r="D1633" t="s">
        <v>12139</v>
      </c>
      <c r="E1633" t="str">
        <f t="shared" si="546"/>
        <v>George</v>
      </c>
      <c r="F1633" t="str">
        <f t="shared" si="547"/>
        <v>Wildman</v>
      </c>
      <c r="H1633">
        <v>0</v>
      </c>
      <c r="J1633">
        <v>88</v>
      </c>
      <c r="K1633" s="5">
        <v>42512</v>
      </c>
      <c r="L1633" t="s">
        <v>12695</v>
      </c>
      <c r="M1633" t="str">
        <f t="shared" si="536"/>
        <v>American cartoonist.[387]</v>
      </c>
      <c r="N1633" t="str">
        <f t="shared" ref="N1633:N1652" si="548">MID(M1633,1,FIND(" ",M1633)-1)</f>
        <v>American</v>
      </c>
      <c r="O1633" t="str">
        <f t="shared" ref="O1633:O1664" si="549">MID(M1633,FIND(" ",M1633)+1,9999)</f>
        <v>cartoonist.[387]</v>
      </c>
      <c r="P1633" t="str">
        <f t="shared" si="537"/>
        <v>cartoonist.</v>
      </c>
      <c r="Q1633" t="str">
        <f t="shared" si="538"/>
        <v>cartoonist</v>
      </c>
      <c r="R1633" t="str">
        <f>IFERROR(MID(Q1633,1,FIND(" ",Q1633)-1),Q1633)</f>
        <v>cartoonist</v>
      </c>
      <c r="U1633" t="str">
        <f t="shared" si="539"/>
        <v>https://en.wikipedia.org/wiki/George_Wildman</v>
      </c>
      <c r="Y1633" t="str">
        <f t="shared" si="540"/>
        <v>https://tools.wmflabs.org/xtools-articleinfo/?article=George_Wildman&amp;project=en.wikipedia.org</v>
      </c>
      <c r="AB1633" t="str">
        <f t="shared" si="541"/>
        <v>https://en.wikipedia.org/w/index.php?title=Special:WhatLinksHere/George_Wildman&amp;limit=500</v>
      </c>
    </row>
    <row r="1634" spans="1:29">
      <c r="A1634">
        <v>4001</v>
      </c>
      <c r="B1634">
        <v>684758</v>
      </c>
      <c r="C1634">
        <v>381319.12041535543</v>
      </c>
      <c r="D1634" t="s">
        <v>4439</v>
      </c>
      <c r="E1634" t="str">
        <f t="shared" si="546"/>
        <v>George</v>
      </c>
      <c r="F1634" t="str">
        <f t="shared" si="547"/>
        <v>Yarno</v>
      </c>
      <c r="H1634">
        <v>0</v>
      </c>
      <c r="J1634">
        <v>58</v>
      </c>
      <c r="K1634" s="5">
        <v>42590</v>
      </c>
      <c r="L1634" t="s">
        <v>4028</v>
      </c>
      <c r="M1634" t="str">
        <f t="shared" si="536"/>
        <v>American football player (Tampa Bay Buccaneers Atlanta Falcons Houston Oilers) stomach cancer.[143]</v>
      </c>
      <c r="N1634" t="str">
        <f t="shared" si="548"/>
        <v>American</v>
      </c>
      <c r="O1634" t="str">
        <f t="shared" si="549"/>
        <v>football player (Tampa Bay Buccaneers Atlanta Falcons Houston Oilers) stomach cancer.[143]</v>
      </c>
      <c r="P1634" s="2" t="str">
        <f t="shared" si="537"/>
        <v>football player (Tampa Bay Buccaneers Atlanta Falcons Houston Oilers) stomach cancer.</v>
      </c>
      <c r="Q1634" s="2" t="str">
        <f t="shared" si="538"/>
        <v>football player (Tampa Bay Buccaneers Atlanta Falcons Houston Oilers) stomach cancer</v>
      </c>
      <c r="R1634" s="2" t="s">
        <v>3023</v>
      </c>
      <c r="S1634" t="s">
        <v>671</v>
      </c>
      <c r="T1634" t="s">
        <v>2805</v>
      </c>
      <c r="U1634" t="str">
        <f t="shared" si="539"/>
        <v>https://en.wikipedia.org/wiki/George_Yarno</v>
      </c>
      <c r="Y1634" t="str">
        <f t="shared" si="540"/>
        <v>https://tools.wmflabs.org/xtools-articleinfo/?article=George_Yarno&amp;project=en.wikipedia.org</v>
      </c>
      <c r="AB1634" t="str">
        <f t="shared" si="541"/>
        <v>https://en.wikipedia.org/w/index.php?title=Special:WhatLinksHere/George_Yarno&amp;limit=500</v>
      </c>
    </row>
    <row r="1635" spans="1:29">
      <c r="A1635">
        <v>1793</v>
      </c>
      <c r="B1635">
        <v>820851</v>
      </c>
      <c r="C1635">
        <v>119831.77848833293</v>
      </c>
      <c r="D1635" t="s">
        <v>8540</v>
      </c>
      <c r="E1635" t="str">
        <f t="shared" si="546"/>
        <v>Georges</v>
      </c>
      <c r="F1635" t="str">
        <f t="shared" si="547"/>
        <v>Cottier</v>
      </c>
      <c r="H1635">
        <v>0</v>
      </c>
      <c r="J1635">
        <v>93</v>
      </c>
      <c r="K1635" s="3">
        <v>42460</v>
      </c>
      <c r="L1635" s="2" t="s">
        <v>7652</v>
      </c>
      <c r="M1635" t="str">
        <f t="shared" si="536"/>
        <v>Swiss Roman Catholic cardinal.[601]</v>
      </c>
      <c r="N1635" t="str">
        <f t="shared" si="548"/>
        <v>Swiss</v>
      </c>
      <c r="O1635" t="str">
        <f t="shared" si="549"/>
        <v>Roman Catholic cardinal.[601]</v>
      </c>
      <c r="P1635" t="str">
        <f t="shared" si="537"/>
        <v>Roman Catholic cardinal.</v>
      </c>
      <c r="Q1635" t="str">
        <f t="shared" si="538"/>
        <v>Roman Catholic cardinal</v>
      </c>
      <c r="R1635" t="s">
        <v>7001</v>
      </c>
      <c r="U1635" t="str">
        <f t="shared" si="539"/>
        <v>https://en.wikipedia.org/wiki/Georges_Cottier</v>
      </c>
      <c r="Y1635" t="str">
        <f t="shared" si="540"/>
        <v>https://tools.wmflabs.org/xtools-articleinfo/?article=Georges_Cottier&amp;project=en.wikipedia.org</v>
      </c>
      <c r="AB1635" t="str">
        <f t="shared" si="541"/>
        <v>https://en.wikipedia.org/w/index.php?title=Special:WhatLinksHere/Georges_Cottier&amp;limit=500</v>
      </c>
    </row>
    <row r="1636" spans="1:29">
      <c r="A1636">
        <v>4705</v>
      </c>
      <c r="B1636">
        <v>70273</v>
      </c>
      <c r="C1636">
        <v>926050.23917985824</v>
      </c>
      <c r="D1636" t="s">
        <v>15236</v>
      </c>
      <c r="E1636" t="str">
        <f t="shared" si="546"/>
        <v>Georges</v>
      </c>
      <c r="F1636" t="str">
        <f t="shared" si="547"/>
        <v>Fonghoro</v>
      </c>
      <c r="H1636">
        <v>0</v>
      </c>
      <c r="J1636">
        <v>58</v>
      </c>
      <c r="K1636" s="5">
        <v>42635</v>
      </c>
      <c r="L1636" t="s">
        <v>15367</v>
      </c>
      <c r="M1636" t="str">
        <f t="shared" si="536"/>
        <v>Malian Roman Catholic prelate bishop of Mopti (since 1999).[90]</v>
      </c>
      <c r="N1636" t="str">
        <f t="shared" si="548"/>
        <v>Malian</v>
      </c>
      <c r="O1636" t="str">
        <f t="shared" si="549"/>
        <v>Roman Catholic prelate bishop of Mopti (since 1999).[90]</v>
      </c>
      <c r="P1636" s="2" t="str">
        <f t="shared" si="537"/>
        <v>Roman Catholic prelate bishop of Mopti (since 1999).</v>
      </c>
      <c r="Q1636" s="2" t="str">
        <f t="shared" si="538"/>
        <v>Roman Catholic prelate bishop of Mopti (since 1999)</v>
      </c>
      <c r="R1636" s="2" t="s">
        <v>15583</v>
      </c>
      <c r="S1636" s="2" t="s">
        <v>230</v>
      </c>
      <c r="U1636" t="str">
        <f t="shared" si="539"/>
        <v>https://en.wikipedia.org/wiki/Georges_Fonghoro</v>
      </c>
      <c r="V1636">
        <v>81</v>
      </c>
      <c r="W1636">
        <v>0</v>
      </c>
      <c r="X1636">
        <v>0</v>
      </c>
      <c r="Y1636" t="str">
        <f t="shared" si="540"/>
        <v>https://tools.wmflabs.org/xtools-articleinfo/?article=Georges_Fonghoro&amp;project=en.wikipedia.org</v>
      </c>
      <c r="Z1636">
        <v>20</v>
      </c>
      <c r="AA1636">
        <v>17</v>
      </c>
      <c r="AB1636" t="str">
        <f t="shared" si="541"/>
        <v>https://en.wikipedia.org/w/index.php?title=Special:WhatLinksHere/Georges_Fonghoro&amp;limit=500</v>
      </c>
      <c r="AC1636">
        <v>3</v>
      </c>
    </row>
    <row r="1637" spans="1:29">
      <c r="A1637">
        <v>2542</v>
      </c>
      <c r="B1637">
        <v>966491</v>
      </c>
      <c r="C1637">
        <v>151441.22155834339</v>
      </c>
      <c r="D1637" t="s">
        <v>11978</v>
      </c>
      <c r="E1637" t="str">
        <f t="shared" si="546"/>
        <v>Georges</v>
      </c>
      <c r="F1637" t="str">
        <f t="shared" si="547"/>
        <v>Sesia</v>
      </c>
      <c r="H1637">
        <v>0</v>
      </c>
      <c r="J1637">
        <v>91</v>
      </c>
      <c r="K1637" s="5">
        <v>42502</v>
      </c>
      <c r="L1637" t="s">
        <v>12497</v>
      </c>
      <c r="M1637" t="str">
        <f t="shared" si="536"/>
        <v>French footballer.[206]</v>
      </c>
      <c r="N1637" t="str">
        <f t="shared" si="548"/>
        <v>French</v>
      </c>
      <c r="O1637" t="str">
        <f t="shared" si="549"/>
        <v>footballer.[206]</v>
      </c>
      <c r="P1637" t="str">
        <f t="shared" si="537"/>
        <v>footballer.</v>
      </c>
      <c r="Q1637" t="str">
        <f t="shared" si="538"/>
        <v>footballer</v>
      </c>
      <c r="R1637" t="str">
        <f>IFERROR(MID(Q1637,1,FIND(" ",Q1637)-1),Q1637)</f>
        <v>footballer</v>
      </c>
      <c r="U1637" t="str">
        <f t="shared" si="539"/>
        <v>https://en.wikipedia.org/wiki/Georges_Sesia</v>
      </c>
      <c r="Y1637" t="str">
        <f t="shared" si="540"/>
        <v>https://tools.wmflabs.org/xtools-articleinfo/?article=Georges_Sesia&amp;project=en.wikipedia.org</v>
      </c>
      <c r="AB1637" t="str">
        <f t="shared" si="541"/>
        <v>https://en.wikipedia.org/w/index.php?title=Special:WhatLinksHere/Georges_Sesia&amp;limit=500</v>
      </c>
    </row>
    <row r="1638" spans="1:29">
      <c r="A1638">
        <v>1525</v>
      </c>
      <c r="B1638">
        <v>180334</v>
      </c>
      <c r="C1638">
        <v>204098.84059972683</v>
      </c>
      <c r="D1638" t="s">
        <v>8793</v>
      </c>
      <c r="E1638" t="str">
        <f t="shared" si="546"/>
        <v>Georges</v>
      </c>
      <c r="F1638" t="str">
        <f t="shared" si="547"/>
        <v>Tarabichi</v>
      </c>
      <c r="H1638">
        <v>0</v>
      </c>
      <c r="J1638">
        <v>77</v>
      </c>
      <c r="K1638" s="3">
        <v>42445</v>
      </c>
      <c r="L1638" s="2" t="s">
        <v>8030</v>
      </c>
      <c r="M1638" t="str">
        <f t="shared" si="536"/>
        <v>Syrian writer and translator.[332]</v>
      </c>
      <c r="N1638" t="str">
        <f t="shared" si="548"/>
        <v>Syrian</v>
      </c>
      <c r="O1638" t="str">
        <f t="shared" si="549"/>
        <v>writer and translator.[332]</v>
      </c>
      <c r="P1638" t="str">
        <f t="shared" si="537"/>
        <v>writer and translator.</v>
      </c>
      <c r="Q1638" t="str">
        <f t="shared" si="538"/>
        <v>writer and translator</v>
      </c>
      <c r="R1638" t="str">
        <f>Q1638</f>
        <v>writer and translator</v>
      </c>
      <c r="U1638" t="str">
        <f t="shared" ref="U1638:U1672" si="550">CONCATENATE("https://en.wikipedia.org/wiki/",REPLACE(D1638,FIND(" ",D1638),1,"_"))</f>
        <v>https://en.wikipedia.org/wiki/Georges_Tarabichi</v>
      </c>
      <c r="V1638">
        <v>222</v>
      </c>
      <c r="W1638">
        <v>0</v>
      </c>
      <c r="X1638">
        <v>0</v>
      </c>
      <c r="Y1638" t="str">
        <f t="shared" ref="Y1638:Y1672" si="551">CONCATENATE("https://tools.wmflabs.org/xtools-articleinfo/?article=",REPLACE(D1638,FIND(" ",D1638),1,"_"),"&amp;project=en.wikipedia.org")</f>
        <v>https://tools.wmflabs.org/xtools-articleinfo/?article=Georges_Tarabichi&amp;project=en.wikipedia.org</v>
      </c>
      <c r="Z1638">
        <v>11</v>
      </c>
      <c r="AA1638">
        <v>10</v>
      </c>
      <c r="AB1638" t="str">
        <f t="shared" ref="AB1638:AB1672" si="552">CONCATENATE("https://en.wikipedia.org/w/index.php?title=Special:WhatLinksHere/",REPLACE(D1638,FIND(" ",D1638),1,"_"),"&amp;limit=500")</f>
        <v>https://en.wikipedia.org/w/index.php?title=Special:WhatLinksHere/Georges_Tarabichi&amp;limit=500</v>
      </c>
      <c r="AC1638">
        <v>3</v>
      </c>
    </row>
    <row r="1639" spans="1:29">
      <c r="A1639">
        <v>1882</v>
      </c>
      <c r="B1639">
        <v>912862</v>
      </c>
      <c r="C1639">
        <v>213478.98991371039</v>
      </c>
      <c r="D1639" t="s">
        <v>6756</v>
      </c>
      <c r="E1639" t="str">
        <f t="shared" si="546"/>
        <v>Georgi</v>
      </c>
      <c r="F1639" t="str">
        <f t="shared" si="547"/>
        <v>Hristakiev</v>
      </c>
      <c r="H1639">
        <v>0</v>
      </c>
      <c r="J1639">
        <v>71</v>
      </c>
      <c r="K1639" s="5">
        <v>42464</v>
      </c>
      <c r="L1639" t="s">
        <v>6326</v>
      </c>
      <c r="M1639" t="str">
        <f t="shared" si="536"/>
        <v>Bulgarian footballer Olympic silver medalist (1968).[68]</v>
      </c>
      <c r="N1639" t="str">
        <f t="shared" si="548"/>
        <v>Bulgarian</v>
      </c>
      <c r="O1639" t="str">
        <f t="shared" si="549"/>
        <v>footballer Olympic silver medalist (1968).[68]</v>
      </c>
      <c r="P1639" t="str">
        <f t="shared" si="537"/>
        <v>footballer Olympic silver medalist (1968).</v>
      </c>
      <c r="Q1639" t="str">
        <f t="shared" si="538"/>
        <v>footballer Olympic silver medalist (1968)</v>
      </c>
      <c r="R1639" t="str">
        <f>IFERROR(MID(Q1639,1,FIND(" ",Q1639)-1),Q1639)</f>
        <v>footballer</v>
      </c>
      <c r="S1639" s="2" t="s">
        <v>1691</v>
      </c>
      <c r="U1639" t="str">
        <f t="shared" si="550"/>
        <v>https://en.wikipedia.org/wiki/Georgi_Hristakiev</v>
      </c>
      <c r="Y1639" t="str">
        <f t="shared" si="551"/>
        <v>https://tools.wmflabs.org/xtools-articleinfo/?article=Georgi_Hristakiev&amp;project=en.wikipedia.org</v>
      </c>
      <c r="AB1639" t="str">
        <f t="shared" si="552"/>
        <v>https://en.wikipedia.org/w/index.php?title=Special:WhatLinksHere/Georgi_Hristakiev&amp;limit=500</v>
      </c>
    </row>
    <row r="1640" spans="1:29">
      <c r="A1640">
        <v>3021</v>
      </c>
      <c r="B1640">
        <v>509203</v>
      </c>
      <c r="C1640">
        <v>53923.704990182843</v>
      </c>
      <c r="D1640" t="s">
        <v>5547</v>
      </c>
      <c r="E1640" t="str">
        <f t="shared" si="546"/>
        <v>Georgia</v>
      </c>
      <c r="F1640" t="str">
        <f t="shared" si="547"/>
        <v>Apostolou</v>
      </c>
      <c r="H1640">
        <v>0</v>
      </c>
      <c r="J1640">
        <v>43</v>
      </c>
      <c r="K1640" s="5">
        <v>42533</v>
      </c>
      <c r="L1640" t="s">
        <v>5016</v>
      </c>
      <c r="M1640" t="str">
        <f t="shared" si="536"/>
        <v>Greek actress (Erotas) heart attack.[176]</v>
      </c>
      <c r="N1640" t="str">
        <f t="shared" si="548"/>
        <v>Greek</v>
      </c>
      <c r="O1640" t="str">
        <f t="shared" si="549"/>
        <v>actress (Erotas) heart attack.[176]</v>
      </c>
      <c r="P1640" t="str">
        <f t="shared" si="537"/>
        <v>actress (Erotas) heart attack.</v>
      </c>
      <c r="Q1640" t="str">
        <f t="shared" si="538"/>
        <v>actress (Erotas) heart attack</v>
      </c>
      <c r="R1640" t="str">
        <f>IFERROR(MID(Q1640,1,FIND(" ",Q1640)-1),Q1640)</f>
        <v>actress</v>
      </c>
      <c r="S1640" s="2" t="s">
        <v>1171</v>
      </c>
      <c r="T1640" t="s">
        <v>13371</v>
      </c>
      <c r="U1640" t="str">
        <f t="shared" si="550"/>
        <v>https://en.wikipedia.org/wiki/Georgia_Apostolou</v>
      </c>
      <c r="Y1640" t="str">
        <f t="shared" si="551"/>
        <v>https://tools.wmflabs.org/xtools-articleinfo/?article=Georgia_Apostolou&amp;project=en.wikipedia.org</v>
      </c>
      <c r="AB1640" t="str">
        <f t="shared" si="552"/>
        <v>https://en.wikipedia.org/w/index.php?title=Special:WhatLinksHere/Georgia_Apostolou&amp;limit=500</v>
      </c>
    </row>
    <row r="1641" spans="1:29">
      <c r="A1641">
        <v>632</v>
      </c>
      <c r="B1641">
        <v>719027</v>
      </c>
      <c r="C1641">
        <v>704622.48046624148</v>
      </c>
      <c r="D1641" t="s">
        <v>10058</v>
      </c>
      <c r="E1641" t="str">
        <f t="shared" si="546"/>
        <v>Georgia</v>
      </c>
      <c r="F1641" t="str">
        <f t="shared" si="547"/>
        <v>Davis Powers</v>
      </c>
      <c r="H1641">
        <v>0</v>
      </c>
      <c r="J1641">
        <v>92</v>
      </c>
      <c r="K1641" s="3">
        <v>42399</v>
      </c>
      <c r="L1641" t="s">
        <v>10737</v>
      </c>
      <c r="M1641" t="str">
        <f t="shared" si="536"/>
        <v>American civil rights activist and politician first female and African-American member of the Kentucky State Senate (1968–1989).[638]</v>
      </c>
      <c r="N1641" t="str">
        <f t="shared" si="548"/>
        <v>American</v>
      </c>
      <c r="O1641" t="str">
        <f t="shared" si="549"/>
        <v>civil rights activist and politician first female and African-American member of the Kentucky State Senate (1968–1989).[638]</v>
      </c>
      <c r="P1641" t="str">
        <f t="shared" si="537"/>
        <v>civil rights activist and politician first female and African-American member of the Kentucky State Senate (1968–1989).</v>
      </c>
      <c r="Q1641" t="str">
        <f t="shared" si="538"/>
        <v>civil rights activist and politician first female and African-American member of the Kentucky State Senate (1968–1989)</v>
      </c>
      <c r="R1641" t="s">
        <v>3255</v>
      </c>
      <c r="S1641" t="s">
        <v>2299</v>
      </c>
      <c r="U1641" t="str">
        <f t="shared" si="550"/>
        <v>https://en.wikipedia.org/wiki/Georgia_Davis Powers</v>
      </c>
      <c r="Y1641" t="str">
        <f t="shared" si="551"/>
        <v>https://tools.wmflabs.org/xtools-articleinfo/?article=Georgia_Davis Powers&amp;project=en.wikipedia.org</v>
      </c>
      <c r="AB1641" t="str">
        <f t="shared" si="552"/>
        <v>https://en.wikipedia.org/w/index.php?title=Special:WhatLinksHere/Georgia_Davis Powers&amp;limit=500</v>
      </c>
    </row>
    <row r="1642" spans="1:29">
      <c r="A1642">
        <v>339</v>
      </c>
      <c r="B1642">
        <v>913241</v>
      </c>
      <c r="C1642">
        <v>229209.03128397185</v>
      </c>
      <c r="D1642" t="s">
        <v>9487</v>
      </c>
      <c r="E1642" t="str">
        <f t="shared" si="546"/>
        <v>Georgie</v>
      </c>
      <c r="F1642" t="str">
        <f t="shared" si="547"/>
        <v>Lamon</v>
      </c>
      <c r="H1642">
        <v>0</v>
      </c>
      <c r="J1642">
        <v>81</v>
      </c>
      <c r="K1642" s="3">
        <v>42385</v>
      </c>
      <c r="L1642" t="s">
        <v>9488</v>
      </c>
      <c r="M1642" t="str">
        <f t="shared" si="536"/>
        <v>Swiss politician.[340]</v>
      </c>
      <c r="N1642" t="str">
        <f t="shared" si="548"/>
        <v>Swiss</v>
      </c>
      <c r="O1642" t="str">
        <f t="shared" si="549"/>
        <v>politician.[340]</v>
      </c>
      <c r="P1642" t="str">
        <f t="shared" si="537"/>
        <v>politician.</v>
      </c>
      <c r="Q1642" t="str">
        <f t="shared" si="538"/>
        <v>politician</v>
      </c>
      <c r="R1642" t="str">
        <f>IFERROR(MID(Q1642,1,FIND(" ",Q1642)-1),Q1642)</f>
        <v>politician</v>
      </c>
      <c r="U1642" t="str">
        <f t="shared" si="550"/>
        <v>https://en.wikipedia.org/wiki/Georgie_Lamon</v>
      </c>
      <c r="Y1642" t="str">
        <f t="shared" si="551"/>
        <v>https://tools.wmflabs.org/xtools-articleinfo/?article=Georgie_Lamon&amp;project=en.wikipedia.org</v>
      </c>
      <c r="AB1642" t="str">
        <f t="shared" si="552"/>
        <v>https://en.wikipedia.org/w/index.php?title=Special:WhatLinksHere/Georgie_Lamon&amp;limit=500</v>
      </c>
    </row>
    <row r="1643" spans="1:29">
      <c r="A1643">
        <v>1207</v>
      </c>
      <c r="B1643">
        <v>568505</v>
      </c>
      <c r="C1643">
        <v>781739.84967406793</v>
      </c>
      <c r="D1643" t="s">
        <v>8371</v>
      </c>
      <c r="E1643" t="str">
        <f t="shared" si="546"/>
        <v>Georgios</v>
      </c>
      <c r="F1643" t="str">
        <f t="shared" si="547"/>
        <v>Tsakanikas</v>
      </c>
      <c r="H1643">
        <v>0</v>
      </c>
      <c r="J1643">
        <v>81</v>
      </c>
      <c r="K1643" s="3">
        <v>42430</v>
      </c>
      <c r="L1643" s="2" t="s">
        <v>8244</v>
      </c>
      <c r="M1643" t="str">
        <f t="shared" si="536"/>
        <v>Greek shot putter.[13]</v>
      </c>
      <c r="N1643" t="str">
        <f t="shared" si="548"/>
        <v>Greek</v>
      </c>
      <c r="O1643" t="str">
        <f t="shared" si="549"/>
        <v>shot putter.[13]</v>
      </c>
      <c r="P1643" t="str">
        <f t="shared" si="537"/>
        <v>shot putter.</v>
      </c>
      <c r="Q1643" t="str">
        <f t="shared" si="538"/>
        <v>shot putter</v>
      </c>
      <c r="R1643" t="str">
        <f>Q1643</f>
        <v>shot putter</v>
      </c>
      <c r="U1643" t="str">
        <f t="shared" si="550"/>
        <v>https://en.wikipedia.org/wiki/Georgios_Tsakanikas</v>
      </c>
      <c r="Y1643" t="str">
        <f t="shared" si="551"/>
        <v>https://tools.wmflabs.org/xtools-articleinfo/?article=Georgios_Tsakanikas&amp;project=en.wikipedia.org</v>
      </c>
      <c r="AB1643" t="str">
        <f t="shared" si="552"/>
        <v>https://en.wikipedia.org/w/index.php?title=Special:WhatLinksHere/Georgios_Tsakanikas&amp;limit=500</v>
      </c>
    </row>
    <row r="1644" spans="1:29">
      <c r="A1644">
        <v>570</v>
      </c>
      <c r="B1644">
        <v>777825</v>
      </c>
      <c r="C1644">
        <v>457186.39961887675</v>
      </c>
      <c r="D1644" t="s">
        <v>9822</v>
      </c>
      <c r="E1644" t="str">
        <f t="shared" si="546"/>
        <v>Georgy</v>
      </c>
      <c r="F1644" t="str">
        <f t="shared" si="547"/>
        <v>Firtich</v>
      </c>
      <c r="H1644">
        <v>0</v>
      </c>
      <c r="J1644">
        <v>77</v>
      </c>
      <c r="K1644" s="3">
        <v>42396</v>
      </c>
      <c r="L1644" t="s">
        <v>9823</v>
      </c>
      <c r="M1644" t="str">
        <f t="shared" si="536"/>
        <v>Russian composer and pianist.[576]</v>
      </c>
      <c r="N1644" t="str">
        <f t="shared" si="548"/>
        <v>Russian</v>
      </c>
      <c r="O1644" t="str">
        <f t="shared" si="549"/>
        <v>composer and pianist.[576]</v>
      </c>
      <c r="P1644" t="str">
        <f t="shared" si="537"/>
        <v>composer and pianist.</v>
      </c>
      <c r="Q1644" t="str">
        <f t="shared" si="538"/>
        <v>composer and pianist</v>
      </c>
      <c r="R1644" t="str">
        <f>Q1644</f>
        <v>composer and pianist</v>
      </c>
      <c r="U1644" t="str">
        <f t="shared" si="550"/>
        <v>https://en.wikipedia.org/wiki/Georgy_Firtich</v>
      </c>
      <c r="Y1644" t="str">
        <f t="shared" si="551"/>
        <v>https://tools.wmflabs.org/xtools-articleinfo/?article=Georgy_Firtich&amp;project=en.wikipedia.org</v>
      </c>
      <c r="AB1644" t="str">
        <f t="shared" si="552"/>
        <v>https://en.wikipedia.org/w/index.php?title=Special:WhatLinksHere/Georgy_Firtich&amp;limit=500</v>
      </c>
    </row>
    <row r="1645" spans="1:29">
      <c r="A1645">
        <v>4009</v>
      </c>
      <c r="B1645">
        <v>911317</v>
      </c>
      <c r="C1645">
        <v>35826.095479933429</v>
      </c>
      <c r="D1645" t="s">
        <v>4459</v>
      </c>
      <c r="E1645" t="str">
        <f t="shared" si="546"/>
        <v>Gerald</v>
      </c>
      <c r="F1645" t="str">
        <f t="shared" si="547"/>
        <v>Grosvenor 6th Duke of Westminster</v>
      </c>
      <c r="H1645">
        <v>0</v>
      </c>
      <c r="J1645">
        <v>64</v>
      </c>
      <c r="K1645" s="5">
        <v>42591</v>
      </c>
      <c r="L1645" t="s">
        <v>3900</v>
      </c>
      <c r="M1645" t="str">
        <f t="shared" si="536"/>
        <v>British billionaire property developer.[151]</v>
      </c>
      <c r="N1645" t="str">
        <f t="shared" si="548"/>
        <v>British</v>
      </c>
      <c r="O1645" t="str">
        <f t="shared" si="549"/>
        <v>billionaire property developer.[151]</v>
      </c>
      <c r="P1645" s="2" t="str">
        <f t="shared" si="537"/>
        <v>billionaire property developer.</v>
      </c>
      <c r="Q1645" s="2" t="str">
        <f t="shared" si="538"/>
        <v>billionaire property developer</v>
      </c>
      <c r="R1645" s="2" t="str">
        <f>Q1645</f>
        <v>billionaire property developer</v>
      </c>
      <c r="S1645" s="2"/>
      <c r="U1645" t="str">
        <f t="shared" si="550"/>
        <v>https://en.wikipedia.org/wiki/Gerald_Grosvenor 6th Duke of Westminster</v>
      </c>
      <c r="Y1645" t="str">
        <f t="shared" si="551"/>
        <v>https://tools.wmflabs.org/xtools-articleinfo/?article=Gerald_Grosvenor 6th Duke of Westminster&amp;project=en.wikipedia.org</v>
      </c>
      <c r="AB1645" t="str">
        <f t="shared" si="552"/>
        <v>https://en.wikipedia.org/w/index.php?title=Special:WhatLinksHere/Gerald_Grosvenor 6th Duke of Westminster&amp;limit=500</v>
      </c>
    </row>
    <row r="1646" spans="1:29">
      <c r="A1646">
        <v>4222</v>
      </c>
      <c r="B1646">
        <v>514015</v>
      </c>
      <c r="C1646">
        <v>778874.62308626715</v>
      </c>
      <c r="D1646" t="s">
        <v>4308</v>
      </c>
      <c r="E1646" t="s">
        <v>3568</v>
      </c>
      <c r="F1646" t="s">
        <v>3656</v>
      </c>
      <c r="H1646">
        <v>0</v>
      </c>
      <c r="J1646">
        <v>94</v>
      </c>
      <c r="K1646" s="5">
        <v>42605</v>
      </c>
      <c r="L1646" t="s">
        <v>3773</v>
      </c>
      <c r="M1646" t="str">
        <f t="shared" si="536"/>
        <v>American librarian and academic.[365]</v>
      </c>
      <c r="N1646" t="str">
        <f t="shared" si="548"/>
        <v>American</v>
      </c>
      <c r="O1646" t="str">
        <f t="shared" si="549"/>
        <v>librarian and academic.[365]</v>
      </c>
      <c r="P1646" s="2" t="str">
        <f t="shared" si="537"/>
        <v>librarian and academic.</v>
      </c>
      <c r="Q1646" s="2" t="str">
        <f t="shared" si="538"/>
        <v>librarian and academic</v>
      </c>
      <c r="R1646" s="2" t="str">
        <f>Q1646</f>
        <v>librarian and academic</v>
      </c>
      <c r="S1646" s="2"/>
      <c r="U1646" t="str">
        <f t="shared" si="550"/>
        <v>https://en.wikipedia.org/wiki/Gerald_J. Oppenheimer</v>
      </c>
      <c r="Y1646" t="str">
        <f t="shared" si="551"/>
        <v>https://tools.wmflabs.org/xtools-articleinfo/?article=Gerald_J. Oppenheimer&amp;project=en.wikipedia.org</v>
      </c>
      <c r="AB1646" t="str">
        <f t="shared" si="552"/>
        <v>https://en.wikipedia.org/w/index.php?title=Special:WhatLinksHere/Gerald_J. Oppenheimer&amp;limit=500</v>
      </c>
    </row>
    <row r="1647" spans="1:29">
      <c r="A1647">
        <v>3066</v>
      </c>
      <c r="B1647">
        <v>584016</v>
      </c>
      <c r="C1647">
        <v>538088.95502606896</v>
      </c>
      <c r="D1647" t="s">
        <v>5410</v>
      </c>
      <c r="E1647" t="str">
        <f t="shared" ref="E1647:E1677" si="553">LEFT(D1647,FIND(" ",D1647)-1)</f>
        <v>Gerald</v>
      </c>
      <c r="F1647" t="str">
        <f t="shared" ref="F1647:F1677" si="554">MID(D1647,FIND(" ",D1647)+1,9999)</f>
        <v>J. Wasserburg</v>
      </c>
      <c r="H1647">
        <v>0</v>
      </c>
      <c r="J1647">
        <v>89</v>
      </c>
      <c r="K1647" s="5">
        <v>42534</v>
      </c>
      <c r="L1647" t="s">
        <v>4932</v>
      </c>
      <c r="M1647" t="str">
        <f t="shared" si="536"/>
        <v>American geologist.[221]</v>
      </c>
      <c r="N1647" t="str">
        <f t="shared" si="548"/>
        <v>American</v>
      </c>
      <c r="O1647" t="str">
        <f t="shared" si="549"/>
        <v>geologist.[221]</v>
      </c>
      <c r="P1647" t="str">
        <f t="shared" si="537"/>
        <v>geologist.</v>
      </c>
      <c r="Q1647" t="str">
        <f t="shared" si="538"/>
        <v>geologist</v>
      </c>
      <c r="R1647" t="str">
        <f>IFERROR(MID(Q1647,1,FIND(" ",Q1647)-1),Q1647)</f>
        <v>geologist</v>
      </c>
      <c r="U1647" t="str">
        <f t="shared" si="550"/>
        <v>https://en.wikipedia.org/wiki/Gerald_J. Wasserburg</v>
      </c>
      <c r="Y1647" t="str">
        <f t="shared" si="551"/>
        <v>https://tools.wmflabs.org/xtools-articleinfo/?article=Gerald_J. Wasserburg&amp;project=en.wikipedia.org</v>
      </c>
      <c r="AB1647" t="str">
        <f t="shared" si="552"/>
        <v>https://en.wikipedia.org/w/index.php?title=Special:WhatLinksHere/Gerald_J. Wasserburg&amp;limit=500</v>
      </c>
    </row>
    <row r="1648" spans="1:29">
      <c r="A1648">
        <v>4373</v>
      </c>
      <c r="B1648">
        <v>183322</v>
      </c>
      <c r="C1648">
        <v>913170.94823261863</v>
      </c>
      <c r="D1648" t="s">
        <v>14660</v>
      </c>
      <c r="E1648" t="str">
        <f t="shared" si="553"/>
        <v>Gerald</v>
      </c>
      <c r="F1648" t="str">
        <f t="shared" si="554"/>
        <v>Lehner</v>
      </c>
      <c r="H1648">
        <v>0</v>
      </c>
      <c r="J1648">
        <v>48</v>
      </c>
      <c r="K1648" s="5">
        <v>42615</v>
      </c>
      <c r="L1648" t="s">
        <v>15025</v>
      </c>
      <c r="M1648" t="str">
        <f t="shared" si="536"/>
        <v>Austrian football referee.[423]</v>
      </c>
      <c r="N1648" t="str">
        <f t="shared" si="548"/>
        <v>Austrian</v>
      </c>
      <c r="O1648" t="str">
        <f t="shared" si="549"/>
        <v>football referee.[423]</v>
      </c>
      <c r="P1648" s="2" t="str">
        <f t="shared" si="537"/>
        <v>football referee.</v>
      </c>
      <c r="Q1648" s="2" t="str">
        <f t="shared" si="538"/>
        <v>football referee</v>
      </c>
      <c r="R1648" s="2" t="str">
        <f>Q1648</f>
        <v>football referee</v>
      </c>
      <c r="U1648" t="str">
        <f t="shared" si="550"/>
        <v>https://en.wikipedia.org/wiki/Gerald_Lehner</v>
      </c>
      <c r="Y1648" t="str">
        <f t="shared" si="551"/>
        <v>https://tools.wmflabs.org/xtools-articleinfo/?article=Gerald_Lehner&amp;project=en.wikipedia.org</v>
      </c>
      <c r="AB1648" t="str">
        <f t="shared" si="552"/>
        <v>https://en.wikipedia.org/w/index.php?title=Special:WhatLinksHere/Gerald_Lehner&amp;limit=500</v>
      </c>
    </row>
    <row r="1649" spans="1:28">
      <c r="A1649">
        <v>3459</v>
      </c>
      <c r="B1649">
        <v>155027</v>
      </c>
      <c r="C1649">
        <v>769939.77562369767</v>
      </c>
      <c r="D1649" t="s">
        <v>13441</v>
      </c>
      <c r="E1649" t="str">
        <f t="shared" si="553"/>
        <v>Gerald</v>
      </c>
      <c r="F1649" t="str">
        <f t="shared" si="554"/>
        <v>Sherratt</v>
      </c>
      <c r="H1649">
        <v>0</v>
      </c>
      <c r="J1649">
        <v>84</v>
      </c>
      <c r="K1649" s="5">
        <v>42559</v>
      </c>
      <c r="L1649" t="s">
        <v>13941</v>
      </c>
      <c r="M1649" t="str">
        <f t="shared" si="536"/>
        <v>American university administrator President of Southern Utah University (1982–1997).[118]</v>
      </c>
      <c r="N1649" t="str">
        <f t="shared" si="548"/>
        <v>American</v>
      </c>
      <c r="O1649" t="str">
        <f t="shared" si="549"/>
        <v>university administrator President of Southern Utah University (1982–1997).[118]</v>
      </c>
      <c r="P1649" s="2" t="str">
        <f t="shared" si="537"/>
        <v>university administrator President of Southern Utah University (1982–1997).</v>
      </c>
      <c r="Q1649" s="2" t="str">
        <f t="shared" si="538"/>
        <v>university administrator President of Southern Utah University (1982–1997)</v>
      </c>
      <c r="R1649" s="2" t="s">
        <v>14991</v>
      </c>
      <c r="S1649" s="2" t="s">
        <v>1006</v>
      </c>
      <c r="U1649" t="str">
        <f t="shared" si="550"/>
        <v>https://en.wikipedia.org/wiki/Gerald_Sherratt</v>
      </c>
      <c r="Y1649" t="str">
        <f t="shared" si="551"/>
        <v>https://tools.wmflabs.org/xtools-articleinfo/?article=Gerald_Sherratt&amp;project=en.wikipedia.org</v>
      </c>
      <c r="AB1649" t="str">
        <f t="shared" si="552"/>
        <v>https://en.wikipedia.org/w/index.php?title=Special:WhatLinksHere/Gerald_Sherratt&amp;limit=500</v>
      </c>
    </row>
    <row r="1650" spans="1:28">
      <c r="A1650">
        <v>3228</v>
      </c>
      <c r="B1650">
        <v>24496</v>
      </c>
      <c r="C1650">
        <v>632636.08393481257</v>
      </c>
      <c r="D1650" t="s">
        <v>5227</v>
      </c>
      <c r="E1650" t="str">
        <f t="shared" si="553"/>
        <v>Gerald</v>
      </c>
      <c r="F1650" t="str">
        <f t="shared" si="554"/>
        <v>Walpin</v>
      </c>
      <c r="H1650">
        <v>0</v>
      </c>
      <c r="J1650">
        <v>84</v>
      </c>
      <c r="K1650" s="5">
        <v>42545</v>
      </c>
      <c r="L1650" t="s">
        <v>4835</v>
      </c>
      <c r="M1650" t="str">
        <f t="shared" si="536"/>
        <v>American attorney and author.[383]</v>
      </c>
      <c r="N1650" t="str">
        <f t="shared" si="548"/>
        <v>American</v>
      </c>
      <c r="O1650" t="str">
        <f t="shared" si="549"/>
        <v>attorney and author.[383]</v>
      </c>
      <c r="P1650" t="str">
        <f t="shared" si="537"/>
        <v>attorney and author.</v>
      </c>
      <c r="Q1650" t="str">
        <f t="shared" si="538"/>
        <v>attorney and author</v>
      </c>
      <c r="R1650" t="str">
        <f>Q1650</f>
        <v>attorney and author</v>
      </c>
      <c r="U1650" t="str">
        <f t="shared" si="550"/>
        <v>https://en.wikipedia.org/wiki/Gerald_Walpin</v>
      </c>
      <c r="Y1650" t="str">
        <f t="shared" si="551"/>
        <v>https://tools.wmflabs.org/xtools-articleinfo/?article=Gerald_Walpin&amp;project=en.wikipedia.org</v>
      </c>
      <c r="AB1650" t="str">
        <f t="shared" si="552"/>
        <v>https://en.wikipedia.org/w/index.php?title=Special:WhatLinksHere/Gerald_Walpin&amp;limit=500</v>
      </c>
    </row>
    <row r="1651" spans="1:28">
      <c r="A1651">
        <v>453</v>
      </c>
      <c r="B1651">
        <v>859017</v>
      </c>
      <c r="C1651">
        <v>303221.89689832157</v>
      </c>
      <c r="D1651" t="s">
        <v>9606</v>
      </c>
      <c r="E1651" t="str">
        <f t="shared" si="553"/>
        <v>Gerald</v>
      </c>
      <c r="F1651" t="str">
        <f t="shared" si="554"/>
        <v>Williams</v>
      </c>
      <c r="H1651">
        <v>0</v>
      </c>
      <c r="J1651">
        <v>86</v>
      </c>
      <c r="K1651" s="3">
        <v>42390</v>
      </c>
      <c r="L1651" t="s">
        <v>9883</v>
      </c>
      <c r="M1651" t="str">
        <f t="shared" si="536"/>
        <v>Welsh tennis commentator.[457]</v>
      </c>
      <c r="N1651" t="str">
        <f t="shared" si="548"/>
        <v>Welsh</v>
      </c>
      <c r="O1651" t="str">
        <f t="shared" si="549"/>
        <v>tennis commentator.[457]</v>
      </c>
      <c r="P1651" t="str">
        <f t="shared" si="537"/>
        <v>tennis commentator.</v>
      </c>
      <c r="Q1651" t="str">
        <f t="shared" si="538"/>
        <v>tennis commentator</v>
      </c>
      <c r="R1651" t="s">
        <v>7113</v>
      </c>
      <c r="U1651" t="str">
        <f t="shared" si="550"/>
        <v>https://en.wikipedia.org/wiki/Gerald_Williams</v>
      </c>
      <c r="Y1651" t="str">
        <f t="shared" si="551"/>
        <v>https://tools.wmflabs.org/xtools-articleinfo/?article=Gerald_Williams&amp;project=en.wikipedia.org</v>
      </c>
      <c r="AB1651" t="str">
        <f t="shared" si="552"/>
        <v>https://en.wikipedia.org/w/index.php?title=Special:WhatLinksHere/Gerald_Williams&amp;limit=500</v>
      </c>
    </row>
    <row r="1652" spans="1:28">
      <c r="A1652">
        <v>438</v>
      </c>
      <c r="B1652">
        <v>436176</v>
      </c>
      <c r="C1652">
        <v>391948.48288843787</v>
      </c>
      <c r="D1652" t="s">
        <v>9805</v>
      </c>
      <c r="E1652" t="str">
        <f t="shared" si="553"/>
        <v>Gérard</v>
      </c>
      <c r="F1652" t="str">
        <f t="shared" si="554"/>
        <v>Kamanda wa Kamanda</v>
      </c>
      <c r="H1652">
        <v>0</v>
      </c>
      <c r="J1652">
        <v>75</v>
      </c>
      <c r="K1652" s="3">
        <v>42390</v>
      </c>
      <c r="L1652" t="s">
        <v>9657</v>
      </c>
      <c r="M1652" t="str">
        <f t="shared" si="536"/>
        <v>Congolese politician.[442]</v>
      </c>
      <c r="N1652" t="str">
        <f t="shared" si="548"/>
        <v>Congolese</v>
      </c>
      <c r="O1652" t="str">
        <f t="shared" si="549"/>
        <v>politician.[442]</v>
      </c>
      <c r="P1652" t="str">
        <f t="shared" si="537"/>
        <v>politician.</v>
      </c>
      <c r="Q1652" t="str">
        <f t="shared" si="538"/>
        <v>politician</v>
      </c>
      <c r="R1652" t="str">
        <f>IFERROR(MID(Q1652,1,FIND(" ",Q1652)-1),Q1652)</f>
        <v>politician</v>
      </c>
      <c r="U1652" t="str">
        <f t="shared" si="550"/>
        <v>https://en.wikipedia.org/wiki/Gérard_Kamanda wa Kamanda</v>
      </c>
      <c r="Y1652" t="str">
        <f t="shared" si="551"/>
        <v>https://tools.wmflabs.org/xtools-articleinfo/?article=Gérard_Kamanda wa Kamanda&amp;project=en.wikipedia.org</v>
      </c>
      <c r="AB1652" t="str">
        <f t="shared" si="552"/>
        <v>https://en.wikipedia.org/w/index.php?title=Special:WhatLinksHere/Gérard_Kamanda wa Kamanda&amp;limit=500</v>
      </c>
    </row>
    <row r="1653" spans="1:28">
      <c r="A1653">
        <v>4608</v>
      </c>
      <c r="B1653">
        <v>967150</v>
      </c>
      <c r="C1653">
        <v>81486.120142471918</v>
      </c>
      <c r="D1653" t="s">
        <v>15157</v>
      </c>
      <c r="E1653" t="str">
        <f t="shared" si="553"/>
        <v>Gérard</v>
      </c>
      <c r="F1653" t="str">
        <f t="shared" si="554"/>
        <v>Louis-Dreyfus</v>
      </c>
      <c r="H1653">
        <v>0</v>
      </c>
      <c r="J1653">
        <v>84</v>
      </c>
      <c r="K1653" s="5">
        <v>42629</v>
      </c>
      <c r="L1653" t="s">
        <v>15474</v>
      </c>
      <c r="M1653" t="str">
        <f t="shared" si="536"/>
        <v>French-born American businessman (Louis Dreyfus Company).[192]</v>
      </c>
      <c r="N1653" t="s">
        <v>15659</v>
      </c>
      <c r="O1653" t="str">
        <f t="shared" si="549"/>
        <v>American businessman (Louis Dreyfus Company).[192]</v>
      </c>
      <c r="P1653" s="2" t="str">
        <f t="shared" si="537"/>
        <v>American businessman (Louis Dreyfus Company).</v>
      </c>
      <c r="Q1653" s="2" t="str">
        <f t="shared" si="538"/>
        <v>American businessman (Louis Dreyfus Company)</v>
      </c>
      <c r="R1653" s="2" t="s">
        <v>15944</v>
      </c>
      <c r="S1653" s="2" t="s">
        <v>198</v>
      </c>
      <c r="U1653" t="str">
        <f t="shared" si="550"/>
        <v>https://en.wikipedia.org/wiki/Gérard_Louis-Dreyfus</v>
      </c>
      <c r="Y1653" t="str">
        <f t="shared" si="551"/>
        <v>https://tools.wmflabs.org/xtools-articleinfo/?article=Gérard_Louis-Dreyfus&amp;project=en.wikipedia.org</v>
      </c>
      <c r="AB1653" t="str">
        <f t="shared" si="552"/>
        <v>https://en.wikipedia.org/w/index.php?title=Special:WhatLinksHere/Gérard_Louis-Dreyfus&amp;limit=500</v>
      </c>
    </row>
    <row r="1654" spans="1:28">
      <c r="A1654">
        <v>1430</v>
      </c>
      <c r="B1654">
        <v>559335</v>
      </c>
      <c r="C1654">
        <v>570374.73148830025</v>
      </c>
      <c r="D1654" t="s">
        <v>8875</v>
      </c>
      <c r="E1654" t="str">
        <f t="shared" si="553"/>
        <v>Gerard</v>
      </c>
      <c r="F1654" t="str">
        <f t="shared" si="554"/>
        <v>Reedy</v>
      </c>
      <c r="H1654">
        <v>0</v>
      </c>
      <c r="J1654">
        <v>76</v>
      </c>
      <c r="K1654" s="3">
        <v>42440</v>
      </c>
      <c r="L1654" s="2" t="s">
        <v>8102</v>
      </c>
      <c r="M1654" t="str">
        <f t="shared" si="536"/>
        <v>American Jesuit priest and academic president of the College of the Holy Cross (1994–1998).[236]</v>
      </c>
      <c r="N1654" t="str">
        <f t="shared" ref="N1654:N1659" si="555">MID(M1654,1,FIND(" ",M1654)-1)</f>
        <v>American</v>
      </c>
      <c r="O1654" t="str">
        <f t="shared" si="549"/>
        <v>Jesuit priest and academic president of the College of the Holy Cross (1994–1998).[236]</v>
      </c>
      <c r="P1654" t="str">
        <f t="shared" si="537"/>
        <v>Jesuit priest and academic president of the College of the Holy Cross (1994–1998).</v>
      </c>
      <c r="Q1654" t="str">
        <f t="shared" si="538"/>
        <v>Jesuit priest and academic president of the College of the Holy Cross (1994–1998)</v>
      </c>
      <c r="R1654" t="s">
        <v>3204</v>
      </c>
      <c r="S1654" s="2" t="s">
        <v>1889</v>
      </c>
      <c r="U1654" t="str">
        <f t="shared" si="550"/>
        <v>https://en.wikipedia.org/wiki/Gerard_Reedy</v>
      </c>
      <c r="Y1654" t="str">
        <f t="shared" si="551"/>
        <v>https://tools.wmflabs.org/xtools-articleinfo/?article=Gerard_Reedy&amp;project=en.wikipedia.org</v>
      </c>
      <c r="AB1654" t="str">
        <f t="shared" si="552"/>
        <v>https://en.wikipedia.org/w/index.php?title=Special:WhatLinksHere/Gerard_Reedy&amp;limit=500</v>
      </c>
    </row>
    <row r="1655" spans="1:28">
      <c r="A1655">
        <v>4567</v>
      </c>
      <c r="B1655">
        <v>77367</v>
      </c>
      <c r="C1655">
        <v>254983.26408705907</v>
      </c>
      <c r="D1655" t="s">
        <v>15111</v>
      </c>
      <c r="E1655" t="str">
        <f t="shared" si="553"/>
        <v>Gérard</v>
      </c>
      <c r="F1655" t="str">
        <f t="shared" si="554"/>
        <v>Rondeau</v>
      </c>
      <c r="H1655">
        <v>0</v>
      </c>
      <c r="J1655">
        <v>63</v>
      </c>
      <c r="K1655" s="5">
        <v>42626</v>
      </c>
      <c r="L1655" t="s">
        <v>15178</v>
      </c>
      <c r="M1655" t="str">
        <f t="shared" si="536"/>
        <v>French photographer.[238]</v>
      </c>
      <c r="N1655" t="str">
        <f t="shared" si="555"/>
        <v>French</v>
      </c>
      <c r="O1655" t="str">
        <f t="shared" si="549"/>
        <v>photographer.[238]</v>
      </c>
      <c r="P1655" s="2" t="str">
        <f t="shared" si="537"/>
        <v>photographer.</v>
      </c>
      <c r="Q1655" s="2" t="str">
        <f t="shared" si="538"/>
        <v>photographer</v>
      </c>
      <c r="R1655" s="2" t="str">
        <f>IFERROR(MID(Q1655,1,FIND(" ",Q1655)-1),Q1655)</f>
        <v>photographer</v>
      </c>
      <c r="U1655" t="str">
        <f t="shared" si="550"/>
        <v>https://en.wikipedia.org/wiki/Gérard_Rondeau</v>
      </c>
      <c r="Y1655" t="str">
        <f t="shared" si="551"/>
        <v>https://tools.wmflabs.org/xtools-articleinfo/?article=Gérard_Rondeau&amp;project=en.wikipedia.org</v>
      </c>
      <c r="AB1655" t="str">
        <f t="shared" si="552"/>
        <v>https://en.wikipedia.org/w/index.php?title=Special:WhatLinksHere/Gérard_Rondeau&amp;limit=500</v>
      </c>
    </row>
    <row r="1656" spans="1:28">
      <c r="A1656">
        <v>2142</v>
      </c>
      <c r="B1656">
        <v>616219</v>
      </c>
      <c r="C1656">
        <v>104402.25961610849</v>
      </c>
      <c r="D1656" t="s">
        <v>6399</v>
      </c>
      <c r="E1656" t="str">
        <f t="shared" si="553"/>
        <v>Gerasimos</v>
      </c>
      <c r="F1656" t="str">
        <f t="shared" si="554"/>
        <v>Arsenis</v>
      </c>
      <c r="H1656">
        <v>0</v>
      </c>
      <c r="J1656">
        <v>84</v>
      </c>
      <c r="K1656" s="5">
        <v>42479</v>
      </c>
      <c r="L1656" t="s">
        <v>6214</v>
      </c>
      <c r="M1656" t="str">
        <f t="shared" si="536"/>
        <v>Greek politician Minister for National Defense (1993–1996) and National Education and Religious Affairs (1996–2000).[329]</v>
      </c>
      <c r="N1656" t="str">
        <f t="shared" si="555"/>
        <v>Greek</v>
      </c>
      <c r="O1656" t="str">
        <f t="shared" si="549"/>
        <v>politician Minister for National Defense (1993–1996) and National Education and Religious Affairs (1996–2000).[329]</v>
      </c>
      <c r="P1656" t="str">
        <f t="shared" si="537"/>
        <v>politician Minister for National Defense (1993–1996) and National Education and Religious Affairs (1996–2000).</v>
      </c>
      <c r="Q1656" t="str">
        <f t="shared" si="538"/>
        <v>politician Minister for National Defense (1993–1996) and National Education and Religious Affairs (1996–2000)</v>
      </c>
      <c r="R1656" t="str">
        <f>IFERROR(MID(Q1656,1,FIND(" ",Q1656)-1),Q1656)</f>
        <v>politician</v>
      </c>
      <c r="S1656" s="2" t="s">
        <v>1552</v>
      </c>
      <c r="U1656" t="str">
        <f t="shared" si="550"/>
        <v>https://en.wikipedia.org/wiki/Gerasimos_Arsenis</v>
      </c>
      <c r="Y1656" t="str">
        <f t="shared" si="551"/>
        <v>https://tools.wmflabs.org/xtools-articleinfo/?article=Gerasimos_Arsenis&amp;project=en.wikipedia.org</v>
      </c>
      <c r="AB1656" t="str">
        <f t="shared" si="552"/>
        <v>https://en.wikipedia.org/w/index.php?title=Special:WhatLinksHere/Gerasimos_Arsenis&amp;limit=500</v>
      </c>
    </row>
    <row r="1657" spans="1:28">
      <c r="A1657">
        <v>2783</v>
      </c>
      <c r="B1657">
        <v>248034</v>
      </c>
      <c r="C1657">
        <v>463382.1642573821</v>
      </c>
      <c r="D1657" t="s">
        <v>12322</v>
      </c>
      <c r="E1657" t="str">
        <f t="shared" si="553"/>
        <v>Gerhard</v>
      </c>
      <c r="F1657" t="str">
        <f t="shared" si="554"/>
        <v>Harpers</v>
      </c>
      <c r="H1657">
        <v>0</v>
      </c>
      <c r="J1657">
        <v>88</v>
      </c>
      <c r="K1657" s="5">
        <v>42517</v>
      </c>
      <c r="L1657" t="s">
        <v>12689</v>
      </c>
      <c r="M1657" t="str">
        <f t="shared" si="536"/>
        <v>German footballer (Sodingen national team).[449]</v>
      </c>
      <c r="N1657" t="str">
        <f t="shared" si="555"/>
        <v>German</v>
      </c>
      <c r="O1657" t="str">
        <f t="shared" si="549"/>
        <v>footballer (Sodingen national team).[449]</v>
      </c>
      <c r="P1657" t="str">
        <f t="shared" si="537"/>
        <v>footballer (Sodingen national team).</v>
      </c>
      <c r="Q1657" t="str">
        <f t="shared" si="538"/>
        <v>footballer (Sodingen national team)</v>
      </c>
      <c r="R1657" t="str">
        <f>IFERROR(MID(Q1657,1,FIND(" ",Q1657)-1),Q1657)</f>
        <v>footballer</v>
      </c>
      <c r="S1657" s="2" t="s">
        <v>1327</v>
      </c>
      <c r="U1657" t="str">
        <f t="shared" si="550"/>
        <v>https://en.wikipedia.org/wiki/Gerhard_Harpers</v>
      </c>
      <c r="Y1657" t="str">
        <f t="shared" si="551"/>
        <v>https://tools.wmflabs.org/xtools-articleinfo/?article=Gerhard_Harpers&amp;project=en.wikipedia.org</v>
      </c>
      <c r="AB1657" t="str">
        <f t="shared" si="552"/>
        <v>https://en.wikipedia.org/w/index.php?title=Special:WhatLinksHere/Gerhard_Harpers&amp;limit=500</v>
      </c>
    </row>
    <row r="1658" spans="1:28">
      <c r="A1658">
        <v>4035</v>
      </c>
      <c r="B1658">
        <v>990333</v>
      </c>
      <c r="C1658">
        <v>179433.87712875847</v>
      </c>
      <c r="D1658" t="s">
        <v>4301</v>
      </c>
      <c r="E1658" t="str">
        <f t="shared" si="553"/>
        <v>Gerhard</v>
      </c>
      <c r="F1658" t="str">
        <f t="shared" si="554"/>
        <v>Tötschinger</v>
      </c>
      <c r="H1658">
        <v>0</v>
      </c>
      <c r="J1658">
        <v>70</v>
      </c>
      <c r="K1658" s="5">
        <v>42592</v>
      </c>
      <c r="L1658" t="s">
        <v>3922</v>
      </c>
      <c r="M1658" t="str">
        <f t="shared" si="536"/>
        <v>Austrian actor.[177]</v>
      </c>
      <c r="N1658" t="str">
        <f t="shared" si="555"/>
        <v>Austrian</v>
      </c>
      <c r="O1658" t="str">
        <f t="shared" si="549"/>
        <v>actor.[177]</v>
      </c>
      <c r="P1658" s="2" t="str">
        <f t="shared" si="537"/>
        <v>actor.</v>
      </c>
      <c r="Q1658" s="2" t="str">
        <f t="shared" si="538"/>
        <v>actor</v>
      </c>
      <c r="R1658" s="2" t="str">
        <f>IFERROR(MID(Q1658,1,FIND(" ",Q1658)-1),Q1658)</f>
        <v>actor</v>
      </c>
      <c r="S1658" s="2"/>
      <c r="U1658" t="str">
        <f t="shared" si="550"/>
        <v>https://en.wikipedia.org/wiki/Gerhard_Tötschinger</v>
      </c>
      <c r="Y1658" t="str">
        <f t="shared" si="551"/>
        <v>https://tools.wmflabs.org/xtools-articleinfo/?article=Gerhard_Tötschinger&amp;project=en.wikipedia.org</v>
      </c>
      <c r="AB1658" t="str">
        <f t="shared" si="552"/>
        <v>https://en.wikipedia.org/w/index.php?title=Special:WhatLinksHere/Gerhard_Tötschinger&amp;limit=500</v>
      </c>
    </row>
    <row r="1659" spans="1:28">
      <c r="A1659">
        <v>181</v>
      </c>
      <c r="B1659">
        <v>150083</v>
      </c>
      <c r="C1659">
        <v>731319.03281591809</v>
      </c>
      <c r="D1659" t="s">
        <v>9266</v>
      </c>
      <c r="E1659" t="str">
        <f t="shared" si="553"/>
        <v>German</v>
      </c>
      <c r="F1659" t="str">
        <f t="shared" si="554"/>
        <v>Moreno</v>
      </c>
      <c r="H1659">
        <v>0</v>
      </c>
      <c r="J1659">
        <v>82</v>
      </c>
      <c r="K1659" s="3">
        <v>42377</v>
      </c>
      <c r="L1659" t="s">
        <v>10044</v>
      </c>
      <c r="M1659" t="str">
        <f t="shared" si="536"/>
        <v>Philippine television host (That's Entertainment Walang Tulugan with the Master Showman GMA Supershow) and actor cardiac arrest.[181]</v>
      </c>
      <c r="N1659" t="str">
        <f t="shared" si="555"/>
        <v>Philippine</v>
      </c>
      <c r="O1659" t="str">
        <f t="shared" si="549"/>
        <v>television host (That's Entertainment Walang Tulugan with the Master Showman GMA Supershow) and actor cardiac arrest.[181]</v>
      </c>
      <c r="P1659" t="str">
        <f t="shared" si="537"/>
        <v>television host (That's Entertainment Walang Tulugan with the Master Showman GMA Supershow) and actor cardiac arrest.</v>
      </c>
      <c r="Q1659" t="str">
        <f t="shared" si="538"/>
        <v>television host (That's Entertainment Walang Tulugan with the Master Showman GMA Supershow) and actor cardiac arrest</v>
      </c>
      <c r="R1659" t="s">
        <v>3538</v>
      </c>
      <c r="S1659" t="s">
        <v>2537</v>
      </c>
      <c r="T1659" t="s">
        <v>11795</v>
      </c>
      <c r="U1659" t="str">
        <f t="shared" si="550"/>
        <v>https://en.wikipedia.org/wiki/German_Moreno</v>
      </c>
      <c r="Y1659" t="str">
        <f t="shared" si="551"/>
        <v>https://tools.wmflabs.org/xtools-articleinfo/?article=German_Moreno&amp;project=en.wikipedia.org</v>
      </c>
      <c r="AB1659" t="str">
        <f t="shared" si="552"/>
        <v>https://en.wikipedia.org/w/index.php?title=Special:WhatLinksHere/German_Moreno&amp;limit=500</v>
      </c>
    </row>
    <row r="1660" spans="1:28">
      <c r="A1660">
        <v>2704</v>
      </c>
      <c r="B1660">
        <v>541528</v>
      </c>
      <c r="C1660">
        <v>859133.60055928933</v>
      </c>
      <c r="D1660" t="s">
        <v>12263</v>
      </c>
      <c r="E1660" t="str">
        <f t="shared" si="553"/>
        <v>Germán</v>
      </c>
      <c r="F1660" t="str">
        <f t="shared" si="554"/>
        <v>Serrano Pinto</v>
      </c>
      <c r="H1660">
        <v>0</v>
      </c>
      <c r="J1660">
        <v>76</v>
      </c>
      <c r="K1660" s="5">
        <v>42511</v>
      </c>
      <c r="L1660" t="s">
        <v>12809</v>
      </c>
      <c r="M1660" t="str">
        <f t="shared" si="536"/>
        <v>Costa Rican politician Vice President (1990–1994).[369]</v>
      </c>
      <c r="N1660" t="s">
        <v>12926</v>
      </c>
      <c r="O1660" t="str">
        <f t="shared" si="549"/>
        <v>Rican politician Vice President (1990–1994).[369]</v>
      </c>
      <c r="P1660" t="str">
        <f t="shared" si="537"/>
        <v>Rican politician Vice President (1990–1994).</v>
      </c>
      <c r="Q1660" t="str">
        <f t="shared" si="538"/>
        <v>Rican politician Vice President (1990–1994)</v>
      </c>
      <c r="R1660" t="s">
        <v>13348</v>
      </c>
      <c r="S1660" s="2" t="s">
        <v>1291</v>
      </c>
      <c r="U1660" t="str">
        <f t="shared" si="550"/>
        <v>https://en.wikipedia.org/wiki/Germán_Serrano Pinto</v>
      </c>
      <c r="Y1660" t="str">
        <f t="shared" si="551"/>
        <v>https://tools.wmflabs.org/xtools-articleinfo/?article=Germán_Serrano Pinto&amp;project=en.wikipedia.org</v>
      </c>
      <c r="AB1660" t="str">
        <f t="shared" si="552"/>
        <v>https://en.wikipedia.org/w/index.php?title=Special:WhatLinksHere/Germán_Serrano Pinto&amp;limit=500</v>
      </c>
    </row>
    <row r="1661" spans="1:28">
      <c r="A1661">
        <v>4546</v>
      </c>
      <c r="B1661">
        <v>364345</v>
      </c>
      <c r="C1661">
        <v>293326.13031510846</v>
      </c>
      <c r="D1661" t="s">
        <v>14641</v>
      </c>
      <c r="E1661" t="str">
        <f t="shared" si="553"/>
        <v>Gerry</v>
      </c>
      <c r="F1661" t="str">
        <f t="shared" si="554"/>
        <v>Haywood</v>
      </c>
      <c r="H1661">
        <v>0</v>
      </c>
      <c r="J1661">
        <v>70</v>
      </c>
      <c r="K1661" s="5">
        <v>42625</v>
      </c>
      <c r="L1661" t="s">
        <v>15481</v>
      </c>
      <c r="M1661" t="str">
        <f t="shared" si="536"/>
        <v>English darts player.[247]</v>
      </c>
      <c r="N1661" t="str">
        <f t="shared" ref="N1661:N1692" si="556">MID(M1661,1,FIND(" ",M1661)-1)</f>
        <v>English</v>
      </c>
      <c r="O1661" t="str">
        <f t="shared" si="549"/>
        <v>darts player.[247]</v>
      </c>
      <c r="P1661" s="2" t="str">
        <f t="shared" si="537"/>
        <v>darts player.</v>
      </c>
      <c r="Q1661" s="2" t="str">
        <f t="shared" si="538"/>
        <v>darts player</v>
      </c>
      <c r="R1661" s="2" t="str">
        <f>Q1661</f>
        <v>darts player</v>
      </c>
      <c r="U1661" t="str">
        <f t="shared" si="550"/>
        <v>https://en.wikipedia.org/wiki/Gerry_Haywood</v>
      </c>
      <c r="Y1661" t="str">
        <f t="shared" si="551"/>
        <v>https://tools.wmflabs.org/xtools-articleinfo/?article=Gerry_Haywood&amp;project=en.wikipedia.org</v>
      </c>
      <c r="AB1661" t="str">
        <f t="shared" si="552"/>
        <v>https://en.wikipedia.org/w/index.php?title=Special:WhatLinksHere/Gerry_Haywood&amp;limit=500</v>
      </c>
    </row>
    <row r="1662" spans="1:28">
      <c r="A1662">
        <v>109</v>
      </c>
      <c r="B1662">
        <v>23986</v>
      </c>
      <c r="C1662">
        <v>284691.00724032614</v>
      </c>
      <c r="D1662" t="s">
        <v>9363</v>
      </c>
      <c r="E1662" t="str">
        <f t="shared" si="553"/>
        <v>Gerry</v>
      </c>
      <c r="F1662" t="str">
        <f t="shared" si="554"/>
        <v>O'Malley</v>
      </c>
      <c r="H1662">
        <v>0</v>
      </c>
      <c r="J1662">
        <v>87</v>
      </c>
      <c r="K1662" s="3">
        <v>42374</v>
      </c>
      <c r="L1662" t="s">
        <v>9221</v>
      </c>
      <c r="M1662" t="str">
        <f t="shared" si="536"/>
        <v>Irish Gaelic footballer (Roscommon).[109]</v>
      </c>
      <c r="N1662" t="str">
        <f t="shared" si="556"/>
        <v>Irish</v>
      </c>
      <c r="O1662" t="str">
        <f t="shared" si="549"/>
        <v>Gaelic footballer (Roscommon).[109]</v>
      </c>
      <c r="P1662" t="str">
        <f t="shared" si="537"/>
        <v>Gaelic footballer (Roscommon).</v>
      </c>
      <c r="Q1662" t="str">
        <f t="shared" si="538"/>
        <v>Gaelic footballer (Roscommon)</v>
      </c>
      <c r="R1662" t="s">
        <v>7343</v>
      </c>
      <c r="S1662" t="s">
        <v>2718</v>
      </c>
      <c r="U1662" t="str">
        <f t="shared" si="550"/>
        <v>https://en.wikipedia.org/wiki/Gerry_O'Malley</v>
      </c>
      <c r="Y1662" t="str">
        <f t="shared" si="551"/>
        <v>https://tools.wmflabs.org/xtools-articleinfo/?article=Gerry_O'Malley&amp;project=en.wikipedia.org</v>
      </c>
      <c r="AB1662" t="str">
        <f t="shared" si="552"/>
        <v>https://en.wikipedia.org/w/index.php?title=Special:WhatLinksHere/Gerry_O'Malley&amp;limit=500</v>
      </c>
    </row>
    <row r="1663" spans="1:28">
      <c r="A1663">
        <v>2825</v>
      </c>
      <c r="B1663">
        <v>418712</v>
      </c>
      <c r="C1663">
        <v>873354.79478861089</v>
      </c>
      <c r="D1663" t="s">
        <v>12229</v>
      </c>
      <c r="E1663" t="str">
        <f t="shared" si="553"/>
        <v>Gérson</v>
      </c>
      <c r="F1663" t="str">
        <f t="shared" si="554"/>
        <v>Bergher</v>
      </c>
      <c r="H1663">
        <v>0</v>
      </c>
      <c r="J1663">
        <v>91</v>
      </c>
      <c r="K1663" s="5">
        <v>42520</v>
      </c>
      <c r="L1663" t="s">
        <v>12987</v>
      </c>
      <c r="M1663" t="str">
        <f t="shared" si="536"/>
        <v>Brazilian politician.[493]</v>
      </c>
      <c r="N1663" t="str">
        <f t="shared" si="556"/>
        <v>Brazilian</v>
      </c>
      <c r="O1663" t="str">
        <f t="shared" si="549"/>
        <v>politician.[493]</v>
      </c>
      <c r="P1663" t="str">
        <f t="shared" si="537"/>
        <v>politician.</v>
      </c>
      <c r="Q1663" t="str">
        <f t="shared" si="538"/>
        <v>politician</v>
      </c>
      <c r="R1663" t="str">
        <f>IFERROR(MID(Q1663,1,FIND(" ",Q1663)-1),Q1663)</f>
        <v>politician</v>
      </c>
      <c r="U1663" t="str">
        <f t="shared" si="550"/>
        <v>https://en.wikipedia.org/wiki/Gérson_Bergher</v>
      </c>
      <c r="Y1663" t="str">
        <f t="shared" si="551"/>
        <v>https://tools.wmflabs.org/xtools-articleinfo/?article=Gérson_Bergher&amp;project=en.wikipedia.org</v>
      </c>
      <c r="AB1663" t="str">
        <f t="shared" si="552"/>
        <v>https://en.wikipedia.org/w/index.php?title=Special:WhatLinksHere/Gérson_Bergher&amp;limit=500</v>
      </c>
    </row>
    <row r="1664" spans="1:28">
      <c r="A1664">
        <v>2673</v>
      </c>
      <c r="B1664">
        <v>968291</v>
      </c>
      <c r="C1664">
        <v>737307.82681195706</v>
      </c>
      <c r="D1664" t="s">
        <v>12370</v>
      </c>
      <c r="E1664" t="str">
        <f t="shared" si="553"/>
        <v>Gert</v>
      </c>
      <c r="F1664" t="str">
        <f t="shared" si="554"/>
        <v>Bals</v>
      </c>
      <c r="H1664">
        <v>0</v>
      </c>
      <c r="J1664">
        <v>79</v>
      </c>
      <c r="K1664" s="5">
        <v>42510</v>
      </c>
      <c r="L1664" t="s">
        <v>12772</v>
      </c>
      <c r="M1664" t="str">
        <f t="shared" si="536"/>
        <v>Dutch footballer (PSV Ajax).[337]</v>
      </c>
      <c r="N1664" t="str">
        <f t="shared" si="556"/>
        <v>Dutch</v>
      </c>
      <c r="O1664" t="str">
        <f t="shared" si="549"/>
        <v>footballer (PSV Ajax).[337]</v>
      </c>
      <c r="P1664" t="str">
        <f t="shared" si="537"/>
        <v>footballer (PSV Ajax).</v>
      </c>
      <c r="Q1664" t="str">
        <f t="shared" si="538"/>
        <v>footballer (PSV Ajax)</v>
      </c>
      <c r="R1664" t="str">
        <f>IFERROR(MID(Q1664,1,FIND(" ",Q1664)-1),Q1664)</f>
        <v>footballer</v>
      </c>
      <c r="S1664" s="2" t="s">
        <v>1366</v>
      </c>
      <c r="U1664" t="str">
        <f t="shared" si="550"/>
        <v>https://en.wikipedia.org/wiki/Gert_Bals</v>
      </c>
      <c r="Y1664" t="str">
        <f t="shared" si="551"/>
        <v>https://tools.wmflabs.org/xtools-articleinfo/?article=Gert_Bals&amp;project=en.wikipedia.org</v>
      </c>
      <c r="AB1664" t="str">
        <f t="shared" si="552"/>
        <v>https://en.wikipedia.org/w/index.php?title=Special:WhatLinksHere/Gert_Bals&amp;limit=500</v>
      </c>
    </row>
    <row r="1665" spans="1:28">
      <c r="A1665">
        <v>2139</v>
      </c>
      <c r="B1665">
        <v>269304</v>
      </c>
      <c r="C1665">
        <v>722336.84309958341</v>
      </c>
      <c r="D1665" t="s">
        <v>6671</v>
      </c>
      <c r="E1665" t="str">
        <f t="shared" si="553"/>
        <v>Gert</v>
      </c>
      <c r="F1665" t="str">
        <f t="shared" si="554"/>
        <v>Schramm</v>
      </c>
      <c r="H1665">
        <v>0</v>
      </c>
      <c r="J1665">
        <v>87</v>
      </c>
      <c r="K1665" s="5">
        <v>42478</v>
      </c>
      <c r="L1665" t="s">
        <v>6150</v>
      </c>
      <c r="M1665" t="str">
        <f t="shared" si="536"/>
        <v>German Holocaust survivor.[326]</v>
      </c>
      <c r="N1665" t="str">
        <f t="shared" si="556"/>
        <v>German</v>
      </c>
      <c r="O1665" t="str">
        <f t="shared" ref="O1665:O1696" si="557">MID(M1665,FIND(" ",M1665)+1,9999)</f>
        <v>Holocaust survivor.[326]</v>
      </c>
      <c r="P1665" t="str">
        <f t="shared" si="537"/>
        <v>Holocaust survivor.</v>
      </c>
      <c r="Q1665" t="str">
        <f t="shared" si="538"/>
        <v>Holocaust survivor</v>
      </c>
      <c r="R1665" t="s">
        <v>5672</v>
      </c>
      <c r="U1665" t="str">
        <f t="shared" si="550"/>
        <v>https://en.wikipedia.org/wiki/Gert_Schramm</v>
      </c>
      <c r="Y1665" t="str">
        <f t="shared" si="551"/>
        <v>https://tools.wmflabs.org/xtools-articleinfo/?article=Gert_Schramm&amp;project=en.wikipedia.org</v>
      </c>
      <c r="AB1665" t="str">
        <f t="shared" si="552"/>
        <v>https://en.wikipedia.org/w/index.php?title=Special:WhatLinksHere/Gert_Schramm&amp;limit=500</v>
      </c>
    </row>
    <row r="1666" spans="1:28">
      <c r="A1666">
        <v>3075</v>
      </c>
      <c r="B1666">
        <v>833824</v>
      </c>
      <c r="C1666">
        <v>420521.29603689536</v>
      </c>
      <c r="D1666" t="s">
        <v>5432</v>
      </c>
      <c r="E1666" t="str">
        <f t="shared" si="553"/>
        <v>Gertrude</v>
      </c>
      <c r="F1666" t="str">
        <f t="shared" si="554"/>
        <v>Kerbis</v>
      </c>
      <c r="H1666">
        <v>0</v>
      </c>
      <c r="J1666">
        <v>89</v>
      </c>
      <c r="K1666" s="5">
        <v>42535</v>
      </c>
      <c r="L1666" t="s">
        <v>4877</v>
      </c>
      <c r="M1666" t="str">
        <f t="shared" ref="M1666:M1729" si="558">MID(L1666,2,LEN(L1666)-1)</f>
        <v>American architect (O'Hare International Airport) liver cancer.[230]</v>
      </c>
      <c r="N1666" t="str">
        <f t="shared" si="556"/>
        <v>American</v>
      </c>
      <c r="O1666" t="str">
        <f t="shared" si="557"/>
        <v>architect (O'Hare International Airport) liver cancer.[230]</v>
      </c>
      <c r="P1666" t="str">
        <f t="shared" ref="P1666:P1729" si="559">IFERROR(MID(O1666,1,FIND("[",O1666)-1),O1666)</f>
        <v>architect (O'Hare International Airport) liver cancer.</v>
      </c>
      <c r="Q1666" t="str">
        <f t="shared" ref="Q1666:Q1729" si="560">IFERROR(MID(P1666,1,FIND(".",P1666)-1),P1666)</f>
        <v>architect (O'Hare International Airport) liver cancer</v>
      </c>
      <c r="R1666" t="str">
        <f>IFERROR(MID(Q1666,1,FIND(" ",Q1666)-1),Q1666)</f>
        <v>architect</v>
      </c>
      <c r="S1666" s="2" t="s">
        <v>1281</v>
      </c>
      <c r="T1666" t="s">
        <v>3003</v>
      </c>
      <c r="U1666" t="str">
        <f t="shared" si="550"/>
        <v>https://en.wikipedia.org/wiki/Gertrude_Kerbis</v>
      </c>
      <c r="Y1666" t="str">
        <f t="shared" si="551"/>
        <v>https://tools.wmflabs.org/xtools-articleinfo/?article=Gertrude_Kerbis&amp;project=en.wikipedia.org</v>
      </c>
      <c r="AB1666" t="str">
        <f t="shared" si="552"/>
        <v>https://en.wikipedia.org/w/index.php?title=Special:WhatLinksHere/Gertrude_Kerbis&amp;limit=500</v>
      </c>
    </row>
    <row r="1667" spans="1:28">
      <c r="A1667">
        <v>4657</v>
      </c>
      <c r="B1667">
        <v>702036</v>
      </c>
      <c r="C1667">
        <v>681335.05767855234</v>
      </c>
      <c r="D1667" t="s">
        <v>15185</v>
      </c>
      <c r="E1667" t="str">
        <f t="shared" si="553"/>
        <v>Gerwald</v>
      </c>
      <c r="F1667" t="str">
        <f t="shared" si="554"/>
        <v>Claus-Brunner</v>
      </c>
      <c r="H1667">
        <v>0</v>
      </c>
      <c r="J1667">
        <v>44</v>
      </c>
      <c r="K1667" s="5">
        <v>42632</v>
      </c>
      <c r="L1667" t="s">
        <v>15603</v>
      </c>
      <c r="M1667" t="str">
        <f t="shared" si="558"/>
        <v>German politician.[131]</v>
      </c>
      <c r="N1667" t="str">
        <f t="shared" si="556"/>
        <v>German</v>
      </c>
      <c r="O1667" t="str">
        <f t="shared" si="557"/>
        <v>politician.[131]</v>
      </c>
      <c r="P1667" s="2" t="str">
        <f t="shared" si="559"/>
        <v>politician.</v>
      </c>
      <c r="Q1667" s="2" t="str">
        <f t="shared" si="560"/>
        <v>politician</v>
      </c>
      <c r="R1667" s="2" t="str">
        <f>IFERROR(MID(Q1667,1,FIND(" ",Q1667)-1),Q1667)</f>
        <v>politician</v>
      </c>
      <c r="U1667" t="str">
        <f t="shared" si="550"/>
        <v>https://en.wikipedia.org/wiki/Gerwald_Claus-Brunner</v>
      </c>
      <c r="Y1667" t="str">
        <f t="shared" si="551"/>
        <v>https://tools.wmflabs.org/xtools-articleinfo/?article=Gerwald_Claus-Brunner&amp;project=en.wikipedia.org</v>
      </c>
      <c r="AB1667" t="str">
        <f t="shared" si="552"/>
        <v>https://en.wikipedia.org/w/index.php?title=Special:WhatLinksHere/Gerwald_Claus-Brunner&amp;limit=500</v>
      </c>
    </row>
    <row r="1668" spans="1:28">
      <c r="A1668">
        <v>1886</v>
      </c>
      <c r="B1668">
        <v>463661</v>
      </c>
      <c r="C1668">
        <v>73934.716588155425</v>
      </c>
      <c r="D1668" t="s">
        <v>6936</v>
      </c>
      <c r="E1668" t="str">
        <f t="shared" si="553"/>
        <v>Getatchew</v>
      </c>
      <c r="F1668" t="str">
        <f t="shared" si="554"/>
        <v>Mekurya</v>
      </c>
      <c r="H1668">
        <v>0</v>
      </c>
      <c r="J1668">
        <v>81</v>
      </c>
      <c r="K1668" s="5">
        <v>42464</v>
      </c>
      <c r="L1668" t="s">
        <v>6331</v>
      </c>
      <c r="M1668" t="str">
        <f t="shared" si="558"/>
        <v>Ethiopian jazz saxophonist.[72]</v>
      </c>
      <c r="N1668" t="str">
        <f t="shared" si="556"/>
        <v>Ethiopian</v>
      </c>
      <c r="O1668" t="str">
        <f t="shared" si="557"/>
        <v>jazz saxophonist.[72]</v>
      </c>
      <c r="P1668" t="str">
        <f t="shared" si="559"/>
        <v>jazz saxophonist.</v>
      </c>
      <c r="Q1668" t="str">
        <f t="shared" si="560"/>
        <v>jazz saxophonist</v>
      </c>
      <c r="R1668" t="s">
        <v>6000</v>
      </c>
      <c r="U1668" t="str">
        <f t="shared" si="550"/>
        <v>https://en.wikipedia.org/wiki/Getatchew_Mekurya</v>
      </c>
      <c r="Y1668" t="str">
        <f t="shared" si="551"/>
        <v>https://tools.wmflabs.org/xtools-articleinfo/?article=Getatchew_Mekurya&amp;project=en.wikipedia.org</v>
      </c>
      <c r="AB1668" t="str">
        <f t="shared" si="552"/>
        <v>https://en.wikipedia.org/w/index.php?title=Special:WhatLinksHere/Getatchew_Mekurya&amp;limit=500</v>
      </c>
    </row>
    <row r="1669" spans="1:28">
      <c r="A1669">
        <v>1221</v>
      </c>
      <c r="B1669">
        <v>238996</v>
      </c>
      <c r="C1669">
        <v>417275.79991493258</v>
      </c>
      <c r="D1669" t="s">
        <v>8680</v>
      </c>
      <c r="E1669" t="str">
        <f t="shared" si="553"/>
        <v>Ghais</v>
      </c>
      <c r="F1669" t="str">
        <f t="shared" si="554"/>
        <v>Abdel Malik</v>
      </c>
      <c r="H1669">
        <v>0</v>
      </c>
      <c r="J1669">
        <v>85</v>
      </c>
      <c r="K1669" s="3">
        <v>42431</v>
      </c>
      <c r="L1669" s="2" t="s">
        <v>8472</v>
      </c>
      <c r="M1669" t="str">
        <f t="shared" si="558"/>
        <v>Egyptian Anglican prelate Bishop of Egypt (1984–2000).[27]</v>
      </c>
      <c r="N1669" t="str">
        <f t="shared" si="556"/>
        <v>Egyptian</v>
      </c>
      <c r="O1669" t="str">
        <f t="shared" si="557"/>
        <v>Anglican prelate Bishop of Egypt (1984–2000).[27]</v>
      </c>
      <c r="P1669" t="str">
        <f t="shared" si="559"/>
        <v>Anglican prelate Bishop of Egypt (1984–2000).</v>
      </c>
      <c r="Q1669" t="str">
        <f t="shared" si="560"/>
        <v>Anglican prelate Bishop of Egypt (1984–2000)</v>
      </c>
      <c r="R1669" t="s">
        <v>7210</v>
      </c>
      <c r="S1669" s="2" t="s">
        <v>2103</v>
      </c>
      <c r="U1669" t="str">
        <f t="shared" si="550"/>
        <v>https://en.wikipedia.org/wiki/Ghais_Abdel Malik</v>
      </c>
      <c r="Y1669" t="str">
        <f t="shared" si="551"/>
        <v>https://tools.wmflabs.org/xtools-articleinfo/?article=Ghais_Abdel Malik&amp;project=en.wikipedia.org</v>
      </c>
      <c r="AB1669" t="str">
        <f t="shared" si="552"/>
        <v>https://en.wikipedia.org/w/index.php?title=Special:WhatLinksHere/Ghais_Abdel Malik&amp;limit=500</v>
      </c>
    </row>
    <row r="1670" spans="1:28">
      <c r="A1670">
        <v>1812</v>
      </c>
      <c r="B1670">
        <v>340694</v>
      </c>
      <c r="C1670">
        <v>952408.16418572655</v>
      </c>
      <c r="D1670" t="s">
        <v>8552</v>
      </c>
      <c r="E1670" t="str">
        <f t="shared" si="553"/>
        <v>Gheorghe</v>
      </c>
      <c r="F1670" t="str">
        <f t="shared" si="554"/>
        <v>Vrabie</v>
      </c>
      <c r="H1670">
        <v>0</v>
      </c>
      <c r="J1670">
        <v>77</v>
      </c>
      <c r="K1670" s="3">
        <v>42460</v>
      </c>
      <c r="L1670" s="2" t="s">
        <v>7483</v>
      </c>
      <c r="M1670" t="str">
        <f t="shared" si="558"/>
        <v>Moldovan artist designer of the coat of arms seal of Chișinău and the leu.[620]</v>
      </c>
      <c r="N1670" t="str">
        <f t="shared" si="556"/>
        <v>Moldovan</v>
      </c>
      <c r="O1670" t="str">
        <f t="shared" si="557"/>
        <v>artist designer of the coat of arms seal of Chișinău and the leu.[620]</v>
      </c>
      <c r="P1670" t="str">
        <f t="shared" si="559"/>
        <v>artist designer of the coat of arms seal of Chișinău and the leu.</v>
      </c>
      <c r="Q1670" t="str">
        <f t="shared" si="560"/>
        <v>artist designer of the coat of arms seal of Chișinău and the leu</v>
      </c>
      <c r="R1670" t="str">
        <f>IFERROR(MID(Q1670,1,FIND(" ",Q1670)-1),Q1670)</f>
        <v>artist</v>
      </c>
      <c r="S1670" s="2" t="s">
        <v>1753</v>
      </c>
      <c r="U1670" t="str">
        <f t="shared" si="550"/>
        <v>https://en.wikipedia.org/wiki/Gheorghe_Vrabie</v>
      </c>
      <c r="Y1670" t="str">
        <f t="shared" si="551"/>
        <v>https://tools.wmflabs.org/xtools-articleinfo/?article=Gheorghe_Vrabie&amp;project=en.wikipedia.org</v>
      </c>
      <c r="AB1670" t="str">
        <f t="shared" si="552"/>
        <v>https://en.wikipedia.org/w/index.php?title=Special:WhatLinksHere/Gheorghe_Vrabie&amp;limit=500</v>
      </c>
    </row>
    <row r="1671" spans="1:28">
      <c r="A1671">
        <v>2592</v>
      </c>
      <c r="B1671">
        <v>556208</v>
      </c>
      <c r="C1671">
        <v>497543.93171406264</v>
      </c>
      <c r="D1671" t="s">
        <v>12428</v>
      </c>
      <c r="E1671" t="str">
        <f t="shared" si="553"/>
        <v>Ghulam</v>
      </c>
      <c r="F1671" t="str">
        <f t="shared" si="554"/>
        <v>Sadiq Khan</v>
      </c>
      <c r="H1671">
        <v>0</v>
      </c>
      <c r="J1671">
        <v>76</v>
      </c>
      <c r="K1671" s="5">
        <v>42505</v>
      </c>
      <c r="L1671" t="s">
        <v>12561</v>
      </c>
      <c r="M1671" t="str">
        <f t="shared" si="558"/>
        <v>Indian classical vocalist.[256]</v>
      </c>
      <c r="N1671" t="str">
        <f t="shared" si="556"/>
        <v>Indian</v>
      </c>
      <c r="O1671" t="str">
        <f t="shared" si="557"/>
        <v>classical vocalist.[256]</v>
      </c>
      <c r="P1671" t="str">
        <f t="shared" si="559"/>
        <v>classical vocalist.</v>
      </c>
      <c r="Q1671" t="str">
        <f t="shared" si="560"/>
        <v>classical vocalist</v>
      </c>
      <c r="R1671" t="s">
        <v>13320</v>
      </c>
      <c r="U1671" t="str">
        <f t="shared" si="550"/>
        <v>https://en.wikipedia.org/wiki/Ghulam_Sadiq Khan</v>
      </c>
      <c r="Y1671" t="str">
        <f t="shared" si="551"/>
        <v>https://tools.wmflabs.org/xtools-articleinfo/?article=Ghulam_Sadiq Khan&amp;project=en.wikipedia.org</v>
      </c>
      <c r="AB1671" t="str">
        <f t="shared" si="552"/>
        <v>https://en.wikipedia.org/w/index.php?title=Special:WhatLinksHere/Ghulam_Sadiq Khan&amp;limit=500</v>
      </c>
    </row>
    <row r="1672" spans="1:28">
      <c r="A1672">
        <v>2749</v>
      </c>
      <c r="B1672">
        <v>533249</v>
      </c>
      <c r="C1672">
        <v>588158.22016276792</v>
      </c>
      <c r="D1672" t="s">
        <v>12304</v>
      </c>
      <c r="E1672" t="str">
        <f t="shared" si="553"/>
        <v>Giacomo</v>
      </c>
      <c r="F1672" t="str">
        <f t="shared" si="554"/>
        <v>Barabino</v>
      </c>
      <c r="H1672">
        <v>0</v>
      </c>
      <c r="J1672">
        <v>88</v>
      </c>
      <c r="K1672" s="5">
        <v>42515</v>
      </c>
      <c r="L1672" t="s">
        <v>12786</v>
      </c>
      <c r="M1672" t="str">
        <f t="shared" si="558"/>
        <v>Italian Roman Catholic prelate Bishop of Ventimiglia-San Remo (1988–2004).[415]</v>
      </c>
      <c r="N1672" t="str">
        <f t="shared" si="556"/>
        <v>Italian</v>
      </c>
      <c r="O1672" t="str">
        <f t="shared" si="557"/>
        <v>Roman Catholic prelate Bishop of Ventimiglia-San Remo (1988–2004).[415]</v>
      </c>
      <c r="P1672" t="str">
        <f t="shared" si="559"/>
        <v>Roman Catholic prelate Bishop of Ventimiglia-San Remo (1988–2004).</v>
      </c>
      <c r="Q1672" t="str">
        <f t="shared" si="560"/>
        <v>Roman Catholic prelate Bishop of Ventimiglia-San Remo (1988–2004)</v>
      </c>
      <c r="R1672" t="s">
        <v>13268</v>
      </c>
      <c r="S1672" s="2" t="s">
        <v>1225</v>
      </c>
      <c r="U1672" t="str">
        <f t="shared" si="550"/>
        <v>https://en.wikipedia.org/wiki/Giacomo_Barabino</v>
      </c>
      <c r="Y1672" t="str">
        <f t="shared" si="551"/>
        <v>https://tools.wmflabs.org/xtools-articleinfo/?article=Giacomo_Barabino&amp;project=en.wikipedia.org</v>
      </c>
      <c r="AB1672" t="str">
        <f t="shared" si="552"/>
        <v>https://en.wikipedia.org/w/index.php?title=Special:WhatLinksHere/Giacomo_Barabino&amp;limit=500</v>
      </c>
    </row>
    <row r="1673" spans="1:28">
      <c r="A1673">
        <v>4761</v>
      </c>
      <c r="B1673">
        <v>525953</v>
      </c>
      <c r="C1673">
        <v>88775.490156876913</v>
      </c>
      <c r="D1673" t="s">
        <v>233</v>
      </c>
      <c r="E1673" s="2" t="str">
        <f t="shared" si="553"/>
        <v>Giacomo</v>
      </c>
      <c r="F1673" s="2" t="str">
        <f t="shared" si="554"/>
        <v>Fornoni</v>
      </c>
      <c r="H1673">
        <v>0</v>
      </c>
      <c r="J1673">
        <v>76</v>
      </c>
      <c r="K1673" s="3">
        <v>42639</v>
      </c>
      <c r="L1673" t="s">
        <v>305</v>
      </c>
      <c r="M1673" s="2" t="str">
        <f t="shared" si="558"/>
        <v>Italian racing cyclist Olympic gold medalist (1960).[91] ⋅</v>
      </c>
      <c r="N1673" s="2" t="str">
        <f t="shared" si="556"/>
        <v>Italian</v>
      </c>
      <c r="O1673" s="2" t="str">
        <f t="shared" si="557"/>
        <v>racing cyclist Olympic gold medalist (1960).[91] ⋅</v>
      </c>
      <c r="P1673" s="2" t="str">
        <f t="shared" si="559"/>
        <v>racing cyclist Olympic gold medalist (1960).</v>
      </c>
      <c r="Q1673" s="2" t="str">
        <f t="shared" si="560"/>
        <v>racing cyclist Olympic gold medalist (1960)</v>
      </c>
      <c r="R1673" s="2" t="s">
        <v>176</v>
      </c>
      <c r="S1673" t="s">
        <v>177</v>
      </c>
    </row>
    <row r="1674" spans="1:28">
      <c r="A1674">
        <v>763</v>
      </c>
      <c r="B1674">
        <v>883228</v>
      </c>
      <c r="C1674">
        <v>220370.08092502219</v>
      </c>
      <c r="D1674" t="s">
        <v>10340</v>
      </c>
      <c r="E1674" t="str">
        <f t="shared" si="553"/>
        <v>Giacomo</v>
      </c>
      <c r="F1674" t="str">
        <f t="shared" si="554"/>
        <v>Tachis</v>
      </c>
      <c r="H1674">
        <v>0</v>
      </c>
      <c r="J1674">
        <v>82</v>
      </c>
      <c r="K1674" s="3">
        <v>42406</v>
      </c>
      <c r="L1674" t="s">
        <v>11195</v>
      </c>
      <c r="M1674" t="str">
        <f t="shared" si="558"/>
        <v>Italian oenologist (Super Tuscans).[107]</v>
      </c>
      <c r="N1674" t="str">
        <f t="shared" si="556"/>
        <v>Italian</v>
      </c>
      <c r="O1674" t="str">
        <f t="shared" si="557"/>
        <v>oenologist (Super Tuscans).[107]</v>
      </c>
      <c r="P1674" t="str">
        <f t="shared" si="559"/>
        <v>oenologist (Super Tuscans).</v>
      </c>
      <c r="Q1674" t="str">
        <f t="shared" si="560"/>
        <v>oenologist (Super Tuscans)</v>
      </c>
      <c r="R1674" t="str">
        <f>IFERROR(MID(Q1674,1,FIND(" ",Q1674)-1),Q1674)</f>
        <v>oenologist</v>
      </c>
      <c r="S1674" t="s">
        <v>2261</v>
      </c>
      <c r="U1674" t="str">
        <f t="shared" ref="U1674:U1713" si="561">CONCATENATE("https://en.wikipedia.org/wiki/",REPLACE(D1674,FIND(" ",D1674),1,"_"))</f>
        <v>https://en.wikipedia.org/wiki/Giacomo_Tachis</v>
      </c>
      <c r="Y1674" t="str">
        <f t="shared" ref="Y1674:Y1713" si="562">CONCATENATE("https://tools.wmflabs.org/xtools-articleinfo/?article=",REPLACE(D1674,FIND(" ",D1674),1,"_"),"&amp;project=en.wikipedia.org")</f>
        <v>https://tools.wmflabs.org/xtools-articleinfo/?article=Giacomo_Tachis&amp;project=en.wikipedia.org</v>
      </c>
      <c r="AB1674" t="str">
        <f t="shared" ref="AB1674:AB1713" si="563">CONCATENATE("https://en.wikipedia.org/w/index.php?title=Special:WhatLinksHere/",REPLACE(D1674,FIND(" ",D1674),1,"_"),"&amp;limit=500")</f>
        <v>https://en.wikipedia.org/w/index.php?title=Special:WhatLinksHere/Giacomo_Tachis&amp;limit=500</v>
      </c>
    </row>
    <row r="1675" spans="1:28">
      <c r="A1675">
        <v>256</v>
      </c>
      <c r="B1675">
        <v>931836</v>
      </c>
      <c r="C1675">
        <v>958021.12929868605</v>
      </c>
      <c r="D1675" t="s">
        <v>9471</v>
      </c>
      <c r="E1675" t="str">
        <f t="shared" si="553"/>
        <v>Gian</v>
      </c>
      <c r="F1675" t="str">
        <f t="shared" si="554"/>
        <v>Bazzi</v>
      </c>
      <c r="H1675">
        <v>0</v>
      </c>
      <c r="J1675">
        <v>84</v>
      </c>
      <c r="K1675" s="3">
        <v>42381</v>
      </c>
      <c r="L1675" t="s">
        <v>9472</v>
      </c>
      <c r="M1675" t="str">
        <f t="shared" si="558"/>
        <v>Swiss ice hockey player.[257]</v>
      </c>
      <c r="N1675" t="str">
        <f t="shared" si="556"/>
        <v>Swiss</v>
      </c>
      <c r="O1675" t="str">
        <f t="shared" si="557"/>
        <v>ice hockey player.[257]</v>
      </c>
      <c r="P1675" t="str">
        <f t="shared" si="559"/>
        <v>ice hockey player.</v>
      </c>
      <c r="Q1675" t="str">
        <f t="shared" si="560"/>
        <v>ice hockey player</v>
      </c>
      <c r="R1675" t="s">
        <v>7291</v>
      </c>
      <c r="U1675" t="str">
        <f t="shared" si="561"/>
        <v>https://en.wikipedia.org/wiki/Gian_Bazzi</v>
      </c>
      <c r="Y1675" t="str">
        <f t="shared" si="562"/>
        <v>https://tools.wmflabs.org/xtools-articleinfo/?article=Gian_Bazzi&amp;project=en.wikipedia.org</v>
      </c>
      <c r="AB1675" t="str">
        <f t="shared" si="563"/>
        <v>https://en.wikipedia.org/w/index.php?title=Special:WhatLinksHere/Gian_Bazzi&amp;limit=500</v>
      </c>
    </row>
    <row r="1676" spans="1:28">
      <c r="A1676">
        <v>511</v>
      </c>
      <c r="B1676">
        <v>167792</v>
      </c>
      <c r="C1676">
        <v>834491.87517453544</v>
      </c>
      <c r="D1676" t="s">
        <v>9939</v>
      </c>
      <c r="E1676" t="str">
        <f t="shared" si="553"/>
        <v>Gian</v>
      </c>
      <c r="F1676" t="str">
        <f t="shared" si="554"/>
        <v>Carlo Abelli</v>
      </c>
      <c r="H1676">
        <v>0</v>
      </c>
      <c r="J1676">
        <v>74</v>
      </c>
      <c r="K1676" s="3">
        <v>42393</v>
      </c>
      <c r="L1676" t="s">
        <v>10354</v>
      </c>
      <c r="M1676" t="str">
        <f t="shared" si="558"/>
        <v>Italian politician member of the Chamber of Deputies.[517]</v>
      </c>
      <c r="N1676" t="str">
        <f t="shared" si="556"/>
        <v>Italian</v>
      </c>
      <c r="O1676" t="str">
        <f t="shared" si="557"/>
        <v>politician member of the Chamber of Deputies.[517]</v>
      </c>
      <c r="P1676" t="str">
        <f t="shared" si="559"/>
        <v>politician member of the Chamber of Deputies.</v>
      </c>
      <c r="Q1676" t="str">
        <f t="shared" si="560"/>
        <v>politician member of the Chamber of Deputies</v>
      </c>
      <c r="R1676" t="str">
        <f>IFERROR(MID(Q1676,1,FIND(" ",Q1676)-1),Q1676)</f>
        <v>politician</v>
      </c>
      <c r="S1676" t="s">
        <v>2435</v>
      </c>
      <c r="U1676" t="str">
        <f t="shared" si="561"/>
        <v>https://en.wikipedia.org/wiki/Gian_Carlo Abelli</v>
      </c>
      <c r="Y1676" t="str">
        <f t="shared" si="562"/>
        <v>https://tools.wmflabs.org/xtools-articleinfo/?article=Gian_Carlo Abelli&amp;project=en.wikipedia.org</v>
      </c>
      <c r="AB1676" t="str">
        <f t="shared" si="563"/>
        <v>https://en.wikipedia.org/w/index.php?title=Special:WhatLinksHere/Gian_Carlo Abelli&amp;limit=500</v>
      </c>
    </row>
    <row r="1677" spans="1:28">
      <c r="A1677">
        <v>3331</v>
      </c>
      <c r="B1677">
        <v>342017</v>
      </c>
      <c r="C1677">
        <v>480650.45787461713</v>
      </c>
      <c r="D1677" t="s">
        <v>5333</v>
      </c>
      <c r="E1677" t="str">
        <f t="shared" si="553"/>
        <v>Gian</v>
      </c>
      <c r="F1677" t="str">
        <f t="shared" si="554"/>
        <v>Corrado Gross</v>
      </c>
      <c r="H1677">
        <v>0</v>
      </c>
      <c r="J1677">
        <v>74</v>
      </c>
      <c r="K1677" s="5">
        <v>42551</v>
      </c>
      <c r="L1677" t="s">
        <v>4736</v>
      </c>
      <c r="M1677" t="str">
        <f t="shared" si="558"/>
        <v>Italian swimmer.[485]</v>
      </c>
      <c r="N1677" t="str">
        <f t="shared" si="556"/>
        <v>Italian</v>
      </c>
      <c r="O1677" t="str">
        <f t="shared" si="557"/>
        <v>swimmer.[485]</v>
      </c>
      <c r="P1677" t="str">
        <f t="shared" si="559"/>
        <v>swimmer.</v>
      </c>
      <c r="Q1677" t="str">
        <f t="shared" si="560"/>
        <v>swimmer</v>
      </c>
      <c r="R1677" t="str">
        <f>IFERROR(MID(Q1677,1,FIND(" ",Q1677)-1),Q1677)</f>
        <v>swimmer</v>
      </c>
      <c r="U1677" t="str">
        <f t="shared" si="561"/>
        <v>https://en.wikipedia.org/wiki/Gian_Corrado Gross</v>
      </c>
      <c r="Y1677" t="str">
        <f t="shared" si="562"/>
        <v>https://tools.wmflabs.org/xtools-articleinfo/?article=Gian_Corrado Gross&amp;project=en.wikipedia.org</v>
      </c>
      <c r="AB1677" t="str">
        <f t="shared" si="563"/>
        <v>https://en.wikipedia.org/w/index.php?title=Special:WhatLinksHere/Gian_Corrado Gross&amp;limit=500</v>
      </c>
    </row>
    <row r="1678" spans="1:28">
      <c r="A1678">
        <v>4708</v>
      </c>
      <c r="B1678">
        <v>257032</v>
      </c>
      <c r="C1678">
        <v>510732.36176580394</v>
      </c>
      <c r="D1678" t="s">
        <v>15239</v>
      </c>
      <c r="E1678" t="s">
        <v>15803</v>
      </c>
      <c r="F1678" t="s">
        <v>15804</v>
      </c>
      <c r="H1678">
        <v>0</v>
      </c>
      <c r="J1678">
        <v>94</v>
      </c>
      <c r="K1678" s="5">
        <v>42635</v>
      </c>
      <c r="L1678" t="s">
        <v>15592</v>
      </c>
      <c r="M1678" t="str">
        <f t="shared" si="558"/>
        <v>Italian screenwriter and film director.[93]</v>
      </c>
      <c r="N1678" t="str">
        <f t="shared" si="556"/>
        <v>Italian</v>
      </c>
      <c r="O1678" t="str">
        <f t="shared" si="557"/>
        <v>screenwriter and film director.[93]</v>
      </c>
      <c r="P1678" s="2" t="str">
        <f t="shared" si="559"/>
        <v>screenwriter and film director.</v>
      </c>
      <c r="Q1678" s="2" t="str">
        <f t="shared" si="560"/>
        <v>screenwriter and film director</v>
      </c>
      <c r="R1678" s="2" t="str">
        <f>Q1678</f>
        <v>screenwriter and film director</v>
      </c>
      <c r="U1678" t="str">
        <f t="shared" si="561"/>
        <v>https://en.wikipedia.org/wiki/Gian_Luigi Rondi</v>
      </c>
      <c r="Y1678" t="str">
        <f t="shared" si="562"/>
        <v>https://tools.wmflabs.org/xtools-articleinfo/?article=Gian_Luigi Rondi&amp;project=en.wikipedia.org</v>
      </c>
      <c r="AB1678" t="str">
        <f t="shared" si="563"/>
        <v>https://en.wikipedia.org/w/index.php?title=Special:WhatLinksHere/Gian_Luigi Rondi&amp;limit=500</v>
      </c>
    </row>
    <row r="1679" spans="1:28">
      <c r="A1679">
        <v>1383</v>
      </c>
      <c r="B1679">
        <v>300298</v>
      </c>
      <c r="C1679">
        <v>509803.62139671342</v>
      </c>
      <c r="D1679" t="s">
        <v>8659</v>
      </c>
      <c r="E1679" t="str">
        <f t="shared" ref="E1679:E1710" si="564">LEFT(D1679,FIND(" ",D1679)-1)</f>
        <v>Giancarlo</v>
      </c>
      <c r="F1679" t="str">
        <f t="shared" ref="F1679:F1710" si="565">MID(D1679,FIND(" ",D1679)+1,9999)</f>
        <v>Ibarguen</v>
      </c>
      <c r="H1679">
        <v>0</v>
      </c>
      <c r="J1679">
        <v>53</v>
      </c>
      <c r="K1679" s="3">
        <v>42438</v>
      </c>
      <c r="L1679" s="2" t="s">
        <v>8049</v>
      </c>
      <c r="M1679" t="str">
        <f t="shared" si="558"/>
        <v>Guatemalan businessman and academic president of Universidad Francisco Marroquín (2003–2013).[189]</v>
      </c>
      <c r="N1679" t="str">
        <f t="shared" si="556"/>
        <v>Guatemalan</v>
      </c>
      <c r="O1679" t="str">
        <f t="shared" si="557"/>
        <v>businessman and academic president of Universidad Francisco Marroquín (2003–2013).[189]</v>
      </c>
      <c r="P1679" t="str">
        <f t="shared" si="559"/>
        <v>businessman and academic president of Universidad Francisco Marroquín (2003–2013).</v>
      </c>
      <c r="Q1679" t="str">
        <f t="shared" si="560"/>
        <v>businessman and academic president of Universidad Francisco Marroquín (2003–2013)</v>
      </c>
      <c r="R1679" t="str">
        <f>IFERROR(MID(Q1679,1,FIND(" ",Q1679)-1),Q1679)</f>
        <v>businessman</v>
      </c>
      <c r="S1679" s="2" t="s">
        <v>1938</v>
      </c>
      <c r="U1679" t="str">
        <f t="shared" si="561"/>
        <v>https://en.wikipedia.org/wiki/Giancarlo_Ibarguen</v>
      </c>
      <c r="Y1679" t="str">
        <f t="shared" si="562"/>
        <v>https://tools.wmflabs.org/xtools-articleinfo/?article=Giancarlo_Ibarguen&amp;project=en.wikipedia.org</v>
      </c>
      <c r="AB1679" t="str">
        <f t="shared" si="563"/>
        <v>https://en.wikipedia.org/w/index.php?title=Special:WhatLinksHere/Giancarlo_Ibarguen&amp;limit=500</v>
      </c>
    </row>
    <row r="1680" spans="1:28">
      <c r="A1680">
        <v>4604</v>
      </c>
      <c r="B1680">
        <v>201736</v>
      </c>
      <c r="C1680">
        <v>103809.17209749896</v>
      </c>
      <c r="D1680" t="s">
        <v>15153</v>
      </c>
      <c r="E1680" t="str">
        <f t="shared" si="564"/>
        <v>Giancarlo</v>
      </c>
      <c r="F1680" t="str">
        <f t="shared" si="565"/>
        <v>Iliprandi</v>
      </c>
      <c r="H1680">
        <v>0</v>
      </c>
      <c r="J1680">
        <v>91</v>
      </c>
      <c r="K1680" s="5">
        <v>42629</v>
      </c>
      <c r="L1680" t="s">
        <v>15402</v>
      </c>
      <c r="M1680" t="str">
        <f t="shared" si="558"/>
        <v>Italian graphic designer.[188]</v>
      </c>
      <c r="N1680" t="str">
        <f t="shared" si="556"/>
        <v>Italian</v>
      </c>
      <c r="O1680" t="str">
        <f t="shared" si="557"/>
        <v>graphic designer.[188]</v>
      </c>
      <c r="P1680" s="2" t="str">
        <f t="shared" si="559"/>
        <v>graphic designer.</v>
      </c>
      <c r="Q1680" s="2" t="str">
        <f t="shared" si="560"/>
        <v>graphic designer</v>
      </c>
      <c r="R1680" s="2" t="str">
        <f>Q1680</f>
        <v>graphic designer</v>
      </c>
      <c r="U1680" t="str">
        <f t="shared" si="561"/>
        <v>https://en.wikipedia.org/wiki/Giancarlo_Iliprandi</v>
      </c>
      <c r="Y1680" t="str">
        <f t="shared" si="562"/>
        <v>https://tools.wmflabs.org/xtools-articleinfo/?article=Giancarlo_Iliprandi&amp;project=en.wikipedia.org</v>
      </c>
      <c r="AB1680" t="str">
        <f t="shared" si="563"/>
        <v>https://en.wikipedia.org/w/index.php?title=Special:WhatLinksHere/Giancarlo_Iliprandi&amp;limit=500</v>
      </c>
    </row>
    <row r="1681" spans="1:29" s="2" customFormat="1">
      <c r="A1681">
        <v>2920</v>
      </c>
      <c r="B1681">
        <v>81709</v>
      </c>
      <c r="C1681">
        <v>44548.831049723958</v>
      </c>
      <c r="D1681" t="s">
        <v>5613</v>
      </c>
      <c r="E1681" t="str">
        <f t="shared" si="564"/>
        <v>Gianluca</v>
      </c>
      <c r="F1681" t="str">
        <f t="shared" si="565"/>
        <v>Buonanno</v>
      </c>
      <c r="G1681"/>
      <c r="H1681">
        <v>0</v>
      </c>
      <c r="I1681"/>
      <c r="J1681">
        <v>50</v>
      </c>
      <c r="K1681" s="5">
        <v>42526</v>
      </c>
      <c r="L1681" t="s">
        <v>4980</v>
      </c>
      <c r="M1681" t="str">
        <f t="shared" si="558"/>
        <v>Italian politician MEP (since 2014) traffic collision.[75]</v>
      </c>
      <c r="N1681" t="str">
        <f t="shared" si="556"/>
        <v>Italian</v>
      </c>
      <c r="O1681" t="str">
        <f t="shared" si="557"/>
        <v>politician MEP (since 2014) traffic collision.[75]</v>
      </c>
      <c r="P1681" t="str">
        <f t="shared" si="559"/>
        <v>politician MEP (since 2014) traffic collision.</v>
      </c>
      <c r="Q1681" t="str">
        <f t="shared" si="560"/>
        <v>politician MEP (since 2014) traffic collision</v>
      </c>
      <c r="R1681" t="str">
        <f>IFERROR(MID(Q1681,1,FIND(" ",Q1681)-1),Q1681)</f>
        <v>politician</v>
      </c>
      <c r="S1681" s="2" t="s">
        <v>1125</v>
      </c>
      <c r="T1681" t="s">
        <v>13492</v>
      </c>
      <c r="U1681" t="str">
        <f t="shared" si="561"/>
        <v>https://en.wikipedia.org/wiki/Gianluca_Buonanno</v>
      </c>
      <c r="V1681"/>
      <c r="W1681"/>
      <c r="X1681"/>
      <c r="Y1681" t="str">
        <f t="shared" si="562"/>
        <v>https://tools.wmflabs.org/xtools-articleinfo/?article=Gianluca_Buonanno&amp;project=en.wikipedia.org</v>
      </c>
      <c r="Z1681"/>
      <c r="AA1681"/>
      <c r="AB1681" t="str">
        <f t="shared" si="563"/>
        <v>https://en.wikipedia.org/w/index.php?title=Special:WhatLinksHere/Gianluca_Buonanno&amp;limit=500</v>
      </c>
      <c r="AC1681"/>
    </row>
    <row r="1682" spans="1:29">
      <c r="A1682">
        <v>1782</v>
      </c>
      <c r="B1682">
        <v>859170</v>
      </c>
      <c r="C1682">
        <v>769273.16868204798</v>
      </c>
      <c r="D1682" t="s">
        <v>8529</v>
      </c>
      <c r="E1682" t="str">
        <f t="shared" si="564"/>
        <v>Gianmaria</v>
      </c>
      <c r="F1682" t="str">
        <f t="shared" si="565"/>
        <v>Testa</v>
      </c>
      <c r="H1682">
        <v>0</v>
      </c>
      <c r="J1682">
        <v>57</v>
      </c>
      <c r="K1682" s="3">
        <v>42459</v>
      </c>
      <c r="L1682" s="2" t="s">
        <v>7731</v>
      </c>
      <c r="M1682" t="str">
        <f t="shared" si="558"/>
        <v>Italian singer-songwriter.[590]</v>
      </c>
      <c r="N1682" t="str">
        <f t="shared" si="556"/>
        <v>Italian</v>
      </c>
      <c r="O1682" t="str">
        <f t="shared" si="557"/>
        <v>singer-songwriter.[590]</v>
      </c>
      <c r="P1682" t="str">
        <f t="shared" si="559"/>
        <v>singer-songwriter.</v>
      </c>
      <c r="Q1682" t="str">
        <f t="shared" si="560"/>
        <v>singer-songwriter</v>
      </c>
      <c r="R1682" t="str">
        <f>IFERROR(MID(Q1682,1,FIND(" ",Q1682)-1),Q1682)</f>
        <v>singer-songwriter</v>
      </c>
      <c r="U1682" t="str">
        <f t="shared" si="561"/>
        <v>https://en.wikipedia.org/wiki/Gianmaria_Testa</v>
      </c>
      <c r="Y1682" t="str">
        <f t="shared" si="562"/>
        <v>https://tools.wmflabs.org/xtools-articleinfo/?article=Gianmaria_Testa&amp;project=en.wikipedia.org</v>
      </c>
      <c r="AB1682" t="str">
        <f t="shared" si="563"/>
        <v>https://en.wikipedia.org/w/index.php?title=Special:WhatLinksHere/Gianmaria_Testa&amp;limit=500</v>
      </c>
    </row>
    <row r="1683" spans="1:29">
      <c r="A1683">
        <v>203</v>
      </c>
      <c r="B1683">
        <v>268135</v>
      </c>
      <c r="C1683">
        <v>929347.69622843305</v>
      </c>
      <c r="D1683" t="s">
        <v>9108</v>
      </c>
      <c r="E1683" t="str">
        <f t="shared" si="564"/>
        <v>Gianni</v>
      </c>
      <c r="F1683" t="str">
        <f t="shared" si="565"/>
        <v>Rondolino</v>
      </c>
      <c r="H1683">
        <v>0</v>
      </c>
      <c r="J1683">
        <v>83</v>
      </c>
      <c r="K1683" s="3">
        <v>42378</v>
      </c>
      <c r="L1683" t="s">
        <v>10123</v>
      </c>
      <c r="M1683" t="str">
        <f t="shared" si="558"/>
        <v>Italian film critic and historian founder of the Turin Film Festival.[203]</v>
      </c>
      <c r="N1683" t="str">
        <f t="shared" si="556"/>
        <v>Italian</v>
      </c>
      <c r="O1683" t="str">
        <f t="shared" si="557"/>
        <v>film critic and historian founder of the Turin Film Festival.[203]</v>
      </c>
      <c r="P1683" t="str">
        <f t="shared" si="559"/>
        <v>film critic and historian founder of the Turin Film Festival.</v>
      </c>
      <c r="Q1683" t="str">
        <f t="shared" si="560"/>
        <v>film critic and historian founder of the Turin Film Festival</v>
      </c>
      <c r="R1683" t="s">
        <v>3643</v>
      </c>
      <c r="S1683" t="s">
        <v>2775</v>
      </c>
      <c r="U1683" t="str">
        <f t="shared" si="561"/>
        <v>https://en.wikipedia.org/wiki/Gianni_Rondolino</v>
      </c>
      <c r="Y1683" t="str">
        <f t="shared" si="562"/>
        <v>https://tools.wmflabs.org/xtools-articleinfo/?article=Gianni_Rondolino&amp;project=en.wikipedia.org</v>
      </c>
      <c r="AB1683" t="str">
        <f t="shared" si="563"/>
        <v>https://en.wikipedia.org/w/index.php?title=Special:WhatLinksHere/Gianni_Rondolino&amp;limit=500</v>
      </c>
    </row>
    <row r="1684" spans="1:29">
      <c r="A1684">
        <v>3003</v>
      </c>
      <c r="B1684">
        <v>192812</v>
      </c>
      <c r="C1684">
        <v>107855.20863373677</v>
      </c>
      <c r="D1684" t="s">
        <v>5361</v>
      </c>
      <c r="E1684" t="str">
        <f t="shared" si="564"/>
        <v>Giannis</v>
      </c>
      <c r="F1684" t="str">
        <f t="shared" si="565"/>
        <v>Mihalopoulos</v>
      </c>
      <c r="H1684">
        <v>0</v>
      </c>
      <c r="J1684">
        <v>89</v>
      </c>
      <c r="K1684" s="5">
        <v>42531</v>
      </c>
      <c r="L1684" t="s">
        <v>4940</v>
      </c>
      <c r="M1684" t="str">
        <f t="shared" si="558"/>
        <v>Greek actor.[158]</v>
      </c>
      <c r="N1684" t="str">
        <f t="shared" si="556"/>
        <v>Greek</v>
      </c>
      <c r="O1684" t="str">
        <f t="shared" si="557"/>
        <v>actor.[158]</v>
      </c>
      <c r="P1684" t="str">
        <f t="shared" si="559"/>
        <v>actor.</v>
      </c>
      <c r="Q1684" t="str">
        <f t="shared" si="560"/>
        <v>actor</v>
      </c>
      <c r="R1684" t="str">
        <f>IFERROR(MID(Q1684,1,FIND(" ",Q1684)-1),Q1684)</f>
        <v>actor</v>
      </c>
      <c r="U1684" t="str">
        <f t="shared" si="561"/>
        <v>https://en.wikipedia.org/wiki/Giannis_Mihalopoulos</v>
      </c>
      <c r="Y1684" t="str">
        <f t="shared" si="562"/>
        <v>https://tools.wmflabs.org/xtools-articleinfo/?article=Giannis_Mihalopoulos&amp;project=en.wikipedia.org</v>
      </c>
      <c r="AB1684" t="str">
        <f t="shared" si="563"/>
        <v>https://en.wikipedia.org/w/index.php?title=Special:WhatLinksHere/Giannis_Mihalopoulos&amp;limit=500</v>
      </c>
    </row>
    <row r="1685" spans="1:29">
      <c r="A1685">
        <v>2172</v>
      </c>
      <c r="B1685">
        <v>110297</v>
      </c>
      <c r="C1685">
        <v>601521.41378330276</v>
      </c>
      <c r="D1685" t="s">
        <v>6542</v>
      </c>
      <c r="E1685" t="str">
        <f t="shared" si="564"/>
        <v>Giannis</v>
      </c>
      <c r="F1685" t="str">
        <f t="shared" si="565"/>
        <v>Voglis</v>
      </c>
      <c r="H1685">
        <v>0</v>
      </c>
      <c r="J1685">
        <v>78</v>
      </c>
      <c r="K1685" s="5">
        <v>42480</v>
      </c>
      <c r="L1685" t="s">
        <v>6118</v>
      </c>
      <c r="M1685" t="str">
        <f t="shared" si="558"/>
        <v>Greek actor.[359]</v>
      </c>
      <c r="N1685" t="str">
        <f t="shared" si="556"/>
        <v>Greek</v>
      </c>
      <c r="O1685" t="str">
        <f t="shared" si="557"/>
        <v>actor.[359]</v>
      </c>
      <c r="P1685" t="str">
        <f t="shared" si="559"/>
        <v>actor.</v>
      </c>
      <c r="Q1685" t="str">
        <f t="shared" si="560"/>
        <v>actor</v>
      </c>
      <c r="R1685" t="str">
        <f>IFERROR(MID(Q1685,1,FIND(" ",Q1685)-1),Q1685)</f>
        <v>actor</v>
      </c>
      <c r="U1685" t="str">
        <f t="shared" si="561"/>
        <v>https://en.wikipedia.org/wiki/Giannis_Voglis</v>
      </c>
      <c r="Y1685" t="str">
        <f t="shared" si="562"/>
        <v>https://tools.wmflabs.org/xtools-articleinfo/?article=Giannis_Voglis&amp;project=en.wikipedia.org</v>
      </c>
      <c r="AB1685" t="str">
        <f t="shared" si="563"/>
        <v>https://en.wikipedia.org/w/index.php?title=Special:WhatLinksHere/Giannis_Voglis&amp;limit=500</v>
      </c>
    </row>
    <row r="1686" spans="1:29">
      <c r="A1686">
        <v>2010</v>
      </c>
      <c r="B1686">
        <v>201053</v>
      </c>
      <c r="C1686">
        <v>189467.47532754671</v>
      </c>
      <c r="D1686" t="s">
        <v>6863</v>
      </c>
      <c r="E1686" t="str">
        <f t="shared" si="564"/>
        <v>Gianroberto</v>
      </c>
      <c r="F1686" t="str">
        <f t="shared" si="565"/>
        <v>Casaleggio</v>
      </c>
      <c r="H1686">
        <v>0</v>
      </c>
      <c r="J1686">
        <v>61</v>
      </c>
      <c r="K1686" s="5">
        <v>42472</v>
      </c>
      <c r="L1686" t="s">
        <v>6335</v>
      </c>
      <c r="M1686" t="str">
        <f t="shared" si="558"/>
        <v>Italian entrepreneur co-founder of Five Star Movement.[197]</v>
      </c>
      <c r="N1686" t="str">
        <f t="shared" si="556"/>
        <v>Italian</v>
      </c>
      <c r="O1686" t="str">
        <f t="shared" si="557"/>
        <v>entrepreneur co-founder of Five Star Movement.[197]</v>
      </c>
      <c r="P1686" t="str">
        <f t="shared" si="559"/>
        <v>entrepreneur co-founder of Five Star Movement.</v>
      </c>
      <c r="Q1686" t="str">
        <f t="shared" si="560"/>
        <v>entrepreneur co-founder of Five Star Movement</v>
      </c>
      <c r="R1686" t="str">
        <f>IFERROR(MID(Q1686,1,FIND(" ",Q1686)-1),Q1686)</f>
        <v>entrepreneur</v>
      </c>
      <c r="S1686" s="2" t="s">
        <v>1832</v>
      </c>
      <c r="U1686" t="str">
        <f t="shared" si="561"/>
        <v>https://en.wikipedia.org/wiki/Gianroberto_Casaleggio</v>
      </c>
      <c r="Y1686" t="str">
        <f t="shared" si="562"/>
        <v>https://tools.wmflabs.org/xtools-articleinfo/?article=Gianroberto_Casaleggio&amp;project=en.wikipedia.org</v>
      </c>
      <c r="AB1686" t="str">
        <f t="shared" si="563"/>
        <v>https://en.wikipedia.org/w/index.php?title=Special:WhatLinksHere/Gianroberto_Casaleggio&amp;limit=500</v>
      </c>
    </row>
    <row r="1687" spans="1:29">
      <c r="A1687">
        <v>2013</v>
      </c>
      <c r="B1687">
        <v>363628</v>
      </c>
      <c r="C1687">
        <v>76474.27548909036</v>
      </c>
      <c r="D1687" t="s">
        <v>6866</v>
      </c>
      <c r="E1687" t="str">
        <f t="shared" si="564"/>
        <v>Gib</v>
      </c>
      <c r="F1687" t="str">
        <f t="shared" si="565"/>
        <v>Guilbeau</v>
      </c>
      <c r="H1687">
        <v>0</v>
      </c>
      <c r="J1687">
        <v>78</v>
      </c>
      <c r="K1687" s="5">
        <v>42472</v>
      </c>
      <c r="L1687" t="s">
        <v>6340</v>
      </c>
      <c r="M1687" t="str">
        <f t="shared" si="558"/>
        <v>American musician (The Flying Burrito Brothers) and composer (Boxcar Bertha).[200]</v>
      </c>
      <c r="N1687" t="str">
        <f t="shared" si="556"/>
        <v>American</v>
      </c>
      <c r="O1687" t="str">
        <f t="shared" si="557"/>
        <v>musician (The Flying Burrito Brothers) and composer (Boxcar Bertha).[200]</v>
      </c>
      <c r="P1687" t="str">
        <f t="shared" si="559"/>
        <v>musician (The Flying Burrito Brothers) and composer (Boxcar Bertha).</v>
      </c>
      <c r="Q1687" t="str">
        <f t="shared" si="560"/>
        <v>musician (The Flying Burrito Brothers) and composer (Boxcar Bertha)</v>
      </c>
      <c r="R1687" t="s">
        <v>3015</v>
      </c>
      <c r="S1687" t="s">
        <v>1746</v>
      </c>
      <c r="U1687" t="str">
        <f t="shared" si="561"/>
        <v>https://en.wikipedia.org/wiki/Gib_Guilbeau</v>
      </c>
      <c r="Y1687" t="str">
        <f t="shared" si="562"/>
        <v>https://tools.wmflabs.org/xtools-articleinfo/?article=Gib_Guilbeau&amp;project=en.wikipedia.org</v>
      </c>
      <c r="AB1687" t="str">
        <f t="shared" si="563"/>
        <v>https://en.wikipedia.org/w/index.php?title=Special:WhatLinksHere/Gib_Guilbeau&amp;limit=500</v>
      </c>
    </row>
    <row r="1688" spans="1:29">
      <c r="A1688">
        <v>2490</v>
      </c>
      <c r="B1688">
        <v>766029</v>
      </c>
      <c r="C1688">
        <v>701068.87039219146</v>
      </c>
      <c r="D1688" t="s">
        <v>12094</v>
      </c>
      <c r="E1688" t="str">
        <f t="shared" si="564"/>
        <v>Gijs</v>
      </c>
      <c r="F1688" t="str">
        <f t="shared" si="565"/>
        <v>Verdick</v>
      </c>
      <c r="H1688">
        <v>0</v>
      </c>
      <c r="J1688">
        <v>21</v>
      </c>
      <c r="K1688" s="5">
        <v>42499</v>
      </c>
      <c r="L1688" t="s">
        <v>12518</v>
      </c>
      <c r="M1688" t="str">
        <f t="shared" si="558"/>
        <v>Dutch professional cyclist heart attack.[154]</v>
      </c>
      <c r="N1688" t="str">
        <f t="shared" si="556"/>
        <v>Dutch</v>
      </c>
      <c r="O1688" t="str">
        <f t="shared" si="557"/>
        <v>professional cyclist heart attack.[154]</v>
      </c>
      <c r="P1688" t="str">
        <f t="shared" si="559"/>
        <v>professional cyclist heart attack.</v>
      </c>
      <c r="Q1688" t="str">
        <f t="shared" si="560"/>
        <v>professional cyclist heart attack</v>
      </c>
      <c r="R1688" t="s">
        <v>12981</v>
      </c>
      <c r="T1688" t="s">
        <v>13270</v>
      </c>
      <c r="U1688" t="str">
        <f t="shared" si="561"/>
        <v>https://en.wikipedia.org/wiki/Gijs_Verdick</v>
      </c>
      <c r="Y1688" t="str">
        <f t="shared" si="562"/>
        <v>https://tools.wmflabs.org/xtools-articleinfo/?article=Gijs_Verdick&amp;project=en.wikipedia.org</v>
      </c>
      <c r="AB1688" t="str">
        <f t="shared" si="563"/>
        <v>https://en.wikipedia.org/w/index.php?title=Special:WhatLinksHere/Gijs_Verdick&amp;limit=500</v>
      </c>
    </row>
    <row r="1689" spans="1:29">
      <c r="A1689">
        <v>2895</v>
      </c>
      <c r="B1689">
        <v>525217</v>
      </c>
      <c r="C1689">
        <v>584116.54273913882</v>
      </c>
      <c r="D1689" t="s">
        <v>5575</v>
      </c>
      <c r="E1689" t="str">
        <f t="shared" si="564"/>
        <v>Gil</v>
      </c>
      <c r="F1689" t="str">
        <f t="shared" si="565"/>
        <v>Bartosh</v>
      </c>
      <c r="H1689">
        <v>0</v>
      </c>
      <c r="J1689">
        <v>86</v>
      </c>
      <c r="K1689" s="5">
        <v>42525</v>
      </c>
      <c r="L1689" t="s">
        <v>5072</v>
      </c>
      <c r="M1689" t="str">
        <f t="shared" si="558"/>
        <v>American football player and coach.[50]</v>
      </c>
      <c r="N1689" t="str">
        <f t="shared" si="556"/>
        <v>American</v>
      </c>
      <c r="O1689" t="str">
        <f t="shared" si="557"/>
        <v>football player and coach.[50]</v>
      </c>
      <c r="P1689" t="str">
        <f t="shared" si="559"/>
        <v>football player and coach.</v>
      </c>
      <c r="Q1689" t="str">
        <f t="shared" si="560"/>
        <v>football player and coach</v>
      </c>
      <c r="R1689" t="s">
        <v>3133</v>
      </c>
      <c r="U1689" t="str">
        <f t="shared" si="561"/>
        <v>https://en.wikipedia.org/wiki/Gil_Bartosh</v>
      </c>
      <c r="Y1689" t="str">
        <f t="shared" si="562"/>
        <v>https://tools.wmflabs.org/xtools-articleinfo/?article=Gil_Bartosh&amp;project=en.wikipedia.org</v>
      </c>
      <c r="AB1689" t="str">
        <f t="shared" si="563"/>
        <v>https://en.wikipedia.org/w/index.php?title=Special:WhatLinksHere/Gil_Bartosh&amp;limit=500</v>
      </c>
    </row>
    <row r="1690" spans="1:29">
      <c r="A1690">
        <v>641</v>
      </c>
      <c r="B1690">
        <v>980899</v>
      </c>
      <c r="C1690">
        <v>560073.89492424414</v>
      </c>
      <c r="D1690" t="s">
        <v>9991</v>
      </c>
      <c r="E1690" t="str">
        <f t="shared" si="564"/>
        <v>Gil</v>
      </c>
      <c r="F1690" t="str">
        <f t="shared" si="565"/>
        <v>Carmichael</v>
      </c>
      <c r="H1690">
        <v>0</v>
      </c>
      <c r="J1690">
        <v>88</v>
      </c>
      <c r="K1690" s="3">
        <v>42400</v>
      </c>
      <c r="L1690" t="s">
        <v>10612</v>
      </c>
      <c r="M1690" t="str">
        <f t="shared" si="558"/>
        <v>American politician Federal Railroad Administrator (1989–1993) and real estate developer heart attack.[647]</v>
      </c>
      <c r="N1690" t="str">
        <f t="shared" si="556"/>
        <v>American</v>
      </c>
      <c r="O1690" t="str">
        <f t="shared" si="557"/>
        <v>politician Federal Railroad Administrator (1989–1993) and real estate developer heart attack.[647]</v>
      </c>
      <c r="P1690" t="str">
        <f t="shared" si="559"/>
        <v>politician Federal Railroad Administrator (1989–1993) and real estate developer heart attack.</v>
      </c>
      <c r="Q1690" t="str">
        <f t="shared" si="560"/>
        <v>politician Federal Railroad Administrator (1989–1993) and real estate developer heart attack</v>
      </c>
      <c r="R1690" t="s">
        <v>3256</v>
      </c>
      <c r="S1690" t="s">
        <v>2304</v>
      </c>
      <c r="T1690" t="s">
        <v>8503</v>
      </c>
      <c r="U1690" t="str">
        <f t="shared" si="561"/>
        <v>https://en.wikipedia.org/wiki/Gil_Carmichael</v>
      </c>
      <c r="Y1690" t="str">
        <f t="shared" si="562"/>
        <v>https://tools.wmflabs.org/xtools-articleinfo/?article=Gil_Carmichael&amp;project=en.wikipedia.org</v>
      </c>
      <c r="AB1690" t="str">
        <f t="shared" si="563"/>
        <v>https://en.wikipedia.org/w/index.php?title=Special:WhatLinksHere/Gil_Carmichael&amp;limit=500</v>
      </c>
    </row>
    <row r="1691" spans="1:29">
      <c r="A1691">
        <v>1181</v>
      </c>
      <c r="B1691">
        <v>98788</v>
      </c>
      <c r="C1691">
        <v>844776.66218390362</v>
      </c>
      <c r="D1691" t="s">
        <v>10926</v>
      </c>
      <c r="E1691" t="str">
        <f t="shared" si="564"/>
        <v>Gil</v>
      </c>
      <c r="F1691" t="str">
        <f t="shared" si="565"/>
        <v>Hill</v>
      </c>
      <c r="H1691">
        <v>0</v>
      </c>
      <c r="J1691">
        <v>84</v>
      </c>
      <c r="K1691" s="3">
        <v>42429</v>
      </c>
      <c r="L1691" t="s">
        <v>11573</v>
      </c>
      <c r="M1691" t="str">
        <f t="shared" si="558"/>
        <v>American police officer actor (Beverly Hills Cop) and politician (Detroit City Council) pneumonia.[528]</v>
      </c>
      <c r="N1691" t="str">
        <f t="shared" si="556"/>
        <v>American</v>
      </c>
      <c r="O1691" t="str">
        <f t="shared" si="557"/>
        <v>police officer actor (Beverly Hills Cop) and politician (Detroit City Council) pneumonia.[528]</v>
      </c>
      <c r="P1691" t="str">
        <f t="shared" si="559"/>
        <v>police officer actor (Beverly Hills Cop) and politician (Detroit City Council) pneumonia.</v>
      </c>
      <c r="Q1691" t="str">
        <f t="shared" si="560"/>
        <v>police officer actor (Beverly Hills Cop) and politician (Detroit City Council) pneumonia</v>
      </c>
      <c r="R1691" t="s">
        <v>3361</v>
      </c>
      <c r="S1691" t="s">
        <v>2276</v>
      </c>
      <c r="T1691" t="s">
        <v>8762</v>
      </c>
      <c r="U1691" t="str">
        <f t="shared" si="561"/>
        <v>https://en.wikipedia.org/wiki/Gil_Hill</v>
      </c>
      <c r="Y1691" t="str">
        <f t="shared" si="562"/>
        <v>https://tools.wmflabs.org/xtools-articleinfo/?article=Gil_Hill&amp;project=en.wikipedia.org</v>
      </c>
      <c r="AB1691" t="str">
        <f t="shared" si="563"/>
        <v>https://en.wikipedia.org/w/index.php?title=Special:WhatLinksHere/Gil_Hill&amp;limit=500</v>
      </c>
    </row>
    <row r="1692" spans="1:29">
      <c r="A1692">
        <v>551</v>
      </c>
      <c r="B1692">
        <v>329744</v>
      </c>
      <c r="C1692">
        <v>479257.58012843289</v>
      </c>
      <c r="D1692" t="s">
        <v>9965</v>
      </c>
      <c r="E1692" t="str">
        <f t="shared" si="564"/>
        <v>Gil</v>
      </c>
      <c r="F1692" t="str">
        <f t="shared" si="565"/>
        <v>Kahele</v>
      </c>
      <c r="H1692">
        <v>0</v>
      </c>
      <c r="J1692">
        <v>73</v>
      </c>
      <c r="K1692" s="3">
        <v>42395</v>
      </c>
      <c r="L1692" t="s">
        <v>10480</v>
      </c>
      <c r="M1692" t="str">
        <f t="shared" si="558"/>
        <v>American politician member of the Hawaii Senate (since 2011).[557]</v>
      </c>
      <c r="N1692" t="str">
        <f t="shared" si="556"/>
        <v>American</v>
      </c>
      <c r="O1692" t="str">
        <f t="shared" si="557"/>
        <v>politician member of the Hawaii Senate (since 2011).[557]</v>
      </c>
      <c r="P1692" t="str">
        <f t="shared" si="559"/>
        <v>politician member of the Hawaii Senate (since 2011).</v>
      </c>
      <c r="Q1692" t="str">
        <f t="shared" si="560"/>
        <v>politician member of the Hawaii Senate (since 2011)</v>
      </c>
      <c r="R1692" t="str">
        <f>IFERROR(MID(Q1692,1,FIND(" ",Q1692)-1),Q1692)</f>
        <v>politician</v>
      </c>
      <c r="S1692" t="s">
        <v>2362</v>
      </c>
      <c r="U1692" t="str">
        <f t="shared" si="561"/>
        <v>https://en.wikipedia.org/wiki/Gil_Kahele</v>
      </c>
      <c r="Y1692" t="str">
        <f t="shared" si="562"/>
        <v>https://tools.wmflabs.org/xtools-articleinfo/?article=Gil_Kahele&amp;project=en.wikipedia.org</v>
      </c>
      <c r="AB1692" t="str">
        <f t="shared" si="563"/>
        <v>https://en.wikipedia.org/w/index.php?title=Special:WhatLinksHere/Gil_Kahele&amp;limit=500</v>
      </c>
    </row>
    <row r="1693" spans="1:29">
      <c r="A1693">
        <v>3010</v>
      </c>
      <c r="B1693">
        <v>531298</v>
      </c>
      <c r="C1693">
        <v>350312.53145916708</v>
      </c>
      <c r="D1693" t="s">
        <v>5537</v>
      </c>
      <c r="E1693" t="str">
        <f t="shared" si="564"/>
        <v>Gilbert</v>
      </c>
      <c r="F1693" t="str">
        <f t="shared" si="565"/>
        <v>Blue</v>
      </c>
      <c r="H1693">
        <v>0</v>
      </c>
      <c r="J1693">
        <v>82</v>
      </c>
      <c r="K1693" s="5">
        <v>42532</v>
      </c>
      <c r="L1693" t="s">
        <v>4947</v>
      </c>
      <c r="M1693" t="str">
        <f t="shared" si="558"/>
        <v>American Catawba chief (1973–2007) mesothelioma.[165]</v>
      </c>
      <c r="N1693" t="s">
        <v>13078</v>
      </c>
      <c r="O1693" t="str">
        <f t="shared" si="557"/>
        <v>Catawba chief (1973–2007) mesothelioma.[165]</v>
      </c>
      <c r="P1693" t="str">
        <f t="shared" si="559"/>
        <v>Catawba chief (1973–2007) mesothelioma.</v>
      </c>
      <c r="Q1693" t="str">
        <f t="shared" si="560"/>
        <v>Catawba chief (1973–2007) mesothelioma</v>
      </c>
      <c r="R1693" t="s">
        <v>13077</v>
      </c>
      <c r="S1693" s="2" t="s">
        <v>1075</v>
      </c>
      <c r="T1693" t="s">
        <v>13079</v>
      </c>
      <c r="U1693" t="str">
        <f t="shared" si="561"/>
        <v>https://en.wikipedia.org/wiki/Gilbert_Blue</v>
      </c>
      <c r="Y1693" t="str">
        <f t="shared" si="562"/>
        <v>https://tools.wmflabs.org/xtools-articleinfo/?article=Gilbert_Blue&amp;project=en.wikipedia.org</v>
      </c>
      <c r="AB1693" t="str">
        <f t="shared" si="563"/>
        <v>https://en.wikipedia.org/w/index.php?title=Special:WhatLinksHere/Gilbert_Blue&amp;limit=500</v>
      </c>
    </row>
    <row r="1694" spans="1:29">
      <c r="A1694">
        <v>3377</v>
      </c>
      <c r="B1694">
        <v>396937</v>
      </c>
      <c r="C1694">
        <v>884951.57169472799</v>
      </c>
      <c r="D1694" t="s">
        <v>13359</v>
      </c>
      <c r="E1694" t="str">
        <f t="shared" si="564"/>
        <v>Gilbert</v>
      </c>
      <c r="F1694" t="str">
        <f t="shared" si="565"/>
        <v>Bulawan</v>
      </c>
      <c r="H1694">
        <v>0</v>
      </c>
      <c r="J1694">
        <v>29</v>
      </c>
      <c r="K1694" s="5">
        <v>42554</v>
      </c>
      <c r="L1694" t="s">
        <v>14098</v>
      </c>
      <c r="M1694" t="str">
        <f t="shared" si="558"/>
        <v>Filipino basketball player (Blackwater Elite) heart attack.[36]</v>
      </c>
      <c r="N1694" t="str">
        <f>MID(M1694,1,FIND(" ",M1694)-1)</f>
        <v>Filipino</v>
      </c>
      <c r="O1694" t="str">
        <f t="shared" si="557"/>
        <v>basketball player (Blackwater Elite) heart attack.[36]</v>
      </c>
      <c r="P1694" s="2" t="str">
        <f t="shared" si="559"/>
        <v>basketball player (Blackwater Elite) heart attack.</v>
      </c>
      <c r="Q1694" s="2" t="str">
        <f t="shared" si="560"/>
        <v>basketball player (Blackwater Elite) heart attack</v>
      </c>
      <c r="R1694" s="2" t="s">
        <v>13157</v>
      </c>
      <c r="S1694" s="2" t="s">
        <v>1059</v>
      </c>
      <c r="T1694" t="s">
        <v>14680</v>
      </c>
      <c r="U1694" t="str">
        <f t="shared" si="561"/>
        <v>https://en.wikipedia.org/wiki/Gilbert_Bulawan</v>
      </c>
      <c r="Y1694" t="str">
        <f t="shared" si="562"/>
        <v>https://tools.wmflabs.org/xtools-articleinfo/?article=Gilbert_Bulawan&amp;project=en.wikipedia.org</v>
      </c>
      <c r="AB1694" t="str">
        <f t="shared" si="563"/>
        <v>https://en.wikipedia.org/w/index.php?title=Special:WhatLinksHere/Gilbert_Bulawan&amp;limit=500</v>
      </c>
    </row>
    <row r="1695" spans="1:29">
      <c r="A1695">
        <v>4421</v>
      </c>
      <c r="B1695">
        <v>396128</v>
      </c>
      <c r="C1695">
        <v>885586.83367955382</v>
      </c>
      <c r="D1695" t="s">
        <v>15002</v>
      </c>
      <c r="E1695" t="str">
        <f t="shared" si="564"/>
        <v>Gilbert</v>
      </c>
      <c r="F1695" t="str">
        <f t="shared" si="565"/>
        <v>Chapron</v>
      </c>
      <c r="H1695">
        <v>0</v>
      </c>
      <c r="J1695">
        <v>83</v>
      </c>
      <c r="K1695" s="5">
        <v>42618</v>
      </c>
      <c r="L1695" t="s">
        <v>15349</v>
      </c>
      <c r="M1695" t="str">
        <f t="shared" si="558"/>
        <v>French boxer Olympic bronze medalist (1956).[363]</v>
      </c>
      <c r="N1695" t="str">
        <f>MID(M1695,1,FIND(" ",M1695)-1)</f>
        <v>French</v>
      </c>
      <c r="O1695" t="str">
        <f t="shared" si="557"/>
        <v>boxer Olympic bronze medalist (1956).[363]</v>
      </c>
      <c r="P1695" s="2" t="str">
        <f t="shared" si="559"/>
        <v>boxer Olympic bronze medalist (1956).</v>
      </c>
      <c r="Q1695" s="2" t="str">
        <f t="shared" si="560"/>
        <v>boxer Olympic bronze medalist (1956)</v>
      </c>
      <c r="R1695" s="2" t="str">
        <f>IFERROR(MID(Q1695,1,FIND(" ",Q1695)-1),Q1695)</f>
        <v>boxer</v>
      </c>
      <c r="S1695" s="2" t="s">
        <v>849</v>
      </c>
      <c r="U1695" t="str">
        <f t="shared" si="561"/>
        <v>https://en.wikipedia.org/wiki/Gilbert_Chapron</v>
      </c>
      <c r="Y1695" t="str">
        <f t="shared" si="562"/>
        <v>https://tools.wmflabs.org/xtools-articleinfo/?article=Gilbert_Chapron&amp;project=en.wikipedia.org</v>
      </c>
      <c r="AB1695" t="str">
        <f t="shared" si="563"/>
        <v>https://en.wikipedia.org/w/index.php?title=Special:WhatLinksHere/Gilbert_Chapron&amp;limit=500</v>
      </c>
    </row>
    <row r="1696" spans="1:29">
      <c r="A1696">
        <v>1726</v>
      </c>
      <c r="B1696">
        <v>613132</v>
      </c>
      <c r="C1696">
        <v>780082.75367210445</v>
      </c>
      <c r="D1696" t="s">
        <v>8634</v>
      </c>
      <c r="E1696" t="str">
        <f t="shared" si="564"/>
        <v>Gilbert</v>
      </c>
      <c r="F1696" t="str">
        <f t="shared" si="565"/>
        <v>Horn Sr.</v>
      </c>
      <c r="H1696">
        <v>0</v>
      </c>
      <c r="J1696">
        <v>92</v>
      </c>
      <c r="K1696" s="3">
        <v>42456</v>
      </c>
      <c r="L1696" s="2" t="s">
        <v>7422</v>
      </c>
      <c r="M1696" t="str">
        <f t="shared" si="558"/>
        <v>American Assiniboine soldier and code talker (Merrill's Marauders).[533]</v>
      </c>
      <c r="N1696" t="s">
        <v>6951</v>
      </c>
      <c r="O1696" t="str">
        <f t="shared" si="557"/>
        <v>Assiniboine soldier and code talker (Merrill's Marauders).[533]</v>
      </c>
      <c r="P1696" t="str">
        <f t="shared" si="559"/>
        <v>Assiniboine soldier and code talker (Merrill's Marauders).</v>
      </c>
      <c r="Q1696" t="str">
        <f t="shared" si="560"/>
        <v>Assiniboine soldier and code talker (Merrill's Marauders)</v>
      </c>
      <c r="R1696" t="s">
        <v>3062</v>
      </c>
      <c r="S1696" s="2" t="s">
        <v>1794</v>
      </c>
      <c r="U1696" t="str">
        <f t="shared" si="561"/>
        <v>https://en.wikipedia.org/wiki/Gilbert_Horn Sr.</v>
      </c>
      <c r="Y1696" t="str">
        <f t="shared" si="562"/>
        <v>https://tools.wmflabs.org/xtools-articleinfo/?article=Gilbert_Horn Sr.&amp;project=en.wikipedia.org</v>
      </c>
      <c r="AB1696" t="str">
        <f t="shared" si="563"/>
        <v>https://en.wikipedia.org/w/index.php?title=Special:WhatLinksHere/Gilbert_Horn Sr.&amp;limit=500</v>
      </c>
    </row>
    <row r="1697" spans="1:29">
      <c r="A1697">
        <v>9</v>
      </c>
      <c r="B1697">
        <v>487970</v>
      </c>
      <c r="C1697">
        <v>621275.51898811362</v>
      </c>
      <c r="D1697" t="s">
        <v>8767</v>
      </c>
      <c r="E1697" t="str">
        <f t="shared" si="564"/>
        <v>Gilbert</v>
      </c>
      <c r="F1697" t="str">
        <f t="shared" si="565"/>
        <v>Kaplan</v>
      </c>
      <c r="H1697">
        <v>0</v>
      </c>
      <c r="I1697">
        <v>1</v>
      </c>
      <c r="J1697">
        <v>74</v>
      </c>
      <c r="K1697" s="3">
        <v>42370</v>
      </c>
      <c r="L1697" t="s">
        <v>9873</v>
      </c>
      <c r="M1697" t="str">
        <f t="shared" si="558"/>
        <v>American conductor and businessman cancer.[9]</v>
      </c>
      <c r="N1697" t="str">
        <f t="shared" ref="N1697:N1710" si="566">MID(M1697,1,FIND(" ",M1697)-1)</f>
        <v>American</v>
      </c>
      <c r="O1697" t="str">
        <f t="shared" ref="O1697:O1710" si="567">MID(M1697,FIND(" ",M1697)+1,9999)</f>
        <v>conductor and businessman cancer.[9]</v>
      </c>
      <c r="P1697" t="str">
        <f t="shared" si="559"/>
        <v>conductor and businessman cancer.</v>
      </c>
      <c r="Q1697" t="str">
        <f t="shared" si="560"/>
        <v>conductor and businessman cancer</v>
      </c>
      <c r="R1697" t="s">
        <v>3479</v>
      </c>
      <c r="T1697" t="s">
        <v>11817</v>
      </c>
      <c r="U1697" t="str">
        <f t="shared" si="561"/>
        <v>https://en.wikipedia.org/wiki/Gilbert_Kaplan</v>
      </c>
      <c r="V1697">
        <v>1015</v>
      </c>
      <c r="Y1697" t="str">
        <f t="shared" si="562"/>
        <v>https://tools.wmflabs.org/xtools-articleinfo/?article=Gilbert_Kaplan&amp;project=en.wikipedia.org</v>
      </c>
      <c r="Z1697">
        <v>113</v>
      </c>
      <c r="AA1697">
        <v>67</v>
      </c>
      <c r="AB1697" t="str">
        <f t="shared" si="563"/>
        <v>https://en.wikipedia.org/w/index.php?title=Special:WhatLinksHere/Gilbert_Kaplan&amp;limit=500</v>
      </c>
      <c r="AC1697">
        <v>21</v>
      </c>
    </row>
    <row r="1698" spans="1:29">
      <c r="A1698">
        <v>13</v>
      </c>
      <c r="B1698">
        <v>99494</v>
      </c>
      <c r="C1698">
        <v>454630.31642884744</v>
      </c>
      <c r="D1698" t="s">
        <v>9152</v>
      </c>
      <c r="E1698" t="str">
        <f t="shared" si="564"/>
        <v>Gilberto</v>
      </c>
      <c r="F1698" t="str">
        <f t="shared" si="565"/>
        <v>Mendes</v>
      </c>
      <c r="H1698">
        <v>0</v>
      </c>
      <c r="J1698">
        <v>93</v>
      </c>
      <c r="K1698" s="3">
        <v>42370</v>
      </c>
      <c r="L1698" t="s">
        <v>9153</v>
      </c>
      <c r="M1698" t="str">
        <f t="shared" si="558"/>
        <v>Brazilian composer.[13]</v>
      </c>
      <c r="N1698" t="str">
        <f t="shared" si="566"/>
        <v>Brazilian</v>
      </c>
      <c r="O1698" t="str">
        <f t="shared" si="567"/>
        <v>composer.[13]</v>
      </c>
      <c r="P1698" t="str">
        <f t="shared" si="559"/>
        <v>composer.</v>
      </c>
      <c r="Q1698" t="str">
        <f t="shared" si="560"/>
        <v>composer</v>
      </c>
      <c r="R1698" t="str">
        <f>IFERROR(MID(Q1698,1,FIND(" ",Q1698)-1),Q1698)</f>
        <v>composer</v>
      </c>
      <c r="U1698" t="str">
        <f t="shared" si="561"/>
        <v>https://en.wikipedia.org/wiki/Gilberto_Mendes</v>
      </c>
      <c r="V1698">
        <v>118</v>
      </c>
      <c r="Y1698" t="str">
        <f t="shared" si="562"/>
        <v>https://tools.wmflabs.org/xtools-articleinfo/?article=Gilberto_Mendes&amp;project=en.wikipedia.org</v>
      </c>
      <c r="Z1698">
        <v>39</v>
      </c>
      <c r="AA1698">
        <v>28</v>
      </c>
      <c r="AB1698" t="str">
        <f t="shared" si="563"/>
        <v>https://en.wikipedia.org/w/index.php?title=Special:WhatLinksHere/Gilberto_Mendes&amp;limit=500</v>
      </c>
      <c r="AC1698">
        <v>71</v>
      </c>
    </row>
    <row r="1699" spans="1:29">
      <c r="A1699">
        <v>3077</v>
      </c>
      <c r="B1699">
        <v>232945</v>
      </c>
      <c r="C1699">
        <v>4253.3667310635792</v>
      </c>
      <c r="D1699" t="s">
        <v>5434</v>
      </c>
      <c r="E1699" t="str">
        <f t="shared" si="564"/>
        <v>Gilles</v>
      </c>
      <c r="F1699" t="str">
        <f t="shared" si="565"/>
        <v>Lamontagne</v>
      </c>
      <c r="H1699">
        <v>0</v>
      </c>
      <c r="J1699">
        <v>97</v>
      </c>
      <c r="K1699" s="5">
        <v>42535</v>
      </c>
      <c r="L1699" t="s">
        <v>4879</v>
      </c>
      <c r="M1699" t="str">
        <f t="shared" si="558"/>
        <v>Canadian politician Lieutenant Governor of Quebec (1984–1990) MP (1977–1984) Mayor of Quebec City (1965–1977).[232]</v>
      </c>
      <c r="N1699" t="str">
        <f t="shared" si="566"/>
        <v>Canadian</v>
      </c>
      <c r="O1699" t="str">
        <f t="shared" si="567"/>
        <v>politician Lieutenant Governor of Quebec (1984–1990) MP (1977–1984) Mayor of Quebec City (1965–1977).[232]</v>
      </c>
      <c r="P1699" t="str">
        <f t="shared" si="559"/>
        <v>politician Lieutenant Governor of Quebec (1984–1990) MP (1977–1984) Mayor of Quebec City (1965–1977).</v>
      </c>
      <c r="Q1699" t="str">
        <f t="shared" si="560"/>
        <v>politician Lieutenant Governor of Quebec (1984–1990) MP (1977–1984) Mayor of Quebec City (1965–1977)</v>
      </c>
      <c r="R1699" t="str">
        <f>IFERROR(MID(Q1699,1,FIND(" ",Q1699)-1),Q1699)</f>
        <v>politician</v>
      </c>
      <c r="S1699" s="2" t="s">
        <v>1282</v>
      </c>
      <c r="U1699" t="str">
        <f t="shared" si="561"/>
        <v>https://en.wikipedia.org/wiki/Gilles_Lamontagne</v>
      </c>
      <c r="Y1699" t="str">
        <f t="shared" si="562"/>
        <v>https://tools.wmflabs.org/xtools-articleinfo/?article=Gilles_Lamontagne&amp;project=en.wikipedia.org</v>
      </c>
      <c r="AB1699" t="str">
        <f t="shared" si="563"/>
        <v>https://en.wikipedia.org/w/index.php?title=Special:WhatLinksHere/Gilles_Lamontagne&amp;limit=500</v>
      </c>
    </row>
    <row r="1700" spans="1:29">
      <c r="A1700">
        <v>4238</v>
      </c>
      <c r="B1700">
        <v>232899</v>
      </c>
      <c r="C1700">
        <v>828430.58344224119</v>
      </c>
      <c r="D1700" t="s">
        <v>4171</v>
      </c>
      <c r="E1700" t="str">
        <f t="shared" si="564"/>
        <v>Gilles-Gaston</v>
      </c>
      <c r="F1700" t="str">
        <f t="shared" si="565"/>
        <v>Granger</v>
      </c>
      <c r="H1700">
        <v>0</v>
      </c>
      <c r="J1700">
        <v>96</v>
      </c>
      <c r="K1700" s="5">
        <v>42606</v>
      </c>
      <c r="L1700" t="s">
        <v>3716</v>
      </c>
      <c r="M1700" t="str">
        <f t="shared" si="558"/>
        <v>French analytic philosopher.[381]</v>
      </c>
      <c r="N1700" t="str">
        <f t="shared" si="566"/>
        <v>French</v>
      </c>
      <c r="O1700" t="str">
        <f t="shared" si="567"/>
        <v>analytic philosopher.[381]</v>
      </c>
      <c r="P1700" s="2" t="str">
        <f t="shared" si="559"/>
        <v>analytic philosopher.</v>
      </c>
      <c r="Q1700" s="2" t="str">
        <f t="shared" si="560"/>
        <v>analytic philosopher</v>
      </c>
      <c r="R1700" s="2" t="str">
        <f>Q1700</f>
        <v>analytic philosopher</v>
      </c>
      <c r="S1700" s="2"/>
      <c r="U1700" t="str">
        <f t="shared" si="561"/>
        <v>https://en.wikipedia.org/wiki/Gilles-Gaston_Granger</v>
      </c>
      <c r="Y1700" t="str">
        <f t="shared" si="562"/>
        <v>https://tools.wmflabs.org/xtools-articleinfo/?article=Gilles-Gaston_Granger&amp;project=en.wikipedia.org</v>
      </c>
      <c r="AB1700" t="str">
        <f t="shared" si="563"/>
        <v>https://en.wikipedia.org/w/index.php?title=Special:WhatLinksHere/Gilles-Gaston_Granger&amp;limit=500</v>
      </c>
    </row>
    <row r="1701" spans="1:29">
      <c r="A1701">
        <v>4208</v>
      </c>
      <c r="B1701">
        <v>610773</v>
      </c>
      <c r="C1701">
        <v>556003.83699311351</v>
      </c>
      <c r="D1701" t="s">
        <v>4148</v>
      </c>
      <c r="E1701" t="str">
        <f t="shared" si="564"/>
        <v>Gilli</v>
      </c>
      <c r="F1701" t="str">
        <f t="shared" si="565"/>
        <v>Smyth</v>
      </c>
      <c r="H1701">
        <v>0</v>
      </c>
      <c r="J1701">
        <v>83</v>
      </c>
      <c r="K1701" s="5">
        <v>42604</v>
      </c>
      <c r="L1701" t="s">
        <v>3759</v>
      </c>
      <c r="M1701" t="str">
        <f t="shared" si="558"/>
        <v>English singer (Gong).[351]</v>
      </c>
      <c r="N1701" t="str">
        <f t="shared" si="566"/>
        <v>English</v>
      </c>
      <c r="O1701" t="str">
        <f t="shared" si="567"/>
        <v>singer (Gong).[351]</v>
      </c>
      <c r="P1701" s="2" t="str">
        <f t="shared" si="559"/>
        <v>singer (Gong).</v>
      </c>
      <c r="Q1701" s="2" t="str">
        <f t="shared" si="560"/>
        <v>singer (Gong)</v>
      </c>
      <c r="R1701" s="2" t="str">
        <f>IFERROR(MID(Q1701,1,FIND(" ",Q1701)-1),Q1701)</f>
        <v>singer</v>
      </c>
      <c r="S1701" s="2" t="s">
        <v>412</v>
      </c>
      <c r="U1701" t="str">
        <f t="shared" si="561"/>
        <v>https://en.wikipedia.org/wiki/Gilli_Smyth</v>
      </c>
      <c r="Y1701" t="str">
        <f t="shared" si="562"/>
        <v>https://tools.wmflabs.org/xtools-articleinfo/?article=Gilli_Smyth&amp;project=en.wikipedia.org</v>
      </c>
      <c r="AB1701" t="str">
        <f t="shared" si="563"/>
        <v>https://en.wikipedia.org/w/index.php?title=Special:WhatLinksHere/Gilli_Smyth&amp;limit=500</v>
      </c>
    </row>
    <row r="1702" spans="1:29">
      <c r="A1702">
        <v>639</v>
      </c>
      <c r="B1702">
        <v>90814</v>
      </c>
      <c r="C1702">
        <v>611312.1800171939</v>
      </c>
      <c r="D1702" t="s">
        <v>9898</v>
      </c>
      <c r="E1702" t="str">
        <f t="shared" si="564"/>
        <v>Gillian</v>
      </c>
      <c r="F1702" t="str">
        <f t="shared" si="565"/>
        <v>Avery</v>
      </c>
      <c r="H1702">
        <v>0</v>
      </c>
      <c r="J1702">
        <v>89</v>
      </c>
      <c r="K1702" s="3">
        <v>42400</v>
      </c>
      <c r="L1702" t="s">
        <v>9988</v>
      </c>
      <c r="M1702" t="str">
        <f t="shared" si="558"/>
        <v>British children's novelist and historian.[645]</v>
      </c>
      <c r="N1702" t="str">
        <f t="shared" si="566"/>
        <v>British</v>
      </c>
      <c r="O1702" t="str">
        <f t="shared" si="567"/>
        <v>children's novelist and historian.[645]</v>
      </c>
      <c r="P1702" t="str">
        <f t="shared" si="559"/>
        <v>children's novelist and historian.</v>
      </c>
      <c r="Q1702" t="str">
        <f t="shared" si="560"/>
        <v>children's novelist and historian</v>
      </c>
      <c r="R1702" t="str">
        <f>Q1702</f>
        <v>children's novelist and historian</v>
      </c>
      <c r="U1702" t="str">
        <f t="shared" si="561"/>
        <v>https://en.wikipedia.org/wiki/Gillian_Avery</v>
      </c>
      <c r="Y1702" t="str">
        <f t="shared" si="562"/>
        <v>https://tools.wmflabs.org/xtools-articleinfo/?article=Gillian_Avery&amp;project=en.wikipedia.org</v>
      </c>
      <c r="AB1702" t="str">
        <f t="shared" si="563"/>
        <v>https://en.wikipedia.org/w/index.php?title=Special:WhatLinksHere/Gillian_Avery&amp;limit=500</v>
      </c>
    </row>
    <row r="1703" spans="1:29">
      <c r="A1703">
        <v>2616</v>
      </c>
      <c r="B1703">
        <v>420309</v>
      </c>
      <c r="C1703">
        <v>550875.203477517</v>
      </c>
      <c r="D1703" t="s">
        <v>12040</v>
      </c>
      <c r="E1703" t="str">
        <f t="shared" si="564"/>
        <v>Gillian</v>
      </c>
      <c r="F1703" t="str">
        <f t="shared" si="565"/>
        <v>Mears</v>
      </c>
      <c r="H1703">
        <v>0</v>
      </c>
      <c r="J1703">
        <v>51</v>
      </c>
      <c r="K1703" s="5">
        <v>42506</v>
      </c>
      <c r="L1703" t="s">
        <v>12584</v>
      </c>
      <c r="M1703" t="str">
        <f t="shared" si="558"/>
        <v>Australian writer (Foal's Bread).[280]</v>
      </c>
      <c r="N1703" t="str">
        <f t="shared" si="566"/>
        <v>Australian</v>
      </c>
      <c r="O1703" t="str">
        <f t="shared" si="567"/>
        <v>writer (Foal's Bread).[280]</v>
      </c>
      <c r="P1703" t="str">
        <f t="shared" si="559"/>
        <v>writer (Foal's Bread).</v>
      </c>
      <c r="Q1703" t="str">
        <f t="shared" si="560"/>
        <v>writer (Foal's Bread)</v>
      </c>
      <c r="R1703" t="str">
        <f>IFERROR(MID(Q1703,1,FIND(" ",Q1703)-1),Q1703)</f>
        <v>writer</v>
      </c>
      <c r="S1703" s="2" t="s">
        <v>1344</v>
      </c>
      <c r="U1703" t="str">
        <f t="shared" si="561"/>
        <v>https://en.wikipedia.org/wiki/Gillian_Mears</v>
      </c>
      <c r="Y1703" t="str">
        <f t="shared" si="562"/>
        <v>https://tools.wmflabs.org/xtools-articleinfo/?article=Gillian_Mears&amp;project=en.wikipedia.org</v>
      </c>
      <c r="AB1703" t="str">
        <f t="shared" si="563"/>
        <v>https://en.wikipedia.org/w/index.php?title=Special:WhatLinksHere/Gillian_Mears&amp;limit=500</v>
      </c>
    </row>
    <row r="1704" spans="1:29">
      <c r="A1704">
        <v>1109</v>
      </c>
      <c r="B1704">
        <v>219237</v>
      </c>
      <c r="C1704">
        <v>413184.76395917969</v>
      </c>
      <c r="D1704" t="s">
        <v>10861</v>
      </c>
      <c r="E1704" t="str">
        <f t="shared" si="564"/>
        <v>Gillis</v>
      </c>
      <c r="F1704" t="str">
        <f t="shared" si="565"/>
        <v>Lundgren</v>
      </c>
      <c r="H1704">
        <v>0</v>
      </c>
      <c r="J1704">
        <v>86</v>
      </c>
      <c r="K1704" s="3">
        <v>42425</v>
      </c>
      <c r="L1704" t="s">
        <v>11492</v>
      </c>
      <c r="M1704" t="str">
        <f t="shared" si="558"/>
        <v>Swedish furniture designer (IKEA).[456]</v>
      </c>
      <c r="N1704" t="str">
        <f t="shared" si="566"/>
        <v>Swedish</v>
      </c>
      <c r="O1704" t="str">
        <f t="shared" si="567"/>
        <v>furniture designer (IKEA).[456]</v>
      </c>
      <c r="P1704" t="str">
        <f t="shared" si="559"/>
        <v>furniture designer (IKEA).</v>
      </c>
      <c r="Q1704" t="str">
        <f t="shared" si="560"/>
        <v>furniture designer (IKEA)</v>
      </c>
      <c r="R1704" t="s">
        <v>6990</v>
      </c>
      <c r="S1704" t="s">
        <v>2235</v>
      </c>
      <c r="U1704" t="str">
        <f t="shared" si="561"/>
        <v>https://en.wikipedia.org/wiki/Gillis_Lundgren</v>
      </c>
      <c r="Y1704" t="str">
        <f t="shared" si="562"/>
        <v>https://tools.wmflabs.org/xtools-articleinfo/?article=Gillis_Lundgren&amp;project=en.wikipedia.org</v>
      </c>
      <c r="AB1704" t="str">
        <f t="shared" si="563"/>
        <v>https://en.wikipedia.org/w/index.php?title=Special:WhatLinksHere/Gillis_Lundgren&amp;limit=500</v>
      </c>
    </row>
    <row r="1705" spans="1:29">
      <c r="A1705" s="2">
        <v>1731</v>
      </c>
      <c r="B1705" s="2">
        <v>225124</v>
      </c>
      <c r="C1705" s="2">
        <v>207134.68814939517</v>
      </c>
      <c r="D1705" s="2" t="s">
        <v>8639</v>
      </c>
      <c r="E1705" s="2" t="str">
        <f t="shared" si="564"/>
        <v>Gilson</v>
      </c>
      <c r="F1705" s="2" t="str">
        <f t="shared" si="565"/>
        <v>Alvaristo</v>
      </c>
      <c r="G1705" s="2"/>
      <c r="H1705">
        <v>0</v>
      </c>
      <c r="J1705" s="2">
        <v>59</v>
      </c>
      <c r="K1705" s="4">
        <v>42457</v>
      </c>
      <c r="L1705" s="2" t="s">
        <v>7542</v>
      </c>
      <c r="M1705" s="2" t="str">
        <f t="shared" si="558"/>
        <v>Brazilian professional cyclist.[538]</v>
      </c>
      <c r="N1705" s="2" t="str">
        <f t="shared" si="566"/>
        <v>Brazilian</v>
      </c>
      <c r="O1705" s="2" t="str">
        <f t="shared" si="567"/>
        <v>professional cyclist.[538]</v>
      </c>
      <c r="P1705" s="2" t="str">
        <f t="shared" si="559"/>
        <v>professional cyclist.</v>
      </c>
      <c r="Q1705" s="2" t="str">
        <f t="shared" si="560"/>
        <v>professional cyclist</v>
      </c>
      <c r="R1705" s="2" t="s">
        <v>13647</v>
      </c>
      <c r="S1705" s="2"/>
      <c r="T1705" s="2"/>
      <c r="U1705" t="str">
        <f t="shared" si="561"/>
        <v>https://en.wikipedia.org/wiki/Gilson_Alvaristo</v>
      </c>
      <c r="V1705" s="2"/>
      <c r="Y1705" t="str">
        <f t="shared" si="562"/>
        <v>https://tools.wmflabs.org/xtools-articleinfo/?article=Gilson_Alvaristo&amp;project=en.wikipedia.org</v>
      </c>
      <c r="Z1705" s="2"/>
      <c r="AA1705" s="2"/>
      <c r="AB1705" t="str">
        <f t="shared" si="563"/>
        <v>https://en.wikipedia.org/w/index.php?title=Special:WhatLinksHere/Gilson_Alvaristo&amp;limit=500</v>
      </c>
      <c r="AC1705" s="2"/>
    </row>
    <row r="1706" spans="1:29">
      <c r="A1706">
        <v>3268</v>
      </c>
      <c r="B1706">
        <v>573713</v>
      </c>
      <c r="C1706">
        <v>297.64211376459571</v>
      </c>
      <c r="D1706" t="s">
        <v>5261</v>
      </c>
      <c r="E1706" t="str">
        <f t="shared" si="564"/>
        <v>Gino</v>
      </c>
      <c r="F1706" t="str">
        <f t="shared" si="565"/>
        <v>Sovran</v>
      </c>
      <c r="H1706">
        <v>0</v>
      </c>
      <c r="J1706">
        <v>91</v>
      </c>
      <c r="K1706" s="5">
        <v>42547</v>
      </c>
      <c r="L1706" t="s">
        <v>4666</v>
      </c>
      <c r="M1706" t="str">
        <f t="shared" si="558"/>
        <v>Canadian basketball player (Toronto Huskies).[423]</v>
      </c>
      <c r="N1706" t="str">
        <f t="shared" si="566"/>
        <v>Canadian</v>
      </c>
      <c r="O1706" t="str">
        <f t="shared" si="567"/>
        <v>basketball player (Toronto Huskies).[423]</v>
      </c>
      <c r="P1706" t="str">
        <f t="shared" si="559"/>
        <v>basketball player (Toronto Huskies).</v>
      </c>
      <c r="Q1706" t="str">
        <f t="shared" si="560"/>
        <v>basketball player (Toronto Huskies)</v>
      </c>
      <c r="R1706" t="s">
        <v>13146</v>
      </c>
      <c r="S1706" s="2" t="s">
        <v>1106</v>
      </c>
      <c r="U1706" t="str">
        <f t="shared" si="561"/>
        <v>https://en.wikipedia.org/wiki/Gino_Sovran</v>
      </c>
      <c r="Y1706" t="str">
        <f t="shared" si="562"/>
        <v>https://tools.wmflabs.org/xtools-articleinfo/?article=Gino_Sovran&amp;project=en.wikipedia.org</v>
      </c>
      <c r="AB1706" t="str">
        <f t="shared" si="563"/>
        <v>https://en.wikipedia.org/w/index.php?title=Special:WhatLinksHere/Gino_Sovran&amp;limit=500</v>
      </c>
    </row>
    <row r="1707" spans="1:29">
      <c r="A1707">
        <v>4405</v>
      </c>
      <c r="B1707">
        <v>59570</v>
      </c>
      <c r="C1707">
        <v>854180.73863365862</v>
      </c>
      <c r="D1707" t="s">
        <v>15136</v>
      </c>
      <c r="E1707" t="str">
        <f t="shared" si="564"/>
        <v>Gintautas</v>
      </c>
      <c r="F1707" t="str">
        <f t="shared" si="565"/>
        <v>Iešmantas</v>
      </c>
      <c r="H1707">
        <v>0</v>
      </c>
      <c r="J1707">
        <v>86</v>
      </c>
      <c r="K1707" s="5">
        <v>42617</v>
      </c>
      <c r="L1707" t="s">
        <v>15097</v>
      </c>
      <c r="M1707" t="str">
        <f t="shared" si="558"/>
        <v>Lithuanian politician.[380]</v>
      </c>
      <c r="N1707" t="str">
        <f t="shared" si="566"/>
        <v>Lithuanian</v>
      </c>
      <c r="O1707" t="str">
        <f t="shared" si="567"/>
        <v>politician.[380]</v>
      </c>
      <c r="P1707" s="2" t="str">
        <f t="shared" si="559"/>
        <v>politician.</v>
      </c>
      <c r="Q1707" s="2" t="str">
        <f t="shared" si="560"/>
        <v>politician</v>
      </c>
      <c r="R1707" s="2" t="str">
        <f>IFERROR(MID(Q1707,1,FIND(" ",Q1707)-1),Q1707)</f>
        <v>politician</v>
      </c>
      <c r="U1707" t="str">
        <f t="shared" si="561"/>
        <v>https://en.wikipedia.org/wiki/Gintautas_Iešmantas</v>
      </c>
      <c r="Y1707" t="str">
        <f t="shared" si="562"/>
        <v>https://tools.wmflabs.org/xtools-articleinfo/?article=Gintautas_Iešmantas&amp;project=en.wikipedia.org</v>
      </c>
      <c r="AB1707" t="str">
        <f t="shared" si="563"/>
        <v>https://en.wikipedia.org/w/index.php?title=Special:WhatLinksHere/Gintautas_Iešmantas&amp;limit=500</v>
      </c>
    </row>
    <row r="1708" spans="1:29">
      <c r="A1708">
        <v>2799</v>
      </c>
      <c r="B1708">
        <v>95720</v>
      </c>
      <c r="C1708">
        <v>412257.71579956927</v>
      </c>
      <c r="D1708" t="s">
        <v>12198</v>
      </c>
      <c r="E1708" t="str">
        <f t="shared" si="564"/>
        <v>Giorgio</v>
      </c>
      <c r="F1708" t="str">
        <f t="shared" si="565"/>
        <v>Albertazzi</v>
      </c>
      <c r="H1708">
        <v>0</v>
      </c>
      <c r="J1708">
        <v>92</v>
      </c>
      <c r="K1708" s="5">
        <v>42518</v>
      </c>
      <c r="L1708" t="s">
        <v>12847</v>
      </c>
      <c r="M1708" t="str">
        <f t="shared" si="558"/>
        <v>Italian actor (Last Year at Marienbad) and film director.[466]</v>
      </c>
      <c r="N1708" t="str">
        <f t="shared" si="566"/>
        <v>Italian</v>
      </c>
      <c r="O1708" t="str">
        <f t="shared" si="567"/>
        <v>actor (Last Year at Marienbad) and film director.[466]</v>
      </c>
      <c r="P1708" t="str">
        <f t="shared" si="559"/>
        <v>actor (Last Year at Marienbad) and film director.</v>
      </c>
      <c r="Q1708" t="str">
        <f t="shared" si="560"/>
        <v>actor (Last Year at Marienbad) and film director</v>
      </c>
      <c r="R1708" t="s">
        <v>3019</v>
      </c>
      <c r="S1708" s="2" t="s">
        <v>1245</v>
      </c>
      <c r="U1708" t="str">
        <f t="shared" si="561"/>
        <v>https://en.wikipedia.org/wiki/Giorgio_Albertazzi</v>
      </c>
      <c r="Y1708" t="str">
        <f t="shared" si="562"/>
        <v>https://tools.wmflabs.org/xtools-articleinfo/?article=Giorgio_Albertazzi&amp;project=en.wikipedia.org</v>
      </c>
      <c r="AB1708" t="str">
        <f t="shared" si="563"/>
        <v>https://en.wikipedia.org/w/index.php?title=Special:WhatLinksHere/Giorgio_Albertazzi&amp;limit=500</v>
      </c>
    </row>
    <row r="1709" spans="1:29">
      <c r="A1709">
        <v>1293</v>
      </c>
      <c r="B1709">
        <v>921122</v>
      </c>
      <c r="C1709">
        <v>258176.61915607459</v>
      </c>
      <c r="D1709" t="s">
        <v>8574</v>
      </c>
      <c r="E1709" t="str">
        <f t="shared" si="564"/>
        <v>Giorgio</v>
      </c>
      <c r="F1709" t="str">
        <f t="shared" si="565"/>
        <v>Ariani</v>
      </c>
      <c r="H1709">
        <v>0</v>
      </c>
      <c r="J1709">
        <v>74</v>
      </c>
      <c r="K1709" s="3">
        <v>42434</v>
      </c>
      <c r="L1709" s="2" t="s">
        <v>8299</v>
      </c>
      <c r="M1709" t="str">
        <f t="shared" si="558"/>
        <v>Italian comedian and actor (Pinocchio).[99]</v>
      </c>
      <c r="N1709" t="str">
        <f t="shared" si="566"/>
        <v>Italian</v>
      </c>
      <c r="O1709" t="str">
        <f t="shared" si="567"/>
        <v>comedian and actor (Pinocchio).[99]</v>
      </c>
      <c r="P1709" t="str">
        <f t="shared" si="559"/>
        <v>comedian and actor (Pinocchio).</v>
      </c>
      <c r="Q1709" t="str">
        <f t="shared" si="560"/>
        <v>comedian and actor (Pinocchio)</v>
      </c>
      <c r="R1709" t="s">
        <v>3416</v>
      </c>
      <c r="S1709" s="2" t="s">
        <v>2057</v>
      </c>
      <c r="U1709" t="str">
        <f t="shared" si="561"/>
        <v>https://en.wikipedia.org/wiki/Giorgio_Ariani</v>
      </c>
      <c r="Y1709" t="str">
        <f t="shared" si="562"/>
        <v>https://tools.wmflabs.org/xtools-articleinfo/?article=Giorgio_Ariani&amp;project=en.wikipedia.org</v>
      </c>
      <c r="AB1709" t="str">
        <f t="shared" si="563"/>
        <v>https://en.wikipedia.org/w/index.php?title=Special:WhatLinksHere/Giorgio_Ariani&amp;limit=500</v>
      </c>
    </row>
    <row r="1710" spans="1:29">
      <c r="A1710">
        <v>1791</v>
      </c>
      <c r="B1710">
        <v>86584</v>
      </c>
      <c r="C1710">
        <v>338561.52559565089</v>
      </c>
      <c r="D1710" t="s">
        <v>8538</v>
      </c>
      <c r="E1710" t="str">
        <f t="shared" si="564"/>
        <v>Giorgio</v>
      </c>
      <c r="F1710" t="str">
        <f t="shared" si="565"/>
        <v>Calabrese</v>
      </c>
      <c r="H1710">
        <v>0</v>
      </c>
      <c r="J1710">
        <v>86</v>
      </c>
      <c r="K1710" s="3">
        <v>42460</v>
      </c>
      <c r="L1710" s="2" t="s">
        <v>7544</v>
      </c>
      <c r="M1710" t="str">
        <f t="shared" si="558"/>
        <v>Italian songwriter.[599]</v>
      </c>
      <c r="N1710" t="str">
        <f t="shared" si="566"/>
        <v>Italian</v>
      </c>
      <c r="O1710" t="str">
        <f t="shared" si="567"/>
        <v>songwriter.[599]</v>
      </c>
      <c r="P1710" t="str">
        <f t="shared" si="559"/>
        <v>songwriter.</v>
      </c>
      <c r="Q1710" t="str">
        <f t="shared" si="560"/>
        <v>songwriter</v>
      </c>
      <c r="R1710" t="str">
        <f>IFERROR(MID(Q1710,1,FIND(" ",Q1710)-1),Q1710)</f>
        <v>songwriter</v>
      </c>
      <c r="U1710" t="str">
        <f t="shared" si="561"/>
        <v>https://en.wikipedia.org/wiki/Giorgio_Calabrese</v>
      </c>
      <c r="Y1710" t="str">
        <f t="shared" si="562"/>
        <v>https://tools.wmflabs.org/xtools-articleinfo/?article=Giorgio_Calabrese&amp;project=en.wikipedia.org</v>
      </c>
      <c r="AB1710" t="str">
        <f t="shared" si="563"/>
        <v>https://en.wikipedia.org/w/index.php?title=Special:WhatLinksHere/Giorgio_Calabrese&amp;limit=500</v>
      </c>
    </row>
    <row r="1711" spans="1:29">
      <c r="A1711">
        <v>278</v>
      </c>
      <c r="B1711">
        <v>501709</v>
      </c>
      <c r="C1711">
        <v>333428.85283946089</v>
      </c>
      <c r="D1711" t="s">
        <v>9302</v>
      </c>
      <c r="E1711" t="str">
        <f t="shared" ref="E1711:E1737" si="568">LEFT(D1711,FIND(" ",D1711)-1)</f>
        <v>Giorgio</v>
      </c>
      <c r="F1711" t="str">
        <f t="shared" ref="F1711:F1737" si="569">MID(D1711,FIND(" ",D1711)+1,9999)</f>
        <v>Gomelsky</v>
      </c>
      <c r="H1711">
        <v>0</v>
      </c>
      <c r="J1711">
        <v>81</v>
      </c>
      <c r="K1711" s="3">
        <v>42382</v>
      </c>
      <c r="L1711" t="s">
        <v>10174</v>
      </c>
      <c r="M1711" t="str">
        <f t="shared" si="558"/>
        <v>Georgian-born Swiss filmmaker (La Collectionneuse) impresario band manager (The Rolling Stones The Yardbirds) songwriter and record producer.[279]</v>
      </c>
      <c r="N1711" t="s">
        <v>11673</v>
      </c>
      <c r="O1711" t="s">
        <v>11790</v>
      </c>
      <c r="P1711" t="str">
        <f t="shared" si="559"/>
        <v>filmmaker (La Collectionneuse) impresario band manager (The Rolling Stones The Yardbirds) songwriter and record producer.</v>
      </c>
      <c r="Q1711" t="str">
        <f t="shared" si="560"/>
        <v>filmmaker (La Collectionneuse) impresario band manager (The Rolling Stones The Yardbirds) songwriter and record producer</v>
      </c>
      <c r="R1711" t="s">
        <v>3363</v>
      </c>
      <c r="S1711" t="s">
        <v>2513</v>
      </c>
      <c r="U1711" t="str">
        <f t="shared" si="561"/>
        <v>https://en.wikipedia.org/wiki/Giorgio_Gomelsky</v>
      </c>
      <c r="Y1711" t="str">
        <f t="shared" si="562"/>
        <v>https://tools.wmflabs.org/xtools-articleinfo/?article=Giorgio_Gomelsky&amp;project=en.wikipedia.org</v>
      </c>
      <c r="AB1711" t="str">
        <f t="shared" si="563"/>
        <v>https://en.wikipedia.org/w/index.php?title=Special:WhatLinksHere/Giorgio_Gomelsky&amp;limit=500</v>
      </c>
    </row>
    <row r="1712" spans="1:29">
      <c r="A1712">
        <v>886</v>
      </c>
      <c r="B1712">
        <v>29338</v>
      </c>
      <c r="C1712">
        <v>843217.14578254614</v>
      </c>
      <c r="D1712" t="s">
        <v>10957</v>
      </c>
      <c r="E1712" t="str">
        <f t="shared" si="568"/>
        <v>Giorgio</v>
      </c>
      <c r="F1712" t="str">
        <f t="shared" si="569"/>
        <v>Rossano</v>
      </c>
      <c r="H1712">
        <v>0</v>
      </c>
      <c r="J1712">
        <v>76</v>
      </c>
      <c r="K1712" s="3">
        <v>42413</v>
      </c>
      <c r="L1712" t="s">
        <v>11179</v>
      </c>
      <c r="M1712" t="str">
        <f t="shared" si="558"/>
        <v>Italian footballer.[231]</v>
      </c>
      <c r="N1712" t="str">
        <f>MID(M1712,1,FIND(" ",M1712)-1)</f>
        <v>Italian</v>
      </c>
      <c r="O1712" t="str">
        <f t="shared" ref="O1712:O1758" si="570">MID(M1712,FIND(" ",M1712)+1,9999)</f>
        <v>footballer.[231]</v>
      </c>
      <c r="P1712" t="str">
        <f t="shared" si="559"/>
        <v>footballer.</v>
      </c>
      <c r="Q1712" t="str">
        <f t="shared" si="560"/>
        <v>footballer</v>
      </c>
      <c r="R1712" t="str">
        <f>IFERROR(MID(Q1712,1,FIND(" ",Q1712)-1),Q1712)</f>
        <v>footballer</v>
      </c>
      <c r="U1712" t="str">
        <f t="shared" si="561"/>
        <v>https://en.wikipedia.org/wiki/Giorgio_Rossano</v>
      </c>
      <c r="Y1712" t="str">
        <f t="shared" si="562"/>
        <v>https://tools.wmflabs.org/xtools-articleinfo/?article=Giorgio_Rossano&amp;project=en.wikipedia.org</v>
      </c>
      <c r="AB1712" t="str">
        <f t="shared" si="563"/>
        <v>https://en.wikipedia.org/w/index.php?title=Special:WhatLinksHere/Giorgio_Rossano&amp;limit=500</v>
      </c>
    </row>
    <row r="1713" spans="1:29">
      <c r="A1713">
        <v>990</v>
      </c>
      <c r="B1713">
        <v>6444</v>
      </c>
      <c r="C1713">
        <v>861835.31202733831</v>
      </c>
      <c r="D1713" t="s">
        <v>10625</v>
      </c>
      <c r="E1713" t="str">
        <f t="shared" si="568"/>
        <v>Giorgio</v>
      </c>
      <c r="F1713" t="str">
        <f t="shared" si="569"/>
        <v>Tinazzi</v>
      </c>
      <c r="H1713">
        <v>0</v>
      </c>
      <c r="J1713">
        <v>81</v>
      </c>
      <c r="K1713" s="3">
        <v>42418</v>
      </c>
      <c r="L1713" t="s">
        <v>11222</v>
      </c>
      <c r="M1713" t="str">
        <f t="shared" si="558"/>
        <v>Italian footballer.[335]</v>
      </c>
      <c r="N1713" t="str">
        <f>MID(M1713,1,FIND(" ",M1713)-1)</f>
        <v>Italian</v>
      </c>
      <c r="O1713" t="str">
        <f t="shared" si="570"/>
        <v>footballer.[335]</v>
      </c>
      <c r="P1713" t="str">
        <f t="shared" si="559"/>
        <v>footballer.</v>
      </c>
      <c r="Q1713" t="str">
        <f t="shared" si="560"/>
        <v>footballer</v>
      </c>
      <c r="R1713" t="str">
        <f>IFERROR(MID(Q1713,1,FIND(" ",Q1713)-1),Q1713)</f>
        <v>footballer</v>
      </c>
      <c r="U1713" t="str">
        <f t="shared" si="561"/>
        <v>https://en.wikipedia.org/wiki/Giorgio_Tinazzi</v>
      </c>
      <c r="V1713">
        <v>13</v>
      </c>
      <c r="W1713">
        <v>0</v>
      </c>
      <c r="X1713">
        <v>0</v>
      </c>
      <c r="Y1713" t="str">
        <f t="shared" si="562"/>
        <v>https://tools.wmflabs.org/xtools-articleinfo/?article=Giorgio_Tinazzi&amp;project=en.wikipedia.org</v>
      </c>
      <c r="Z1713">
        <v>20</v>
      </c>
      <c r="AA1713">
        <v>17</v>
      </c>
      <c r="AB1713" t="str">
        <f t="shared" si="563"/>
        <v>https://en.wikipedia.org/w/index.php?title=Special:WhatLinksHere/Giorgio_Tinazzi&amp;limit=500</v>
      </c>
      <c r="AC1713">
        <v>5</v>
      </c>
    </row>
    <row r="1714" spans="1:29">
      <c r="A1714">
        <v>4755</v>
      </c>
      <c r="B1714">
        <v>426620</v>
      </c>
      <c r="C1714">
        <v>37775.249636979424</v>
      </c>
      <c r="D1714" t="s">
        <v>191</v>
      </c>
      <c r="E1714" s="2" t="str">
        <f t="shared" si="568"/>
        <v>Giovanni</v>
      </c>
      <c r="F1714" s="2" t="str">
        <f t="shared" si="569"/>
        <v>Alvarez</v>
      </c>
      <c r="H1714">
        <v>0</v>
      </c>
      <c r="J1714">
        <v>36</v>
      </c>
      <c r="K1714" s="3">
        <v>42639</v>
      </c>
      <c r="L1714" t="s">
        <v>300</v>
      </c>
      <c r="M1714" s="2" t="str">
        <f t="shared" si="558"/>
        <v>Swedish boxer.[85]</v>
      </c>
      <c r="N1714" s="2" t="str">
        <f>MID(M1714,1,FIND(" ",M1714)-1)</f>
        <v>Swedish</v>
      </c>
      <c r="O1714" s="2" t="str">
        <f t="shared" si="570"/>
        <v>boxer.[85]</v>
      </c>
      <c r="P1714" s="2" t="str">
        <f t="shared" si="559"/>
        <v>boxer.</v>
      </c>
      <c r="Q1714" s="2" t="str">
        <f t="shared" si="560"/>
        <v>boxer</v>
      </c>
      <c r="R1714" s="2" t="str">
        <f>IFERROR(MID(Q1714,1,FIND(" ",Q1714)-1),Q1714)</f>
        <v>boxer</v>
      </c>
    </row>
    <row r="1715" spans="1:29">
      <c r="A1715">
        <v>2606</v>
      </c>
      <c r="B1715">
        <v>721602</v>
      </c>
      <c r="C1715">
        <v>840242.80404901225</v>
      </c>
      <c r="D1715" t="s">
        <v>12188</v>
      </c>
      <c r="E1715" t="str">
        <f t="shared" si="568"/>
        <v>Giovanni</v>
      </c>
      <c r="F1715" t="str">
        <f t="shared" si="569"/>
        <v>Coppa</v>
      </c>
      <c r="H1715">
        <v>0</v>
      </c>
      <c r="J1715">
        <v>90</v>
      </c>
      <c r="K1715" s="5">
        <v>42506</v>
      </c>
      <c r="L1715" t="s">
        <v>12636</v>
      </c>
      <c r="M1715" t="str">
        <f t="shared" si="558"/>
        <v>Italian Roman Catholic cardinal Apostolic Nuncio (1979–2001).[270]</v>
      </c>
      <c r="N1715" t="str">
        <f>MID(M1715,1,FIND(" ",M1715)-1)</f>
        <v>Italian</v>
      </c>
      <c r="O1715" t="str">
        <f t="shared" si="570"/>
        <v>Roman Catholic cardinal Apostolic Nuncio (1979–2001).[270]</v>
      </c>
      <c r="P1715" t="str">
        <f t="shared" si="559"/>
        <v>Roman Catholic cardinal Apostolic Nuncio (1979–2001).</v>
      </c>
      <c r="Q1715" t="str">
        <f t="shared" si="560"/>
        <v>Roman Catholic cardinal Apostolic Nuncio (1979–2001)</v>
      </c>
      <c r="R1715" t="s">
        <v>12863</v>
      </c>
      <c r="S1715" s="2" t="s">
        <v>1423</v>
      </c>
      <c r="U1715" t="str">
        <f t="shared" ref="U1715:U1745" si="571">CONCATENATE("https://en.wikipedia.org/wiki/",REPLACE(D1715,FIND(" ",D1715),1,"_"))</f>
        <v>https://en.wikipedia.org/wiki/Giovanni_Coppa</v>
      </c>
      <c r="Y1715" t="str">
        <f t="shared" ref="Y1715:Y1745" si="572">CONCATENATE("https://tools.wmflabs.org/xtools-articleinfo/?article=",REPLACE(D1715,FIND(" ",D1715),1,"_"),"&amp;project=en.wikipedia.org")</f>
        <v>https://tools.wmflabs.org/xtools-articleinfo/?article=Giovanni_Coppa&amp;project=en.wikipedia.org</v>
      </c>
      <c r="AB1715" t="str">
        <f t="shared" ref="AB1715:AB1745" si="573">CONCATENATE("https://en.wikipedia.org/w/index.php?title=Special:WhatLinksHere/",REPLACE(D1715,FIND(" ",D1715),1,"_"),"&amp;limit=500")</f>
        <v>https://en.wikipedia.org/w/index.php?title=Special:WhatLinksHere/Giovanni_Coppa&amp;limit=500</v>
      </c>
    </row>
    <row r="1716" spans="1:29">
      <c r="A1716">
        <v>2539</v>
      </c>
      <c r="B1716">
        <v>60184</v>
      </c>
      <c r="C1716">
        <v>20860.039074250381</v>
      </c>
      <c r="D1716" t="s">
        <v>11976</v>
      </c>
      <c r="E1716" t="str">
        <f t="shared" si="568"/>
        <v>Giovanni</v>
      </c>
      <c r="F1716" t="str">
        <f t="shared" si="569"/>
        <v>Migliorati</v>
      </c>
      <c r="H1716">
        <v>0</v>
      </c>
      <c r="J1716">
        <v>73</v>
      </c>
      <c r="K1716" s="5">
        <v>42502</v>
      </c>
      <c r="L1716" t="s">
        <v>12569</v>
      </c>
      <c r="M1716" t="str">
        <f t="shared" si="558"/>
        <v>Italian-born Ethiopian Roman Catholic prelate Vicar Apostolic of Awasa (since 2009).[203]</v>
      </c>
      <c r="N1716" t="s">
        <v>12880</v>
      </c>
      <c r="O1716" t="str">
        <f t="shared" si="570"/>
        <v>Ethiopian Roman Catholic prelate Vicar Apostolic of Awasa (since 2009).[203]</v>
      </c>
      <c r="P1716" t="str">
        <f t="shared" si="559"/>
        <v>Ethiopian Roman Catholic prelate Vicar Apostolic of Awasa (since 2009).</v>
      </c>
      <c r="Q1716" t="str">
        <f t="shared" si="560"/>
        <v>Ethiopian Roman Catholic prelate Vicar Apostolic of Awasa (since 2009)</v>
      </c>
      <c r="R1716" t="s">
        <v>13033</v>
      </c>
      <c r="S1716" s="2" t="s">
        <v>1389</v>
      </c>
      <c r="U1716" t="str">
        <f t="shared" si="571"/>
        <v>https://en.wikipedia.org/wiki/Giovanni_Migliorati</v>
      </c>
      <c r="Y1716" t="str">
        <f t="shared" si="572"/>
        <v>https://tools.wmflabs.org/xtools-articleinfo/?article=Giovanni_Migliorati&amp;project=en.wikipedia.org</v>
      </c>
      <c r="AB1716" t="str">
        <f t="shared" si="573"/>
        <v>https://en.wikipedia.org/w/index.php?title=Special:WhatLinksHere/Giovanni_Migliorati&amp;limit=500</v>
      </c>
    </row>
    <row r="1717" spans="1:29">
      <c r="A1717">
        <v>618</v>
      </c>
      <c r="B1717">
        <v>351709</v>
      </c>
      <c r="C1717">
        <v>155472.24415149685</v>
      </c>
      <c r="D1717" t="s">
        <v>10019</v>
      </c>
      <c r="E1717" t="str">
        <f t="shared" si="568"/>
        <v>Girolamo</v>
      </c>
      <c r="F1717" t="str">
        <f t="shared" si="569"/>
        <v>Arnaldi</v>
      </c>
      <c r="H1717">
        <v>0</v>
      </c>
      <c r="J1717">
        <v>86</v>
      </c>
      <c r="K1717" s="3">
        <v>42399</v>
      </c>
      <c r="L1717" t="s">
        <v>10013</v>
      </c>
      <c r="M1717" t="str">
        <f t="shared" si="558"/>
        <v>Italian historian.[624]</v>
      </c>
      <c r="N1717" t="str">
        <f t="shared" ref="N1717:N1722" si="574">MID(M1717,1,FIND(" ",M1717)-1)</f>
        <v>Italian</v>
      </c>
      <c r="O1717" t="str">
        <f t="shared" si="570"/>
        <v>historian.[624]</v>
      </c>
      <c r="P1717" t="str">
        <f t="shared" si="559"/>
        <v>historian.</v>
      </c>
      <c r="Q1717" t="str">
        <f t="shared" si="560"/>
        <v>historian</v>
      </c>
      <c r="R1717" t="str">
        <f>IFERROR(MID(Q1717,1,FIND(" ",Q1717)-1),Q1717)</f>
        <v>historian</v>
      </c>
      <c r="U1717" t="str">
        <f t="shared" si="571"/>
        <v>https://en.wikipedia.org/wiki/Girolamo_Arnaldi</v>
      </c>
      <c r="Y1717" t="str">
        <f t="shared" si="572"/>
        <v>https://tools.wmflabs.org/xtools-articleinfo/?article=Girolamo_Arnaldi&amp;project=en.wikipedia.org</v>
      </c>
      <c r="AB1717" t="str">
        <f t="shared" si="573"/>
        <v>https://en.wikipedia.org/w/index.php?title=Special:WhatLinksHere/Girolamo_Arnaldi&amp;limit=500</v>
      </c>
    </row>
    <row r="1718" spans="1:29">
      <c r="A1718">
        <v>4198</v>
      </c>
      <c r="B1718">
        <v>48701</v>
      </c>
      <c r="C1718">
        <v>708723.92620094609</v>
      </c>
      <c r="D1718" t="s">
        <v>4286</v>
      </c>
      <c r="E1718" t="str">
        <f t="shared" si="568"/>
        <v>Girolamo</v>
      </c>
      <c r="F1718" t="str">
        <f t="shared" si="569"/>
        <v>Grillo</v>
      </c>
      <c r="H1718">
        <v>0</v>
      </c>
      <c r="J1718">
        <v>86</v>
      </c>
      <c r="K1718" s="5">
        <v>42604</v>
      </c>
      <c r="L1718" t="s">
        <v>3673</v>
      </c>
      <c r="M1718" t="str">
        <f t="shared" si="558"/>
        <v>Italian Roman Catholic prelate Bishop of Civitavecchia-Tarquinia (1983–2006).[341]</v>
      </c>
      <c r="N1718" t="str">
        <f t="shared" si="574"/>
        <v>Italian</v>
      </c>
      <c r="O1718" t="str">
        <f t="shared" si="570"/>
        <v>Roman Catholic prelate Bishop of Civitavecchia-Tarquinia (1983–2006).[341]</v>
      </c>
      <c r="P1718" s="2" t="str">
        <f t="shared" si="559"/>
        <v>Roman Catholic prelate Bishop of Civitavecchia-Tarquinia (1983–2006).</v>
      </c>
      <c r="Q1718" s="2" t="str">
        <f t="shared" si="560"/>
        <v>Roman Catholic prelate Bishop of Civitavecchia-Tarquinia (1983–2006)</v>
      </c>
      <c r="R1718" s="2" t="s">
        <v>2932</v>
      </c>
      <c r="S1718" s="2" t="s">
        <v>498</v>
      </c>
      <c r="U1718" t="str">
        <f t="shared" si="571"/>
        <v>https://en.wikipedia.org/wiki/Girolamo_Grillo</v>
      </c>
      <c r="Y1718" t="str">
        <f t="shared" si="572"/>
        <v>https://tools.wmflabs.org/xtools-articleinfo/?article=Girolamo_Grillo&amp;project=en.wikipedia.org</v>
      </c>
      <c r="AB1718" t="str">
        <f t="shared" si="573"/>
        <v>https://en.wikipedia.org/w/index.php?title=Special:WhatLinksHere/Girolamo_Grillo&amp;limit=500</v>
      </c>
    </row>
    <row r="1719" spans="1:29">
      <c r="A1719">
        <v>2793</v>
      </c>
      <c r="B1719">
        <v>610705</v>
      </c>
      <c r="C1719">
        <v>616219.50363678485</v>
      </c>
      <c r="D1719" t="s">
        <v>12332</v>
      </c>
      <c r="E1719" t="str">
        <f t="shared" si="568"/>
        <v>Girolamo</v>
      </c>
      <c r="F1719" t="str">
        <f t="shared" si="569"/>
        <v>Prigione</v>
      </c>
      <c r="H1719">
        <v>0</v>
      </c>
      <c r="J1719">
        <v>94</v>
      </c>
      <c r="K1719" s="5">
        <v>42517</v>
      </c>
      <c r="L1719" t="s">
        <v>12935</v>
      </c>
      <c r="M1719" t="str">
        <f t="shared" si="558"/>
        <v>Italian Roman Catholic prelate Apostolic Nuncio (1968–1997).[460]</v>
      </c>
      <c r="N1719" t="str">
        <f t="shared" si="574"/>
        <v>Italian</v>
      </c>
      <c r="O1719" t="str">
        <f t="shared" si="570"/>
        <v>Roman Catholic prelate Apostolic Nuncio (1968–1997).[460]</v>
      </c>
      <c r="P1719" t="str">
        <f t="shared" si="559"/>
        <v>Roman Catholic prelate Apostolic Nuncio (1968–1997).</v>
      </c>
      <c r="Q1719" t="str">
        <f t="shared" si="560"/>
        <v>Roman Catholic prelate Apostolic Nuncio (1968–1997)</v>
      </c>
      <c r="R1719" t="s">
        <v>13268</v>
      </c>
      <c r="S1719" s="2" t="s">
        <v>1334</v>
      </c>
      <c r="U1719" t="str">
        <f t="shared" si="571"/>
        <v>https://en.wikipedia.org/wiki/Girolamo_Prigione</v>
      </c>
      <c r="Y1719" t="str">
        <f t="shared" si="572"/>
        <v>https://tools.wmflabs.org/xtools-articleinfo/?article=Girolamo_Prigione&amp;project=en.wikipedia.org</v>
      </c>
      <c r="AB1719" t="str">
        <f t="shared" si="573"/>
        <v>https://en.wikipedia.org/w/index.php?title=Special:WhatLinksHere/Girolamo_Prigione&amp;limit=500</v>
      </c>
    </row>
    <row r="1720" spans="1:29">
      <c r="A1720">
        <v>35</v>
      </c>
      <c r="B1720">
        <v>231406</v>
      </c>
      <c r="C1720">
        <v>696342.04578687786</v>
      </c>
      <c r="D1720" t="s">
        <v>9092</v>
      </c>
      <c r="E1720" t="str">
        <f t="shared" si="568"/>
        <v>Gisela</v>
      </c>
      <c r="F1720" t="str">
        <f t="shared" si="569"/>
        <v>Mota Ocampo</v>
      </c>
      <c r="H1720">
        <v>0</v>
      </c>
      <c r="J1720">
        <v>33</v>
      </c>
      <c r="K1720" s="3">
        <v>42371</v>
      </c>
      <c r="L1720" t="s">
        <v>10001</v>
      </c>
      <c r="M1720" t="str">
        <f t="shared" si="558"/>
        <v>Mexican politician Mayor of Temixco (2016) member of the Chamber of Deputies (2012–2015) shot.[35]</v>
      </c>
      <c r="N1720" t="str">
        <f t="shared" si="574"/>
        <v>Mexican</v>
      </c>
      <c r="O1720" t="str">
        <f t="shared" si="570"/>
        <v>politician Mayor of Temixco (2016) member of the Chamber of Deputies (2012–2015) shot.[35]</v>
      </c>
      <c r="P1720" t="str">
        <f t="shared" si="559"/>
        <v>politician Mayor of Temixco (2016) member of the Chamber of Deputies (2012–2015) shot.</v>
      </c>
      <c r="Q1720" t="str">
        <f t="shared" si="560"/>
        <v>politician Mayor of Temixco (2016) member of the Chamber of Deputies (2012–2015) shot</v>
      </c>
      <c r="R1720" t="str">
        <f>IFERROR(MID(Q1720,1,FIND(" ",Q1720)-1),Q1720)</f>
        <v>politician</v>
      </c>
      <c r="S1720" t="s">
        <v>2875</v>
      </c>
      <c r="T1720" t="s">
        <v>11631</v>
      </c>
      <c r="U1720" t="str">
        <f t="shared" si="571"/>
        <v>https://en.wikipedia.org/wiki/Gisela_Mota Ocampo</v>
      </c>
      <c r="Y1720" t="str">
        <f t="shared" si="572"/>
        <v>https://tools.wmflabs.org/xtools-articleinfo/?article=Gisela_Mota Ocampo&amp;project=en.wikipedia.org</v>
      </c>
      <c r="AB1720" t="str">
        <f t="shared" si="573"/>
        <v>https://en.wikipedia.org/w/index.php?title=Special:WhatLinksHere/Gisela_Mota Ocampo&amp;limit=500</v>
      </c>
    </row>
    <row r="1721" spans="1:29">
      <c r="A1721">
        <v>4061</v>
      </c>
      <c r="B1721">
        <v>150052</v>
      </c>
      <c r="C1721">
        <v>877596.45315782109</v>
      </c>
      <c r="D1721" t="s">
        <v>4323</v>
      </c>
      <c r="E1721" t="str">
        <f t="shared" si="568"/>
        <v>Gita</v>
      </c>
      <c r="F1721" t="str">
        <f t="shared" si="569"/>
        <v>Hall</v>
      </c>
      <c r="H1721">
        <v>0</v>
      </c>
      <c r="J1721">
        <v>82</v>
      </c>
      <c r="K1721" s="5">
        <v>42595</v>
      </c>
      <c r="L1721" t="s">
        <v>3954</v>
      </c>
      <c r="M1721" t="str">
        <f t="shared" si="558"/>
        <v>Swedish-American actress (The Gun Runners).[203]</v>
      </c>
      <c r="N1721" t="str">
        <f t="shared" si="574"/>
        <v>Swedish-American</v>
      </c>
      <c r="O1721" t="str">
        <f t="shared" si="570"/>
        <v>actress (The Gun Runners).[203]</v>
      </c>
      <c r="P1721" s="2" t="str">
        <f t="shared" si="559"/>
        <v>actress (The Gun Runners).</v>
      </c>
      <c r="Q1721" s="2" t="str">
        <f t="shared" si="560"/>
        <v>actress (The Gun Runners)</v>
      </c>
      <c r="R1721" s="2" t="str">
        <f>IFERROR(MID(Q1721,1,FIND(" ",Q1721)-1),Q1721)</f>
        <v>actress</v>
      </c>
      <c r="S1721" s="2" t="s">
        <v>608</v>
      </c>
      <c r="U1721" t="str">
        <f t="shared" si="571"/>
        <v>https://en.wikipedia.org/wiki/Gita_Hall</v>
      </c>
      <c r="Y1721" t="str">
        <f t="shared" si="572"/>
        <v>https://tools.wmflabs.org/xtools-articleinfo/?article=Gita_Hall&amp;project=en.wikipedia.org</v>
      </c>
      <c r="AB1721" t="str">
        <f t="shared" si="573"/>
        <v>https://en.wikipedia.org/w/index.php?title=Special:WhatLinksHere/Gita_Hall&amp;limit=500</v>
      </c>
    </row>
    <row r="1722" spans="1:29">
      <c r="A1722">
        <v>4503</v>
      </c>
      <c r="B1722">
        <v>962800</v>
      </c>
      <c r="C1722">
        <v>50461.922630347544</v>
      </c>
      <c r="D1722" t="s">
        <v>15061</v>
      </c>
      <c r="E1722" t="str">
        <f t="shared" si="568"/>
        <v>Giuliano</v>
      </c>
      <c r="F1722" t="str">
        <f t="shared" si="569"/>
        <v>Carnimeo</v>
      </c>
      <c r="H1722">
        <v>0</v>
      </c>
      <c r="J1722">
        <v>84</v>
      </c>
      <c r="K1722" s="5">
        <v>42623</v>
      </c>
      <c r="L1722" t="s">
        <v>15176</v>
      </c>
      <c r="M1722" t="str">
        <f t="shared" si="558"/>
        <v>Italian director (The Case of the Bloody Iris).[282]</v>
      </c>
      <c r="N1722" t="str">
        <f t="shared" si="574"/>
        <v>Italian</v>
      </c>
      <c r="O1722" t="str">
        <f t="shared" si="570"/>
        <v>director (The Case of the Bloody Iris).[282]</v>
      </c>
      <c r="P1722" s="2" t="str">
        <f t="shared" si="559"/>
        <v>director (The Case of the Bloody Iris).</v>
      </c>
      <c r="Q1722" s="2" t="str">
        <f t="shared" si="560"/>
        <v>director (The Case of the Bloody Iris)</v>
      </c>
      <c r="R1722" s="2" t="str">
        <f>IFERROR(MID(Q1722,1,FIND(" ",Q1722)-1),Q1722)</f>
        <v>director</v>
      </c>
      <c r="S1722" s="2" t="s">
        <v>244</v>
      </c>
      <c r="U1722" t="str">
        <f t="shared" si="571"/>
        <v>https://en.wikipedia.org/wiki/Giuliano_Carnimeo</v>
      </c>
      <c r="Y1722" t="str">
        <f t="shared" si="572"/>
        <v>https://tools.wmflabs.org/xtools-articleinfo/?article=Giuliano_Carnimeo&amp;project=en.wikipedia.org</v>
      </c>
      <c r="AB1722" t="str">
        <f t="shared" si="573"/>
        <v>https://en.wikipedia.org/w/index.php?title=Special:WhatLinksHere/Giuliano_Carnimeo&amp;limit=500</v>
      </c>
    </row>
    <row r="1723" spans="1:29">
      <c r="A1723">
        <v>3307</v>
      </c>
      <c r="B1723">
        <v>730644</v>
      </c>
      <c r="C1723">
        <v>632077.69667315006</v>
      </c>
      <c r="D1723" t="s">
        <v>5159</v>
      </c>
      <c r="E1723" t="str">
        <f t="shared" si="568"/>
        <v>Giuseppe</v>
      </c>
      <c r="F1723" t="str">
        <f t="shared" si="569"/>
        <v>De Andrea</v>
      </c>
      <c r="H1723">
        <v>0</v>
      </c>
      <c r="J1723">
        <v>86</v>
      </c>
      <c r="K1723" s="5">
        <v>42550</v>
      </c>
      <c r="L1723" t="s">
        <v>4623</v>
      </c>
      <c r="M1723" t="str">
        <f t="shared" si="558"/>
        <v>Italian-born American Roman Catholic prelate Apostolic Nuncio to Bahrain Kuwait and Yemen (2001–2005) Qatar (2003–2005).[462]</v>
      </c>
      <c r="N1723" t="s">
        <v>4585</v>
      </c>
      <c r="O1723" t="str">
        <f t="shared" si="570"/>
        <v>American Roman Catholic prelate Apostolic Nuncio to Bahrain Kuwait and Yemen (2001–2005) Qatar (2003–2005).[462]</v>
      </c>
      <c r="P1723" t="str">
        <f t="shared" si="559"/>
        <v>American Roman Catholic prelate Apostolic Nuncio to Bahrain Kuwait and Yemen (2001–2005) Qatar (2003–2005).</v>
      </c>
      <c r="Q1723" t="str">
        <f t="shared" si="560"/>
        <v>American Roman Catholic prelate Apostolic Nuncio to Bahrain Kuwait and Yemen (2001–2005) Qatar (2003–2005)</v>
      </c>
      <c r="R1723" t="s">
        <v>2861</v>
      </c>
      <c r="S1723" s="2" t="s">
        <v>854</v>
      </c>
      <c r="U1723" t="str">
        <f t="shared" si="571"/>
        <v>https://en.wikipedia.org/wiki/Giuseppe_De Andrea</v>
      </c>
      <c r="Y1723" t="str">
        <f t="shared" si="572"/>
        <v>https://tools.wmflabs.org/xtools-articleinfo/?article=Giuseppe_De Andrea&amp;project=en.wikipedia.org</v>
      </c>
      <c r="AB1723" t="str">
        <f t="shared" si="573"/>
        <v>https://en.wikipedia.org/w/index.php?title=Special:WhatLinksHere/Giuseppe_De Andrea&amp;limit=500</v>
      </c>
    </row>
    <row r="1724" spans="1:29">
      <c r="A1724">
        <v>4693</v>
      </c>
      <c r="B1724">
        <v>42066</v>
      </c>
      <c r="C1724">
        <v>773283.7754165302</v>
      </c>
      <c r="D1724" t="s">
        <v>15224</v>
      </c>
      <c r="E1724" t="str">
        <f t="shared" si="568"/>
        <v>Giuseppe</v>
      </c>
      <c r="F1724" t="str">
        <f t="shared" si="569"/>
        <v>Drago</v>
      </c>
      <c r="H1724">
        <v>0</v>
      </c>
      <c r="J1724">
        <v>60</v>
      </c>
      <c r="K1724" s="5">
        <v>42634</v>
      </c>
      <c r="L1724" t="s">
        <v>15652</v>
      </c>
      <c r="M1724" t="str">
        <f t="shared" si="558"/>
        <v>Italian politician President of Sicily (1998).[99]</v>
      </c>
      <c r="N1724" t="str">
        <f t="shared" ref="N1724:N1740" si="575">MID(M1724,1,FIND(" ",M1724)-1)</f>
        <v>Italian</v>
      </c>
      <c r="O1724" t="str">
        <f t="shared" si="570"/>
        <v>politician President of Sicily (1998).[99]</v>
      </c>
      <c r="P1724" s="2" t="str">
        <f t="shared" si="559"/>
        <v>politician President of Sicily (1998).</v>
      </c>
      <c r="Q1724" s="2" t="str">
        <f t="shared" si="560"/>
        <v>politician President of Sicily (1998)</v>
      </c>
      <c r="R1724" s="2" t="str">
        <f>IFERROR(MID(Q1724,1,FIND(" ",Q1724)-1),Q1724)</f>
        <v>politician</v>
      </c>
      <c r="S1724" s="2" t="s">
        <v>318</v>
      </c>
      <c r="U1724" t="str">
        <f t="shared" si="571"/>
        <v>https://en.wikipedia.org/wiki/Giuseppe_Drago</v>
      </c>
      <c r="Y1724" t="str">
        <f t="shared" si="572"/>
        <v>https://tools.wmflabs.org/xtools-articleinfo/?article=Giuseppe_Drago&amp;project=en.wikipedia.org</v>
      </c>
      <c r="AB1724" t="str">
        <f t="shared" si="573"/>
        <v>https://en.wikipedia.org/w/index.php?title=Special:WhatLinksHere/Giuseppe_Drago&amp;limit=500</v>
      </c>
    </row>
    <row r="1725" spans="1:29">
      <c r="A1725">
        <v>2402</v>
      </c>
      <c r="B1725">
        <v>688312</v>
      </c>
      <c r="C1725">
        <v>278959.32971205184</v>
      </c>
      <c r="D1725" t="s">
        <v>12173</v>
      </c>
      <c r="E1725" t="str">
        <f t="shared" si="568"/>
        <v>Giuseppe</v>
      </c>
      <c r="F1725" t="str">
        <f t="shared" si="569"/>
        <v>Faraca</v>
      </c>
      <c r="H1725">
        <v>0</v>
      </c>
      <c r="J1725">
        <v>56</v>
      </c>
      <c r="K1725" s="5">
        <v>42494</v>
      </c>
      <c r="L1725" t="s">
        <v>12476</v>
      </c>
      <c r="M1725" t="str">
        <f t="shared" si="558"/>
        <v>Italian racing cyclist.[64]</v>
      </c>
      <c r="N1725" t="str">
        <f t="shared" si="575"/>
        <v>Italian</v>
      </c>
      <c r="O1725" t="str">
        <f t="shared" si="570"/>
        <v>racing cyclist.[64]</v>
      </c>
      <c r="P1725" t="str">
        <f t="shared" si="559"/>
        <v>racing cyclist.</v>
      </c>
      <c r="Q1725" t="str">
        <f t="shared" si="560"/>
        <v>racing cyclist</v>
      </c>
      <c r="R1725" t="s">
        <v>12908</v>
      </c>
      <c r="U1725" t="str">
        <f t="shared" si="571"/>
        <v>https://en.wikipedia.org/wiki/Giuseppe_Faraca</v>
      </c>
      <c r="Y1725" t="str">
        <f t="shared" si="572"/>
        <v>https://tools.wmflabs.org/xtools-articleinfo/?article=Giuseppe_Faraca&amp;project=en.wikipedia.org</v>
      </c>
      <c r="AB1725" t="str">
        <f t="shared" si="573"/>
        <v>https://en.wikipedia.org/w/index.php?title=Special:WhatLinksHere/Giuseppe_Faraca&amp;limit=500</v>
      </c>
    </row>
    <row r="1726" spans="1:29">
      <c r="A1726">
        <v>3236</v>
      </c>
      <c r="B1726">
        <v>607938</v>
      </c>
      <c r="C1726">
        <v>43496.864359440224</v>
      </c>
      <c r="D1726" t="s">
        <v>5235</v>
      </c>
      <c r="E1726" t="str">
        <f t="shared" si="568"/>
        <v>Giuseppe</v>
      </c>
      <c r="F1726" t="str">
        <f t="shared" si="569"/>
        <v>Ferrara</v>
      </c>
      <c r="H1726">
        <v>0</v>
      </c>
      <c r="J1726">
        <v>83</v>
      </c>
      <c r="K1726" s="5">
        <v>42546</v>
      </c>
      <c r="L1726" t="s">
        <v>4706</v>
      </c>
      <c r="M1726" t="str">
        <f t="shared" si="558"/>
        <v>Italian film director (The Moro Affair One Hundred Days in Palermo Giovanni Falcone).[391]</v>
      </c>
      <c r="N1726" t="str">
        <f t="shared" si="575"/>
        <v>Italian</v>
      </c>
      <c r="O1726" t="str">
        <f t="shared" si="570"/>
        <v>film director (The Moro Affair One Hundred Days in Palermo Giovanni Falcone).[391]</v>
      </c>
      <c r="P1726" t="str">
        <f t="shared" si="559"/>
        <v>film director (The Moro Affair One Hundred Days in Palermo Giovanni Falcone).</v>
      </c>
      <c r="Q1726" t="str">
        <f t="shared" si="560"/>
        <v>film director (The Moro Affair One Hundred Days in Palermo Giovanni Falcone)</v>
      </c>
      <c r="R1726" t="s">
        <v>13394</v>
      </c>
      <c r="S1726" s="2" t="s">
        <v>1091</v>
      </c>
      <c r="U1726" t="str">
        <f t="shared" si="571"/>
        <v>https://en.wikipedia.org/wiki/Giuseppe_Ferrara</v>
      </c>
      <c r="Y1726" t="str">
        <f t="shared" si="572"/>
        <v>https://tools.wmflabs.org/xtools-articleinfo/?article=Giuseppe_Ferrara&amp;project=en.wikipedia.org</v>
      </c>
      <c r="AB1726" t="str">
        <f t="shared" si="573"/>
        <v>https://en.wikipedia.org/w/index.php?title=Special:WhatLinksHere/Giuseppe_Ferrara&amp;limit=500</v>
      </c>
    </row>
    <row r="1727" spans="1:29">
      <c r="A1727">
        <v>2537</v>
      </c>
      <c r="B1727">
        <v>451210</v>
      </c>
      <c r="C1727">
        <v>456538.37551435572</v>
      </c>
      <c r="D1727" t="s">
        <v>12132</v>
      </c>
      <c r="E1727" t="str">
        <f t="shared" si="568"/>
        <v>Giuseppe</v>
      </c>
      <c r="F1727" t="str">
        <f t="shared" si="569"/>
        <v>Maiani</v>
      </c>
      <c r="H1727">
        <v>0</v>
      </c>
      <c r="J1727">
        <v>92</v>
      </c>
      <c r="K1727" s="5">
        <v>42502</v>
      </c>
      <c r="L1727" t="s">
        <v>12567</v>
      </c>
      <c r="M1727" t="str">
        <f t="shared" si="558"/>
        <v>Sammarinese politician Captain Regent (1955-1956 1982).[201]</v>
      </c>
      <c r="N1727" t="str">
        <f t="shared" si="575"/>
        <v>Sammarinese</v>
      </c>
      <c r="O1727" t="str">
        <f t="shared" si="570"/>
        <v>politician Captain Regent (1955-1956 1982).[201]</v>
      </c>
      <c r="P1727" t="str">
        <f t="shared" si="559"/>
        <v>politician Captain Regent (1955-1956 1982).</v>
      </c>
      <c r="Q1727" t="str">
        <f t="shared" si="560"/>
        <v>politician Captain Regent (1955-1956 1982)</v>
      </c>
      <c r="R1727" t="str">
        <f t="shared" ref="R1727:R1732" si="576">IFERROR(MID(Q1727,1,FIND(" ",Q1727)-1),Q1727)</f>
        <v>politician</v>
      </c>
      <c r="S1727" s="2" t="s">
        <v>1387</v>
      </c>
      <c r="U1727" t="str">
        <f t="shared" si="571"/>
        <v>https://en.wikipedia.org/wiki/Giuseppe_Maiani</v>
      </c>
      <c r="Y1727" t="str">
        <f t="shared" si="572"/>
        <v>https://tools.wmflabs.org/xtools-articleinfo/?article=Giuseppe_Maiani&amp;project=en.wikipedia.org</v>
      </c>
      <c r="AB1727" t="str">
        <f t="shared" si="573"/>
        <v>https://en.wikipedia.org/w/index.php?title=Special:WhatLinksHere/Giuseppe_Maiani&amp;limit=500</v>
      </c>
    </row>
    <row r="1728" spans="1:29">
      <c r="A1728">
        <v>3099</v>
      </c>
      <c r="B1728">
        <v>315179</v>
      </c>
      <c r="C1728">
        <v>529260.9201369487</v>
      </c>
      <c r="D1728" t="s">
        <v>5452</v>
      </c>
      <c r="E1728" t="str">
        <f t="shared" si="568"/>
        <v>Giuseppe</v>
      </c>
      <c r="F1728" t="str">
        <f t="shared" si="569"/>
        <v>Spagnulo</v>
      </c>
      <c r="H1728">
        <v>0</v>
      </c>
      <c r="J1728">
        <v>79</v>
      </c>
      <c r="K1728" s="5">
        <v>42536</v>
      </c>
      <c r="L1728" t="s">
        <v>4897</v>
      </c>
      <c r="M1728" t="str">
        <f t="shared" si="558"/>
        <v>Italian sculptor.[254]</v>
      </c>
      <c r="N1728" t="str">
        <f t="shared" si="575"/>
        <v>Italian</v>
      </c>
      <c r="O1728" t="str">
        <f t="shared" si="570"/>
        <v>sculptor.[254]</v>
      </c>
      <c r="P1728" t="str">
        <f t="shared" si="559"/>
        <v>sculptor.</v>
      </c>
      <c r="Q1728" t="str">
        <f t="shared" si="560"/>
        <v>sculptor</v>
      </c>
      <c r="R1728" t="str">
        <f t="shared" si="576"/>
        <v>sculptor</v>
      </c>
      <c r="U1728" t="str">
        <f t="shared" si="571"/>
        <v>https://en.wikipedia.org/wiki/Giuseppe_Spagnulo</v>
      </c>
      <c r="Y1728" t="str">
        <f t="shared" si="572"/>
        <v>https://tools.wmflabs.org/xtools-articleinfo/?article=Giuseppe_Spagnulo&amp;project=en.wikipedia.org</v>
      </c>
      <c r="AB1728" t="str">
        <f t="shared" si="573"/>
        <v>https://en.wikipedia.org/w/index.php?title=Special:WhatLinksHere/Giuseppe_Spagnulo&amp;limit=500</v>
      </c>
    </row>
    <row r="1729" spans="1:28">
      <c r="A1729">
        <v>3006</v>
      </c>
      <c r="B1729">
        <v>761379</v>
      </c>
      <c r="C1729">
        <v>277486.5405563105</v>
      </c>
      <c r="D1729" t="s">
        <v>5533</v>
      </c>
      <c r="E1729" t="str">
        <f t="shared" si="568"/>
        <v>Giuseppe</v>
      </c>
      <c r="F1729" t="str">
        <f t="shared" si="569"/>
        <v>Virgili</v>
      </c>
      <c r="H1729">
        <v>0</v>
      </c>
      <c r="J1729">
        <v>80</v>
      </c>
      <c r="K1729" s="5">
        <v>42531</v>
      </c>
      <c r="L1729" t="s">
        <v>4943</v>
      </c>
      <c r="M1729" t="str">
        <f t="shared" si="558"/>
        <v>Italian footballer (Fiorentina national team).[161]</v>
      </c>
      <c r="N1729" t="str">
        <f t="shared" si="575"/>
        <v>Italian</v>
      </c>
      <c r="O1729" t="str">
        <f t="shared" si="570"/>
        <v>footballer (Fiorentina national team).[161]</v>
      </c>
      <c r="P1729" t="str">
        <f t="shared" si="559"/>
        <v>footballer (Fiorentina national team).</v>
      </c>
      <c r="Q1729" t="str">
        <f t="shared" si="560"/>
        <v>footballer (Fiorentina national team)</v>
      </c>
      <c r="R1729" t="str">
        <f t="shared" si="576"/>
        <v>footballer</v>
      </c>
      <c r="S1729" s="2" t="s">
        <v>1073</v>
      </c>
      <c r="U1729" t="str">
        <f t="shared" si="571"/>
        <v>https://en.wikipedia.org/wiki/Giuseppe_Virgili</v>
      </c>
      <c r="Y1729" t="str">
        <f t="shared" si="572"/>
        <v>https://tools.wmflabs.org/xtools-articleinfo/?article=Giuseppe_Virgili&amp;project=en.wikipedia.org</v>
      </c>
      <c r="AB1729" t="str">
        <f t="shared" si="573"/>
        <v>https://en.wikipedia.org/w/index.php?title=Special:WhatLinksHere/Giuseppe_Virgili&amp;limit=500</v>
      </c>
    </row>
    <row r="1730" spans="1:28">
      <c r="A1730">
        <v>3055</v>
      </c>
      <c r="B1730">
        <v>816652</v>
      </c>
      <c r="C1730">
        <v>250247.28829612286</v>
      </c>
      <c r="D1730" t="s">
        <v>5399</v>
      </c>
      <c r="E1730" t="str">
        <f t="shared" si="568"/>
        <v>Gladys</v>
      </c>
      <c r="F1730" t="str">
        <f t="shared" si="569"/>
        <v>Gunzer</v>
      </c>
      <c r="H1730">
        <v>0</v>
      </c>
      <c r="J1730">
        <v>76</v>
      </c>
      <c r="K1730" s="5">
        <v>42534</v>
      </c>
      <c r="L1730" t="s">
        <v>4921</v>
      </c>
      <c r="M1730" t="str">
        <f t="shared" ref="M1730:M1793" si="577">MID(L1730,2,LEN(L1730)-1)</f>
        <v>American sculptor.[210]</v>
      </c>
      <c r="N1730" t="str">
        <f t="shared" si="575"/>
        <v>American</v>
      </c>
      <c r="O1730" t="str">
        <f t="shared" si="570"/>
        <v>sculptor.[210]</v>
      </c>
      <c r="P1730" t="str">
        <f t="shared" ref="P1730:P1793" si="578">IFERROR(MID(O1730,1,FIND("[",O1730)-1),O1730)</f>
        <v>sculptor.</v>
      </c>
      <c r="Q1730" t="str">
        <f t="shared" ref="Q1730:Q1793" si="579">IFERROR(MID(P1730,1,FIND(".",P1730)-1),P1730)</f>
        <v>sculptor</v>
      </c>
      <c r="R1730" t="str">
        <f t="shared" si="576"/>
        <v>sculptor</v>
      </c>
      <c r="U1730" t="str">
        <f t="shared" si="571"/>
        <v>https://en.wikipedia.org/wiki/Gladys_Gunzer</v>
      </c>
      <c r="Y1730" t="str">
        <f t="shared" si="572"/>
        <v>https://tools.wmflabs.org/xtools-articleinfo/?article=Gladys_Gunzer&amp;project=en.wikipedia.org</v>
      </c>
      <c r="AB1730" t="str">
        <f t="shared" si="573"/>
        <v>https://en.wikipedia.org/w/index.php?title=Special:WhatLinksHere/Gladys_Gunzer&amp;limit=500</v>
      </c>
    </row>
    <row r="1731" spans="1:28">
      <c r="A1731">
        <v>3474</v>
      </c>
      <c r="B1731">
        <v>200627</v>
      </c>
      <c r="C1731">
        <v>808761.95714699861</v>
      </c>
      <c r="D1731" t="s">
        <v>13626</v>
      </c>
      <c r="E1731" t="str">
        <f t="shared" si="568"/>
        <v>Gladys</v>
      </c>
      <c r="F1731" t="str">
        <f t="shared" si="569"/>
        <v>Hooper</v>
      </c>
      <c r="H1731">
        <v>0</v>
      </c>
      <c r="J1731">
        <v>113</v>
      </c>
      <c r="K1731" s="5">
        <v>42560</v>
      </c>
      <c r="L1731" t="s">
        <v>14186</v>
      </c>
      <c r="M1731" t="str">
        <f t="shared" si="577"/>
        <v>English supercentenarian nation's oldest living person.[133]</v>
      </c>
      <c r="N1731" t="str">
        <f t="shared" si="575"/>
        <v>English</v>
      </c>
      <c r="O1731" t="str">
        <f t="shared" si="570"/>
        <v>supercentenarian nation's oldest living person.[133]</v>
      </c>
      <c r="P1731" s="2" t="str">
        <f t="shared" si="578"/>
        <v>supercentenarian nation's oldest living person.</v>
      </c>
      <c r="Q1731" s="2" t="str">
        <f t="shared" si="579"/>
        <v>supercentenarian nation's oldest living person</v>
      </c>
      <c r="R1731" s="2" t="str">
        <f t="shared" si="576"/>
        <v>supercentenarian</v>
      </c>
      <c r="S1731" s="2" t="s">
        <v>1100</v>
      </c>
      <c r="U1731" t="str">
        <f t="shared" si="571"/>
        <v>https://en.wikipedia.org/wiki/Gladys_Hooper</v>
      </c>
      <c r="Y1731" t="str">
        <f t="shared" si="572"/>
        <v>https://tools.wmflabs.org/xtools-articleinfo/?article=Gladys_Hooper&amp;project=en.wikipedia.org</v>
      </c>
      <c r="AB1731" t="str">
        <f t="shared" si="573"/>
        <v>https://en.wikipedia.org/w/index.php?title=Special:WhatLinksHere/Gladys_Hooper&amp;limit=500</v>
      </c>
    </row>
    <row r="1732" spans="1:28">
      <c r="A1732">
        <v>3409</v>
      </c>
      <c r="B1732">
        <v>216619</v>
      </c>
      <c r="C1732">
        <v>186956.81306235201</v>
      </c>
      <c r="D1732" t="s">
        <v>13746</v>
      </c>
      <c r="E1732" t="str">
        <f t="shared" si="568"/>
        <v>Gladys</v>
      </c>
      <c r="F1732" t="str">
        <f t="shared" si="569"/>
        <v>Nordenstrom</v>
      </c>
      <c r="H1732">
        <v>0</v>
      </c>
      <c r="J1732">
        <v>92</v>
      </c>
      <c r="K1732" s="5">
        <v>42556</v>
      </c>
      <c r="L1732" t="s">
        <v>14131</v>
      </c>
      <c r="M1732" t="str">
        <f t="shared" si="577"/>
        <v>American composer.[68]</v>
      </c>
      <c r="N1732" t="str">
        <f t="shared" si="575"/>
        <v>American</v>
      </c>
      <c r="O1732" t="str">
        <f t="shared" si="570"/>
        <v>composer.[68]</v>
      </c>
      <c r="P1732" s="2" t="str">
        <f t="shared" si="578"/>
        <v>composer.</v>
      </c>
      <c r="Q1732" s="2" t="str">
        <f t="shared" si="579"/>
        <v>composer</v>
      </c>
      <c r="R1732" s="2" t="str">
        <f t="shared" si="576"/>
        <v>composer</v>
      </c>
      <c r="S1732" s="2"/>
      <c r="U1732" t="str">
        <f t="shared" si="571"/>
        <v>https://en.wikipedia.org/wiki/Gladys_Nordenstrom</v>
      </c>
      <c r="Y1732" t="str">
        <f t="shared" si="572"/>
        <v>https://tools.wmflabs.org/xtools-articleinfo/?article=Gladys_Nordenstrom&amp;project=en.wikipedia.org</v>
      </c>
      <c r="AB1732" t="str">
        <f t="shared" si="573"/>
        <v>https://en.wikipedia.org/w/index.php?title=Special:WhatLinksHere/Gladys_Nordenstrom&amp;limit=500</v>
      </c>
    </row>
    <row r="1733" spans="1:28">
      <c r="A1733">
        <v>1621</v>
      </c>
      <c r="B1733">
        <v>17819</v>
      </c>
      <c r="C1733">
        <v>836822.23234973208</v>
      </c>
      <c r="D1733" t="s">
        <v>8706</v>
      </c>
      <c r="E1733" t="str">
        <f t="shared" si="568"/>
        <v>Glen</v>
      </c>
      <c r="F1733" t="str">
        <f t="shared" si="569"/>
        <v>Dawson</v>
      </c>
      <c r="H1733">
        <v>0</v>
      </c>
      <c r="J1733">
        <v>103</v>
      </c>
      <c r="K1733" s="3">
        <v>42451</v>
      </c>
      <c r="L1733" s="2" t="s">
        <v>7835</v>
      </c>
      <c r="M1733" t="str">
        <f t="shared" si="577"/>
        <v>American rock climber and mountaineer.[428]</v>
      </c>
      <c r="N1733" t="str">
        <f t="shared" si="575"/>
        <v>American</v>
      </c>
      <c r="O1733" t="str">
        <f t="shared" si="570"/>
        <v>rock climber and mountaineer.[428]</v>
      </c>
      <c r="P1733" t="str">
        <f t="shared" si="578"/>
        <v>rock climber and mountaineer.</v>
      </c>
      <c r="Q1733" t="str">
        <f t="shared" si="579"/>
        <v>rock climber and mountaineer</v>
      </c>
      <c r="R1733" t="str">
        <f>Q1733</f>
        <v>rock climber and mountaineer</v>
      </c>
      <c r="U1733" t="str">
        <f t="shared" si="571"/>
        <v>https://en.wikipedia.org/wiki/Glen_Dawson</v>
      </c>
      <c r="Y1733" t="str">
        <f t="shared" si="572"/>
        <v>https://tools.wmflabs.org/xtools-articleinfo/?article=Glen_Dawson&amp;project=en.wikipedia.org</v>
      </c>
      <c r="AB1733" t="str">
        <f t="shared" si="573"/>
        <v>https://en.wikipedia.org/w/index.php?title=Special:WhatLinksHere/Glen_Dawson&amp;limit=500</v>
      </c>
    </row>
    <row r="1734" spans="1:28">
      <c r="A1734">
        <v>380</v>
      </c>
      <c r="B1734">
        <v>693649</v>
      </c>
      <c r="C1734">
        <v>927646.88139413926</v>
      </c>
      <c r="D1734" t="s">
        <v>9554</v>
      </c>
      <c r="E1734" t="str">
        <f t="shared" si="568"/>
        <v>Glenn</v>
      </c>
      <c r="F1734" t="str">
        <f t="shared" si="569"/>
        <v>Frey</v>
      </c>
      <c r="H1734">
        <v>0</v>
      </c>
      <c r="J1734">
        <v>67</v>
      </c>
      <c r="K1734" s="3">
        <v>42387</v>
      </c>
      <c r="L1734" t="s">
        <v>10237</v>
      </c>
      <c r="M1734" t="str">
        <f t="shared" si="577"/>
        <v>American songwriter musician (Eagles) and actor (Jerry Maguire) complications following intestinal surgery.[382]</v>
      </c>
      <c r="N1734" t="str">
        <f t="shared" si="575"/>
        <v>American</v>
      </c>
      <c r="O1734" t="str">
        <f t="shared" si="570"/>
        <v>songwriter musician (Eagles) and actor (Jerry Maguire) complications following intestinal surgery.[382]</v>
      </c>
      <c r="P1734" t="str">
        <f t="shared" si="578"/>
        <v>songwriter musician (Eagles) and actor (Jerry Maguire) complications following intestinal surgery.</v>
      </c>
      <c r="Q1734" t="str">
        <f t="shared" si="579"/>
        <v>songwriter musician (Eagles) and actor (Jerry Maguire) complications following intestinal surgery</v>
      </c>
      <c r="R1734" t="s">
        <v>3339</v>
      </c>
      <c r="S1734" t="s">
        <v>2470</v>
      </c>
      <c r="T1734" t="s">
        <v>11811</v>
      </c>
      <c r="U1734" t="str">
        <f t="shared" si="571"/>
        <v>https://en.wikipedia.org/wiki/Glenn_Frey</v>
      </c>
      <c r="Y1734" t="str">
        <f t="shared" si="572"/>
        <v>https://tools.wmflabs.org/xtools-articleinfo/?article=Glenn_Frey&amp;project=en.wikipedia.org</v>
      </c>
      <c r="AB1734" t="str">
        <f t="shared" si="573"/>
        <v>https://en.wikipedia.org/w/index.php?title=Special:WhatLinksHere/Glenn_Frey&amp;limit=500</v>
      </c>
    </row>
    <row r="1735" spans="1:28">
      <c r="A1735">
        <v>4049</v>
      </c>
      <c r="B1735">
        <v>486865</v>
      </c>
      <c r="C1735">
        <v>647897.43368874048</v>
      </c>
      <c r="D1735" t="s">
        <v>4311</v>
      </c>
      <c r="E1735" t="str">
        <f t="shared" si="568"/>
        <v>Glenn</v>
      </c>
      <c r="F1735" t="str">
        <f t="shared" si="569"/>
        <v>Yarbrough</v>
      </c>
      <c r="H1735">
        <v>0</v>
      </c>
      <c r="J1735">
        <v>86</v>
      </c>
      <c r="K1735" s="5">
        <v>42593</v>
      </c>
      <c r="L1735" t="s">
        <v>3945</v>
      </c>
      <c r="M1735" t="str">
        <f t="shared" si="577"/>
        <v>American folk singer ("Baby the Rain Must Fall" "It's Gonna Be Fine" "San Francisco Bay Blues").[191]</v>
      </c>
      <c r="N1735" t="str">
        <f t="shared" si="575"/>
        <v>American</v>
      </c>
      <c r="O1735" t="str">
        <f t="shared" si="570"/>
        <v>folk singer ("Baby the Rain Must Fall" "It's Gonna Be Fine" "San Francisco Bay Blues").[191]</v>
      </c>
      <c r="P1735" s="2" t="str">
        <f t="shared" si="578"/>
        <v>folk singer ("Baby the Rain Must Fall" "It's Gonna Be Fine" "San Francisco Bay Blues").</v>
      </c>
      <c r="Q1735" s="2" t="str">
        <f t="shared" si="579"/>
        <v>folk singer ("Baby the Rain Must Fall" "It's Gonna Be Fine" "San Francisco Bay Blues")</v>
      </c>
      <c r="R1735" s="2" t="s">
        <v>2684</v>
      </c>
      <c r="S1735" s="2" t="s">
        <v>701</v>
      </c>
      <c r="U1735" t="str">
        <f t="shared" si="571"/>
        <v>https://en.wikipedia.org/wiki/Glenn_Yarbrough</v>
      </c>
      <c r="Y1735" t="str">
        <f t="shared" si="572"/>
        <v>https://tools.wmflabs.org/xtools-articleinfo/?article=Glenn_Yarbrough&amp;project=en.wikipedia.org</v>
      </c>
      <c r="AB1735" t="str">
        <f t="shared" si="573"/>
        <v>https://en.wikipedia.org/w/index.php?title=Special:WhatLinksHere/Glenn_Yarbrough&amp;limit=500</v>
      </c>
    </row>
    <row r="1736" spans="1:28">
      <c r="A1736">
        <v>3833</v>
      </c>
      <c r="B1736">
        <v>678777</v>
      </c>
      <c r="C1736">
        <v>612442.21920060227</v>
      </c>
      <c r="D1736" t="s">
        <v>13954</v>
      </c>
      <c r="E1736" t="str">
        <f t="shared" si="568"/>
        <v>Gloria</v>
      </c>
      <c r="F1736" t="str">
        <f t="shared" si="569"/>
        <v>DeHaven</v>
      </c>
      <c r="H1736">
        <v>0</v>
      </c>
      <c r="J1736">
        <v>91</v>
      </c>
      <c r="K1736" s="5">
        <v>42581</v>
      </c>
      <c r="L1736" t="s">
        <v>14519</v>
      </c>
      <c r="M1736" t="str">
        <f t="shared" si="577"/>
        <v>American actress (Summer Stock Mary Hartman Mary Hartman Out to Sea) complications from a stroke.[492]</v>
      </c>
      <c r="N1736" t="str">
        <f t="shared" si="575"/>
        <v>American</v>
      </c>
      <c r="O1736" t="str">
        <f t="shared" si="570"/>
        <v>actress (Summer Stock Mary Hartman Mary Hartman Out to Sea) complications from a stroke.[492]</v>
      </c>
      <c r="P1736" s="2" t="str">
        <f t="shared" si="578"/>
        <v>actress (Summer Stock Mary Hartman Mary Hartman Out to Sea) complications from a stroke.</v>
      </c>
      <c r="Q1736" s="2" t="str">
        <f t="shared" si="579"/>
        <v>actress (Summer Stock Mary Hartman Mary Hartman Out to Sea) complications from a stroke</v>
      </c>
      <c r="R1736" s="2" t="str">
        <f>IFERROR(MID(Q1736,1,FIND(" ",Q1736)-1),Q1736)</f>
        <v>actress</v>
      </c>
      <c r="S1736" s="2" t="s">
        <v>778</v>
      </c>
      <c r="T1736" t="s">
        <v>14937</v>
      </c>
      <c r="U1736" t="str">
        <f t="shared" si="571"/>
        <v>https://en.wikipedia.org/wiki/Gloria_DeHaven</v>
      </c>
      <c r="Y1736" t="str">
        <f t="shared" si="572"/>
        <v>https://tools.wmflabs.org/xtools-articleinfo/?article=Gloria_DeHaven&amp;project=en.wikipedia.org</v>
      </c>
      <c r="AB1736" t="str">
        <f t="shared" si="573"/>
        <v>https://en.wikipedia.org/w/index.php?title=Special:WhatLinksHere/Gloria_DeHaven&amp;limit=500</v>
      </c>
    </row>
    <row r="1737" spans="1:28">
      <c r="A1737">
        <v>1640</v>
      </c>
      <c r="B1737">
        <v>607947</v>
      </c>
      <c r="C1737">
        <v>916394.96024345141</v>
      </c>
      <c r="D1737" t="s">
        <v>8733</v>
      </c>
      <c r="E1737" t="str">
        <f t="shared" si="568"/>
        <v>Gloria</v>
      </c>
      <c r="F1737" t="str">
        <f t="shared" si="569"/>
        <v>Galeano Garcés</v>
      </c>
      <c r="H1737">
        <v>0</v>
      </c>
      <c r="J1737">
        <v>57</v>
      </c>
      <c r="K1737" s="3">
        <v>42452</v>
      </c>
      <c r="L1737" s="2" t="s">
        <v>7859</v>
      </c>
      <c r="M1737" t="str">
        <f t="shared" si="577"/>
        <v>Colombian plant systematist.[447]</v>
      </c>
      <c r="N1737" t="str">
        <f t="shared" si="575"/>
        <v>Colombian</v>
      </c>
      <c r="O1737" t="str">
        <f t="shared" si="570"/>
        <v>plant systematist.[447]</v>
      </c>
      <c r="P1737" t="str">
        <f t="shared" si="578"/>
        <v>plant systematist.</v>
      </c>
      <c r="Q1737" t="str">
        <f t="shared" si="579"/>
        <v>plant systematist</v>
      </c>
      <c r="R1737" t="s">
        <v>7084</v>
      </c>
      <c r="U1737" t="str">
        <f t="shared" si="571"/>
        <v>https://en.wikipedia.org/wiki/Gloria_Galeano Garcés</v>
      </c>
      <c r="Y1737" t="str">
        <f t="shared" si="572"/>
        <v>https://tools.wmflabs.org/xtools-articleinfo/?article=Gloria_Galeano Garcés&amp;project=en.wikipedia.org</v>
      </c>
      <c r="AB1737" t="str">
        <f t="shared" si="573"/>
        <v>https://en.wikipedia.org/w/index.php?title=Special:WhatLinksHere/Gloria_Galeano Garcés&amp;limit=500</v>
      </c>
    </row>
    <row r="1738" spans="1:28">
      <c r="A1738">
        <v>297</v>
      </c>
      <c r="B1738">
        <v>126364</v>
      </c>
      <c r="C1738">
        <v>384611.59942289669</v>
      </c>
      <c r="D1738" t="s">
        <v>9409</v>
      </c>
      <c r="E1738" t="s">
        <v>10350</v>
      </c>
      <c r="F1738" t="s">
        <v>10351</v>
      </c>
      <c r="H1738">
        <v>0</v>
      </c>
      <c r="J1738">
        <v>61</v>
      </c>
      <c r="K1738" s="3">
        <v>42383</v>
      </c>
      <c r="L1738" t="s">
        <v>9410</v>
      </c>
      <c r="M1738" t="str">
        <f t="shared" si="577"/>
        <v>British neuropsychologist.[298]</v>
      </c>
      <c r="N1738" t="str">
        <f t="shared" si="575"/>
        <v>British</v>
      </c>
      <c r="O1738" t="str">
        <f t="shared" si="570"/>
        <v>neuropsychologist.[298]</v>
      </c>
      <c r="P1738" t="str">
        <f t="shared" si="578"/>
        <v>neuropsychologist.</v>
      </c>
      <c r="Q1738" t="str">
        <f t="shared" si="579"/>
        <v>neuropsychologist</v>
      </c>
      <c r="R1738" t="str">
        <f>IFERROR(MID(Q1738,1,FIND(" ",Q1738)-1),Q1738)</f>
        <v>neuropsychologist</v>
      </c>
      <c r="U1738" t="str">
        <f t="shared" si="571"/>
        <v>https://en.wikipedia.org/wiki/Glyn_W. Humphreys</v>
      </c>
      <c r="Y1738" t="str">
        <f t="shared" si="572"/>
        <v>https://tools.wmflabs.org/xtools-articleinfo/?article=Glyn_W. Humphreys&amp;project=en.wikipedia.org</v>
      </c>
      <c r="AB1738" t="str">
        <f t="shared" si="573"/>
        <v>https://en.wikipedia.org/w/index.php?title=Special:WhatLinksHere/Glyn_W. Humphreys&amp;limit=500</v>
      </c>
    </row>
    <row r="1739" spans="1:28">
      <c r="A1739">
        <v>3806</v>
      </c>
      <c r="B1739">
        <v>830280</v>
      </c>
      <c r="C1739">
        <v>297440.34022587584</v>
      </c>
      <c r="D1739" t="s">
        <v>13929</v>
      </c>
      <c r="E1739" t="s">
        <v>13929</v>
      </c>
      <c r="H1739">
        <v>0</v>
      </c>
      <c r="J1739">
        <v>77</v>
      </c>
      <c r="K1739" s="5">
        <v>42579</v>
      </c>
      <c r="L1739" t="s">
        <v>14492</v>
      </c>
      <c r="M1739" t="str">
        <f t="shared" si="577"/>
        <v>Indian Tamil poet.[465]</v>
      </c>
      <c r="N1739" t="str">
        <f t="shared" si="575"/>
        <v>Indian</v>
      </c>
      <c r="O1739" t="str">
        <f t="shared" si="570"/>
        <v>Tamil poet.[465]</v>
      </c>
      <c r="P1739" s="2" t="str">
        <f t="shared" si="578"/>
        <v>Tamil poet.</v>
      </c>
      <c r="Q1739" s="2" t="str">
        <f t="shared" si="579"/>
        <v>Tamil poet</v>
      </c>
      <c r="R1739" s="2" t="s">
        <v>14925</v>
      </c>
      <c r="S1739" s="2"/>
      <c r="U1739" t="e">
        <f t="shared" si="571"/>
        <v>#VALUE!</v>
      </c>
      <c r="Y1739" t="e">
        <f t="shared" si="572"/>
        <v>#VALUE!</v>
      </c>
      <c r="AB1739" t="e">
        <f t="shared" si="573"/>
        <v>#VALUE!</v>
      </c>
    </row>
    <row r="1740" spans="1:28">
      <c r="A1740">
        <v>1405</v>
      </c>
      <c r="B1740">
        <v>647462</v>
      </c>
      <c r="C1740">
        <v>859407.18436813774</v>
      </c>
      <c r="D1740" t="s">
        <v>8278</v>
      </c>
      <c r="E1740" t="str">
        <f t="shared" ref="E1740:E1770" si="580">LEFT(D1740,FIND(" ",D1740)-1)</f>
        <v>Gogi</v>
      </c>
      <c r="F1740" t="str">
        <f t="shared" ref="F1740:F1770" si="581">MID(D1740,FIND(" ",D1740)+1,9999)</f>
        <v>Grant</v>
      </c>
      <c r="H1740">
        <v>0</v>
      </c>
      <c r="J1740">
        <v>91</v>
      </c>
      <c r="K1740" s="3">
        <v>42439</v>
      </c>
      <c r="L1740" s="2" t="s">
        <v>8018</v>
      </c>
      <c r="M1740" t="str">
        <f t="shared" si="577"/>
        <v>American pop singer ("The Wayward Wind").[211]</v>
      </c>
      <c r="N1740" t="str">
        <f t="shared" si="575"/>
        <v>American</v>
      </c>
      <c r="O1740" t="str">
        <f t="shared" si="570"/>
        <v>pop singer ("The Wayward Wind").[211]</v>
      </c>
      <c r="P1740" t="str">
        <f t="shared" si="578"/>
        <v>pop singer ("The Wayward Wind").</v>
      </c>
      <c r="Q1740" t="str">
        <f t="shared" si="579"/>
        <v>pop singer ("The Wayward Wind")</v>
      </c>
      <c r="R1740" t="s">
        <v>7062</v>
      </c>
      <c r="S1740" s="2" t="s">
        <v>2045</v>
      </c>
      <c r="U1740" t="str">
        <f t="shared" si="571"/>
        <v>https://en.wikipedia.org/wiki/Gogi_Grant</v>
      </c>
      <c r="Y1740" t="str">
        <f t="shared" si="572"/>
        <v>https://tools.wmflabs.org/xtools-articleinfo/?article=Gogi_Grant&amp;project=en.wikipedia.org</v>
      </c>
      <c r="AB1740" t="str">
        <f t="shared" si="573"/>
        <v>https://en.wikipedia.org/w/index.php?title=Special:WhatLinksHere/Gogi_Grant&amp;limit=500</v>
      </c>
    </row>
    <row r="1741" spans="1:28">
      <c r="A1741">
        <v>3452</v>
      </c>
      <c r="B1741">
        <v>452385</v>
      </c>
      <c r="C1741">
        <v>203565.92954158259</v>
      </c>
      <c r="D1741" t="s">
        <v>13436</v>
      </c>
      <c r="E1741" t="str">
        <f t="shared" si="580"/>
        <v>Goldie</v>
      </c>
      <c r="F1741" t="str">
        <f t="shared" si="581"/>
        <v>Michelson</v>
      </c>
      <c r="H1741">
        <v>0</v>
      </c>
      <c r="J1741">
        <v>113</v>
      </c>
      <c r="K1741" s="5">
        <v>42559</v>
      </c>
      <c r="L1741" t="s">
        <v>14107</v>
      </c>
      <c r="M1741" t="str">
        <f t="shared" si="577"/>
        <v>Russian-born American supercentenarian nation's oldest living person.[111]</v>
      </c>
      <c r="N1741" t="s">
        <v>14573</v>
      </c>
      <c r="O1741" t="str">
        <f t="shared" si="570"/>
        <v>American supercentenarian nation's oldest living person.[111]</v>
      </c>
      <c r="P1741" s="2" t="str">
        <f t="shared" si="578"/>
        <v>American supercentenarian nation's oldest living person.</v>
      </c>
      <c r="Q1741" s="2" t="str">
        <f t="shared" si="579"/>
        <v>American supercentenarian nation's oldest living person</v>
      </c>
      <c r="R1741" s="2" t="s">
        <v>14988</v>
      </c>
      <c r="S1741" s="2" t="s">
        <v>1100</v>
      </c>
      <c r="U1741" t="str">
        <f t="shared" si="571"/>
        <v>https://en.wikipedia.org/wiki/Goldie_Michelson</v>
      </c>
      <c r="Y1741" t="str">
        <f t="shared" si="572"/>
        <v>https://tools.wmflabs.org/xtools-articleinfo/?article=Goldie_Michelson&amp;project=en.wikipedia.org</v>
      </c>
      <c r="AB1741" t="str">
        <f t="shared" si="573"/>
        <v>https://en.wikipedia.org/w/index.php?title=Special:WhatLinksHere/Goldie_Michelson&amp;limit=500</v>
      </c>
    </row>
    <row r="1742" spans="1:28">
      <c r="A1742">
        <v>2455</v>
      </c>
      <c r="B1742">
        <v>901067</v>
      </c>
      <c r="C1742">
        <v>581887.11950424477</v>
      </c>
      <c r="D1742" t="s">
        <v>11914</v>
      </c>
      <c r="E1742" t="str">
        <f t="shared" si="580"/>
        <v>Gonzalo</v>
      </c>
      <c r="F1742" t="str">
        <f t="shared" si="581"/>
        <v>López Marañon</v>
      </c>
      <c r="H1742">
        <v>0</v>
      </c>
      <c r="J1742">
        <v>82</v>
      </c>
      <c r="K1742" s="5">
        <v>42497</v>
      </c>
      <c r="L1742" t="s">
        <v>12543</v>
      </c>
      <c r="M1742" t="str">
        <f t="shared" si="577"/>
        <v>Spanish-born Ecuadorian Roman Catholic prelate Vicar Apostolic of San Miguel de Sucumbíos (1970–2010).[119]</v>
      </c>
      <c r="N1742" t="s">
        <v>13089</v>
      </c>
      <c r="O1742" t="str">
        <f t="shared" si="570"/>
        <v>Ecuadorian Roman Catholic prelate Vicar Apostolic of San Miguel de Sucumbíos (1970–2010).[119]</v>
      </c>
      <c r="P1742" t="str">
        <f t="shared" si="578"/>
        <v>Ecuadorian Roman Catholic prelate Vicar Apostolic of San Miguel de Sucumbíos (1970–2010).</v>
      </c>
      <c r="Q1742" t="str">
        <f t="shared" si="579"/>
        <v>Ecuadorian Roman Catholic prelate Vicar Apostolic of San Miguel de Sucumbíos (1970–2010)</v>
      </c>
      <c r="R1742" t="s">
        <v>13084</v>
      </c>
      <c r="S1742" s="2" t="s">
        <v>1432</v>
      </c>
      <c r="U1742" t="str">
        <f t="shared" si="571"/>
        <v>https://en.wikipedia.org/wiki/Gonzalo_López Marañon</v>
      </c>
      <c r="Y1742" t="str">
        <f t="shared" si="572"/>
        <v>https://tools.wmflabs.org/xtools-articleinfo/?article=Gonzalo_López Marañon&amp;project=en.wikipedia.org</v>
      </c>
      <c r="AB1742" t="str">
        <f t="shared" si="573"/>
        <v>https://en.wikipedia.org/w/index.php?title=Special:WhatLinksHere/Gonzalo_López Marañon&amp;limit=500</v>
      </c>
    </row>
    <row r="1743" spans="1:28">
      <c r="A1743">
        <v>2997</v>
      </c>
      <c r="B1743">
        <v>628999</v>
      </c>
      <c r="C1743">
        <v>287623.38865635684</v>
      </c>
      <c r="D1743" t="s">
        <v>5202</v>
      </c>
      <c r="E1743" t="str">
        <f t="shared" si="580"/>
        <v>Gopal</v>
      </c>
      <c r="F1743" t="str">
        <f t="shared" si="581"/>
        <v>Gurung</v>
      </c>
      <c r="H1743">
        <v>0</v>
      </c>
      <c r="J1743">
        <v>80</v>
      </c>
      <c r="K1743" s="5">
        <v>42531</v>
      </c>
      <c r="L1743" t="s">
        <v>4994</v>
      </c>
      <c r="M1743" t="str">
        <f t="shared" si="577"/>
        <v>Nepali politician and author.[152]</v>
      </c>
      <c r="N1743" t="str">
        <f t="shared" ref="N1743:N1758" si="582">MID(M1743,1,FIND(" ",M1743)-1)</f>
        <v>Nepali</v>
      </c>
      <c r="O1743" t="str">
        <f t="shared" si="570"/>
        <v>politician and author.[152]</v>
      </c>
      <c r="P1743" t="str">
        <f t="shared" si="578"/>
        <v>politician and author.</v>
      </c>
      <c r="Q1743" t="str">
        <f t="shared" si="579"/>
        <v>politician and author</v>
      </c>
      <c r="R1743" t="str">
        <f>Q1743</f>
        <v>politician and author</v>
      </c>
      <c r="U1743" t="str">
        <f t="shared" si="571"/>
        <v>https://en.wikipedia.org/wiki/Gopal_Gurung</v>
      </c>
      <c r="Y1743" t="str">
        <f t="shared" si="572"/>
        <v>https://tools.wmflabs.org/xtools-articleinfo/?article=Gopal_Gurung&amp;project=en.wikipedia.org</v>
      </c>
      <c r="AB1743" t="str">
        <f t="shared" si="573"/>
        <v>https://en.wikipedia.org/w/index.php?title=Special:WhatLinksHere/Gopal_Gurung&amp;limit=500</v>
      </c>
    </row>
    <row r="1744" spans="1:28">
      <c r="A1744">
        <v>3517</v>
      </c>
      <c r="B1744">
        <v>39326</v>
      </c>
      <c r="C1744">
        <v>887194.61917935405</v>
      </c>
      <c r="D1744" t="s">
        <v>13672</v>
      </c>
      <c r="E1744" t="str">
        <f t="shared" si="580"/>
        <v>Goran</v>
      </c>
      <c r="F1744" t="str">
        <f t="shared" si="581"/>
        <v>Hadžić</v>
      </c>
      <c r="H1744">
        <v>0</v>
      </c>
      <c r="J1744">
        <v>57</v>
      </c>
      <c r="K1744" s="5">
        <v>42563</v>
      </c>
      <c r="L1744" t="s">
        <v>14109</v>
      </c>
      <c r="M1744" t="str">
        <f t="shared" si="577"/>
        <v>Serbian politician President of Krajina (1992–1994) brain cancer.[176]</v>
      </c>
      <c r="N1744" t="str">
        <f t="shared" si="582"/>
        <v>Serbian</v>
      </c>
      <c r="O1744" t="str">
        <f t="shared" si="570"/>
        <v>politician President of Krajina (1992–1994) brain cancer.[176]</v>
      </c>
      <c r="P1744" s="2" t="str">
        <f t="shared" si="578"/>
        <v>politician President of Krajina (1992–1994) brain cancer.</v>
      </c>
      <c r="Q1744" s="2" t="str">
        <f t="shared" si="579"/>
        <v>politician President of Krajina (1992–1994) brain cancer</v>
      </c>
      <c r="R1744" s="2" t="str">
        <f>IFERROR(MID(Q1744,1,FIND(" ",Q1744)-1),Q1744)</f>
        <v>politician</v>
      </c>
      <c r="S1744" s="2" t="s">
        <v>1045</v>
      </c>
      <c r="T1744" t="s">
        <v>3007</v>
      </c>
      <c r="U1744" t="str">
        <f t="shared" si="571"/>
        <v>https://en.wikipedia.org/wiki/Goran_Hadžić</v>
      </c>
      <c r="Y1744" t="str">
        <f t="shared" si="572"/>
        <v>https://tools.wmflabs.org/xtools-articleinfo/?article=Goran_Hadžić&amp;project=en.wikipedia.org</v>
      </c>
      <c r="AB1744" t="str">
        <f t="shared" si="573"/>
        <v>https://en.wikipedia.org/w/index.php?title=Special:WhatLinksHere/Goran_Hadžić&amp;limit=500</v>
      </c>
    </row>
    <row r="1745" spans="1:28">
      <c r="A1745">
        <v>2369</v>
      </c>
      <c r="B1745">
        <v>966905</v>
      </c>
      <c r="C1745">
        <v>576276.0179868564</v>
      </c>
      <c r="D1745" t="s">
        <v>12147</v>
      </c>
      <c r="E1745" t="str">
        <f t="shared" si="580"/>
        <v>Gordie</v>
      </c>
      <c r="F1745" t="str">
        <f t="shared" si="581"/>
        <v>Sundin</v>
      </c>
      <c r="H1745">
        <v>0</v>
      </c>
      <c r="J1745">
        <v>78</v>
      </c>
      <c r="K1745" s="5">
        <v>42492</v>
      </c>
      <c r="L1745" t="s">
        <v>12506</v>
      </c>
      <c r="M1745" t="str">
        <f t="shared" si="577"/>
        <v>American baseball player (Baltimore Orioles).[31]</v>
      </c>
      <c r="N1745" t="str">
        <f t="shared" si="582"/>
        <v>American</v>
      </c>
      <c r="O1745" t="str">
        <f t="shared" si="570"/>
        <v>baseball player (Baltimore Orioles).[31]</v>
      </c>
      <c r="P1745" t="str">
        <f t="shared" si="578"/>
        <v>baseball player (Baltimore Orioles).</v>
      </c>
      <c r="Q1745" t="str">
        <f t="shared" si="579"/>
        <v>baseball player (Baltimore Orioles)</v>
      </c>
      <c r="R1745" t="s">
        <v>13265</v>
      </c>
      <c r="S1745" s="2" t="s">
        <v>1478</v>
      </c>
      <c r="U1745" t="str">
        <f t="shared" si="571"/>
        <v>https://en.wikipedia.org/wiki/Gordie_Sundin</v>
      </c>
      <c r="Y1745" t="str">
        <f t="shared" si="572"/>
        <v>https://tools.wmflabs.org/xtools-articleinfo/?article=Gordie_Sundin&amp;project=en.wikipedia.org</v>
      </c>
      <c r="AB1745" t="str">
        <f t="shared" si="573"/>
        <v>https://en.wikipedia.org/w/index.php?title=Special:WhatLinksHere/Gordie_Sundin&amp;limit=500</v>
      </c>
    </row>
    <row r="1746" spans="1:28">
      <c r="A1746">
        <v>4819</v>
      </c>
      <c r="B1746">
        <v>700528</v>
      </c>
      <c r="C1746">
        <v>193830.44190453802</v>
      </c>
      <c r="D1746" t="s">
        <v>369</v>
      </c>
      <c r="E1746" s="2" t="str">
        <f t="shared" si="580"/>
        <v>Gordon</v>
      </c>
      <c r="F1746" s="2" t="str">
        <f t="shared" si="581"/>
        <v>Borrie Baron Borrie</v>
      </c>
      <c r="H1746">
        <v>0</v>
      </c>
      <c r="J1746">
        <v>85</v>
      </c>
      <c r="K1746" s="3">
        <v>42643</v>
      </c>
      <c r="L1746" t="s">
        <v>218</v>
      </c>
      <c r="M1746" s="2" t="str">
        <f t="shared" si="577"/>
        <v>English lawyer and life peer.[26]</v>
      </c>
      <c r="N1746" s="2" t="str">
        <f t="shared" si="582"/>
        <v>English</v>
      </c>
      <c r="O1746" s="2" t="str">
        <f t="shared" si="570"/>
        <v>lawyer and life peer.[26]</v>
      </c>
      <c r="P1746" s="2" t="str">
        <f t="shared" si="578"/>
        <v>lawyer and life peer.</v>
      </c>
      <c r="Q1746" s="2" t="str">
        <f t="shared" si="579"/>
        <v>lawyer and life peer</v>
      </c>
      <c r="R1746" s="2" t="str">
        <f>Q1746</f>
        <v>lawyer and life peer</v>
      </c>
    </row>
    <row r="1747" spans="1:28">
      <c r="A1747">
        <v>3025</v>
      </c>
      <c r="B1747">
        <v>362399</v>
      </c>
      <c r="C1747">
        <v>6797.6351865581819</v>
      </c>
      <c r="D1747" t="s">
        <v>5544</v>
      </c>
      <c r="E1747" t="str">
        <f t="shared" si="580"/>
        <v>Gordon</v>
      </c>
      <c r="F1747" t="str">
        <f t="shared" si="581"/>
        <v>Connell</v>
      </c>
      <c r="H1747">
        <v>0</v>
      </c>
      <c r="J1747">
        <v>93</v>
      </c>
      <c r="K1747" s="5">
        <v>42533</v>
      </c>
      <c r="L1747" t="s">
        <v>5019</v>
      </c>
      <c r="M1747" t="str">
        <f t="shared" si="577"/>
        <v>American actor.[180]</v>
      </c>
      <c r="N1747" t="str">
        <f t="shared" si="582"/>
        <v>American</v>
      </c>
      <c r="O1747" t="str">
        <f t="shared" si="570"/>
        <v>actor.[180]</v>
      </c>
      <c r="P1747" t="str">
        <f t="shared" si="578"/>
        <v>actor.</v>
      </c>
      <c r="Q1747" t="str">
        <f t="shared" si="579"/>
        <v>actor</v>
      </c>
      <c r="R1747" t="str">
        <f>IFERROR(MID(Q1747,1,FIND(" ",Q1747)-1),Q1747)</f>
        <v>actor</v>
      </c>
      <c r="U1747" t="str">
        <f t="shared" ref="U1747:U1760" si="583">CONCATENATE("https://en.wikipedia.org/wiki/",REPLACE(D1747,FIND(" ",D1747),1,"_"))</f>
        <v>https://en.wikipedia.org/wiki/Gordon_Connell</v>
      </c>
      <c r="Y1747" t="str">
        <f t="shared" ref="Y1747:Y1760" si="584">CONCATENATE("https://tools.wmflabs.org/xtools-articleinfo/?article=",REPLACE(D1747,FIND(" ",D1747),1,"_"),"&amp;project=en.wikipedia.org")</f>
        <v>https://tools.wmflabs.org/xtools-articleinfo/?article=Gordon_Connell&amp;project=en.wikipedia.org</v>
      </c>
      <c r="AB1747" t="str">
        <f t="shared" ref="AB1747:AB1760" si="585">CONCATENATE("https://en.wikipedia.org/w/index.php?title=Special:WhatLinksHere/",REPLACE(D1747,FIND(" ",D1747),1,"_"),"&amp;limit=500")</f>
        <v>https://en.wikipedia.org/w/index.php?title=Special:WhatLinksHere/Gordon_Connell&amp;limit=500</v>
      </c>
    </row>
    <row r="1748" spans="1:28">
      <c r="A1748">
        <v>3878</v>
      </c>
      <c r="B1748">
        <v>470906</v>
      </c>
      <c r="C1748">
        <v>594765.14806283382</v>
      </c>
      <c r="D1748" t="s">
        <v>4503</v>
      </c>
      <c r="E1748" t="str">
        <f t="shared" si="580"/>
        <v>Gordon</v>
      </c>
      <c r="F1748" t="str">
        <f t="shared" si="581"/>
        <v>Danby</v>
      </c>
      <c r="H1748">
        <v>0</v>
      </c>
      <c r="J1748">
        <v>86</v>
      </c>
      <c r="K1748" s="5">
        <v>42584</v>
      </c>
      <c r="L1748" t="s">
        <v>4044</v>
      </c>
      <c r="M1748" t="str">
        <f t="shared" si="577"/>
        <v>American physicist and inventor.[20]</v>
      </c>
      <c r="N1748" t="str">
        <f t="shared" si="582"/>
        <v>American</v>
      </c>
      <c r="O1748" t="str">
        <f t="shared" si="570"/>
        <v>physicist and inventor.[20]</v>
      </c>
      <c r="P1748" s="2" t="str">
        <f t="shared" si="578"/>
        <v>physicist and inventor.</v>
      </c>
      <c r="Q1748" s="2" t="str">
        <f t="shared" si="579"/>
        <v>physicist and inventor</v>
      </c>
      <c r="R1748" s="2" t="str">
        <f>Q1748</f>
        <v>physicist and inventor</v>
      </c>
      <c r="S1748" s="2"/>
      <c r="U1748" t="str">
        <f t="shared" si="583"/>
        <v>https://en.wikipedia.org/wiki/Gordon_Danby</v>
      </c>
      <c r="Y1748" t="str">
        <f t="shared" si="584"/>
        <v>https://tools.wmflabs.org/xtools-articleinfo/?article=Gordon_Danby&amp;project=en.wikipedia.org</v>
      </c>
      <c r="AB1748" t="str">
        <f t="shared" si="585"/>
        <v>https://en.wikipedia.org/w/index.php?title=Special:WhatLinksHere/Gordon_Danby&amp;limit=500</v>
      </c>
    </row>
    <row r="1749" spans="1:28">
      <c r="A1749">
        <v>605</v>
      </c>
      <c r="B1749">
        <v>97990</v>
      </c>
      <c r="C1749">
        <v>465527.26470508787</v>
      </c>
      <c r="D1749" t="s">
        <v>9916</v>
      </c>
      <c r="E1749" t="str">
        <f t="shared" si="580"/>
        <v>Gordon</v>
      </c>
      <c r="F1749" t="str">
        <f t="shared" si="581"/>
        <v>Goody</v>
      </c>
      <c r="H1749">
        <v>0</v>
      </c>
      <c r="J1749">
        <v>85</v>
      </c>
      <c r="K1749" s="3">
        <v>42398</v>
      </c>
      <c r="L1749" t="s">
        <v>10665</v>
      </c>
      <c r="M1749" t="str">
        <f t="shared" si="577"/>
        <v>British criminal (Great Train Robbery) heart attack.[611]</v>
      </c>
      <c r="N1749" t="str">
        <f t="shared" si="582"/>
        <v>British</v>
      </c>
      <c r="O1749" t="str">
        <f t="shared" si="570"/>
        <v>criminal (Great Train Robbery) heart attack.[611]</v>
      </c>
      <c r="P1749" t="str">
        <f t="shared" si="578"/>
        <v>criminal (Great Train Robbery) heart attack.</v>
      </c>
      <c r="Q1749" t="str">
        <f t="shared" si="579"/>
        <v>criminal (Great Train Robbery) heart attack</v>
      </c>
      <c r="R1749" t="str">
        <f>IFERROR(MID(Q1749,1,FIND(" ",Q1749)-1),Q1749)</f>
        <v>criminal</v>
      </c>
      <c r="S1749" t="s">
        <v>2383</v>
      </c>
      <c r="T1749" t="s">
        <v>9115</v>
      </c>
      <c r="U1749" t="str">
        <f t="shared" si="583"/>
        <v>https://en.wikipedia.org/wiki/Gordon_Goody</v>
      </c>
      <c r="Y1749" t="str">
        <f t="shared" si="584"/>
        <v>https://tools.wmflabs.org/xtools-articleinfo/?article=Gordon_Goody&amp;project=en.wikipedia.org</v>
      </c>
      <c r="AB1749" t="str">
        <f t="shared" si="585"/>
        <v>https://en.wikipedia.org/w/index.php?title=Special:WhatLinksHere/Gordon_Goody&amp;limit=500</v>
      </c>
    </row>
    <row r="1750" spans="1:28">
      <c r="A1750">
        <v>1768</v>
      </c>
      <c r="B1750">
        <v>174931</v>
      </c>
      <c r="C1750">
        <v>385510.92192574288</v>
      </c>
      <c r="D1750" t="s">
        <v>8407</v>
      </c>
      <c r="E1750" t="str">
        <f t="shared" si="580"/>
        <v>Gordon</v>
      </c>
      <c r="F1750" t="str">
        <f t="shared" si="581"/>
        <v>Guyer</v>
      </c>
      <c r="H1750">
        <v>0</v>
      </c>
      <c r="J1750">
        <v>89</v>
      </c>
      <c r="K1750" s="3">
        <v>42459</v>
      </c>
      <c r="L1750" s="2" t="s">
        <v>7708</v>
      </c>
      <c r="M1750" t="str">
        <f t="shared" si="577"/>
        <v>American educator President of Michigan State University (1992–1993).[576]</v>
      </c>
      <c r="N1750" t="str">
        <f t="shared" si="582"/>
        <v>American</v>
      </c>
      <c r="O1750" t="str">
        <f t="shared" si="570"/>
        <v>educator President of Michigan State University (1992–1993).[576]</v>
      </c>
      <c r="P1750" t="str">
        <f t="shared" si="578"/>
        <v>educator President of Michigan State University (1992–1993).</v>
      </c>
      <c r="Q1750" t="str">
        <f t="shared" si="579"/>
        <v>educator President of Michigan State University (1992–1993)</v>
      </c>
      <c r="R1750" t="str">
        <f>IFERROR(MID(Q1750,1,FIND(" ",Q1750)-1),Q1750)</f>
        <v>educator</v>
      </c>
      <c r="S1750" s="2" t="s">
        <v>1731</v>
      </c>
      <c r="U1750" t="str">
        <f t="shared" si="583"/>
        <v>https://en.wikipedia.org/wiki/Gordon_Guyer</v>
      </c>
      <c r="Y1750" t="str">
        <f t="shared" si="584"/>
        <v>https://tools.wmflabs.org/xtools-articleinfo/?article=Gordon_Guyer&amp;project=en.wikipedia.org</v>
      </c>
      <c r="AB1750" t="str">
        <f t="shared" si="585"/>
        <v>https://en.wikipedia.org/w/index.php?title=Special:WhatLinksHere/Gordon_Guyer&amp;limit=500</v>
      </c>
    </row>
    <row r="1751" spans="1:28">
      <c r="A1751">
        <v>3584</v>
      </c>
      <c r="B1751">
        <v>405291</v>
      </c>
      <c r="C1751">
        <v>185459.05948303698</v>
      </c>
      <c r="D1751" t="s">
        <v>13738</v>
      </c>
      <c r="E1751" t="str">
        <f t="shared" si="580"/>
        <v>Gordon</v>
      </c>
      <c r="F1751" t="str">
        <f t="shared" si="581"/>
        <v>Massa</v>
      </c>
      <c r="H1751">
        <v>0</v>
      </c>
      <c r="J1751">
        <v>80</v>
      </c>
      <c r="K1751" s="5">
        <v>42567</v>
      </c>
      <c r="L1751" t="s">
        <v>14180</v>
      </c>
      <c r="M1751" t="str">
        <f t="shared" si="577"/>
        <v>American baseball player (Chicago Cubs).[243]</v>
      </c>
      <c r="N1751" t="str">
        <f t="shared" si="582"/>
        <v>American</v>
      </c>
      <c r="O1751" t="str">
        <f t="shared" si="570"/>
        <v>baseball player (Chicago Cubs).[243]</v>
      </c>
      <c r="P1751" s="2" t="str">
        <f t="shared" si="578"/>
        <v>baseball player (Chicago Cubs).</v>
      </c>
      <c r="Q1751" s="2" t="str">
        <f t="shared" si="579"/>
        <v>baseball player (Chicago Cubs)</v>
      </c>
      <c r="R1751" s="2" t="s">
        <v>13278</v>
      </c>
      <c r="S1751" s="2" t="s">
        <v>1965</v>
      </c>
      <c r="U1751" t="str">
        <f t="shared" si="583"/>
        <v>https://en.wikipedia.org/wiki/Gordon_Massa</v>
      </c>
      <c r="Y1751" t="str">
        <f t="shared" si="584"/>
        <v>https://tools.wmflabs.org/xtools-articleinfo/?article=Gordon_Massa&amp;project=en.wikipedia.org</v>
      </c>
      <c r="AB1751" t="str">
        <f t="shared" si="585"/>
        <v>https://en.wikipedia.org/w/index.php?title=Special:WhatLinksHere/Gordon_Massa&amp;limit=500</v>
      </c>
    </row>
    <row r="1752" spans="1:28">
      <c r="A1752">
        <v>3643</v>
      </c>
      <c r="B1752">
        <v>650280</v>
      </c>
      <c r="C1752">
        <v>723771.64606768929</v>
      </c>
      <c r="D1752" t="s">
        <v>13791</v>
      </c>
      <c r="E1752" t="str">
        <f t="shared" si="580"/>
        <v>Gordon</v>
      </c>
      <c r="F1752" t="str">
        <f t="shared" si="581"/>
        <v>Mowrer</v>
      </c>
      <c r="H1752">
        <v>0</v>
      </c>
      <c r="J1752">
        <v>80</v>
      </c>
      <c r="K1752" s="5">
        <v>42570</v>
      </c>
      <c r="L1752" t="s">
        <v>14350</v>
      </c>
      <c r="M1752" t="str">
        <f t="shared" si="577"/>
        <v>American politician Mayor of Bethlehem Pennsylvania (1974–1978 1987).[302]</v>
      </c>
      <c r="N1752" t="str">
        <f t="shared" si="582"/>
        <v>American</v>
      </c>
      <c r="O1752" t="str">
        <f t="shared" si="570"/>
        <v>politician Mayor of Bethlehem Pennsylvania (1974–1978 1987).[302]</v>
      </c>
      <c r="P1752" s="2" t="str">
        <f t="shared" si="578"/>
        <v>politician Mayor of Bethlehem Pennsylvania (1974–1978 1987).</v>
      </c>
      <c r="Q1752" s="2" t="str">
        <f t="shared" si="579"/>
        <v>politician Mayor of Bethlehem Pennsylvania (1974–1978 1987)</v>
      </c>
      <c r="R1752" s="2" t="str">
        <f>IFERROR(MID(Q1752,1,FIND(" ",Q1752)-1),Q1752)</f>
        <v>politician</v>
      </c>
      <c r="S1752" s="2" t="s">
        <v>764</v>
      </c>
      <c r="U1752" t="str">
        <f t="shared" si="583"/>
        <v>https://en.wikipedia.org/wiki/Gordon_Mowrer</v>
      </c>
      <c r="Y1752" t="str">
        <f t="shared" si="584"/>
        <v>https://tools.wmflabs.org/xtools-articleinfo/?article=Gordon_Mowrer&amp;project=en.wikipedia.org</v>
      </c>
      <c r="AB1752" t="str">
        <f t="shared" si="585"/>
        <v>https://en.wikipedia.org/w/index.php?title=Special:WhatLinksHere/Gordon_Mowrer&amp;limit=500</v>
      </c>
    </row>
    <row r="1753" spans="1:28">
      <c r="A1753">
        <v>3337</v>
      </c>
      <c r="B1753">
        <v>658726</v>
      </c>
      <c r="C1753">
        <v>880916.50725073123</v>
      </c>
      <c r="D1753" t="s">
        <v>5186</v>
      </c>
      <c r="E1753" t="str">
        <f t="shared" si="580"/>
        <v>Gordon</v>
      </c>
      <c r="F1753" t="str">
        <f t="shared" si="581"/>
        <v>Murray</v>
      </c>
      <c r="H1753">
        <v>0</v>
      </c>
      <c r="J1753">
        <v>95</v>
      </c>
      <c r="K1753" s="5">
        <v>42551</v>
      </c>
      <c r="L1753" t="s">
        <v>4654</v>
      </c>
      <c r="M1753" t="str">
        <f t="shared" si="577"/>
        <v>British puppeteer and television producer (Trumpton Camberwick Green Chigley).[491]</v>
      </c>
      <c r="N1753" t="str">
        <f t="shared" si="582"/>
        <v>British</v>
      </c>
      <c r="O1753" t="str">
        <f t="shared" si="570"/>
        <v>puppeteer and television producer (Trumpton Camberwick Green Chigley).[491]</v>
      </c>
      <c r="P1753" t="str">
        <f t="shared" si="578"/>
        <v>puppeteer and television producer (Trumpton Camberwick Green Chigley).</v>
      </c>
      <c r="Q1753" t="str">
        <f t="shared" si="579"/>
        <v>puppeteer and television producer (Trumpton Camberwick Green Chigley)</v>
      </c>
      <c r="R1753" t="s">
        <v>2972</v>
      </c>
      <c r="S1753" s="2" t="s">
        <v>950</v>
      </c>
      <c r="U1753" t="str">
        <f t="shared" si="583"/>
        <v>https://en.wikipedia.org/wiki/Gordon_Murray</v>
      </c>
      <c r="Y1753" t="str">
        <f t="shared" si="584"/>
        <v>https://tools.wmflabs.org/xtools-articleinfo/?article=Gordon_Murray&amp;project=en.wikipedia.org</v>
      </c>
      <c r="AB1753" t="str">
        <f t="shared" si="585"/>
        <v>https://en.wikipedia.org/w/index.php?title=Special:WhatLinksHere/Gordon_Murray&amp;limit=500</v>
      </c>
    </row>
    <row r="1754" spans="1:28">
      <c r="A1754">
        <v>357</v>
      </c>
      <c r="B1754">
        <v>314336</v>
      </c>
      <c r="C1754">
        <v>371217.51122049318</v>
      </c>
      <c r="D1754" t="s">
        <v>9729</v>
      </c>
      <c r="E1754" t="str">
        <f t="shared" si="580"/>
        <v>Gottfried</v>
      </c>
      <c r="F1754" t="str">
        <f t="shared" si="581"/>
        <v>Honegger</v>
      </c>
      <c r="H1754">
        <v>0</v>
      </c>
      <c r="J1754">
        <v>98</v>
      </c>
      <c r="K1754" s="3">
        <v>42386</v>
      </c>
      <c r="L1754" t="s">
        <v>9587</v>
      </c>
      <c r="M1754" t="str">
        <f t="shared" si="577"/>
        <v>Swiss artist and graphic designer.[359]</v>
      </c>
      <c r="N1754" t="str">
        <f t="shared" si="582"/>
        <v>Swiss</v>
      </c>
      <c r="O1754" t="str">
        <f t="shared" si="570"/>
        <v>artist and graphic designer.[359]</v>
      </c>
      <c r="P1754" t="str">
        <f t="shared" si="578"/>
        <v>artist and graphic designer.</v>
      </c>
      <c r="Q1754" t="str">
        <f t="shared" si="579"/>
        <v>artist and graphic designer</v>
      </c>
      <c r="R1754" t="str">
        <f>Q1754</f>
        <v>artist and graphic designer</v>
      </c>
      <c r="U1754" t="str">
        <f t="shared" si="583"/>
        <v>https://en.wikipedia.org/wiki/Gottfried_Honegger</v>
      </c>
      <c r="Y1754" t="str">
        <f t="shared" si="584"/>
        <v>https://tools.wmflabs.org/xtools-articleinfo/?article=Gottfried_Honegger&amp;project=en.wikipedia.org</v>
      </c>
      <c r="AB1754" t="str">
        <f t="shared" si="585"/>
        <v>https://en.wikipedia.org/w/index.php?title=Special:WhatLinksHere/Gottfried_Honegger&amp;limit=500</v>
      </c>
    </row>
    <row r="1755" spans="1:28">
      <c r="A1755">
        <v>3149</v>
      </c>
      <c r="B1755">
        <v>369296</v>
      </c>
      <c r="C1755">
        <v>417369.98636224598</v>
      </c>
      <c r="D1755" t="s">
        <v>5319</v>
      </c>
      <c r="E1755" t="str">
        <f t="shared" si="580"/>
        <v>Götz</v>
      </c>
      <c r="F1755" t="str">
        <f t="shared" si="581"/>
        <v>George</v>
      </c>
      <c r="H1755">
        <v>0</v>
      </c>
      <c r="J1755">
        <v>77</v>
      </c>
      <c r="K1755" s="5">
        <v>42540</v>
      </c>
      <c r="L1755" t="s">
        <v>4761</v>
      </c>
      <c r="M1755" t="str">
        <f t="shared" si="577"/>
        <v>German actor.[304]</v>
      </c>
      <c r="N1755" t="str">
        <f t="shared" si="582"/>
        <v>German</v>
      </c>
      <c r="O1755" t="str">
        <f t="shared" si="570"/>
        <v>actor.[304]</v>
      </c>
      <c r="P1755" t="str">
        <f t="shared" si="578"/>
        <v>actor.</v>
      </c>
      <c r="Q1755" t="str">
        <f t="shared" si="579"/>
        <v>actor</v>
      </c>
      <c r="R1755" t="str">
        <f>IFERROR(MID(Q1755,1,FIND(" ",Q1755)-1),Q1755)</f>
        <v>actor</v>
      </c>
      <c r="U1755" t="str">
        <f t="shared" si="583"/>
        <v>https://en.wikipedia.org/wiki/Götz_George</v>
      </c>
      <c r="Y1755" t="str">
        <f t="shared" si="584"/>
        <v>https://tools.wmflabs.org/xtools-articleinfo/?article=Götz_George&amp;project=en.wikipedia.org</v>
      </c>
      <c r="AB1755" t="str">
        <f t="shared" si="585"/>
        <v>https://en.wikipedia.org/w/index.php?title=Special:WhatLinksHere/Götz_George&amp;limit=500</v>
      </c>
    </row>
    <row r="1756" spans="1:28">
      <c r="A1756">
        <v>2238</v>
      </c>
      <c r="B1756">
        <v>991892</v>
      </c>
      <c r="C1756">
        <v>929658.91335734341</v>
      </c>
      <c r="D1756" t="s">
        <v>6459</v>
      </c>
      <c r="E1756" t="str">
        <f t="shared" si="580"/>
        <v>Grace</v>
      </c>
      <c r="F1756" t="str">
        <f t="shared" si="581"/>
        <v>Lotowycz</v>
      </c>
      <c r="H1756">
        <v>0</v>
      </c>
      <c r="J1756">
        <v>99</v>
      </c>
      <c r="K1756" s="5">
        <v>42484</v>
      </c>
      <c r="L1756" t="s">
        <v>6124</v>
      </c>
      <c r="M1756" t="str">
        <f t="shared" si="577"/>
        <v>American botanist.[426]</v>
      </c>
      <c r="N1756" t="str">
        <f t="shared" si="582"/>
        <v>American</v>
      </c>
      <c r="O1756" t="str">
        <f t="shared" si="570"/>
        <v>botanist.[426]</v>
      </c>
      <c r="P1756" t="str">
        <f t="shared" si="578"/>
        <v>botanist.</v>
      </c>
      <c r="Q1756" t="str">
        <f t="shared" si="579"/>
        <v>botanist</v>
      </c>
      <c r="R1756" t="str">
        <f>IFERROR(MID(Q1756,1,FIND(" ",Q1756)-1),Q1756)</f>
        <v>botanist</v>
      </c>
      <c r="U1756" t="str">
        <f t="shared" si="583"/>
        <v>https://en.wikipedia.org/wiki/Grace_Lotowycz</v>
      </c>
      <c r="Y1756" t="str">
        <f t="shared" si="584"/>
        <v>https://tools.wmflabs.org/xtools-articleinfo/?article=Grace_Lotowycz&amp;project=en.wikipedia.org</v>
      </c>
      <c r="AB1756" t="str">
        <f t="shared" si="585"/>
        <v>https://en.wikipedia.org/w/index.php?title=Special:WhatLinksHere/Grace_Lotowycz&amp;limit=500</v>
      </c>
    </row>
    <row r="1757" spans="1:28">
      <c r="A1757">
        <v>4609</v>
      </c>
      <c r="B1757">
        <v>31959</v>
      </c>
      <c r="C1757">
        <v>401795.60594606301</v>
      </c>
      <c r="D1757" t="s">
        <v>15158</v>
      </c>
      <c r="E1757" t="str">
        <f t="shared" si="580"/>
        <v>Graeme</v>
      </c>
      <c r="F1757" t="str">
        <f t="shared" si="581"/>
        <v>MacKenzie</v>
      </c>
      <c r="H1757">
        <v>0</v>
      </c>
      <c r="J1757">
        <v>81</v>
      </c>
      <c r="K1757" s="5">
        <v>42629</v>
      </c>
      <c r="L1757" t="s">
        <v>15475</v>
      </c>
      <c r="M1757" t="str">
        <f t="shared" si="577"/>
        <v>Australian footballer dementia.[193]</v>
      </c>
      <c r="N1757" t="str">
        <f t="shared" si="582"/>
        <v>Australian</v>
      </c>
      <c r="O1757" t="str">
        <f t="shared" si="570"/>
        <v>footballer dementia.[193]</v>
      </c>
      <c r="P1757" s="2" t="str">
        <f t="shared" si="578"/>
        <v>footballer dementia.</v>
      </c>
      <c r="Q1757" s="2" t="str">
        <f t="shared" si="579"/>
        <v>footballer dementia</v>
      </c>
      <c r="R1757" s="2" t="str">
        <f>IFERROR(MID(Q1757,1,FIND(" ",Q1757)-1),Q1757)</f>
        <v>footballer</v>
      </c>
      <c r="T1757" t="s">
        <v>15945</v>
      </c>
      <c r="U1757" t="str">
        <f t="shared" si="583"/>
        <v>https://en.wikipedia.org/wiki/Graeme_MacKenzie</v>
      </c>
      <c r="Y1757" t="str">
        <f t="shared" si="584"/>
        <v>https://tools.wmflabs.org/xtools-articleinfo/?article=Graeme_MacKenzie&amp;project=en.wikipedia.org</v>
      </c>
      <c r="AB1757" t="str">
        <f t="shared" si="585"/>
        <v>https://en.wikipedia.org/w/index.php?title=Special:WhatLinksHere/Graeme_MacKenzie&amp;limit=500</v>
      </c>
    </row>
    <row r="1758" spans="1:28">
      <c r="A1758">
        <v>4265</v>
      </c>
      <c r="B1758">
        <v>437545</v>
      </c>
      <c r="C1758">
        <v>28103.27397310175</v>
      </c>
      <c r="D1758" t="s">
        <v>4351</v>
      </c>
      <c r="E1758" t="str">
        <f t="shared" si="580"/>
        <v>Graham</v>
      </c>
      <c r="F1758" t="str">
        <f t="shared" si="581"/>
        <v>Cairns-Smith</v>
      </c>
      <c r="H1758">
        <v>0</v>
      </c>
      <c r="J1758">
        <v>84</v>
      </c>
      <c r="K1758" s="5">
        <v>42608</v>
      </c>
      <c r="L1758" t="s">
        <v>3604</v>
      </c>
      <c r="M1758" t="str">
        <f t="shared" si="577"/>
        <v>British scientist.[408]</v>
      </c>
      <c r="N1758" t="str">
        <f t="shared" si="582"/>
        <v>British</v>
      </c>
      <c r="O1758" t="str">
        <f t="shared" si="570"/>
        <v>scientist.[408]</v>
      </c>
      <c r="P1758" s="2" t="str">
        <f t="shared" si="578"/>
        <v>scientist.</v>
      </c>
      <c r="Q1758" s="2" t="str">
        <f t="shared" si="579"/>
        <v>scientist</v>
      </c>
      <c r="R1758" s="2" t="str">
        <f>IFERROR(MID(Q1758,1,FIND(" ",Q1758)-1),Q1758)</f>
        <v>scientist</v>
      </c>
      <c r="S1758" s="2"/>
      <c r="U1758" t="str">
        <f t="shared" si="583"/>
        <v>https://en.wikipedia.org/wiki/Graham_Cairns-Smith</v>
      </c>
      <c r="Y1758" t="str">
        <f t="shared" si="584"/>
        <v>https://tools.wmflabs.org/xtools-articleinfo/?article=Graham_Cairns-Smith&amp;project=en.wikipedia.org</v>
      </c>
      <c r="AB1758" t="str">
        <f t="shared" si="585"/>
        <v>https://en.wikipedia.org/w/index.php?title=Special:WhatLinksHere/Graham_Cairns-Smith&amp;limit=500</v>
      </c>
    </row>
    <row r="1759" spans="1:28">
      <c r="A1759">
        <v>1583</v>
      </c>
      <c r="B1759">
        <v>322406</v>
      </c>
      <c r="C1759">
        <v>254465.33671674842</v>
      </c>
      <c r="D1759" t="s">
        <v>8384</v>
      </c>
      <c r="E1759" t="str">
        <f t="shared" si="580"/>
        <v>Graham</v>
      </c>
      <c r="F1759" t="str">
        <f t="shared" si="581"/>
        <v>Fortune</v>
      </c>
      <c r="H1759">
        <v>0</v>
      </c>
      <c r="J1759">
        <v>74</v>
      </c>
      <c r="K1759" s="3">
        <v>42448</v>
      </c>
      <c r="L1759" s="2" t="s">
        <v>7914</v>
      </c>
      <c r="M1759" t="str">
        <f t="shared" si="577"/>
        <v>New Zealand diplomat and public servant permanent representative to the UN in Geneva (1987–1990) High Commissioner to Australia (1994–1999).[390]</v>
      </c>
      <c r="N1759" t="s">
        <v>7307</v>
      </c>
      <c r="O1759" s="2" t="s">
        <v>7570</v>
      </c>
      <c r="P1759" t="str">
        <f t="shared" si="578"/>
        <v>diplomat and public servant permanent representative to the UN in Geneva (1987–1990) High Commissioner to Australia (1994–1999).</v>
      </c>
      <c r="Q1759" t="str">
        <f t="shared" si="579"/>
        <v>diplomat and public servant permanent representative to the UN in Geneva (1987–1990) High Commissioner to Australia (1994–1999)</v>
      </c>
      <c r="R1759" t="s">
        <v>3198</v>
      </c>
      <c r="S1759" s="2" t="s">
        <v>1802</v>
      </c>
      <c r="U1759" t="str">
        <f t="shared" si="583"/>
        <v>https://en.wikipedia.org/wiki/Graham_Fortune</v>
      </c>
      <c r="Y1759" t="str">
        <f t="shared" si="584"/>
        <v>https://tools.wmflabs.org/xtools-articleinfo/?article=Graham_Fortune&amp;project=en.wikipedia.org</v>
      </c>
      <c r="AB1759" t="str">
        <f t="shared" si="585"/>
        <v>https://en.wikipedia.org/w/index.php?title=Special:WhatLinksHere/Graham_Fortune&amp;limit=500</v>
      </c>
    </row>
    <row r="1760" spans="1:28">
      <c r="A1760">
        <v>3134</v>
      </c>
      <c r="B1760">
        <v>640222</v>
      </c>
      <c r="C1760">
        <v>359337.70929932507</v>
      </c>
      <c r="D1760" t="s">
        <v>5305</v>
      </c>
      <c r="E1760" t="str">
        <f t="shared" si="580"/>
        <v>Graham</v>
      </c>
      <c r="F1760" t="str">
        <f t="shared" si="581"/>
        <v>Gibbons</v>
      </c>
      <c r="H1760">
        <v>0</v>
      </c>
      <c r="J1760">
        <v>96</v>
      </c>
      <c r="K1760" s="5">
        <v>42539</v>
      </c>
      <c r="L1760" t="s">
        <v>4935</v>
      </c>
      <c r="M1760" t="str">
        <f t="shared" si="577"/>
        <v>Bermudian businessman and politician Mayor of Hamilton Bermuda (1972–1988).[289]</v>
      </c>
      <c r="N1760" t="str">
        <f t="shared" ref="N1760:N1786" si="586">MID(M1760,1,FIND(" ",M1760)-1)</f>
        <v>Bermudian</v>
      </c>
      <c r="O1760" t="str">
        <f t="shared" ref="O1760:O1791" si="587">MID(M1760,FIND(" ",M1760)+1,9999)</f>
        <v>businessman and politician Mayor of Hamilton Bermuda (1972–1988).[289]</v>
      </c>
      <c r="P1760" t="str">
        <f t="shared" si="578"/>
        <v>businessman and politician Mayor of Hamilton Bermuda (1972–1988).</v>
      </c>
      <c r="Q1760" t="str">
        <f t="shared" si="579"/>
        <v>businessman and politician Mayor of Hamilton Bermuda (1972–1988)</v>
      </c>
      <c r="R1760" t="s">
        <v>3021</v>
      </c>
      <c r="S1760" s="2" t="s">
        <v>1040</v>
      </c>
      <c r="U1760" t="str">
        <f t="shared" si="583"/>
        <v>https://en.wikipedia.org/wiki/Graham_Gibbons</v>
      </c>
      <c r="Y1760" t="str">
        <f t="shared" si="584"/>
        <v>https://tools.wmflabs.org/xtools-articleinfo/?article=Graham_Gibbons&amp;project=en.wikipedia.org</v>
      </c>
      <c r="AB1760" t="str">
        <f t="shared" si="585"/>
        <v>https://en.wikipedia.org/w/index.php?title=Special:WhatLinksHere/Graham_Gibbons&amp;limit=500</v>
      </c>
    </row>
    <row r="1761" spans="1:29">
      <c r="A1761">
        <v>4793</v>
      </c>
      <c r="B1761">
        <v>922196</v>
      </c>
      <c r="C1761">
        <v>278957.51402957103</v>
      </c>
      <c r="D1761" t="s">
        <v>352</v>
      </c>
      <c r="E1761" s="2" t="str">
        <f t="shared" si="580"/>
        <v>Graham</v>
      </c>
      <c r="F1761" s="2" t="str">
        <f t="shared" si="581"/>
        <v>Hawkins</v>
      </c>
      <c r="H1761">
        <v>0</v>
      </c>
      <c r="J1761">
        <v>70</v>
      </c>
      <c r="K1761" s="3">
        <v>42641</v>
      </c>
      <c r="L1761" t="s">
        <v>269</v>
      </c>
      <c r="M1761" s="2" t="str">
        <f t="shared" si="577"/>
        <v>English football player and manager.[58]</v>
      </c>
      <c r="N1761" s="2" t="str">
        <f t="shared" si="586"/>
        <v>English</v>
      </c>
      <c r="O1761" s="2" t="str">
        <f t="shared" si="587"/>
        <v>football player and manager.[58]</v>
      </c>
      <c r="P1761" s="2" t="str">
        <f t="shared" si="578"/>
        <v>football player and manager.</v>
      </c>
      <c r="Q1761" s="2" t="str">
        <f t="shared" si="579"/>
        <v>football player and manager</v>
      </c>
      <c r="R1761" s="2" t="str">
        <f>Q1761</f>
        <v>football player and manager</v>
      </c>
    </row>
    <row r="1762" spans="1:29">
      <c r="A1762">
        <v>807</v>
      </c>
      <c r="B1762">
        <v>961187</v>
      </c>
      <c r="C1762">
        <v>189640.39744241745</v>
      </c>
      <c r="D1762" t="s">
        <v>10910</v>
      </c>
      <c r="E1762" t="str">
        <f t="shared" si="580"/>
        <v>Graham</v>
      </c>
      <c r="F1762" t="str">
        <f t="shared" si="581"/>
        <v>Moore</v>
      </c>
      <c r="H1762">
        <v>0</v>
      </c>
      <c r="J1762">
        <v>74</v>
      </c>
      <c r="K1762" s="3">
        <v>42409</v>
      </c>
      <c r="L1762" t="s">
        <v>11169</v>
      </c>
      <c r="M1762" t="str">
        <f t="shared" si="577"/>
        <v>Welsh footballer (Charlton Athletic Cardiff City).[151]</v>
      </c>
      <c r="N1762" t="str">
        <f t="shared" si="586"/>
        <v>Welsh</v>
      </c>
      <c r="O1762" t="str">
        <f t="shared" si="587"/>
        <v>footballer (Charlton Athletic Cardiff City).[151]</v>
      </c>
      <c r="P1762" t="str">
        <f t="shared" si="578"/>
        <v>footballer (Charlton Athletic Cardiff City).</v>
      </c>
      <c r="Q1762" t="str">
        <f t="shared" si="579"/>
        <v>footballer (Charlton Athletic Cardiff City)</v>
      </c>
      <c r="R1762" t="str">
        <f>IFERROR(MID(Q1762,1,FIND(" ",Q1762)-1),Q1762)</f>
        <v>footballer</v>
      </c>
      <c r="S1762" t="s">
        <v>2286</v>
      </c>
      <c r="U1762" t="str">
        <f t="shared" ref="U1762:U1793" si="588">CONCATENATE("https://en.wikipedia.org/wiki/",REPLACE(D1762,FIND(" ",D1762),1,"_"))</f>
        <v>https://en.wikipedia.org/wiki/Graham_Moore</v>
      </c>
      <c r="Y1762" t="str">
        <f t="shared" ref="Y1762:Y1793" si="589">CONCATENATE("https://tools.wmflabs.org/xtools-articleinfo/?article=",REPLACE(D1762,FIND(" ",D1762),1,"_"),"&amp;project=en.wikipedia.org")</f>
        <v>https://tools.wmflabs.org/xtools-articleinfo/?article=Graham_Moore&amp;project=en.wikipedia.org</v>
      </c>
      <c r="AB1762" t="str">
        <f t="shared" ref="AB1762:AB1793" si="590">CONCATENATE("https://en.wikipedia.org/w/index.php?title=Special:WhatLinksHere/",REPLACE(D1762,FIND(" ",D1762),1,"_"),"&amp;limit=500")</f>
        <v>https://en.wikipedia.org/w/index.php?title=Special:WhatLinksHere/Graham_Moore&amp;limit=500</v>
      </c>
    </row>
    <row r="1763" spans="1:29">
      <c r="A1763">
        <v>4470</v>
      </c>
      <c r="B1763">
        <v>333472</v>
      </c>
      <c r="C1763">
        <v>244536.03568326798</v>
      </c>
      <c r="D1763" t="s">
        <v>15035</v>
      </c>
      <c r="E1763" t="str">
        <f t="shared" si="580"/>
        <v>Graham</v>
      </c>
      <c r="F1763" t="str">
        <f t="shared" si="581"/>
        <v>Wiggins</v>
      </c>
      <c r="H1763">
        <v>0</v>
      </c>
      <c r="J1763">
        <v>53</v>
      </c>
      <c r="K1763" s="5">
        <v>42620</v>
      </c>
      <c r="L1763" t="s">
        <v>15247</v>
      </c>
      <c r="M1763" t="str">
        <f t="shared" si="577"/>
        <v>American musician.[343]</v>
      </c>
      <c r="N1763" t="str">
        <f t="shared" si="586"/>
        <v>American</v>
      </c>
      <c r="O1763" t="str">
        <f t="shared" si="587"/>
        <v>musician.[343]</v>
      </c>
      <c r="P1763" s="2" t="str">
        <f t="shared" si="578"/>
        <v>musician.</v>
      </c>
      <c r="Q1763" s="2" t="str">
        <f t="shared" si="579"/>
        <v>musician</v>
      </c>
      <c r="R1763" s="2" t="str">
        <f>IFERROR(MID(Q1763,1,FIND(" ",Q1763)-1),Q1763)</f>
        <v>musician</v>
      </c>
      <c r="U1763" t="str">
        <f t="shared" si="588"/>
        <v>https://en.wikipedia.org/wiki/Graham_Wiggins</v>
      </c>
      <c r="Y1763" t="str">
        <f t="shared" si="589"/>
        <v>https://tools.wmflabs.org/xtools-articleinfo/?article=Graham_Wiggins&amp;project=en.wikipedia.org</v>
      </c>
      <c r="AB1763" t="str">
        <f t="shared" si="590"/>
        <v>https://en.wikipedia.org/w/index.php?title=Special:WhatLinksHere/Graham_Wiggins&amp;limit=500</v>
      </c>
    </row>
    <row r="1764" spans="1:29">
      <c r="A1764">
        <v>1747</v>
      </c>
      <c r="B1764">
        <v>774668</v>
      </c>
      <c r="C1764">
        <v>110423.29530300776</v>
      </c>
      <c r="D1764" t="s">
        <v>8363</v>
      </c>
      <c r="E1764" t="str">
        <f t="shared" si="580"/>
        <v>Grahame</v>
      </c>
      <c r="F1764" t="str">
        <f t="shared" si="581"/>
        <v>Bowen</v>
      </c>
      <c r="H1764">
        <v>0</v>
      </c>
      <c r="J1764">
        <v>69</v>
      </c>
      <c r="K1764" s="3">
        <v>42458</v>
      </c>
      <c r="L1764" s="2" t="s">
        <v>7761</v>
      </c>
      <c r="M1764" t="str">
        <f t="shared" si="577"/>
        <v>Australian rugby league player (St. George Dragons Cronulla-Sutherland Sharks).[555]</v>
      </c>
      <c r="N1764" t="str">
        <f t="shared" si="586"/>
        <v>Australian</v>
      </c>
      <c r="O1764" t="str">
        <f t="shared" si="587"/>
        <v>rugby league player (St. George Dragons Cronulla-Sutherland Sharks).[555]</v>
      </c>
      <c r="P1764" t="str">
        <f t="shared" si="578"/>
        <v>rugby league player (St. George Dragons Cronulla-Sutherland Sharks).</v>
      </c>
      <c r="Q1764" t="str">
        <f t="shared" si="579"/>
        <v>rugby league player (St</v>
      </c>
      <c r="R1764" t="s">
        <v>7338</v>
      </c>
      <c r="S1764" s="2" t="s">
        <v>1804</v>
      </c>
      <c r="U1764" t="str">
        <f t="shared" si="588"/>
        <v>https://en.wikipedia.org/wiki/Grahame_Bowen</v>
      </c>
      <c r="Y1764" t="str">
        <f t="shared" si="589"/>
        <v>https://tools.wmflabs.org/xtools-articleinfo/?article=Grahame_Bowen&amp;project=en.wikipedia.org</v>
      </c>
      <c r="AB1764" t="str">
        <f t="shared" si="590"/>
        <v>https://en.wikipedia.org/w/index.php?title=Special:WhatLinksHere/Grahame_Bowen&amp;limit=500</v>
      </c>
    </row>
    <row r="1765" spans="1:29">
      <c r="A1765">
        <v>496</v>
      </c>
      <c r="B1765">
        <v>690402</v>
      </c>
      <c r="C1765">
        <v>62978.027491226385</v>
      </c>
      <c r="D1765" t="s">
        <v>9725</v>
      </c>
      <c r="E1765" t="str">
        <f t="shared" si="580"/>
        <v>Grahame</v>
      </c>
      <c r="F1765" t="str">
        <f t="shared" si="581"/>
        <v>Hodgson</v>
      </c>
      <c r="H1765">
        <v>0</v>
      </c>
      <c r="J1765">
        <v>79</v>
      </c>
      <c r="K1765" s="3">
        <v>42392</v>
      </c>
      <c r="L1765" t="s">
        <v>9732</v>
      </c>
      <c r="M1765" t="str">
        <f t="shared" si="577"/>
        <v>Welsh rugby union player (national team).[502]</v>
      </c>
      <c r="N1765" t="str">
        <f t="shared" si="586"/>
        <v>Welsh</v>
      </c>
      <c r="O1765" t="str">
        <f t="shared" si="587"/>
        <v>rugby union player (national team).[502]</v>
      </c>
      <c r="P1765" t="str">
        <f t="shared" si="578"/>
        <v>rugby union player (national team).</v>
      </c>
      <c r="Q1765" t="str">
        <f t="shared" si="579"/>
        <v>rugby union player (national team)</v>
      </c>
      <c r="R1765" t="s">
        <v>7344</v>
      </c>
      <c r="S1765" t="s">
        <v>2774</v>
      </c>
      <c r="U1765" t="str">
        <f t="shared" si="588"/>
        <v>https://en.wikipedia.org/wiki/Grahame_Hodgson</v>
      </c>
      <c r="Y1765" t="str">
        <f t="shared" si="589"/>
        <v>https://tools.wmflabs.org/xtools-articleinfo/?article=Grahame_Hodgson&amp;project=en.wikipedia.org</v>
      </c>
      <c r="AB1765" t="str">
        <f t="shared" si="590"/>
        <v>https://en.wikipedia.org/w/index.php?title=Special:WhatLinksHere/Grahame_Hodgson&amp;limit=500</v>
      </c>
    </row>
    <row r="1766" spans="1:29">
      <c r="A1766">
        <v>3387</v>
      </c>
      <c r="B1766">
        <v>791878</v>
      </c>
      <c r="C1766">
        <v>990316.43918260676</v>
      </c>
      <c r="D1766" t="s">
        <v>13707</v>
      </c>
      <c r="E1766" t="str">
        <f t="shared" si="580"/>
        <v>Grant</v>
      </c>
      <c r="F1766" t="str">
        <f t="shared" si="581"/>
        <v>Wilmot</v>
      </c>
      <c r="H1766">
        <v>0</v>
      </c>
      <c r="J1766">
        <v>59</v>
      </c>
      <c r="K1766" s="5">
        <v>42554</v>
      </c>
      <c r="L1766" t="s">
        <v>13938</v>
      </c>
      <c r="M1766" t="str">
        <f t="shared" si="577"/>
        <v>Australian football player heart attack.[46]</v>
      </c>
      <c r="N1766" t="str">
        <f t="shared" si="586"/>
        <v>Australian</v>
      </c>
      <c r="O1766" t="str">
        <f t="shared" si="587"/>
        <v>football player heart attack.[46]</v>
      </c>
      <c r="P1766" s="2" t="str">
        <f t="shared" si="578"/>
        <v>football player heart attack.</v>
      </c>
      <c r="Q1766" s="2" t="str">
        <f t="shared" si="579"/>
        <v>football player heart attack</v>
      </c>
      <c r="R1766" s="2" t="s">
        <v>13479</v>
      </c>
      <c r="S1766" s="2"/>
      <c r="T1766" t="s">
        <v>2953</v>
      </c>
      <c r="U1766" t="str">
        <f t="shared" si="588"/>
        <v>https://en.wikipedia.org/wiki/Grant_Wilmot</v>
      </c>
      <c r="Y1766" t="str">
        <f t="shared" si="589"/>
        <v>https://tools.wmflabs.org/xtools-articleinfo/?article=Grant_Wilmot&amp;project=en.wikipedia.org</v>
      </c>
      <c r="AB1766" t="str">
        <f t="shared" si="590"/>
        <v>https://en.wikipedia.org/w/index.php?title=Special:WhatLinksHere/Grant_Wilmot&amp;limit=500</v>
      </c>
    </row>
    <row r="1767" spans="1:29">
      <c r="A1767">
        <v>4587</v>
      </c>
      <c r="B1767">
        <v>387545</v>
      </c>
      <c r="C1767">
        <v>254357.56366550777</v>
      </c>
      <c r="D1767" t="s">
        <v>15269</v>
      </c>
      <c r="E1767" t="str">
        <f t="shared" si="580"/>
        <v>Greg</v>
      </c>
      <c r="F1767" t="str">
        <f t="shared" si="581"/>
        <v>Maher</v>
      </c>
      <c r="H1767">
        <v>0</v>
      </c>
      <c r="J1767">
        <v>49</v>
      </c>
      <c r="K1767" s="5">
        <v>42628</v>
      </c>
      <c r="L1767" t="s">
        <v>15599</v>
      </c>
      <c r="M1767" t="str">
        <f t="shared" si="577"/>
        <v>Irish Gaelic football player (Mayo).[208]</v>
      </c>
      <c r="N1767" t="str">
        <f t="shared" si="586"/>
        <v>Irish</v>
      </c>
      <c r="O1767" t="str">
        <f t="shared" si="587"/>
        <v>Gaelic football player (Mayo).[208]</v>
      </c>
      <c r="P1767" s="2" t="str">
        <f t="shared" si="578"/>
        <v>Gaelic football player (Mayo).</v>
      </c>
      <c r="Q1767" s="2" t="str">
        <f t="shared" si="579"/>
        <v>Gaelic football player (Mayo)</v>
      </c>
      <c r="R1767" s="2" t="s">
        <v>15931</v>
      </c>
      <c r="S1767" s="2" t="s">
        <v>2301</v>
      </c>
      <c r="U1767" t="str">
        <f t="shared" si="588"/>
        <v>https://en.wikipedia.org/wiki/Greg_Maher</v>
      </c>
      <c r="Y1767" t="str">
        <f t="shared" si="589"/>
        <v>https://tools.wmflabs.org/xtools-articleinfo/?article=Greg_Maher&amp;project=en.wikipedia.org</v>
      </c>
      <c r="AB1767" t="str">
        <f t="shared" si="590"/>
        <v>https://en.wikipedia.org/w/index.php?title=Special:WhatLinksHere/Greg_Maher&amp;limit=500</v>
      </c>
    </row>
    <row r="1768" spans="1:29">
      <c r="A1768">
        <v>3227</v>
      </c>
      <c r="B1768">
        <v>108909</v>
      </c>
      <c r="C1768">
        <v>389609.93960427004</v>
      </c>
      <c r="D1768" t="s">
        <v>5226</v>
      </c>
      <c r="E1768" t="str">
        <f t="shared" si="580"/>
        <v>Greg</v>
      </c>
      <c r="F1768" t="str">
        <f t="shared" si="581"/>
        <v>Pierce</v>
      </c>
      <c r="H1768">
        <v>0</v>
      </c>
      <c r="J1768">
        <v>66</v>
      </c>
      <c r="K1768" s="5">
        <v>42545</v>
      </c>
      <c r="L1768" t="s">
        <v>4771</v>
      </c>
      <c r="M1768" t="str">
        <f t="shared" si="577"/>
        <v>Australian rugby league player and captain (Cronulla Sharks national team) cancer.[382]</v>
      </c>
      <c r="N1768" t="str">
        <f t="shared" si="586"/>
        <v>Australian</v>
      </c>
      <c r="O1768" t="str">
        <f t="shared" si="587"/>
        <v>rugby league player and captain (Cronulla Sharks national team) cancer.[382]</v>
      </c>
      <c r="P1768" t="str">
        <f t="shared" si="578"/>
        <v>rugby league player and captain (Cronulla Sharks national team) cancer.</v>
      </c>
      <c r="Q1768" t="str">
        <f t="shared" si="579"/>
        <v>rugby league player and captain (Cronulla Sharks national team) cancer</v>
      </c>
      <c r="R1768" t="s">
        <v>13392</v>
      </c>
      <c r="S1768" s="2" t="s">
        <v>904</v>
      </c>
      <c r="U1768" t="str">
        <f t="shared" si="588"/>
        <v>https://en.wikipedia.org/wiki/Greg_Pierce</v>
      </c>
      <c r="Y1768" t="str">
        <f t="shared" si="589"/>
        <v>https://tools.wmflabs.org/xtools-articleinfo/?article=Greg_Pierce&amp;project=en.wikipedia.org</v>
      </c>
      <c r="AB1768" t="str">
        <f t="shared" si="590"/>
        <v>https://en.wikipedia.org/w/index.php?title=Special:WhatLinksHere/Greg_Pierce&amp;limit=500</v>
      </c>
    </row>
    <row r="1769" spans="1:29">
      <c r="A1769">
        <v>3887</v>
      </c>
      <c r="B1769">
        <v>757762</v>
      </c>
      <c r="C1769">
        <v>312552.6594776602</v>
      </c>
      <c r="D1769" t="s">
        <v>4640</v>
      </c>
      <c r="E1769" t="str">
        <f t="shared" si="580"/>
        <v>Greg</v>
      </c>
      <c r="F1769" t="str">
        <f t="shared" si="581"/>
        <v>Stemrick</v>
      </c>
      <c r="H1769">
        <v>0</v>
      </c>
      <c r="J1769">
        <v>64</v>
      </c>
      <c r="K1769" s="5">
        <v>42584</v>
      </c>
      <c r="L1769" t="s">
        <v>4054</v>
      </c>
      <c r="M1769" t="str">
        <f t="shared" si="577"/>
        <v>American football player (Houston Oilers) heart attack.[29]</v>
      </c>
      <c r="N1769" t="str">
        <f t="shared" si="586"/>
        <v>American</v>
      </c>
      <c r="O1769" t="str">
        <f t="shared" si="587"/>
        <v>football player (Houston Oilers) heart attack.[29]</v>
      </c>
      <c r="P1769" s="2" t="str">
        <f t="shared" si="578"/>
        <v>football player (Houston Oilers) heart attack.</v>
      </c>
      <c r="Q1769" s="2" t="str">
        <f t="shared" si="579"/>
        <v>football player (Houston Oilers) heart attack</v>
      </c>
      <c r="R1769" s="2" t="s">
        <v>3023</v>
      </c>
      <c r="S1769" s="2" t="s">
        <v>714</v>
      </c>
      <c r="T1769" t="s">
        <v>2918</v>
      </c>
      <c r="U1769" t="str">
        <f t="shared" si="588"/>
        <v>https://en.wikipedia.org/wiki/Greg_Stemrick</v>
      </c>
      <c r="V1769">
        <v>50</v>
      </c>
      <c r="W1769">
        <v>0</v>
      </c>
      <c r="X1769">
        <v>0</v>
      </c>
      <c r="Y1769" t="str">
        <f t="shared" si="589"/>
        <v>https://tools.wmflabs.org/xtools-articleinfo/?article=Greg_Stemrick&amp;project=en.wikipedia.org</v>
      </c>
      <c r="Z1769">
        <v>33</v>
      </c>
      <c r="AA1769">
        <v>22</v>
      </c>
      <c r="AB1769" t="str">
        <f t="shared" si="590"/>
        <v>https://en.wikipedia.org/w/index.php?title=Special:WhatLinksHere/Greg_Stemrick&amp;limit=500</v>
      </c>
      <c r="AC1769">
        <v>13</v>
      </c>
    </row>
    <row r="1770" spans="1:29">
      <c r="A1770">
        <v>939</v>
      </c>
      <c r="B1770">
        <v>658333</v>
      </c>
      <c r="C1770">
        <v>126522.78396672045</v>
      </c>
      <c r="D1770" t="s">
        <v>10585</v>
      </c>
      <c r="E1770" t="str">
        <f t="shared" si="580"/>
        <v>Gregorio</v>
      </c>
      <c r="F1770" t="str">
        <f t="shared" si="581"/>
        <v>Garavito Jiménez</v>
      </c>
      <c r="H1770">
        <v>0</v>
      </c>
      <c r="J1770">
        <v>96</v>
      </c>
      <c r="K1770" s="3">
        <v>42416</v>
      </c>
      <c r="L1770" t="s">
        <v>11315</v>
      </c>
      <c r="M1770" t="str">
        <f t="shared" si="577"/>
        <v>Colombian Roman Catholic prelate Bishop of Villavicencio (1969–1994).[284]</v>
      </c>
      <c r="N1770" t="str">
        <f t="shared" si="586"/>
        <v>Colombian</v>
      </c>
      <c r="O1770" t="str">
        <f t="shared" si="587"/>
        <v>Roman Catholic prelate Bishop of Villavicencio (1969–1994).[284]</v>
      </c>
      <c r="P1770" t="str">
        <f t="shared" si="578"/>
        <v>Roman Catholic prelate Bishop of Villavicencio (1969–1994).</v>
      </c>
      <c r="Q1770" t="str">
        <f t="shared" si="579"/>
        <v>Roman Catholic prelate Bishop of Villavicencio (1969–1994)</v>
      </c>
      <c r="R1770" t="s">
        <v>6960</v>
      </c>
      <c r="S1770" t="s">
        <v>2154</v>
      </c>
      <c r="U1770" t="str">
        <f t="shared" si="588"/>
        <v>https://en.wikipedia.org/wiki/Gregorio_Garavito Jiménez</v>
      </c>
      <c r="Y1770" t="str">
        <f t="shared" si="589"/>
        <v>https://tools.wmflabs.org/xtools-articleinfo/?article=Gregorio_Garavito Jiménez&amp;project=en.wikipedia.org</v>
      </c>
      <c r="AB1770" t="str">
        <f t="shared" si="590"/>
        <v>https://en.wikipedia.org/w/index.php?title=Special:WhatLinksHere/Gregorio_Garavito Jiménez&amp;limit=500</v>
      </c>
    </row>
    <row r="1771" spans="1:29">
      <c r="A1771">
        <v>4244</v>
      </c>
      <c r="B1771">
        <v>492013</v>
      </c>
      <c r="C1771">
        <v>151566.20140987798</v>
      </c>
      <c r="D1771" t="s">
        <v>4177</v>
      </c>
      <c r="E1771" t="s">
        <v>3443</v>
      </c>
      <c r="F1771" t="s">
        <v>3498</v>
      </c>
      <c r="H1771">
        <v>0</v>
      </c>
      <c r="J1771">
        <v>69</v>
      </c>
      <c r="K1771" s="5">
        <v>42606</v>
      </c>
      <c r="L1771" t="s">
        <v>3727</v>
      </c>
      <c r="M1771" t="str">
        <f t="shared" si="577"/>
        <v>American politician cancer.[387]</v>
      </c>
      <c r="N1771" t="str">
        <f t="shared" si="586"/>
        <v>American</v>
      </c>
      <c r="O1771" t="str">
        <f t="shared" si="587"/>
        <v>politician cancer.[387]</v>
      </c>
      <c r="P1771" s="2" t="str">
        <f t="shared" si="578"/>
        <v>politician cancer.</v>
      </c>
      <c r="Q1771" s="2" t="str">
        <f t="shared" si="579"/>
        <v>politician cancer</v>
      </c>
      <c r="R1771" s="2" t="str">
        <f>IFERROR(MID(Q1771,1,FIND(" ",Q1771)-1),Q1771)</f>
        <v>politician</v>
      </c>
      <c r="S1771" s="2"/>
      <c r="T1771" t="s">
        <v>3101</v>
      </c>
      <c r="U1771" t="str">
        <f t="shared" si="588"/>
        <v>https://en.wikipedia.org/wiki/Gregory_P. Schmidt</v>
      </c>
      <c r="Y1771" t="str">
        <f t="shared" si="589"/>
        <v>https://tools.wmflabs.org/xtools-articleinfo/?article=Gregory_P. Schmidt&amp;project=en.wikipedia.org</v>
      </c>
      <c r="AB1771" t="str">
        <f t="shared" si="590"/>
        <v>https://en.wikipedia.org/w/index.php?title=Special:WhatLinksHere/Gregory_P. Schmidt&amp;limit=500</v>
      </c>
    </row>
    <row r="1772" spans="1:29">
      <c r="A1772">
        <v>3065</v>
      </c>
      <c r="B1772">
        <v>702099</v>
      </c>
      <c r="C1772">
        <v>639126.42694685934</v>
      </c>
      <c r="D1772" t="s">
        <v>5409</v>
      </c>
      <c r="E1772" t="str">
        <f t="shared" ref="E1772:E1798" si="591">LEFT(D1772,FIND(" ",D1772)-1)</f>
        <v>Gregory</v>
      </c>
      <c r="F1772" t="str">
        <f t="shared" ref="F1772:F1798" si="592">MID(D1772,FIND(" ",D1772)+1,9999)</f>
        <v>Rabassa</v>
      </c>
      <c r="H1772">
        <v>0</v>
      </c>
      <c r="J1772">
        <v>94</v>
      </c>
      <c r="K1772" s="5">
        <v>42534</v>
      </c>
      <c r="L1772" t="s">
        <v>5056</v>
      </c>
      <c r="M1772" t="str">
        <f t="shared" si="577"/>
        <v>American literary translator (Hopscotch).[220]</v>
      </c>
      <c r="N1772" t="str">
        <f t="shared" si="586"/>
        <v>American</v>
      </c>
      <c r="O1772" t="str">
        <f t="shared" si="587"/>
        <v>literary translator (Hopscotch).[220]</v>
      </c>
      <c r="P1772" t="str">
        <f t="shared" si="578"/>
        <v>literary translator (Hopscotch).</v>
      </c>
      <c r="Q1772" t="str">
        <f t="shared" si="579"/>
        <v>literary translator (Hopscotch)</v>
      </c>
      <c r="R1772" t="s">
        <v>13365</v>
      </c>
      <c r="S1772" s="2" t="s">
        <v>1184</v>
      </c>
      <c r="U1772" t="str">
        <f t="shared" si="588"/>
        <v>https://en.wikipedia.org/wiki/Gregory_Rabassa</v>
      </c>
      <c r="Y1772" t="str">
        <f t="shared" si="589"/>
        <v>https://tools.wmflabs.org/xtools-articleinfo/?article=Gregory_Rabassa&amp;project=en.wikipedia.org</v>
      </c>
      <c r="AB1772" t="str">
        <f t="shared" si="590"/>
        <v>https://en.wikipedia.org/w/index.php?title=Special:WhatLinksHere/Gregory_Rabassa&amp;limit=500</v>
      </c>
    </row>
    <row r="1773" spans="1:29">
      <c r="A1773">
        <v>4477</v>
      </c>
      <c r="B1773">
        <v>27493</v>
      </c>
      <c r="C1773">
        <v>254078.68725596927</v>
      </c>
      <c r="D1773" t="s">
        <v>15042</v>
      </c>
      <c r="E1773" t="str">
        <f t="shared" si="591"/>
        <v>Greta</v>
      </c>
      <c r="F1773" t="str">
        <f t="shared" si="592"/>
        <v>Zimmer Friedman</v>
      </c>
      <c r="H1773">
        <v>0</v>
      </c>
      <c r="J1773">
        <v>92</v>
      </c>
      <c r="K1773" s="5">
        <v>42621</v>
      </c>
      <c r="L1773" t="s">
        <v>15339</v>
      </c>
      <c r="M1773" t="str">
        <f t="shared" si="577"/>
        <v>American dental assistant subject in V-J Day in Times Square photo.[315]</v>
      </c>
      <c r="N1773" t="str">
        <f t="shared" si="586"/>
        <v>American</v>
      </c>
      <c r="O1773" t="str">
        <f t="shared" si="587"/>
        <v>dental assistant subject in V-J Day in Times Square photo.[315]</v>
      </c>
      <c r="P1773" s="2" t="str">
        <f t="shared" si="578"/>
        <v>dental assistant subject in V-J Day in Times Square photo.</v>
      </c>
      <c r="Q1773" s="2" t="str">
        <f t="shared" si="579"/>
        <v>dental assistant subject in V-J Day in Times Square photo</v>
      </c>
      <c r="R1773" s="2" t="s">
        <v>15666</v>
      </c>
      <c r="S1773" s="2" t="s">
        <v>442</v>
      </c>
      <c r="U1773" t="str">
        <f t="shared" si="588"/>
        <v>https://en.wikipedia.org/wiki/Greta_Zimmer Friedman</v>
      </c>
      <c r="Y1773" t="str">
        <f t="shared" si="589"/>
        <v>https://tools.wmflabs.org/xtools-articleinfo/?article=Greta_Zimmer Friedman&amp;project=en.wikipedia.org</v>
      </c>
      <c r="AB1773" t="str">
        <f t="shared" si="590"/>
        <v>https://en.wikipedia.org/w/index.php?title=Special:WhatLinksHere/Greta_Zimmer Friedman&amp;limit=500</v>
      </c>
    </row>
    <row r="1774" spans="1:29">
      <c r="A1774">
        <v>2852</v>
      </c>
      <c r="B1774">
        <v>401844</v>
      </c>
      <c r="C1774">
        <v>363230.2624928343</v>
      </c>
      <c r="D1774" t="s">
        <v>5804</v>
      </c>
      <c r="E1774" t="str">
        <f t="shared" si="591"/>
        <v>Grigore</v>
      </c>
      <c r="F1774" t="str">
        <f t="shared" si="592"/>
        <v>Obreja</v>
      </c>
      <c r="H1774">
        <v>0</v>
      </c>
      <c r="J1774">
        <v>48</v>
      </c>
      <c r="K1774" s="5">
        <v>42522</v>
      </c>
      <c r="L1774" t="s">
        <v>5097</v>
      </c>
      <c r="M1774" t="str">
        <f t="shared" si="577"/>
        <v>Romanian sprint canoeist world champion (1994).[7]</v>
      </c>
      <c r="N1774" t="str">
        <f t="shared" si="586"/>
        <v>Romanian</v>
      </c>
      <c r="O1774" t="str">
        <f t="shared" si="587"/>
        <v>sprint canoeist world champion (1994).[7]</v>
      </c>
      <c r="P1774" t="str">
        <f t="shared" si="578"/>
        <v>sprint canoeist world champion (1994).</v>
      </c>
      <c r="Q1774" t="str">
        <f t="shared" si="579"/>
        <v>sprint canoeist world champion (1994)</v>
      </c>
      <c r="R1774" t="s">
        <v>13415</v>
      </c>
      <c r="S1774" s="2" t="s">
        <v>1176</v>
      </c>
      <c r="U1774" t="str">
        <f t="shared" si="588"/>
        <v>https://en.wikipedia.org/wiki/Grigore_Obreja</v>
      </c>
      <c r="Y1774" t="str">
        <f t="shared" si="589"/>
        <v>https://tools.wmflabs.org/xtools-articleinfo/?article=Grigore_Obreja&amp;project=en.wikipedia.org</v>
      </c>
      <c r="AB1774" t="str">
        <f t="shared" si="590"/>
        <v>https://en.wikipedia.org/w/index.php?title=Special:WhatLinksHere/Grigore_Obreja&amp;limit=500</v>
      </c>
    </row>
    <row r="1775" spans="1:29">
      <c r="A1775">
        <v>2087</v>
      </c>
      <c r="B1775">
        <v>934196</v>
      </c>
      <c r="C1775">
        <v>597691.61264375725</v>
      </c>
      <c r="D1775" t="s">
        <v>6621</v>
      </c>
      <c r="E1775" t="str">
        <f t="shared" si="591"/>
        <v>Guan</v>
      </c>
      <c r="F1775" t="str">
        <f t="shared" si="592"/>
        <v>Guangfu</v>
      </c>
      <c r="H1775">
        <v>0</v>
      </c>
      <c r="J1775">
        <v>84</v>
      </c>
      <c r="K1775" s="5">
        <v>42476</v>
      </c>
      <c r="L1775" t="s">
        <v>6351</v>
      </c>
      <c r="M1775" t="str">
        <f t="shared" si="577"/>
        <v>Chinese politician Communist Party Chief of Hubei.[274]</v>
      </c>
      <c r="N1775" t="str">
        <f t="shared" si="586"/>
        <v>Chinese</v>
      </c>
      <c r="O1775" t="str">
        <f t="shared" si="587"/>
        <v>politician Communist Party Chief of Hubei.[274]</v>
      </c>
      <c r="P1775" t="str">
        <f t="shared" si="578"/>
        <v>politician Communist Party Chief of Hubei.</v>
      </c>
      <c r="Q1775" t="str">
        <f t="shared" si="579"/>
        <v>politician Communist Party Chief of Hubei</v>
      </c>
      <c r="R1775" t="str">
        <f>IFERROR(MID(Q1775,1,FIND(" ",Q1775)-1),Q1775)</f>
        <v>politician</v>
      </c>
      <c r="S1775" s="2" t="s">
        <v>1873</v>
      </c>
      <c r="U1775" t="str">
        <f t="shared" si="588"/>
        <v>https://en.wikipedia.org/wiki/Guan_Guangfu</v>
      </c>
      <c r="Y1775" t="str">
        <f t="shared" si="589"/>
        <v>https://tools.wmflabs.org/xtools-articleinfo/?article=Guan_Guangfu&amp;project=en.wikipedia.org</v>
      </c>
      <c r="AB1775" t="str">
        <f t="shared" si="590"/>
        <v>https://en.wikipedia.org/w/index.php?title=Special:WhatLinksHere/Guan_Guangfu&amp;limit=500</v>
      </c>
    </row>
    <row r="1776" spans="1:29">
      <c r="A1776">
        <v>3176</v>
      </c>
      <c r="B1776">
        <v>97692</v>
      </c>
      <c r="C1776">
        <v>211406.81804808992</v>
      </c>
      <c r="D1776" t="s">
        <v>5351</v>
      </c>
      <c r="E1776" t="str">
        <f t="shared" si="591"/>
        <v>Guda</v>
      </c>
      <c r="F1776" t="str">
        <f t="shared" si="592"/>
        <v>Anjaiah</v>
      </c>
      <c r="H1776">
        <v>0</v>
      </c>
      <c r="J1776">
        <v>60</v>
      </c>
      <c r="K1776" s="5">
        <v>42542</v>
      </c>
      <c r="L1776" t="s">
        <v>4716</v>
      </c>
      <c r="M1776" t="str">
        <f t="shared" si="577"/>
        <v>Indian poet singer and lyricist.[331]</v>
      </c>
      <c r="N1776" t="str">
        <f t="shared" si="586"/>
        <v>Indian</v>
      </c>
      <c r="O1776" t="str">
        <f t="shared" si="587"/>
        <v>poet singer and lyricist.[331]</v>
      </c>
      <c r="P1776" t="str">
        <f t="shared" si="578"/>
        <v>poet singer and lyricist.</v>
      </c>
      <c r="Q1776" t="str">
        <f t="shared" si="579"/>
        <v>poet singer and lyricist</v>
      </c>
      <c r="R1776" t="str">
        <f>Q1776</f>
        <v>poet singer and lyricist</v>
      </c>
      <c r="U1776" t="str">
        <f t="shared" si="588"/>
        <v>https://en.wikipedia.org/wiki/Guda_Anjaiah</v>
      </c>
      <c r="Y1776" t="str">
        <f t="shared" si="589"/>
        <v>https://tools.wmflabs.org/xtools-articleinfo/?article=Guda_Anjaiah&amp;project=en.wikipedia.org</v>
      </c>
      <c r="AB1776" t="str">
        <f t="shared" si="590"/>
        <v>https://en.wikipedia.org/w/index.php?title=Special:WhatLinksHere/Guda_Anjaiah&amp;limit=500</v>
      </c>
    </row>
    <row r="1777" spans="1:28">
      <c r="A1777">
        <v>4192</v>
      </c>
      <c r="B1777">
        <v>174945</v>
      </c>
      <c r="C1777">
        <v>584398.52932224306</v>
      </c>
      <c r="D1777" t="s">
        <v>4608</v>
      </c>
      <c r="E1777" t="str">
        <f t="shared" si="591"/>
        <v>Guido</v>
      </c>
      <c r="F1777" t="str">
        <f t="shared" si="592"/>
        <v>Schmidt-Chiari</v>
      </c>
      <c r="H1777">
        <v>0</v>
      </c>
      <c r="J1777">
        <v>84</v>
      </c>
      <c r="K1777" s="6">
        <v>42603</v>
      </c>
      <c r="L1777" t="s">
        <v>3665</v>
      </c>
      <c r="M1777" t="str">
        <f t="shared" si="577"/>
        <v>Austrian banker (Creditanstalt).[335]</v>
      </c>
      <c r="N1777" t="str">
        <f t="shared" si="586"/>
        <v>Austrian</v>
      </c>
      <c r="O1777" t="str">
        <f t="shared" si="587"/>
        <v>banker (Creditanstalt).[335]</v>
      </c>
      <c r="P1777" s="2" t="str">
        <f t="shared" si="578"/>
        <v>banker (Creditanstalt).</v>
      </c>
      <c r="Q1777" s="2" t="str">
        <f t="shared" si="579"/>
        <v>banker (Creditanstalt)</v>
      </c>
      <c r="R1777" s="2" t="str">
        <f>IFERROR(MID(Q1777,1,FIND(" ",Q1777)-1),Q1777)</f>
        <v>banker</v>
      </c>
      <c r="S1777" s="2" t="s">
        <v>581</v>
      </c>
      <c r="U1777" t="str">
        <f t="shared" si="588"/>
        <v>https://en.wikipedia.org/wiki/Guido_Schmidt-Chiari</v>
      </c>
      <c r="Y1777" t="str">
        <f t="shared" si="589"/>
        <v>https://tools.wmflabs.org/xtools-articleinfo/?article=Guido_Schmidt-Chiari&amp;project=en.wikipedia.org</v>
      </c>
      <c r="AB1777" t="str">
        <f t="shared" si="590"/>
        <v>https://en.wikipedia.org/w/index.php?title=Special:WhatLinksHere/Guido_Schmidt-Chiari&amp;limit=500</v>
      </c>
    </row>
    <row r="1778" spans="1:28">
      <c r="A1778">
        <v>3942</v>
      </c>
      <c r="B1778">
        <v>439781</v>
      </c>
      <c r="C1778">
        <v>32566.925934588653</v>
      </c>
      <c r="D1778" t="s">
        <v>4385</v>
      </c>
      <c r="E1778" t="str">
        <f t="shared" si="591"/>
        <v>Guillermo</v>
      </c>
      <c r="F1778" t="str">
        <f t="shared" si="592"/>
        <v>Anderson</v>
      </c>
      <c r="H1778">
        <v>0</v>
      </c>
      <c r="J1778">
        <v>54</v>
      </c>
      <c r="K1778" s="5">
        <v>42588</v>
      </c>
      <c r="L1778" t="s">
        <v>3974</v>
      </c>
      <c r="M1778" t="str">
        <f t="shared" si="577"/>
        <v>Honduran singer thyroid cancer.[84]</v>
      </c>
      <c r="N1778" t="str">
        <f t="shared" si="586"/>
        <v>Honduran</v>
      </c>
      <c r="O1778" t="str">
        <f t="shared" si="587"/>
        <v>singer thyroid cancer.[84]</v>
      </c>
      <c r="P1778" s="2" t="str">
        <f t="shared" si="578"/>
        <v>singer thyroid cancer.</v>
      </c>
      <c r="Q1778" s="2" t="str">
        <f t="shared" si="579"/>
        <v>singer thyroid cancer</v>
      </c>
      <c r="R1778" s="2" t="str">
        <f>IFERROR(MID(Q1778,1,FIND(" ",Q1778)-1),Q1778)</f>
        <v>singer</v>
      </c>
      <c r="S1778" s="2"/>
      <c r="T1778" t="s">
        <v>2843</v>
      </c>
      <c r="U1778" t="str">
        <f t="shared" si="588"/>
        <v>https://en.wikipedia.org/wiki/Guillermo_Anderson</v>
      </c>
      <c r="Y1778" t="str">
        <f t="shared" si="589"/>
        <v>https://tools.wmflabs.org/xtools-articleinfo/?article=Guillermo_Anderson&amp;project=en.wikipedia.org</v>
      </c>
      <c r="AB1778" t="str">
        <f t="shared" si="590"/>
        <v>https://en.wikipedia.org/w/index.php?title=Special:WhatLinksHere/Guillermo_Anderson&amp;limit=500</v>
      </c>
    </row>
    <row r="1779" spans="1:28">
      <c r="A1779">
        <v>179</v>
      </c>
      <c r="B1779">
        <v>257534</v>
      </c>
      <c r="C1779">
        <v>682440.81161719805</v>
      </c>
      <c r="D1779" t="s">
        <v>9403</v>
      </c>
      <c r="E1779" t="str">
        <f t="shared" si="591"/>
        <v>Gunaram</v>
      </c>
      <c r="F1779" t="str">
        <f t="shared" si="592"/>
        <v>Khanikar</v>
      </c>
      <c r="H1779">
        <v>0</v>
      </c>
      <c r="J1779">
        <v>66</v>
      </c>
      <c r="K1779" s="3">
        <v>42377</v>
      </c>
      <c r="L1779" t="s">
        <v>9404</v>
      </c>
      <c r="M1779" t="str">
        <f t="shared" si="577"/>
        <v>Indian herbalist.[179]</v>
      </c>
      <c r="N1779" t="str">
        <f t="shared" si="586"/>
        <v>Indian</v>
      </c>
      <c r="O1779" t="str">
        <f t="shared" si="587"/>
        <v>herbalist.[179]</v>
      </c>
      <c r="P1779" t="str">
        <f t="shared" si="578"/>
        <v>herbalist.</v>
      </c>
      <c r="Q1779" t="str">
        <f t="shared" si="579"/>
        <v>herbalist</v>
      </c>
      <c r="R1779" t="str">
        <f>IFERROR(MID(Q1779,1,FIND(" ",Q1779)-1),Q1779)</f>
        <v>herbalist</v>
      </c>
      <c r="U1779" t="str">
        <f t="shared" si="588"/>
        <v>https://en.wikipedia.org/wiki/Gunaram_Khanikar</v>
      </c>
      <c r="Y1779" t="str">
        <f t="shared" si="589"/>
        <v>https://tools.wmflabs.org/xtools-articleinfo/?article=Gunaram_Khanikar&amp;project=en.wikipedia.org</v>
      </c>
      <c r="AB1779" t="str">
        <f t="shared" si="590"/>
        <v>https://en.wikipedia.org/w/index.php?title=Special:WhatLinksHere/Gunaram_Khanikar&amp;limit=500</v>
      </c>
    </row>
    <row r="1780" spans="1:28">
      <c r="A1780">
        <v>3309</v>
      </c>
      <c r="B1780">
        <v>745558</v>
      </c>
      <c r="C1780">
        <v>674765.10334927298</v>
      </c>
      <c r="D1780" t="s">
        <v>5161</v>
      </c>
      <c r="E1780" t="str">
        <f t="shared" si="591"/>
        <v>Gunnar</v>
      </c>
      <c r="F1780" t="str">
        <f t="shared" si="592"/>
        <v>Garbo</v>
      </c>
      <c r="H1780">
        <v>0</v>
      </c>
      <c r="J1780">
        <v>92</v>
      </c>
      <c r="K1780" s="5">
        <v>42550</v>
      </c>
      <c r="L1780" t="s">
        <v>4625</v>
      </c>
      <c r="M1780" t="str">
        <f t="shared" si="577"/>
        <v>Norwegian politician MP (1958–1973).[464]</v>
      </c>
      <c r="N1780" t="str">
        <f t="shared" si="586"/>
        <v>Norwegian</v>
      </c>
      <c r="O1780" t="str">
        <f t="shared" si="587"/>
        <v>politician MP (1958–1973).[464]</v>
      </c>
      <c r="P1780" t="str">
        <f t="shared" si="578"/>
        <v>politician MP (1958–1973).</v>
      </c>
      <c r="Q1780" t="str">
        <f t="shared" si="579"/>
        <v>politician MP (1958–1973)</v>
      </c>
      <c r="R1780" t="str">
        <f>IFERROR(MID(Q1780,1,FIND(" ",Q1780)-1),Q1780)</f>
        <v>politician</v>
      </c>
      <c r="S1780" s="2" t="s">
        <v>855</v>
      </c>
      <c r="U1780" t="str">
        <f t="shared" si="588"/>
        <v>https://en.wikipedia.org/wiki/Gunnar_Garbo</v>
      </c>
      <c r="Y1780" t="str">
        <f t="shared" si="589"/>
        <v>https://tools.wmflabs.org/xtools-articleinfo/?article=Gunnar_Garbo&amp;project=en.wikipedia.org</v>
      </c>
      <c r="AB1780" t="str">
        <f t="shared" si="590"/>
        <v>https://en.wikipedia.org/w/index.php?title=Special:WhatLinksHere/Gunnar_Garbo&amp;limit=500</v>
      </c>
    </row>
    <row r="1781" spans="1:28">
      <c r="A1781">
        <v>3031</v>
      </c>
      <c r="B1781">
        <v>631515</v>
      </c>
      <c r="C1781">
        <v>330900.80134843447</v>
      </c>
      <c r="D1781" t="s">
        <v>5691</v>
      </c>
      <c r="E1781" t="str">
        <f t="shared" si="591"/>
        <v>Gunnar</v>
      </c>
      <c r="F1781" t="str">
        <f t="shared" si="592"/>
        <v>Gran</v>
      </c>
      <c r="H1781">
        <v>0</v>
      </c>
      <c r="J1781">
        <v>84</v>
      </c>
      <c r="K1781" s="5">
        <v>42533</v>
      </c>
      <c r="L1781" t="s">
        <v>4965</v>
      </c>
      <c r="M1781" t="str">
        <f t="shared" si="577"/>
        <v>Norwegian media executive (NRK).[186]</v>
      </c>
      <c r="N1781" t="str">
        <f t="shared" si="586"/>
        <v>Norwegian</v>
      </c>
      <c r="O1781" t="str">
        <f t="shared" si="587"/>
        <v>media executive (NRK).[186]</v>
      </c>
      <c r="P1781" t="str">
        <f t="shared" si="578"/>
        <v>media executive (NRK).</v>
      </c>
      <c r="Q1781" t="str">
        <f t="shared" si="579"/>
        <v>media executive (NRK)</v>
      </c>
      <c r="R1781" t="s">
        <v>13528</v>
      </c>
      <c r="S1781" s="2" t="s">
        <v>1081</v>
      </c>
      <c r="U1781" t="str">
        <f t="shared" si="588"/>
        <v>https://en.wikipedia.org/wiki/Gunnar_Gran</v>
      </c>
      <c r="Y1781" t="str">
        <f t="shared" si="589"/>
        <v>https://tools.wmflabs.org/xtools-articleinfo/?article=Gunnar_Gran&amp;project=en.wikipedia.org</v>
      </c>
      <c r="AB1781" t="str">
        <f t="shared" si="590"/>
        <v>https://en.wikipedia.org/w/index.php?title=Special:WhatLinksHere/Gunnar_Gran&amp;limit=500</v>
      </c>
    </row>
    <row r="1782" spans="1:28">
      <c r="A1782">
        <v>255</v>
      </c>
      <c r="B1782">
        <v>563132</v>
      </c>
      <c r="C1782">
        <v>947812.01742262056</v>
      </c>
      <c r="D1782" t="s">
        <v>9469</v>
      </c>
      <c r="E1782" t="str">
        <f t="shared" si="591"/>
        <v>Gunnel</v>
      </c>
      <c r="F1782" t="str">
        <f t="shared" si="592"/>
        <v>Vallquist</v>
      </c>
      <c r="H1782">
        <v>0</v>
      </c>
      <c r="J1782">
        <v>97</v>
      </c>
      <c r="K1782" s="3">
        <v>42380</v>
      </c>
      <c r="L1782" t="s">
        <v>9470</v>
      </c>
      <c r="M1782" t="str">
        <f t="shared" si="577"/>
        <v>Swedish writer and translator (In Search of Lost Time).[256]</v>
      </c>
      <c r="N1782" t="str">
        <f t="shared" si="586"/>
        <v>Swedish</v>
      </c>
      <c r="O1782" t="str">
        <f t="shared" si="587"/>
        <v>writer and translator (In Search of Lost Time).[256]</v>
      </c>
      <c r="P1782" t="str">
        <f t="shared" si="578"/>
        <v>writer and translator (In Search of Lost Time).</v>
      </c>
      <c r="Q1782" t="str">
        <f t="shared" si="579"/>
        <v>writer and translator (In Search of Lost Time)</v>
      </c>
      <c r="R1782" t="s">
        <v>3261</v>
      </c>
      <c r="S1782" t="s">
        <v>2715</v>
      </c>
      <c r="U1782" t="str">
        <f t="shared" si="588"/>
        <v>https://en.wikipedia.org/wiki/Gunnel_Vallquist</v>
      </c>
      <c r="Y1782" t="str">
        <f t="shared" si="589"/>
        <v>https://tools.wmflabs.org/xtools-articleinfo/?article=Gunnel_Vallquist&amp;project=en.wikipedia.org</v>
      </c>
      <c r="AB1782" t="str">
        <f t="shared" si="590"/>
        <v>https://en.wikipedia.org/w/index.php?title=Special:WhatLinksHere/Gunnel_Vallquist&amp;limit=500</v>
      </c>
    </row>
    <row r="1783" spans="1:28">
      <c r="A1783">
        <v>4540</v>
      </c>
      <c r="B1783">
        <v>677969</v>
      </c>
      <c r="C1783">
        <v>248245.90922071366</v>
      </c>
      <c r="D1783" t="s">
        <v>14795</v>
      </c>
      <c r="E1783" t="str">
        <f t="shared" si="591"/>
        <v>Gunnila</v>
      </c>
      <c r="F1783" t="str">
        <f t="shared" si="592"/>
        <v>Bernadotte</v>
      </c>
      <c r="H1783">
        <v>0</v>
      </c>
      <c r="J1783">
        <v>93</v>
      </c>
      <c r="K1783" s="5">
        <v>42625</v>
      </c>
      <c r="L1783" t="s">
        <v>15409</v>
      </c>
      <c r="M1783" t="str">
        <f t="shared" si="577"/>
        <v>Swedish countess.[241]</v>
      </c>
      <c r="N1783" t="str">
        <f t="shared" si="586"/>
        <v>Swedish</v>
      </c>
      <c r="O1783" t="str">
        <f t="shared" si="587"/>
        <v>countess.[241]</v>
      </c>
      <c r="P1783" s="2" t="str">
        <f t="shared" si="578"/>
        <v>countess.</v>
      </c>
      <c r="Q1783" s="2" t="str">
        <f t="shared" si="579"/>
        <v>countess</v>
      </c>
      <c r="R1783" s="2" t="str">
        <f>IFERROR(MID(Q1783,1,FIND(" ",Q1783)-1),Q1783)</f>
        <v>countess</v>
      </c>
      <c r="U1783" t="str">
        <f t="shared" si="588"/>
        <v>https://en.wikipedia.org/wiki/Gunnila_Bernadotte</v>
      </c>
      <c r="Y1783" t="str">
        <f t="shared" si="589"/>
        <v>https://tools.wmflabs.org/xtools-articleinfo/?article=Gunnila_Bernadotte&amp;project=en.wikipedia.org</v>
      </c>
      <c r="AB1783" t="str">
        <f t="shared" si="590"/>
        <v>https://en.wikipedia.org/w/index.php?title=Special:WhatLinksHere/Gunnila_Bernadotte&amp;limit=500</v>
      </c>
    </row>
    <row r="1784" spans="1:28">
      <c r="A1784">
        <v>2694</v>
      </c>
      <c r="B1784">
        <v>95184</v>
      </c>
      <c r="C1784">
        <v>242862.28109031072</v>
      </c>
      <c r="D1784" t="s">
        <v>12253</v>
      </c>
      <c r="E1784" t="str">
        <f t="shared" si="591"/>
        <v>Günter</v>
      </c>
      <c r="F1784" t="str">
        <f t="shared" si="592"/>
        <v>Braake</v>
      </c>
      <c r="H1784">
        <v>0</v>
      </c>
      <c r="J1784">
        <v>95</v>
      </c>
      <c r="K1784" s="5">
        <v>42511</v>
      </c>
      <c r="L1784" t="s">
        <v>12884</v>
      </c>
      <c r="M1784" t="str">
        <f t="shared" si="577"/>
        <v>German soldier.[358]</v>
      </c>
      <c r="N1784" t="str">
        <f t="shared" si="586"/>
        <v>German</v>
      </c>
      <c r="O1784" t="str">
        <f t="shared" si="587"/>
        <v>soldier.[358]</v>
      </c>
      <c r="P1784" t="str">
        <f t="shared" si="578"/>
        <v>soldier.</v>
      </c>
      <c r="Q1784" t="str">
        <f t="shared" si="579"/>
        <v>soldier</v>
      </c>
      <c r="R1784" t="str">
        <f>IFERROR(MID(Q1784,1,FIND(" ",Q1784)-1),Q1784)</f>
        <v>soldier</v>
      </c>
      <c r="U1784" t="str">
        <f t="shared" si="588"/>
        <v>https://en.wikipedia.org/wiki/Günter_Braake</v>
      </c>
      <c r="Y1784" t="str">
        <f t="shared" si="589"/>
        <v>https://tools.wmflabs.org/xtools-articleinfo/?article=Günter_Braake&amp;project=en.wikipedia.org</v>
      </c>
      <c r="AB1784" t="str">
        <f t="shared" si="590"/>
        <v>https://en.wikipedia.org/w/index.php?title=Special:WhatLinksHere/Günter_Braake&amp;limit=500</v>
      </c>
    </row>
    <row r="1785" spans="1:28">
      <c r="A1785">
        <v>828</v>
      </c>
      <c r="B1785">
        <v>93170</v>
      </c>
      <c r="C1785">
        <v>448060.81311980961</v>
      </c>
      <c r="D1785" t="s">
        <v>10368</v>
      </c>
      <c r="E1785" t="str">
        <f t="shared" si="591"/>
        <v>Günter</v>
      </c>
      <c r="F1785" t="str">
        <f t="shared" si="592"/>
        <v>Schröter</v>
      </c>
      <c r="H1785">
        <v>0</v>
      </c>
      <c r="J1785">
        <v>88</v>
      </c>
      <c r="K1785" s="3">
        <v>42410</v>
      </c>
      <c r="L1785" t="s">
        <v>11107</v>
      </c>
      <c r="M1785" t="str">
        <f t="shared" si="577"/>
        <v>German football player and coach.[172]</v>
      </c>
      <c r="N1785" t="str">
        <f t="shared" si="586"/>
        <v>German</v>
      </c>
      <c r="O1785" t="str">
        <f t="shared" si="587"/>
        <v>football player and coach.[172]</v>
      </c>
      <c r="P1785" t="str">
        <f t="shared" si="578"/>
        <v>football player and coach.</v>
      </c>
      <c r="Q1785" t="str">
        <f t="shared" si="579"/>
        <v>football player and coach</v>
      </c>
      <c r="R1785" t="s">
        <v>3380</v>
      </c>
      <c r="U1785" t="str">
        <f t="shared" si="588"/>
        <v>https://en.wikipedia.org/wiki/Günter_Schröter</v>
      </c>
      <c r="Y1785" t="str">
        <f t="shared" si="589"/>
        <v>https://tools.wmflabs.org/xtools-articleinfo/?article=Günter_Schröter&amp;project=en.wikipedia.org</v>
      </c>
      <c r="AB1785" t="str">
        <f t="shared" si="590"/>
        <v>https://en.wikipedia.org/w/index.php?title=Special:WhatLinksHere/Günter_Schröter&amp;limit=500</v>
      </c>
    </row>
    <row r="1786" spans="1:28">
      <c r="A1786">
        <v>4113</v>
      </c>
      <c r="B1786">
        <v>497230</v>
      </c>
      <c r="C1786">
        <v>425430.41437693319</v>
      </c>
      <c r="D1786" t="s">
        <v>4215</v>
      </c>
      <c r="E1786" t="str">
        <f t="shared" si="591"/>
        <v>Gurdial</v>
      </c>
      <c r="F1786" t="str">
        <f t="shared" si="592"/>
        <v>Singh</v>
      </c>
      <c r="H1786">
        <v>0</v>
      </c>
      <c r="J1786">
        <v>83</v>
      </c>
      <c r="K1786" s="5">
        <v>42598</v>
      </c>
      <c r="L1786" t="s">
        <v>3805</v>
      </c>
      <c r="M1786" t="str">
        <f t="shared" si="577"/>
        <v>Indian writer.[255]</v>
      </c>
      <c r="N1786" t="str">
        <f t="shared" si="586"/>
        <v>Indian</v>
      </c>
      <c r="O1786" t="str">
        <f t="shared" si="587"/>
        <v>writer.[255]</v>
      </c>
      <c r="P1786" s="2" t="str">
        <f t="shared" si="578"/>
        <v>writer.</v>
      </c>
      <c r="Q1786" s="2" t="str">
        <f t="shared" si="579"/>
        <v>writer</v>
      </c>
      <c r="R1786" s="2" t="str">
        <f>IFERROR(MID(Q1786,1,FIND(" ",Q1786)-1),Q1786)</f>
        <v>writer</v>
      </c>
      <c r="S1786" s="2"/>
      <c r="U1786" t="str">
        <f t="shared" si="588"/>
        <v>https://en.wikipedia.org/wiki/Gurdial_Singh</v>
      </c>
      <c r="Y1786" t="str">
        <f t="shared" si="589"/>
        <v>https://tools.wmflabs.org/xtools-articleinfo/?article=Gurdial_Singh&amp;project=en.wikipedia.org</v>
      </c>
      <c r="AB1786" t="str">
        <f t="shared" si="590"/>
        <v>https://en.wikipedia.org/w/index.php?title=Special:WhatLinksHere/Gurdial_Singh&amp;limit=500</v>
      </c>
    </row>
    <row r="1787" spans="1:28">
      <c r="A1787">
        <v>2772</v>
      </c>
      <c r="B1787">
        <v>803069</v>
      </c>
      <c r="C1787">
        <v>185633.66903617862</v>
      </c>
      <c r="D1787" t="s">
        <v>12513</v>
      </c>
      <c r="E1787" t="str">
        <f t="shared" si="591"/>
        <v>Gustav</v>
      </c>
      <c r="F1787" t="str">
        <f t="shared" si="592"/>
        <v>Meier</v>
      </c>
      <c r="H1787">
        <v>0</v>
      </c>
      <c r="J1787">
        <v>86</v>
      </c>
      <c r="K1787" s="5">
        <v>42516</v>
      </c>
      <c r="L1787" t="s">
        <v>12742</v>
      </c>
      <c r="M1787" t="str">
        <f t="shared" si="577"/>
        <v>Swiss-born American conductor cancer.[438]</v>
      </c>
      <c r="N1787" t="s">
        <v>13185</v>
      </c>
      <c r="O1787" t="str">
        <f t="shared" si="587"/>
        <v>American conductor cancer.[438]</v>
      </c>
      <c r="P1787" t="str">
        <f t="shared" si="578"/>
        <v>American conductor cancer.</v>
      </c>
      <c r="Q1787" t="str">
        <f t="shared" si="579"/>
        <v>American conductor cancer</v>
      </c>
      <c r="R1787" t="s">
        <v>13101</v>
      </c>
      <c r="T1787" t="s">
        <v>13029</v>
      </c>
      <c r="U1787" t="str">
        <f t="shared" si="588"/>
        <v>https://en.wikipedia.org/wiki/Gustav_Meier</v>
      </c>
      <c r="Y1787" t="str">
        <f t="shared" si="589"/>
        <v>https://tools.wmflabs.org/xtools-articleinfo/?article=Gustav_Meier&amp;project=en.wikipedia.org</v>
      </c>
      <c r="AB1787" t="str">
        <f t="shared" si="590"/>
        <v>https://en.wikipedia.org/w/index.php?title=Special:WhatLinksHere/Gustav_Meier&amp;limit=500</v>
      </c>
    </row>
    <row r="1788" spans="1:28">
      <c r="A1788">
        <v>3972</v>
      </c>
      <c r="B1788">
        <v>264405</v>
      </c>
      <c r="C1788">
        <v>745286.2867421573</v>
      </c>
      <c r="D1788" t="s">
        <v>4418</v>
      </c>
      <c r="E1788" t="str">
        <f t="shared" si="591"/>
        <v>Gustavo</v>
      </c>
      <c r="F1788" t="str">
        <f t="shared" si="592"/>
        <v>Bueno</v>
      </c>
      <c r="H1788">
        <v>0</v>
      </c>
      <c r="J1788">
        <v>91</v>
      </c>
      <c r="K1788" s="5">
        <v>42589</v>
      </c>
      <c r="L1788" t="s">
        <v>3932</v>
      </c>
      <c r="M1788" t="str">
        <f t="shared" si="577"/>
        <v>Spanish philosopher.[114]</v>
      </c>
      <c r="N1788" t="str">
        <f>MID(M1788,1,FIND(" ",M1788)-1)</f>
        <v>Spanish</v>
      </c>
      <c r="O1788" t="str">
        <f t="shared" si="587"/>
        <v>philosopher.[114]</v>
      </c>
      <c r="P1788" s="2" t="str">
        <f t="shared" si="578"/>
        <v>philosopher.</v>
      </c>
      <c r="Q1788" s="2" t="str">
        <f t="shared" si="579"/>
        <v>philosopher</v>
      </c>
      <c r="R1788" s="2" t="str">
        <f>IFERROR(MID(Q1788,1,FIND(" ",Q1788)-1),Q1788)</f>
        <v>philosopher</v>
      </c>
      <c r="S1788" s="2"/>
      <c r="U1788" t="str">
        <f t="shared" si="588"/>
        <v>https://en.wikipedia.org/wiki/Gustavo_Bueno</v>
      </c>
      <c r="Y1788" t="str">
        <f t="shared" si="589"/>
        <v>https://tools.wmflabs.org/xtools-articleinfo/?article=Gustavo_Bueno&amp;project=en.wikipedia.org</v>
      </c>
      <c r="AB1788" t="str">
        <f t="shared" si="590"/>
        <v>https://en.wikipedia.org/w/index.php?title=Special:WhatLinksHere/Gustavo_Bueno&amp;limit=500</v>
      </c>
    </row>
    <row r="1789" spans="1:28">
      <c r="A1789">
        <v>937</v>
      </c>
      <c r="B1789">
        <v>670046</v>
      </c>
      <c r="C1789">
        <v>550029.23119991459</v>
      </c>
      <c r="D1789" t="s">
        <v>10583</v>
      </c>
      <c r="E1789" t="str">
        <f t="shared" si="591"/>
        <v>Gustavo</v>
      </c>
      <c r="F1789" t="str">
        <f t="shared" si="592"/>
        <v>Julian Garcia</v>
      </c>
      <c r="H1789">
        <v>0</v>
      </c>
      <c r="J1789">
        <v>43</v>
      </c>
      <c r="K1789" s="3">
        <v>42416</v>
      </c>
      <c r="L1789" t="s">
        <v>11378</v>
      </c>
      <c r="M1789" t="str">
        <f t="shared" si="577"/>
        <v>American criminal execution by lethal injection.[282]</v>
      </c>
      <c r="N1789" t="str">
        <f>MID(M1789,1,FIND(" ",M1789)-1)</f>
        <v>American</v>
      </c>
      <c r="O1789" t="str">
        <f t="shared" si="587"/>
        <v>criminal execution by lethal injection.[282]</v>
      </c>
      <c r="P1789" t="str">
        <f t="shared" si="578"/>
        <v>criminal execution by lethal injection.</v>
      </c>
      <c r="Q1789" t="str">
        <f t="shared" si="579"/>
        <v>criminal execution by lethal injection</v>
      </c>
      <c r="R1789" t="str">
        <f>IFERROR(MID(Q1789,1,FIND(" ",Q1789)-1),Q1789)</f>
        <v>criminal</v>
      </c>
      <c r="T1789" t="s">
        <v>8496</v>
      </c>
      <c r="U1789" t="str">
        <f t="shared" si="588"/>
        <v>https://en.wikipedia.org/wiki/Gustavo_Julian Garcia</v>
      </c>
      <c r="Y1789" t="str">
        <f t="shared" si="589"/>
        <v>https://tools.wmflabs.org/xtools-articleinfo/?article=Gustavo_Julian Garcia&amp;project=en.wikipedia.org</v>
      </c>
      <c r="AB1789" t="str">
        <f t="shared" si="590"/>
        <v>https://en.wikipedia.org/w/index.php?title=Special:WhatLinksHere/Gustavo_Julian Garcia&amp;limit=500</v>
      </c>
    </row>
    <row r="1790" spans="1:28">
      <c r="A1790">
        <v>2628</v>
      </c>
      <c r="B1790">
        <v>987248</v>
      </c>
      <c r="C1790">
        <v>985995.46175682917</v>
      </c>
      <c r="D1790" t="s">
        <v>11902</v>
      </c>
      <c r="E1790" t="str">
        <f t="shared" si="591"/>
        <v>Guy</v>
      </c>
      <c r="F1790" t="str">
        <f t="shared" si="592"/>
        <v>Clark</v>
      </c>
      <c r="H1790">
        <v>0</v>
      </c>
      <c r="J1790">
        <v>74</v>
      </c>
      <c r="K1790" s="5">
        <v>42507</v>
      </c>
      <c r="L1790" t="s">
        <v>12662</v>
      </c>
      <c r="M1790" t="str">
        <f t="shared" si="577"/>
        <v>American folk singer-songwriter ("Desperados Waiting for a Train" "Workbench Songs" "My Favorite Picture of You") Grammy winner (2014) cancer.[292]</v>
      </c>
      <c r="N1790" t="str">
        <f>MID(M1790,1,FIND(" ",M1790)-1)</f>
        <v>American</v>
      </c>
      <c r="O1790" t="str">
        <f t="shared" si="587"/>
        <v>folk singer-songwriter ("Desperados Waiting for a Train" "Workbench Songs" "My Favorite Picture of You") Grammy winner (2014) cancer.[292]</v>
      </c>
      <c r="P1790" t="str">
        <f t="shared" si="578"/>
        <v>folk singer-songwriter ("Desperados Waiting for a Train" "Workbench Songs" "My Favorite Picture of You") Grammy winner (2014) cancer.</v>
      </c>
      <c r="Q1790" t="str">
        <f t="shared" si="579"/>
        <v>folk singer-songwriter ("Desperados Waiting for a Train" "Workbench Songs" "My Favorite Picture of You") Grammy winner (2014) cancer</v>
      </c>
      <c r="R1790" t="s">
        <v>13409</v>
      </c>
      <c r="S1790" s="2" t="s">
        <v>1254</v>
      </c>
      <c r="T1790" t="s">
        <v>13400</v>
      </c>
      <c r="U1790" t="str">
        <f t="shared" si="588"/>
        <v>https://en.wikipedia.org/wiki/Guy_Clark</v>
      </c>
      <c r="Y1790" t="str">
        <f t="shared" si="589"/>
        <v>https://tools.wmflabs.org/xtools-articleinfo/?article=Guy_Clark&amp;project=en.wikipedia.org</v>
      </c>
      <c r="AB1790" t="str">
        <f t="shared" si="590"/>
        <v>https://en.wikipedia.org/w/index.php?title=Special:WhatLinksHere/Guy_Clark&amp;limit=500</v>
      </c>
    </row>
    <row r="1791" spans="1:28">
      <c r="A1791">
        <v>2165</v>
      </c>
      <c r="B1791">
        <v>425261</v>
      </c>
      <c r="C1791">
        <v>960044.14872550115</v>
      </c>
      <c r="D1791" t="s">
        <v>6527</v>
      </c>
      <c r="E1791" t="str">
        <f t="shared" si="591"/>
        <v>Guy</v>
      </c>
      <c r="F1791" t="str">
        <f t="shared" si="592"/>
        <v>Hamilton</v>
      </c>
      <c r="H1791">
        <v>0</v>
      </c>
      <c r="J1791">
        <v>93</v>
      </c>
      <c r="K1791" s="5">
        <v>42480</v>
      </c>
      <c r="L1791" t="s">
        <v>6236</v>
      </c>
      <c r="M1791" t="str">
        <f t="shared" si="577"/>
        <v>French-born British film director (James Bond Battle of Britain Evil Under the Sun).[352]</v>
      </c>
      <c r="N1791" t="s">
        <v>5886</v>
      </c>
      <c r="O1791" t="str">
        <f t="shared" si="587"/>
        <v>British film director (James Bond Battle of Britain Evil Under the Sun).[352]</v>
      </c>
      <c r="P1791" t="str">
        <f t="shared" si="578"/>
        <v>British film director (James Bond Battle of Britain Evil Under the Sun).</v>
      </c>
      <c r="Q1791" t="str">
        <f t="shared" si="579"/>
        <v>British film director (James Bond Battle of Britain Evil Under the Sun)</v>
      </c>
      <c r="R1791" t="s">
        <v>5668</v>
      </c>
      <c r="S1791" s="2" t="s">
        <v>1656</v>
      </c>
      <c r="U1791" t="str">
        <f t="shared" si="588"/>
        <v>https://en.wikipedia.org/wiki/Guy_Hamilton</v>
      </c>
      <c r="W1791" s="2"/>
      <c r="X1791" s="2"/>
      <c r="Y1791" t="str">
        <f t="shared" si="589"/>
        <v>https://tools.wmflabs.org/xtools-articleinfo/?article=Guy_Hamilton&amp;project=en.wikipedia.org</v>
      </c>
      <c r="AB1791" t="str">
        <f t="shared" si="590"/>
        <v>https://en.wikipedia.org/w/index.php?title=Special:WhatLinksHere/Guy_Hamilton&amp;limit=500</v>
      </c>
    </row>
    <row r="1792" spans="1:28">
      <c r="A1792">
        <v>2137</v>
      </c>
      <c r="B1792">
        <v>768881</v>
      </c>
      <c r="C1792">
        <v>176257.37670459785</v>
      </c>
      <c r="D1792" t="s">
        <v>6513</v>
      </c>
      <c r="E1792" t="str">
        <f t="shared" si="591"/>
        <v>Guy</v>
      </c>
      <c r="F1792" t="str">
        <f t="shared" si="592"/>
        <v>Prather</v>
      </c>
      <c r="H1792">
        <v>0</v>
      </c>
      <c r="J1792">
        <v>58</v>
      </c>
      <c r="K1792" s="5">
        <v>42478</v>
      </c>
      <c r="L1792" t="s">
        <v>6148</v>
      </c>
      <c r="M1792" t="str">
        <f t="shared" si="577"/>
        <v>American football player (Green Bay Packers).[324]</v>
      </c>
      <c r="N1792" t="str">
        <f>MID(M1792,1,FIND(" ",M1792)-1)</f>
        <v>American</v>
      </c>
      <c r="O1792" t="str">
        <f t="shared" ref="O1792:O1823" si="593">MID(M1792,FIND(" ",M1792)+1,9999)</f>
        <v>football player (Green Bay Packers).[324]</v>
      </c>
      <c r="P1792" t="str">
        <f t="shared" si="578"/>
        <v>football player (Green Bay Packers).</v>
      </c>
      <c r="Q1792" t="str">
        <f t="shared" si="579"/>
        <v>football player (Green Bay Packers)</v>
      </c>
      <c r="R1792" t="str">
        <f>IFERROR(MID(Q1792,1,FIND(" ",Q1792)-1),Q1792)</f>
        <v>football</v>
      </c>
      <c r="S1792" t="s">
        <v>2284</v>
      </c>
      <c r="U1792" t="str">
        <f t="shared" si="588"/>
        <v>https://en.wikipedia.org/wiki/Guy_Prather</v>
      </c>
      <c r="Y1792" t="str">
        <f t="shared" si="589"/>
        <v>https://tools.wmflabs.org/xtools-articleinfo/?article=Guy_Prather&amp;project=en.wikipedia.org</v>
      </c>
      <c r="AB1792" t="str">
        <f t="shared" si="590"/>
        <v>https://en.wikipedia.org/w/index.php?title=Special:WhatLinksHere/Guy_Prather&amp;limit=500</v>
      </c>
    </row>
    <row r="1793" spans="1:28">
      <c r="A1793">
        <v>2078</v>
      </c>
      <c r="B1793">
        <v>431308</v>
      </c>
      <c r="C1793">
        <v>508481.70076005772</v>
      </c>
      <c r="D1793" t="s">
        <v>6599</v>
      </c>
      <c r="E1793" t="str">
        <f t="shared" si="591"/>
        <v>Guy</v>
      </c>
      <c r="F1793" t="str">
        <f t="shared" si="592"/>
        <v>Woolfenden</v>
      </c>
      <c r="H1793">
        <v>0</v>
      </c>
      <c r="J1793">
        <v>78</v>
      </c>
      <c r="K1793" s="5">
        <v>42475</v>
      </c>
      <c r="L1793" t="s">
        <v>6211</v>
      </c>
      <c r="M1793" t="str">
        <f t="shared" si="577"/>
        <v>English composer and conductor.[265]</v>
      </c>
      <c r="N1793" t="str">
        <f>MID(M1793,1,FIND(" ",M1793)-1)</f>
        <v>English</v>
      </c>
      <c r="O1793" t="str">
        <f t="shared" si="593"/>
        <v>composer and conductor.[265]</v>
      </c>
      <c r="P1793" t="str">
        <f t="shared" si="578"/>
        <v>composer and conductor.</v>
      </c>
      <c r="Q1793" t="str">
        <f t="shared" si="579"/>
        <v>composer and conductor</v>
      </c>
      <c r="R1793" t="str">
        <f>Q1793</f>
        <v>composer and conductor</v>
      </c>
      <c r="U1793" t="str">
        <f t="shared" si="588"/>
        <v>https://en.wikipedia.org/wiki/Guy_Woolfenden</v>
      </c>
      <c r="Y1793" t="str">
        <f t="shared" si="589"/>
        <v>https://tools.wmflabs.org/xtools-articleinfo/?article=Guy_Woolfenden&amp;project=en.wikipedia.org</v>
      </c>
      <c r="AB1793" t="str">
        <f t="shared" si="590"/>
        <v>https://en.wikipedia.org/w/index.php?title=Special:WhatLinksHere/Guy_Woolfenden&amp;limit=500</v>
      </c>
    </row>
    <row r="1794" spans="1:28">
      <c r="A1794">
        <v>2042</v>
      </c>
      <c r="B1794">
        <v>760828</v>
      </c>
      <c r="C1794">
        <v>865614.81990065658</v>
      </c>
      <c r="D1794" t="s">
        <v>6916</v>
      </c>
      <c r="E1794" t="str">
        <f t="shared" si="591"/>
        <v>Gwyn</v>
      </c>
      <c r="F1794" t="str">
        <f t="shared" si="592"/>
        <v>Thomas</v>
      </c>
      <c r="H1794">
        <v>0</v>
      </c>
      <c r="J1794">
        <v>79</v>
      </c>
      <c r="K1794" s="5">
        <v>42473</v>
      </c>
      <c r="L1794" t="s">
        <v>6234</v>
      </c>
      <c r="M1794" t="str">
        <f t="shared" ref="M1794:M1857" si="594">MID(L1794,2,LEN(L1794)-1)</f>
        <v>Welsh poet and academic National Poet (2006–2008).[229]</v>
      </c>
      <c r="N1794" t="str">
        <f>MID(M1794,1,FIND(" ",M1794)-1)</f>
        <v>Welsh</v>
      </c>
      <c r="O1794" t="str">
        <f t="shared" si="593"/>
        <v>poet and academic National Poet (2006–2008).[229]</v>
      </c>
      <c r="P1794" t="str">
        <f t="shared" ref="P1794:P1857" si="595">IFERROR(MID(O1794,1,FIND("[",O1794)-1),O1794)</f>
        <v>poet and academic National Poet (2006–2008).</v>
      </c>
      <c r="Q1794" t="str">
        <f t="shared" ref="Q1794:Q1857" si="596">IFERROR(MID(P1794,1,FIND(".",P1794)-1),P1794)</f>
        <v>poet and academic National Poet (2006–2008)</v>
      </c>
      <c r="R1794" t="s">
        <v>3016</v>
      </c>
      <c r="S1794" s="2" t="s">
        <v>1670</v>
      </c>
      <c r="U1794" t="str">
        <f t="shared" ref="U1794:U1819" si="597">CONCATENATE("https://en.wikipedia.org/wiki/",REPLACE(D1794,FIND(" ",D1794),1,"_"))</f>
        <v>https://en.wikipedia.org/wiki/Gwyn_Thomas</v>
      </c>
      <c r="Y1794" t="str">
        <f t="shared" ref="Y1794:Y1819" si="598">CONCATENATE("https://tools.wmflabs.org/xtools-articleinfo/?article=",REPLACE(D1794,FIND(" ",D1794),1,"_"),"&amp;project=en.wikipedia.org")</f>
        <v>https://tools.wmflabs.org/xtools-articleinfo/?article=Gwyn_Thomas&amp;project=en.wikipedia.org</v>
      </c>
      <c r="AB1794" t="str">
        <f t="shared" ref="AB1794:AB1819" si="599">CONCATENATE("https://en.wikipedia.org/w/index.php?title=Special:WhatLinksHere/",REPLACE(D1794,FIND(" ",D1794),1,"_"),"&amp;limit=500")</f>
        <v>https://en.wikipedia.org/w/index.php?title=Special:WhatLinksHere/Gwyn_Thomas&amp;limit=500</v>
      </c>
    </row>
    <row r="1795" spans="1:28">
      <c r="A1795">
        <v>3844</v>
      </c>
      <c r="B1795">
        <v>373365</v>
      </c>
      <c r="C1795">
        <v>627548.13586616365</v>
      </c>
      <c r="D1795" t="s">
        <v>13962</v>
      </c>
      <c r="E1795" t="str">
        <f t="shared" si="591"/>
        <v>Gwynn</v>
      </c>
      <c r="F1795" t="str">
        <f t="shared" si="592"/>
        <v>ap Gwilym</v>
      </c>
      <c r="H1795">
        <v>0</v>
      </c>
      <c r="J1795">
        <v>61</v>
      </c>
      <c r="K1795" s="5">
        <v>42582</v>
      </c>
      <c r="L1795" t="s">
        <v>14450</v>
      </c>
      <c r="M1795" t="str">
        <f t="shared" si="594"/>
        <v>Welsh author.[503]</v>
      </c>
      <c r="N1795" t="str">
        <f>MID(M1795,1,FIND(" ",M1795)-1)</f>
        <v>Welsh</v>
      </c>
      <c r="O1795" t="str">
        <f t="shared" si="593"/>
        <v>author.[503]</v>
      </c>
      <c r="P1795" s="2" t="str">
        <f t="shared" si="595"/>
        <v>author.</v>
      </c>
      <c r="Q1795" s="2" t="str">
        <f t="shared" si="596"/>
        <v>author</v>
      </c>
      <c r="R1795" s="2" t="str">
        <f>IFERROR(MID(Q1795,1,FIND(" ",Q1795)-1),Q1795)</f>
        <v>author</v>
      </c>
      <c r="S1795" s="2"/>
      <c r="U1795" t="str">
        <f t="shared" si="597"/>
        <v>https://en.wikipedia.org/wiki/Gwynn_ap Gwilym</v>
      </c>
      <c r="Y1795" t="str">
        <f t="shared" si="598"/>
        <v>https://tools.wmflabs.org/xtools-articleinfo/?article=Gwynn_ap Gwilym&amp;project=en.wikipedia.org</v>
      </c>
      <c r="AB1795" t="str">
        <f t="shared" si="599"/>
        <v>https://en.wikipedia.org/w/index.php?title=Special:WhatLinksHere/Gwynn_ap Gwilym&amp;limit=500</v>
      </c>
    </row>
    <row r="1796" spans="1:28">
      <c r="A1796">
        <v>3654</v>
      </c>
      <c r="B1796">
        <v>67964</v>
      </c>
      <c r="C1796">
        <v>191275.370000767</v>
      </c>
      <c r="D1796" t="s">
        <v>13805</v>
      </c>
      <c r="E1796" t="str">
        <f t="shared" si="591"/>
        <v>György</v>
      </c>
      <c r="F1796" t="str">
        <f t="shared" si="592"/>
        <v>Kéri</v>
      </c>
      <c r="H1796">
        <v>0</v>
      </c>
      <c r="J1796">
        <v>66</v>
      </c>
      <c r="K1796" s="5">
        <v>42571</v>
      </c>
      <c r="L1796" t="s">
        <v>14301</v>
      </c>
      <c r="M1796" t="str">
        <f t="shared" si="594"/>
        <v>Hungarian biochemist Széchenyi Prize winner (2013).[313]</v>
      </c>
      <c r="N1796" t="str">
        <f>MID(M1796,1,FIND(" ",M1796)-1)</f>
        <v>Hungarian</v>
      </c>
      <c r="O1796" t="str">
        <f t="shared" si="593"/>
        <v>biochemist Széchenyi Prize winner (2013).[313]</v>
      </c>
      <c r="P1796" s="2" t="str">
        <f t="shared" si="595"/>
        <v>biochemist Széchenyi Prize winner (2013).</v>
      </c>
      <c r="Q1796" s="2" t="str">
        <f t="shared" si="596"/>
        <v>biochemist Széchenyi Prize winner (2013)</v>
      </c>
      <c r="R1796" s="2" t="str">
        <f>IFERROR(MID(Q1796,1,FIND(" ",Q1796)-1),Q1796)</f>
        <v>biochemist</v>
      </c>
      <c r="S1796" s="2" t="s">
        <v>856</v>
      </c>
      <c r="U1796" t="str">
        <f t="shared" si="597"/>
        <v>https://en.wikipedia.org/wiki/György_Kéri</v>
      </c>
      <c r="Y1796" t="str">
        <f t="shared" si="598"/>
        <v>https://tools.wmflabs.org/xtools-articleinfo/?article=György_Kéri&amp;project=en.wikipedia.org</v>
      </c>
      <c r="AB1796" t="str">
        <f t="shared" si="599"/>
        <v>https://en.wikipedia.org/w/index.php?title=Special:WhatLinksHere/György_Kéri&amp;limit=500</v>
      </c>
    </row>
    <row r="1797" spans="1:28">
      <c r="A1797">
        <v>3090</v>
      </c>
      <c r="B1797">
        <v>285258</v>
      </c>
      <c r="C1797">
        <v>970007.55553654023</v>
      </c>
      <c r="D1797" t="s">
        <v>5138</v>
      </c>
      <c r="E1797" t="str">
        <f t="shared" si="591"/>
        <v>Gypsy</v>
      </c>
      <c r="F1797" t="str">
        <f t="shared" si="592"/>
        <v>Joe</v>
      </c>
      <c r="H1797">
        <v>0</v>
      </c>
      <c r="J1797">
        <v>82</v>
      </c>
      <c r="K1797" s="5">
        <v>42536</v>
      </c>
      <c r="L1797" t="s">
        <v>4890</v>
      </c>
      <c r="M1797" t="str">
        <f t="shared" si="594"/>
        <v>Puerto Rican professional wrestler (WWC CWA AJPW).[245]</v>
      </c>
      <c r="N1797" t="s">
        <v>4470</v>
      </c>
      <c r="O1797" t="str">
        <f t="shared" si="593"/>
        <v>Rican professional wrestler (WWC CWA AJPW).[245]</v>
      </c>
      <c r="P1797" t="str">
        <f t="shared" si="595"/>
        <v>Rican professional wrestler (WWC CWA AJPW).</v>
      </c>
      <c r="Q1797" t="str">
        <f t="shared" si="596"/>
        <v>Rican professional wrestler (WWC CWA AJPW)</v>
      </c>
      <c r="R1797" t="s">
        <v>13246</v>
      </c>
      <c r="S1797" s="2" t="s">
        <v>1198</v>
      </c>
      <c r="U1797" t="str">
        <f t="shared" si="597"/>
        <v>https://en.wikipedia.org/wiki/Gypsy_Joe</v>
      </c>
      <c r="Y1797" t="str">
        <f t="shared" si="598"/>
        <v>https://tools.wmflabs.org/xtools-articleinfo/?article=Gypsy_Joe&amp;project=en.wikipedia.org</v>
      </c>
      <c r="AB1797" t="str">
        <f t="shared" si="599"/>
        <v>https://en.wikipedia.org/w/index.php?title=Special:WhatLinksHere/Gypsy_Joe&amp;limit=500</v>
      </c>
    </row>
    <row r="1798" spans="1:28">
      <c r="A1798">
        <v>2755</v>
      </c>
      <c r="B1798">
        <v>493921</v>
      </c>
      <c r="C1798">
        <v>100540.05675829103</v>
      </c>
      <c r="D1798" t="s">
        <v>12412</v>
      </c>
      <c r="E1798" t="str">
        <f t="shared" si="591"/>
        <v>Gyula</v>
      </c>
      <c r="F1798" t="str">
        <f t="shared" si="592"/>
        <v>Kosice</v>
      </c>
      <c r="H1798">
        <v>0</v>
      </c>
      <c r="J1798">
        <v>92</v>
      </c>
      <c r="K1798" s="5">
        <v>42515</v>
      </c>
      <c r="L1798" t="s">
        <v>12795</v>
      </c>
      <c r="M1798" t="str">
        <f t="shared" si="594"/>
        <v>Czechoslovakian-born Argentine poet and sculptor.[421]</v>
      </c>
      <c r="N1798" t="s">
        <v>13040</v>
      </c>
      <c r="O1798" t="str">
        <f t="shared" si="593"/>
        <v>Argentine poet and sculptor.[421]</v>
      </c>
      <c r="P1798" t="str">
        <f t="shared" si="595"/>
        <v>Argentine poet and sculptor.</v>
      </c>
      <c r="Q1798" t="str">
        <f t="shared" si="596"/>
        <v>Argentine poet and sculptor</v>
      </c>
      <c r="R1798" t="s">
        <v>3147</v>
      </c>
      <c r="U1798" t="str">
        <f t="shared" si="597"/>
        <v>https://en.wikipedia.org/wiki/Gyula_Kosice</v>
      </c>
      <c r="Y1798" t="str">
        <f t="shared" si="598"/>
        <v>https://tools.wmflabs.org/xtools-articleinfo/?article=Gyula_Kosice&amp;project=en.wikipedia.org</v>
      </c>
      <c r="AB1798" t="str">
        <f t="shared" si="599"/>
        <v>https://en.wikipedia.org/w/index.php?title=Special:WhatLinksHere/Gyula_Kosice&amp;limit=500</v>
      </c>
    </row>
    <row r="1799" spans="1:28">
      <c r="A1799">
        <v>3977</v>
      </c>
      <c r="B1799">
        <v>29285</v>
      </c>
      <c r="C1799">
        <v>976387.27929279418</v>
      </c>
      <c r="D1799" t="s">
        <v>4423</v>
      </c>
      <c r="E1799" t="s">
        <v>3461</v>
      </c>
      <c r="F1799" t="s">
        <v>3462</v>
      </c>
      <c r="H1799">
        <v>0</v>
      </c>
      <c r="J1799">
        <v>73</v>
      </c>
      <c r="K1799" s="5">
        <v>42589</v>
      </c>
      <c r="L1799" t="s">
        <v>3936</v>
      </c>
      <c r="M1799" t="str">
        <f t="shared" si="594"/>
        <v>American judge.[119]</v>
      </c>
      <c r="N1799" t="str">
        <f t="shared" ref="N1799:N1810" si="600">MID(M1799,1,FIND(" ",M1799)-1)</f>
        <v>American</v>
      </c>
      <c r="O1799" t="str">
        <f t="shared" si="593"/>
        <v>judge.[119]</v>
      </c>
      <c r="P1799" s="2" t="str">
        <f t="shared" si="595"/>
        <v>judge.</v>
      </c>
      <c r="Q1799" s="2" t="str">
        <f t="shared" si="596"/>
        <v>judge</v>
      </c>
      <c r="R1799" s="2" t="str">
        <f>IFERROR(MID(Q1799,1,FIND(" ",Q1799)-1),Q1799)</f>
        <v>judge</v>
      </c>
      <c r="S1799" s="2"/>
      <c r="U1799" t="str">
        <f t="shared" si="597"/>
        <v>https://en.wikipedia.org/wiki/H._F. Gierke III</v>
      </c>
      <c r="Y1799" t="str">
        <f t="shared" si="598"/>
        <v>https://tools.wmflabs.org/xtools-articleinfo/?article=H._F. Gierke III&amp;project=en.wikipedia.org</v>
      </c>
      <c r="AB1799" t="str">
        <f t="shared" si="599"/>
        <v>https://en.wikipedia.org/w/index.php?title=Special:WhatLinksHere/H._F. Gierke III&amp;limit=500</v>
      </c>
    </row>
    <row r="1800" spans="1:28">
      <c r="A1800">
        <v>4441</v>
      </c>
      <c r="B1800">
        <v>188777</v>
      </c>
      <c r="C1800">
        <v>750491.16843366902</v>
      </c>
      <c r="D1800" t="s">
        <v>15022</v>
      </c>
      <c r="E1800" t="s">
        <v>15681</v>
      </c>
      <c r="F1800" t="s">
        <v>15682</v>
      </c>
      <c r="H1800">
        <v>0</v>
      </c>
      <c r="J1800">
        <v>74</v>
      </c>
      <c r="K1800" s="5">
        <v>42619</v>
      </c>
      <c r="L1800" t="s">
        <v>15298</v>
      </c>
      <c r="M1800" t="str">
        <f t="shared" si="594"/>
        <v>American politician member of the U.S. House of Representatives (1979–1983).[350]</v>
      </c>
      <c r="N1800" t="str">
        <f t="shared" si="600"/>
        <v>American</v>
      </c>
      <c r="O1800" t="str">
        <f t="shared" si="593"/>
        <v>politician member of the U.S. House of Representatives (1979–1983).[350]</v>
      </c>
      <c r="P1800" s="2" t="str">
        <f t="shared" si="595"/>
        <v>politician member of the U.S. House of Representatives (1979–1983).</v>
      </c>
      <c r="Q1800" s="2" t="str">
        <f t="shared" si="596"/>
        <v>politician member of the U</v>
      </c>
      <c r="R1800" s="2" t="str">
        <f>IFERROR(MID(Q1800,1,FIND(" ",Q1800)-1),Q1800)</f>
        <v>politician</v>
      </c>
      <c r="S1800" t="s">
        <v>515</v>
      </c>
      <c r="U1800" t="str">
        <f t="shared" si="597"/>
        <v>https://en.wikipedia.org/wiki/H._Joel Deckard</v>
      </c>
      <c r="Y1800" t="str">
        <f t="shared" si="598"/>
        <v>https://tools.wmflabs.org/xtools-articleinfo/?article=H._Joel Deckard&amp;project=en.wikipedia.org</v>
      </c>
      <c r="AB1800" t="str">
        <f t="shared" si="599"/>
        <v>https://en.wikipedia.org/w/index.php?title=Special:WhatLinksHere/H._Joel Deckard&amp;limit=500</v>
      </c>
    </row>
    <row r="1801" spans="1:28">
      <c r="A1801">
        <v>4592</v>
      </c>
      <c r="B1801">
        <v>289883</v>
      </c>
      <c r="C1801">
        <v>760809.28216470056</v>
      </c>
      <c r="D1801" t="s">
        <v>15274</v>
      </c>
      <c r="E1801" t="str">
        <f>LEFT(D1801,FIND(" ",D1801)-1)</f>
        <v>Haakon</v>
      </c>
      <c r="F1801" t="str">
        <f>MID(D1801,FIND(" ",D1801)+1,9999)</f>
        <v>Sørbye</v>
      </c>
      <c r="H1801">
        <v>0</v>
      </c>
      <c r="J1801">
        <v>96</v>
      </c>
      <c r="K1801" s="5">
        <v>42628</v>
      </c>
      <c r="L1801" t="s">
        <v>15524</v>
      </c>
      <c r="M1801" t="str">
        <f t="shared" si="594"/>
        <v>Norwegian engineer and resistance member.[213]</v>
      </c>
      <c r="N1801" t="str">
        <f t="shared" si="600"/>
        <v>Norwegian</v>
      </c>
      <c r="O1801" t="str">
        <f t="shared" si="593"/>
        <v>engineer and resistance member.[213]</v>
      </c>
      <c r="P1801" s="2" t="str">
        <f t="shared" si="595"/>
        <v>engineer and resistance member.</v>
      </c>
      <c r="Q1801" s="2" t="str">
        <f t="shared" si="596"/>
        <v>engineer and resistance member</v>
      </c>
      <c r="R1801" s="2" t="str">
        <f>Q1801</f>
        <v>engineer and resistance member</v>
      </c>
      <c r="U1801" t="str">
        <f t="shared" si="597"/>
        <v>https://en.wikipedia.org/wiki/Haakon_Sørbye</v>
      </c>
      <c r="Y1801" t="str">
        <f t="shared" si="598"/>
        <v>https://tools.wmflabs.org/xtools-articleinfo/?article=Haakon_Sørbye&amp;project=en.wikipedia.org</v>
      </c>
      <c r="AB1801" t="str">
        <f t="shared" si="599"/>
        <v>https://en.wikipedia.org/w/index.php?title=Special:WhatLinksHere/Haakon_Sørbye&amp;limit=500</v>
      </c>
    </row>
    <row r="1802" spans="1:28">
      <c r="A1802">
        <v>2998</v>
      </c>
      <c r="B1802">
        <v>811764</v>
      </c>
      <c r="C1802">
        <v>788942.03455001838</v>
      </c>
      <c r="D1802" t="s">
        <v>5203</v>
      </c>
      <c r="E1802" t="s">
        <v>5203</v>
      </c>
      <c r="H1802">
        <v>0</v>
      </c>
      <c r="J1802">
        <v>63</v>
      </c>
      <c r="K1802" s="5">
        <v>42531</v>
      </c>
      <c r="L1802" t="s">
        <v>4995</v>
      </c>
      <c r="M1802" t="str">
        <f t="shared" si="594"/>
        <v>Iranian singer heart attack.[153]</v>
      </c>
      <c r="N1802" t="str">
        <f t="shared" si="600"/>
        <v>Iranian</v>
      </c>
      <c r="O1802" t="str">
        <f t="shared" si="593"/>
        <v>singer heart attack.[153]</v>
      </c>
      <c r="P1802" t="str">
        <f t="shared" si="595"/>
        <v>singer heart attack.</v>
      </c>
      <c r="Q1802" t="str">
        <f t="shared" si="596"/>
        <v>singer heart attack</v>
      </c>
      <c r="R1802" t="str">
        <f>IFERROR(MID(Q1802,1,FIND(" ",Q1802)-1),Q1802)</f>
        <v>singer</v>
      </c>
      <c r="U1802" t="e">
        <f t="shared" si="597"/>
        <v>#VALUE!</v>
      </c>
      <c r="Y1802" t="e">
        <f t="shared" si="598"/>
        <v>#VALUE!</v>
      </c>
      <c r="AB1802" t="e">
        <f t="shared" si="599"/>
        <v>#VALUE!</v>
      </c>
    </row>
    <row r="1803" spans="1:28">
      <c r="A1803">
        <v>1113</v>
      </c>
      <c r="B1803">
        <v>704579</v>
      </c>
      <c r="C1803">
        <v>542560.51380798453</v>
      </c>
      <c r="D1803" t="s">
        <v>11006</v>
      </c>
      <c r="E1803" t="s">
        <v>11595</v>
      </c>
      <c r="F1803" t="s">
        <v>11681</v>
      </c>
      <c r="H1803">
        <v>0</v>
      </c>
      <c r="J1803">
        <v>85</v>
      </c>
      <c r="K1803" s="3">
        <v>42425</v>
      </c>
      <c r="L1803" t="s">
        <v>11496</v>
      </c>
      <c r="M1803" t="str">
        <f t="shared" si="594"/>
        <v>Pakistani actor brain hemorrhage.[460]</v>
      </c>
      <c r="N1803" t="str">
        <f t="shared" si="600"/>
        <v>Pakistani</v>
      </c>
      <c r="O1803" t="str">
        <f t="shared" si="593"/>
        <v>actor brain hemorrhage.[460]</v>
      </c>
      <c r="P1803" t="str">
        <f t="shared" si="595"/>
        <v>actor brain hemorrhage.</v>
      </c>
      <c r="Q1803" t="str">
        <f t="shared" si="596"/>
        <v>actor brain hemorrhage</v>
      </c>
      <c r="R1803" t="str">
        <f>IFERROR(MID(Q1803,1,FIND(" ",Q1803)-1),Q1803)</f>
        <v>actor</v>
      </c>
      <c r="T1803" t="s">
        <v>8588</v>
      </c>
      <c r="U1803" t="e">
        <f t="shared" si="597"/>
        <v>#VALUE!</v>
      </c>
      <c r="Y1803" t="e">
        <f t="shared" si="598"/>
        <v>#VALUE!</v>
      </c>
      <c r="AB1803" t="e">
        <f t="shared" si="599"/>
        <v>#VALUE!</v>
      </c>
    </row>
    <row r="1804" spans="1:28">
      <c r="A1804">
        <v>3535</v>
      </c>
      <c r="B1804">
        <v>894651</v>
      </c>
      <c r="C1804">
        <v>528034.55872253841</v>
      </c>
      <c r="D1804" t="s">
        <v>13353</v>
      </c>
      <c r="E1804" t="str">
        <f t="shared" ref="E1804:E1838" si="601">LEFT(D1804,FIND(" ",D1804)-1)</f>
        <v>Hafsa</v>
      </c>
      <c r="F1804" t="str">
        <f t="shared" ref="F1804:F1838" si="602">MID(D1804,FIND(" ",D1804)+1,9999)</f>
        <v>Mossi</v>
      </c>
      <c r="H1804">
        <v>0</v>
      </c>
      <c r="K1804" s="5">
        <v>42564</v>
      </c>
      <c r="L1804" t="s">
        <v>14189</v>
      </c>
      <c r="M1804" t="str">
        <f t="shared" si="594"/>
        <v>Burundian politician Minister of Regional Integration member of the East African Legislative Assembly (since 2012) shot.[194]</v>
      </c>
      <c r="N1804" t="str">
        <f t="shared" si="600"/>
        <v>Burundian</v>
      </c>
      <c r="O1804" t="str">
        <f t="shared" si="593"/>
        <v>politician Minister of Regional Integration member of the East African Legislative Assembly (since 2012) shot.[194]</v>
      </c>
      <c r="P1804" s="2" t="str">
        <f t="shared" si="595"/>
        <v>politician Minister of Regional Integration member of the East African Legislative Assembly (since 2012) shot.</v>
      </c>
      <c r="Q1804" s="2" t="str">
        <f t="shared" si="596"/>
        <v>politician Minister of Regional Integration member of the East African Legislative Assembly (since 2012) shot</v>
      </c>
      <c r="R1804" s="2" t="str">
        <f>IFERROR(MID(Q1804,1,FIND(" ",Q1804)-1),Q1804)</f>
        <v>politician</v>
      </c>
      <c r="S1804" s="2" t="s">
        <v>968</v>
      </c>
      <c r="T1804" t="s">
        <v>14788</v>
      </c>
      <c r="U1804" t="str">
        <f t="shared" si="597"/>
        <v>https://en.wikipedia.org/wiki/Hafsa_Mossi</v>
      </c>
      <c r="Y1804" t="str">
        <f t="shared" si="598"/>
        <v>https://tools.wmflabs.org/xtools-articleinfo/?article=Hafsa_Mossi&amp;project=en.wikipedia.org</v>
      </c>
      <c r="AB1804" t="str">
        <f t="shared" si="599"/>
        <v>https://en.wikipedia.org/w/index.php?title=Special:WhatLinksHere/Hafsa_Mossi&amp;limit=500</v>
      </c>
    </row>
    <row r="1805" spans="1:28">
      <c r="A1805">
        <v>4745</v>
      </c>
      <c r="B1805">
        <v>780492</v>
      </c>
      <c r="C1805">
        <v>939063.52776502899</v>
      </c>
      <c r="D1805" t="s">
        <v>14821</v>
      </c>
      <c r="E1805" t="str">
        <f t="shared" si="601"/>
        <v>Hagen</v>
      </c>
      <c r="F1805" t="str">
        <f t="shared" si="602"/>
        <v>Liebing</v>
      </c>
      <c r="H1805">
        <v>0</v>
      </c>
      <c r="J1805">
        <v>55</v>
      </c>
      <c r="K1805" s="5">
        <v>42638</v>
      </c>
      <c r="L1805" t="s">
        <v>15735</v>
      </c>
      <c r="M1805" t="str">
        <f t="shared" si="594"/>
        <v>German musician (Die Ärzte).[51]</v>
      </c>
      <c r="N1805" t="str">
        <f t="shared" si="600"/>
        <v>German</v>
      </c>
      <c r="O1805" t="str">
        <f t="shared" si="593"/>
        <v>musician (Die Ärzte).[51]</v>
      </c>
      <c r="P1805" s="2" t="str">
        <f t="shared" si="595"/>
        <v>musician (Die Ärzte).</v>
      </c>
      <c r="Q1805" s="2" t="str">
        <f t="shared" si="596"/>
        <v>musician (Die Ärzte)</v>
      </c>
      <c r="R1805" s="2" t="str">
        <f>IFERROR(MID(Q1805,1,FIND(" ",Q1805)-1),Q1805)</f>
        <v>musician</v>
      </c>
      <c r="S1805" s="2" t="s">
        <v>185</v>
      </c>
      <c r="U1805" t="str">
        <f t="shared" si="597"/>
        <v>https://en.wikipedia.org/wiki/Hagen_Liebing</v>
      </c>
      <c r="Y1805" t="str">
        <f t="shared" si="598"/>
        <v>https://tools.wmflabs.org/xtools-articleinfo/?article=Hagen_Liebing&amp;project=en.wikipedia.org</v>
      </c>
      <c r="AB1805" t="str">
        <f t="shared" si="599"/>
        <v>https://en.wikipedia.org/w/index.php?title=Special:WhatLinksHere/Hagen_Liebing&amp;limit=500</v>
      </c>
    </row>
    <row r="1806" spans="1:28">
      <c r="A1806">
        <v>3724</v>
      </c>
      <c r="B1806">
        <v>296949</v>
      </c>
      <c r="C1806">
        <v>993736.09337362717</v>
      </c>
      <c r="D1806" t="s">
        <v>13508</v>
      </c>
      <c r="E1806" t="str">
        <f t="shared" si="601"/>
        <v>Håkon</v>
      </c>
      <c r="F1806" t="str">
        <f t="shared" si="602"/>
        <v>Fimland</v>
      </c>
      <c r="H1806">
        <v>0</v>
      </c>
      <c r="J1806">
        <v>72</v>
      </c>
      <c r="K1806" s="5">
        <v>42575</v>
      </c>
      <c r="L1806" t="s">
        <v>14374</v>
      </c>
      <c r="M1806" t="str">
        <f t="shared" si="594"/>
        <v>Norwegian hurdler and politician.[383]</v>
      </c>
      <c r="N1806" t="str">
        <f t="shared" si="600"/>
        <v>Norwegian</v>
      </c>
      <c r="O1806" t="str">
        <f t="shared" si="593"/>
        <v>hurdler and politician.[383]</v>
      </c>
      <c r="P1806" s="2" t="str">
        <f t="shared" si="595"/>
        <v>hurdler and politician.</v>
      </c>
      <c r="Q1806" s="2" t="str">
        <f t="shared" si="596"/>
        <v>hurdler and politician</v>
      </c>
      <c r="R1806" s="2" t="str">
        <f>Q1806</f>
        <v>hurdler and politician</v>
      </c>
      <c r="S1806" s="2"/>
      <c r="U1806" t="str">
        <f t="shared" si="597"/>
        <v>https://en.wikipedia.org/wiki/Håkon_Fimland</v>
      </c>
      <c r="Y1806" t="str">
        <f t="shared" si="598"/>
        <v>https://tools.wmflabs.org/xtools-articleinfo/?article=Håkon_Fimland&amp;project=en.wikipedia.org</v>
      </c>
      <c r="AB1806" t="str">
        <f t="shared" si="599"/>
        <v>https://en.wikipedia.org/w/index.php?title=Special:WhatLinksHere/Håkon_Fimland&amp;limit=500</v>
      </c>
    </row>
    <row r="1807" spans="1:28">
      <c r="A1807">
        <v>3167</v>
      </c>
      <c r="B1807">
        <v>406095</v>
      </c>
      <c r="C1807">
        <v>78766.743983578635</v>
      </c>
      <c r="D1807" t="s">
        <v>5341</v>
      </c>
      <c r="E1807" t="str">
        <f t="shared" si="601"/>
        <v>Hal</v>
      </c>
      <c r="F1807" t="str">
        <f t="shared" si="602"/>
        <v>Holman</v>
      </c>
      <c r="H1807">
        <v>0</v>
      </c>
      <c r="J1807">
        <v>93</v>
      </c>
      <c r="K1807" s="5">
        <v>42541</v>
      </c>
      <c r="L1807" t="s">
        <v>4841</v>
      </c>
      <c r="M1807" t="str">
        <f t="shared" si="594"/>
        <v>Australian artist.[322]</v>
      </c>
      <c r="N1807" t="str">
        <f t="shared" si="600"/>
        <v>Australian</v>
      </c>
      <c r="O1807" t="str">
        <f t="shared" si="593"/>
        <v>artist.[322]</v>
      </c>
      <c r="P1807" t="str">
        <f t="shared" si="595"/>
        <v>artist.</v>
      </c>
      <c r="Q1807" t="str">
        <f t="shared" si="596"/>
        <v>artist</v>
      </c>
      <c r="R1807" t="str">
        <f>IFERROR(MID(Q1807,1,FIND(" ",Q1807)-1),Q1807)</f>
        <v>artist</v>
      </c>
      <c r="U1807" t="str">
        <f t="shared" si="597"/>
        <v>https://en.wikipedia.org/wiki/Hal_Holman</v>
      </c>
      <c r="Y1807" t="str">
        <f t="shared" si="598"/>
        <v>https://tools.wmflabs.org/xtools-articleinfo/?article=Hal_Holman&amp;project=en.wikipedia.org</v>
      </c>
      <c r="AB1807" t="str">
        <f t="shared" si="599"/>
        <v>https://en.wikipedia.org/w/index.php?title=Special:WhatLinksHere/Hal_Holman&amp;limit=500</v>
      </c>
    </row>
    <row r="1808" spans="1:28">
      <c r="A1808">
        <v>3445</v>
      </c>
      <c r="B1808">
        <v>267644</v>
      </c>
      <c r="C1808">
        <v>53401.88598165696</v>
      </c>
      <c r="D1808" t="s">
        <v>13285</v>
      </c>
      <c r="E1808" t="str">
        <f t="shared" si="601"/>
        <v>Hal</v>
      </c>
      <c r="F1808" t="str">
        <f t="shared" si="602"/>
        <v>Hudson</v>
      </c>
      <c r="H1808">
        <v>0</v>
      </c>
      <c r="J1808">
        <v>89</v>
      </c>
      <c r="K1808" s="5">
        <v>42559</v>
      </c>
      <c r="L1808" t="s">
        <v>14100</v>
      </c>
      <c r="M1808" t="str">
        <f t="shared" si="594"/>
        <v>American baseball player (St. Louis Browns Chicago White Sox).[104]</v>
      </c>
      <c r="N1808" t="str">
        <f t="shared" si="600"/>
        <v>American</v>
      </c>
      <c r="O1808" t="str">
        <f t="shared" si="593"/>
        <v>baseball player (St. Louis Browns Chicago White Sox).[104]</v>
      </c>
      <c r="P1808" s="2" t="str">
        <f t="shared" si="595"/>
        <v>baseball player (St. Louis Browns Chicago White Sox).</v>
      </c>
      <c r="Q1808" s="2" t="str">
        <f t="shared" si="596"/>
        <v>baseball player (St</v>
      </c>
      <c r="R1808" s="2" t="s">
        <v>14699</v>
      </c>
      <c r="S1808" t="s">
        <v>999</v>
      </c>
      <c r="U1808" t="str">
        <f t="shared" si="597"/>
        <v>https://en.wikipedia.org/wiki/Hal_Hudson</v>
      </c>
      <c r="Y1808" t="str">
        <f t="shared" si="598"/>
        <v>https://tools.wmflabs.org/xtools-articleinfo/?article=Hal_Hudson&amp;project=en.wikipedia.org</v>
      </c>
      <c r="AB1808" t="str">
        <f t="shared" si="599"/>
        <v>https://en.wikipedia.org/w/index.php?title=Special:WhatLinksHere/Hal_Hudson&amp;limit=500</v>
      </c>
    </row>
    <row r="1809" spans="1:29">
      <c r="A1809">
        <v>3243</v>
      </c>
      <c r="B1809">
        <v>249901</v>
      </c>
      <c r="C1809">
        <v>647730.21902874461</v>
      </c>
      <c r="D1809" t="s">
        <v>5242</v>
      </c>
      <c r="E1809" t="str">
        <f t="shared" si="601"/>
        <v>Hal</v>
      </c>
      <c r="F1809" t="str">
        <f t="shared" si="602"/>
        <v>Lear</v>
      </c>
      <c r="H1809">
        <v>0</v>
      </c>
      <c r="J1809">
        <v>81</v>
      </c>
      <c r="K1809" s="5">
        <v>42546</v>
      </c>
      <c r="L1809" t="s">
        <v>4712</v>
      </c>
      <c r="M1809" t="str">
        <f t="shared" si="594"/>
        <v>American basketball player (Temple University).[398]</v>
      </c>
      <c r="N1809" t="str">
        <f t="shared" si="600"/>
        <v>American</v>
      </c>
      <c r="O1809" t="str">
        <f t="shared" si="593"/>
        <v>basketball player (Temple University).[398]</v>
      </c>
      <c r="P1809" t="str">
        <f t="shared" si="595"/>
        <v>basketball player (Temple University).</v>
      </c>
      <c r="Q1809" t="str">
        <f t="shared" si="596"/>
        <v>basketball player (Temple University)</v>
      </c>
      <c r="R1809" t="s">
        <v>13157</v>
      </c>
      <c r="S1809" s="2" t="s">
        <v>1095</v>
      </c>
      <c r="U1809" t="str">
        <f t="shared" si="597"/>
        <v>https://en.wikipedia.org/wiki/Hal_Lear</v>
      </c>
      <c r="Y1809" t="str">
        <f t="shared" si="598"/>
        <v>https://tools.wmflabs.org/xtools-articleinfo/?article=Hal_Lear&amp;project=en.wikipedia.org</v>
      </c>
      <c r="AB1809" t="str">
        <f t="shared" si="599"/>
        <v>https://en.wikipedia.org/w/index.php?title=Special:WhatLinksHere/Hal_Lear&amp;limit=500</v>
      </c>
    </row>
    <row r="1810" spans="1:29">
      <c r="A1810">
        <v>3752</v>
      </c>
      <c r="B1810">
        <v>202187</v>
      </c>
      <c r="C1810">
        <v>907213.82461561006</v>
      </c>
      <c r="D1810" t="s">
        <v>13886</v>
      </c>
      <c r="E1810" t="str">
        <f t="shared" si="601"/>
        <v>Halil</v>
      </c>
      <c r="F1810" t="str">
        <f t="shared" si="602"/>
        <v>İnalcık</v>
      </c>
      <c r="H1810">
        <v>0</v>
      </c>
      <c r="J1810">
        <v>100</v>
      </c>
      <c r="K1810" s="5">
        <v>42576</v>
      </c>
      <c r="L1810" t="s">
        <v>14417</v>
      </c>
      <c r="M1810" t="str">
        <f t="shared" si="594"/>
        <v>Turkish historian multiple organ failure.[411]</v>
      </c>
      <c r="N1810" t="str">
        <f t="shared" si="600"/>
        <v>Turkish</v>
      </c>
      <c r="O1810" t="str">
        <f t="shared" si="593"/>
        <v>historian multiple organ failure.[411]</v>
      </c>
      <c r="P1810" s="2" t="str">
        <f t="shared" si="595"/>
        <v>historian multiple organ failure.</v>
      </c>
      <c r="Q1810" s="2" t="str">
        <f t="shared" si="596"/>
        <v>historian multiple organ failure</v>
      </c>
      <c r="R1810" s="2" t="str">
        <f>IFERROR(MID(Q1810,1,FIND(" ",Q1810)-1),Q1810)</f>
        <v>historian</v>
      </c>
      <c r="S1810" s="2"/>
      <c r="T1810" t="s">
        <v>13168</v>
      </c>
      <c r="U1810" t="str">
        <f t="shared" si="597"/>
        <v>https://en.wikipedia.org/wiki/Halil_İnalcık</v>
      </c>
      <c r="Y1810" t="str">
        <f t="shared" si="598"/>
        <v>https://tools.wmflabs.org/xtools-articleinfo/?article=Halil_İnalcık&amp;project=en.wikipedia.org</v>
      </c>
      <c r="AB1810" t="str">
        <f t="shared" si="599"/>
        <v>https://en.wikipedia.org/w/index.php?title=Special:WhatLinksHere/Halil_İnalcık&amp;limit=500</v>
      </c>
    </row>
    <row r="1811" spans="1:29">
      <c r="A1811">
        <v>3559</v>
      </c>
      <c r="B1811">
        <v>446031</v>
      </c>
      <c r="C1811">
        <v>33197.336650118814</v>
      </c>
      <c r="D1811" t="s">
        <v>13715</v>
      </c>
      <c r="E1811" t="str">
        <f t="shared" si="601"/>
        <v>Hallard</v>
      </c>
      <c r="F1811" t="str">
        <f t="shared" si="602"/>
        <v>White</v>
      </c>
      <c r="H1811">
        <v>0</v>
      </c>
      <c r="J1811">
        <v>87</v>
      </c>
      <c r="K1811" s="5">
        <v>42565</v>
      </c>
      <c r="L1811" t="s">
        <v>14215</v>
      </c>
      <c r="M1811" t="str">
        <f t="shared" si="594"/>
        <v>New Zealand rugby union player (Auckland national team) Alzheimer's disease.[218]</v>
      </c>
      <c r="N1811" t="s">
        <v>14444</v>
      </c>
      <c r="O1811" t="str">
        <f t="shared" si="593"/>
        <v>Zealand rugby union player (Auckland national team) Alzheimer's disease.[218]</v>
      </c>
      <c r="P1811" s="2" t="str">
        <f t="shared" si="595"/>
        <v>Zealand rugby union player (Auckland national team) Alzheimer's disease.</v>
      </c>
      <c r="Q1811" s="2" t="str">
        <f t="shared" si="596"/>
        <v>Zealand rugby union player (Auckland national team) Alzheimer's disease</v>
      </c>
      <c r="R1811" s="2" t="s">
        <v>14843</v>
      </c>
      <c r="S1811" s="2" t="s">
        <v>812</v>
      </c>
      <c r="T1811" t="s">
        <v>14635</v>
      </c>
      <c r="U1811" t="str">
        <f t="shared" si="597"/>
        <v>https://en.wikipedia.org/wiki/Hallard_White</v>
      </c>
      <c r="Y1811" t="str">
        <f t="shared" si="598"/>
        <v>https://tools.wmflabs.org/xtools-articleinfo/?article=Hallard_White&amp;project=en.wikipedia.org</v>
      </c>
      <c r="AB1811" t="str">
        <f t="shared" si="599"/>
        <v>https://en.wikipedia.org/w/index.php?title=Special:WhatLinksHere/Hallard_White&amp;limit=500</v>
      </c>
    </row>
    <row r="1812" spans="1:29">
      <c r="A1812">
        <v>193</v>
      </c>
      <c r="B1812">
        <v>528180</v>
      </c>
      <c r="C1812">
        <v>375577.97215958999</v>
      </c>
      <c r="D1812" t="s">
        <v>9280</v>
      </c>
      <c r="E1812" t="str">
        <f t="shared" si="601"/>
        <v>Hamada</v>
      </c>
      <c r="F1812" t="str">
        <f t="shared" si="602"/>
        <v>Emam</v>
      </c>
      <c r="H1812">
        <v>0</v>
      </c>
      <c r="J1812">
        <v>68</v>
      </c>
      <c r="K1812" s="3">
        <v>42378</v>
      </c>
      <c r="L1812" t="s">
        <v>9430</v>
      </c>
      <c r="M1812" t="str">
        <f t="shared" si="594"/>
        <v>Egyptian footballer (Zamalek SC).[193]</v>
      </c>
      <c r="N1812" t="str">
        <f t="shared" ref="N1812:N1839" si="603">MID(M1812,1,FIND(" ",M1812)-1)</f>
        <v>Egyptian</v>
      </c>
      <c r="O1812" t="str">
        <f t="shared" si="593"/>
        <v>footballer (Zamalek SC).[193]</v>
      </c>
      <c r="P1812" t="str">
        <f t="shared" si="595"/>
        <v>footballer (Zamalek SC).</v>
      </c>
      <c r="Q1812" t="str">
        <f t="shared" si="596"/>
        <v>footballer (Zamalek SC)</v>
      </c>
      <c r="R1812" t="str">
        <f>IFERROR(MID(Q1812,1,FIND(" ",Q1812)-1),Q1812)</f>
        <v>footballer</v>
      </c>
      <c r="S1812" t="s">
        <v>2661</v>
      </c>
      <c r="U1812" t="str">
        <f t="shared" si="597"/>
        <v>https://en.wikipedia.org/wiki/Hamada_Emam</v>
      </c>
      <c r="Y1812" t="str">
        <f t="shared" si="598"/>
        <v>https://tools.wmflabs.org/xtools-articleinfo/?article=Hamada_Emam&amp;project=en.wikipedia.org</v>
      </c>
      <c r="AB1812" t="str">
        <f t="shared" si="599"/>
        <v>https://en.wikipedia.org/w/index.php?title=Special:WhatLinksHere/Hamada_Emam&amp;limit=500</v>
      </c>
    </row>
    <row r="1813" spans="1:29">
      <c r="A1813">
        <v>4037</v>
      </c>
      <c r="B1813">
        <v>259286</v>
      </c>
      <c r="C1813">
        <v>202422.66747663962</v>
      </c>
      <c r="D1813" t="s">
        <v>4303</v>
      </c>
      <c r="E1813" t="str">
        <f t="shared" si="601"/>
        <v>Hamdi</v>
      </c>
      <c r="F1813" t="str">
        <f t="shared" si="602"/>
        <v>Al Banbi</v>
      </c>
      <c r="H1813">
        <v>0</v>
      </c>
      <c r="J1813">
        <v>80</v>
      </c>
      <c r="K1813" s="5">
        <v>42593</v>
      </c>
      <c r="L1813" t="s">
        <v>3862</v>
      </c>
      <c r="M1813" t="str">
        <f t="shared" si="594"/>
        <v>Egyptian businessman and politician Petroleum Minister (1991–1999).[179]</v>
      </c>
      <c r="N1813" t="str">
        <f t="shared" si="603"/>
        <v>Egyptian</v>
      </c>
      <c r="O1813" t="str">
        <f t="shared" si="593"/>
        <v>businessman and politician Petroleum Minister (1991–1999).[179]</v>
      </c>
      <c r="P1813" s="2" t="str">
        <f t="shared" si="595"/>
        <v>businessman and politician Petroleum Minister (1991–1999).</v>
      </c>
      <c r="Q1813" s="2" t="str">
        <f t="shared" si="596"/>
        <v>businessman and politician Petroleum Minister (1991–1999)</v>
      </c>
      <c r="R1813" s="2" t="s">
        <v>3021</v>
      </c>
      <c r="S1813" s="2" t="s">
        <v>694</v>
      </c>
      <c r="U1813" t="str">
        <f t="shared" si="597"/>
        <v>https://en.wikipedia.org/wiki/Hamdi_Al Banbi</v>
      </c>
      <c r="Y1813" t="str">
        <f t="shared" si="598"/>
        <v>https://tools.wmflabs.org/xtools-articleinfo/?article=Hamdi_Al Banbi&amp;project=en.wikipedia.org</v>
      </c>
      <c r="AB1813" t="str">
        <f t="shared" si="599"/>
        <v>https://en.wikipedia.org/w/index.php?title=Special:WhatLinksHere/Hamdi_Al Banbi&amp;limit=500</v>
      </c>
    </row>
    <row r="1814" spans="1:29">
      <c r="A1814">
        <v>171</v>
      </c>
      <c r="B1814">
        <v>380030</v>
      </c>
      <c r="C1814">
        <v>964454.11696640798</v>
      </c>
      <c r="D1814" t="s">
        <v>9028</v>
      </c>
      <c r="E1814" t="str">
        <f t="shared" si="601"/>
        <v>Hamdy</v>
      </c>
      <c r="F1814" t="str">
        <f t="shared" si="602"/>
        <v>Ahmed</v>
      </c>
      <c r="H1814">
        <v>0</v>
      </c>
      <c r="J1814">
        <v>82</v>
      </c>
      <c r="K1814" s="3">
        <v>42377</v>
      </c>
      <c r="L1814" t="s">
        <v>10098</v>
      </c>
      <c r="M1814" t="str">
        <f t="shared" si="594"/>
        <v>Egyptian actor (Al-Kahira 30 Al-Ard Al Asfour).[171]</v>
      </c>
      <c r="N1814" t="str">
        <f t="shared" si="603"/>
        <v>Egyptian</v>
      </c>
      <c r="O1814" t="str">
        <f t="shared" si="593"/>
        <v>actor (Al-Kahira 30 Al-Ard Al Asfour).[171]</v>
      </c>
      <c r="P1814" t="str">
        <f t="shared" si="595"/>
        <v>actor (Al-Kahira 30 Al-Ard Al Asfour).</v>
      </c>
      <c r="Q1814" t="str">
        <f t="shared" si="596"/>
        <v>actor (Al-Kahira 30 Al-Ard Al Asfour)</v>
      </c>
      <c r="R1814" t="str">
        <f>IFERROR(MID(Q1814,1,FIND(" ",Q1814)-1),Q1814)</f>
        <v>actor</v>
      </c>
      <c r="S1814" t="s">
        <v>2530</v>
      </c>
      <c r="U1814" t="str">
        <f t="shared" si="597"/>
        <v>https://en.wikipedia.org/wiki/Hamdy_Ahmed</v>
      </c>
      <c r="Y1814" t="str">
        <f t="shared" si="598"/>
        <v>https://tools.wmflabs.org/xtools-articleinfo/?article=Hamdy_Ahmed&amp;project=en.wikipedia.org</v>
      </c>
      <c r="AB1814" t="str">
        <f t="shared" si="599"/>
        <v>https://en.wikipedia.org/w/index.php?title=Special:WhatLinksHere/Hamdy_Ahmed&amp;limit=500</v>
      </c>
    </row>
    <row r="1815" spans="1:29">
      <c r="A1815">
        <v>2978</v>
      </c>
      <c r="B1815">
        <v>75949</v>
      </c>
      <c r="C1815">
        <v>778088.03397149977</v>
      </c>
      <c r="D1815" t="s">
        <v>5495</v>
      </c>
      <c r="E1815" t="str">
        <f t="shared" si="601"/>
        <v>Hamza</v>
      </c>
      <c r="F1815" t="str">
        <f t="shared" si="602"/>
        <v>Ali</v>
      </c>
      <c r="H1815">
        <v>0</v>
      </c>
      <c r="J1815">
        <v>20</v>
      </c>
      <c r="K1815" s="5">
        <v>42530</v>
      </c>
      <c r="L1815" t="s">
        <v>4975</v>
      </c>
      <c r="M1815" t="str">
        <f t="shared" si="594"/>
        <v>English cricketer (Hampshire) drowning.[133]</v>
      </c>
      <c r="N1815" t="str">
        <f t="shared" si="603"/>
        <v>English</v>
      </c>
      <c r="O1815" t="str">
        <f t="shared" si="593"/>
        <v>cricketer (Hampshire) drowning.[133]</v>
      </c>
      <c r="P1815" t="str">
        <f t="shared" si="595"/>
        <v>cricketer (Hampshire) drowning.</v>
      </c>
      <c r="Q1815" t="str">
        <f t="shared" si="596"/>
        <v>cricketer (Hampshire) drowning</v>
      </c>
      <c r="R1815" t="str">
        <f>IFERROR(MID(Q1815,1,FIND(" ",Q1815)-1),Q1815)</f>
        <v>cricketer</v>
      </c>
      <c r="S1815" s="2" t="s">
        <v>1231</v>
      </c>
      <c r="T1815" t="s">
        <v>13305</v>
      </c>
      <c r="U1815" t="str">
        <f t="shared" si="597"/>
        <v>https://en.wikipedia.org/wiki/Hamza_Ali</v>
      </c>
      <c r="Y1815" t="str">
        <f t="shared" si="598"/>
        <v>https://tools.wmflabs.org/xtools-articleinfo/?article=Hamza_Ali&amp;project=en.wikipedia.org</v>
      </c>
      <c r="AB1815" t="str">
        <f t="shared" si="599"/>
        <v>https://en.wikipedia.org/w/index.php?title=Special:WhatLinksHere/Hamza_Ali&amp;limit=500</v>
      </c>
    </row>
    <row r="1816" spans="1:29">
      <c r="A1816" s="2">
        <v>2339</v>
      </c>
      <c r="B1816" s="2">
        <v>561924</v>
      </c>
      <c r="C1816" s="2">
        <v>413311.28208275913</v>
      </c>
      <c r="D1816" s="2" t="s">
        <v>11714</v>
      </c>
      <c r="E1816" s="2" t="str">
        <f t="shared" si="601"/>
        <v>Hamzat</v>
      </c>
      <c r="F1816" s="2" t="str">
        <f t="shared" si="602"/>
        <v>Ahmadu</v>
      </c>
      <c r="G1816" s="2"/>
      <c r="H1816">
        <v>0</v>
      </c>
      <c r="J1816" s="2">
        <v>92</v>
      </c>
      <c r="K1816" s="6">
        <v>42491</v>
      </c>
      <c r="L1816" s="2" t="s">
        <v>12463</v>
      </c>
      <c r="M1816" s="2" t="str">
        <f t="shared" si="594"/>
        <v>Nigerian diplomat Ambassador to the Soviet Union Netherlands Cameroon the Bahamas and the United States.[1]</v>
      </c>
      <c r="N1816" s="2" t="str">
        <f t="shared" si="603"/>
        <v>Nigerian</v>
      </c>
      <c r="O1816" s="2" t="str">
        <f t="shared" si="593"/>
        <v>diplomat Ambassador to the Soviet Union Netherlands Cameroon the Bahamas and the United States.[1]</v>
      </c>
      <c r="P1816" s="2" t="str">
        <f t="shared" si="595"/>
        <v>diplomat Ambassador to the Soviet Union Netherlands Cameroon the Bahamas and the United States.</v>
      </c>
      <c r="Q1816" s="2" t="str">
        <f t="shared" si="596"/>
        <v>diplomat Ambassador to the Soviet Union Netherlands Cameroon the Bahamas and the United States</v>
      </c>
      <c r="R1816" s="2" t="str">
        <f>IFERROR(MID(Q1816,1,FIND(" ",Q1816)-1),Q1816)</f>
        <v>diplomat</v>
      </c>
      <c r="S1816" s="2" t="s">
        <v>1558</v>
      </c>
      <c r="T1816" s="2"/>
      <c r="U1816" s="2" t="str">
        <f t="shared" si="597"/>
        <v>https://en.wikipedia.org/wiki/Hamzat_Ahmadu</v>
      </c>
      <c r="V1816" s="2"/>
      <c r="W1816" s="2"/>
      <c r="X1816" s="2"/>
      <c r="Y1816" s="2" t="str">
        <f t="shared" si="598"/>
        <v>https://tools.wmflabs.org/xtools-articleinfo/?article=Hamzat_Ahmadu&amp;project=en.wikipedia.org</v>
      </c>
      <c r="Z1816" s="2"/>
      <c r="AA1816" s="2"/>
      <c r="AB1816" s="2" t="str">
        <f t="shared" si="599"/>
        <v>https://en.wikipedia.org/w/index.php?title=Special:WhatLinksHere/Hamzat_Ahmadu&amp;limit=500</v>
      </c>
      <c r="AC1816" s="2"/>
    </row>
    <row r="1817" spans="1:29">
      <c r="A1817">
        <v>4043</v>
      </c>
      <c r="B1817">
        <v>791</v>
      </c>
      <c r="C1817">
        <v>364381.10557537584</v>
      </c>
      <c r="D1817" t="s">
        <v>4481</v>
      </c>
      <c r="E1817" t="str">
        <f t="shared" si="601"/>
        <v>Hanif</v>
      </c>
      <c r="F1817" t="str">
        <f t="shared" si="602"/>
        <v>Mohammad</v>
      </c>
      <c r="H1817">
        <v>0</v>
      </c>
      <c r="J1817">
        <v>81</v>
      </c>
      <c r="K1817" s="5">
        <v>42593</v>
      </c>
      <c r="L1817" t="s">
        <v>3874</v>
      </c>
      <c r="M1817" t="str">
        <f t="shared" si="594"/>
        <v>Pakistani cricketer (national team).[185]</v>
      </c>
      <c r="N1817" t="str">
        <f t="shared" si="603"/>
        <v>Pakistani</v>
      </c>
      <c r="O1817" t="str">
        <f t="shared" si="593"/>
        <v>cricketer (national team).[185]</v>
      </c>
      <c r="P1817" s="2" t="str">
        <f t="shared" si="595"/>
        <v>cricketer (national team).</v>
      </c>
      <c r="Q1817" s="2" t="str">
        <f t="shared" si="596"/>
        <v>cricketer (national team)</v>
      </c>
      <c r="R1817" s="2" t="str">
        <f>IFERROR(MID(Q1817,1,FIND(" ",Q1817)-1),Q1817)</f>
        <v>cricketer</v>
      </c>
      <c r="S1817" s="2" t="s">
        <v>2774</v>
      </c>
      <c r="U1817" t="str">
        <f t="shared" si="597"/>
        <v>https://en.wikipedia.org/wiki/Hanif_Mohammad</v>
      </c>
      <c r="V1817">
        <v>564</v>
      </c>
      <c r="W1817">
        <v>1</v>
      </c>
      <c r="X1817">
        <v>1</v>
      </c>
      <c r="Y1817" t="str">
        <f t="shared" si="598"/>
        <v>https://tools.wmflabs.org/xtools-articleinfo/?article=Hanif_Mohammad&amp;project=en.wikipedia.org</v>
      </c>
      <c r="Z1817">
        <v>252</v>
      </c>
      <c r="AA1817">
        <v>147</v>
      </c>
      <c r="AB1817" t="str">
        <f t="shared" si="599"/>
        <v>https://en.wikipedia.org/w/index.php?title=Special:WhatLinksHere/Hanif_Mohammad&amp;limit=500</v>
      </c>
      <c r="AC1817">
        <v>186</v>
      </c>
    </row>
    <row r="1818" spans="1:29">
      <c r="A1818">
        <v>4529</v>
      </c>
      <c r="B1818">
        <v>798153</v>
      </c>
      <c r="C1818">
        <v>221147.54414633353</v>
      </c>
      <c r="D1818" t="s">
        <v>15083</v>
      </c>
      <c r="E1818" t="str">
        <f t="shared" si="601"/>
        <v>Hank</v>
      </c>
      <c r="F1818" t="str">
        <f t="shared" si="602"/>
        <v>Ford</v>
      </c>
      <c r="H1818">
        <v>0</v>
      </c>
      <c r="J1818">
        <v>70</v>
      </c>
      <c r="K1818" s="5">
        <v>42624</v>
      </c>
      <c r="L1818" t="s">
        <v>15332</v>
      </c>
      <c r="M1818" t="str">
        <f t="shared" si="594"/>
        <v>American college basketball coach (Hampton).[268]</v>
      </c>
      <c r="N1818" t="str">
        <f t="shared" si="603"/>
        <v>American</v>
      </c>
      <c r="O1818" t="str">
        <f t="shared" si="593"/>
        <v>college basketball coach (Hampton).[268]</v>
      </c>
      <c r="P1818" s="2" t="str">
        <f t="shared" si="595"/>
        <v>college basketball coach (Hampton).</v>
      </c>
      <c r="Q1818" s="2" t="str">
        <f t="shared" si="596"/>
        <v>college basketball coach (Hampton)</v>
      </c>
      <c r="R1818" s="2" t="s">
        <v>15616</v>
      </c>
      <c r="S1818" s="2" t="s">
        <v>556</v>
      </c>
      <c r="U1818" t="str">
        <f t="shared" si="597"/>
        <v>https://en.wikipedia.org/wiki/Hank_Ford</v>
      </c>
      <c r="Y1818" t="str">
        <f t="shared" si="598"/>
        <v>https://tools.wmflabs.org/xtools-articleinfo/?article=Hank_Ford&amp;project=en.wikipedia.org</v>
      </c>
      <c r="AB1818" t="str">
        <f t="shared" si="599"/>
        <v>https://en.wikipedia.org/w/index.php?title=Special:WhatLinksHere/Hank_Ford&amp;limit=500</v>
      </c>
    </row>
    <row r="1819" spans="1:29">
      <c r="A1819">
        <v>118</v>
      </c>
      <c r="B1819">
        <v>449759</v>
      </c>
      <c r="C1819">
        <v>356193.22245656804</v>
      </c>
      <c r="D1819" t="s">
        <v>9237</v>
      </c>
      <c r="E1819" t="str">
        <f t="shared" si="601"/>
        <v>Hanna-Marie</v>
      </c>
      <c r="F1819" t="str">
        <f t="shared" si="602"/>
        <v>Weydahl</v>
      </c>
      <c r="H1819">
        <v>0</v>
      </c>
      <c r="J1819">
        <v>93</v>
      </c>
      <c r="K1819" s="3">
        <v>42374</v>
      </c>
      <c r="L1819" t="s">
        <v>9233</v>
      </c>
      <c r="M1819" t="str">
        <f t="shared" si="594"/>
        <v>Norwegian pianist.[118]</v>
      </c>
      <c r="N1819" t="str">
        <f t="shared" si="603"/>
        <v>Norwegian</v>
      </c>
      <c r="O1819" t="str">
        <f t="shared" si="593"/>
        <v>pianist.[118]</v>
      </c>
      <c r="P1819" t="str">
        <f t="shared" si="595"/>
        <v>pianist.</v>
      </c>
      <c r="Q1819" t="str">
        <f t="shared" si="596"/>
        <v>pianist</v>
      </c>
      <c r="R1819" t="str">
        <f>IFERROR(MID(Q1819,1,FIND(" ",Q1819)-1),Q1819)</f>
        <v>pianist</v>
      </c>
      <c r="U1819" t="str">
        <f t="shared" si="597"/>
        <v>https://en.wikipedia.org/wiki/Hanna-Marie_Weydahl</v>
      </c>
      <c r="Y1819" t="str">
        <f t="shared" si="598"/>
        <v>https://tools.wmflabs.org/xtools-articleinfo/?article=Hanna-Marie_Weydahl&amp;project=en.wikipedia.org</v>
      </c>
      <c r="AB1819" t="str">
        <f t="shared" si="599"/>
        <v>https://en.wikipedia.org/w/index.php?title=Special:WhatLinksHere/Hanna-Marie_Weydahl&amp;limit=500</v>
      </c>
    </row>
    <row r="1820" spans="1:29">
      <c r="A1820">
        <v>4784</v>
      </c>
      <c r="B1820">
        <v>922133</v>
      </c>
      <c r="C1820">
        <v>178894.03732715436</v>
      </c>
      <c r="D1820" t="s">
        <v>343</v>
      </c>
      <c r="E1820" s="2" t="str">
        <f t="shared" si="601"/>
        <v>Hannan</v>
      </c>
      <c r="F1820" s="2" t="str">
        <f t="shared" si="602"/>
        <v>Shah</v>
      </c>
      <c r="H1820">
        <v>0</v>
      </c>
      <c r="J1820">
        <v>74</v>
      </c>
      <c r="K1820" s="3">
        <v>42640</v>
      </c>
      <c r="L1820" t="s">
        <v>253</v>
      </c>
      <c r="M1820" s="2" t="str">
        <f t="shared" si="594"/>
        <v>Bangladeshi politician and army officer.[80]</v>
      </c>
      <c r="N1820" s="2" t="str">
        <f t="shared" si="603"/>
        <v>Bangladeshi</v>
      </c>
      <c r="O1820" s="2" t="str">
        <f t="shared" si="593"/>
        <v>politician and army officer.[80]</v>
      </c>
      <c r="P1820" s="2" t="str">
        <f t="shared" si="595"/>
        <v>politician and army officer.</v>
      </c>
      <c r="Q1820" s="2" t="str">
        <f t="shared" si="596"/>
        <v>politician and army officer</v>
      </c>
      <c r="R1820" s="2" t="str">
        <f>Q1820</f>
        <v>politician and army officer</v>
      </c>
    </row>
    <row r="1821" spans="1:29">
      <c r="A1821">
        <v>4472</v>
      </c>
      <c r="B1821">
        <v>158953</v>
      </c>
      <c r="C1821">
        <v>98186.549837464554</v>
      </c>
      <c r="D1821" t="s">
        <v>15037</v>
      </c>
      <c r="E1821" t="str">
        <f t="shared" si="601"/>
        <v>Hannes</v>
      </c>
      <c r="F1821" t="str">
        <f t="shared" si="602"/>
        <v>Arch</v>
      </c>
      <c r="H1821">
        <v>0</v>
      </c>
      <c r="J1821">
        <v>48</v>
      </c>
      <c r="K1821" s="5">
        <v>42621</v>
      </c>
      <c r="L1821" t="s">
        <v>15249</v>
      </c>
      <c r="M1821" t="str">
        <f t="shared" si="594"/>
        <v>Austrian race pilot world champion (2008) helicopter crash.[310]</v>
      </c>
      <c r="N1821" t="str">
        <f t="shared" si="603"/>
        <v>Austrian</v>
      </c>
      <c r="O1821" t="str">
        <f t="shared" si="593"/>
        <v>race pilot world champion (2008) helicopter crash.[310]</v>
      </c>
      <c r="P1821" s="2" t="str">
        <f t="shared" si="595"/>
        <v>race pilot world champion (2008) helicopter crash.</v>
      </c>
      <c r="Q1821" s="2" t="str">
        <f t="shared" si="596"/>
        <v>race pilot world champion (2008) helicopter crash</v>
      </c>
      <c r="R1821" s="2" t="s">
        <v>15661</v>
      </c>
      <c r="S1821" s="2" t="s">
        <v>441</v>
      </c>
      <c r="T1821" t="s">
        <v>15662</v>
      </c>
      <c r="U1821" t="str">
        <f t="shared" ref="U1821:U1852" si="604">CONCATENATE("https://en.wikipedia.org/wiki/",REPLACE(D1821,FIND(" ",D1821),1,"_"))</f>
        <v>https://en.wikipedia.org/wiki/Hannes_Arch</v>
      </c>
      <c r="Y1821" t="str">
        <f t="shared" ref="Y1821:Y1852" si="605">CONCATENATE("https://tools.wmflabs.org/xtools-articleinfo/?article=",REPLACE(D1821,FIND(" ",D1821),1,"_"),"&amp;project=en.wikipedia.org")</f>
        <v>https://tools.wmflabs.org/xtools-articleinfo/?article=Hannes_Arch&amp;project=en.wikipedia.org</v>
      </c>
      <c r="AB1821" t="str">
        <f t="shared" ref="AB1821:AB1852" si="606">CONCATENATE("https://en.wikipedia.org/w/index.php?title=Special:WhatLinksHere/",REPLACE(D1821,FIND(" ",D1821),1,"_"),"&amp;limit=500")</f>
        <v>https://en.wikipedia.org/w/index.php?title=Special:WhatLinksHere/Hannes_Arch&amp;limit=500</v>
      </c>
    </row>
    <row r="1822" spans="1:29">
      <c r="A1822">
        <v>2430</v>
      </c>
      <c r="B1822">
        <v>159638</v>
      </c>
      <c r="C1822">
        <v>706729.13021826395</v>
      </c>
      <c r="D1822" t="s">
        <v>11892</v>
      </c>
      <c r="E1822" t="str">
        <f t="shared" si="601"/>
        <v>Hannes</v>
      </c>
      <c r="F1822" t="str">
        <f t="shared" si="602"/>
        <v>Bauer</v>
      </c>
      <c r="H1822">
        <v>0</v>
      </c>
      <c r="J1822">
        <v>61</v>
      </c>
      <c r="K1822" s="5">
        <v>42496</v>
      </c>
      <c r="L1822" t="s">
        <v>12502</v>
      </c>
      <c r="M1822" t="str">
        <f t="shared" si="594"/>
        <v>German trombonist.[92]</v>
      </c>
      <c r="N1822" t="str">
        <f t="shared" si="603"/>
        <v>German</v>
      </c>
      <c r="O1822" t="str">
        <f t="shared" si="593"/>
        <v>trombonist.[92]</v>
      </c>
      <c r="P1822" t="str">
        <f t="shared" si="595"/>
        <v>trombonist.</v>
      </c>
      <c r="Q1822" t="str">
        <f t="shared" si="596"/>
        <v>trombonist</v>
      </c>
      <c r="R1822" t="str">
        <f>IFERROR(MID(Q1822,1,FIND(" ",Q1822)-1),Q1822)</f>
        <v>trombonist</v>
      </c>
      <c r="U1822" t="str">
        <f t="shared" si="604"/>
        <v>https://en.wikipedia.org/wiki/Hannes_Bauer</v>
      </c>
      <c r="Y1822" t="str">
        <f t="shared" si="605"/>
        <v>https://tools.wmflabs.org/xtools-articleinfo/?article=Hannes_Bauer&amp;project=en.wikipedia.org</v>
      </c>
      <c r="AB1822" t="str">
        <f t="shared" si="606"/>
        <v>https://en.wikipedia.org/w/index.php?title=Special:WhatLinksHere/Hannes_Bauer&amp;limit=500</v>
      </c>
    </row>
    <row r="1823" spans="1:29">
      <c r="A1823">
        <v>1183</v>
      </c>
      <c r="B1823">
        <v>431209</v>
      </c>
      <c r="C1823">
        <v>656531.58336772327</v>
      </c>
      <c r="D1823" t="s">
        <v>10928</v>
      </c>
      <c r="E1823" t="str">
        <f t="shared" si="601"/>
        <v>Hannes</v>
      </c>
      <c r="F1823" t="str">
        <f t="shared" si="602"/>
        <v>Löhr</v>
      </c>
      <c r="H1823">
        <v>0</v>
      </c>
      <c r="J1823">
        <v>73</v>
      </c>
      <c r="K1823" s="3">
        <v>42429</v>
      </c>
      <c r="L1823" t="s">
        <v>11356</v>
      </c>
      <c r="M1823" t="str">
        <f t="shared" si="594"/>
        <v>German football player and manager.[530]</v>
      </c>
      <c r="N1823" t="str">
        <f t="shared" si="603"/>
        <v>German</v>
      </c>
      <c r="O1823" t="str">
        <f t="shared" si="593"/>
        <v>football player and manager.[530]</v>
      </c>
      <c r="P1823" t="str">
        <f t="shared" si="595"/>
        <v>football player and manager.</v>
      </c>
      <c r="Q1823" t="str">
        <f t="shared" si="596"/>
        <v>football player and manager</v>
      </c>
      <c r="R1823" t="s">
        <v>3362</v>
      </c>
      <c r="U1823" t="str">
        <f t="shared" si="604"/>
        <v>https://en.wikipedia.org/wiki/Hannes_Löhr</v>
      </c>
      <c r="Y1823" t="str">
        <f t="shared" si="605"/>
        <v>https://tools.wmflabs.org/xtools-articleinfo/?article=Hannes_Löhr&amp;project=en.wikipedia.org</v>
      </c>
      <c r="AB1823" t="str">
        <f t="shared" si="606"/>
        <v>https://en.wikipedia.org/w/index.php?title=Special:WhatLinksHere/Hannes_Löhr&amp;limit=500</v>
      </c>
    </row>
    <row r="1824" spans="1:29">
      <c r="A1824">
        <v>1408</v>
      </c>
      <c r="B1824">
        <v>34310</v>
      </c>
      <c r="C1824">
        <v>425466.92593077751</v>
      </c>
      <c r="D1824" t="s">
        <v>8382</v>
      </c>
      <c r="E1824" t="str">
        <f t="shared" si="601"/>
        <v>Hans</v>
      </c>
      <c r="F1824" t="str">
        <f t="shared" si="602"/>
        <v>Kleefeld</v>
      </c>
      <c r="H1824">
        <v>0</v>
      </c>
      <c r="J1824">
        <v>86</v>
      </c>
      <c r="K1824" s="3">
        <v>42439</v>
      </c>
      <c r="L1824" s="2" t="s">
        <v>8211</v>
      </c>
      <c r="M1824" t="str">
        <f t="shared" si="594"/>
        <v>Canadian graphic designer (Air Canada TD Bank).[214]</v>
      </c>
      <c r="N1824" t="str">
        <f t="shared" si="603"/>
        <v>Canadian</v>
      </c>
      <c r="O1824" t="str">
        <f t="shared" ref="O1824:O1855" si="607">MID(M1824,FIND(" ",M1824)+1,9999)</f>
        <v>graphic designer (Air Canada TD Bank).[214]</v>
      </c>
      <c r="P1824" t="str">
        <f t="shared" si="595"/>
        <v>graphic designer (Air Canada TD Bank).</v>
      </c>
      <c r="Q1824" t="str">
        <f t="shared" si="596"/>
        <v>graphic designer (Air Canada TD Bank)</v>
      </c>
      <c r="R1824" t="s">
        <v>7028</v>
      </c>
      <c r="S1824" s="2" t="s">
        <v>2048</v>
      </c>
      <c r="U1824" t="str">
        <f t="shared" si="604"/>
        <v>https://en.wikipedia.org/wiki/Hans_Kleefeld</v>
      </c>
      <c r="Y1824" t="str">
        <f t="shared" si="605"/>
        <v>https://tools.wmflabs.org/xtools-articleinfo/?article=Hans_Kleefeld&amp;project=en.wikipedia.org</v>
      </c>
      <c r="AB1824" t="str">
        <f t="shared" si="606"/>
        <v>https://en.wikipedia.org/w/index.php?title=Special:WhatLinksHere/Hans_Kleefeld&amp;limit=500</v>
      </c>
    </row>
    <row r="1825" spans="1:29">
      <c r="A1825">
        <v>2182</v>
      </c>
      <c r="B1825">
        <v>862412</v>
      </c>
      <c r="C1825">
        <v>565324.04505924205</v>
      </c>
      <c r="D1825" t="s">
        <v>6720</v>
      </c>
      <c r="E1825" t="str">
        <f t="shared" si="601"/>
        <v>Hans</v>
      </c>
      <c r="F1825" t="str">
        <f t="shared" si="602"/>
        <v>Koschnick</v>
      </c>
      <c r="H1825">
        <v>0</v>
      </c>
      <c r="J1825">
        <v>87</v>
      </c>
      <c r="K1825" s="5">
        <v>42481</v>
      </c>
      <c r="L1825" t="s">
        <v>5765</v>
      </c>
      <c r="M1825" t="str">
        <f t="shared" si="594"/>
        <v>German politician and diplomat Bremen Senate president and mayor (1967–1985) President of the Bundesrat (1970–1971 1981–1982) MP (1987–1998).[369]</v>
      </c>
      <c r="N1825" t="str">
        <f t="shared" si="603"/>
        <v>German</v>
      </c>
      <c r="O1825" t="str">
        <f t="shared" si="607"/>
        <v>politician and diplomat Bremen Senate president and mayor (1967–1985) President of the Bundesrat (1970–1971 1981–1982) MP (1987–1998).[369]</v>
      </c>
      <c r="P1825" t="str">
        <f t="shared" si="595"/>
        <v>politician and diplomat Bremen Senate president and mayor (1967–1985) President of the Bundesrat (1970–1971 1981–1982) MP (1987–1998).</v>
      </c>
      <c r="Q1825" t="str">
        <f t="shared" si="596"/>
        <v>politician and diplomat Bremen Senate president and mayor (1967–1985) President of the Bundesrat (1970–1971 1981–1982) MP (1987–1998)</v>
      </c>
      <c r="R1825" t="s">
        <v>3114</v>
      </c>
      <c r="S1825" s="2" t="s">
        <v>1571</v>
      </c>
      <c r="U1825" t="str">
        <f t="shared" si="604"/>
        <v>https://en.wikipedia.org/wiki/Hans_Koschnick</v>
      </c>
      <c r="V1825">
        <v>257</v>
      </c>
      <c r="W1825">
        <v>0</v>
      </c>
      <c r="X1825">
        <v>1</v>
      </c>
      <c r="Y1825" t="str">
        <f t="shared" si="605"/>
        <v>https://tools.wmflabs.org/xtools-articleinfo/?article=Hans_Koschnick&amp;project=en.wikipedia.org</v>
      </c>
      <c r="Z1825">
        <v>50</v>
      </c>
      <c r="AA1825">
        <v>40</v>
      </c>
      <c r="AB1825" t="str">
        <f t="shared" si="606"/>
        <v>https://en.wikipedia.org/w/index.php?title=Special:WhatLinksHere/Hans_Koschnick&amp;limit=500</v>
      </c>
      <c r="AC1825">
        <v>62</v>
      </c>
    </row>
    <row r="1826" spans="1:29">
      <c r="A1826">
        <v>4627</v>
      </c>
      <c r="B1826">
        <v>61766</v>
      </c>
      <c r="C1826">
        <v>250383.14931043715</v>
      </c>
      <c r="D1826" t="s">
        <v>14722</v>
      </c>
      <c r="E1826" t="str">
        <f t="shared" si="601"/>
        <v>Hans</v>
      </c>
      <c r="F1826" t="str">
        <f t="shared" si="602"/>
        <v>Mühlethaler</v>
      </c>
      <c r="H1826">
        <v>0</v>
      </c>
      <c r="J1826">
        <v>86</v>
      </c>
      <c r="K1826" s="5">
        <v>42630</v>
      </c>
      <c r="L1826" t="s">
        <v>15566</v>
      </c>
      <c r="M1826" t="str">
        <f t="shared" si="594"/>
        <v>Swiss writer.[174]</v>
      </c>
      <c r="N1826" t="str">
        <f t="shared" si="603"/>
        <v>Swiss</v>
      </c>
      <c r="O1826" t="str">
        <f t="shared" si="607"/>
        <v>writer.[174]</v>
      </c>
      <c r="P1826" s="2" t="str">
        <f t="shared" si="595"/>
        <v>writer.</v>
      </c>
      <c r="Q1826" s="2" t="str">
        <f t="shared" si="596"/>
        <v>writer</v>
      </c>
      <c r="R1826" s="2" t="str">
        <f>IFERROR(MID(Q1826,1,FIND(" ",Q1826)-1),Q1826)</f>
        <v>writer</v>
      </c>
      <c r="U1826" t="str">
        <f t="shared" si="604"/>
        <v>https://en.wikipedia.org/wiki/Hans_Mühlethaler</v>
      </c>
      <c r="Y1826" t="str">
        <f t="shared" si="605"/>
        <v>https://tools.wmflabs.org/xtools-articleinfo/?article=Hans_Mühlethaler&amp;project=en.wikipedia.org</v>
      </c>
      <c r="AB1826" t="str">
        <f t="shared" si="606"/>
        <v>https://en.wikipedia.org/w/index.php?title=Special:WhatLinksHere/Hans_Mühlethaler&amp;limit=500</v>
      </c>
    </row>
    <row r="1827" spans="1:29">
      <c r="A1827">
        <v>925</v>
      </c>
      <c r="B1827">
        <v>194380</v>
      </c>
      <c r="C1827">
        <v>591322.38466918352</v>
      </c>
      <c r="D1827" t="s">
        <v>10575</v>
      </c>
      <c r="E1827" t="str">
        <f t="shared" si="601"/>
        <v>Hans</v>
      </c>
      <c r="F1827" t="str">
        <f t="shared" si="602"/>
        <v>Posthumus</v>
      </c>
      <c r="H1827">
        <v>0</v>
      </c>
      <c r="J1827">
        <v>68</v>
      </c>
      <c r="K1827" s="3">
        <v>42415</v>
      </c>
      <c r="L1827" t="s">
        <v>11298</v>
      </c>
      <c r="M1827" t="str">
        <f t="shared" si="594"/>
        <v>Dutch footballer (Feyenoord N.E.C.).[270]</v>
      </c>
      <c r="N1827" t="str">
        <f t="shared" si="603"/>
        <v>Dutch</v>
      </c>
      <c r="O1827" t="str">
        <f t="shared" si="607"/>
        <v>footballer (Feyenoord N.E.C.).[270]</v>
      </c>
      <c r="P1827" t="str">
        <f t="shared" si="595"/>
        <v>footballer (Feyenoord N.E.C.).</v>
      </c>
      <c r="Q1827" t="str">
        <f t="shared" si="596"/>
        <v>footballer (Feyenoord N</v>
      </c>
      <c r="R1827" t="str">
        <f>IFERROR(MID(Q1827,1,FIND(" ",Q1827)-1),Q1827)</f>
        <v>footballer</v>
      </c>
      <c r="S1827" t="s">
        <v>2244</v>
      </c>
      <c r="U1827" t="str">
        <f t="shared" si="604"/>
        <v>https://en.wikipedia.org/wiki/Hans_Posthumus</v>
      </c>
      <c r="Y1827" t="str">
        <f t="shared" si="605"/>
        <v>https://tools.wmflabs.org/xtools-articleinfo/?article=Hans_Posthumus&amp;project=en.wikipedia.org</v>
      </c>
      <c r="AB1827" t="str">
        <f t="shared" si="606"/>
        <v>https://en.wikipedia.org/w/index.php?title=Special:WhatLinksHere/Hans_Posthumus&amp;limit=500</v>
      </c>
    </row>
    <row r="1828" spans="1:29">
      <c r="A1828">
        <v>3981</v>
      </c>
      <c r="B1828">
        <v>773021</v>
      </c>
      <c r="C1828">
        <v>765125.67077588756</v>
      </c>
      <c r="D1828" t="s">
        <v>4427</v>
      </c>
      <c r="E1828" t="str">
        <f t="shared" si="601"/>
        <v>Hans</v>
      </c>
      <c r="F1828" t="str">
        <f t="shared" si="602"/>
        <v>Ragnemalm</v>
      </c>
      <c r="H1828">
        <v>0</v>
      </c>
      <c r="J1828">
        <v>76</v>
      </c>
      <c r="K1828" s="5">
        <v>42589</v>
      </c>
      <c r="L1828" t="s">
        <v>3940</v>
      </c>
      <c r="M1828" t="str">
        <f t="shared" si="594"/>
        <v>Swedish judge and academic.[123]</v>
      </c>
      <c r="N1828" t="str">
        <f t="shared" si="603"/>
        <v>Swedish</v>
      </c>
      <c r="O1828" t="str">
        <f t="shared" si="607"/>
        <v>judge and academic.[123]</v>
      </c>
      <c r="P1828" s="2" t="str">
        <f t="shared" si="595"/>
        <v>judge and academic.</v>
      </c>
      <c r="Q1828" s="2" t="str">
        <f t="shared" si="596"/>
        <v>judge and academic</v>
      </c>
      <c r="R1828" s="2" t="str">
        <f>Q1828</f>
        <v>judge and academic</v>
      </c>
      <c r="S1828" s="2"/>
      <c r="U1828" t="str">
        <f t="shared" si="604"/>
        <v>https://en.wikipedia.org/wiki/Hans_Ragnemalm</v>
      </c>
      <c r="Y1828" t="str">
        <f t="shared" si="605"/>
        <v>https://tools.wmflabs.org/xtools-articleinfo/?article=Hans_Ragnemalm&amp;project=en.wikipedia.org</v>
      </c>
      <c r="AB1828" t="str">
        <f t="shared" si="606"/>
        <v>https://en.wikipedia.org/w/index.php?title=Special:WhatLinksHere/Hans_Ragnemalm&amp;limit=500</v>
      </c>
    </row>
    <row r="1829" spans="1:29">
      <c r="A1829">
        <v>1055</v>
      </c>
      <c r="B1829">
        <v>955488</v>
      </c>
      <c r="C1829">
        <v>176860.49599706166</v>
      </c>
      <c r="D1829" t="s">
        <v>10960</v>
      </c>
      <c r="E1829" t="str">
        <f t="shared" si="601"/>
        <v>Hans</v>
      </c>
      <c r="F1829" t="str">
        <f t="shared" si="602"/>
        <v>Reffert</v>
      </c>
      <c r="H1829">
        <v>0</v>
      </c>
      <c r="J1829">
        <v>69</v>
      </c>
      <c r="K1829" s="3">
        <v>42422</v>
      </c>
      <c r="L1829" t="s">
        <v>11431</v>
      </c>
      <c r="M1829" t="str">
        <f t="shared" si="594"/>
        <v>German musician and composer.[400]</v>
      </c>
      <c r="N1829" t="str">
        <f t="shared" si="603"/>
        <v>German</v>
      </c>
      <c r="O1829" t="str">
        <f t="shared" si="607"/>
        <v>musician and composer.[400]</v>
      </c>
      <c r="P1829" t="str">
        <f t="shared" si="595"/>
        <v>musician and composer.</v>
      </c>
      <c r="Q1829" t="str">
        <f t="shared" si="596"/>
        <v>musician and composer</v>
      </c>
      <c r="R1829" t="str">
        <f>Q1829</f>
        <v>musician and composer</v>
      </c>
      <c r="U1829" t="str">
        <f t="shared" si="604"/>
        <v>https://en.wikipedia.org/wiki/Hans_Reffert</v>
      </c>
      <c r="Y1829" t="str">
        <f t="shared" si="605"/>
        <v>https://tools.wmflabs.org/xtools-articleinfo/?article=Hans_Reffert&amp;project=en.wikipedia.org</v>
      </c>
      <c r="AB1829" t="str">
        <f t="shared" si="606"/>
        <v>https://en.wikipedia.org/w/index.php?title=Special:WhatLinksHere/Hans_Reffert&amp;limit=500</v>
      </c>
    </row>
    <row r="1830" spans="1:29">
      <c r="A1830">
        <v>4553</v>
      </c>
      <c r="B1830">
        <v>107635</v>
      </c>
      <c r="C1830">
        <v>523363.50684345234</v>
      </c>
      <c r="D1830" t="s">
        <v>14807</v>
      </c>
      <c r="E1830" t="str">
        <f t="shared" si="601"/>
        <v>Hans</v>
      </c>
      <c r="F1830" t="str">
        <f t="shared" si="602"/>
        <v>Rosander</v>
      </c>
      <c r="H1830">
        <v>0</v>
      </c>
      <c r="J1830">
        <v>79</v>
      </c>
      <c r="K1830" s="5">
        <v>42625</v>
      </c>
      <c r="L1830" t="s">
        <v>15486</v>
      </c>
      <c r="M1830" t="str">
        <f t="shared" si="594"/>
        <v>Swedish footballer (IFK Norrköping national team) complications from heart surgery.[254]</v>
      </c>
      <c r="N1830" t="str">
        <f t="shared" si="603"/>
        <v>Swedish</v>
      </c>
      <c r="O1830" t="str">
        <f t="shared" si="607"/>
        <v>footballer (IFK Norrköping national team) complications from heart surgery.[254]</v>
      </c>
      <c r="P1830" s="2" t="str">
        <f t="shared" si="595"/>
        <v>footballer (IFK Norrköping national team) complications from heart surgery.</v>
      </c>
      <c r="Q1830" s="2" t="str">
        <f t="shared" si="596"/>
        <v>footballer (IFK Norrköping national team) complications from heart surgery</v>
      </c>
      <c r="R1830" s="2" t="str">
        <f>IFERROR(MID(Q1830,1,FIND(" ",Q1830)-1),Q1830)</f>
        <v>footballer</v>
      </c>
      <c r="S1830" s="2" t="s">
        <v>478</v>
      </c>
      <c r="T1830" t="s">
        <v>15868</v>
      </c>
      <c r="U1830" t="str">
        <f t="shared" si="604"/>
        <v>https://en.wikipedia.org/wiki/Hans_Rosander</v>
      </c>
      <c r="Y1830" t="str">
        <f t="shared" si="605"/>
        <v>https://tools.wmflabs.org/xtools-articleinfo/?article=Hans_Rosander&amp;project=en.wikipedia.org</v>
      </c>
      <c r="AB1830" t="str">
        <f t="shared" si="606"/>
        <v>https://en.wikipedia.org/w/index.php?title=Special:WhatLinksHere/Hans_Rosander&amp;limit=500</v>
      </c>
    </row>
    <row r="1831" spans="1:29">
      <c r="A1831">
        <v>4294</v>
      </c>
      <c r="B1831">
        <v>152425</v>
      </c>
      <c r="C1831">
        <v>744844.72737731272</v>
      </c>
      <c r="D1831" t="s">
        <v>4080</v>
      </c>
      <c r="E1831" t="str">
        <f t="shared" si="601"/>
        <v>Hans</v>
      </c>
      <c r="F1831" t="str">
        <f t="shared" si="602"/>
        <v>Stenberg</v>
      </c>
      <c r="H1831">
        <v>0</v>
      </c>
      <c r="J1831">
        <v>63</v>
      </c>
      <c r="K1831" s="5">
        <v>42609</v>
      </c>
      <c r="L1831" t="s">
        <v>3636</v>
      </c>
      <c r="M1831" t="str">
        <f t="shared" si="594"/>
        <v>Swedish politician MP (1991-2010).[438]</v>
      </c>
      <c r="N1831" t="str">
        <f t="shared" si="603"/>
        <v>Swedish</v>
      </c>
      <c r="O1831" t="str">
        <f t="shared" si="607"/>
        <v>politician MP (1991-2010).[438]</v>
      </c>
      <c r="P1831" s="2" t="str">
        <f t="shared" si="595"/>
        <v>politician MP (1991-2010).</v>
      </c>
      <c r="Q1831" s="2" t="str">
        <f t="shared" si="596"/>
        <v>politician MP (1991-2010)</v>
      </c>
      <c r="R1831" s="2" t="str">
        <f>IFERROR(MID(Q1831,1,FIND(" ",Q1831)-1),Q1831)</f>
        <v>politician</v>
      </c>
      <c r="S1831" s="2" t="s">
        <v>330</v>
      </c>
      <c r="U1831" t="str">
        <f t="shared" si="604"/>
        <v>https://en.wikipedia.org/wiki/Hans_Stenberg</v>
      </c>
      <c r="Y1831" t="str">
        <f t="shared" si="605"/>
        <v>https://tools.wmflabs.org/xtools-articleinfo/?article=Hans_Stenberg&amp;project=en.wikipedia.org</v>
      </c>
      <c r="AB1831" t="str">
        <f t="shared" si="606"/>
        <v>https://en.wikipedia.org/w/index.php?title=Special:WhatLinksHere/Hans_Stenberg&amp;limit=500</v>
      </c>
    </row>
    <row r="1832" spans="1:29">
      <c r="A1832">
        <v>1797</v>
      </c>
      <c r="B1832">
        <v>684030</v>
      </c>
      <c r="C1832">
        <v>99335.486749168922</v>
      </c>
      <c r="D1832" t="s">
        <v>8544</v>
      </c>
      <c r="E1832" t="str">
        <f t="shared" si="601"/>
        <v>Hans-Dietrich</v>
      </c>
      <c r="F1832" t="str">
        <f t="shared" si="602"/>
        <v>Genscher</v>
      </c>
      <c r="H1832">
        <v>0</v>
      </c>
      <c r="J1832">
        <v>89</v>
      </c>
      <c r="K1832" s="3">
        <v>42460</v>
      </c>
      <c r="L1832" s="2" t="s">
        <v>7670</v>
      </c>
      <c r="M1832" t="str">
        <f t="shared" si="594"/>
        <v>German politician Minister of the Interior (1969–1974) and Foreign Affairs (1974–1982; 1982–1992) Vice Chancellor (1974–1982; 1982–1992) heart failure.[605]</v>
      </c>
      <c r="N1832" t="str">
        <f t="shared" si="603"/>
        <v>German</v>
      </c>
      <c r="O1832" t="str">
        <f t="shared" si="607"/>
        <v>politician Minister of the Interior (1969–1974) and Foreign Affairs (1974–1982; 1982–1992) Vice Chancellor (1974–1982; 1982–1992) heart failure.[605]</v>
      </c>
      <c r="P1832" t="str">
        <f t="shared" si="595"/>
        <v>politician Minister of the Interior (1969–1974) and Foreign Affairs (1974–1982; 1982–1992) Vice Chancellor (1974–1982; 1982–1992) heart failure.</v>
      </c>
      <c r="Q1832" t="str">
        <f t="shared" si="596"/>
        <v>politician Minister of the Interior (1969–1974) and Foreign Affairs (1974–1982; 1982–1992) Vice Chancellor (1974–1982; 1982–1992) heart failure</v>
      </c>
      <c r="R1832" t="str">
        <f>IFERROR(MID(Q1832,1,FIND(" ",Q1832)-1),Q1832)</f>
        <v>politician</v>
      </c>
      <c r="S1832" s="2" t="s">
        <v>1747</v>
      </c>
      <c r="T1832" t="s">
        <v>7395</v>
      </c>
      <c r="U1832" t="str">
        <f t="shared" si="604"/>
        <v>https://en.wikipedia.org/wiki/Hans-Dietrich_Genscher</v>
      </c>
      <c r="Y1832" t="str">
        <f t="shared" si="605"/>
        <v>https://tools.wmflabs.org/xtools-articleinfo/?article=Hans-Dietrich_Genscher&amp;project=en.wikipedia.org</v>
      </c>
      <c r="AB1832" t="str">
        <f t="shared" si="606"/>
        <v>https://en.wikipedia.org/w/index.php?title=Special:WhatLinksHere/Hans-Dietrich_Genscher&amp;limit=500</v>
      </c>
    </row>
    <row r="1833" spans="1:29">
      <c r="A1833">
        <v>3918</v>
      </c>
      <c r="B1833">
        <v>696402</v>
      </c>
      <c r="C1833">
        <v>120712.22476424737</v>
      </c>
      <c r="D1833" t="s">
        <v>4536</v>
      </c>
      <c r="E1833" t="str">
        <f t="shared" si="601"/>
        <v>Hans-Jürgen</v>
      </c>
      <c r="F1833" t="str">
        <f t="shared" si="602"/>
        <v>Appelrath</v>
      </c>
      <c r="H1833">
        <v>0</v>
      </c>
      <c r="J1833">
        <v>64</v>
      </c>
      <c r="K1833" s="5">
        <v>42587</v>
      </c>
      <c r="L1833" t="s">
        <v>4274</v>
      </c>
      <c r="M1833" t="str">
        <f t="shared" si="594"/>
        <v>German educator (University of Oldenburg).[60]</v>
      </c>
      <c r="N1833" t="str">
        <f t="shared" si="603"/>
        <v>German</v>
      </c>
      <c r="O1833" t="str">
        <f t="shared" si="607"/>
        <v>educator (University of Oldenburg).[60]</v>
      </c>
      <c r="P1833" s="2" t="str">
        <f t="shared" si="595"/>
        <v>educator (University of Oldenburg).</v>
      </c>
      <c r="Q1833" s="2" t="str">
        <f t="shared" si="596"/>
        <v>educator (University of Oldenburg)</v>
      </c>
      <c r="R1833" s="2" t="str">
        <f>IFERROR(MID(Q1833,1,FIND(" ",Q1833)-1),Q1833)</f>
        <v>educator</v>
      </c>
      <c r="S1833" s="2" t="s">
        <v>544</v>
      </c>
      <c r="U1833" t="str">
        <f t="shared" si="604"/>
        <v>https://en.wikipedia.org/wiki/Hans-Jürgen_Appelrath</v>
      </c>
      <c r="Y1833" t="str">
        <f t="shared" si="605"/>
        <v>https://tools.wmflabs.org/xtools-articleinfo/?article=Hans-Jürgen_Appelrath&amp;project=en.wikipedia.org</v>
      </c>
      <c r="AB1833" t="str">
        <f t="shared" si="606"/>
        <v>https://en.wikipedia.org/w/index.php?title=Special:WhatLinksHere/Hans-Jürgen_Appelrath&amp;limit=500</v>
      </c>
    </row>
    <row r="1834" spans="1:29">
      <c r="A1834">
        <v>1483</v>
      </c>
      <c r="B1834">
        <v>292191</v>
      </c>
      <c r="C1834">
        <v>573982.97121380898</v>
      </c>
      <c r="D1834" t="s">
        <v>8317</v>
      </c>
      <c r="E1834" t="str">
        <f t="shared" si="601"/>
        <v>Hans-Martin</v>
      </c>
      <c r="F1834" t="str">
        <f t="shared" si="602"/>
        <v>Pawlowski</v>
      </c>
      <c r="H1834">
        <v>0</v>
      </c>
      <c r="J1834">
        <v>84</v>
      </c>
      <c r="K1834" s="3">
        <v>42443</v>
      </c>
      <c r="L1834" s="2" t="s">
        <v>8038</v>
      </c>
      <c r="M1834" t="str">
        <f t="shared" si="594"/>
        <v>German lawyer and academic.[289]</v>
      </c>
      <c r="N1834" t="str">
        <f t="shared" si="603"/>
        <v>German</v>
      </c>
      <c r="O1834" t="str">
        <f t="shared" si="607"/>
        <v>lawyer and academic.[289]</v>
      </c>
      <c r="P1834" t="str">
        <f t="shared" si="595"/>
        <v>lawyer and academic.</v>
      </c>
      <c r="Q1834" t="str">
        <f t="shared" si="596"/>
        <v>lawyer and academic</v>
      </c>
      <c r="R1834" t="str">
        <f>Q1834</f>
        <v>lawyer and academic</v>
      </c>
      <c r="U1834" t="str">
        <f t="shared" si="604"/>
        <v>https://en.wikipedia.org/wiki/Hans-Martin_Pawlowski</v>
      </c>
      <c r="Y1834" t="str">
        <f t="shared" si="605"/>
        <v>https://tools.wmflabs.org/xtools-articleinfo/?article=Hans-Martin_Pawlowski&amp;project=en.wikipedia.org</v>
      </c>
      <c r="AB1834" t="str">
        <f t="shared" si="606"/>
        <v>https://en.wikipedia.org/w/index.php?title=Special:WhatLinksHere/Hans-Martin_Pawlowski&amp;limit=500</v>
      </c>
    </row>
    <row r="1835" spans="1:29">
      <c r="A1835">
        <v>169</v>
      </c>
      <c r="B1835">
        <v>732206</v>
      </c>
      <c r="C1835">
        <v>879908.53665814945</v>
      </c>
      <c r="D1835" t="s">
        <v>9025</v>
      </c>
      <c r="E1835" t="str">
        <f t="shared" si="601"/>
        <v>Hansrudi</v>
      </c>
      <c r="F1835" t="str">
        <f t="shared" si="602"/>
        <v>Wäscher</v>
      </c>
      <c r="H1835">
        <v>0</v>
      </c>
      <c r="J1835">
        <v>87</v>
      </c>
      <c r="K1835" s="3">
        <v>42376</v>
      </c>
      <c r="L1835" t="s">
        <v>9026</v>
      </c>
      <c r="M1835" t="str">
        <f t="shared" si="594"/>
        <v>German comics artist.[169]</v>
      </c>
      <c r="N1835" t="str">
        <f t="shared" si="603"/>
        <v>German</v>
      </c>
      <c r="O1835" t="str">
        <f t="shared" si="607"/>
        <v>comics artist.[169]</v>
      </c>
      <c r="P1835" t="str">
        <f t="shared" si="595"/>
        <v>comics artist.</v>
      </c>
      <c r="Q1835" t="str">
        <f t="shared" si="596"/>
        <v>comics artist</v>
      </c>
      <c r="R1835" t="s">
        <v>7293</v>
      </c>
      <c r="U1835" t="str">
        <f t="shared" si="604"/>
        <v>https://en.wikipedia.org/wiki/Hansrudi_Wäscher</v>
      </c>
      <c r="Y1835" t="str">
        <f t="shared" si="605"/>
        <v>https://tools.wmflabs.org/xtools-articleinfo/?article=Hansrudi_Wäscher&amp;project=en.wikipedia.org</v>
      </c>
      <c r="AB1835" t="str">
        <f t="shared" si="606"/>
        <v>https://en.wikipedia.org/w/index.php?title=Special:WhatLinksHere/Hansrudi_Wäscher&amp;limit=500</v>
      </c>
    </row>
    <row r="1836" spans="1:29">
      <c r="A1836">
        <v>997</v>
      </c>
      <c r="B1836">
        <v>716995</v>
      </c>
      <c r="C1836">
        <v>111918.53085983894</v>
      </c>
      <c r="D1836" t="s">
        <v>10503</v>
      </c>
      <c r="E1836" t="str">
        <f t="shared" si="601"/>
        <v>Harald</v>
      </c>
      <c r="F1836" t="str">
        <f t="shared" si="602"/>
        <v>Devold</v>
      </c>
      <c r="H1836">
        <v>0</v>
      </c>
      <c r="J1836">
        <v>51</v>
      </c>
      <c r="K1836" s="3">
        <v>42419</v>
      </c>
      <c r="L1836" t="s">
        <v>11367</v>
      </c>
      <c r="M1836" t="str">
        <f t="shared" si="594"/>
        <v>Norwegian jazz musician cancer.[342]</v>
      </c>
      <c r="N1836" t="str">
        <f t="shared" si="603"/>
        <v>Norwegian</v>
      </c>
      <c r="O1836" t="str">
        <f t="shared" si="607"/>
        <v>jazz musician cancer.[342]</v>
      </c>
      <c r="P1836" t="str">
        <f t="shared" si="595"/>
        <v>jazz musician cancer.</v>
      </c>
      <c r="Q1836" t="str">
        <f t="shared" si="596"/>
        <v>jazz musician cancer</v>
      </c>
      <c r="R1836" t="s">
        <v>7194</v>
      </c>
      <c r="U1836" t="str">
        <f t="shared" si="604"/>
        <v>https://en.wikipedia.org/wiki/Harald_Devold</v>
      </c>
      <c r="Y1836" t="str">
        <f t="shared" si="605"/>
        <v>https://tools.wmflabs.org/xtools-articleinfo/?article=Harald_Devold&amp;project=en.wikipedia.org</v>
      </c>
      <c r="AB1836" t="str">
        <f t="shared" si="606"/>
        <v>https://en.wikipedia.org/w/index.php?title=Special:WhatLinksHere/Harald_Devold&amp;limit=500</v>
      </c>
    </row>
    <row r="1837" spans="1:29">
      <c r="A1837">
        <v>4271</v>
      </c>
      <c r="B1837">
        <v>849758</v>
      </c>
      <c r="C1837">
        <v>14618.636293562304</v>
      </c>
      <c r="D1837" t="s">
        <v>4362</v>
      </c>
      <c r="E1837" t="str">
        <f t="shared" si="601"/>
        <v>Harald</v>
      </c>
      <c r="F1837" t="str">
        <f t="shared" si="602"/>
        <v>Grønningen</v>
      </c>
      <c r="H1837">
        <v>0</v>
      </c>
      <c r="J1837">
        <v>81</v>
      </c>
      <c r="K1837" s="5">
        <v>42608</v>
      </c>
      <c r="L1837" t="s">
        <v>3683</v>
      </c>
      <c r="M1837" t="str">
        <f t="shared" si="594"/>
        <v>Norwegian cross-country skier Olympic champion (1968).[414]</v>
      </c>
      <c r="N1837" t="str">
        <f t="shared" si="603"/>
        <v>Norwegian</v>
      </c>
      <c r="O1837" t="str">
        <f t="shared" si="607"/>
        <v>cross-country skier Olympic champion (1968).[414]</v>
      </c>
      <c r="P1837" s="2" t="str">
        <f t="shared" si="595"/>
        <v>cross-country skier Olympic champion (1968).</v>
      </c>
      <c r="Q1837" s="2" t="str">
        <f t="shared" si="596"/>
        <v>cross-country skier Olympic champion (1968)</v>
      </c>
      <c r="R1837" s="2" t="s">
        <v>2636</v>
      </c>
      <c r="S1837" s="2" t="s">
        <v>1453</v>
      </c>
      <c r="U1837" t="str">
        <f t="shared" si="604"/>
        <v>https://en.wikipedia.org/wiki/Harald_Grønningen</v>
      </c>
      <c r="Y1837" t="str">
        <f t="shared" si="605"/>
        <v>https://tools.wmflabs.org/xtools-articleinfo/?article=Harald_Grønningen&amp;project=en.wikipedia.org</v>
      </c>
      <c r="AB1837" t="str">
        <f t="shared" si="606"/>
        <v>https://en.wikipedia.org/w/index.php?title=Special:WhatLinksHere/Harald_Grønningen&amp;limit=500</v>
      </c>
    </row>
    <row r="1838" spans="1:29">
      <c r="A1838">
        <v>733</v>
      </c>
      <c r="B1838">
        <v>892264</v>
      </c>
      <c r="C1838">
        <v>998778.92419499403</v>
      </c>
      <c r="D1838" t="s">
        <v>10549</v>
      </c>
      <c r="E1838" t="str">
        <f t="shared" si="601"/>
        <v>Haro</v>
      </c>
      <c r="F1838" t="str">
        <f t="shared" si="602"/>
        <v>Senft</v>
      </c>
      <c r="H1838">
        <v>0</v>
      </c>
      <c r="J1838">
        <v>87</v>
      </c>
      <c r="K1838" s="3">
        <v>42404</v>
      </c>
      <c r="L1838" t="s">
        <v>11164</v>
      </c>
      <c r="M1838" t="str">
        <f t="shared" si="594"/>
        <v>German filmmaker (Kahl).[77]</v>
      </c>
      <c r="N1838" t="str">
        <f t="shared" si="603"/>
        <v>German</v>
      </c>
      <c r="O1838" t="str">
        <f t="shared" si="607"/>
        <v>filmmaker (Kahl).[77]</v>
      </c>
      <c r="P1838" t="str">
        <f t="shared" si="595"/>
        <v>filmmaker (Kahl).</v>
      </c>
      <c r="Q1838" t="str">
        <f t="shared" si="596"/>
        <v>filmmaker (Kahl)</v>
      </c>
      <c r="R1838" t="str">
        <f>IFERROR(MID(Q1838,1,FIND(" ",Q1838)-1),Q1838)</f>
        <v>filmmaker</v>
      </c>
      <c r="S1838" t="s">
        <v>2346</v>
      </c>
      <c r="U1838" t="str">
        <f t="shared" si="604"/>
        <v>https://en.wikipedia.org/wiki/Haro_Senft</v>
      </c>
      <c r="Y1838" t="str">
        <f t="shared" si="605"/>
        <v>https://tools.wmflabs.org/xtools-articleinfo/?article=Haro_Senft&amp;project=en.wikipedia.org</v>
      </c>
      <c r="AB1838" t="str">
        <f t="shared" si="606"/>
        <v>https://en.wikipedia.org/w/index.php?title=Special:WhatLinksHere/Haro_Senft&amp;limit=500</v>
      </c>
    </row>
    <row r="1839" spans="1:29">
      <c r="A1839">
        <v>3366</v>
      </c>
      <c r="B1839">
        <v>280186</v>
      </c>
      <c r="C1839">
        <v>792482.18080556393</v>
      </c>
      <c r="D1839" t="s">
        <v>13211</v>
      </c>
      <c r="E1839" t="s">
        <v>14396</v>
      </c>
      <c r="F1839" t="s">
        <v>14328</v>
      </c>
      <c r="H1839">
        <v>0</v>
      </c>
      <c r="J1839">
        <v>88</v>
      </c>
      <c r="K1839" s="5">
        <v>42553</v>
      </c>
      <c r="L1839" t="s">
        <v>14005</v>
      </c>
      <c r="M1839" t="str">
        <f t="shared" si="594"/>
        <v>British cycling coach.[24]</v>
      </c>
      <c r="N1839" t="str">
        <f t="shared" si="603"/>
        <v>British</v>
      </c>
      <c r="O1839" t="str">
        <f t="shared" si="607"/>
        <v>cycling coach.[24]</v>
      </c>
      <c r="P1839" s="2" t="str">
        <f t="shared" si="595"/>
        <v>cycling coach.</v>
      </c>
      <c r="Q1839" s="2" t="str">
        <f t="shared" si="596"/>
        <v>cycling coach</v>
      </c>
      <c r="R1839" s="2" t="s">
        <v>14834</v>
      </c>
      <c r="S1839" s="2"/>
      <c r="U1839" t="str">
        <f t="shared" si="604"/>
        <v>https://en.wikipedia.org/wiki/Harold_"H" Nelson</v>
      </c>
      <c r="Y1839" t="str">
        <f t="shared" si="605"/>
        <v>https://tools.wmflabs.org/xtools-articleinfo/?article=Harold_"H" Nelson&amp;project=en.wikipedia.org</v>
      </c>
      <c r="AB1839" t="str">
        <f t="shared" si="606"/>
        <v>https://en.wikipedia.org/w/index.php?title=Special:WhatLinksHere/Harold_"H" Nelson&amp;limit=500</v>
      </c>
    </row>
    <row r="1840" spans="1:29">
      <c r="A1840">
        <v>3446</v>
      </c>
      <c r="B1840">
        <v>343383</v>
      </c>
      <c r="C1840">
        <v>716938.73756339599</v>
      </c>
      <c r="D1840" t="s">
        <v>13286</v>
      </c>
      <c r="E1840" t="str">
        <f>LEFT(D1840,FIND(" ",D1840)-1)</f>
        <v>Harold</v>
      </c>
      <c r="F1840" t="str">
        <f>MID(D1840,FIND(" ",D1840)+1,9999)</f>
        <v>A. Linstone</v>
      </c>
      <c r="H1840">
        <v>0</v>
      </c>
      <c r="J1840">
        <v>92</v>
      </c>
      <c r="K1840" s="5">
        <v>42559</v>
      </c>
      <c r="L1840" t="s">
        <v>14101</v>
      </c>
      <c r="M1840" t="str">
        <f t="shared" si="594"/>
        <v>German-born American mathematician and futurist.[105]</v>
      </c>
      <c r="N1840" t="s">
        <v>14540</v>
      </c>
      <c r="O1840" t="str">
        <f t="shared" si="607"/>
        <v>American mathematician and futurist.[105]</v>
      </c>
      <c r="P1840" s="2" t="str">
        <f t="shared" si="595"/>
        <v>American mathematician and futurist.</v>
      </c>
      <c r="Q1840" s="2" t="str">
        <f t="shared" si="596"/>
        <v>American mathematician and futurist</v>
      </c>
      <c r="R1840" s="2" t="str">
        <f>MID(Q1840,10,9999)</f>
        <v>mathematician and futurist</v>
      </c>
      <c r="S1840" s="2"/>
      <c r="U1840" t="str">
        <f t="shared" si="604"/>
        <v>https://en.wikipedia.org/wiki/Harold_A. Linstone</v>
      </c>
      <c r="Y1840" t="str">
        <f t="shared" si="605"/>
        <v>https://tools.wmflabs.org/xtools-articleinfo/?article=Harold_A. Linstone&amp;project=en.wikipedia.org</v>
      </c>
      <c r="AB1840" t="str">
        <f t="shared" si="606"/>
        <v>https://en.wikipedia.org/w/index.php?title=Special:WhatLinksHere/Harold_A. Linstone&amp;limit=500</v>
      </c>
    </row>
    <row r="1841" spans="1:28">
      <c r="A1841">
        <v>971</v>
      </c>
      <c r="B1841">
        <v>657613</v>
      </c>
      <c r="C1841">
        <v>211838.48930286331</v>
      </c>
      <c r="D1841" t="s">
        <v>10893</v>
      </c>
      <c r="E1841" t="str">
        <f>LEFT(D1841,FIND(" ",D1841)-1)</f>
        <v>Harold</v>
      </c>
      <c r="F1841" t="str">
        <f>MID(D1841,FIND(" ",D1841)+1,9999)</f>
        <v>C. Conklin</v>
      </c>
      <c r="H1841">
        <v>0</v>
      </c>
      <c r="J1841">
        <v>89</v>
      </c>
      <c r="K1841" s="3">
        <v>42418</v>
      </c>
      <c r="L1841" t="s">
        <v>11418</v>
      </c>
      <c r="M1841" t="str">
        <f t="shared" si="594"/>
        <v>American anthropologist.[316]</v>
      </c>
      <c r="N1841" t="str">
        <f t="shared" ref="N1841:N1866" si="608">MID(M1841,1,FIND(" ",M1841)-1)</f>
        <v>American</v>
      </c>
      <c r="O1841" t="str">
        <f t="shared" si="607"/>
        <v>anthropologist.[316]</v>
      </c>
      <c r="P1841" t="str">
        <f t="shared" si="595"/>
        <v>anthropologist.</v>
      </c>
      <c r="Q1841" t="str">
        <f t="shared" si="596"/>
        <v>anthropologist</v>
      </c>
      <c r="R1841" t="str">
        <f>IFERROR(MID(Q1841,1,FIND(" ",Q1841)-1),Q1841)</f>
        <v>anthropologist</v>
      </c>
      <c r="U1841" t="str">
        <f t="shared" si="604"/>
        <v>https://en.wikipedia.org/wiki/Harold_C. Conklin</v>
      </c>
      <c r="Y1841" t="str">
        <f t="shared" si="605"/>
        <v>https://tools.wmflabs.org/xtools-articleinfo/?article=Harold_C. Conklin&amp;project=en.wikipedia.org</v>
      </c>
      <c r="AB1841" t="str">
        <f t="shared" si="606"/>
        <v>https://en.wikipedia.org/w/index.php?title=Special:WhatLinksHere/Harold_C. Conklin&amp;limit=500</v>
      </c>
    </row>
    <row r="1842" spans="1:28">
      <c r="A1842">
        <v>2284</v>
      </c>
      <c r="B1842">
        <v>500774</v>
      </c>
      <c r="C1842">
        <v>875194.03554051672</v>
      </c>
      <c r="D1842" t="s">
        <v>6662</v>
      </c>
      <c r="E1842" t="str">
        <f>LEFT(D1842,FIND(" ",D1842)-1)</f>
        <v>Harold</v>
      </c>
      <c r="F1842" t="str">
        <f>MID(D1842,FIND(" ",D1842)+1,9999)</f>
        <v>Cohen</v>
      </c>
      <c r="H1842">
        <v>0</v>
      </c>
      <c r="J1842">
        <v>87</v>
      </c>
      <c r="K1842" s="5">
        <v>42487</v>
      </c>
      <c r="L1842" t="s">
        <v>5715</v>
      </c>
      <c r="M1842" t="str">
        <f t="shared" si="594"/>
        <v>British computer artist (AARON).[472]</v>
      </c>
      <c r="N1842" t="str">
        <f t="shared" si="608"/>
        <v>British</v>
      </c>
      <c r="O1842" t="str">
        <f t="shared" si="607"/>
        <v>computer artist (AARON).[472]</v>
      </c>
      <c r="P1842" t="str">
        <f t="shared" si="595"/>
        <v>computer artist (AARON).</v>
      </c>
      <c r="Q1842" t="str">
        <f t="shared" si="596"/>
        <v>computer artist (AARON)</v>
      </c>
      <c r="R1842" t="s">
        <v>5873</v>
      </c>
      <c r="S1842" s="2" t="s">
        <v>1527</v>
      </c>
      <c r="U1842" t="str">
        <f t="shared" si="604"/>
        <v>https://en.wikipedia.org/wiki/Harold_Cohen</v>
      </c>
      <c r="Y1842" t="str">
        <f t="shared" si="605"/>
        <v>https://tools.wmflabs.org/xtools-articleinfo/?article=Harold_Cohen&amp;project=en.wikipedia.org</v>
      </c>
      <c r="AB1842" t="str">
        <f t="shared" si="606"/>
        <v>https://en.wikipedia.org/w/index.php?title=Special:WhatLinksHere/Harold_Cohen&amp;limit=500</v>
      </c>
    </row>
    <row r="1843" spans="1:28">
      <c r="A1843">
        <v>3719</v>
      </c>
      <c r="B1843">
        <v>199237</v>
      </c>
      <c r="C1843">
        <v>320017.80834525562</v>
      </c>
      <c r="D1843" t="s">
        <v>13682</v>
      </c>
      <c r="E1843" t="s">
        <v>14919</v>
      </c>
      <c r="F1843" t="s">
        <v>14621</v>
      </c>
      <c r="H1843">
        <v>0</v>
      </c>
      <c r="J1843">
        <v>85</v>
      </c>
      <c r="K1843" s="5">
        <v>42574</v>
      </c>
      <c r="L1843" t="s">
        <v>14368</v>
      </c>
      <c r="M1843" t="str">
        <f t="shared" si="594"/>
        <v>American judge member of the US District Court for Southern Iowa (1979–2016) stroke.[378]</v>
      </c>
      <c r="N1843" t="str">
        <f t="shared" si="608"/>
        <v>American</v>
      </c>
      <c r="O1843" t="str">
        <f t="shared" si="607"/>
        <v>judge member of the US District Court for Southern Iowa (1979–2016) stroke.[378]</v>
      </c>
      <c r="P1843" s="2" t="str">
        <f t="shared" si="595"/>
        <v>judge member of the US District Court for Southern Iowa (1979–2016) stroke.</v>
      </c>
      <c r="Q1843" s="2" t="str">
        <f t="shared" si="596"/>
        <v>judge member of the US District Court for Southern Iowa (1979–2016) stroke</v>
      </c>
      <c r="R1843" s="2" t="str">
        <f t="shared" ref="R1843:R1849" si="609">IFERROR(MID(Q1843,1,FIND(" ",Q1843)-1),Q1843)</f>
        <v>judge</v>
      </c>
      <c r="S1843" s="2" t="s">
        <v>800</v>
      </c>
      <c r="U1843" t="str">
        <f t="shared" si="604"/>
        <v>https://en.wikipedia.org/wiki/Harold_Duane Vietor</v>
      </c>
      <c r="Y1843" t="str">
        <f t="shared" si="605"/>
        <v>https://tools.wmflabs.org/xtools-articleinfo/?article=Harold_Duane Vietor&amp;project=en.wikipedia.org</v>
      </c>
      <c r="AB1843" t="str">
        <f t="shared" si="606"/>
        <v>https://en.wikipedia.org/w/index.php?title=Special:WhatLinksHere/Harold_Duane Vietor&amp;limit=500</v>
      </c>
    </row>
    <row r="1844" spans="1:28">
      <c r="A1844">
        <v>1335</v>
      </c>
      <c r="B1844">
        <v>370545</v>
      </c>
      <c r="C1844">
        <v>105017.67267942341</v>
      </c>
      <c r="D1844" t="s">
        <v>8960</v>
      </c>
      <c r="E1844" t="s">
        <v>7418</v>
      </c>
      <c r="F1844" t="s">
        <v>7423</v>
      </c>
      <c r="H1844">
        <v>0</v>
      </c>
      <c r="J1844">
        <v>85</v>
      </c>
      <c r="K1844" s="3">
        <v>42435</v>
      </c>
      <c r="L1844" s="2" t="s">
        <v>8172</v>
      </c>
      <c r="M1844" t="str">
        <f t="shared" si="594"/>
        <v>American diplomat prostate cancer.[141]</v>
      </c>
      <c r="N1844" t="str">
        <f t="shared" si="608"/>
        <v>American</v>
      </c>
      <c r="O1844" t="str">
        <f t="shared" si="607"/>
        <v>diplomat prostate cancer.[141]</v>
      </c>
      <c r="P1844" t="str">
        <f t="shared" si="595"/>
        <v>diplomat prostate cancer.</v>
      </c>
      <c r="Q1844" t="str">
        <f t="shared" si="596"/>
        <v>diplomat prostate cancer</v>
      </c>
      <c r="R1844" t="str">
        <f t="shared" si="609"/>
        <v>diplomat</v>
      </c>
      <c r="T1844" t="s">
        <v>7557</v>
      </c>
      <c r="U1844" t="str">
        <f t="shared" si="604"/>
        <v>https://en.wikipedia.org/wiki/Harold_H. Saunders</v>
      </c>
      <c r="Y1844" t="str">
        <f t="shared" si="605"/>
        <v>https://tools.wmflabs.org/xtools-articleinfo/?article=Harold_H. Saunders&amp;project=en.wikipedia.org</v>
      </c>
      <c r="AB1844" t="str">
        <f t="shared" si="606"/>
        <v>https://en.wikipedia.org/w/index.php?title=Special:WhatLinksHere/Harold_H. Saunders&amp;limit=500</v>
      </c>
    </row>
    <row r="1845" spans="1:28">
      <c r="A1845">
        <v>3930</v>
      </c>
      <c r="B1845">
        <v>460844</v>
      </c>
      <c r="C1845">
        <v>899707.48395353439</v>
      </c>
      <c r="D1845" t="s">
        <v>4374</v>
      </c>
      <c r="E1845" t="str">
        <f>LEFT(D1845,FIND(" ",D1845)-1)</f>
        <v>Harold</v>
      </c>
      <c r="F1845" t="str">
        <f>MID(D1845,FIND(" ",D1845)+1,9999)</f>
        <v>Hillman</v>
      </c>
      <c r="H1845">
        <v>0</v>
      </c>
      <c r="J1845">
        <v>85</v>
      </c>
      <c r="K1845" s="5">
        <v>42587</v>
      </c>
      <c r="L1845" t="s">
        <v>4034</v>
      </c>
      <c r="M1845" t="str">
        <f t="shared" si="594"/>
        <v>British scientist heart failure.[72]</v>
      </c>
      <c r="N1845" t="str">
        <f t="shared" si="608"/>
        <v>British</v>
      </c>
      <c r="O1845" t="str">
        <f t="shared" si="607"/>
        <v>scientist heart failure.[72]</v>
      </c>
      <c r="P1845" s="2" t="str">
        <f t="shared" si="595"/>
        <v>scientist heart failure.</v>
      </c>
      <c r="Q1845" s="2" t="str">
        <f t="shared" si="596"/>
        <v>scientist heart failure</v>
      </c>
      <c r="R1845" s="2" t="str">
        <f t="shared" si="609"/>
        <v>scientist</v>
      </c>
      <c r="S1845" s="2"/>
      <c r="T1845" t="s">
        <v>2839</v>
      </c>
      <c r="U1845" t="str">
        <f t="shared" si="604"/>
        <v>https://en.wikipedia.org/wiki/Harold_Hillman</v>
      </c>
      <c r="Y1845" t="str">
        <f t="shared" si="605"/>
        <v>https://tools.wmflabs.org/xtools-articleinfo/?article=Harold_Hillman&amp;project=en.wikipedia.org</v>
      </c>
      <c r="AB1845" t="str">
        <f t="shared" si="606"/>
        <v>https://en.wikipedia.org/w/index.php?title=Special:WhatLinksHere/Harold_Hillman&amp;limit=500</v>
      </c>
    </row>
    <row r="1846" spans="1:28">
      <c r="A1846">
        <v>1631</v>
      </c>
      <c r="B1846">
        <v>164679</v>
      </c>
      <c r="C1846">
        <v>44509.651334919909</v>
      </c>
      <c r="D1846" t="s">
        <v>8716</v>
      </c>
      <c r="E1846" t="s">
        <v>7724</v>
      </c>
      <c r="F1846" t="s">
        <v>7723</v>
      </c>
      <c r="H1846">
        <v>0</v>
      </c>
      <c r="J1846">
        <v>88</v>
      </c>
      <c r="K1846" s="3">
        <v>42451</v>
      </c>
      <c r="L1846" s="2" t="s">
        <v>7906</v>
      </c>
      <c r="M1846" t="str">
        <f t="shared" si="594"/>
        <v>American biophysicist.[438]</v>
      </c>
      <c r="N1846" t="str">
        <f t="shared" si="608"/>
        <v>American</v>
      </c>
      <c r="O1846" t="str">
        <f t="shared" si="607"/>
        <v>biophysicist.[438]</v>
      </c>
      <c r="P1846" t="str">
        <f t="shared" si="595"/>
        <v>biophysicist.</v>
      </c>
      <c r="Q1846" t="str">
        <f t="shared" si="596"/>
        <v>biophysicist</v>
      </c>
      <c r="R1846" t="str">
        <f t="shared" si="609"/>
        <v>biophysicist</v>
      </c>
      <c r="U1846" t="str">
        <f t="shared" si="604"/>
        <v>https://en.wikipedia.org/wiki/Harold_J. Morowitz</v>
      </c>
      <c r="Y1846" t="str">
        <f t="shared" si="605"/>
        <v>https://tools.wmflabs.org/xtools-articleinfo/?article=Harold_J. Morowitz&amp;project=en.wikipedia.org</v>
      </c>
      <c r="AB1846" t="str">
        <f t="shared" si="606"/>
        <v>https://en.wikipedia.org/w/index.php?title=Special:WhatLinksHere/Harold_J. Morowitz&amp;limit=500</v>
      </c>
    </row>
    <row r="1847" spans="1:28">
      <c r="A1847">
        <v>4098</v>
      </c>
      <c r="B1847">
        <v>500467</v>
      </c>
      <c r="C1847">
        <v>885717.7792642687</v>
      </c>
      <c r="D1847" t="s">
        <v>4533</v>
      </c>
      <c r="E1847" t="str">
        <f t="shared" ref="E1847:E1853" si="610">LEFT(D1847,FIND(" ",D1847)-1)</f>
        <v>Harold</v>
      </c>
      <c r="F1847" t="str">
        <f t="shared" ref="F1847:F1853" si="611">MID(D1847,FIND(" ",D1847)+1,9999)</f>
        <v>Kalina</v>
      </c>
      <c r="H1847">
        <v>0</v>
      </c>
      <c r="J1847">
        <v>88</v>
      </c>
      <c r="K1847" s="5">
        <v>42597</v>
      </c>
      <c r="L1847" t="s">
        <v>3856</v>
      </c>
      <c r="M1847" t="str">
        <f t="shared" si="594"/>
        <v>American politician.[240]</v>
      </c>
      <c r="N1847" t="str">
        <f t="shared" si="608"/>
        <v>American</v>
      </c>
      <c r="O1847" t="str">
        <f t="shared" si="607"/>
        <v>politician.[240]</v>
      </c>
      <c r="P1847" s="2" t="str">
        <f t="shared" si="595"/>
        <v>politician.</v>
      </c>
      <c r="Q1847" s="2" t="str">
        <f t="shared" si="596"/>
        <v>politician</v>
      </c>
      <c r="R1847" s="2" t="str">
        <f t="shared" si="609"/>
        <v>politician</v>
      </c>
      <c r="S1847" s="2"/>
      <c r="U1847" t="str">
        <f t="shared" si="604"/>
        <v>https://en.wikipedia.org/wiki/Harold_Kalina</v>
      </c>
      <c r="Y1847" t="str">
        <f t="shared" si="605"/>
        <v>https://tools.wmflabs.org/xtools-articleinfo/?article=Harold_Kalina&amp;project=en.wikipedia.org</v>
      </c>
      <c r="AB1847" t="str">
        <f t="shared" si="606"/>
        <v>https://en.wikipedia.org/w/index.php?title=Special:WhatLinksHere/Harold_Kalina&amp;limit=500</v>
      </c>
    </row>
    <row r="1848" spans="1:28">
      <c r="A1848">
        <v>3035</v>
      </c>
      <c r="B1848">
        <v>303291</v>
      </c>
      <c r="C1848">
        <v>228137.68753985642</v>
      </c>
      <c r="D1848" t="s">
        <v>5695</v>
      </c>
      <c r="E1848" t="str">
        <f t="shared" si="610"/>
        <v>Harold</v>
      </c>
      <c r="F1848" t="str">
        <f t="shared" si="611"/>
        <v>La Borde</v>
      </c>
      <c r="H1848">
        <v>0</v>
      </c>
      <c r="J1848">
        <v>82</v>
      </c>
      <c r="K1848" s="5">
        <v>42533</v>
      </c>
      <c r="L1848" t="s">
        <v>5030</v>
      </c>
      <c r="M1848" t="str">
        <f t="shared" si="594"/>
        <v>Trinidadian sailor fall.[190]</v>
      </c>
      <c r="N1848" t="str">
        <f t="shared" si="608"/>
        <v>Trinidadian</v>
      </c>
      <c r="O1848" t="str">
        <f t="shared" si="607"/>
        <v>sailor fall.[190]</v>
      </c>
      <c r="P1848" t="str">
        <f t="shared" si="595"/>
        <v>sailor fall.</v>
      </c>
      <c r="Q1848" t="str">
        <f t="shared" si="596"/>
        <v>sailor fall</v>
      </c>
      <c r="R1848" t="str">
        <f t="shared" si="609"/>
        <v>sailor</v>
      </c>
      <c r="T1848" t="s">
        <v>3099</v>
      </c>
      <c r="U1848" t="str">
        <f t="shared" si="604"/>
        <v>https://en.wikipedia.org/wiki/Harold_La Borde</v>
      </c>
      <c r="Y1848" t="str">
        <f t="shared" si="605"/>
        <v>https://tools.wmflabs.org/xtools-articleinfo/?article=Harold_La Borde&amp;project=en.wikipedia.org</v>
      </c>
      <c r="AB1848" t="str">
        <f t="shared" si="606"/>
        <v>https://en.wikipedia.org/w/index.php?title=Special:WhatLinksHere/Harold_La Borde&amp;limit=500</v>
      </c>
    </row>
    <row r="1849" spans="1:28">
      <c r="A1849">
        <v>4028</v>
      </c>
      <c r="B1849">
        <v>451572</v>
      </c>
      <c r="C1849">
        <v>671233.48820132378</v>
      </c>
      <c r="D1849" t="s">
        <v>4294</v>
      </c>
      <c r="E1849" t="str">
        <f t="shared" si="610"/>
        <v>Harold</v>
      </c>
      <c r="F1849" t="str">
        <f t="shared" si="611"/>
        <v>Peterman</v>
      </c>
      <c r="H1849">
        <v>0</v>
      </c>
      <c r="J1849">
        <v>74</v>
      </c>
      <c r="K1849" s="5">
        <v>42592</v>
      </c>
      <c r="L1849" t="s">
        <v>3986</v>
      </c>
      <c r="M1849" t="str">
        <f t="shared" si="594"/>
        <v>American politician member of the Delaware House of Representatives (since 2011).[170]</v>
      </c>
      <c r="N1849" t="str">
        <f t="shared" si="608"/>
        <v>American</v>
      </c>
      <c r="O1849" t="str">
        <f t="shared" si="607"/>
        <v>politician member of the Delaware House of Representatives (since 2011).[170]</v>
      </c>
      <c r="P1849" s="2" t="str">
        <f t="shared" si="595"/>
        <v>politician member of the Delaware House of Representatives (since 2011).</v>
      </c>
      <c r="Q1849" s="2" t="str">
        <f t="shared" si="596"/>
        <v>politician member of the Delaware House of Representatives (since 2011)</v>
      </c>
      <c r="R1849" s="2" t="str">
        <f t="shared" si="609"/>
        <v>politician</v>
      </c>
      <c r="S1849" s="2" t="s">
        <v>688</v>
      </c>
      <c r="U1849" t="str">
        <f t="shared" si="604"/>
        <v>https://en.wikipedia.org/wiki/Harold_Peterman</v>
      </c>
      <c r="Y1849" t="str">
        <f t="shared" si="605"/>
        <v>https://tools.wmflabs.org/xtools-articleinfo/?article=Harold_Peterman&amp;project=en.wikipedia.org</v>
      </c>
      <c r="AB1849" t="str">
        <f t="shared" si="606"/>
        <v>https://en.wikipedia.org/w/index.php?title=Special:WhatLinksHere/Harold_Peterman&amp;limit=500</v>
      </c>
    </row>
    <row r="1850" spans="1:28">
      <c r="A1850">
        <v>2073</v>
      </c>
      <c r="B1850">
        <v>507093</v>
      </c>
      <c r="C1850">
        <v>38265.122873781365</v>
      </c>
      <c r="D1850" t="s">
        <v>6594</v>
      </c>
      <c r="E1850" t="str">
        <f t="shared" si="610"/>
        <v>Harold</v>
      </c>
      <c r="F1850" t="str">
        <f t="shared" si="611"/>
        <v>Shillinglaw</v>
      </c>
      <c r="H1850">
        <v>0</v>
      </c>
      <c r="J1850">
        <v>88</v>
      </c>
      <c r="K1850" s="5">
        <v>42475</v>
      </c>
      <c r="L1850" t="s">
        <v>6338</v>
      </c>
      <c r="M1850" t="str">
        <f t="shared" si="594"/>
        <v>Australian football player and cricketer.[260]</v>
      </c>
      <c r="N1850" t="str">
        <f t="shared" si="608"/>
        <v>Australian</v>
      </c>
      <c r="O1850" t="str">
        <f t="shared" si="607"/>
        <v>football player and cricketer.[260]</v>
      </c>
      <c r="P1850" t="str">
        <f t="shared" si="595"/>
        <v>football player and cricketer.</v>
      </c>
      <c r="Q1850" t="str">
        <f t="shared" si="596"/>
        <v>football player and cricketer</v>
      </c>
      <c r="R1850" t="str">
        <f>Q1850</f>
        <v>football player and cricketer</v>
      </c>
      <c r="U1850" t="str">
        <f t="shared" si="604"/>
        <v>https://en.wikipedia.org/wiki/Harold_Shillinglaw</v>
      </c>
      <c r="Y1850" t="str">
        <f t="shared" si="605"/>
        <v>https://tools.wmflabs.org/xtools-articleinfo/?article=Harold_Shillinglaw&amp;project=en.wikipedia.org</v>
      </c>
      <c r="AB1850" t="str">
        <f t="shared" si="606"/>
        <v>https://en.wikipedia.org/w/index.php?title=Special:WhatLinksHere/Harold_Shillinglaw&amp;limit=500</v>
      </c>
    </row>
    <row r="1851" spans="1:28">
      <c r="A1851">
        <v>1575</v>
      </c>
      <c r="B1851">
        <v>787598</v>
      </c>
      <c r="C1851">
        <v>425376.30901642842</v>
      </c>
      <c r="D1851" t="s">
        <v>8194</v>
      </c>
      <c r="E1851" t="str">
        <f t="shared" si="610"/>
        <v>Harold</v>
      </c>
      <c r="F1851" t="str">
        <f t="shared" si="611"/>
        <v>Zisla</v>
      </c>
      <c r="H1851">
        <v>0</v>
      </c>
      <c r="J1851">
        <v>90</v>
      </c>
      <c r="K1851" s="3">
        <v>42447</v>
      </c>
      <c r="L1851" s="2" t="s">
        <v>7903</v>
      </c>
      <c r="M1851" t="str">
        <f t="shared" si="594"/>
        <v>American painter.[382]</v>
      </c>
      <c r="N1851" t="str">
        <f t="shared" si="608"/>
        <v>American</v>
      </c>
      <c r="O1851" t="str">
        <f t="shared" si="607"/>
        <v>painter.[382]</v>
      </c>
      <c r="P1851" t="str">
        <f t="shared" si="595"/>
        <v>painter.</v>
      </c>
      <c r="Q1851" t="str">
        <f t="shared" si="596"/>
        <v>painter</v>
      </c>
      <c r="R1851" t="str">
        <f>IFERROR(MID(Q1851,1,FIND(" ",Q1851)-1),Q1851)</f>
        <v>painter</v>
      </c>
      <c r="U1851" t="str">
        <f t="shared" si="604"/>
        <v>https://en.wikipedia.org/wiki/Harold_Zisla</v>
      </c>
      <c r="Y1851" t="str">
        <f t="shared" si="605"/>
        <v>https://tools.wmflabs.org/xtools-articleinfo/?article=Harold_Zisla&amp;project=en.wikipedia.org</v>
      </c>
      <c r="AB1851" t="str">
        <f t="shared" si="606"/>
        <v>https://en.wikipedia.org/w/index.php?title=Special:WhatLinksHere/Harold_Zisla&amp;limit=500</v>
      </c>
    </row>
    <row r="1852" spans="1:28">
      <c r="A1852">
        <v>4583</v>
      </c>
      <c r="B1852">
        <v>393114</v>
      </c>
      <c r="C1852">
        <v>87428.748895959536</v>
      </c>
      <c r="D1852" t="s">
        <v>15266</v>
      </c>
      <c r="E1852" t="str">
        <f t="shared" si="610"/>
        <v>Haron</v>
      </c>
      <c r="F1852" t="str">
        <f t="shared" si="611"/>
        <v>Din</v>
      </c>
      <c r="H1852">
        <v>0</v>
      </c>
      <c r="J1852">
        <v>76</v>
      </c>
      <c r="K1852" s="5">
        <v>42628</v>
      </c>
      <c r="L1852" t="s">
        <v>15518</v>
      </c>
      <c r="M1852" t="str">
        <f t="shared" si="594"/>
        <v>Malaysian politician spiritual leader of PAS (since 2014) heart illness.[204]</v>
      </c>
      <c r="N1852" t="str">
        <f t="shared" si="608"/>
        <v>Malaysian</v>
      </c>
      <c r="O1852" t="str">
        <f t="shared" si="607"/>
        <v>politician spiritual leader of PAS (since 2014) heart illness.[204]</v>
      </c>
      <c r="P1852" s="2" t="str">
        <f t="shared" si="595"/>
        <v>politician spiritual leader of PAS (since 2014) heart illness.</v>
      </c>
      <c r="Q1852" s="2" t="str">
        <f t="shared" si="596"/>
        <v>politician spiritual leader of PAS (since 2014) heart illness</v>
      </c>
      <c r="R1852" s="2" t="str">
        <f>IFERROR(MID(Q1852,1,FIND(" ",Q1852)-1),Q1852)</f>
        <v>politician</v>
      </c>
      <c r="S1852" s="2" t="s">
        <v>393</v>
      </c>
      <c r="T1852" t="s">
        <v>15929</v>
      </c>
      <c r="U1852" t="str">
        <f t="shared" si="604"/>
        <v>https://en.wikipedia.org/wiki/Haron_Din</v>
      </c>
      <c r="Y1852" t="str">
        <f t="shared" si="605"/>
        <v>https://tools.wmflabs.org/xtools-articleinfo/?article=Haron_Din&amp;project=en.wikipedia.org</v>
      </c>
      <c r="AB1852" t="str">
        <f t="shared" si="606"/>
        <v>https://en.wikipedia.org/w/index.php?title=Special:WhatLinksHere/Haron_Din&amp;limit=500</v>
      </c>
    </row>
    <row r="1853" spans="1:28">
      <c r="A1853">
        <v>3868</v>
      </c>
      <c r="B1853">
        <v>319371</v>
      </c>
      <c r="C1853">
        <v>725728.77209313447</v>
      </c>
      <c r="D1853" t="s">
        <v>4493</v>
      </c>
      <c r="E1853" t="str">
        <f t="shared" si="610"/>
        <v>Harrie</v>
      </c>
      <c r="F1853" t="str">
        <f t="shared" si="611"/>
        <v>Langman</v>
      </c>
      <c r="H1853">
        <v>0</v>
      </c>
      <c r="J1853">
        <v>85</v>
      </c>
      <c r="K1853" s="5">
        <v>42583</v>
      </c>
      <c r="L1853" t="s">
        <v>4035</v>
      </c>
      <c r="M1853" t="str">
        <f t="shared" si="594"/>
        <v>Dutch politician Minister of Economic Affairs (1971–1973).[10]</v>
      </c>
      <c r="N1853" t="str">
        <f t="shared" si="608"/>
        <v>Dutch</v>
      </c>
      <c r="O1853" t="str">
        <f t="shared" si="607"/>
        <v>politician Minister of Economic Affairs (1971–1973).[10]</v>
      </c>
      <c r="P1853" s="2" t="str">
        <f t="shared" si="595"/>
        <v>politician Minister of Economic Affairs (1971–1973).</v>
      </c>
      <c r="Q1853" s="2" t="str">
        <f t="shared" si="596"/>
        <v>politician Minister of Economic Affairs (1971–1973)</v>
      </c>
      <c r="R1853" s="2" t="str">
        <f>IFERROR(MID(Q1853,1,FIND(" ",Q1853)-1),Q1853)</f>
        <v>politician</v>
      </c>
      <c r="S1853" s="2" t="s">
        <v>702</v>
      </c>
      <c r="U1853" t="str">
        <f t="shared" ref="U1853:U1869" si="612">CONCATENATE("https://en.wikipedia.org/wiki/",REPLACE(D1853,FIND(" ",D1853),1,"_"))</f>
        <v>https://en.wikipedia.org/wiki/Harrie_Langman</v>
      </c>
      <c r="Y1853" t="str">
        <f t="shared" ref="Y1853:Y1869" si="613">CONCATENATE("https://tools.wmflabs.org/xtools-articleinfo/?article=",REPLACE(D1853,FIND(" ",D1853),1,"_"),"&amp;project=en.wikipedia.org")</f>
        <v>https://tools.wmflabs.org/xtools-articleinfo/?article=Harrie_Langman&amp;project=en.wikipedia.org</v>
      </c>
      <c r="AB1853" t="str">
        <f t="shared" ref="AB1853:AB1869" si="614">CONCATENATE("https://en.wikipedia.org/w/index.php?title=Special:WhatLinksHere/",REPLACE(D1853,FIND(" ",D1853),1,"_"),"&amp;limit=500")</f>
        <v>https://en.wikipedia.org/w/index.php?title=Special:WhatLinksHere/Harrie_Langman&amp;limit=500</v>
      </c>
    </row>
    <row r="1854" spans="1:28">
      <c r="A1854">
        <v>1309</v>
      </c>
      <c r="B1854">
        <v>344610</v>
      </c>
      <c r="C1854">
        <v>748618.54952450818</v>
      </c>
      <c r="D1854" t="s">
        <v>8328</v>
      </c>
      <c r="E1854" t="s">
        <v>7411</v>
      </c>
      <c r="F1854" s="2" t="s">
        <v>7412</v>
      </c>
      <c r="G1854" s="2"/>
      <c r="H1854">
        <v>0</v>
      </c>
      <c r="J1854">
        <v>95</v>
      </c>
      <c r="K1854" s="3">
        <v>42434</v>
      </c>
      <c r="L1854" s="2" t="s">
        <v>8150</v>
      </c>
      <c r="M1854" t="str">
        <f t="shared" si="594"/>
        <v>American academic and sinologist.[115]</v>
      </c>
      <c r="N1854" t="str">
        <f t="shared" si="608"/>
        <v>American</v>
      </c>
      <c r="O1854" t="str">
        <f t="shared" si="607"/>
        <v>academic and sinologist.[115]</v>
      </c>
      <c r="P1854" t="str">
        <f t="shared" si="595"/>
        <v>academic and sinologist.</v>
      </c>
      <c r="Q1854" t="str">
        <f t="shared" si="596"/>
        <v>academic and sinologist</v>
      </c>
      <c r="R1854" t="str">
        <f>Q1854</f>
        <v>academic and sinologist</v>
      </c>
      <c r="U1854" t="str">
        <f t="shared" si="612"/>
        <v>https://en.wikipedia.org/wiki/Harriet_Cornelia Mills</v>
      </c>
      <c r="Y1854" t="str">
        <f t="shared" si="613"/>
        <v>https://tools.wmflabs.org/xtools-articleinfo/?article=Harriet_Cornelia Mills&amp;project=en.wikipedia.org</v>
      </c>
      <c r="AB1854" t="str">
        <f t="shared" si="614"/>
        <v>https://en.wikipedia.org/w/index.php?title=Special:WhatLinksHere/Harriet_Cornelia Mills&amp;limit=500</v>
      </c>
    </row>
    <row r="1855" spans="1:28">
      <c r="A1855">
        <v>442</v>
      </c>
      <c r="B1855">
        <v>920291</v>
      </c>
      <c r="C1855">
        <v>24450.278129734215</v>
      </c>
      <c r="D1855" t="s">
        <v>9662</v>
      </c>
      <c r="E1855" t="str">
        <f t="shared" ref="E1855:E1870" si="615">LEFT(D1855,FIND(" ",D1855)-1)</f>
        <v>Harrison</v>
      </c>
      <c r="F1855" t="str">
        <f t="shared" ref="F1855:F1870" si="616">MID(D1855,FIND(" ",D1855)+1,9999)</f>
        <v>McIntosh</v>
      </c>
      <c r="H1855">
        <v>0</v>
      </c>
      <c r="J1855">
        <v>101</v>
      </c>
      <c r="K1855" s="3">
        <v>42390</v>
      </c>
      <c r="L1855" t="s">
        <v>9663</v>
      </c>
      <c r="M1855" t="str">
        <f t="shared" si="594"/>
        <v>American ceramicist.[446]</v>
      </c>
      <c r="N1855" t="str">
        <f t="shared" si="608"/>
        <v>American</v>
      </c>
      <c r="O1855" t="str">
        <f t="shared" si="607"/>
        <v>ceramicist.[446]</v>
      </c>
      <c r="P1855" t="str">
        <f t="shared" si="595"/>
        <v>ceramicist.</v>
      </c>
      <c r="Q1855" t="str">
        <f t="shared" si="596"/>
        <v>ceramicist</v>
      </c>
      <c r="R1855" t="str">
        <f>IFERROR(MID(Q1855,1,FIND(" ",Q1855)-1),Q1855)</f>
        <v>ceramicist</v>
      </c>
      <c r="U1855" t="str">
        <f t="shared" si="612"/>
        <v>https://en.wikipedia.org/wiki/Harrison_McIntosh</v>
      </c>
      <c r="Y1855" t="str">
        <f t="shared" si="613"/>
        <v>https://tools.wmflabs.org/xtools-articleinfo/?article=Harrison_McIntosh&amp;project=en.wikipedia.org</v>
      </c>
      <c r="AB1855" t="str">
        <f t="shared" si="614"/>
        <v>https://en.wikipedia.org/w/index.php?title=Special:WhatLinksHere/Harrison_McIntosh&amp;limit=500</v>
      </c>
    </row>
    <row r="1856" spans="1:28">
      <c r="A1856">
        <v>1944</v>
      </c>
      <c r="B1856">
        <v>381271</v>
      </c>
      <c r="C1856">
        <v>623336.91081039433</v>
      </c>
      <c r="D1856" t="s">
        <v>7118</v>
      </c>
      <c r="E1856" t="str">
        <f t="shared" si="615"/>
        <v>Harry</v>
      </c>
      <c r="F1856" t="str">
        <f t="shared" si="616"/>
        <v>Apted</v>
      </c>
      <c r="H1856">
        <v>0</v>
      </c>
      <c r="J1856">
        <v>90</v>
      </c>
      <c r="K1856" s="5">
        <v>42468</v>
      </c>
      <c r="L1856" t="s">
        <v>6197</v>
      </c>
      <c r="M1856" t="str">
        <f t="shared" si="594"/>
        <v>Fijian cricketer.[130]</v>
      </c>
      <c r="N1856" t="str">
        <f t="shared" si="608"/>
        <v>Fijian</v>
      </c>
      <c r="O1856" t="str">
        <f t="shared" ref="O1856:O1887" si="617">MID(M1856,FIND(" ",M1856)+1,9999)</f>
        <v>cricketer.[130]</v>
      </c>
      <c r="P1856" t="str">
        <f t="shared" si="595"/>
        <v>cricketer.</v>
      </c>
      <c r="Q1856" t="str">
        <f t="shared" si="596"/>
        <v>cricketer</v>
      </c>
      <c r="R1856" t="str">
        <f>IFERROR(MID(Q1856,1,FIND(" ",Q1856)-1),Q1856)</f>
        <v>cricketer</v>
      </c>
      <c r="U1856" t="str">
        <f t="shared" si="612"/>
        <v>https://en.wikipedia.org/wiki/Harry_Apted</v>
      </c>
      <c r="Y1856" t="str">
        <f t="shared" si="613"/>
        <v>https://tools.wmflabs.org/xtools-articleinfo/?article=Harry_Apted&amp;project=en.wikipedia.org</v>
      </c>
      <c r="AB1856" t="str">
        <f t="shared" si="614"/>
        <v>https://en.wikipedia.org/w/index.php?title=Special:WhatLinksHere/Harry_Apted&amp;limit=500</v>
      </c>
    </row>
    <row r="1857" spans="1:28">
      <c r="A1857">
        <v>2149</v>
      </c>
      <c r="B1857">
        <v>144445</v>
      </c>
      <c r="C1857">
        <v>632707.05316335801</v>
      </c>
      <c r="D1857" t="s">
        <v>6672</v>
      </c>
      <c r="E1857" t="str">
        <f t="shared" si="615"/>
        <v>Harry</v>
      </c>
      <c r="F1857" t="str">
        <f t="shared" si="616"/>
        <v>Elderfield</v>
      </c>
      <c r="H1857">
        <v>0</v>
      </c>
      <c r="J1857">
        <v>72</v>
      </c>
      <c r="K1857" s="5">
        <v>42479</v>
      </c>
      <c r="L1857" t="s">
        <v>6159</v>
      </c>
      <c r="M1857" t="str">
        <f t="shared" si="594"/>
        <v>British geochemist and professor (University of Cambridge).[336]</v>
      </c>
      <c r="N1857" t="str">
        <f t="shared" si="608"/>
        <v>British</v>
      </c>
      <c r="O1857" t="str">
        <f t="shared" si="617"/>
        <v>geochemist and professor (University of Cambridge).[336]</v>
      </c>
      <c r="P1857" t="str">
        <f t="shared" si="595"/>
        <v>geochemist and professor (University of Cambridge).</v>
      </c>
      <c r="Q1857" t="str">
        <f t="shared" si="596"/>
        <v>geochemist and professor (University of Cambridge)</v>
      </c>
      <c r="R1857" t="s">
        <v>3011</v>
      </c>
      <c r="S1857" s="2" t="s">
        <v>1499</v>
      </c>
      <c r="U1857" t="str">
        <f t="shared" si="612"/>
        <v>https://en.wikipedia.org/wiki/Harry_Elderfield</v>
      </c>
      <c r="Y1857" t="str">
        <f t="shared" si="613"/>
        <v>https://tools.wmflabs.org/xtools-articleinfo/?article=Harry_Elderfield&amp;project=en.wikipedia.org</v>
      </c>
      <c r="AB1857" t="str">
        <f t="shared" si="614"/>
        <v>https://en.wikipedia.org/w/index.php?title=Special:WhatLinksHere/Harry_Elderfield&amp;limit=500</v>
      </c>
    </row>
    <row r="1858" spans="1:28">
      <c r="A1858">
        <v>4168</v>
      </c>
      <c r="B1858">
        <v>843635</v>
      </c>
      <c r="C1858">
        <v>399751.86377159844</v>
      </c>
      <c r="D1858" t="s">
        <v>4261</v>
      </c>
      <c r="E1858" t="str">
        <f t="shared" si="615"/>
        <v>Harry</v>
      </c>
      <c r="F1858" t="str">
        <f t="shared" si="616"/>
        <v>Gilmer</v>
      </c>
      <c r="H1858">
        <v>0</v>
      </c>
      <c r="J1858">
        <v>90</v>
      </c>
      <c r="K1858" s="5">
        <v>42602</v>
      </c>
      <c r="L1858" t="s">
        <v>3785</v>
      </c>
      <c r="M1858" t="str">
        <f t="shared" ref="M1858:M1921" si="618">MID(L1858,2,LEN(L1858)-1)</f>
        <v>American football player (Washington Redskins Detroit Lions).[311]</v>
      </c>
      <c r="N1858" t="str">
        <f t="shared" si="608"/>
        <v>American</v>
      </c>
      <c r="O1858" t="str">
        <f t="shared" si="617"/>
        <v>football player (Washington Redskins Detroit Lions).[311]</v>
      </c>
      <c r="P1858" s="2" t="str">
        <f t="shared" ref="P1858:P1921" si="619">IFERROR(MID(O1858,1,FIND("[",O1858)-1),O1858)</f>
        <v>football player (Washington Redskins Detroit Lions).</v>
      </c>
      <c r="Q1858" s="2" t="str">
        <f t="shared" ref="Q1858:Q1921" si="620">IFERROR(MID(P1858,1,FIND(".",P1858)-1),P1858)</f>
        <v>football player (Washington Redskins Detroit Lions)</v>
      </c>
      <c r="R1858" s="2" t="str">
        <f>IFERROR(MID(Q1858,1,FIND(" ",Q1858)-1),Q1858)</f>
        <v>football</v>
      </c>
      <c r="S1858" s="2" t="s">
        <v>571</v>
      </c>
      <c r="U1858" t="str">
        <f t="shared" si="612"/>
        <v>https://en.wikipedia.org/wiki/Harry_Gilmer</v>
      </c>
      <c r="Y1858" t="str">
        <f t="shared" si="613"/>
        <v>https://tools.wmflabs.org/xtools-articleinfo/?article=Harry_Gilmer&amp;project=en.wikipedia.org</v>
      </c>
      <c r="AB1858" t="str">
        <f t="shared" si="614"/>
        <v>https://en.wikipedia.org/w/index.php?title=Special:WhatLinksHere/Harry_Gilmer&amp;limit=500</v>
      </c>
    </row>
    <row r="1859" spans="1:28">
      <c r="A1859">
        <v>720</v>
      </c>
      <c r="B1859">
        <v>643447</v>
      </c>
      <c r="C1859">
        <v>253885.3659925735</v>
      </c>
      <c r="D1859" t="s">
        <v>10834</v>
      </c>
      <c r="E1859" t="str">
        <f t="shared" si="615"/>
        <v>Harry</v>
      </c>
      <c r="F1859" t="str">
        <f t="shared" si="616"/>
        <v>Glasgow</v>
      </c>
      <c r="H1859">
        <v>0</v>
      </c>
      <c r="J1859">
        <v>76</v>
      </c>
      <c r="K1859" s="3">
        <v>42404</v>
      </c>
      <c r="L1859" t="s">
        <v>11055</v>
      </c>
      <c r="M1859" t="str">
        <f t="shared" si="618"/>
        <v>Scottish footballer (Clyde).[64]</v>
      </c>
      <c r="N1859" t="str">
        <f t="shared" si="608"/>
        <v>Scottish</v>
      </c>
      <c r="O1859" t="str">
        <f t="shared" si="617"/>
        <v>footballer (Clyde).[64]</v>
      </c>
      <c r="P1859" t="str">
        <f t="shared" si="619"/>
        <v>footballer (Clyde).</v>
      </c>
      <c r="Q1859" t="str">
        <f t="shared" si="620"/>
        <v>footballer (Clyde)</v>
      </c>
      <c r="R1859" t="str">
        <f>IFERROR(MID(Q1859,1,FIND(" ",Q1859)-1),Q1859)</f>
        <v>footballer</v>
      </c>
      <c r="S1859" t="s">
        <v>2338</v>
      </c>
      <c r="U1859" t="str">
        <f t="shared" si="612"/>
        <v>https://en.wikipedia.org/wiki/Harry_Glasgow</v>
      </c>
      <c r="Y1859" t="str">
        <f t="shared" si="613"/>
        <v>https://tools.wmflabs.org/xtools-articleinfo/?article=Harry_Glasgow&amp;project=en.wikipedia.org</v>
      </c>
      <c r="AB1859" t="str">
        <f t="shared" si="614"/>
        <v>https://en.wikipedia.org/w/index.php?title=Special:WhatLinksHere/Harry_Glasgow&amp;limit=500</v>
      </c>
    </row>
    <row r="1860" spans="1:28">
      <c r="A1860">
        <v>2935</v>
      </c>
      <c r="B1860">
        <v>471711</v>
      </c>
      <c r="C1860">
        <v>992977.25371707208</v>
      </c>
      <c r="D1860" t="s">
        <v>5631</v>
      </c>
      <c r="E1860" t="str">
        <f t="shared" si="615"/>
        <v>Harry</v>
      </c>
      <c r="F1860" t="str">
        <f t="shared" si="616"/>
        <v>Gregory</v>
      </c>
      <c r="H1860">
        <v>0</v>
      </c>
      <c r="J1860">
        <v>72</v>
      </c>
      <c r="K1860" s="5">
        <v>42527</v>
      </c>
      <c r="L1860" t="s">
        <v>5115</v>
      </c>
      <c r="M1860" t="str">
        <f t="shared" si="618"/>
        <v>English footballer.[90]</v>
      </c>
      <c r="N1860" t="str">
        <f t="shared" si="608"/>
        <v>English</v>
      </c>
      <c r="O1860" t="str">
        <f t="shared" si="617"/>
        <v>footballer.[90]</v>
      </c>
      <c r="P1860" t="str">
        <f t="shared" si="619"/>
        <v>footballer.</v>
      </c>
      <c r="Q1860" t="str">
        <f t="shared" si="620"/>
        <v>footballer</v>
      </c>
      <c r="R1860" t="str">
        <f>IFERROR(MID(Q1860,1,FIND(" ",Q1860)-1),Q1860)</f>
        <v>footballer</v>
      </c>
      <c r="U1860" t="str">
        <f t="shared" si="612"/>
        <v>https://en.wikipedia.org/wiki/Harry_Gregory</v>
      </c>
      <c r="Y1860" t="str">
        <f t="shared" si="613"/>
        <v>https://tools.wmflabs.org/xtools-articleinfo/?article=Harry_Gregory&amp;project=en.wikipedia.org</v>
      </c>
      <c r="AB1860" t="str">
        <f t="shared" si="614"/>
        <v>https://en.wikipedia.org/w/index.php?title=Special:WhatLinksHere/Harry_Gregory&amp;limit=500</v>
      </c>
    </row>
    <row r="1861" spans="1:28">
      <c r="A1861">
        <v>3276</v>
      </c>
      <c r="B1861">
        <v>672263</v>
      </c>
      <c r="C1861">
        <v>117654.58510308235</v>
      </c>
      <c r="D1861" t="s">
        <v>5277</v>
      </c>
      <c r="E1861" t="str">
        <f t="shared" si="615"/>
        <v>Harry</v>
      </c>
      <c r="F1861" t="str">
        <f t="shared" si="616"/>
        <v>Halbreich</v>
      </c>
      <c r="H1861">
        <v>0</v>
      </c>
      <c r="J1861">
        <v>85</v>
      </c>
      <c r="K1861" s="5">
        <v>42548</v>
      </c>
      <c r="L1861" t="s">
        <v>4673</v>
      </c>
      <c r="M1861" t="str">
        <f t="shared" si="618"/>
        <v>Belgian musicologist.[431]</v>
      </c>
      <c r="N1861" t="str">
        <f t="shared" si="608"/>
        <v>Belgian</v>
      </c>
      <c r="O1861" t="str">
        <f t="shared" si="617"/>
        <v>musicologist.[431]</v>
      </c>
      <c r="P1861" t="str">
        <f t="shared" si="619"/>
        <v>musicologist.</v>
      </c>
      <c r="Q1861" t="str">
        <f t="shared" si="620"/>
        <v>musicologist</v>
      </c>
      <c r="R1861" t="str">
        <f>IFERROR(MID(Q1861,1,FIND(" ",Q1861)-1),Q1861)</f>
        <v>musicologist</v>
      </c>
      <c r="U1861" t="str">
        <f t="shared" si="612"/>
        <v>https://en.wikipedia.org/wiki/Harry_Halbreich</v>
      </c>
      <c r="Y1861" t="str">
        <f t="shared" si="613"/>
        <v>https://tools.wmflabs.org/xtools-articleinfo/?article=Harry_Halbreich&amp;project=en.wikipedia.org</v>
      </c>
      <c r="AB1861" t="str">
        <f t="shared" si="614"/>
        <v>https://en.wikipedia.org/w/index.php?title=Special:WhatLinksHere/Harry_Halbreich&amp;limit=500</v>
      </c>
    </row>
    <row r="1862" spans="1:28">
      <c r="A1862">
        <v>721</v>
      </c>
      <c r="B1862">
        <v>280893</v>
      </c>
      <c r="C1862">
        <v>811194.71342663025</v>
      </c>
      <c r="D1862" t="s">
        <v>10835</v>
      </c>
      <c r="E1862" t="str">
        <f t="shared" si="615"/>
        <v>Harry</v>
      </c>
      <c r="F1862" t="str">
        <f t="shared" si="616"/>
        <v>Harpham</v>
      </c>
      <c r="H1862">
        <v>0</v>
      </c>
      <c r="J1862">
        <v>61</v>
      </c>
      <c r="K1862" s="3">
        <v>42404</v>
      </c>
      <c r="L1862" t="s">
        <v>11058</v>
      </c>
      <c r="M1862" t="str">
        <f t="shared" si="618"/>
        <v>British politician MP for Sheffield Brightside and Hillsborough (since 2015) cancer.[65]</v>
      </c>
      <c r="N1862" t="str">
        <f t="shared" si="608"/>
        <v>British</v>
      </c>
      <c r="O1862" t="str">
        <f t="shared" si="617"/>
        <v>politician MP for Sheffield Brightside and Hillsborough (since 2015) cancer.[65]</v>
      </c>
      <c r="P1862" t="str">
        <f t="shared" si="619"/>
        <v>politician MP for Sheffield Brightside and Hillsborough (since 2015) cancer.</v>
      </c>
      <c r="Q1862" t="str">
        <f t="shared" si="620"/>
        <v>politician MP for Sheffield Brightside and Hillsborough (since 2015) cancer</v>
      </c>
      <c r="R1862" t="str">
        <f>IFERROR(MID(Q1862,1,FIND(" ",Q1862)-1),Q1862)</f>
        <v>politician</v>
      </c>
      <c r="S1862" t="s">
        <v>2339</v>
      </c>
      <c r="T1862" t="s">
        <v>8770</v>
      </c>
      <c r="U1862" t="str">
        <f t="shared" si="612"/>
        <v>https://en.wikipedia.org/wiki/Harry_Harpham</v>
      </c>
      <c r="Y1862" t="str">
        <f t="shared" si="613"/>
        <v>https://tools.wmflabs.org/xtools-articleinfo/?article=Harry_Harpham&amp;project=en.wikipedia.org</v>
      </c>
      <c r="AB1862" t="str">
        <f t="shared" si="614"/>
        <v>https://en.wikipedia.org/w/index.php?title=Special:WhatLinksHere/Harry_Harpham&amp;limit=500</v>
      </c>
    </row>
    <row r="1863" spans="1:28">
      <c r="A1863">
        <v>4315</v>
      </c>
      <c r="B1863">
        <v>583888</v>
      </c>
      <c r="C1863">
        <v>159585.60181206849</v>
      </c>
      <c r="D1863" t="s">
        <v>4086</v>
      </c>
      <c r="E1863" t="str">
        <f t="shared" si="615"/>
        <v>Harry</v>
      </c>
      <c r="F1863" t="str">
        <f t="shared" si="616"/>
        <v>Jepson</v>
      </c>
      <c r="H1863">
        <v>0</v>
      </c>
      <c r="J1863">
        <v>96</v>
      </c>
      <c r="K1863" s="5">
        <v>42611</v>
      </c>
      <c r="L1863" t="s">
        <v>3660</v>
      </c>
      <c r="M1863" t="str">
        <f t="shared" si="618"/>
        <v>English rugby league administrator.[459]</v>
      </c>
      <c r="N1863" t="str">
        <f t="shared" si="608"/>
        <v>English</v>
      </c>
      <c r="O1863" t="str">
        <f t="shared" si="617"/>
        <v>rugby league administrator.[459]</v>
      </c>
      <c r="P1863" s="2" t="str">
        <f t="shared" si="619"/>
        <v>rugby league administrator.</v>
      </c>
      <c r="Q1863" s="2" t="str">
        <f t="shared" si="620"/>
        <v>rugby league administrator</v>
      </c>
      <c r="R1863" s="2" t="str">
        <f>Q1863</f>
        <v>rugby league administrator</v>
      </c>
      <c r="S1863" s="2"/>
      <c r="U1863" t="str">
        <f t="shared" si="612"/>
        <v>https://en.wikipedia.org/wiki/Harry_Jepson</v>
      </c>
      <c r="Y1863" t="str">
        <f t="shared" si="613"/>
        <v>https://tools.wmflabs.org/xtools-articleinfo/?article=Harry_Jepson&amp;project=en.wikipedia.org</v>
      </c>
      <c r="AB1863" t="str">
        <f t="shared" si="614"/>
        <v>https://en.wikipedia.org/w/index.php?title=Special:WhatLinksHere/Harry_Jepson&amp;limit=500</v>
      </c>
    </row>
    <row r="1864" spans="1:28">
      <c r="A1864">
        <v>3097</v>
      </c>
      <c r="B1864">
        <v>977479</v>
      </c>
      <c r="C1864">
        <v>558796.37612451916</v>
      </c>
      <c r="D1864" t="s">
        <v>5617</v>
      </c>
      <c r="E1864" t="str">
        <f t="shared" si="615"/>
        <v>Harry</v>
      </c>
      <c r="F1864" t="str">
        <f t="shared" si="616"/>
        <v>Moule</v>
      </c>
      <c r="H1864">
        <v>0</v>
      </c>
      <c r="J1864">
        <v>94</v>
      </c>
      <c r="K1864" s="5">
        <v>42536</v>
      </c>
      <c r="L1864" t="s">
        <v>5021</v>
      </c>
      <c r="M1864" t="str">
        <f t="shared" si="618"/>
        <v>English cricketer (Worcestershire).[252]</v>
      </c>
      <c r="N1864" t="str">
        <f t="shared" si="608"/>
        <v>English</v>
      </c>
      <c r="O1864" t="str">
        <f t="shared" si="617"/>
        <v>cricketer (Worcestershire).[252]</v>
      </c>
      <c r="P1864" t="str">
        <f t="shared" si="619"/>
        <v>cricketer (Worcestershire).</v>
      </c>
      <c r="Q1864" t="str">
        <f t="shared" si="620"/>
        <v>cricketer (Worcestershire)</v>
      </c>
      <c r="R1864" t="str">
        <f>IFERROR(MID(Q1864,1,FIND(" ",Q1864)-1),Q1864)</f>
        <v>cricketer</v>
      </c>
      <c r="S1864" s="2" t="s">
        <v>1119</v>
      </c>
      <c r="U1864" t="str">
        <f t="shared" si="612"/>
        <v>https://en.wikipedia.org/wiki/Harry_Moule</v>
      </c>
      <c r="Y1864" t="str">
        <f t="shared" si="613"/>
        <v>https://tools.wmflabs.org/xtools-articleinfo/?article=Harry_Moule&amp;project=en.wikipedia.org</v>
      </c>
      <c r="AB1864" t="str">
        <f t="shared" si="614"/>
        <v>https://en.wikipedia.org/w/index.php?title=Special:WhatLinksHere/Harry_Moule&amp;limit=500</v>
      </c>
    </row>
    <row r="1865" spans="1:28">
      <c r="A1865">
        <v>2170</v>
      </c>
      <c r="B1865">
        <v>346310</v>
      </c>
      <c r="C1865">
        <v>950178.99231515918</v>
      </c>
      <c r="D1865" t="s">
        <v>6540</v>
      </c>
      <c r="E1865" t="str">
        <f t="shared" si="615"/>
        <v>Harry</v>
      </c>
      <c r="F1865" t="str">
        <f t="shared" si="616"/>
        <v>Perkowski</v>
      </c>
      <c r="H1865">
        <v>0</v>
      </c>
      <c r="J1865">
        <v>93</v>
      </c>
      <c r="K1865" s="5">
        <v>42480</v>
      </c>
      <c r="L1865" t="s">
        <v>6116</v>
      </c>
      <c r="M1865" t="str">
        <f t="shared" si="618"/>
        <v>American baseball player (Chicago Cubs Cincinnati Reds).[357]</v>
      </c>
      <c r="N1865" t="str">
        <f t="shared" si="608"/>
        <v>American</v>
      </c>
      <c r="O1865" t="str">
        <f t="shared" si="617"/>
        <v>baseball player (Chicago Cubs Cincinnati Reds).[357]</v>
      </c>
      <c r="P1865" t="str">
        <f t="shared" si="619"/>
        <v>baseball player (Chicago Cubs Cincinnati Reds).</v>
      </c>
      <c r="Q1865" t="str">
        <f t="shared" si="620"/>
        <v>baseball player (Chicago Cubs Cincinnati Reds)</v>
      </c>
      <c r="R1865" t="s">
        <v>7478</v>
      </c>
      <c r="U1865" t="str">
        <f t="shared" si="612"/>
        <v>https://en.wikipedia.org/wiki/Harry_Perkowski</v>
      </c>
      <c r="Y1865" t="str">
        <f t="shared" si="613"/>
        <v>https://tools.wmflabs.org/xtools-articleinfo/?article=Harry_Perkowski&amp;project=en.wikipedia.org</v>
      </c>
      <c r="AB1865" t="str">
        <f t="shared" si="614"/>
        <v>https://en.wikipedia.org/w/index.php?title=Special:WhatLinksHere/Harry_Perkowski&amp;limit=500</v>
      </c>
    </row>
    <row r="1866" spans="1:28">
      <c r="A1866">
        <v>3200</v>
      </c>
      <c r="B1866">
        <v>75014</v>
      </c>
      <c r="C1866">
        <v>957927.37427018443</v>
      </c>
      <c r="D1866" t="s">
        <v>5211</v>
      </c>
      <c r="E1866" t="str">
        <f t="shared" si="615"/>
        <v>Harry</v>
      </c>
      <c r="F1866" t="str">
        <f t="shared" si="616"/>
        <v>Rabinowitz</v>
      </c>
      <c r="H1866">
        <v>0</v>
      </c>
      <c r="J1866">
        <v>100</v>
      </c>
      <c r="K1866" s="5">
        <v>42543</v>
      </c>
      <c r="L1866" t="s">
        <v>4812</v>
      </c>
      <c r="M1866" t="str">
        <f t="shared" si="618"/>
        <v>British music composer (Reilly Ace of Spies) and conductor (Chariots of Fire Cats).[355]</v>
      </c>
      <c r="N1866" t="str">
        <f t="shared" si="608"/>
        <v>British</v>
      </c>
      <c r="O1866" t="str">
        <f t="shared" si="617"/>
        <v>music composer (Reilly Ace of Spies) and conductor (Chariots of Fire Cats).[355]</v>
      </c>
      <c r="P1866" t="str">
        <f t="shared" si="619"/>
        <v>music composer (Reilly Ace of Spies) and conductor (Chariots of Fire Cats).</v>
      </c>
      <c r="Q1866" t="str">
        <f t="shared" si="620"/>
        <v>music composer (Reilly Ace of Spies) and conductor (Chariots of Fire Cats)</v>
      </c>
      <c r="R1866" t="s">
        <v>3044</v>
      </c>
      <c r="S1866" t="s">
        <v>977</v>
      </c>
      <c r="U1866" t="str">
        <f t="shared" si="612"/>
        <v>https://en.wikipedia.org/wiki/Harry_Rabinowitz</v>
      </c>
      <c r="Y1866" t="str">
        <f t="shared" si="613"/>
        <v>https://tools.wmflabs.org/xtools-articleinfo/?article=Harry_Rabinowitz&amp;project=en.wikipedia.org</v>
      </c>
      <c r="AB1866" t="str">
        <f t="shared" si="614"/>
        <v>https://en.wikipedia.org/w/index.php?title=Special:WhatLinksHere/Harry_Rabinowitz&amp;limit=500</v>
      </c>
    </row>
    <row r="1867" spans="1:28">
      <c r="A1867">
        <v>1287</v>
      </c>
      <c r="B1867">
        <v>82578</v>
      </c>
      <c r="C1867">
        <v>335470.84962719964</v>
      </c>
      <c r="D1867" t="s">
        <v>8752</v>
      </c>
      <c r="E1867" t="str">
        <f t="shared" si="615"/>
        <v>Harry</v>
      </c>
      <c r="F1867" t="str">
        <f t="shared" si="616"/>
        <v>Turbott</v>
      </c>
      <c r="H1867">
        <v>0</v>
      </c>
      <c r="J1867">
        <v>85</v>
      </c>
      <c r="K1867" s="3">
        <v>42433</v>
      </c>
      <c r="L1867" s="2" t="s">
        <v>8263</v>
      </c>
      <c r="M1867" t="str">
        <f t="shared" si="618"/>
        <v>New Zealand architect and landscape architect.[93]</v>
      </c>
      <c r="N1867" t="s">
        <v>7307</v>
      </c>
      <c r="O1867" t="str">
        <f t="shared" si="617"/>
        <v>Zealand architect and landscape architect.[93]</v>
      </c>
      <c r="P1867" t="str">
        <f t="shared" si="619"/>
        <v>Zealand architect and landscape architect.</v>
      </c>
      <c r="Q1867" t="str">
        <f t="shared" si="620"/>
        <v>Zealand architect and landscape architect</v>
      </c>
      <c r="R1867" t="str">
        <f>MID(Q1867,9,9999)</f>
        <v>architect and landscape architect</v>
      </c>
      <c r="U1867" t="str">
        <f t="shared" si="612"/>
        <v>https://en.wikipedia.org/wiki/Harry_Turbott</v>
      </c>
      <c r="Y1867" t="str">
        <f t="shared" si="613"/>
        <v>https://tools.wmflabs.org/xtools-articleinfo/?article=Harry_Turbott&amp;project=en.wikipedia.org</v>
      </c>
      <c r="AB1867" t="str">
        <f t="shared" si="614"/>
        <v>https://en.wikipedia.org/w/index.php?title=Special:WhatLinksHere/Harry_Turbott&amp;limit=500</v>
      </c>
    </row>
    <row r="1868" spans="1:28">
      <c r="A1868">
        <v>3497</v>
      </c>
      <c r="B1868">
        <v>544147</v>
      </c>
      <c r="C1868">
        <v>689192.78679732094</v>
      </c>
      <c r="D1868" t="s">
        <v>13833</v>
      </c>
      <c r="E1868" t="str">
        <f t="shared" si="615"/>
        <v>Harry</v>
      </c>
      <c r="F1868" t="str">
        <f t="shared" si="616"/>
        <v>Wade</v>
      </c>
      <c r="H1868">
        <v>0</v>
      </c>
      <c r="J1868">
        <v>88</v>
      </c>
      <c r="K1868" s="5">
        <v>42561</v>
      </c>
      <c r="L1868" t="s">
        <v>14085</v>
      </c>
      <c r="M1868" t="str">
        <f t="shared" si="618"/>
        <v>Canadian Olympic basketball player (1952).[156]</v>
      </c>
      <c r="N1868" t="str">
        <f t="shared" ref="N1868:N1880" si="621">MID(M1868,1,FIND(" ",M1868)-1)</f>
        <v>Canadian</v>
      </c>
      <c r="O1868" t="str">
        <f t="shared" si="617"/>
        <v>Olympic basketball player (1952).[156]</v>
      </c>
      <c r="P1868" s="2" t="str">
        <f t="shared" si="619"/>
        <v>Olympic basketball player (1952).</v>
      </c>
      <c r="Q1868" s="2" t="str">
        <f t="shared" si="620"/>
        <v>Olympic basketball player (1952)</v>
      </c>
      <c r="R1868" s="2" t="s">
        <v>14715</v>
      </c>
      <c r="S1868" s="2" t="s">
        <v>852</v>
      </c>
      <c r="U1868" t="str">
        <f t="shared" si="612"/>
        <v>https://en.wikipedia.org/wiki/Harry_Wade</v>
      </c>
      <c r="Y1868" t="str">
        <f t="shared" si="613"/>
        <v>https://tools.wmflabs.org/xtools-articleinfo/?article=Harry_Wade&amp;project=en.wikipedia.org</v>
      </c>
      <c r="AB1868" t="str">
        <f t="shared" si="614"/>
        <v>https://en.wikipedia.org/w/index.php?title=Special:WhatLinksHere/Harry_Wade&amp;limit=500</v>
      </c>
    </row>
    <row r="1869" spans="1:28">
      <c r="A1869">
        <v>2280</v>
      </c>
      <c r="B1869">
        <v>362944</v>
      </c>
      <c r="C1869">
        <v>940450.76155634888</v>
      </c>
      <c r="D1869" t="s">
        <v>6974</v>
      </c>
      <c r="E1869" t="str">
        <f t="shared" si="615"/>
        <v>Harry</v>
      </c>
      <c r="F1869" t="str">
        <f t="shared" si="616"/>
        <v>Wu</v>
      </c>
      <c r="H1869">
        <v>0</v>
      </c>
      <c r="J1869">
        <v>79</v>
      </c>
      <c r="K1869" s="5">
        <v>42486</v>
      </c>
      <c r="L1869" t="s">
        <v>5579</v>
      </c>
      <c r="M1869" t="str">
        <f t="shared" si="618"/>
        <v>Chinese human rights activist founder of the Laogai Research Foundation.[468]</v>
      </c>
      <c r="N1869" t="str">
        <f t="shared" si="621"/>
        <v>Chinese</v>
      </c>
      <c r="O1869" t="str">
        <f t="shared" si="617"/>
        <v>human rights activist founder of the Laogai Research Foundation.[468]</v>
      </c>
      <c r="P1869" t="str">
        <f t="shared" si="619"/>
        <v>human rights activist founder of the Laogai Research Foundation.</v>
      </c>
      <c r="Q1869" t="str">
        <f t="shared" si="620"/>
        <v>human rights activist founder of the Laogai Research Foundation</v>
      </c>
      <c r="R1869" t="s">
        <v>7458</v>
      </c>
      <c r="S1869" s="2" t="s">
        <v>1525</v>
      </c>
      <c r="U1869" t="str">
        <f t="shared" si="612"/>
        <v>https://en.wikipedia.org/wiki/Harry_Wu</v>
      </c>
      <c r="Y1869" t="str">
        <f t="shared" si="613"/>
        <v>https://tools.wmflabs.org/xtools-articleinfo/?article=Harry_Wu&amp;project=en.wikipedia.org</v>
      </c>
      <c r="AB1869" t="str">
        <f t="shared" si="614"/>
        <v>https://en.wikipedia.org/w/index.php?title=Special:WhatLinksHere/Harry_Wu&amp;limit=500</v>
      </c>
    </row>
    <row r="1870" spans="1:28">
      <c r="A1870">
        <v>4788</v>
      </c>
      <c r="B1870">
        <v>625558</v>
      </c>
      <c r="C1870">
        <v>846715.73853938747</v>
      </c>
      <c r="D1870" t="s">
        <v>347</v>
      </c>
      <c r="E1870" s="2" t="str">
        <f t="shared" si="615"/>
        <v>Haruko</v>
      </c>
      <c r="F1870" s="2" t="str">
        <f t="shared" si="616"/>
        <v>Wakita</v>
      </c>
      <c r="H1870">
        <v>0</v>
      </c>
      <c r="J1870">
        <v>82</v>
      </c>
      <c r="K1870" s="3">
        <v>42640</v>
      </c>
      <c r="L1870" t="s">
        <v>257</v>
      </c>
      <c r="M1870" s="2" t="str">
        <f t="shared" si="618"/>
        <v>Japanese historian.[84]</v>
      </c>
      <c r="N1870" s="2" t="str">
        <f t="shared" si="621"/>
        <v>Japanese</v>
      </c>
      <c r="O1870" s="2" t="str">
        <f t="shared" si="617"/>
        <v>historian.[84]</v>
      </c>
      <c r="P1870" s="2" t="str">
        <f t="shared" si="619"/>
        <v>historian.</v>
      </c>
      <c r="Q1870" s="2" t="str">
        <f t="shared" si="620"/>
        <v>historian</v>
      </c>
      <c r="R1870" s="2" t="str">
        <f>IFERROR(MID(Q1870,1,FIND(" ",Q1870)-1),Q1870)</f>
        <v>historian</v>
      </c>
    </row>
    <row r="1871" spans="1:28">
      <c r="A1871">
        <v>3467</v>
      </c>
      <c r="B1871">
        <v>479431</v>
      </c>
      <c r="C1871">
        <v>587679.20329682971</v>
      </c>
      <c r="D1871" t="s">
        <v>13619</v>
      </c>
      <c r="E1871" t="s">
        <v>14602</v>
      </c>
      <c r="F1871" t="s">
        <v>14601</v>
      </c>
      <c r="H1871">
        <v>0</v>
      </c>
      <c r="J1871">
        <v>81</v>
      </c>
      <c r="K1871" s="5">
        <v>42560</v>
      </c>
      <c r="L1871" t="s">
        <v>14181</v>
      </c>
      <c r="M1871" t="str">
        <f t="shared" si="618"/>
        <v>Indonesian politician Minister of Agrarian Affairs (1998–1999) Governor of West Sumatra (1987–1997) Mayor of Padang (1971–1983).[126]</v>
      </c>
      <c r="N1871" t="str">
        <f t="shared" si="621"/>
        <v>Indonesian</v>
      </c>
      <c r="O1871" t="str">
        <f t="shared" si="617"/>
        <v>politician Minister of Agrarian Affairs (1998–1999) Governor of West Sumatra (1987–1997) Mayor of Padang (1971–1983).[126]</v>
      </c>
      <c r="P1871" s="2" t="str">
        <f t="shared" si="619"/>
        <v>politician Minister of Agrarian Affairs (1998–1999) Governor of West Sumatra (1987–1997) Mayor of Padang (1971–1983).</v>
      </c>
      <c r="Q1871" s="2" t="str">
        <f t="shared" si="620"/>
        <v>politician Minister of Agrarian Affairs (1998–1999) Governor of West Sumatra (1987–1997) Mayor of Padang (1971–1983)</v>
      </c>
      <c r="R1871" s="2" t="str">
        <f>IFERROR(MID(Q1871,1,FIND(" ",Q1871)-1),Q1871)</f>
        <v>politician</v>
      </c>
      <c r="S1871" s="2" t="s">
        <v>1009</v>
      </c>
      <c r="U1871" t="str">
        <f t="shared" ref="U1871:U1916" si="622">CONCATENATE("https://en.wikipedia.org/wiki/",REPLACE(D1871,FIND(" ",D1871),1,"_"))</f>
        <v>https://en.wikipedia.org/wiki/Hasan_Basri Durin</v>
      </c>
      <c r="Y1871" t="str">
        <f t="shared" ref="Y1871:Y1879" si="623">CONCATENATE("https://tools.wmflabs.org/xtools-articleinfo/?article=",REPLACE(D1871,FIND(" ",D1871),1,"_"),"&amp;project=en.wikipedia.org")</f>
        <v>https://tools.wmflabs.org/xtools-articleinfo/?article=Hasan_Basri Durin&amp;project=en.wikipedia.org</v>
      </c>
      <c r="AB1871" t="str">
        <f t="shared" ref="AB1871:AB1879" si="624">CONCATENATE("https://en.wikipedia.org/w/index.php?title=Special:WhatLinksHere/",REPLACE(D1871,FIND(" ",D1871),1,"_"),"&amp;limit=500")</f>
        <v>https://en.wikipedia.org/w/index.php?title=Special:WhatLinksHere/Hasan_Basri Durin&amp;limit=500</v>
      </c>
    </row>
    <row r="1872" spans="1:28">
      <c r="A1872">
        <v>1292</v>
      </c>
      <c r="B1872">
        <v>619176</v>
      </c>
      <c r="C1872">
        <v>920710.97324514994</v>
      </c>
      <c r="D1872" t="s">
        <v>8573</v>
      </c>
      <c r="E1872" t="str">
        <f>LEFT(D1872,FIND(" ",D1872)-1)</f>
        <v>Hassan</v>
      </c>
      <c r="F1872" t="str">
        <f>MID(D1872,FIND(" ",D1872)+1,9999)</f>
        <v>Al-Turabi</v>
      </c>
      <c r="H1872">
        <v>0</v>
      </c>
      <c r="J1872">
        <v>84</v>
      </c>
      <c r="K1872" s="3">
        <v>42434</v>
      </c>
      <c r="L1872" s="2" t="s">
        <v>8136</v>
      </c>
      <c r="M1872" t="str">
        <f t="shared" si="618"/>
        <v>Sudanese Islamic spiritual leader member of the National Assembly.[98]</v>
      </c>
      <c r="N1872" t="str">
        <f t="shared" si="621"/>
        <v>Sudanese</v>
      </c>
      <c r="O1872" t="str">
        <f t="shared" si="617"/>
        <v>Islamic spiritual leader member of the National Assembly.[98]</v>
      </c>
      <c r="P1872" t="str">
        <f t="shared" si="619"/>
        <v>Islamic spiritual leader member of the National Assembly.</v>
      </c>
      <c r="Q1872" t="str">
        <f t="shared" si="620"/>
        <v>Islamic spiritual leader member of the National Assembly</v>
      </c>
      <c r="R1872" t="s">
        <v>7124</v>
      </c>
      <c r="S1872" s="2" t="s">
        <v>2056</v>
      </c>
      <c r="U1872" t="str">
        <f t="shared" si="622"/>
        <v>https://en.wikipedia.org/wiki/Hassan_Al-Turabi</v>
      </c>
      <c r="Y1872" t="str">
        <f t="shared" si="623"/>
        <v>https://tools.wmflabs.org/xtools-articleinfo/?article=Hassan_Al-Turabi&amp;project=en.wikipedia.org</v>
      </c>
      <c r="AB1872" t="str">
        <f t="shared" si="624"/>
        <v>https://en.wikipedia.org/w/index.php?title=Special:WhatLinksHere/Hassan_Al-Turabi&amp;limit=500</v>
      </c>
    </row>
    <row r="1873" spans="1:29">
      <c r="A1873">
        <v>4649</v>
      </c>
      <c r="B1873">
        <v>410007</v>
      </c>
      <c r="C1873">
        <v>863587.30323354388</v>
      </c>
      <c r="D1873" t="s">
        <v>14893</v>
      </c>
      <c r="E1873" t="str">
        <f>LEFT(D1873,FIND(" ",D1873)-1)</f>
        <v>Hassan</v>
      </c>
      <c r="F1873" t="str">
        <f>MID(D1873,FIND(" ",D1873)+1,9999)</f>
        <v>Sharif</v>
      </c>
      <c r="H1873">
        <v>0</v>
      </c>
      <c r="J1873">
        <v>65</v>
      </c>
      <c r="K1873" s="5">
        <v>42631</v>
      </c>
      <c r="L1873" t="s">
        <v>15594</v>
      </c>
      <c r="M1873" t="str">
        <f t="shared" si="618"/>
        <v>Emirati artist cancer.[162]</v>
      </c>
      <c r="N1873" t="str">
        <f t="shared" si="621"/>
        <v>Emirati</v>
      </c>
      <c r="O1873" t="str">
        <f t="shared" si="617"/>
        <v>artist cancer.[162]</v>
      </c>
      <c r="P1873" s="2" t="str">
        <f t="shared" si="619"/>
        <v>artist cancer.</v>
      </c>
      <c r="Q1873" s="2" t="str">
        <f t="shared" si="620"/>
        <v>artist cancer</v>
      </c>
      <c r="R1873" s="2" t="str">
        <f>IFERROR(MID(Q1873,1,FIND(" ",Q1873)-1),Q1873)</f>
        <v>artist</v>
      </c>
      <c r="T1873" t="s">
        <v>15781</v>
      </c>
      <c r="U1873" t="str">
        <f t="shared" si="622"/>
        <v>https://en.wikipedia.org/wiki/Hassan_Sharif</v>
      </c>
      <c r="Y1873" t="str">
        <f t="shared" si="623"/>
        <v>https://tools.wmflabs.org/xtools-articleinfo/?article=Hassan_Sharif&amp;project=en.wikipedia.org</v>
      </c>
      <c r="AB1873" t="str">
        <f t="shared" si="624"/>
        <v>https://en.wikipedia.org/w/index.php?title=Special:WhatLinksHere/Hassan_Sharif&amp;limit=500</v>
      </c>
    </row>
    <row r="1874" spans="1:29">
      <c r="A1874">
        <v>4267</v>
      </c>
      <c r="B1874">
        <v>791016</v>
      </c>
      <c r="C1874">
        <v>935268.92832596786</v>
      </c>
      <c r="D1874" t="s">
        <v>4358</v>
      </c>
      <c r="E1874" t="str">
        <f>LEFT(D1874,FIND(" ",D1874)-1)</f>
        <v>Hatuey</v>
      </c>
      <c r="F1874" t="str">
        <f>MID(D1874,FIND(" ",D1874)+1,9999)</f>
        <v>de Camps</v>
      </c>
      <c r="H1874">
        <v>0</v>
      </c>
      <c r="J1874">
        <v>69</v>
      </c>
      <c r="K1874" s="5">
        <v>42608</v>
      </c>
      <c r="L1874" t="s">
        <v>3747</v>
      </c>
      <c r="M1874" t="str">
        <f t="shared" si="618"/>
        <v>Dominican politician President of the Chamber of Deputies (1979–1982) cancer.[410]</v>
      </c>
      <c r="N1874" t="str">
        <f t="shared" si="621"/>
        <v>Dominican</v>
      </c>
      <c r="O1874" t="str">
        <f t="shared" si="617"/>
        <v>politician President of the Chamber of Deputies (1979–1982) cancer.[410]</v>
      </c>
      <c r="P1874" s="2" t="str">
        <f t="shared" si="619"/>
        <v>politician President of the Chamber of Deputies (1979–1982) cancer.</v>
      </c>
      <c r="Q1874" s="2" t="str">
        <f t="shared" si="620"/>
        <v>politician President of the Chamber of Deputies (1979–1982) cancer</v>
      </c>
      <c r="R1874" s="2" t="str">
        <f>IFERROR(MID(Q1874,1,FIND(" ",Q1874)-1),Q1874)</f>
        <v>politician</v>
      </c>
      <c r="S1874" s="2" t="s">
        <v>530</v>
      </c>
      <c r="T1874" t="s">
        <v>3101</v>
      </c>
      <c r="U1874" t="str">
        <f t="shared" si="622"/>
        <v>https://en.wikipedia.org/wiki/Hatuey_de Camps</v>
      </c>
      <c r="Y1874" t="str">
        <f t="shared" si="623"/>
        <v>https://tools.wmflabs.org/xtools-articleinfo/?article=Hatuey_de Camps&amp;project=en.wikipedia.org</v>
      </c>
      <c r="AB1874" t="str">
        <f t="shared" si="624"/>
        <v>https://en.wikipedia.org/w/index.php?title=Special:WhatLinksHere/Hatuey_de Camps&amp;limit=500</v>
      </c>
    </row>
    <row r="1875" spans="1:29">
      <c r="A1875">
        <v>1074</v>
      </c>
      <c r="B1875">
        <v>395509</v>
      </c>
      <c r="C1875">
        <v>762944.93713703565</v>
      </c>
      <c r="D1875" t="s">
        <v>10560</v>
      </c>
      <c r="E1875" t="str">
        <f>LEFT(D1875,FIND(" ",D1875)-1)</f>
        <v>Havo</v>
      </c>
      <c r="F1875" t="str">
        <f>MID(D1875,FIND(" ",D1875)+1,9999)</f>
        <v>Molisale</v>
      </c>
      <c r="H1875">
        <v>0</v>
      </c>
      <c r="J1875">
        <v>53</v>
      </c>
      <c r="K1875" s="3">
        <v>42423</v>
      </c>
      <c r="L1875" t="s">
        <v>11453</v>
      </c>
      <c r="M1875" t="str">
        <f t="shared" si="618"/>
        <v>Ni-Vanuatu politician member of Parliament (since 2008) Foreign Minister (2015–2016) Deputy Speaker (since 2016).[419]</v>
      </c>
      <c r="N1875" t="str">
        <f t="shared" si="621"/>
        <v>Ni-Vanuatu</v>
      </c>
      <c r="O1875" t="str">
        <f t="shared" si="617"/>
        <v>politician member of Parliament (since 2008) Foreign Minister (2015–2016) Deputy Speaker (since 2016).[419]</v>
      </c>
      <c r="P1875" t="str">
        <f t="shared" si="619"/>
        <v>politician member of Parliament (since 2008) Foreign Minister (2015–2016) Deputy Speaker (since 2016).</v>
      </c>
      <c r="Q1875" t="str">
        <f t="shared" si="620"/>
        <v>politician member of Parliament (since 2008) Foreign Minister (2015–2016) Deputy Speaker (since 2016)</v>
      </c>
      <c r="R1875" t="str">
        <f>IFERROR(MID(Q1875,1,FIND(" ",Q1875)-1),Q1875)</f>
        <v>politician</v>
      </c>
      <c r="S1875" t="s">
        <v>2121</v>
      </c>
      <c r="U1875" t="str">
        <f t="shared" si="622"/>
        <v>https://en.wikipedia.org/wiki/Havo_Molisale</v>
      </c>
      <c r="Y1875" t="str">
        <f t="shared" si="623"/>
        <v>https://tools.wmflabs.org/xtools-articleinfo/?article=Havo_Molisale&amp;project=en.wikipedia.org</v>
      </c>
      <c r="AB1875" t="str">
        <f t="shared" si="624"/>
        <v>https://en.wikipedia.org/w/index.php?title=Special:WhatLinksHere/Havo_Molisale&amp;limit=500</v>
      </c>
    </row>
    <row r="1876" spans="1:29">
      <c r="A1876">
        <v>1245</v>
      </c>
      <c r="B1876">
        <v>595612</v>
      </c>
      <c r="C1876">
        <v>215613.03155067435</v>
      </c>
      <c r="D1876" t="s">
        <v>9042</v>
      </c>
      <c r="E1876" t="s">
        <v>9042</v>
      </c>
      <c r="H1876">
        <v>0</v>
      </c>
      <c r="J1876">
        <v>47</v>
      </c>
      <c r="K1876" s="3">
        <v>42432</v>
      </c>
      <c r="L1876" s="2" t="s">
        <v>8218</v>
      </c>
      <c r="M1876" t="str">
        <f t="shared" si="618"/>
        <v>Japanese professional wrestler (Frontier Martial-Arts Wrestling) brain hemorrhage.[51]</v>
      </c>
      <c r="N1876" t="str">
        <f t="shared" si="621"/>
        <v>Japanese</v>
      </c>
      <c r="O1876" t="str">
        <f t="shared" si="617"/>
        <v>professional wrestler (Frontier Martial-Arts Wrestling) brain hemorrhage.[51]</v>
      </c>
      <c r="P1876" t="str">
        <f t="shared" si="619"/>
        <v>professional wrestler (Frontier Martial-Arts Wrestling) brain hemorrhage.</v>
      </c>
      <c r="Q1876" t="str">
        <f t="shared" si="620"/>
        <v>professional wrestler (Frontier Martial-Arts Wrestling) brain hemorrhage</v>
      </c>
      <c r="R1876" t="s">
        <v>7415</v>
      </c>
      <c r="S1876" s="2" t="s">
        <v>2023</v>
      </c>
      <c r="T1876" t="s">
        <v>7440</v>
      </c>
      <c r="U1876" t="e">
        <f t="shared" si="622"/>
        <v>#VALUE!</v>
      </c>
      <c r="W1876" s="2"/>
      <c r="X1876" s="2"/>
      <c r="Y1876" t="e">
        <f t="shared" si="623"/>
        <v>#VALUE!</v>
      </c>
      <c r="AB1876" t="e">
        <f t="shared" si="624"/>
        <v>#VALUE!</v>
      </c>
    </row>
    <row r="1877" spans="1:29">
      <c r="A1877">
        <v>127</v>
      </c>
      <c r="B1877">
        <v>520866</v>
      </c>
      <c r="C1877">
        <v>305384.94998836541</v>
      </c>
      <c r="D1877" t="s">
        <v>9247</v>
      </c>
      <c r="E1877" t="str">
        <f t="shared" ref="E1877:E1911" si="625">LEFT(D1877,FIND(" ",D1877)-1)</f>
        <v>Hayes</v>
      </c>
      <c r="F1877" t="str">
        <f t="shared" ref="F1877:F1911" si="626">MID(D1877,FIND(" ",D1877)+1,9999)</f>
        <v>McClerkin</v>
      </c>
      <c r="H1877">
        <v>0</v>
      </c>
      <c r="J1877">
        <v>84</v>
      </c>
      <c r="K1877" s="3">
        <v>42375</v>
      </c>
      <c r="L1877" t="s">
        <v>10064</v>
      </c>
      <c r="M1877" t="str">
        <f t="shared" si="618"/>
        <v>American lawyer and politician Speaker at the Arkansas House of Representatives (1969–1970).[127]</v>
      </c>
      <c r="N1877" t="str">
        <f t="shared" si="621"/>
        <v>American</v>
      </c>
      <c r="O1877" t="str">
        <f t="shared" si="617"/>
        <v>lawyer and politician Speaker at the Arkansas House of Representatives (1969–1970).[127]</v>
      </c>
      <c r="P1877" t="str">
        <f t="shared" si="619"/>
        <v>lawyer and politician Speaker at the Arkansas House of Representatives (1969–1970).</v>
      </c>
      <c r="Q1877" t="str">
        <f t="shared" si="620"/>
        <v>lawyer and politician Speaker at the Arkansas House of Representatives (1969–1970)</v>
      </c>
      <c r="R1877" t="s">
        <v>3375</v>
      </c>
      <c r="S1877" t="s">
        <v>2724</v>
      </c>
      <c r="U1877" t="str">
        <f t="shared" si="622"/>
        <v>https://en.wikipedia.org/wiki/Hayes_McClerkin</v>
      </c>
      <c r="Y1877" t="str">
        <f t="shared" si="623"/>
        <v>https://tools.wmflabs.org/xtools-articleinfo/?article=Hayes_McClerkin&amp;project=en.wikipedia.org</v>
      </c>
      <c r="AB1877" t="str">
        <f t="shared" si="624"/>
        <v>https://en.wikipedia.org/w/index.php?title=Special:WhatLinksHere/Hayes_McClerkin&amp;limit=500</v>
      </c>
    </row>
    <row r="1878" spans="1:29">
      <c r="A1878">
        <v>3264</v>
      </c>
      <c r="B1878">
        <v>802763</v>
      </c>
      <c r="C1878">
        <v>343237.01372522919</v>
      </c>
      <c r="D1878" t="s">
        <v>5126</v>
      </c>
      <c r="E1878" t="str">
        <f t="shared" si="625"/>
        <v>Hazel</v>
      </c>
      <c r="F1878" t="str">
        <f t="shared" si="626"/>
        <v>Newhook</v>
      </c>
      <c r="H1878">
        <v>0</v>
      </c>
      <c r="J1878">
        <v>101</v>
      </c>
      <c r="K1878" s="5">
        <v>42547</v>
      </c>
      <c r="L1878" t="s">
        <v>4871</v>
      </c>
      <c r="M1878" t="str">
        <f t="shared" si="618"/>
        <v>Canadian politician MHA for Gander (1979–1985) Mayor of Gander (1973–1977).[419]</v>
      </c>
      <c r="N1878" t="str">
        <f t="shared" si="621"/>
        <v>Canadian</v>
      </c>
      <c r="O1878" t="str">
        <f t="shared" si="617"/>
        <v>politician MHA for Gander (1979–1985) Mayor of Gander (1973–1977).[419]</v>
      </c>
      <c r="P1878" t="str">
        <f t="shared" si="619"/>
        <v>politician MHA for Gander (1979–1985) Mayor of Gander (1973–1977).</v>
      </c>
      <c r="Q1878" t="str">
        <f t="shared" si="620"/>
        <v>politician MHA for Gander (1979–1985) Mayor of Gander (1973–1977)</v>
      </c>
      <c r="R1878" t="str">
        <f>IFERROR(MID(Q1878,1,FIND(" ",Q1878)-1),Q1878)</f>
        <v>politician</v>
      </c>
      <c r="S1878" s="2" t="s">
        <v>1104</v>
      </c>
      <c r="U1878" t="str">
        <f t="shared" si="622"/>
        <v>https://en.wikipedia.org/wiki/Hazel_Newhook</v>
      </c>
      <c r="Y1878" t="str">
        <f t="shared" si="623"/>
        <v>https://tools.wmflabs.org/xtools-articleinfo/?article=Hazel_Newhook&amp;project=en.wikipedia.org</v>
      </c>
      <c r="AB1878" t="str">
        <f t="shared" si="624"/>
        <v>https://en.wikipedia.org/w/index.php?title=Special:WhatLinksHere/Hazel_Newhook&amp;limit=500</v>
      </c>
    </row>
    <row r="1879" spans="1:29">
      <c r="A1879">
        <v>4181</v>
      </c>
      <c r="B1879">
        <v>907414</v>
      </c>
      <c r="C1879">
        <v>900513.04513144714</v>
      </c>
      <c r="D1879" t="s">
        <v>4451</v>
      </c>
      <c r="E1879" t="str">
        <f t="shared" si="625"/>
        <v>Headley</v>
      </c>
      <c r="F1879" t="str">
        <f t="shared" si="626"/>
        <v>Bennett</v>
      </c>
      <c r="H1879">
        <v>0</v>
      </c>
      <c r="J1879">
        <v>85</v>
      </c>
      <c r="K1879" s="6">
        <v>42603</v>
      </c>
      <c r="L1879" t="s">
        <v>3802</v>
      </c>
      <c r="M1879" t="str">
        <f t="shared" si="618"/>
        <v>Jamaican saxophonist.[324]</v>
      </c>
      <c r="N1879" t="str">
        <f t="shared" si="621"/>
        <v>Jamaican</v>
      </c>
      <c r="O1879" t="str">
        <f t="shared" si="617"/>
        <v>saxophonist.[324]</v>
      </c>
      <c r="P1879" s="2" t="str">
        <f t="shared" si="619"/>
        <v>saxophonist.</v>
      </c>
      <c r="Q1879" s="2" t="str">
        <f t="shared" si="620"/>
        <v>saxophonist</v>
      </c>
      <c r="R1879" s="2" t="str">
        <f>IFERROR(MID(Q1879,1,FIND(" ",Q1879)-1),Q1879)</f>
        <v>saxophonist</v>
      </c>
      <c r="S1879" s="2"/>
      <c r="U1879" t="str">
        <f t="shared" si="622"/>
        <v>https://en.wikipedia.org/wiki/Headley_Bennett</v>
      </c>
      <c r="Y1879" t="str">
        <f t="shared" si="623"/>
        <v>https://tools.wmflabs.org/xtools-articleinfo/?article=Headley_Bennett&amp;project=en.wikipedia.org</v>
      </c>
      <c r="AB1879" t="str">
        <f t="shared" si="624"/>
        <v>https://en.wikipedia.org/w/index.php?title=Special:WhatLinksHere/Headley_Bennett&amp;limit=500</v>
      </c>
    </row>
    <row r="1880" spans="1:29">
      <c r="A1880">
        <v>2008</v>
      </c>
      <c r="B1880">
        <v>293746</v>
      </c>
      <c r="C1880">
        <v>130713.8284814755</v>
      </c>
      <c r="D1880" t="s">
        <v>6861</v>
      </c>
      <c r="E1880" t="str">
        <f t="shared" si="625"/>
        <v>Hector</v>
      </c>
      <c r="F1880" t="str">
        <f t="shared" si="626"/>
        <v>A. Cafferata Jr.</v>
      </c>
      <c r="H1880">
        <v>0</v>
      </c>
      <c r="J1880">
        <v>86</v>
      </c>
      <c r="K1880" s="5">
        <v>42472</v>
      </c>
      <c r="L1880" t="s">
        <v>6265</v>
      </c>
      <c r="M1880" t="str">
        <f t="shared" si="618"/>
        <v>American soldier Medal of Honor recipient.[195]</v>
      </c>
      <c r="N1880" t="str">
        <f t="shared" si="621"/>
        <v>American</v>
      </c>
      <c r="O1880" t="str">
        <f t="shared" si="617"/>
        <v>soldier Medal of Honor recipient.[195]</v>
      </c>
      <c r="P1880" t="str">
        <f t="shared" si="619"/>
        <v>soldier Medal of Honor recipient.</v>
      </c>
      <c r="Q1880" t="str">
        <f t="shared" si="620"/>
        <v>soldier Medal of Honor recipient</v>
      </c>
      <c r="R1880" t="str">
        <f>IFERROR(MID(Q1880,1,FIND(" ",Q1880)-1),Q1880)</f>
        <v>soldier</v>
      </c>
      <c r="S1880" s="2" t="s">
        <v>1922</v>
      </c>
      <c r="U1880" t="str">
        <f t="shared" si="622"/>
        <v>https://en.wikipedia.org/wiki/Hector_A. Cafferata Jr.</v>
      </c>
      <c r="V1880">
        <v>1050</v>
      </c>
      <c r="W1880">
        <v>1</v>
      </c>
      <c r="X1880">
        <v>4</v>
      </c>
      <c r="Y1880" t="s">
        <v>306</v>
      </c>
      <c r="Z1880">
        <v>150</v>
      </c>
      <c r="AA1880">
        <v>65</v>
      </c>
      <c r="AB1880" t="s">
        <v>433</v>
      </c>
      <c r="AC1880">
        <v>17</v>
      </c>
    </row>
    <row r="1881" spans="1:29">
      <c r="A1881">
        <v>3527</v>
      </c>
      <c r="B1881">
        <v>836647</v>
      </c>
      <c r="C1881">
        <v>595088.62026905268</v>
      </c>
      <c r="D1881" t="s">
        <v>13504</v>
      </c>
      <c r="E1881" t="str">
        <f t="shared" si="625"/>
        <v>Héctor</v>
      </c>
      <c r="F1881" t="str">
        <f t="shared" si="626"/>
        <v>Babenco</v>
      </c>
      <c r="H1881">
        <v>0</v>
      </c>
      <c r="J1881">
        <v>70</v>
      </c>
      <c r="K1881" s="5">
        <v>42564</v>
      </c>
      <c r="L1881" t="s">
        <v>14122</v>
      </c>
      <c r="M1881" t="str">
        <f t="shared" si="618"/>
        <v>Argentine-born Brazilian film director producer and screenwriter (Kiss of the Spider Woman Ironweed Carandiru) heart attack.[186]</v>
      </c>
      <c r="N1881" t="s">
        <v>14478</v>
      </c>
      <c r="O1881" t="str">
        <f t="shared" si="617"/>
        <v>Brazilian film director producer and screenwriter (Kiss of the Spider Woman Ironweed Carandiru) heart attack.[186]</v>
      </c>
      <c r="P1881" s="2" t="str">
        <f t="shared" si="619"/>
        <v>Brazilian film director producer and screenwriter (Kiss of the Spider Woman Ironweed Carandiru) heart attack.</v>
      </c>
      <c r="Q1881" s="2" t="str">
        <f t="shared" si="620"/>
        <v>Brazilian film director producer and screenwriter (Kiss of the Spider Woman Ironweed Carandiru) heart attack</v>
      </c>
      <c r="R1881" s="2" t="s">
        <v>3039</v>
      </c>
      <c r="S1881" s="2" t="s">
        <v>1050</v>
      </c>
      <c r="T1881" t="s">
        <v>13371</v>
      </c>
      <c r="U1881" t="str">
        <f t="shared" si="622"/>
        <v>https://en.wikipedia.org/wiki/Héctor_Babenco</v>
      </c>
      <c r="Y1881" t="str">
        <f t="shared" ref="Y1881:Y1916" si="627">CONCATENATE("https://tools.wmflabs.org/xtools-articleinfo/?article=",REPLACE(D1881,FIND(" ",D1881),1,"_"),"&amp;project=en.wikipedia.org")</f>
        <v>https://tools.wmflabs.org/xtools-articleinfo/?article=Héctor_Babenco&amp;project=en.wikipedia.org</v>
      </c>
      <c r="AB1881" t="str">
        <f t="shared" ref="AB1881:AB1916" si="628">CONCATENATE("https://en.wikipedia.org/w/index.php?title=Special:WhatLinksHere/",REPLACE(D1881,FIND(" ",D1881),1,"_"),"&amp;limit=500")</f>
        <v>https://en.wikipedia.org/w/index.php?title=Special:WhatLinksHere/Héctor_Babenco&amp;limit=500</v>
      </c>
    </row>
    <row r="1882" spans="1:29">
      <c r="A1882">
        <v>2054</v>
      </c>
      <c r="B1882">
        <v>225418</v>
      </c>
      <c r="C1882">
        <v>679528.16590968729</v>
      </c>
      <c r="D1882" t="s">
        <v>6587</v>
      </c>
      <c r="E1882" t="str">
        <f t="shared" si="625"/>
        <v>Hector</v>
      </c>
      <c r="F1882" t="str">
        <f t="shared" si="626"/>
        <v>Hatch</v>
      </c>
      <c r="H1882">
        <v>0</v>
      </c>
      <c r="J1882">
        <v>80</v>
      </c>
      <c r="K1882" s="5">
        <v>42474</v>
      </c>
      <c r="L1882" t="s">
        <v>6307</v>
      </c>
      <c r="M1882" t="str">
        <f t="shared" si="618"/>
        <v>Fijian boxer (1956 Olympics) politician and civil servant.[241]</v>
      </c>
      <c r="N1882" t="str">
        <f>MID(M1882,1,FIND(" ",M1882)-1)</f>
        <v>Fijian</v>
      </c>
      <c r="O1882" t="str">
        <f t="shared" si="617"/>
        <v>boxer (1956 Olympics) politician and civil servant.[241]</v>
      </c>
      <c r="P1882" t="str">
        <f t="shared" si="619"/>
        <v>boxer (1956 Olympics) politician and civil servant.</v>
      </c>
      <c r="Q1882" t="str">
        <f t="shared" si="620"/>
        <v>boxer (1956 Olympics) politician and civil servant</v>
      </c>
      <c r="R1882" t="s">
        <v>3121</v>
      </c>
      <c r="S1882" t="s">
        <v>1582</v>
      </c>
      <c r="U1882" t="str">
        <f t="shared" si="622"/>
        <v>https://en.wikipedia.org/wiki/Hector_Hatch</v>
      </c>
      <c r="Y1882" t="str">
        <f t="shared" si="627"/>
        <v>https://tools.wmflabs.org/xtools-articleinfo/?article=Hector_Hatch&amp;project=en.wikipedia.org</v>
      </c>
      <c r="AB1882" t="str">
        <f t="shared" si="628"/>
        <v>https://en.wikipedia.org/w/index.php?title=Special:WhatLinksHere/Hector_Hatch&amp;limit=500</v>
      </c>
    </row>
    <row r="1883" spans="1:29">
      <c r="A1883">
        <v>2949</v>
      </c>
      <c r="B1883">
        <v>857935</v>
      </c>
      <c r="C1883">
        <v>451092.97479848465</v>
      </c>
      <c r="D1883" t="s">
        <v>5752</v>
      </c>
      <c r="E1883" t="str">
        <f t="shared" si="625"/>
        <v>Héctor</v>
      </c>
      <c r="F1883" t="str">
        <f t="shared" si="626"/>
        <v>Zumbado</v>
      </c>
      <c r="H1883">
        <v>0</v>
      </c>
      <c r="J1883">
        <v>84</v>
      </c>
      <c r="K1883" s="5">
        <v>42527</v>
      </c>
      <c r="L1883" t="s">
        <v>5003</v>
      </c>
      <c r="M1883" t="str">
        <f t="shared" si="618"/>
        <v>Cuban writer and comedian.[104]</v>
      </c>
      <c r="N1883" t="str">
        <f>MID(M1883,1,FIND(" ",M1883)-1)</f>
        <v>Cuban</v>
      </c>
      <c r="O1883" t="str">
        <f t="shared" si="617"/>
        <v>writer and comedian.[104]</v>
      </c>
      <c r="P1883" t="str">
        <f t="shared" si="619"/>
        <v>writer and comedian.</v>
      </c>
      <c r="Q1883" t="str">
        <f t="shared" si="620"/>
        <v>writer and comedian</v>
      </c>
      <c r="R1883" t="str">
        <f>Q1883</f>
        <v>writer and comedian</v>
      </c>
      <c r="U1883" t="str">
        <f t="shared" si="622"/>
        <v>https://en.wikipedia.org/wiki/Héctor_Zumbado</v>
      </c>
      <c r="Y1883" t="str">
        <f t="shared" si="627"/>
        <v>https://tools.wmflabs.org/xtools-articleinfo/?article=Héctor_Zumbado&amp;project=en.wikipedia.org</v>
      </c>
      <c r="AB1883" t="str">
        <f t="shared" si="628"/>
        <v>https://en.wikipedia.org/w/index.php?title=Special:WhatLinksHere/Héctor_Zumbado&amp;limit=500</v>
      </c>
    </row>
    <row r="1884" spans="1:29">
      <c r="A1884">
        <v>2767</v>
      </c>
      <c r="B1884">
        <v>229325</v>
      </c>
      <c r="C1884">
        <v>224244.92665504658</v>
      </c>
      <c r="D1884" t="s">
        <v>12508</v>
      </c>
      <c r="E1884" t="str">
        <f t="shared" si="625"/>
        <v>Hedy</v>
      </c>
      <c r="F1884" t="str">
        <f t="shared" si="626"/>
        <v>Epstein</v>
      </c>
      <c r="H1884">
        <v>0</v>
      </c>
      <c r="J1884">
        <v>91</v>
      </c>
      <c r="K1884" s="5">
        <v>42516</v>
      </c>
      <c r="L1884" t="s">
        <v>12890</v>
      </c>
      <c r="M1884" t="str">
        <f t="shared" si="618"/>
        <v>German-born American Holocaust survivor and political activist (International Solidarity Movement) cancer.[433]</v>
      </c>
      <c r="N1884" t="s">
        <v>13091</v>
      </c>
      <c r="O1884" t="str">
        <f t="shared" si="617"/>
        <v>American Holocaust survivor and political activist (International Solidarity Movement) cancer.[433]</v>
      </c>
      <c r="P1884" t="str">
        <f t="shared" si="619"/>
        <v>American Holocaust survivor and political activist (International Solidarity Movement) cancer.</v>
      </c>
      <c r="Q1884" t="str">
        <f t="shared" si="620"/>
        <v>American Holocaust survivor and political activist (International Solidarity Movement) cancer</v>
      </c>
      <c r="R1884" t="s">
        <v>3049</v>
      </c>
      <c r="S1884" s="2" t="s">
        <v>1322</v>
      </c>
      <c r="T1884" t="s">
        <v>13400</v>
      </c>
      <c r="U1884" t="str">
        <f t="shared" si="622"/>
        <v>https://en.wikipedia.org/wiki/Hedy_Epstein</v>
      </c>
      <c r="Y1884" t="str">
        <f t="shared" si="627"/>
        <v>https://tools.wmflabs.org/xtools-articleinfo/?article=Hedy_Epstein&amp;project=en.wikipedia.org</v>
      </c>
      <c r="AB1884" t="str">
        <f t="shared" si="628"/>
        <v>https://en.wikipedia.org/w/index.php?title=Special:WhatLinksHere/Hedy_Epstein&amp;limit=500</v>
      </c>
    </row>
    <row r="1885" spans="1:29">
      <c r="A1885">
        <v>678</v>
      </c>
      <c r="B1885">
        <v>484344</v>
      </c>
      <c r="C1885">
        <v>89908.580779592739</v>
      </c>
      <c r="D1885" t="s">
        <v>10278</v>
      </c>
      <c r="E1885" t="str">
        <f t="shared" si="625"/>
        <v>Heinz</v>
      </c>
      <c r="F1885" t="str">
        <f t="shared" si="626"/>
        <v>Bohlen</v>
      </c>
      <c r="H1885">
        <v>0</v>
      </c>
      <c r="J1885">
        <v>80</v>
      </c>
      <c r="K1885" s="3">
        <v>42402</v>
      </c>
      <c r="L1885" t="s">
        <v>10698</v>
      </c>
      <c r="M1885" t="str">
        <f t="shared" si="618"/>
        <v>German microwave electronics and communications engineer (Bohlen–Pierce scale).[21]</v>
      </c>
      <c r="N1885" t="str">
        <f t="shared" ref="N1885:N1894" si="629">MID(M1885,1,FIND(" ",M1885)-1)</f>
        <v>German</v>
      </c>
      <c r="O1885" t="str">
        <f t="shared" si="617"/>
        <v>microwave electronics and communications engineer (Bohlen–Pierce scale).[21]</v>
      </c>
      <c r="P1885" t="str">
        <f t="shared" si="619"/>
        <v>microwave electronics and communications engineer (Bohlen–Pierce scale).</v>
      </c>
      <c r="Q1885" t="str">
        <f t="shared" si="620"/>
        <v>microwave electronics and communications engineer (Bohlen–Pierce scale)</v>
      </c>
      <c r="R1885" t="s">
        <v>3332</v>
      </c>
      <c r="S1885" t="s">
        <v>2412</v>
      </c>
      <c r="U1885" t="str">
        <f t="shared" si="622"/>
        <v>https://en.wikipedia.org/wiki/Heinz_Bohlen</v>
      </c>
      <c r="Y1885" t="str">
        <f t="shared" si="627"/>
        <v>https://tools.wmflabs.org/xtools-articleinfo/?article=Heinz_Bohlen&amp;project=en.wikipedia.org</v>
      </c>
      <c r="AB1885" t="str">
        <f t="shared" si="628"/>
        <v>https://en.wikipedia.org/w/index.php?title=Special:WhatLinksHere/Heinz_Bohlen&amp;limit=500</v>
      </c>
    </row>
    <row r="1886" spans="1:29">
      <c r="A1886">
        <v>3773</v>
      </c>
      <c r="B1886">
        <v>408079</v>
      </c>
      <c r="C1886">
        <v>417497.17916536611</v>
      </c>
      <c r="D1886" t="s">
        <v>13734</v>
      </c>
      <c r="E1886" t="str">
        <f t="shared" si="625"/>
        <v>Heinz</v>
      </c>
      <c r="F1886" t="str">
        <f t="shared" si="626"/>
        <v>Kiehl</v>
      </c>
      <c r="H1886">
        <v>0</v>
      </c>
      <c r="J1886">
        <v>73</v>
      </c>
      <c r="K1886" s="5">
        <v>42577</v>
      </c>
      <c r="L1886" t="s">
        <v>14233</v>
      </c>
      <c r="M1886" t="str">
        <f t="shared" si="618"/>
        <v>German wrestler Olympic bronze medalist (1964).[432]</v>
      </c>
      <c r="N1886" t="str">
        <f t="shared" si="629"/>
        <v>German</v>
      </c>
      <c r="O1886" t="str">
        <f t="shared" si="617"/>
        <v>wrestler Olympic bronze medalist (1964).[432]</v>
      </c>
      <c r="P1886" s="2" t="str">
        <f t="shared" si="619"/>
        <v>wrestler Olympic bronze medalist (1964).</v>
      </c>
      <c r="Q1886" s="2" t="str">
        <f t="shared" si="620"/>
        <v>wrestler Olympic bronze medalist (1964)</v>
      </c>
      <c r="R1886" s="2" t="str">
        <f>IFERROR(MID(Q1886,1,FIND(" ",Q1886)-1),Q1886)</f>
        <v>wrestler</v>
      </c>
      <c r="S1886" s="2" t="s">
        <v>747</v>
      </c>
      <c r="U1886" t="str">
        <f t="shared" si="622"/>
        <v>https://en.wikipedia.org/wiki/Heinz_Kiehl</v>
      </c>
      <c r="Y1886" t="str">
        <f t="shared" si="627"/>
        <v>https://tools.wmflabs.org/xtools-articleinfo/?article=Heinz_Kiehl&amp;project=en.wikipedia.org</v>
      </c>
      <c r="AB1886" t="str">
        <f t="shared" si="628"/>
        <v>https://en.wikipedia.org/w/index.php?title=Special:WhatLinksHere/Heinz_Kiehl&amp;limit=500</v>
      </c>
    </row>
    <row r="1887" spans="1:29">
      <c r="A1887">
        <v>3623</v>
      </c>
      <c r="B1887">
        <v>582781</v>
      </c>
      <c r="C1887">
        <v>768405.58922503982</v>
      </c>
      <c r="D1887" t="s">
        <v>13425</v>
      </c>
      <c r="E1887" t="str">
        <f t="shared" si="625"/>
        <v>Heinz</v>
      </c>
      <c r="F1887" t="str">
        <f t="shared" si="626"/>
        <v>Lucas</v>
      </c>
      <c r="H1887">
        <v>0</v>
      </c>
      <c r="J1887">
        <v>95</v>
      </c>
      <c r="K1887" s="5">
        <v>42569</v>
      </c>
      <c r="L1887" t="s">
        <v>14276</v>
      </c>
      <c r="M1887" t="str">
        <f t="shared" si="618"/>
        <v>German football player and manager.[282]</v>
      </c>
      <c r="N1887" t="str">
        <f t="shared" si="629"/>
        <v>German</v>
      </c>
      <c r="O1887" t="str">
        <f t="shared" si="617"/>
        <v>football player and manager.[282]</v>
      </c>
      <c r="P1887" s="2" t="str">
        <f t="shared" si="619"/>
        <v>football player and manager.</v>
      </c>
      <c r="Q1887" s="2" t="str">
        <f t="shared" si="620"/>
        <v>football player and manager</v>
      </c>
      <c r="R1887" s="2" t="s">
        <v>3199</v>
      </c>
      <c r="S1887" s="2"/>
      <c r="U1887" t="str">
        <f t="shared" si="622"/>
        <v>https://en.wikipedia.org/wiki/Heinz_Lucas</v>
      </c>
      <c r="Y1887" t="str">
        <f t="shared" si="627"/>
        <v>https://tools.wmflabs.org/xtools-articleinfo/?article=Heinz_Lucas&amp;project=en.wikipedia.org</v>
      </c>
      <c r="AB1887" t="str">
        <f t="shared" si="628"/>
        <v>https://en.wikipedia.org/w/index.php?title=Special:WhatLinksHere/Heinz_Lucas&amp;limit=500</v>
      </c>
    </row>
    <row r="1888" spans="1:29">
      <c r="A1888">
        <v>2494</v>
      </c>
      <c r="B1888">
        <v>570455</v>
      </c>
      <c r="C1888">
        <v>308577.93032555492</v>
      </c>
      <c r="D1888" t="s">
        <v>12374</v>
      </c>
      <c r="E1888" t="str">
        <f t="shared" si="625"/>
        <v>Heinz-Georg</v>
      </c>
      <c r="F1888" t="str">
        <f t="shared" si="626"/>
        <v>Baus</v>
      </c>
      <c r="H1888">
        <v>0</v>
      </c>
      <c r="J1888">
        <v>82</v>
      </c>
      <c r="K1888" s="5">
        <v>42500</v>
      </c>
      <c r="L1888" t="s">
        <v>12583</v>
      </c>
      <c r="M1888" t="str">
        <f t="shared" si="618"/>
        <v>German billionaire and businessman owner of Bauhaus AG.[158]</v>
      </c>
      <c r="N1888" t="str">
        <f t="shared" si="629"/>
        <v>German</v>
      </c>
      <c r="O1888" t="str">
        <f t="shared" ref="O1888:O1894" si="630">MID(M1888,FIND(" ",M1888)+1,9999)</f>
        <v>billionaire and businessman owner of Bauhaus AG.[158]</v>
      </c>
      <c r="P1888" t="str">
        <f t="shared" si="619"/>
        <v>billionaire and businessman owner of Bauhaus AG.</v>
      </c>
      <c r="Q1888" t="str">
        <f t="shared" si="620"/>
        <v>billionaire and businessman owner of Bauhaus AG</v>
      </c>
      <c r="R1888" t="s">
        <v>2954</v>
      </c>
      <c r="S1888" s="2" t="s">
        <v>1268</v>
      </c>
      <c r="U1888" t="str">
        <f t="shared" si="622"/>
        <v>https://en.wikipedia.org/wiki/Heinz-Georg_Baus</v>
      </c>
      <c r="Y1888" t="str">
        <f t="shared" si="627"/>
        <v>https://tools.wmflabs.org/xtools-articleinfo/?article=Heinz-Georg_Baus&amp;project=en.wikipedia.org</v>
      </c>
      <c r="AB1888" t="str">
        <f t="shared" si="628"/>
        <v>https://en.wikipedia.org/w/index.php?title=Special:WhatLinksHere/Heinz-Georg_Baus&amp;limit=500</v>
      </c>
    </row>
    <row r="1889" spans="1:29">
      <c r="A1889">
        <v>3560</v>
      </c>
      <c r="B1889">
        <v>378645</v>
      </c>
      <c r="C1889">
        <v>560392.99243548163</v>
      </c>
      <c r="D1889" t="s">
        <v>13716</v>
      </c>
      <c r="E1889" t="str">
        <f t="shared" si="625"/>
        <v>Helen</v>
      </c>
      <c r="F1889" t="str">
        <f t="shared" si="626"/>
        <v>Bailey</v>
      </c>
      <c r="H1889">
        <v>0</v>
      </c>
      <c r="J1889">
        <v>51</v>
      </c>
      <c r="K1889" s="5">
        <v>42566</v>
      </c>
      <c r="L1889" t="s">
        <v>14278</v>
      </c>
      <c r="M1889" t="str">
        <f t="shared" si="618"/>
        <v>British author.[219] (body discovered on this date)</v>
      </c>
      <c r="N1889" t="str">
        <f t="shared" si="629"/>
        <v>British</v>
      </c>
      <c r="O1889" t="str">
        <f t="shared" si="630"/>
        <v>author.[219] (body discovered on this date)</v>
      </c>
      <c r="P1889" s="2" t="str">
        <f t="shared" si="619"/>
        <v>author.</v>
      </c>
      <c r="Q1889" s="2" t="str">
        <f t="shared" si="620"/>
        <v>author</v>
      </c>
      <c r="R1889" s="2" t="str">
        <f>IFERROR(MID(Q1889,1,FIND(" ",Q1889)-1),Q1889)</f>
        <v>author</v>
      </c>
      <c r="S1889" s="2"/>
      <c r="U1889" t="str">
        <f t="shared" si="622"/>
        <v>https://en.wikipedia.org/wiki/Helen_Bailey</v>
      </c>
      <c r="Y1889" t="str">
        <f t="shared" si="627"/>
        <v>https://tools.wmflabs.org/xtools-articleinfo/?article=Helen_Bailey&amp;project=en.wikipedia.org</v>
      </c>
      <c r="AB1889" t="str">
        <f t="shared" si="628"/>
        <v>https://en.wikipedia.org/w/index.php?title=Special:WhatLinksHere/Helen_Bailey&amp;limit=500</v>
      </c>
    </row>
    <row r="1890" spans="1:29">
      <c r="A1890">
        <v>2933</v>
      </c>
      <c r="B1890">
        <v>241687</v>
      </c>
      <c r="C1890">
        <v>619273.80799079407</v>
      </c>
      <c r="D1890" t="s">
        <v>5629</v>
      </c>
      <c r="E1890" t="str">
        <f t="shared" si="625"/>
        <v>Helen</v>
      </c>
      <c r="F1890" t="str">
        <f t="shared" si="626"/>
        <v>Fabela Chávez</v>
      </c>
      <c r="H1890">
        <v>0</v>
      </c>
      <c r="J1890">
        <v>88</v>
      </c>
      <c r="K1890" s="5">
        <v>42527</v>
      </c>
      <c r="L1890" t="s">
        <v>5047</v>
      </c>
      <c r="M1890" t="str">
        <f t="shared" si="618"/>
        <v>American labor unionist.[88]</v>
      </c>
      <c r="N1890" t="str">
        <f t="shared" si="629"/>
        <v>American</v>
      </c>
      <c r="O1890" t="str">
        <f t="shared" si="630"/>
        <v>labor unionist.[88]</v>
      </c>
      <c r="P1890" t="str">
        <f t="shared" si="619"/>
        <v>labor unionist.</v>
      </c>
      <c r="Q1890" t="str">
        <f t="shared" si="620"/>
        <v>labor unionist</v>
      </c>
      <c r="R1890" t="s">
        <v>13564</v>
      </c>
      <c r="U1890" t="str">
        <f t="shared" si="622"/>
        <v>https://en.wikipedia.org/wiki/Helen_Fabela Chávez</v>
      </c>
      <c r="Y1890" t="str">
        <f t="shared" si="627"/>
        <v>https://tools.wmflabs.org/xtools-articleinfo/?article=Helen_Fabela Chávez&amp;project=en.wikipedia.org</v>
      </c>
      <c r="AB1890" t="str">
        <f t="shared" si="628"/>
        <v>https://en.wikipedia.org/w/index.php?title=Special:WhatLinksHere/Helen_Fabela Chávez&amp;limit=500</v>
      </c>
    </row>
    <row r="1891" spans="1:29">
      <c r="A1891">
        <v>3543</v>
      </c>
      <c r="B1891">
        <v>886013</v>
      </c>
      <c r="C1891">
        <v>750227.67478640168</v>
      </c>
      <c r="D1891" t="s">
        <v>13520</v>
      </c>
      <c r="E1891" t="str">
        <f t="shared" si="625"/>
        <v>Helena</v>
      </c>
      <c r="F1891" t="str">
        <f t="shared" si="626"/>
        <v>Benitez</v>
      </c>
      <c r="H1891">
        <v>0</v>
      </c>
      <c r="J1891">
        <v>102</v>
      </c>
      <c r="K1891" s="5">
        <v>42565</v>
      </c>
      <c r="L1891" t="s">
        <v>14198</v>
      </c>
      <c r="M1891" t="str">
        <f t="shared" si="618"/>
        <v>Filipino politician and educator Senator (1967–1972).[202]</v>
      </c>
      <c r="N1891" t="str">
        <f t="shared" si="629"/>
        <v>Filipino</v>
      </c>
      <c r="O1891" t="str">
        <f t="shared" si="630"/>
        <v>politician and educator Senator (1967–1972).[202]</v>
      </c>
      <c r="P1891" s="2" t="str">
        <f t="shared" si="619"/>
        <v>politician and educator Senator (1967–1972).</v>
      </c>
      <c r="Q1891" s="2" t="str">
        <f t="shared" si="620"/>
        <v>politician and educator Senator (1967–1972)</v>
      </c>
      <c r="R1891" s="2" t="s">
        <v>2943</v>
      </c>
      <c r="S1891" s="2" t="s">
        <v>886</v>
      </c>
      <c r="U1891" t="str">
        <f t="shared" si="622"/>
        <v>https://en.wikipedia.org/wiki/Helena_Benitez</v>
      </c>
      <c r="Y1891" t="str">
        <f t="shared" si="627"/>
        <v>https://tools.wmflabs.org/xtools-articleinfo/?article=Helena_Benitez&amp;project=en.wikipedia.org</v>
      </c>
      <c r="AB1891" t="str">
        <f t="shared" si="628"/>
        <v>https://en.wikipedia.org/w/index.php?title=Special:WhatLinksHere/Helena_Benitez&amp;limit=500</v>
      </c>
    </row>
    <row r="1892" spans="1:29">
      <c r="A1892">
        <v>1180</v>
      </c>
      <c r="B1892">
        <v>642250</v>
      </c>
      <c r="C1892">
        <v>931786.17621106235</v>
      </c>
      <c r="D1892" t="s">
        <v>10925</v>
      </c>
      <c r="E1892" t="str">
        <f t="shared" si="625"/>
        <v>Helias</v>
      </c>
      <c r="F1892" t="str">
        <f t="shared" si="626"/>
        <v>Doundoulakis</v>
      </c>
      <c r="H1892">
        <v>0</v>
      </c>
      <c r="J1892">
        <v>92</v>
      </c>
      <c r="K1892" s="3">
        <v>42429</v>
      </c>
      <c r="L1892" t="s">
        <v>11572</v>
      </c>
      <c r="M1892" t="str">
        <f t="shared" si="618"/>
        <v>American Greek WWII resistance fighter.[527]</v>
      </c>
      <c r="N1892" t="str">
        <f t="shared" si="629"/>
        <v>American</v>
      </c>
      <c r="O1892" t="str">
        <f t="shared" si="630"/>
        <v>Greek WWII resistance fighter.[527]</v>
      </c>
      <c r="P1892" t="str">
        <f t="shared" si="619"/>
        <v>Greek WWII resistance fighter.</v>
      </c>
      <c r="Q1892" t="str">
        <f t="shared" si="620"/>
        <v>Greek WWII resistance fighter</v>
      </c>
      <c r="R1892" t="s">
        <v>7261</v>
      </c>
      <c r="S1892" t="s">
        <v>2275</v>
      </c>
      <c r="U1892" t="str">
        <f t="shared" si="622"/>
        <v>https://en.wikipedia.org/wiki/Helias_Doundoulakis</v>
      </c>
      <c r="Y1892" t="str">
        <f t="shared" si="627"/>
        <v>https://tools.wmflabs.org/xtools-articleinfo/?article=Helias_Doundoulakis&amp;project=en.wikipedia.org</v>
      </c>
      <c r="AB1892" t="str">
        <f t="shared" si="628"/>
        <v>https://en.wikipedia.org/w/index.php?title=Special:WhatLinksHere/Helias_Doundoulakis&amp;limit=500</v>
      </c>
    </row>
    <row r="1893" spans="1:29">
      <c r="A1893">
        <v>2934</v>
      </c>
      <c r="B1893">
        <v>207366</v>
      </c>
      <c r="C1893">
        <v>738100.11042132834</v>
      </c>
      <c r="D1893" t="s">
        <v>5630</v>
      </c>
      <c r="E1893" t="str">
        <f t="shared" si="625"/>
        <v>Hélio</v>
      </c>
      <c r="F1893" t="str">
        <f t="shared" si="626"/>
        <v>Garcia</v>
      </c>
      <c r="H1893">
        <v>0</v>
      </c>
      <c r="J1893">
        <v>85</v>
      </c>
      <c r="K1893" s="5">
        <v>42527</v>
      </c>
      <c r="L1893" t="s">
        <v>5114</v>
      </c>
      <c r="M1893" t="str">
        <f t="shared" si="618"/>
        <v>Brazilian politician Governor of Minas Gerais (1984–1987 1991–1995).[89]</v>
      </c>
      <c r="N1893" t="str">
        <f t="shared" si="629"/>
        <v>Brazilian</v>
      </c>
      <c r="O1893" t="str">
        <f t="shared" si="630"/>
        <v>politician Governor of Minas Gerais (1984–1987 1991–1995).[89]</v>
      </c>
      <c r="P1893" t="str">
        <f t="shared" si="619"/>
        <v>politician Governor of Minas Gerais (1984–1987 1991–1995).</v>
      </c>
      <c r="Q1893" t="str">
        <f t="shared" si="620"/>
        <v>politician Governor of Minas Gerais (1984–1987 1991–1995)</v>
      </c>
      <c r="R1893" t="str">
        <f>IFERROR(MID(Q1893,1,FIND(" ",Q1893)-1),Q1893)</f>
        <v>politician</v>
      </c>
      <c r="S1893" s="2" t="s">
        <v>1128</v>
      </c>
      <c r="U1893" t="str">
        <f t="shared" si="622"/>
        <v>https://en.wikipedia.org/wiki/Hélio_Garcia</v>
      </c>
      <c r="Y1893" t="str">
        <f t="shared" si="627"/>
        <v>https://tools.wmflabs.org/xtools-articleinfo/?article=Hélio_Garcia&amp;project=en.wikipedia.org</v>
      </c>
      <c r="AB1893" t="str">
        <f t="shared" si="628"/>
        <v>https://en.wikipedia.org/w/index.php?title=Special:WhatLinksHere/Hélio_Garcia&amp;limit=500</v>
      </c>
    </row>
    <row r="1894" spans="1:29">
      <c r="A1894">
        <v>1299</v>
      </c>
      <c r="B1894">
        <v>944668</v>
      </c>
      <c r="C1894">
        <v>645306.25992665591</v>
      </c>
      <c r="D1894" t="s">
        <v>8319</v>
      </c>
      <c r="E1894" t="str">
        <f t="shared" si="625"/>
        <v>Helle-Vibeke</v>
      </c>
      <c r="F1894" t="str">
        <f t="shared" si="626"/>
        <v>Erichsen</v>
      </c>
      <c r="H1894">
        <v>0</v>
      </c>
      <c r="J1894">
        <v>76</v>
      </c>
      <c r="K1894" s="3">
        <v>42434</v>
      </c>
      <c r="L1894" s="2" t="s">
        <v>8215</v>
      </c>
      <c r="M1894" t="str">
        <f t="shared" si="618"/>
        <v>Danish artist.[105]</v>
      </c>
      <c r="N1894" t="str">
        <f t="shared" si="629"/>
        <v>Danish</v>
      </c>
      <c r="O1894" t="str">
        <f t="shared" si="630"/>
        <v>artist.[105]</v>
      </c>
      <c r="P1894" t="str">
        <f t="shared" si="619"/>
        <v>artist.</v>
      </c>
      <c r="Q1894" t="str">
        <f t="shared" si="620"/>
        <v>artist</v>
      </c>
      <c r="R1894" t="str">
        <f>IFERROR(MID(Q1894,1,FIND(" ",Q1894)-1),Q1894)</f>
        <v>artist</v>
      </c>
      <c r="U1894" t="str">
        <f t="shared" si="622"/>
        <v>https://en.wikipedia.org/wiki/Helle-Vibeke_Erichsen</v>
      </c>
      <c r="Y1894" t="str">
        <f t="shared" si="627"/>
        <v>https://tools.wmflabs.org/xtools-articleinfo/?article=Helle-Vibeke_Erichsen&amp;project=en.wikipedia.org</v>
      </c>
      <c r="AB1894" t="str">
        <f t="shared" si="628"/>
        <v>https://en.wikipedia.org/w/index.php?title=Special:WhatLinksHere/Helle-Vibeke_Erichsen&amp;limit=500</v>
      </c>
    </row>
    <row r="1895" spans="1:29">
      <c r="A1895">
        <v>10</v>
      </c>
      <c r="B1895">
        <v>668347</v>
      </c>
      <c r="C1895">
        <v>45613.151956786169</v>
      </c>
      <c r="D1895" t="s">
        <v>9147</v>
      </c>
      <c r="E1895" t="str">
        <f t="shared" si="625"/>
        <v>Helmut</v>
      </c>
      <c r="F1895" t="str">
        <f t="shared" si="626"/>
        <v>Koester</v>
      </c>
      <c r="H1895">
        <v>0</v>
      </c>
      <c r="J1895">
        <v>89</v>
      </c>
      <c r="K1895" s="3">
        <v>42370</v>
      </c>
      <c r="L1895" t="s">
        <v>9148</v>
      </c>
      <c r="M1895" t="str">
        <f t="shared" si="618"/>
        <v>German-born American history professor.[10]</v>
      </c>
      <c r="N1895" t="s">
        <v>11745</v>
      </c>
      <c r="O1895" t="s">
        <v>11758</v>
      </c>
      <c r="P1895" t="str">
        <f t="shared" si="619"/>
        <v>history professor.</v>
      </c>
      <c r="Q1895" t="str">
        <f t="shared" si="620"/>
        <v>history professor</v>
      </c>
      <c r="R1895" t="s">
        <v>7235</v>
      </c>
      <c r="U1895" t="str">
        <f t="shared" si="622"/>
        <v>https://en.wikipedia.org/wiki/Helmut_Koester</v>
      </c>
      <c r="V1895">
        <v>504</v>
      </c>
      <c r="Y1895" t="str">
        <f t="shared" si="627"/>
        <v>https://tools.wmflabs.org/xtools-articleinfo/?article=Helmut_Koester&amp;project=en.wikipedia.org</v>
      </c>
      <c r="Z1895">
        <v>119</v>
      </c>
      <c r="AA1895">
        <v>76</v>
      </c>
      <c r="AB1895" t="str">
        <f t="shared" si="628"/>
        <v>https://en.wikipedia.org/w/index.php?title=Special:WhatLinksHere/Helmut_Koester&amp;limit=500</v>
      </c>
      <c r="AC1895">
        <v>48</v>
      </c>
    </row>
    <row r="1896" spans="1:29">
      <c r="A1896">
        <v>2099</v>
      </c>
      <c r="B1896">
        <v>361670</v>
      </c>
      <c r="C1896">
        <v>829430.61596779444</v>
      </c>
      <c r="D1896" t="s">
        <v>6794</v>
      </c>
      <c r="E1896" t="str">
        <f t="shared" si="625"/>
        <v>Helmut</v>
      </c>
      <c r="F1896" t="str">
        <f t="shared" si="626"/>
        <v>Rohde</v>
      </c>
      <c r="H1896">
        <v>0</v>
      </c>
      <c r="J1896">
        <v>90</v>
      </c>
      <c r="K1896" s="5">
        <v>42476</v>
      </c>
      <c r="L1896" t="s">
        <v>6100</v>
      </c>
      <c r="M1896" t="str">
        <f t="shared" si="618"/>
        <v>German politician.[286]</v>
      </c>
      <c r="N1896" t="str">
        <f t="shared" ref="N1896:N1906" si="631">MID(M1896,1,FIND(" ",M1896)-1)</f>
        <v>German</v>
      </c>
      <c r="O1896" t="str">
        <f t="shared" ref="O1896:O1927" si="632">MID(M1896,FIND(" ",M1896)+1,9999)</f>
        <v>politician.[286]</v>
      </c>
      <c r="P1896" t="str">
        <f t="shared" si="619"/>
        <v>politician.</v>
      </c>
      <c r="Q1896" t="str">
        <f t="shared" si="620"/>
        <v>politician</v>
      </c>
      <c r="R1896" t="str">
        <f>IFERROR(MID(Q1896,1,FIND(" ",Q1896)-1),Q1896)</f>
        <v>politician</v>
      </c>
      <c r="U1896" t="str">
        <f t="shared" si="622"/>
        <v>https://en.wikipedia.org/wiki/Helmut_Rohde</v>
      </c>
      <c r="Y1896" t="str">
        <f t="shared" si="627"/>
        <v>https://tools.wmflabs.org/xtools-articleinfo/?article=Helmut_Rohde&amp;project=en.wikipedia.org</v>
      </c>
      <c r="AB1896" t="str">
        <f t="shared" si="628"/>
        <v>https://en.wikipedia.org/w/index.php?title=Special:WhatLinksHere/Helmut_Rohde&amp;limit=500</v>
      </c>
    </row>
    <row r="1897" spans="1:29">
      <c r="A1897">
        <v>1451</v>
      </c>
      <c r="B1897">
        <v>435310</v>
      </c>
      <c r="C1897">
        <v>946550.8368157316</v>
      </c>
      <c r="D1897" t="s">
        <v>8895</v>
      </c>
      <c r="E1897" t="str">
        <f t="shared" si="625"/>
        <v>Helmut</v>
      </c>
      <c r="F1897" t="str">
        <f t="shared" si="626"/>
        <v>Veith</v>
      </c>
      <c r="H1897">
        <v>0</v>
      </c>
      <c r="J1897">
        <v>45</v>
      </c>
      <c r="K1897" s="3">
        <v>42441</v>
      </c>
      <c r="L1897" s="2" t="s">
        <v>8115</v>
      </c>
      <c r="M1897" t="str">
        <f t="shared" si="618"/>
        <v>Austrian computer scientist.[257]</v>
      </c>
      <c r="N1897" t="str">
        <f t="shared" si="631"/>
        <v>Austrian</v>
      </c>
      <c r="O1897" t="str">
        <f t="shared" si="632"/>
        <v>computer scientist.[257]</v>
      </c>
      <c r="P1897" t="str">
        <f t="shared" si="619"/>
        <v>computer scientist.</v>
      </c>
      <c r="Q1897" t="str">
        <f t="shared" si="620"/>
        <v>computer scientist</v>
      </c>
      <c r="R1897" t="s">
        <v>7472</v>
      </c>
      <c r="U1897" t="str">
        <f t="shared" si="622"/>
        <v>https://en.wikipedia.org/wiki/Helmut_Veith</v>
      </c>
      <c r="Y1897" t="str">
        <f t="shared" si="627"/>
        <v>https://tools.wmflabs.org/xtools-articleinfo/?article=Helmut_Veith&amp;project=en.wikipedia.org</v>
      </c>
      <c r="AB1897" t="str">
        <f t="shared" si="628"/>
        <v>https://en.wikipedia.org/w/index.php?title=Special:WhatLinksHere/Helmut_Veith&amp;limit=500</v>
      </c>
    </row>
    <row r="1898" spans="1:29">
      <c r="A1898">
        <v>1929</v>
      </c>
      <c r="B1898">
        <v>144360</v>
      </c>
      <c r="C1898">
        <v>669448.50789877819</v>
      </c>
      <c r="D1898" t="s">
        <v>6641</v>
      </c>
      <c r="E1898" t="str">
        <f t="shared" si="625"/>
        <v>Hendrikje</v>
      </c>
      <c r="F1898" t="str">
        <f t="shared" si="626"/>
        <v>Fitz</v>
      </c>
      <c r="H1898">
        <v>0</v>
      </c>
      <c r="J1898">
        <v>54</v>
      </c>
      <c r="K1898" s="5">
        <v>42467</v>
      </c>
      <c r="L1898" t="s">
        <v>6660</v>
      </c>
      <c r="M1898" t="str">
        <f t="shared" si="618"/>
        <v>German actress (In aller Freundschaft) cancer.[115]⋅</v>
      </c>
      <c r="N1898" t="str">
        <f t="shared" si="631"/>
        <v>German</v>
      </c>
      <c r="O1898" t="str">
        <f t="shared" si="632"/>
        <v>actress (In aller Freundschaft) cancer.[115]⋅</v>
      </c>
      <c r="P1898" t="str">
        <f t="shared" si="619"/>
        <v>actress (In aller Freundschaft) cancer.</v>
      </c>
      <c r="Q1898" t="str">
        <f t="shared" si="620"/>
        <v>actress (In aller Freundschaft) cancer</v>
      </c>
      <c r="R1898" t="str">
        <f>IFERROR(MID(Q1898,1,FIND(" ",Q1898)-1),Q1898)</f>
        <v>actress</v>
      </c>
      <c r="S1898" s="2" t="s">
        <v>1712</v>
      </c>
      <c r="T1898" t="s">
        <v>6057</v>
      </c>
      <c r="U1898" t="str">
        <f t="shared" si="622"/>
        <v>https://en.wikipedia.org/wiki/Hendrikje_Fitz</v>
      </c>
      <c r="Y1898" t="str">
        <f t="shared" si="627"/>
        <v>https://tools.wmflabs.org/xtools-articleinfo/?article=Hendrikje_Fitz&amp;project=en.wikipedia.org</v>
      </c>
      <c r="AB1898" t="str">
        <f t="shared" si="628"/>
        <v>https://en.wikipedia.org/w/index.php?title=Special:WhatLinksHere/Hendrikje_Fitz&amp;limit=500</v>
      </c>
    </row>
    <row r="1899" spans="1:29">
      <c r="A1899">
        <v>3183</v>
      </c>
      <c r="B1899">
        <v>464708</v>
      </c>
      <c r="C1899">
        <v>154577.67895713914</v>
      </c>
      <c r="D1899" t="s">
        <v>5093</v>
      </c>
      <c r="E1899" t="str">
        <f t="shared" si="625"/>
        <v>Henk</v>
      </c>
      <c r="F1899" t="str">
        <f t="shared" si="626"/>
        <v>Hofland</v>
      </c>
      <c r="H1899">
        <v>0</v>
      </c>
      <c r="J1899">
        <v>88</v>
      </c>
      <c r="K1899" s="5">
        <v>42542</v>
      </c>
      <c r="L1899" t="s">
        <v>4794</v>
      </c>
      <c r="M1899" t="str">
        <f t="shared" si="618"/>
        <v>Dutch journalist columnist and writer.[338]</v>
      </c>
      <c r="N1899" t="str">
        <f t="shared" si="631"/>
        <v>Dutch</v>
      </c>
      <c r="O1899" t="str">
        <f t="shared" si="632"/>
        <v>journalist columnist and writer.[338]</v>
      </c>
      <c r="P1899" t="str">
        <f t="shared" si="619"/>
        <v>journalist columnist and writer.</v>
      </c>
      <c r="Q1899" t="str">
        <f t="shared" si="620"/>
        <v>journalist columnist and writer</v>
      </c>
      <c r="R1899" t="str">
        <f>Q1899</f>
        <v>journalist columnist and writer</v>
      </c>
      <c r="U1899" t="str">
        <f t="shared" si="622"/>
        <v>https://en.wikipedia.org/wiki/Henk_Hofland</v>
      </c>
      <c r="Y1899" t="str">
        <f t="shared" si="627"/>
        <v>https://tools.wmflabs.org/xtools-articleinfo/?article=Henk_Hofland&amp;project=en.wikipedia.org</v>
      </c>
      <c r="AB1899" t="str">
        <f t="shared" si="628"/>
        <v>https://en.wikipedia.org/w/index.php?title=Special:WhatLinksHere/Henk_Hofland&amp;limit=500</v>
      </c>
    </row>
    <row r="1900" spans="1:29">
      <c r="A1900">
        <v>1729</v>
      </c>
      <c r="B1900">
        <v>604555</v>
      </c>
      <c r="C1900">
        <v>241467.55675519671</v>
      </c>
      <c r="D1900" t="s">
        <v>8637</v>
      </c>
      <c r="E1900" t="str">
        <f t="shared" si="625"/>
        <v>Henk</v>
      </c>
      <c r="F1900" t="str">
        <f t="shared" si="626"/>
        <v>Schueler</v>
      </c>
      <c r="H1900">
        <v>0</v>
      </c>
      <c r="J1900">
        <v>93</v>
      </c>
      <c r="K1900" s="3">
        <v>42456</v>
      </c>
      <c r="L1900" s="2" t="s">
        <v>7648</v>
      </c>
      <c r="M1900" t="str">
        <f t="shared" si="618"/>
        <v>Dutch speed skater.[536]</v>
      </c>
      <c r="N1900" t="str">
        <f t="shared" si="631"/>
        <v>Dutch</v>
      </c>
      <c r="O1900" t="str">
        <f t="shared" si="632"/>
        <v>speed skater.[536]</v>
      </c>
      <c r="P1900" t="str">
        <f t="shared" si="619"/>
        <v>speed skater.</v>
      </c>
      <c r="Q1900" t="str">
        <f t="shared" si="620"/>
        <v>speed skater</v>
      </c>
      <c r="R1900" t="s">
        <v>6953</v>
      </c>
      <c r="U1900" t="str">
        <f t="shared" si="622"/>
        <v>https://en.wikipedia.org/wiki/Henk_Schueler</v>
      </c>
      <c r="Y1900" t="str">
        <f t="shared" si="627"/>
        <v>https://tools.wmflabs.org/xtools-articleinfo/?article=Henk_Schueler&amp;project=en.wikipedia.org</v>
      </c>
      <c r="AB1900" t="str">
        <f t="shared" si="628"/>
        <v>https://en.wikipedia.org/w/index.php?title=Special:WhatLinksHere/Henk_Schueler&amp;limit=500</v>
      </c>
    </row>
    <row r="1901" spans="1:29">
      <c r="A1901">
        <v>4739</v>
      </c>
      <c r="B1901">
        <v>966215</v>
      </c>
      <c r="C1901">
        <v>576065.86211750261</v>
      </c>
      <c r="D1901" t="s">
        <v>14814</v>
      </c>
      <c r="E1901" t="str">
        <f t="shared" si="625"/>
        <v>Henning</v>
      </c>
      <c r="F1901" t="str">
        <f t="shared" si="626"/>
        <v>Enoksen</v>
      </c>
      <c r="H1901">
        <v>0</v>
      </c>
      <c r="J1901">
        <v>80</v>
      </c>
      <c r="K1901" s="5">
        <v>42638</v>
      </c>
      <c r="L1901" t="s">
        <v>15470</v>
      </c>
      <c r="M1901" t="str">
        <f t="shared" si="618"/>
        <v>Danish footballer Olympic silver medalist (1960).[45]</v>
      </c>
      <c r="N1901" t="str">
        <f t="shared" si="631"/>
        <v>Danish</v>
      </c>
      <c r="O1901" t="str">
        <f t="shared" si="632"/>
        <v>footballer Olympic silver medalist (1960).[45]</v>
      </c>
      <c r="P1901" s="2" t="str">
        <f t="shared" si="619"/>
        <v>footballer Olympic silver medalist (1960).</v>
      </c>
      <c r="Q1901" s="2" t="str">
        <f t="shared" si="620"/>
        <v>footballer Olympic silver medalist (1960)</v>
      </c>
      <c r="R1901" s="2" t="str">
        <f>IFERROR(MID(Q1901,1,FIND(" ",Q1901)-1),Q1901)</f>
        <v>footballer</v>
      </c>
      <c r="S1901" s="2" t="s">
        <v>2719</v>
      </c>
      <c r="U1901" t="str">
        <f t="shared" si="622"/>
        <v>https://en.wikipedia.org/wiki/Henning_Enoksen</v>
      </c>
      <c r="Y1901" t="str">
        <f t="shared" si="627"/>
        <v>https://tools.wmflabs.org/xtools-articleinfo/?article=Henning_Enoksen&amp;project=en.wikipedia.org</v>
      </c>
      <c r="AB1901" t="str">
        <f t="shared" si="628"/>
        <v>https://en.wikipedia.org/w/index.php?title=Special:WhatLinksHere/Henning_Enoksen&amp;limit=500</v>
      </c>
    </row>
    <row r="1902" spans="1:29">
      <c r="A1902">
        <v>4247</v>
      </c>
      <c r="B1902">
        <v>456734</v>
      </c>
      <c r="C1902">
        <v>427411.2048360621</v>
      </c>
      <c r="D1902" t="s">
        <v>4180</v>
      </c>
      <c r="E1902" t="str">
        <f t="shared" si="625"/>
        <v>Henning</v>
      </c>
      <c r="F1902" t="str">
        <f t="shared" si="626"/>
        <v>Voscherau</v>
      </c>
      <c r="H1902">
        <v>0</v>
      </c>
      <c r="J1902">
        <v>75</v>
      </c>
      <c r="K1902" s="5">
        <v>42606</v>
      </c>
      <c r="L1902" t="s">
        <v>3729</v>
      </c>
      <c r="M1902" t="str">
        <f t="shared" si="618"/>
        <v>German politician Mayor of Hamburg (1988–1997) brain tumor.[390]</v>
      </c>
      <c r="N1902" t="str">
        <f t="shared" si="631"/>
        <v>German</v>
      </c>
      <c r="O1902" t="str">
        <f t="shared" si="632"/>
        <v>politician Mayor of Hamburg (1988–1997) brain tumor.[390]</v>
      </c>
      <c r="P1902" s="2" t="str">
        <f t="shared" si="619"/>
        <v>politician Mayor of Hamburg (1988–1997) brain tumor.</v>
      </c>
      <c r="Q1902" s="2" t="str">
        <f t="shared" si="620"/>
        <v>politician Mayor of Hamburg (1988–1997) brain tumor</v>
      </c>
      <c r="R1902" s="2" t="str">
        <f>IFERROR(MID(Q1902,1,FIND(" ",Q1902)-1),Q1902)</f>
        <v>politician</v>
      </c>
      <c r="S1902" s="2" t="s">
        <v>612</v>
      </c>
      <c r="T1902" t="s">
        <v>2643</v>
      </c>
      <c r="U1902" t="str">
        <f t="shared" si="622"/>
        <v>https://en.wikipedia.org/wiki/Henning_Voscherau</v>
      </c>
      <c r="Y1902" t="str">
        <f t="shared" si="627"/>
        <v>https://tools.wmflabs.org/xtools-articleinfo/?article=Henning_Voscherau&amp;project=en.wikipedia.org</v>
      </c>
      <c r="AB1902" t="str">
        <f t="shared" si="628"/>
        <v>https://en.wikipedia.org/w/index.php?title=Special:WhatLinksHere/Henning_Voscherau&amp;limit=500</v>
      </c>
    </row>
    <row r="1903" spans="1:29">
      <c r="A1903">
        <v>4229</v>
      </c>
      <c r="B1903">
        <v>76372</v>
      </c>
      <c r="C1903">
        <v>566912.74902368605</v>
      </c>
      <c r="D1903" t="s">
        <v>4162</v>
      </c>
      <c r="E1903" t="str">
        <f t="shared" si="625"/>
        <v>Henri</v>
      </c>
      <c r="F1903" t="str">
        <f t="shared" si="626"/>
        <v>de Turenne</v>
      </c>
      <c r="H1903">
        <v>0</v>
      </c>
      <c r="J1903">
        <v>94</v>
      </c>
      <c r="K1903" s="5">
        <v>42605</v>
      </c>
      <c r="L1903" t="s">
        <v>3630</v>
      </c>
      <c r="M1903" t="str">
        <f t="shared" si="618"/>
        <v>French journalist and screenwriter.[372]</v>
      </c>
      <c r="N1903" t="str">
        <f t="shared" si="631"/>
        <v>French</v>
      </c>
      <c r="O1903" t="str">
        <f t="shared" si="632"/>
        <v>journalist and screenwriter.[372]</v>
      </c>
      <c r="P1903" s="2" t="str">
        <f t="shared" si="619"/>
        <v>journalist and screenwriter.</v>
      </c>
      <c r="Q1903" s="2" t="str">
        <f t="shared" si="620"/>
        <v>journalist and screenwriter</v>
      </c>
      <c r="R1903" s="2" t="str">
        <f>Q1903</f>
        <v>journalist and screenwriter</v>
      </c>
      <c r="S1903" s="2"/>
      <c r="U1903" t="str">
        <f t="shared" si="622"/>
        <v>https://en.wikipedia.org/wiki/Henri_de Turenne</v>
      </c>
      <c r="Y1903" t="str">
        <f t="shared" si="627"/>
        <v>https://tools.wmflabs.org/xtools-articleinfo/?article=Henri_de Turenne&amp;project=en.wikipedia.org</v>
      </c>
      <c r="AB1903" t="str">
        <f t="shared" si="628"/>
        <v>https://en.wikipedia.org/w/index.php?title=Special:WhatLinksHere/Henri_de Turenne&amp;limit=500</v>
      </c>
    </row>
    <row r="1904" spans="1:29">
      <c r="A1904">
        <v>2791</v>
      </c>
      <c r="B1904">
        <v>223704</v>
      </c>
      <c r="C1904">
        <v>193726.50192144647</v>
      </c>
      <c r="D1904" t="s">
        <v>12330</v>
      </c>
      <c r="E1904" t="str">
        <f t="shared" si="625"/>
        <v>Henrietta</v>
      </c>
      <c r="F1904" t="str">
        <f t="shared" si="626"/>
        <v>Phipps</v>
      </c>
      <c r="H1904">
        <v>0</v>
      </c>
      <c r="J1904">
        <v>84</v>
      </c>
      <c r="K1904" s="5">
        <v>42517</v>
      </c>
      <c r="L1904" t="s">
        <v>12836</v>
      </c>
      <c r="M1904" t="str">
        <f t="shared" si="618"/>
        <v>British landscape gardener.[458]</v>
      </c>
      <c r="N1904" t="str">
        <f t="shared" si="631"/>
        <v>British</v>
      </c>
      <c r="O1904" t="str">
        <f t="shared" si="632"/>
        <v>landscape gardener.[458]</v>
      </c>
      <c r="P1904" t="str">
        <f t="shared" si="619"/>
        <v>landscape gardener.</v>
      </c>
      <c r="Q1904" t="str">
        <f t="shared" si="620"/>
        <v>landscape gardener</v>
      </c>
      <c r="R1904" t="s">
        <v>13250</v>
      </c>
      <c r="U1904" t="str">
        <f t="shared" si="622"/>
        <v>https://en.wikipedia.org/wiki/Henrietta_Phipps</v>
      </c>
      <c r="Y1904" t="str">
        <f t="shared" si="627"/>
        <v>https://tools.wmflabs.org/xtools-articleinfo/?article=Henrietta_Phipps&amp;project=en.wikipedia.org</v>
      </c>
      <c r="AB1904" t="str">
        <f t="shared" si="628"/>
        <v>https://en.wikipedia.org/w/index.php?title=Special:WhatLinksHere/Henrietta_Phipps&amp;limit=500</v>
      </c>
    </row>
    <row r="1905" spans="1:28">
      <c r="A1905">
        <v>2894</v>
      </c>
      <c r="B1905">
        <v>436123</v>
      </c>
      <c r="C1905">
        <v>398467.28632528539</v>
      </c>
      <c r="D1905" t="s">
        <v>5574</v>
      </c>
      <c r="E1905" t="str">
        <f t="shared" si="625"/>
        <v>Henrique</v>
      </c>
      <c r="F1905" t="str">
        <f t="shared" si="626"/>
        <v>N'zita Tiago</v>
      </c>
      <c r="H1905">
        <v>0</v>
      </c>
      <c r="J1905">
        <v>88</v>
      </c>
      <c r="K1905" s="5">
        <v>42524</v>
      </c>
      <c r="L1905" t="s">
        <v>5071</v>
      </c>
      <c r="M1905" t="str">
        <f t="shared" si="618"/>
        <v>Angolan separatist politician President of the Armed Forces of Cabinda.[49]</v>
      </c>
      <c r="N1905" t="str">
        <f t="shared" si="631"/>
        <v>Angolan</v>
      </c>
      <c r="O1905" t="str">
        <f t="shared" si="632"/>
        <v>separatist politician President of the Armed Forces of Cabinda.[49]</v>
      </c>
      <c r="P1905" t="str">
        <f t="shared" si="619"/>
        <v>separatist politician President of the Armed Forces of Cabinda.</v>
      </c>
      <c r="Q1905" t="str">
        <f t="shared" si="620"/>
        <v>separatist politician President of the Armed Forces of Cabinda</v>
      </c>
      <c r="R1905" t="str">
        <f>LEFT(Q1905,21)</f>
        <v>separatist politician</v>
      </c>
      <c r="S1905" s="2" t="s">
        <v>1202</v>
      </c>
      <c r="U1905" t="str">
        <f t="shared" si="622"/>
        <v>https://en.wikipedia.org/wiki/Henrique_N'zita Tiago</v>
      </c>
      <c r="Y1905" t="str">
        <f t="shared" si="627"/>
        <v>https://tools.wmflabs.org/xtools-articleinfo/?article=Henrique_N'zita Tiago&amp;project=en.wikipedia.org</v>
      </c>
      <c r="AB1905" t="str">
        <f t="shared" si="628"/>
        <v>https://en.wikipedia.org/w/index.php?title=Special:WhatLinksHere/Henrique_N'zita Tiago&amp;limit=500</v>
      </c>
    </row>
    <row r="1906" spans="1:28">
      <c r="A1906">
        <v>2881</v>
      </c>
      <c r="B1906">
        <v>307181</v>
      </c>
      <c r="C1906">
        <v>845.87498531618621</v>
      </c>
      <c r="D1906" t="s">
        <v>5561</v>
      </c>
      <c r="E1906" t="str">
        <f t="shared" si="625"/>
        <v>Henry</v>
      </c>
      <c r="F1906" t="str">
        <f t="shared" si="626"/>
        <v>Childs</v>
      </c>
      <c r="H1906">
        <v>0</v>
      </c>
      <c r="J1906">
        <v>65</v>
      </c>
      <c r="K1906" s="5">
        <v>42524</v>
      </c>
      <c r="L1906" t="s">
        <v>5143</v>
      </c>
      <c r="M1906" t="str">
        <f t="shared" si="618"/>
        <v>American football player (New Orleans Saints) heart attack.[36]</v>
      </c>
      <c r="N1906" t="str">
        <f t="shared" si="631"/>
        <v>American</v>
      </c>
      <c r="O1906" t="str">
        <f t="shared" si="632"/>
        <v>football player (New Orleans Saints) heart attack.[36]</v>
      </c>
      <c r="P1906" t="str">
        <f t="shared" si="619"/>
        <v>football player (New Orleans Saints) heart attack.</v>
      </c>
      <c r="Q1906" t="str">
        <f t="shared" si="620"/>
        <v>football player (New Orleans Saints) heart attack</v>
      </c>
      <c r="R1906" t="s">
        <v>13450</v>
      </c>
      <c r="S1906" t="s">
        <v>1733</v>
      </c>
      <c r="T1906" t="s">
        <v>13613</v>
      </c>
      <c r="U1906" t="str">
        <f t="shared" si="622"/>
        <v>https://en.wikipedia.org/wiki/Henry_Childs</v>
      </c>
      <c r="Y1906" t="str">
        <f t="shared" si="627"/>
        <v>https://tools.wmflabs.org/xtools-articleinfo/?article=Henry_Childs&amp;project=en.wikipedia.org</v>
      </c>
      <c r="AB1906" t="str">
        <f t="shared" si="628"/>
        <v>https://en.wikipedia.org/w/index.php?title=Special:WhatLinksHere/Henry_Childs&amp;limit=500</v>
      </c>
    </row>
    <row r="1907" spans="1:28">
      <c r="A1907">
        <v>3763</v>
      </c>
      <c r="B1907">
        <v>60344</v>
      </c>
      <c r="C1907">
        <v>544712.29779301211</v>
      </c>
      <c r="D1907" t="s">
        <v>13724</v>
      </c>
      <c r="E1907" t="str">
        <f t="shared" si="625"/>
        <v>Henry</v>
      </c>
      <c r="F1907" t="str">
        <f t="shared" si="626"/>
        <v>Connor</v>
      </c>
      <c r="H1907">
        <v>0</v>
      </c>
      <c r="J1907">
        <v>93</v>
      </c>
      <c r="K1907" s="5">
        <v>42577</v>
      </c>
      <c r="L1907" t="s">
        <v>14429</v>
      </c>
      <c r="M1907" t="str">
        <f t="shared" si="618"/>
        <v>New Zealand botanist.[422]</v>
      </c>
      <c r="N1907" t="s">
        <v>14444</v>
      </c>
      <c r="O1907" t="str">
        <f t="shared" si="632"/>
        <v>Zealand botanist.[422]</v>
      </c>
      <c r="P1907" s="2" t="str">
        <f t="shared" si="619"/>
        <v>Zealand botanist.</v>
      </c>
      <c r="Q1907" s="2" t="str">
        <f t="shared" si="620"/>
        <v>Zealand botanist</v>
      </c>
      <c r="R1907" s="2" t="s">
        <v>14862</v>
      </c>
      <c r="S1907" s="2"/>
      <c r="U1907" t="str">
        <f t="shared" si="622"/>
        <v>https://en.wikipedia.org/wiki/Henry_Connor</v>
      </c>
      <c r="Y1907" t="str">
        <f t="shared" si="627"/>
        <v>https://tools.wmflabs.org/xtools-articleinfo/?article=Henry_Connor&amp;project=en.wikipedia.org</v>
      </c>
      <c r="AB1907" t="str">
        <f t="shared" si="628"/>
        <v>https://en.wikipedia.org/w/index.php?title=Special:WhatLinksHere/Henry_Connor&amp;limit=500</v>
      </c>
    </row>
    <row r="1908" spans="1:28">
      <c r="A1908">
        <v>1864</v>
      </c>
      <c r="B1908">
        <v>933413</v>
      </c>
      <c r="C1908">
        <v>661324.72844947188</v>
      </c>
      <c r="D1908" t="s">
        <v>6918</v>
      </c>
      <c r="E1908" t="str">
        <f t="shared" si="625"/>
        <v>Henry</v>
      </c>
      <c r="F1908" t="str">
        <f t="shared" si="626"/>
        <v>Harpending</v>
      </c>
      <c r="H1908">
        <v>0</v>
      </c>
      <c r="J1908">
        <v>72</v>
      </c>
      <c r="K1908" s="5">
        <v>42463</v>
      </c>
      <c r="L1908" t="s">
        <v>6825</v>
      </c>
      <c r="M1908" t="str">
        <f t="shared" si="618"/>
        <v>American anthropologist.[50]</v>
      </c>
      <c r="N1908" t="str">
        <f>MID(M1908,1,FIND(" ",M1908)-1)</f>
        <v>American</v>
      </c>
      <c r="O1908" t="str">
        <f t="shared" si="632"/>
        <v>anthropologist.[50]</v>
      </c>
      <c r="P1908" t="str">
        <f t="shared" si="619"/>
        <v>anthropologist.</v>
      </c>
      <c r="Q1908" t="str">
        <f t="shared" si="620"/>
        <v>anthropologist</v>
      </c>
      <c r="R1908" t="str">
        <f>IFERROR(MID(Q1908,1,FIND(" ",Q1908)-1),Q1908)</f>
        <v>anthropologist</v>
      </c>
      <c r="U1908" t="str">
        <f t="shared" si="622"/>
        <v>https://en.wikipedia.org/wiki/Henry_Harpending</v>
      </c>
      <c r="Y1908" t="str">
        <f t="shared" si="627"/>
        <v>https://tools.wmflabs.org/xtools-articleinfo/?article=Henry_Harpending&amp;project=en.wikipedia.org</v>
      </c>
      <c r="AB1908" t="str">
        <f t="shared" si="628"/>
        <v>https://en.wikipedia.org/w/index.php?title=Special:WhatLinksHere/Henry_Harpending&amp;limit=500</v>
      </c>
    </row>
    <row r="1909" spans="1:28">
      <c r="A1909">
        <v>1305</v>
      </c>
      <c r="B1909">
        <v>966664</v>
      </c>
      <c r="C1909">
        <v>206065.3990447463</v>
      </c>
      <c r="D1909" t="s">
        <v>8324</v>
      </c>
      <c r="E1909" t="str">
        <f t="shared" si="625"/>
        <v>Henry</v>
      </c>
      <c r="F1909" t="str">
        <f t="shared" si="626"/>
        <v>Hobhouse</v>
      </c>
      <c r="H1909">
        <v>0</v>
      </c>
      <c r="J1909">
        <v>91</v>
      </c>
      <c r="K1909" s="3">
        <v>42434</v>
      </c>
      <c r="L1909" s="2" t="s">
        <v>8219</v>
      </c>
      <c r="M1909" t="str">
        <f t="shared" si="618"/>
        <v>British author (Seeds of Change: Five Plants That Transformed Mankind).[111]</v>
      </c>
      <c r="N1909" t="str">
        <f>MID(M1909,1,FIND(" ",M1909)-1)</f>
        <v>British</v>
      </c>
      <c r="O1909" t="str">
        <f t="shared" si="632"/>
        <v>author (Seeds of Change: Five Plants That Transformed Mankind).[111]</v>
      </c>
      <c r="P1909" t="str">
        <f t="shared" si="619"/>
        <v>author (Seeds of Change: Five Plants That Transformed Mankind).</v>
      </c>
      <c r="Q1909" t="str">
        <f t="shared" si="620"/>
        <v>author (Seeds of Change: Five Plants That Transformed Mankind)</v>
      </c>
      <c r="R1909" t="str">
        <f>IFERROR(MID(Q1909,1,FIND(" ",Q1909)-1),Q1909)</f>
        <v>author</v>
      </c>
      <c r="S1909" s="2" t="s">
        <v>1982</v>
      </c>
      <c r="U1909" t="str">
        <f t="shared" si="622"/>
        <v>https://en.wikipedia.org/wiki/Henry_Hobhouse</v>
      </c>
      <c r="Y1909" t="str">
        <f t="shared" si="627"/>
        <v>https://tools.wmflabs.org/xtools-articleinfo/?article=Henry_Hobhouse&amp;project=en.wikipedia.org</v>
      </c>
      <c r="AB1909" t="str">
        <f t="shared" si="628"/>
        <v>https://en.wikipedia.org/w/index.php?title=Special:WhatLinksHere/Henry_Hobhouse&amp;limit=500</v>
      </c>
    </row>
    <row r="1910" spans="1:28">
      <c r="A1910">
        <v>3079</v>
      </c>
      <c r="B1910">
        <v>17433</v>
      </c>
      <c r="C1910">
        <v>905227.85322082206</v>
      </c>
      <c r="D1910" t="s">
        <v>5436</v>
      </c>
      <c r="E1910" t="str">
        <f t="shared" si="625"/>
        <v>Henry</v>
      </c>
      <c r="F1910" t="str">
        <f t="shared" si="626"/>
        <v>McCullough</v>
      </c>
      <c r="H1910">
        <v>0</v>
      </c>
      <c r="J1910">
        <v>72</v>
      </c>
      <c r="K1910" s="5">
        <v>42535</v>
      </c>
      <c r="L1910" t="s">
        <v>4881</v>
      </c>
      <c r="M1910" t="str">
        <f t="shared" si="618"/>
        <v>Northern Irish guitarist (Spooky Tooth Wings The Grease Band).[234]</v>
      </c>
      <c r="N1910" t="s">
        <v>4474</v>
      </c>
      <c r="O1910" t="str">
        <f t="shared" si="632"/>
        <v>Irish guitarist (Spooky Tooth Wings The Grease Band).[234]</v>
      </c>
      <c r="P1910" t="str">
        <f t="shared" si="619"/>
        <v>Irish guitarist (Spooky Tooth Wings The Grease Band).</v>
      </c>
      <c r="Q1910" t="str">
        <f t="shared" si="620"/>
        <v>Irish guitarist (Spooky Tooth Wings The Grease Band)</v>
      </c>
      <c r="R1910" t="s">
        <v>13527</v>
      </c>
      <c r="S1910" s="2" t="s">
        <v>1193</v>
      </c>
      <c r="U1910" t="str">
        <f t="shared" si="622"/>
        <v>https://en.wikipedia.org/wiki/Henry_McCullough</v>
      </c>
      <c r="Y1910" t="str">
        <f t="shared" si="627"/>
        <v>https://tools.wmflabs.org/xtools-articleinfo/?article=Henry_McCullough&amp;project=en.wikipedia.org</v>
      </c>
      <c r="AB1910" t="str">
        <f t="shared" si="628"/>
        <v>https://en.wikipedia.org/w/index.php?title=Special:WhatLinksHere/Henry_McCullough&amp;limit=500</v>
      </c>
    </row>
    <row r="1911" spans="1:28">
      <c r="A1911">
        <v>1462</v>
      </c>
      <c r="B1911">
        <v>607953</v>
      </c>
      <c r="C1911">
        <v>507542.19761984132</v>
      </c>
      <c r="D1911" t="s">
        <v>8907</v>
      </c>
      <c r="E1911" t="str">
        <f t="shared" si="625"/>
        <v>Henry</v>
      </c>
      <c r="F1911" t="str">
        <f t="shared" si="626"/>
        <v>Porter</v>
      </c>
      <c r="H1911">
        <v>0</v>
      </c>
      <c r="J1911">
        <v>94</v>
      </c>
      <c r="K1911" s="3">
        <v>42442</v>
      </c>
      <c r="L1911" s="2" t="s">
        <v>8072</v>
      </c>
      <c r="M1911" t="str">
        <f t="shared" si="618"/>
        <v>Canadian vice-admiral Commander Maritime Command (1970–1971).[268]</v>
      </c>
      <c r="N1911" t="str">
        <f t="shared" ref="N1911:N1926" si="633">MID(M1911,1,FIND(" ",M1911)-1)</f>
        <v>Canadian</v>
      </c>
      <c r="O1911" t="str">
        <f t="shared" si="632"/>
        <v>vice-admiral Commander Maritime Command (1970–1971).[268]</v>
      </c>
      <c r="P1911" t="str">
        <f t="shared" si="619"/>
        <v>vice-admiral Commander Maritime Command (1970–1971).</v>
      </c>
      <c r="Q1911" t="str">
        <f t="shared" si="620"/>
        <v>vice-admiral Commander Maritime Command (1970–1971)</v>
      </c>
      <c r="R1911" t="s">
        <v>7204</v>
      </c>
      <c r="S1911" s="2" t="s">
        <v>1904</v>
      </c>
      <c r="U1911" t="str">
        <f t="shared" si="622"/>
        <v>https://en.wikipedia.org/wiki/Henry_Porter</v>
      </c>
      <c r="Y1911" t="str">
        <f t="shared" si="627"/>
        <v>https://tools.wmflabs.org/xtools-articleinfo/?article=Henry_Porter&amp;project=en.wikipedia.org</v>
      </c>
      <c r="AB1911" t="str">
        <f t="shared" si="628"/>
        <v>https://en.wikipedia.org/w/index.php?title=Special:WhatLinksHere/Henry_Porter&amp;limit=500</v>
      </c>
    </row>
    <row r="1912" spans="1:28">
      <c r="A1912">
        <v>1246</v>
      </c>
      <c r="B1912">
        <v>75901</v>
      </c>
      <c r="C1912">
        <v>166058.79994585848</v>
      </c>
      <c r="D1912" t="s">
        <v>9043</v>
      </c>
      <c r="E1912" t="s">
        <v>7598</v>
      </c>
      <c r="F1912" t="s">
        <v>7599</v>
      </c>
      <c r="H1912">
        <v>0</v>
      </c>
      <c r="J1912">
        <v>91</v>
      </c>
      <c r="K1912" s="3">
        <v>42432</v>
      </c>
      <c r="L1912" s="2" t="s">
        <v>8413</v>
      </c>
      <c r="M1912" t="str">
        <f t="shared" si="618"/>
        <v>American judge member of the Delaware Supreme Court (1978–1994).[52]</v>
      </c>
      <c r="N1912" t="str">
        <f t="shared" si="633"/>
        <v>American</v>
      </c>
      <c r="O1912" t="str">
        <f t="shared" si="632"/>
        <v>judge member of the Delaware Supreme Court (1978–1994).[52]</v>
      </c>
      <c r="P1912" t="str">
        <f t="shared" si="619"/>
        <v>judge member of the Delaware Supreme Court (1978–1994).</v>
      </c>
      <c r="Q1912" t="str">
        <f t="shared" si="620"/>
        <v>judge member of the Delaware Supreme Court (1978–1994)</v>
      </c>
      <c r="R1912" t="str">
        <f>IFERROR(MID(Q1912,1,FIND(" ",Q1912)-1),Q1912)</f>
        <v>judge</v>
      </c>
      <c r="S1912" s="2" t="s">
        <v>2024</v>
      </c>
      <c r="U1912" t="str">
        <f t="shared" si="622"/>
        <v>https://en.wikipedia.org/wiki/Henry_R. Horsey</v>
      </c>
      <c r="W1912" s="2"/>
      <c r="X1912" s="2"/>
      <c r="Y1912" t="str">
        <f t="shared" si="627"/>
        <v>https://tools.wmflabs.org/xtools-articleinfo/?article=Henry_R. Horsey&amp;project=en.wikipedia.org</v>
      </c>
      <c r="AB1912" t="str">
        <f t="shared" si="628"/>
        <v>https://en.wikipedia.org/w/index.php?title=Special:WhatLinksHere/Henry_R. Horsey&amp;limit=500</v>
      </c>
    </row>
    <row r="1913" spans="1:28">
      <c r="A1913">
        <v>3273</v>
      </c>
      <c r="B1913">
        <v>920017</v>
      </c>
      <c r="C1913">
        <v>633987.86608559021</v>
      </c>
      <c r="D1913" t="s">
        <v>5451</v>
      </c>
      <c r="E1913" t="str">
        <f>LEFT(D1913,FIND(" ",D1913)-1)</f>
        <v>Henry</v>
      </c>
      <c r="F1913" t="str">
        <f>MID(D1913,FIND(" ",D1913)+1,9999)</f>
        <v>Sebastian D'Souza</v>
      </c>
      <c r="H1913">
        <v>0</v>
      </c>
      <c r="J1913">
        <v>90</v>
      </c>
      <c r="K1913" s="5">
        <v>42548</v>
      </c>
      <c r="L1913" t="s">
        <v>4670</v>
      </c>
      <c r="M1913" t="str">
        <f t="shared" si="618"/>
        <v>Indian Roman Catholic prelate Archbishop of Calcutta (1986–2002).[428]</v>
      </c>
      <c r="N1913" t="str">
        <f t="shared" si="633"/>
        <v>Indian</v>
      </c>
      <c r="O1913" t="str">
        <f t="shared" si="632"/>
        <v>Roman Catholic prelate Archbishop of Calcutta (1986–2002).[428]</v>
      </c>
      <c r="P1913" t="str">
        <f t="shared" si="619"/>
        <v>Roman Catholic prelate Archbishop of Calcutta (1986–2002).</v>
      </c>
      <c r="Q1913" t="str">
        <f t="shared" si="620"/>
        <v>Roman Catholic prelate Archbishop of Calcutta (1986–2002)</v>
      </c>
      <c r="R1913" t="s">
        <v>13477</v>
      </c>
      <c r="S1913" s="2" t="s">
        <v>1111</v>
      </c>
      <c r="U1913" t="str">
        <f t="shared" si="622"/>
        <v>https://en.wikipedia.org/wiki/Henry_Sebastian D'Souza</v>
      </c>
      <c r="Y1913" t="str">
        <f t="shared" si="627"/>
        <v>https://tools.wmflabs.org/xtools-articleinfo/?article=Henry_Sebastian D'Souza&amp;project=en.wikipedia.org</v>
      </c>
      <c r="AB1913" t="str">
        <f t="shared" si="628"/>
        <v>https://en.wikipedia.org/w/index.php?title=Special:WhatLinksHere/Henry_Sebastian D'Souza&amp;limit=500</v>
      </c>
    </row>
    <row r="1914" spans="1:28">
      <c r="A1914">
        <v>1191</v>
      </c>
      <c r="B1914">
        <v>325986</v>
      </c>
      <c r="C1914">
        <v>75685.656666792056</v>
      </c>
      <c r="D1914" t="s">
        <v>10656</v>
      </c>
      <c r="E1914" t="str">
        <f>LEFT(D1914,FIND(" ",D1914)-1)</f>
        <v>Henry</v>
      </c>
      <c r="F1914" t="str">
        <f>MID(D1914,FIND(" ",D1914)+1,9999)</f>
        <v>Snyder</v>
      </c>
      <c r="H1914">
        <v>0</v>
      </c>
      <c r="J1914">
        <v>86</v>
      </c>
      <c r="K1914" s="3">
        <v>42429</v>
      </c>
      <c r="L1914" t="s">
        <v>11691</v>
      </c>
      <c r="M1914" t="str">
        <f t="shared" si="618"/>
        <v>American historian.[538]</v>
      </c>
      <c r="N1914" t="str">
        <f t="shared" si="633"/>
        <v>American</v>
      </c>
      <c r="O1914" t="str">
        <f t="shared" si="632"/>
        <v>historian.[538]</v>
      </c>
      <c r="P1914" t="str">
        <f t="shared" si="619"/>
        <v>historian.</v>
      </c>
      <c r="Q1914" t="str">
        <f t="shared" si="620"/>
        <v>historian</v>
      </c>
      <c r="R1914" t="str">
        <f>IFERROR(MID(Q1914,1,FIND(" ",Q1914)-1),Q1914)</f>
        <v>historian</v>
      </c>
      <c r="U1914" t="str">
        <f t="shared" si="622"/>
        <v>https://en.wikipedia.org/wiki/Henry_Snyder</v>
      </c>
      <c r="Y1914" t="str">
        <f t="shared" si="627"/>
        <v>https://tools.wmflabs.org/xtools-articleinfo/?article=Henry_Snyder&amp;project=en.wikipedia.org</v>
      </c>
      <c r="AB1914" t="str">
        <f t="shared" si="628"/>
        <v>https://en.wikipedia.org/w/index.php?title=Special:WhatLinksHere/Henry_Snyder&amp;limit=500</v>
      </c>
    </row>
    <row r="1915" spans="1:28">
      <c r="A1915">
        <v>531</v>
      </c>
      <c r="B1915">
        <v>810282</v>
      </c>
      <c r="C1915">
        <v>771190.55000639497</v>
      </c>
      <c r="D1915" t="s">
        <v>9766</v>
      </c>
      <c r="E1915" t="str">
        <f>LEFT(D1915,FIND(" ",D1915)-1)</f>
        <v>Henry</v>
      </c>
      <c r="F1915" t="str">
        <f>MID(D1915,FIND(" ",D1915)+1,9999)</f>
        <v>Worsley</v>
      </c>
      <c r="H1915">
        <v>0</v>
      </c>
      <c r="J1915">
        <v>55</v>
      </c>
      <c r="K1915" s="3">
        <v>42393</v>
      </c>
      <c r="L1915" t="s">
        <v>10472</v>
      </c>
      <c r="M1915" t="str">
        <f t="shared" si="618"/>
        <v>British adventurer multiple organ failure.[537]</v>
      </c>
      <c r="N1915" t="str">
        <f t="shared" si="633"/>
        <v>British</v>
      </c>
      <c r="O1915" t="str">
        <f t="shared" si="632"/>
        <v>adventurer multiple organ failure.[537]</v>
      </c>
      <c r="P1915" t="str">
        <f t="shared" si="619"/>
        <v>adventurer multiple organ failure.</v>
      </c>
      <c r="Q1915" t="str">
        <f t="shared" si="620"/>
        <v>adventurer multiple organ failure</v>
      </c>
      <c r="R1915" t="str">
        <f>IFERROR(MID(Q1915,1,FIND(" ",Q1915)-1),Q1915)</f>
        <v>adventurer</v>
      </c>
      <c r="T1915" t="s">
        <v>8845</v>
      </c>
      <c r="U1915" t="str">
        <f t="shared" si="622"/>
        <v>https://en.wikipedia.org/wiki/Henry_Worsley</v>
      </c>
      <c r="Y1915" t="str">
        <f t="shared" si="627"/>
        <v>https://tools.wmflabs.org/xtools-articleinfo/?article=Henry_Worsley&amp;project=en.wikipedia.org</v>
      </c>
      <c r="AB1915" t="str">
        <f t="shared" si="628"/>
        <v>https://en.wikipedia.org/w/index.php?title=Special:WhatLinksHere/Henry_Worsley&amp;limit=500</v>
      </c>
    </row>
    <row r="1916" spans="1:28">
      <c r="A1916">
        <v>1981</v>
      </c>
      <c r="B1916">
        <v>422233</v>
      </c>
      <c r="C1916">
        <v>397084.52838749508</v>
      </c>
      <c r="D1916" t="s">
        <v>6683</v>
      </c>
      <c r="E1916" t="str">
        <f>LEFT(D1916,FIND(" ",D1916)-1)</f>
        <v>Henryk</v>
      </c>
      <c r="F1916" t="str">
        <f>MID(D1916,FIND(" ",D1916)+1,9999)</f>
        <v>Średnicki</v>
      </c>
      <c r="H1916">
        <v>0</v>
      </c>
      <c r="J1916">
        <v>61</v>
      </c>
      <c r="K1916" s="5">
        <v>42470</v>
      </c>
      <c r="L1916" t="s">
        <v>6374</v>
      </c>
      <c r="M1916" t="str">
        <f t="shared" si="618"/>
        <v>Polish boxer amateur World Champion (1978).[168]</v>
      </c>
      <c r="N1916" t="str">
        <f t="shared" si="633"/>
        <v>Polish</v>
      </c>
      <c r="O1916" t="str">
        <f t="shared" si="632"/>
        <v>boxer amateur World Champion (1978).[168]</v>
      </c>
      <c r="P1916" t="str">
        <f t="shared" si="619"/>
        <v>boxer amateur World Champion (1978).</v>
      </c>
      <c r="Q1916" t="str">
        <f t="shared" si="620"/>
        <v>boxer amateur World Champion (1978)</v>
      </c>
      <c r="R1916" t="str">
        <f>IFERROR(MID(Q1916,1,FIND(" ",Q1916)-1),Q1916)</f>
        <v>boxer</v>
      </c>
      <c r="S1916" s="2" t="s">
        <v>1551</v>
      </c>
      <c r="U1916" t="str">
        <f t="shared" si="622"/>
        <v>https://en.wikipedia.org/wiki/Henryk_Średnicki</v>
      </c>
      <c r="Y1916" t="str">
        <f t="shared" si="627"/>
        <v>https://tools.wmflabs.org/xtools-articleinfo/?article=Henryk_Średnicki&amp;project=en.wikipedia.org</v>
      </c>
      <c r="AB1916" t="str">
        <f t="shared" si="628"/>
        <v>https://en.wikipedia.org/w/index.php?title=Special:WhatLinksHere/Henryk_Średnicki&amp;limit=500</v>
      </c>
    </row>
    <row r="1917" spans="1:28">
      <c r="A1917">
        <v>4823</v>
      </c>
      <c r="B1917">
        <v>71127</v>
      </c>
      <c r="C1917">
        <v>125195.28276061465</v>
      </c>
      <c r="D1917" t="s">
        <v>373</v>
      </c>
      <c r="E1917" s="2" t="str">
        <f>LEFT(D1917,FIND(" ",D1917)-1)</f>
        <v>Herawati</v>
      </c>
      <c r="F1917" s="2" t="str">
        <f>MID(D1917,FIND(" ",D1917)+1,9999)</f>
        <v>Diah</v>
      </c>
      <c r="H1917">
        <v>0</v>
      </c>
      <c r="J1917">
        <v>99</v>
      </c>
      <c r="K1917" s="3">
        <v>42643</v>
      </c>
      <c r="L1917" t="s">
        <v>134</v>
      </c>
      <c r="M1917" s="2" t="str">
        <f t="shared" si="618"/>
        <v>Indonesian journalist.[30]</v>
      </c>
      <c r="N1917" s="2" t="str">
        <f t="shared" si="633"/>
        <v>Indonesian</v>
      </c>
      <c r="O1917" s="2" t="str">
        <f t="shared" si="632"/>
        <v>journalist.[30]</v>
      </c>
      <c r="P1917" s="2" t="str">
        <f t="shared" si="619"/>
        <v>journalist.</v>
      </c>
      <c r="Q1917" s="2" t="str">
        <f t="shared" si="620"/>
        <v>journalist</v>
      </c>
      <c r="R1917" s="2" t="str">
        <f>IFERROR(MID(Q1917,1,FIND(" ",Q1917)-1),Q1917)</f>
        <v>journalist</v>
      </c>
    </row>
    <row r="1918" spans="1:28">
      <c r="A1918">
        <v>418</v>
      </c>
      <c r="B1918">
        <v>441500</v>
      </c>
      <c r="C1918">
        <v>441044.01429012796</v>
      </c>
      <c r="D1918" t="s">
        <v>9687</v>
      </c>
      <c r="E1918" t="s">
        <v>10676</v>
      </c>
      <c r="F1918" t="s">
        <v>10677</v>
      </c>
      <c r="H1918">
        <v>0</v>
      </c>
      <c r="J1918">
        <v>95</v>
      </c>
      <c r="K1918" s="3">
        <v>42389</v>
      </c>
      <c r="L1918" t="s">
        <v>9688</v>
      </c>
      <c r="M1918" t="str">
        <f t="shared" si="618"/>
        <v>American physician.[420]</v>
      </c>
      <c r="N1918" t="str">
        <f t="shared" si="633"/>
        <v>American</v>
      </c>
      <c r="O1918" t="str">
        <f t="shared" si="632"/>
        <v>physician.[420]</v>
      </c>
      <c r="P1918" t="str">
        <f t="shared" si="619"/>
        <v>physician.</v>
      </c>
      <c r="Q1918" t="str">
        <f t="shared" si="620"/>
        <v>physician</v>
      </c>
      <c r="R1918" t="str">
        <f>IFERROR(MID(Q1918,1,FIND(" ",Q1918)-1),Q1918)</f>
        <v>physician</v>
      </c>
      <c r="U1918" t="str">
        <f>CONCATENATE("https://en.wikipedia.org/wiki/",REPLACE(D1918,FIND(" ",D1918),1,"_"))</f>
        <v>https://en.wikipedia.org/wiki/Herbert_L. Abrams</v>
      </c>
      <c r="Y1918" t="str">
        <f>CONCATENATE("https://tools.wmflabs.org/xtools-articleinfo/?article=",REPLACE(D1918,FIND(" ",D1918),1,"_"),"&amp;project=en.wikipedia.org")</f>
        <v>https://tools.wmflabs.org/xtools-articleinfo/?article=Herbert_L. Abrams&amp;project=en.wikipedia.org</v>
      </c>
      <c r="AB1918" t="str">
        <f>CONCATENATE("https://en.wikipedia.org/w/index.php?title=Special:WhatLinksHere/",REPLACE(D1918,FIND(" ",D1918),1,"_"),"&amp;limit=500")</f>
        <v>https://en.wikipedia.org/w/index.php?title=Special:WhatLinksHere/Herbert_L. Abrams&amp;limit=500</v>
      </c>
    </row>
    <row r="1919" spans="1:28">
      <c r="A1919">
        <v>942</v>
      </c>
      <c r="B1919">
        <v>110243</v>
      </c>
      <c r="C1919">
        <v>17276.867707550991</v>
      </c>
      <c r="D1919" t="s">
        <v>10462</v>
      </c>
      <c r="E1919" t="str">
        <f>LEFT(D1919,FIND(" ",D1919)-1)</f>
        <v>Herbert</v>
      </c>
      <c r="F1919" t="str">
        <f>MID(D1919,FIND(" ",D1919)+1,9999)</f>
        <v>Louis</v>
      </c>
      <c r="H1919">
        <v>0</v>
      </c>
      <c r="J1919">
        <v>87</v>
      </c>
      <c r="K1919" s="3">
        <v>42416</v>
      </c>
      <c r="L1919" t="s">
        <v>11251</v>
      </c>
      <c r="M1919" t="str">
        <f t="shared" si="618"/>
        <v>American orthopedic surgeon.[287]</v>
      </c>
      <c r="N1919" t="str">
        <f t="shared" si="633"/>
        <v>American</v>
      </c>
      <c r="O1919" t="str">
        <f t="shared" si="632"/>
        <v>orthopedic surgeon.[287]</v>
      </c>
      <c r="P1919" t="str">
        <f t="shared" si="619"/>
        <v>orthopedic surgeon.</v>
      </c>
      <c r="Q1919" t="str">
        <f t="shared" si="620"/>
        <v>orthopedic surgeon</v>
      </c>
      <c r="R1919" t="s">
        <v>7186</v>
      </c>
      <c r="U1919" t="str">
        <f>CONCATENATE("https://en.wikipedia.org/wiki/",REPLACE(D1919,FIND(" ",D1919),1,"_"))</f>
        <v>https://en.wikipedia.org/wiki/Herbert_Louis</v>
      </c>
      <c r="Y1919" t="str">
        <f>CONCATENATE("https://tools.wmflabs.org/xtools-articleinfo/?article=",REPLACE(D1919,FIND(" ",D1919),1,"_"),"&amp;project=en.wikipedia.org")</f>
        <v>https://tools.wmflabs.org/xtools-articleinfo/?article=Herbert_Louis&amp;project=en.wikipedia.org</v>
      </c>
      <c r="AB1919" t="str">
        <f>CONCATENATE("https://en.wikipedia.org/w/index.php?title=Special:WhatLinksHere/",REPLACE(D1919,FIND(" ",D1919),1,"_"),"&amp;limit=500")</f>
        <v>https://en.wikipedia.org/w/index.php?title=Special:WhatLinksHere/Herbert_Louis&amp;limit=500</v>
      </c>
    </row>
    <row r="1920" spans="1:28">
      <c r="A1920">
        <v>4810</v>
      </c>
      <c r="B1920">
        <v>103452</v>
      </c>
      <c r="C1920">
        <v>371673.15370516008</v>
      </c>
      <c r="D1920" t="s">
        <v>261</v>
      </c>
      <c r="E1920" s="2" t="str">
        <f>LEFT(D1920,FIND(" ",D1920)-1)</f>
        <v>Herbert</v>
      </c>
      <c r="F1920" s="2" t="str">
        <f>MID(D1920,FIND(" ",D1920)+1,9999)</f>
        <v>Martin</v>
      </c>
      <c r="H1920">
        <v>0</v>
      </c>
      <c r="J1920">
        <v>91</v>
      </c>
      <c r="K1920" s="3">
        <v>42642</v>
      </c>
      <c r="L1920" t="s">
        <v>209</v>
      </c>
      <c r="M1920" s="2" t="str">
        <f t="shared" si="618"/>
        <v>German footballer (1. FC Saarbrücken Saarland national team).[47]</v>
      </c>
      <c r="N1920" s="2" t="str">
        <f t="shared" si="633"/>
        <v>German</v>
      </c>
      <c r="O1920" s="2" t="str">
        <f t="shared" si="632"/>
        <v>footballer (1. FC Saarbrücken Saarland national team).[47]</v>
      </c>
      <c r="P1920" s="2" t="str">
        <f t="shared" si="619"/>
        <v>footballer (1. FC Saarbrücken Saarland national team).</v>
      </c>
      <c r="Q1920" s="2" t="str">
        <f t="shared" si="620"/>
        <v>footballer (1</v>
      </c>
      <c r="R1920" s="2" t="str">
        <f>IFERROR(MID(Q1920,1,FIND(" ",Q1920)-1),Q1920)</f>
        <v>footballer</v>
      </c>
      <c r="S1920" t="s">
        <v>128</v>
      </c>
    </row>
    <row r="1921" spans="1:29">
      <c r="A1921">
        <v>1826</v>
      </c>
      <c r="B1921">
        <v>290072</v>
      </c>
      <c r="C1921">
        <v>120003.47437151504</v>
      </c>
      <c r="D1921" t="s">
        <v>6855</v>
      </c>
      <c r="E1921" t="s">
        <v>5718</v>
      </c>
      <c r="F1921" t="s">
        <v>5717</v>
      </c>
      <c r="H1921">
        <v>0</v>
      </c>
      <c r="J1921">
        <v>84</v>
      </c>
      <c r="K1921" s="5">
        <v>42461</v>
      </c>
      <c r="L1921" t="s">
        <v>6902</v>
      </c>
      <c r="M1921" t="str">
        <f t="shared" si="618"/>
        <v>American judge.[12]</v>
      </c>
      <c r="N1921" t="str">
        <f t="shared" si="633"/>
        <v>American</v>
      </c>
      <c r="O1921" t="str">
        <f t="shared" si="632"/>
        <v>judge.[12]</v>
      </c>
      <c r="P1921" t="str">
        <f t="shared" si="619"/>
        <v>judge.</v>
      </c>
      <c r="Q1921" t="str">
        <f t="shared" si="620"/>
        <v>judge</v>
      </c>
      <c r="R1921" t="str">
        <f>IFERROR(MID(Q1921,1,FIND(" ",Q1921)-1),Q1921)</f>
        <v>judge</v>
      </c>
      <c r="U1921" t="str">
        <f>CONCATENATE("https://en.wikipedia.org/wiki/",REPLACE(D1921,FIND(" ",D1921),1,"_"))</f>
        <v>https://en.wikipedia.org/wiki/Herbert_Theodore Milburn</v>
      </c>
      <c r="Y1921" t="str">
        <f>CONCATENATE("https://tools.wmflabs.org/xtools-articleinfo/?article=",REPLACE(D1921,FIND(" ",D1921),1,"_"),"&amp;project=en.wikipedia.org")</f>
        <v>https://tools.wmflabs.org/xtools-articleinfo/?article=Herbert_Theodore Milburn&amp;project=en.wikipedia.org</v>
      </c>
      <c r="AB1921" t="str">
        <f>CONCATENATE("https://en.wikipedia.org/w/index.php?title=Special:WhatLinksHere/",REPLACE(D1921,FIND(" ",D1921),1,"_"),"&amp;limit=500")</f>
        <v>https://en.wikipedia.org/w/index.php?title=Special:WhatLinksHere/Herbert_Theodore Milburn&amp;limit=500</v>
      </c>
    </row>
    <row r="1922" spans="1:29">
      <c r="A1922">
        <v>4719</v>
      </c>
      <c r="B1922">
        <v>94220</v>
      </c>
      <c r="C1922">
        <v>222496.73142141546</v>
      </c>
      <c r="D1922" t="s">
        <v>14942</v>
      </c>
      <c r="E1922" t="s">
        <v>15805</v>
      </c>
      <c r="F1922" t="s">
        <v>15806</v>
      </c>
      <c r="H1922">
        <v>0</v>
      </c>
      <c r="J1922">
        <v>77</v>
      </c>
      <c r="K1922" s="5">
        <v>42636</v>
      </c>
      <c r="L1922" t="s">
        <v>15695</v>
      </c>
      <c r="M1922" t="str">
        <f t="shared" ref="M1922:M1985" si="634">MID(L1922,2,LEN(L1922)-1)</f>
        <v>Indonesian Roman Catholic prelate Bishop of Malang (1989–2016).[81]</v>
      </c>
      <c r="N1922" t="str">
        <f t="shared" si="633"/>
        <v>Indonesian</v>
      </c>
      <c r="O1922" t="str">
        <f t="shared" si="632"/>
        <v>Roman Catholic prelate Bishop of Malang (1989–2016).[81]</v>
      </c>
      <c r="P1922" s="2" t="str">
        <f t="shared" ref="P1922:P1985" si="635">IFERROR(MID(O1922,1,FIND("[",O1922)-1),O1922)</f>
        <v>Roman Catholic prelate Bishop of Malang (1989–2016).</v>
      </c>
      <c r="Q1922" s="2" t="str">
        <f t="shared" ref="Q1922:Q1985" si="636">IFERROR(MID(P1922,1,FIND(".",P1922)-1),P1922)</f>
        <v>Roman Catholic prelate Bishop of Malang (1989–2016)</v>
      </c>
      <c r="R1922" s="2" t="s">
        <v>15583</v>
      </c>
      <c r="S1922" s="2" t="s">
        <v>272</v>
      </c>
      <c r="U1922" t="str">
        <f>CONCATENATE("https://en.wikipedia.org/wiki/",REPLACE(D1922,FIND(" ",D1922),1,"_"))</f>
        <v>https://en.wikipedia.org/wiki/Herman_Joseph Sahadat Pandoyoputro</v>
      </c>
      <c r="Y1922" t="str">
        <f>CONCATENATE("https://tools.wmflabs.org/xtools-articleinfo/?article=",REPLACE(D1922,FIND(" ",D1922),1,"_"),"&amp;project=en.wikipedia.org")</f>
        <v>https://tools.wmflabs.org/xtools-articleinfo/?article=Herman_Joseph Sahadat Pandoyoputro&amp;project=en.wikipedia.org</v>
      </c>
      <c r="AB1922" t="str">
        <f>CONCATENATE("https://en.wikipedia.org/w/index.php?title=Special:WhatLinksHere/",REPLACE(D1922,FIND(" ",D1922),1,"_"),"&amp;limit=500")</f>
        <v>https://en.wikipedia.org/w/index.php?title=Special:WhatLinksHere/Herman_Joseph Sahadat Pandoyoputro&amp;limit=500</v>
      </c>
    </row>
    <row r="1923" spans="1:29">
      <c r="A1923">
        <v>2520</v>
      </c>
      <c r="B1923">
        <v>247831</v>
      </c>
      <c r="C1923">
        <v>150085.2403260069</v>
      </c>
      <c r="D1923" t="s">
        <v>11958</v>
      </c>
      <c r="E1923" t="str">
        <f>LEFT(D1923,FIND(" ",D1923)-1)</f>
        <v>Herman</v>
      </c>
      <c r="F1923" t="str">
        <f>MID(D1923,FIND(" ",D1923)+1,9999)</f>
        <v>Obermayer</v>
      </c>
      <c r="H1923">
        <v>0</v>
      </c>
      <c r="J1923">
        <v>91</v>
      </c>
      <c r="K1923" s="5">
        <v>42501</v>
      </c>
      <c r="L1923" t="s">
        <v>12610</v>
      </c>
      <c r="M1923" t="str">
        <f t="shared" si="634"/>
        <v>American journalist and publisher (Northern Virginia Sun).[184]</v>
      </c>
      <c r="N1923" t="str">
        <f t="shared" si="633"/>
        <v>American</v>
      </c>
      <c r="O1923" t="str">
        <f t="shared" si="632"/>
        <v>journalist and publisher (Northern Virginia Sun).[184]</v>
      </c>
      <c r="P1923" t="str">
        <f t="shared" si="635"/>
        <v>journalist and publisher (Northern Virginia Sun).</v>
      </c>
      <c r="Q1923" t="str">
        <f t="shared" si="636"/>
        <v>journalist and publisher (Northern Virginia Sun)</v>
      </c>
      <c r="R1923" t="s">
        <v>2958</v>
      </c>
      <c r="S1923" s="2" t="s">
        <v>1652</v>
      </c>
      <c r="U1923" t="str">
        <f>CONCATENATE("https://en.wikipedia.org/wiki/",REPLACE(D1923,FIND(" ",D1923),1,"_"))</f>
        <v>https://en.wikipedia.org/wiki/Herman_Obermayer</v>
      </c>
      <c r="Y1923" t="str">
        <f>CONCATENATE("https://tools.wmflabs.org/xtools-articleinfo/?article=",REPLACE(D1923,FIND(" ",D1923),1,"_"),"&amp;project=en.wikipedia.org")</f>
        <v>https://tools.wmflabs.org/xtools-articleinfo/?article=Herman_Obermayer&amp;project=en.wikipedia.org</v>
      </c>
      <c r="AB1923" t="str">
        <f>CONCATENATE("https://en.wikipedia.org/w/index.php?title=Special:WhatLinksHere/",REPLACE(D1923,FIND(" ",D1923),1,"_"),"&amp;limit=500")</f>
        <v>https://en.wikipedia.org/w/index.php?title=Special:WhatLinksHere/Herman_Obermayer&amp;limit=500</v>
      </c>
    </row>
    <row r="1924" spans="1:29">
      <c r="A1924">
        <v>4079</v>
      </c>
      <c r="B1924">
        <v>985265</v>
      </c>
      <c r="C1924">
        <v>758611.80814172258</v>
      </c>
      <c r="D1924" t="s">
        <v>4340</v>
      </c>
      <c r="E1924" t="str">
        <f>LEFT(D1924,FIND(" ",D1924)-1)</f>
        <v>Hermann</v>
      </c>
      <c r="F1924" t="str">
        <f>MID(D1924,FIND(" ",D1924)+1,9999)</f>
        <v>Kant</v>
      </c>
      <c r="H1924">
        <v>0</v>
      </c>
      <c r="J1924">
        <v>90</v>
      </c>
      <c r="K1924" s="5">
        <v>42596</v>
      </c>
      <c r="L1924" t="s">
        <v>3840</v>
      </c>
      <c r="M1924" t="str">
        <f t="shared" si="634"/>
        <v>German writer.[221]</v>
      </c>
      <c r="N1924" t="str">
        <f t="shared" si="633"/>
        <v>German</v>
      </c>
      <c r="O1924" t="str">
        <f t="shared" si="632"/>
        <v>writer.[221]</v>
      </c>
      <c r="P1924" s="2" t="str">
        <f t="shared" si="635"/>
        <v>writer.</v>
      </c>
      <c r="Q1924" s="2" t="str">
        <f t="shared" si="636"/>
        <v>writer</v>
      </c>
      <c r="R1924" s="2" t="str">
        <f>IFERROR(MID(Q1924,1,FIND(" ",Q1924)-1),Q1924)</f>
        <v>writer</v>
      </c>
      <c r="S1924" s="2"/>
      <c r="U1924" t="str">
        <f>CONCATENATE("https://en.wikipedia.org/wiki/",REPLACE(D1924,FIND(" ",D1924),1,"_"))</f>
        <v>https://en.wikipedia.org/wiki/Hermann_Kant</v>
      </c>
      <c r="Y1924" t="str">
        <f>CONCATENATE("https://tools.wmflabs.org/xtools-articleinfo/?article=",REPLACE(D1924,FIND(" ",D1924),1,"_"),"&amp;project=en.wikipedia.org")</f>
        <v>https://tools.wmflabs.org/xtools-articleinfo/?article=Hermann_Kant&amp;project=en.wikipedia.org</v>
      </c>
      <c r="AB1924" t="str">
        <f>CONCATENATE("https://en.wikipedia.org/w/index.php?title=Special:WhatLinksHere/",REPLACE(D1924,FIND(" ",D1924),1,"_"),"&amp;limit=500")</f>
        <v>https://en.wikipedia.org/w/index.php?title=Special:WhatLinksHere/Hermann_Kant&amp;limit=500</v>
      </c>
    </row>
    <row r="1925" spans="1:29">
      <c r="A1925">
        <v>222</v>
      </c>
      <c r="B1925">
        <v>86470</v>
      </c>
      <c r="C1925">
        <v>867709.01673025941</v>
      </c>
      <c r="D1925" t="s">
        <v>9345</v>
      </c>
      <c r="E1925" t="str">
        <f>LEFT(D1925,FIND(" ",D1925)-1)</f>
        <v>Hernán</v>
      </c>
      <c r="F1925" t="str">
        <f>MID(D1925,FIND(" ",D1925)+1,9999)</f>
        <v>Gamboa</v>
      </c>
      <c r="H1925">
        <v>0</v>
      </c>
      <c r="J1925">
        <v>69</v>
      </c>
      <c r="K1925" s="3">
        <v>42379</v>
      </c>
      <c r="L1925" t="s">
        <v>10188</v>
      </c>
      <c r="M1925" t="str">
        <f t="shared" si="634"/>
        <v>Venezuelan musician (Serenata Guayanesa) cancer.[223]</v>
      </c>
      <c r="N1925" t="str">
        <f t="shared" si="633"/>
        <v>Venezuelan</v>
      </c>
      <c r="O1925" t="str">
        <f t="shared" si="632"/>
        <v>musician (Serenata Guayanesa) cancer.[223]</v>
      </c>
      <c r="P1925" t="str">
        <f t="shared" si="635"/>
        <v>musician (Serenata Guayanesa) cancer.</v>
      </c>
      <c r="Q1925" t="str">
        <f t="shared" si="636"/>
        <v>musician (Serenata Guayanesa) cancer</v>
      </c>
      <c r="R1925" t="str">
        <f>IFERROR(MID(Q1925,1,FIND(" ",Q1925)-1),Q1925)</f>
        <v>musician</v>
      </c>
      <c r="S1925" t="s">
        <v>2567</v>
      </c>
      <c r="T1925" t="s">
        <v>11937</v>
      </c>
      <c r="U1925" t="str">
        <f>CONCATENATE("https://en.wikipedia.org/wiki/",REPLACE(D1925,FIND(" ",D1925),1,"_"))</f>
        <v>https://en.wikipedia.org/wiki/Hernán_Gamboa</v>
      </c>
      <c r="Y1925" t="str">
        <f>CONCATENATE("https://tools.wmflabs.org/xtools-articleinfo/?article=",REPLACE(D1925,FIND(" ",D1925),1,"_"),"&amp;project=en.wikipedia.org")</f>
        <v>https://tools.wmflabs.org/xtools-articleinfo/?article=Hernán_Gamboa&amp;project=en.wikipedia.org</v>
      </c>
      <c r="AB1925" t="str">
        <f>CONCATENATE("https://en.wikipedia.org/w/index.php?title=Special:WhatLinksHere/",REPLACE(D1925,FIND(" ",D1925),1,"_"),"&amp;limit=500")</f>
        <v>https://en.wikipedia.org/w/index.php?title=Special:WhatLinksHere/Hernán_Gamboa&amp;limit=500</v>
      </c>
    </row>
    <row r="1926" spans="1:29">
      <c r="A1926">
        <v>4765</v>
      </c>
      <c r="B1926">
        <v>593015</v>
      </c>
      <c r="C1926">
        <v>941721.21907286055</v>
      </c>
      <c r="D1926" t="s">
        <v>237</v>
      </c>
      <c r="E1926" t="s">
        <v>193</v>
      </c>
      <c r="F1926" s="2" t="s">
        <v>112</v>
      </c>
      <c r="H1926">
        <v>0</v>
      </c>
      <c r="J1926">
        <v>87</v>
      </c>
      <c r="K1926" s="3">
        <v>42639</v>
      </c>
      <c r="L1926" t="s">
        <v>216</v>
      </c>
      <c r="M1926" s="2" t="str">
        <f t="shared" si="634"/>
        <v>American film director (Blood Feast Two Thousand Maniacs!).[95]</v>
      </c>
      <c r="N1926" s="2" t="str">
        <f t="shared" si="633"/>
        <v>American</v>
      </c>
      <c r="O1926" s="2" t="str">
        <f t="shared" si="632"/>
        <v>film director (Blood Feast Two Thousand Maniacs!).[95]</v>
      </c>
      <c r="P1926" s="2" t="str">
        <f t="shared" si="635"/>
        <v>film director (Blood Feast Two Thousand Maniacs!).</v>
      </c>
      <c r="Q1926" s="2" t="str">
        <f t="shared" si="636"/>
        <v>film director (Blood Feast Two Thousand Maniacs!)</v>
      </c>
      <c r="R1926" s="2" t="s">
        <v>95</v>
      </c>
      <c r="S1926" t="s">
        <v>96</v>
      </c>
    </row>
    <row r="1927" spans="1:29">
      <c r="A1927">
        <v>2287</v>
      </c>
      <c r="B1927">
        <v>47577</v>
      </c>
      <c r="C1927">
        <v>559434.24784800294</v>
      </c>
      <c r="D1927" t="s">
        <v>6665</v>
      </c>
      <c r="E1927" t="str">
        <f t="shared" ref="E1927:E1937" si="637">LEFT(D1927,FIND(" ",D1927)-1)</f>
        <v>Herta</v>
      </c>
      <c r="F1927" t="str">
        <f t="shared" ref="F1927:F1937" si="638">MID(D1927,FIND(" ",D1927)+1,9999)</f>
        <v>Groves</v>
      </c>
      <c r="H1927">
        <v>0</v>
      </c>
      <c r="J1927">
        <v>96</v>
      </c>
      <c r="K1927" s="5">
        <v>42487</v>
      </c>
      <c r="L1927" t="s">
        <v>5711</v>
      </c>
      <c r="M1927" t="str">
        <f t="shared" si="634"/>
        <v>Austrian-born British milliner.[475]</v>
      </c>
      <c r="N1927" t="s">
        <v>5996</v>
      </c>
      <c r="O1927" t="str">
        <f t="shared" si="632"/>
        <v>British milliner.[475]</v>
      </c>
      <c r="P1927" t="str">
        <f t="shared" si="635"/>
        <v>British milliner.</v>
      </c>
      <c r="Q1927" t="str">
        <f t="shared" si="636"/>
        <v>British milliner</v>
      </c>
      <c r="R1927" t="s">
        <v>5874</v>
      </c>
      <c r="U1927" t="str">
        <f t="shared" ref="U1927:U1958" si="639">CONCATENATE("https://en.wikipedia.org/wiki/",REPLACE(D1927,FIND(" ",D1927),1,"_"))</f>
        <v>https://en.wikipedia.org/wiki/Herta_Groves</v>
      </c>
      <c r="Y1927" t="str">
        <f t="shared" ref="Y1927:Y1958" si="640">CONCATENATE("https://tools.wmflabs.org/xtools-articleinfo/?article=",REPLACE(D1927,FIND(" ",D1927),1,"_"),"&amp;project=en.wikipedia.org")</f>
        <v>https://tools.wmflabs.org/xtools-articleinfo/?article=Herta_Groves&amp;project=en.wikipedia.org</v>
      </c>
      <c r="AB1927" t="str">
        <f t="shared" ref="AB1927:AB1958" si="641">CONCATENATE("https://en.wikipedia.org/w/index.php?title=Special:WhatLinksHere/",REPLACE(D1927,FIND(" ",D1927),1,"_"),"&amp;limit=500")</f>
        <v>https://en.wikipedia.org/w/index.php?title=Special:WhatLinksHere/Herta_Groves&amp;limit=500</v>
      </c>
    </row>
    <row r="1928" spans="1:29">
      <c r="A1928">
        <v>4548</v>
      </c>
      <c r="B1928">
        <v>181461</v>
      </c>
      <c r="C1928">
        <v>394916.92515457544</v>
      </c>
      <c r="D1928" t="s">
        <v>14643</v>
      </c>
      <c r="E1928" t="str">
        <f t="shared" si="637"/>
        <v>Hidayat</v>
      </c>
      <c r="F1928" t="str">
        <f t="shared" si="638"/>
        <v>Inayat Khan</v>
      </c>
      <c r="H1928">
        <v>0</v>
      </c>
      <c r="J1928">
        <v>99</v>
      </c>
      <c r="K1928" s="5">
        <v>42625</v>
      </c>
      <c r="L1928" t="s">
        <v>15483</v>
      </c>
      <c r="M1928" t="str">
        <f t="shared" si="634"/>
        <v>English-French composer and conductor.[249]</v>
      </c>
      <c r="N1928" t="str">
        <f t="shared" ref="N1928:N1945" si="642">MID(M1928,1,FIND(" ",M1928)-1)</f>
        <v>English-French</v>
      </c>
      <c r="O1928" t="str">
        <f t="shared" ref="O1928:O1959" si="643">MID(M1928,FIND(" ",M1928)+1,9999)</f>
        <v>composer and conductor.[249]</v>
      </c>
      <c r="P1928" s="2" t="str">
        <f t="shared" si="635"/>
        <v>composer and conductor.</v>
      </c>
      <c r="Q1928" s="2" t="str">
        <f t="shared" si="636"/>
        <v>composer and conductor</v>
      </c>
      <c r="R1928" s="2" t="str">
        <f>Q1928</f>
        <v>composer and conductor</v>
      </c>
      <c r="U1928" t="str">
        <f t="shared" si="639"/>
        <v>https://en.wikipedia.org/wiki/Hidayat_Inayat Khan</v>
      </c>
      <c r="Y1928" t="str">
        <f t="shared" si="640"/>
        <v>https://tools.wmflabs.org/xtools-articleinfo/?article=Hidayat_Inayat Khan&amp;project=en.wikipedia.org</v>
      </c>
      <c r="AB1928" t="str">
        <f t="shared" si="641"/>
        <v>https://en.wikipedia.org/w/index.php?title=Special:WhatLinksHere/Hidayat_Inayat Khan&amp;limit=500</v>
      </c>
    </row>
    <row r="1929" spans="1:29">
      <c r="A1929">
        <v>2320</v>
      </c>
      <c r="B1929">
        <v>826848</v>
      </c>
      <c r="C1929">
        <v>433154.35073236586</v>
      </c>
      <c r="D1929" t="s">
        <v>6323</v>
      </c>
      <c r="E1929" t="str">
        <f t="shared" si="637"/>
        <v>Hilarius</v>
      </c>
      <c r="F1929" t="str">
        <f t="shared" si="638"/>
        <v>Moa Nurak</v>
      </c>
      <c r="H1929">
        <v>0</v>
      </c>
      <c r="J1929">
        <v>73</v>
      </c>
      <c r="K1929" s="5">
        <v>42489</v>
      </c>
      <c r="L1929" t="s">
        <v>5651</v>
      </c>
      <c r="M1929" t="str">
        <f t="shared" si="634"/>
        <v>Indonesian Roman Catholic prelate Bishop of Pangkal-Pinang (since 1987).[508]</v>
      </c>
      <c r="N1929" t="str">
        <f t="shared" si="642"/>
        <v>Indonesian</v>
      </c>
      <c r="O1929" t="str">
        <f t="shared" si="643"/>
        <v>Roman Catholic prelate Bishop of Pangkal-Pinang (since 1987).[508]</v>
      </c>
      <c r="P1929" t="str">
        <f t="shared" si="635"/>
        <v>Roman Catholic prelate Bishop of Pangkal-Pinang (since 1987).</v>
      </c>
      <c r="Q1929" t="str">
        <f t="shared" si="636"/>
        <v>Roman Catholic prelate Bishop of Pangkal-Pinang (since 1987)</v>
      </c>
      <c r="R1929" t="s">
        <v>6960</v>
      </c>
      <c r="S1929" s="2" t="s">
        <v>1451</v>
      </c>
      <c r="U1929" t="str">
        <f t="shared" si="639"/>
        <v>https://en.wikipedia.org/wiki/Hilarius_Moa Nurak</v>
      </c>
      <c r="Y1929" t="str">
        <f t="shared" si="640"/>
        <v>https://tools.wmflabs.org/xtools-articleinfo/?article=Hilarius_Moa Nurak&amp;project=en.wikipedia.org</v>
      </c>
      <c r="AB1929" t="str">
        <f t="shared" si="641"/>
        <v>https://en.wikipedia.org/w/index.php?title=Special:WhatLinksHere/Hilarius_Moa Nurak&amp;limit=500</v>
      </c>
    </row>
    <row r="1930" spans="1:29">
      <c r="A1930">
        <v>1464</v>
      </c>
      <c r="B1930">
        <v>690924</v>
      </c>
      <c r="C1930">
        <v>277186.96437750623</v>
      </c>
      <c r="D1930" t="s">
        <v>8909</v>
      </c>
      <c r="E1930" t="str">
        <f t="shared" si="637"/>
        <v>Hilary</v>
      </c>
      <c r="F1930" t="str">
        <f t="shared" si="638"/>
        <v>Putnam</v>
      </c>
      <c r="H1930">
        <v>0</v>
      </c>
      <c r="J1930">
        <v>89</v>
      </c>
      <c r="K1930" s="3">
        <v>42442</v>
      </c>
      <c r="L1930" s="2" t="s">
        <v>8014</v>
      </c>
      <c r="M1930" t="str">
        <f t="shared" si="634"/>
        <v>American philosopher mathematician and computer scientist.[270]</v>
      </c>
      <c r="N1930" t="str">
        <f t="shared" si="642"/>
        <v>American</v>
      </c>
      <c r="O1930" t="str">
        <f t="shared" si="643"/>
        <v>philosopher mathematician and computer scientist.[270]</v>
      </c>
      <c r="P1930" t="str">
        <f t="shared" si="635"/>
        <v>philosopher mathematician and computer scientist.</v>
      </c>
      <c r="Q1930" t="str">
        <f t="shared" si="636"/>
        <v>philosopher mathematician and computer scientist</v>
      </c>
      <c r="R1930" t="str">
        <f>Q1930</f>
        <v>philosopher mathematician and computer scientist</v>
      </c>
      <c r="S1930" s="2"/>
      <c r="U1930" t="str">
        <f t="shared" si="639"/>
        <v>https://en.wikipedia.org/wiki/Hilary_Putnam</v>
      </c>
      <c r="Y1930" t="str">
        <f t="shared" si="640"/>
        <v>https://tools.wmflabs.org/xtools-articleinfo/?article=Hilary_Putnam&amp;project=en.wikipedia.org</v>
      </c>
      <c r="AB1930" t="str">
        <f t="shared" si="641"/>
        <v>https://en.wikipedia.org/w/index.php?title=Special:WhatLinksHere/Hilary_Putnam&amp;limit=500</v>
      </c>
    </row>
    <row r="1931" spans="1:29">
      <c r="A1931">
        <v>819</v>
      </c>
      <c r="B1931">
        <v>826735</v>
      </c>
      <c r="C1931">
        <v>61440.798945113784</v>
      </c>
      <c r="D1931" t="s">
        <v>10618</v>
      </c>
      <c r="E1931" t="str">
        <f t="shared" si="637"/>
        <v>Hildesuse</v>
      </c>
      <c r="F1931" t="str">
        <f t="shared" si="638"/>
        <v>Gaertner</v>
      </c>
      <c r="H1931">
        <v>0</v>
      </c>
      <c r="J1931">
        <v>93</v>
      </c>
      <c r="K1931" s="3">
        <v>42410</v>
      </c>
      <c r="L1931" t="s">
        <v>11182</v>
      </c>
      <c r="M1931" t="str">
        <f t="shared" si="634"/>
        <v>German alpine skier and politician.[163]</v>
      </c>
      <c r="N1931" t="str">
        <f t="shared" si="642"/>
        <v>German</v>
      </c>
      <c r="O1931" t="str">
        <f t="shared" si="643"/>
        <v>alpine skier and politician.[163]</v>
      </c>
      <c r="P1931" t="str">
        <f t="shared" si="635"/>
        <v>alpine skier and politician.</v>
      </c>
      <c r="Q1931" t="str">
        <f t="shared" si="636"/>
        <v>alpine skier and politician</v>
      </c>
      <c r="R1931" t="str">
        <f>Q1931</f>
        <v>alpine skier and politician</v>
      </c>
      <c r="U1931" t="str">
        <f t="shared" si="639"/>
        <v>https://en.wikipedia.org/wiki/Hildesuse_Gaertner</v>
      </c>
      <c r="Y1931" t="str">
        <f t="shared" si="640"/>
        <v>https://tools.wmflabs.org/xtools-articleinfo/?article=Hildesuse_Gaertner&amp;project=en.wikipedia.org</v>
      </c>
      <c r="AB1931" t="str">
        <f t="shared" si="641"/>
        <v>https://en.wikipedia.org/w/index.php?title=Special:WhatLinksHere/Hildesuse_Gaertner&amp;limit=500</v>
      </c>
    </row>
    <row r="1932" spans="1:29">
      <c r="A1932">
        <v>4577</v>
      </c>
      <c r="B1932">
        <v>270856</v>
      </c>
      <c r="C1932">
        <v>780174.21294043749</v>
      </c>
      <c r="D1932" t="s">
        <v>15128</v>
      </c>
      <c r="E1932" t="str">
        <f t="shared" si="637"/>
        <v>Hilmar</v>
      </c>
      <c r="F1932" t="str">
        <f t="shared" si="638"/>
        <v>Thate</v>
      </c>
      <c r="H1932">
        <v>0</v>
      </c>
      <c r="J1932">
        <v>85</v>
      </c>
      <c r="K1932" s="5">
        <v>42627</v>
      </c>
      <c r="L1932" t="s">
        <v>15445</v>
      </c>
      <c r="M1932" t="str">
        <f t="shared" si="634"/>
        <v>German actor (Veronika Voss).[223]</v>
      </c>
      <c r="N1932" t="str">
        <f t="shared" si="642"/>
        <v>German</v>
      </c>
      <c r="O1932" t="str">
        <f t="shared" si="643"/>
        <v>actor (Veronika Voss).[223]</v>
      </c>
      <c r="P1932" s="2" t="str">
        <f t="shared" si="635"/>
        <v>actor (Veronika Voss).</v>
      </c>
      <c r="Q1932" s="2" t="str">
        <f t="shared" si="636"/>
        <v>actor (Veronika Voss)</v>
      </c>
      <c r="R1932" s="2" t="str">
        <f>IFERROR(MID(Q1932,1,FIND(" ",Q1932)-1),Q1932)</f>
        <v>actor</v>
      </c>
      <c r="S1932" s="2" t="s">
        <v>391</v>
      </c>
      <c r="U1932" t="str">
        <f t="shared" si="639"/>
        <v>https://en.wikipedia.org/wiki/Hilmar_Thate</v>
      </c>
      <c r="V1932">
        <v>57</v>
      </c>
      <c r="W1932">
        <v>0</v>
      </c>
      <c r="X1932">
        <v>1</v>
      </c>
      <c r="Y1932" t="str">
        <f t="shared" si="640"/>
        <v>https://tools.wmflabs.org/xtools-articleinfo/?article=Hilmar_Thate&amp;project=en.wikipedia.org</v>
      </c>
      <c r="Z1932">
        <v>35</v>
      </c>
      <c r="AA1932">
        <v>19</v>
      </c>
      <c r="AB1932" t="str">
        <f t="shared" si="641"/>
        <v>https://en.wikipedia.org/w/index.php?title=Special:WhatLinksHere/Hilmar_Thate&amp;limit=500</v>
      </c>
      <c r="AC1932">
        <v>15</v>
      </c>
    </row>
    <row r="1933" spans="1:29">
      <c r="A1933">
        <v>3780</v>
      </c>
      <c r="B1933">
        <v>527284</v>
      </c>
      <c r="C1933">
        <v>106502.85813335358</v>
      </c>
      <c r="D1933" t="s">
        <v>13902</v>
      </c>
      <c r="E1933" t="str">
        <f t="shared" si="637"/>
        <v>Hiroko</v>
      </c>
      <c r="F1933" t="str">
        <f t="shared" si="638"/>
        <v>Nakamura</v>
      </c>
      <c r="H1933">
        <v>0</v>
      </c>
      <c r="J1933">
        <v>72</v>
      </c>
      <c r="K1933" s="5">
        <v>42577</v>
      </c>
      <c r="L1933" t="s">
        <v>14453</v>
      </c>
      <c r="M1933" t="str">
        <f t="shared" si="634"/>
        <v>Japanese classical pianist colon cancer.[439]</v>
      </c>
      <c r="N1933" t="str">
        <f t="shared" si="642"/>
        <v>Japanese</v>
      </c>
      <c r="O1933" t="str">
        <f t="shared" si="643"/>
        <v>classical pianist colon cancer.[439]</v>
      </c>
      <c r="P1933" s="2" t="str">
        <f t="shared" si="635"/>
        <v>classical pianist colon cancer.</v>
      </c>
      <c r="Q1933" s="2" t="str">
        <f t="shared" si="636"/>
        <v>classical pianist colon cancer</v>
      </c>
      <c r="R1933" s="2" t="s">
        <v>14870</v>
      </c>
      <c r="S1933" s="2"/>
      <c r="T1933" t="s">
        <v>15050</v>
      </c>
      <c r="U1933" t="str">
        <f t="shared" si="639"/>
        <v>https://en.wikipedia.org/wiki/Hiroko_Nakamura</v>
      </c>
      <c r="Y1933" t="str">
        <f t="shared" si="640"/>
        <v>https://tools.wmflabs.org/xtools-articleinfo/?article=Hiroko_Nakamura&amp;project=en.wikipedia.org</v>
      </c>
      <c r="AB1933" t="str">
        <f t="shared" si="641"/>
        <v>https://en.wikipedia.org/w/index.php?title=Special:WhatLinksHere/Hiroko_Nakamura&amp;limit=500</v>
      </c>
    </row>
    <row r="1934" spans="1:29">
      <c r="A1934">
        <v>3095</v>
      </c>
      <c r="B1934">
        <v>933878</v>
      </c>
      <c r="C1934">
        <v>690036.64407136966</v>
      </c>
      <c r="D1934" t="s">
        <v>5615</v>
      </c>
      <c r="E1934" t="str">
        <f t="shared" si="637"/>
        <v>Hiroshi</v>
      </c>
      <c r="F1934" t="str">
        <f t="shared" si="638"/>
        <v>Minatoya</v>
      </c>
      <c r="H1934">
        <v>0</v>
      </c>
      <c r="J1934">
        <v>72</v>
      </c>
      <c r="K1934" s="5">
        <v>42536</v>
      </c>
      <c r="L1934" t="s">
        <v>4895</v>
      </c>
      <c r="M1934" t="str">
        <f t="shared" si="634"/>
        <v>Japanese judoka world champion (1967 1969).[250]</v>
      </c>
      <c r="N1934" t="str">
        <f t="shared" si="642"/>
        <v>Japanese</v>
      </c>
      <c r="O1934" t="str">
        <f t="shared" si="643"/>
        <v>judoka world champion (1967 1969).[250]</v>
      </c>
      <c r="P1934" t="str">
        <f t="shared" si="635"/>
        <v>judoka world champion (1967 1969).</v>
      </c>
      <c r="Q1934" t="str">
        <f t="shared" si="636"/>
        <v>judoka world champion (1967 1969)</v>
      </c>
      <c r="R1934" t="str">
        <f>IFERROR(MID(Q1934,1,FIND(" ",Q1934)-1),Q1934)</f>
        <v>judoka</v>
      </c>
      <c r="S1934" s="2" t="s">
        <v>1117</v>
      </c>
      <c r="U1934" t="str">
        <f t="shared" si="639"/>
        <v>https://en.wikipedia.org/wiki/Hiroshi_Minatoya</v>
      </c>
      <c r="Y1934" t="str">
        <f t="shared" si="640"/>
        <v>https://tools.wmflabs.org/xtools-articleinfo/?article=Hiroshi_Minatoya&amp;project=en.wikipedia.org</v>
      </c>
      <c r="AB1934" t="str">
        <f t="shared" si="641"/>
        <v>https://en.wikipedia.org/w/index.php?title=Special:WhatLinksHere/Hiroshi_Minatoya&amp;limit=500</v>
      </c>
    </row>
    <row r="1935" spans="1:29">
      <c r="A1935">
        <v>3150</v>
      </c>
      <c r="B1935">
        <v>356146</v>
      </c>
      <c r="C1935">
        <v>989171.59401753452</v>
      </c>
      <c r="D1935" t="s">
        <v>5320</v>
      </c>
      <c r="E1935" t="str">
        <f t="shared" si="637"/>
        <v>Ho</v>
      </c>
      <c r="F1935" t="str">
        <f t="shared" si="638"/>
        <v>Fan</v>
      </c>
      <c r="H1935">
        <v>0</v>
      </c>
      <c r="J1935">
        <v>84</v>
      </c>
      <c r="K1935" s="5">
        <v>42540</v>
      </c>
      <c r="L1935" t="s">
        <v>4823</v>
      </c>
      <c r="M1935" t="str">
        <f t="shared" si="634"/>
        <v>Chinese photographer film director and actor pneumonia.[305]</v>
      </c>
      <c r="N1935" t="str">
        <f t="shared" si="642"/>
        <v>Chinese</v>
      </c>
      <c r="O1935" t="str">
        <f t="shared" si="643"/>
        <v>photographer film director and actor pneumonia.[305]</v>
      </c>
      <c r="P1935" t="str">
        <f t="shared" si="635"/>
        <v>photographer film director and actor pneumonia.</v>
      </c>
      <c r="Q1935" t="str">
        <f t="shared" si="636"/>
        <v>photographer film director and actor pneumonia</v>
      </c>
      <c r="R1935" t="str">
        <f>MID(Q1935,1,LEN(Q1935)-LEN(T1935))</f>
        <v xml:space="preserve">photographer film director and actor </v>
      </c>
      <c r="T1935" t="s">
        <v>13288</v>
      </c>
      <c r="U1935" t="str">
        <f t="shared" si="639"/>
        <v>https://en.wikipedia.org/wiki/Ho_Fan</v>
      </c>
      <c r="Y1935" t="str">
        <f t="shared" si="640"/>
        <v>https://tools.wmflabs.org/xtools-articleinfo/?article=Ho_Fan&amp;project=en.wikipedia.org</v>
      </c>
      <c r="AB1935" t="str">
        <f t="shared" si="641"/>
        <v>https://en.wikipedia.org/w/index.php?title=Special:WhatLinksHere/Ho_Fan&amp;limit=500</v>
      </c>
    </row>
    <row r="1936" spans="1:29">
      <c r="A1936">
        <v>1988</v>
      </c>
      <c r="B1936">
        <v>858887</v>
      </c>
      <c r="C1936">
        <v>946482.21136412758</v>
      </c>
      <c r="D1936" t="s">
        <v>6690</v>
      </c>
      <c r="E1936" t="str">
        <f t="shared" si="637"/>
        <v>Hokie</v>
      </c>
      <c r="F1936" t="str">
        <f t="shared" si="638"/>
        <v>Gajan</v>
      </c>
      <c r="H1936">
        <v>0</v>
      </c>
      <c r="J1936">
        <v>56</v>
      </c>
      <c r="K1936" s="5">
        <v>42471</v>
      </c>
      <c r="L1936" t="s">
        <v>6381</v>
      </c>
      <c r="M1936" t="str">
        <f t="shared" si="634"/>
        <v>American football player and broadcaster (New Orleans Saints) liposarcoma.[175]</v>
      </c>
      <c r="N1936" t="str">
        <f t="shared" si="642"/>
        <v>American</v>
      </c>
      <c r="O1936" t="str">
        <f t="shared" si="643"/>
        <v>football player and broadcaster (New Orleans Saints) liposarcoma.[175]</v>
      </c>
      <c r="P1936" t="str">
        <f t="shared" si="635"/>
        <v>football player and broadcaster (New Orleans Saints) liposarcoma.</v>
      </c>
      <c r="Q1936" t="str">
        <f t="shared" si="636"/>
        <v>football player and broadcaster (New Orleans Saints) liposarcoma</v>
      </c>
      <c r="R1936" t="s">
        <v>3237</v>
      </c>
      <c r="S1936" t="s">
        <v>1733</v>
      </c>
      <c r="U1936" t="str">
        <f t="shared" si="639"/>
        <v>https://en.wikipedia.org/wiki/Hokie_Gajan</v>
      </c>
      <c r="Y1936" t="str">
        <f t="shared" si="640"/>
        <v>https://tools.wmflabs.org/xtools-articleinfo/?article=Hokie_Gajan&amp;project=en.wikipedia.org</v>
      </c>
      <c r="AB1936" t="str">
        <f t="shared" si="641"/>
        <v>https://en.wikipedia.org/w/index.php?title=Special:WhatLinksHere/Hokie_Gajan&amp;limit=500</v>
      </c>
    </row>
    <row r="1937" spans="1:29">
      <c r="A1937">
        <v>4071</v>
      </c>
      <c r="B1937">
        <v>27354</v>
      </c>
      <c r="C1937">
        <v>518059.59299053939</v>
      </c>
      <c r="D1937" t="s">
        <v>4333</v>
      </c>
      <c r="E1937" t="str">
        <f t="shared" si="637"/>
        <v>Holger</v>
      </c>
      <c r="F1937" t="str">
        <f t="shared" si="638"/>
        <v>Ursin</v>
      </c>
      <c r="H1937">
        <v>0</v>
      </c>
      <c r="J1937">
        <v>82</v>
      </c>
      <c r="K1937" s="5">
        <v>42595</v>
      </c>
      <c r="L1937" t="s">
        <v>3891</v>
      </c>
      <c r="M1937" t="str">
        <f t="shared" si="634"/>
        <v>Norwegian physician.[213]</v>
      </c>
      <c r="N1937" t="str">
        <f t="shared" si="642"/>
        <v>Norwegian</v>
      </c>
      <c r="O1937" t="str">
        <f t="shared" si="643"/>
        <v>physician.[213]</v>
      </c>
      <c r="P1937" s="2" t="str">
        <f t="shared" si="635"/>
        <v>physician.</v>
      </c>
      <c r="Q1937" s="2" t="str">
        <f t="shared" si="636"/>
        <v>physician</v>
      </c>
      <c r="R1937" s="2" t="str">
        <f>IFERROR(MID(Q1937,1,FIND(" ",Q1937)-1),Q1937)</f>
        <v>physician</v>
      </c>
      <c r="S1937" s="2"/>
      <c r="U1937" t="str">
        <f t="shared" si="639"/>
        <v>https://en.wikipedia.org/wiki/Holger_Ursin</v>
      </c>
      <c r="Y1937" t="str">
        <f t="shared" si="640"/>
        <v>https://tools.wmflabs.org/xtools-articleinfo/?article=Holger_Ursin&amp;project=en.wikipedia.org</v>
      </c>
      <c r="AB1937" t="str">
        <f t="shared" si="641"/>
        <v>https://en.wikipedia.org/w/index.php?title=Special:WhatLinksHere/Holger_Ursin&amp;limit=500</v>
      </c>
    </row>
    <row r="1938" spans="1:29">
      <c r="A1938">
        <v>3532</v>
      </c>
      <c r="B1938">
        <v>424665</v>
      </c>
      <c r="C1938">
        <v>727068.62813720363</v>
      </c>
      <c r="D1938" t="s">
        <v>13350</v>
      </c>
      <c r="E1938" t="s">
        <v>14669</v>
      </c>
      <c r="F1938" t="s">
        <v>14670</v>
      </c>
      <c r="H1938">
        <v>0</v>
      </c>
      <c r="J1938">
        <v>84</v>
      </c>
      <c r="K1938" s="5">
        <v>42564</v>
      </c>
      <c r="L1938" t="s">
        <v>14183</v>
      </c>
      <c r="M1938" t="str">
        <f t="shared" si="634"/>
        <v>American airline executive CEO of Continental Airlines (1990–1991) and Air Canada (1992–1996) President of Delta Airlines (1987–1990).[191]</v>
      </c>
      <c r="N1938" t="str">
        <f t="shared" si="642"/>
        <v>American</v>
      </c>
      <c r="O1938" t="str">
        <f t="shared" si="643"/>
        <v>airline executive CEO of Continental Airlines (1990–1991) and Air Canada (1992–1996) President of Delta Airlines (1987–1990).[191]</v>
      </c>
      <c r="P1938" s="2" t="str">
        <f t="shared" si="635"/>
        <v>airline executive CEO of Continental Airlines (1990–1991) and Air Canada (1992–1996) President of Delta Airlines (1987–1990).</v>
      </c>
      <c r="Q1938" s="2" t="str">
        <f t="shared" si="636"/>
        <v>airline executive CEO of Continental Airlines (1990–1991) and Air Canada (1992–1996) President of Delta Airlines (1987–1990)</v>
      </c>
      <c r="R1938" s="2" t="s">
        <v>14785</v>
      </c>
      <c r="S1938" s="2" t="s">
        <v>967</v>
      </c>
      <c r="U1938" t="str">
        <f t="shared" si="639"/>
        <v>https://en.wikipedia.org/wiki/Hollis_L. Harris</v>
      </c>
      <c r="Y1938" t="str">
        <f t="shared" si="640"/>
        <v>https://tools.wmflabs.org/xtools-articleinfo/?article=Hollis_L. Harris&amp;project=en.wikipedia.org</v>
      </c>
      <c r="AB1938" t="str">
        <f t="shared" si="641"/>
        <v>https://en.wikipedia.org/w/index.php?title=Special:WhatLinksHere/Hollis_L. Harris&amp;limit=500</v>
      </c>
    </row>
    <row r="1939" spans="1:29">
      <c r="A1939">
        <v>15</v>
      </c>
      <c r="B1939">
        <v>411251</v>
      </c>
      <c r="C1939">
        <v>714195.68061810429</v>
      </c>
      <c r="D1939" t="s">
        <v>9011</v>
      </c>
      <c r="E1939" t="str">
        <f>LEFT(D1939,FIND(" ",D1939)-1)</f>
        <v>Homa</v>
      </c>
      <c r="F1939" t="str">
        <f>MID(D1939,FIND(" ",D1939)+1,9999)</f>
        <v>Nategh</v>
      </c>
      <c r="H1939">
        <v>0</v>
      </c>
      <c r="J1939">
        <v>80</v>
      </c>
      <c r="K1939" s="3">
        <v>42370</v>
      </c>
      <c r="L1939" t="s">
        <v>9007</v>
      </c>
      <c r="M1939" t="str">
        <f t="shared" si="634"/>
        <v>Iranian educator and historian.[15]</v>
      </c>
      <c r="N1939" t="str">
        <f t="shared" si="642"/>
        <v>Iranian</v>
      </c>
      <c r="O1939" t="str">
        <f t="shared" si="643"/>
        <v>educator and historian.[15]</v>
      </c>
      <c r="P1939" t="str">
        <f t="shared" si="635"/>
        <v>educator and historian.</v>
      </c>
      <c r="Q1939" t="str">
        <f t="shared" si="636"/>
        <v>educator and historian</v>
      </c>
      <c r="R1939" t="s">
        <v>3408</v>
      </c>
      <c r="U1939" t="str">
        <f t="shared" si="639"/>
        <v>https://en.wikipedia.org/wiki/Homa_Nategh</v>
      </c>
      <c r="V1939">
        <v>32</v>
      </c>
      <c r="Y1939" t="str">
        <f t="shared" si="640"/>
        <v>https://tools.wmflabs.org/xtools-articleinfo/?article=Homa_Nategh&amp;project=en.wikipedia.org</v>
      </c>
      <c r="Z1939">
        <v>26</v>
      </c>
      <c r="AA1939">
        <v>18</v>
      </c>
      <c r="AB1939" t="str">
        <f t="shared" si="641"/>
        <v>https://en.wikipedia.org/w/index.php?title=Special:WhatLinksHere/Homa_Nategh&amp;limit=500</v>
      </c>
      <c r="AC1939">
        <v>2</v>
      </c>
    </row>
    <row r="1940" spans="1:29">
      <c r="A1940">
        <v>456</v>
      </c>
      <c r="B1940">
        <v>169319</v>
      </c>
      <c r="C1940">
        <v>478575.71098211338</v>
      </c>
      <c r="D1940" t="s">
        <v>9457</v>
      </c>
      <c r="E1940" t="str">
        <f>LEFT(D1940,FIND(" ",D1940)-1)</f>
        <v>Homayoun</v>
      </c>
      <c r="F1940" t="str">
        <f>MID(D1940,FIND(" ",D1940)+1,9999)</f>
        <v>Behzadi</v>
      </c>
      <c r="H1940">
        <v>0</v>
      </c>
      <c r="J1940">
        <v>73</v>
      </c>
      <c r="K1940" s="3">
        <v>42391</v>
      </c>
      <c r="L1940" t="s">
        <v>10307</v>
      </c>
      <c r="M1940" t="str">
        <f t="shared" si="634"/>
        <v>Iranian football player (Shahin Paykan national team) and coach (Persepolis) Asian Champion (1968 1972).[460]</v>
      </c>
      <c r="N1940" t="str">
        <f t="shared" si="642"/>
        <v>Iranian</v>
      </c>
      <c r="O1940" t="str">
        <f t="shared" si="643"/>
        <v>football player (Shahin Paykan national team) and coach (Persepolis) Asian Champion (1968 1972).[460]</v>
      </c>
      <c r="P1940" t="str">
        <f t="shared" si="635"/>
        <v>football player (Shahin Paykan national team) and coach (Persepolis) Asian Champion (1968 1972).</v>
      </c>
      <c r="Q1940" t="str">
        <f t="shared" si="636"/>
        <v>football player (Shahin Paykan national team) and coach (Persepolis) Asian Champion (1968 1972)</v>
      </c>
      <c r="R1940" t="s">
        <v>3380</v>
      </c>
      <c r="S1940" t="s">
        <v>2597</v>
      </c>
      <c r="U1940" t="str">
        <f t="shared" si="639"/>
        <v>https://en.wikipedia.org/wiki/Homayoun_Behzadi</v>
      </c>
      <c r="Y1940" t="str">
        <f t="shared" si="640"/>
        <v>https://tools.wmflabs.org/xtools-articleinfo/?article=Homayoun_Behzadi&amp;project=en.wikipedia.org</v>
      </c>
      <c r="AB1940" t="str">
        <f t="shared" si="641"/>
        <v>https://en.wikipedia.org/w/index.php?title=Special:WhatLinksHere/Homayoun_Behzadi&amp;limit=500</v>
      </c>
    </row>
    <row r="1941" spans="1:29">
      <c r="A1941">
        <v>1159</v>
      </c>
      <c r="B1941">
        <v>961496</v>
      </c>
      <c r="C1941">
        <v>316447.63871281612</v>
      </c>
      <c r="D1941" t="s">
        <v>11045</v>
      </c>
      <c r="E1941" t="str">
        <f>LEFT(D1941,FIND(" ",D1941)-1)</f>
        <v>Honey</v>
      </c>
      <c r="F1941" t="str">
        <f>MID(D1941,FIND(" ",D1941)+1,9999)</f>
        <v>Chhaya</v>
      </c>
      <c r="H1941">
        <v>0</v>
      </c>
      <c r="J1941">
        <v>85</v>
      </c>
      <c r="K1941" s="3">
        <v>42428</v>
      </c>
      <c r="L1941" t="s">
        <v>11391</v>
      </c>
      <c r="M1941" t="str">
        <f t="shared" si="634"/>
        <v>Indian film director and actor (The Best Exotic Marigold Hotel).[506]</v>
      </c>
      <c r="N1941" t="str">
        <f t="shared" si="642"/>
        <v>Indian</v>
      </c>
      <c r="O1941" t="str">
        <f t="shared" si="643"/>
        <v>film director and actor (The Best Exotic Marigold Hotel).[506]</v>
      </c>
      <c r="P1941" t="str">
        <f t="shared" si="635"/>
        <v>film director and actor (The Best Exotic Marigold Hotel).</v>
      </c>
      <c r="Q1941" t="str">
        <f t="shared" si="636"/>
        <v>film director and actor (The Best Exotic Marigold Hotel)</v>
      </c>
      <c r="R1941" t="s">
        <v>3265</v>
      </c>
      <c r="S1941" t="s">
        <v>2072</v>
      </c>
      <c r="U1941" t="str">
        <f t="shared" si="639"/>
        <v>https://en.wikipedia.org/wiki/Honey_Chhaya</v>
      </c>
      <c r="Y1941" t="str">
        <f t="shared" si="640"/>
        <v>https://tools.wmflabs.org/xtools-articleinfo/?article=Honey_Chhaya&amp;project=en.wikipedia.org</v>
      </c>
      <c r="AB1941" t="str">
        <f t="shared" si="641"/>
        <v>https://en.wikipedia.org/w/index.php?title=Special:WhatLinksHere/Honey_Chhaya&amp;limit=500</v>
      </c>
    </row>
    <row r="1942" spans="1:29">
      <c r="A1942">
        <v>4330</v>
      </c>
      <c r="B1942">
        <v>66948</v>
      </c>
      <c r="C1942">
        <v>895392.43770013854</v>
      </c>
      <c r="D1942" t="s">
        <v>4101</v>
      </c>
      <c r="E1942" t="str">
        <f>LEFT(D1942,FIND(" ",D1942)-1)</f>
        <v>Hoot</v>
      </c>
      <c r="F1942" t="str">
        <f>MID(D1942,FIND(" ",D1942)+1,9999)</f>
        <v>Hester</v>
      </c>
      <c r="H1942">
        <v>0</v>
      </c>
      <c r="J1942">
        <v>65</v>
      </c>
      <c r="K1942" s="5">
        <v>42612</v>
      </c>
      <c r="L1942" t="s">
        <v>3609</v>
      </c>
      <c r="M1942" t="str">
        <f t="shared" si="634"/>
        <v>American fiddle player cancer.[474]</v>
      </c>
      <c r="N1942" t="str">
        <f t="shared" si="642"/>
        <v>American</v>
      </c>
      <c r="O1942" t="str">
        <f t="shared" si="643"/>
        <v>fiddle player cancer.[474]</v>
      </c>
      <c r="P1942" s="2" t="str">
        <f t="shared" si="635"/>
        <v>fiddle player cancer.</v>
      </c>
      <c r="Q1942" s="2" t="str">
        <f t="shared" si="636"/>
        <v>fiddle player cancer</v>
      </c>
      <c r="R1942" s="2" t="s">
        <v>2582</v>
      </c>
      <c r="S1942" s="2"/>
      <c r="T1942" t="s">
        <v>3101</v>
      </c>
      <c r="U1942" t="str">
        <f t="shared" si="639"/>
        <v>https://en.wikipedia.org/wiki/Hoot_Hester</v>
      </c>
      <c r="Y1942" t="str">
        <f t="shared" si="640"/>
        <v>https://tools.wmflabs.org/xtools-articleinfo/?article=Hoot_Hester&amp;project=en.wikipedia.org</v>
      </c>
      <c r="AB1942" t="str">
        <f t="shared" si="641"/>
        <v>https://en.wikipedia.org/w/index.php?title=Special:WhatLinksHere/Hoot_Hester&amp;limit=500</v>
      </c>
    </row>
    <row r="1943" spans="1:29">
      <c r="A1943">
        <v>2224</v>
      </c>
      <c r="B1943">
        <v>923245</v>
      </c>
      <c r="C1943">
        <v>301995.89595667931</v>
      </c>
      <c r="D1943" t="s">
        <v>6451</v>
      </c>
      <c r="E1943" t="str">
        <f>LEFT(D1943,FIND(" ",D1943)-1)</f>
        <v>Horace</v>
      </c>
      <c r="F1943" t="str">
        <f>MID(D1943,FIND(" ",D1943)+1,9999)</f>
        <v>Ward</v>
      </c>
      <c r="H1943">
        <v>0</v>
      </c>
      <c r="J1943">
        <v>88</v>
      </c>
      <c r="K1943" s="5">
        <v>42483</v>
      </c>
      <c r="L1943" t="s">
        <v>5937</v>
      </c>
      <c r="M1943" t="str">
        <f t="shared" si="634"/>
        <v>American judge.[412]</v>
      </c>
      <c r="N1943" t="str">
        <f t="shared" si="642"/>
        <v>American</v>
      </c>
      <c r="O1943" t="str">
        <f t="shared" si="643"/>
        <v>judge.[412]</v>
      </c>
      <c r="P1943" t="str">
        <f t="shared" si="635"/>
        <v>judge.</v>
      </c>
      <c r="Q1943" t="str">
        <f t="shared" si="636"/>
        <v>judge</v>
      </c>
      <c r="R1943" t="str">
        <f>IFERROR(MID(Q1943,1,FIND(" ",Q1943)-1),Q1943)</f>
        <v>judge</v>
      </c>
      <c r="U1943" t="str">
        <f t="shared" si="639"/>
        <v>https://en.wikipedia.org/wiki/Horace_Ward</v>
      </c>
      <c r="Y1943" t="str">
        <f t="shared" si="640"/>
        <v>https://tools.wmflabs.org/xtools-articleinfo/?article=Horace_Ward&amp;project=en.wikipedia.org</v>
      </c>
      <c r="AB1943" t="str">
        <f t="shared" si="641"/>
        <v>https://en.wikipedia.org/w/index.php?title=Special:WhatLinksHere/Horace_Ward&amp;limit=500</v>
      </c>
    </row>
    <row r="1944" spans="1:29">
      <c r="A1944">
        <v>2750</v>
      </c>
      <c r="B1944">
        <v>117291</v>
      </c>
      <c r="C1944">
        <v>718614.16923275101</v>
      </c>
      <c r="D1944" t="s">
        <v>12407</v>
      </c>
      <c r="E1944" t="s">
        <v>12910</v>
      </c>
      <c r="F1944" t="s">
        <v>12909</v>
      </c>
      <c r="H1944">
        <v>0</v>
      </c>
      <c r="J1944">
        <v>82</v>
      </c>
      <c r="K1944" s="5">
        <v>42515</v>
      </c>
      <c r="L1944" t="s">
        <v>12718</v>
      </c>
      <c r="M1944" t="str">
        <f t="shared" si="634"/>
        <v>Argentinian Roman Catholic prelate Auxiliary Bishop of Buenos Aires (1999–2008).[416]</v>
      </c>
      <c r="N1944" t="str">
        <f t="shared" si="642"/>
        <v>Argentinian</v>
      </c>
      <c r="O1944" t="str">
        <f t="shared" si="643"/>
        <v>Roman Catholic prelate Auxiliary Bishop of Buenos Aires (1999–2008).[416]</v>
      </c>
      <c r="P1944" t="str">
        <f t="shared" si="635"/>
        <v>Roman Catholic prelate Auxiliary Bishop of Buenos Aires (1999–2008).</v>
      </c>
      <c r="Q1944" t="str">
        <f t="shared" si="636"/>
        <v>Roman Catholic prelate Auxiliary Bishop of Buenos Aires (1999–2008)</v>
      </c>
      <c r="R1944" t="s">
        <v>13268</v>
      </c>
      <c r="S1944" s="2" t="s">
        <v>1315</v>
      </c>
      <c r="U1944" t="str">
        <f t="shared" si="639"/>
        <v>https://en.wikipedia.org/wiki/Horacio_Ernesto Benites Astoul</v>
      </c>
      <c r="Y1944" t="str">
        <f t="shared" si="640"/>
        <v>https://tools.wmflabs.org/xtools-articleinfo/?article=Horacio_Ernesto Benites Astoul&amp;project=en.wikipedia.org</v>
      </c>
      <c r="AB1944" t="str">
        <f t="shared" si="641"/>
        <v>https://en.wikipedia.org/w/index.php?title=Special:WhatLinksHere/Horacio_Ernesto Benites Astoul&amp;limit=500</v>
      </c>
    </row>
    <row r="1945" spans="1:29">
      <c r="A1945">
        <v>3359</v>
      </c>
      <c r="B1945">
        <v>405579</v>
      </c>
      <c r="C1945">
        <v>65097.03001302114</v>
      </c>
      <c r="D1945" t="s">
        <v>13499</v>
      </c>
      <c r="E1945" t="str">
        <f t="shared" ref="E1945:E1956" si="644">LEFT(D1945,FIND(" ",D1945)-1)</f>
        <v>Horacio</v>
      </c>
      <c r="F1945" t="str">
        <f t="shared" ref="F1945:F1956" si="645">MID(D1945,FIND(" ",D1945)+1,9999)</f>
        <v>Etchegoyen</v>
      </c>
      <c r="H1945">
        <v>0</v>
      </c>
      <c r="J1945">
        <v>97</v>
      </c>
      <c r="K1945" s="5">
        <v>42553</v>
      </c>
      <c r="L1945" t="s">
        <v>13687</v>
      </c>
      <c r="M1945" t="str">
        <f t="shared" si="634"/>
        <v>Argentine psychoanalyst.[17]</v>
      </c>
      <c r="N1945" t="str">
        <f t="shared" si="642"/>
        <v>Argentine</v>
      </c>
      <c r="O1945" t="str">
        <f t="shared" si="643"/>
        <v>psychoanalyst.[17]</v>
      </c>
      <c r="P1945" s="2" t="str">
        <f t="shared" si="635"/>
        <v>psychoanalyst.</v>
      </c>
      <c r="Q1945" s="2" t="str">
        <f t="shared" si="636"/>
        <v>psychoanalyst</v>
      </c>
      <c r="R1945" s="2" t="str">
        <f>IFERROR(MID(Q1945,1,FIND(" ",Q1945)-1),Q1945)</f>
        <v>psychoanalyst</v>
      </c>
      <c r="S1945" s="2"/>
      <c r="U1945" t="str">
        <f t="shared" si="639"/>
        <v>https://en.wikipedia.org/wiki/Horacio_Etchegoyen</v>
      </c>
      <c r="Y1945" t="str">
        <f t="shared" si="640"/>
        <v>https://tools.wmflabs.org/xtools-articleinfo/?article=Horacio_Etchegoyen&amp;project=en.wikipedia.org</v>
      </c>
      <c r="AB1945" t="str">
        <f t="shared" si="641"/>
        <v>https://en.wikipedia.org/w/index.php?title=Special:WhatLinksHere/Horacio_Etchegoyen&amp;limit=500</v>
      </c>
    </row>
    <row r="1946" spans="1:29">
      <c r="A1946">
        <v>3735</v>
      </c>
      <c r="B1946">
        <v>955147</v>
      </c>
      <c r="C1946">
        <v>837876.43127107003</v>
      </c>
      <c r="D1946" t="s">
        <v>13693</v>
      </c>
      <c r="E1946" t="str">
        <f t="shared" si="644"/>
        <v>Horacio</v>
      </c>
      <c r="F1946" t="str">
        <f t="shared" si="645"/>
        <v>Olivo</v>
      </c>
      <c r="H1946">
        <v>0</v>
      </c>
      <c r="J1946">
        <v>83</v>
      </c>
      <c r="K1946" s="5">
        <v>42575</v>
      </c>
      <c r="L1946" t="s">
        <v>14385</v>
      </c>
      <c r="M1946" t="str">
        <f t="shared" si="634"/>
        <v>Puerto Rican actor and singer.[394]</v>
      </c>
      <c r="N1946" t="s">
        <v>14393</v>
      </c>
      <c r="O1946" t="str">
        <f t="shared" si="643"/>
        <v>Rican actor and singer.[394]</v>
      </c>
      <c r="P1946" s="2" t="str">
        <f t="shared" si="635"/>
        <v>Rican actor and singer.</v>
      </c>
      <c r="Q1946" s="2" t="str">
        <f t="shared" si="636"/>
        <v>Rican actor and singer</v>
      </c>
      <c r="R1946" s="2" t="s">
        <v>2796</v>
      </c>
      <c r="S1946" s="2"/>
      <c r="U1946" t="str">
        <f t="shared" si="639"/>
        <v>https://en.wikipedia.org/wiki/Horacio_Olivo</v>
      </c>
      <c r="Y1946" t="str">
        <f t="shared" si="640"/>
        <v>https://tools.wmflabs.org/xtools-articleinfo/?article=Horacio_Olivo&amp;project=en.wikipedia.org</v>
      </c>
      <c r="AB1946" t="str">
        <f t="shared" si="641"/>
        <v>https://en.wikipedia.org/w/index.php?title=Special:WhatLinksHere/Horacio_Olivo&amp;limit=500</v>
      </c>
    </row>
    <row r="1947" spans="1:29">
      <c r="A1947">
        <v>4155</v>
      </c>
      <c r="B1947">
        <v>577497</v>
      </c>
      <c r="C1947">
        <v>666129.60454222048</v>
      </c>
      <c r="D1947" t="s">
        <v>4251</v>
      </c>
      <c r="E1947" t="str">
        <f t="shared" si="644"/>
        <v>Horacio</v>
      </c>
      <c r="F1947" t="str">
        <f t="shared" si="645"/>
        <v>Salgán</v>
      </c>
      <c r="H1947">
        <v>0</v>
      </c>
      <c r="J1947">
        <v>100</v>
      </c>
      <c r="K1947" s="5">
        <v>42601</v>
      </c>
      <c r="L1947" t="s">
        <v>3776</v>
      </c>
      <c r="M1947" t="str">
        <f t="shared" si="634"/>
        <v>Argentine tango musician.[298]</v>
      </c>
      <c r="N1947" t="str">
        <f t="shared" ref="N1947:N1988" si="646">MID(M1947,1,FIND(" ",M1947)-1)</f>
        <v>Argentine</v>
      </c>
      <c r="O1947" t="str">
        <f t="shared" si="643"/>
        <v>tango musician.[298]</v>
      </c>
      <c r="P1947" s="2" t="str">
        <f t="shared" si="635"/>
        <v>tango musician.</v>
      </c>
      <c r="Q1947" s="2" t="str">
        <f t="shared" si="636"/>
        <v>tango musician</v>
      </c>
      <c r="R1947" s="2" t="str">
        <f>Q1947</f>
        <v>tango musician</v>
      </c>
      <c r="S1947" s="2"/>
      <c r="U1947" t="str">
        <f t="shared" si="639"/>
        <v>https://en.wikipedia.org/wiki/Horacio_Salgán</v>
      </c>
      <c r="Y1947" t="str">
        <f t="shared" si="640"/>
        <v>https://tools.wmflabs.org/xtools-articleinfo/?article=Horacio_Salgán&amp;project=en.wikipedia.org</v>
      </c>
      <c r="AB1947" t="str">
        <f t="shared" si="641"/>
        <v>https://en.wikipedia.org/w/index.php?title=Special:WhatLinksHere/Horacio_Salgán&amp;limit=500</v>
      </c>
    </row>
    <row r="1948" spans="1:29">
      <c r="A1948">
        <v>4511</v>
      </c>
      <c r="B1948">
        <v>654762</v>
      </c>
      <c r="C1948">
        <v>729170.93770229258</v>
      </c>
      <c r="D1948" t="s">
        <v>15550</v>
      </c>
      <c r="E1948" t="str">
        <f t="shared" si="644"/>
        <v>Horst</v>
      </c>
      <c r="F1948" t="str">
        <f t="shared" si="645"/>
        <v>Linde</v>
      </c>
      <c r="H1948">
        <v>0</v>
      </c>
      <c r="J1948">
        <v>104</v>
      </c>
      <c r="K1948" s="5">
        <v>42623</v>
      </c>
      <c r="L1948" t="s">
        <v>15447</v>
      </c>
      <c r="M1948" t="str">
        <f t="shared" si="634"/>
        <v>German architect.[290]</v>
      </c>
      <c r="N1948" t="str">
        <f t="shared" si="646"/>
        <v>German</v>
      </c>
      <c r="O1948" t="str">
        <f t="shared" si="643"/>
        <v>architect.[290]</v>
      </c>
      <c r="P1948" s="2" t="str">
        <f t="shared" si="635"/>
        <v>architect.</v>
      </c>
      <c r="Q1948" s="2" t="str">
        <f t="shared" si="636"/>
        <v>architect</v>
      </c>
      <c r="R1948" s="2" t="str">
        <f>IFERROR(MID(Q1948,1,FIND(" ",Q1948)-1),Q1948)</f>
        <v>architect</v>
      </c>
      <c r="U1948" t="str">
        <f t="shared" si="639"/>
        <v>https://en.wikipedia.org/wiki/Horst_Linde</v>
      </c>
      <c r="Y1948" t="str">
        <f t="shared" si="640"/>
        <v>https://tools.wmflabs.org/xtools-articleinfo/?article=Horst_Linde&amp;project=en.wikipedia.org</v>
      </c>
      <c r="AB1948" t="str">
        <f t="shared" si="641"/>
        <v>https://en.wikipedia.org/w/index.php?title=Special:WhatLinksHere/Horst_Linde&amp;limit=500</v>
      </c>
    </row>
    <row r="1949" spans="1:29">
      <c r="A1949">
        <v>4081</v>
      </c>
      <c r="B1949">
        <v>175936</v>
      </c>
      <c r="C1949">
        <v>506255.01160538988</v>
      </c>
      <c r="D1949" t="s">
        <v>4342</v>
      </c>
      <c r="E1949" t="str">
        <f t="shared" si="644"/>
        <v>Horst</v>
      </c>
      <c r="F1949" t="str">
        <f t="shared" si="645"/>
        <v>Meyer</v>
      </c>
      <c r="H1949">
        <v>0</v>
      </c>
      <c r="J1949">
        <v>90</v>
      </c>
      <c r="K1949" s="5">
        <v>42596</v>
      </c>
      <c r="L1949" t="s">
        <v>3842</v>
      </c>
      <c r="M1949" t="str">
        <f t="shared" si="634"/>
        <v>Swiss physicist.[223]</v>
      </c>
      <c r="N1949" t="str">
        <f t="shared" si="646"/>
        <v>Swiss</v>
      </c>
      <c r="O1949" t="str">
        <f t="shared" si="643"/>
        <v>physicist.[223]</v>
      </c>
      <c r="P1949" s="2" t="str">
        <f t="shared" si="635"/>
        <v>physicist.</v>
      </c>
      <c r="Q1949" s="2" t="str">
        <f t="shared" si="636"/>
        <v>physicist</v>
      </c>
      <c r="R1949" s="2" t="str">
        <f>IFERROR(MID(Q1949,1,FIND(" ",Q1949)-1),Q1949)</f>
        <v>physicist</v>
      </c>
      <c r="S1949" s="2"/>
      <c r="U1949" t="str">
        <f t="shared" si="639"/>
        <v>https://en.wikipedia.org/wiki/Horst_Meyer</v>
      </c>
      <c r="Y1949" t="str">
        <f t="shared" si="640"/>
        <v>https://tools.wmflabs.org/xtools-articleinfo/?article=Horst_Meyer&amp;project=en.wikipedia.org</v>
      </c>
      <c r="AB1949" t="str">
        <f t="shared" si="641"/>
        <v>https://en.wikipedia.org/w/index.php?title=Special:WhatLinksHere/Horst_Meyer&amp;limit=500</v>
      </c>
    </row>
    <row r="1950" spans="1:29">
      <c r="A1950">
        <v>981</v>
      </c>
      <c r="B1950">
        <v>145137</v>
      </c>
      <c r="C1950">
        <v>835094.967549594</v>
      </c>
      <c r="D1950" t="s">
        <v>10903</v>
      </c>
      <c r="E1950" t="str">
        <f t="shared" si="644"/>
        <v>Horst</v>
      </c>
      <c r="F1950" t="str">
        <f t="shared" si="645"/>
        <v>Mittelstaedt</v>
      </c>
      <c r="H1950">
        <v>0</v>
      </c>
      <c r="J1950">
        <v>92</v>
      </c>
      <c r="K1950" s="3">
        <v>42418</v>
      </c>
      <c r="L1950" t="s">
        <v>11288</v>
      </c>
      <c r="M1950" t="str">
        <f t="shared" si="634"/>
        <v>German biologist.[326]</v>
      </c>
      <c r="N1950" t="str">
        <f t="shared" si="646"/>
        <v>German</v>
      </c>
      <c r="O1950" t="str">
        <f t="shared" si="643"/>
        <v>biologist.[326]</v>
      </c>
      <c r="P1950" t="str">
        <f t="shared" si="635"/>
        <v>biologist.</v>
      </c>
      <c r="Q1950" t="str">
        <f t="shared" si="636"/>
        <v>biologist</v>
      </c>
      <c r="R1950" t="str">
        <f>IFERROR(MID(Q1950,1,FIND(" ",Q1950)-1),Q1950)</f>
        <v>biologist</v>
      </c>
      <c r="U1950" t="str">
        <f t="shared" si="639"/>
        <v>https://en.wikipedia.org/wiki/Horst_Mittelstaedt</v>
      </c>
      <c r="Y1950" t="str">
        <f t="shared" si="640"/>
        <v>https://tools.wmflabs.org/xtools-articleinfo/?article=Horst_Mittelstaedt&amp;project=en.wikipedia.org</v>
      </c>
      <c r="AB1950" t="str">
        <f t="shared" si="641"/>
        <v>https://en.wikipedia.org/w/index.php?title=Special:WhatLinksHere/Horst_Mittelstaedt&amp;limit=500</v>
      </c>
    </row>
    <row r="1951" spans="1:29">
      <c r="A1951">
        <v>2262</v>
      </c>
      <c r="B1951">
        <v>624616</v>
      </c>
      <c r="C1951">
        <v>289249.17269705475</v>
      </c>
      <c r="D1951" t="s">
        <v>6633</v>
      </c>
      <c r="E1951" t="str">
        <f t="shared" si="644"/>
        <v>Horst</v>
      </c>
      <c r="F1951" t="str">
        <f t="shared" si="645"/>
        <v>Sachs</v>
      </c>
      <c r="H1951">
        <v>0</v>
      </c>
      <c r="J1951">
        <v>89</v>
      </c>
      <c r="K1951" s="5">
        <v>42485</v>
      </c>
      <c r="L1951" t="s">
        <v>6082</v>
      </c>
      <c r="M1951" t="str">
        <f t="shared" si="634"/>
        <v>German mathematician.[450]</v>
      </c>
      <c r="N1951" t="str">
        <f t="shared" si="646"/>
        <v>German</v>
      </c>
      <c r="O1951" t="str">
        <f t="shared" si="643"/>
        <v>mathematician.[450]</v>
      </c>
      <c r="P1951" t="str">
        <f t="shared" si="635"/>
        <v>mathematician.</v>
      </c>
      <c r="Q1951" t="str">
        <f t="shared" si="636"/>
        <v>mathematician</v>
      </c>
      <c r="R1951" t="str">
        <f>IFERROR(MID(Q1951,1,FIND(" ",Q1951)-1),Q1951)</f>
        <v>mathematician</v>
      </c>
      <c r="U1951" t="str">
        <f t="shared" si="639"/>
        <v>https://en.wikipedia.org/wiki/Horst_Sachs</v>
      </c>
      <c r="Y1951" t="str">
        <f t="shared" si="640"/>
        <v>https://tools.wmflabs.org/xtools-articleinfo/?article=Horst_Sachs&amp;project=en.wikipedia.org</v>
      </c>
      <c r="AB1951" t="str">
        <f t="shared" si="641"/>
        <v>https://en.wikipedia.org/w/index.php?title=Special:WhatLinksHere/Horst_Sachs&amp;limit=500</v>
      </c>
    </row>
    <row r="1952" spans="1:29">
      <c r="A1952">
        <v>4088</v>
      </c>
      <c r="B1952">
        <v>726617</v>
      </c>
      <c r="C1952">
        <v>103709.58184921619</v>
      </c>
      <c r="D1952" t="s">
        <v>4354</v>
      </c>
      <c r="E1952" t="str">
        <f t="shared" si="644"/>
        <v>Hotaru</v>
      </c>
      <c r="F1952" t="str">
        <f t="shared" si="645"/>
        <v>Akane</v>
      </c>
      <c r="H1952">
        <v>0</v>
      </c>
      <c r="J1952">
        <v>32</v>
      </c>
      <c r="K1952" s="5">
        <v>42597</v>
      </c>
      <c r="L1952" t="s">
        <v>3912</v>
      </c>
      <c r="M1952" t="str">
        <f t="shared" si="634"/>
        <v>Japanese pornographic actress.[230]</v>
      </c>
      <c r="N1952" t="str">
        <f t="shared" si="646"/>
        <v>Japanese</v>
      </c>
      <c r="O1952" t="str">
        <f t="shared" si="643"/>
        <v>pornographic actress.[230]</v>
      </c>
      <c r="P1952" s="2" t="str">
        <f t="shared" si="635"/>
        <v>pornographic actress.</v>
      </c>
      <c r="Q1952" s="2" t="str">
        <f t="shared" si="636"/>
        <v>pornographic actress</v>
      </c>
      <c r="R1952" s="2" t="str">
        <f>Q1952</f>
        <v>pornographic actress</v>
      </c>
      <c r="S1952" s="2"/>
      <c r="U1952" t="str">
        <f t="shared" si="639"/>
        <v>https://en.wikipedia.org/wiki/Hotaru_Akane</v>
      </c>
      <c r="Y1952" t="str">
        <f t="shared" si="640"/>
        <v>https://tools.wmflabs.org/xtools-articleinfo/?article=Hotaru_Akane&amp;project=en.wikipedia.org</v>
      </c>
      <c r="AB1952" t="str">
        <f t="shared" si="641"/>
        <v>https://en.wikipedia.org/w/index.php?title=Special:WhatLinksHere/Hotaru_Akane&amp;limit=500</v>
      </c>
    </row>
    <row r="1953" spans="1:28">
      <c r="A1953">
        <v>156</v>
      </c>
      <c r="B1953">
        <v>63136</v>
      </c>
      <c r="C1953">
        <v>712464.63956413209</v>
      </c>
      <c r="D1953" t="s">
        <v>9360</v>
      </c>
      <c r="E1953" t="str">
        <f t="shared" si="644"/>
        <v>Houshang</v>
      </c>
      <c r="F1953" t="str">
        <f t="shared" si="645"/>
        <v>Ostovar</v>
      </c>
      <c r="H1953">
        <v>0</v>
      </c>
      <c r="J1953">
        <v>88</v>
      </c>
      <c r="K1953" s="3">
        <v>42376</v>
      </c>
      <c r="L1953" t="s">
        <v>9435</v>
      </c>
      <c r="M1953" t="str">
        <f t="shared" si="634"/>
        <v>Iranian composer.[156]</v>
      </c>
      <c r="N1953" t="str">
        <f t="shared" si="646"/>
        <v>Iranian</v>
      </c>
      <c r="O1953" t="str">
        <f t="shared" si="643"/>
        <v>composer.[156]</v>
      </c>
      <c r="P1953" t="str">
        <f t="shared" si="635"/>
        <v>composer.</v>
      </c>
      <c r="Q1953" t="str">
        <f t="shared" si="636"/>
        <v>composer</v>
      </c>
      <c r="R1953" t="str">
        <f>IFERROR(MID(Q1953,1,FIND(" ",Q1953)-1),Q1953)</f>
        <v>composer</v>
      </c>
      <c r="U1953" t="str">
        <f t="shared" si="639"/>
        <v>https://en.wikipedia.org/wiki/Houshang_Ostovar</v>
      </c>
      <c r="Y1953" t="str">
        <f t="shared" si="640"/>
        <v>https://tools.wmflabs.org/xtools-articleinfo/?article=Houshang_Ostovar&amp;project=en.wikipedia.org</v>
      </c>
      <c r="AB1953" t="str">
        <f t="shared" si="641"/>
        <v>https://en.wikipedia.org/w/index.php?title=Special:WhatLinksHere/Houshang_Ostovar&amp;limit=500</v>
      </c>
    </row>
    <row r="1954" spans="1:28">
      <c r="A1954">
        <v>4618</v>
      </c>
      <c r="B1954">
        <v>556482</v>
      </c>
      <c r="C1954">
        <v>443473.50187854317</v>
      </c>
      <c r="D1954" t="s">
        <v>15167</v>
      </c>
      <c r="E1954" t="str">
        <f t="shared" si="644"/>
        <v>Hovhannes</v>
      </c>
      <c r="F1954" t="str">
        <f t="shared" si="645"/>
        <v>Tcholakian</v>
      </c>
      <c r="H1954">
        <v>0</v>
      </c>
      <c r="J1954">
        <v>97</v>
      </c>
      <c r="K1954" s="5">
        <v>42629</v>
      </c>
      <c r="L1954" t="s">
        <v>15642</v>
      </c>
      <c r="M1954" t="str">
        <f t="shared" si="634"/>
        <v>Turkish Armenian Catholic prelate Archbishop of Istanbul (1967–2015).[202]</v>
      </c>
      <c r="N1954" t="str">
        <f t="shared" si="646"/>
        <v>Turkish</v>
      </c>
      <c r="O1954" t="str">
        <f t="shared" si="643"/>
        <v>Armenian Catholic prelate Archbishop of Istanbul (1967–2015).[202]</v>
      </c>
      <c r="P1954" s="2" t="str">
        <f t="shared" si="635"/>
        <v>Armenian Catholic prelate Archbishop of Istanbul (1967–2015).</v>
      </c>
      <c r="Q1954" s="2" t="str">
        <f t="shared" si="636"/>
        <v>Armenian Catholic prelate Archbishop of Istanbul (1967–2015)</v>
      </c>
      <c r="R1954" s="2" t="s">
        <v>15819</v>
      </c>
      <c r="S1954" s="2" t="s">
        <v>420</v>
      </c>
      <c r="U1954" t="str">
        <f t="shared" si="639"/>
        <v>https://en.wikipedia.org/wiki/Hovhannes_Tcholakian</v>
      </c>
      <c r="Y1954" t="str">
        <f t="shared" si="640"/>
        <v>https://tools.wmflabs.org/xtools-articleinfo/?article=Hovhannes_Tcholakian&amp;project=en.wikipedia.org</v>
      </c>
      <c r="AB1954" t="str">
        <f t="shared" si="641"/>
        <v>https://en.wikipedia.org/w/index.php?title=Special:WhatLinksHere/Hovhannes_Tcholakian&amp;limit=500</v>
      </c>
    </row>
    <row r="1955" spans="1:28">
      <c r="A1955">
        <v>1766</v>
      </c>
      <c r="B1955">
        <v>332098</v>
      </c>
      <c r="C1955">
        <v>59899.289217355545</v>
      </c>
      <c r="D1955" t="s">
        <v>8291</v>
      </c>
      <c r="E1955" t="str">
        <f t="shared" si="644"/>
        <v>Howard</v>
      </c>
      <c r="F1955" t="str">
        <f t="shared" si="645"/>
        <v>Cable</v>
      </c>
      <c r="H1955">
        <v>0</v>
      </c>
      <c r="J1955">
        <v>95</v>
      </c>
      <c r="K1955" s="3">
        <v>42459</v>
      </c>
      <c r="L1955" s="2" t="s">
        <v>7788</v>
      </c>
      <c r="M1955" t="str">
        <f t="shared" si="634"/>
        <v>Canadian conductor composer and arranger.[574]</v>
      </c>
      <c r="N1955" t="str">
        <f t="shared" si="646"/>
        <v>Canadian</v>
      </c>
      <c r="O1955" t="str">
        <f t="shared" si="643"/>
        <v>conductor composer and arranger.[574]</v>
      </c>
      <c r="P1955" t="str">
        <f t="shared" si="635"/>
        <v>conductor composer and arranger.</v>
      </c>
      <c r="Q1955" t="str">
        <f t="shared" si="636"/>
        <v>conductor composer and arranger</v>
      </c>
      <c r="R1955" t="str">
        <f>Q1955</f>
        <v>conductor composer and arranger</v>
      </c>
      <c r="U1955" t="str">
        <f t="shared" si="639"/>
        <v>https://en.wikipedia.org/wiki/Howard_Cable</v>
      </c>
      <c r="Y1955" t="str">
        <f t="shared" si="640"/>
        <v>https://tools.wmflabs.org/xtools-articleinfo/?article=Howard_Cable&amp;project=en.wikipedia.org</v>
      </c>
      <c r="AB1955" t="str">
        <f t="shared" si="641"/>
        <v>https://en.wikipedia.org/w/index.php?title=Special:WhatLinksHere/Howard_Cable&amp;limit=500</v>
      </c>
    </row>
    <row r="1956" spans="1:28">
      <c r="A1956">
        <v>3566</v>
      </c>
      <c r="B1956">
        <v>676431</v>
      </c>
      <c r="C1956">
        <v>202612.49217764998</v>
      </c>
      <c r="D1956" t="s">
        <v>13540</v>
      </c>
      <c r="E1956" t="str">
        <f t="shared" si="644"/>
        <v>Howard</v>
      </c>
      <c r="F1956" t="str">
        <f t="shared" si="645"/>
        <v>Dawson</v>
      </c>
      <c r="H1956">
        <v>0</v>
      </c>
      <c r="J1956">
        <v>93</v>
      </c>
      <c r="K1956" s="5">
        <v>42566</v>
      </c>
      <c r="L1956" t="s">
        <v>14220</v>
      </c>
      <c r="M1956" t="str">
        <f t="shared" si="634"/>
        <v>American judge.[225]</v>
      </c>
      <c r="N1956" t="str">
        <f t="shared" si="646"/>
        <v>American</v>
      </c>
      <c r="O1956" t="str">
        <f t="shared" si="643"/>
        <v>judge.[225]</v>
      </c>
      <c r="P1956" s="2" t="str">
        <f t="shared" si="635"/>
        <v>judge.</v>
      </c>
      <c r="Q1956" s="2" t="str">
        <f t="shared" si="636"/>
        <v>judge</v>
      </c>
      <c r="R1956" s="2" t="str">
        <f>IFERROR(MID(Q1956,1,FIND(" ",Q1956)-1),Q1956)</f>
        <v>judge</v>
      </c>
      <c r="S1956" s="2"/>
      <c r="U1956" t="str">
        <f t="shared" si="639"/>
        <v>https://en.wikipedia.org/wiki/Howard_Dawson</v>
      </c>
      <c r="Y1956" t="str">
        <f t="shared" si="640"/>
        <v>https://tools.wmflabs.org/xtools-articleinfo/?article=Howard_Dawson&amp;project=en.wikipedia.org</v>
      </c>
      <c r="AB1956" t="str">
        <f t="shared" si="641"/>
        <v>https://en.wikipedia.org/w/index.php?title=Special:WhatLinksHere/Howard_Dawson&amp;limit=500</v>
      </c>
    </row>
    <row r="1957" spans="1:28">
      <c r="A1957">
        <v>4522</v>
      </c>
      <c r="B1957">
        <v>977824</v>
      </c>
      <c r="C1957">
        <v>585722.11220962345</v>
      </c>
      <c r="D1957" t="s">
        <v>15077</v>
      </c>
      <c r="E1957" t="s">
        <v>15632</v>
      </c>
      <c r="F1957" t="s">
        <v>15728</v>
      </c>
      <c r="H1957">
        <v>0</v>
      </c>
      <c r="J1957">
        <v>89</v>
      </c>
      <c r="K1957" s="5">
        <v>42624</v>
      </c>
      <c r="L1957" t="s">
        <v>15459</v>
      </c>
      <c r="M1957" t="str">
        <f t="shared" si="634"/>
        <v>American businessman (H-E-B) Parkinson's disease.[261]</v>
      </c>
      <c r="N1957" t="str">
        <f t="shared" si="646"/>
        <v>American</v>
      </c>
      <c r="O1957" t="str">
        <f t="shared" si="643"/>
        <v>businessman (H-E-B) Parkinson's disease.[261]</v>
      </c>
      <c r="P1957" s="2" t="str">
        <f t="shared" si="635"/>
        <v>businessman (H-E-B) Parkinson's disease.</v>
      </c>
      <c r="Q1957" s="2" t="str">
        <f t="shared" si="636"/>
        <v>businessman (H-E-B) Parkinson's disease</v>
      </c>
      <c r="R1957" s="2" t="str">
        <f>IFERROR(MID(Q1957,1,FIND(" ",Q1957)-1),Q1957)</f>
        <v>businessman</v>
      </c>
      <c r="S1957" s="2" t="s">
        <v>467</v>
      </c>
      <c r="T1957" t="s">
        <v>15888</v>
      </c>
      <c r="U1957" t="str">
        <f t="shared" si="639"/>
        <v>https://en.wikipedia.org/wiki/Howard_E. Butt Jr.</v>
      </c>
      <c r="Y1957" t="str">
        <f t="shared" si="640"/>
        <v>https://tools.wmflabs.org/xtools-articleinfo/?article=Howard_E. Butt Jr.&amp;project=en.wikipedia.org</v>
      </c>
      <c r="AB1957" t="str">
        <f t="shared" si="641"/>
        <v>https://en.wikipedia.org/w/index.php?title=Special:WhatLinksHere/Howard_E. Butt Jr.&amp;limit=500</v>
      </c>
    </row>
    <row r="1958" spans="1:28">
      <c r="A1958">
        <v>736</v>
      </c>
      <c r="B1958">
        <v>778471</v>
      </c>
      <c r="C1958">
        <v>486709.98014404177</v>
      </c>
      <c r="D1958" t="s">
        <v>10552</v>
      </c>
      <c r="E1958" t="str">
        <f t="shared" ref="E1958:E1973" si="647">LEFT(D1958,FIND(" ",D1958)-1)</f>
        <v>Howard</v>
      </c>
      <c r="F1958" t="str">
        <f t="shared" ref="F1958:F1973" si="648">MID(D1958,FIND(" ",D1958)+1,9999)</f>
        <v>G. Swafford</v>
      </c>
      <c r="H1958">
        <v>0</v>
      </c>
      <c r="J1958">
        <v>96</v>
      </c>
      <c r="K1958" s="3">
        <v>42404</v>
      </c>
      <c r="L1958" t="s">
        <v>11084</v>
      </c>
      <c r="M1958" t="str">
        <f t="shared" si="634"/>
        <v>American politician.[80]</v>
      </c>
      <c r="N1958" t="str">
        <f t="shared" si="646"/>
        <v>American</v>
      </c>
      <c r="O1958" t="str">
        <f t="shared" si="643"/>
        <v>politician.[80]</v>
      </c>
      <c r="P1958" t="str">
        <f t="shared" si="635"/>
        <v>politician.</v>
      </c>
      <c r="Q1958" t="str">
        <f t="shared" si="636"/>
        <v>politician</v>
      </c>
      <c r="R1958" t="str">
        <f>IFERROR(MID(Q1958,1,FIND(" ",Q1958)-1),Q1958)</f>
        <v>politician</v>
      </c>
      <c r="U1958" t="str">
        <f t="shared" si="639"/>
        <v>https://en.wikipedia.org/wiki/Howard_G. Swafford</v>
      </c>
      <c r="Y1958" t="str">
        <f t="shared" si="640"/>
        <v>https://tools.wmflabs.org/xtools-articleinfo/?article=Howard_G. Swafford&amp;project=en.wikipedia.org</v>
      </c>
      <c r="AB1958" t="str">
        <f t="shared" si="641"/>
        <v>https://en.wikipedia.org/w/index.php?title=Special:WhatLinksHere/Howard_G. Swafford&amp;limit=500</v>
      </c>
    </row>
    <row r="1959" spans="1:28">
      <c r="A1959">
        <v>2403</v>
      </c>
      <c r="B1959">
        <v>342185</v>
      </c>
      <c r="C1959">
        <v>424387.98989951465</v>
      </c>
      <c r="D1959" t="s">
        <v>12308</v>
      </c>
      <c r="E1959" t="str">
        <f t="shared" si="647"/>
        <v>Howard</v>
      </c>
      <c r="F1959" t="str">
        <f t="shared" si="648"/>
        <v>King</v>
      </c>
      <c r="H1959">
        <v>0</v>
      </c>
      <c r="J1959">
        <v>83</v>
      </c>
      <c r="K1959" s="5">
        <v>42494</v>
      </c>
      <c r="L1959" t="s">
        <v>12477</v>
      </c>
      <c r="M1959" t="str">
        <f t="shared" si="634"/>
        <v>American public address announcer (Michigan Stadium).[65]</v>
      </c>
      <c r="N1959" t="str">
        <f t="shared" si="646"/>
        <v>American</v>
      </c>
      <c r="O1959" t="str">
        <f t="shared" si="643"/>
        <v>public address announcer (Michigan Stadium).[65]</v>
      </c>
      <c r="P1959" t="str">
        <f t="shared" si="635"/>
        <v>public address announcer (Michigan Stadium).</v>
      </c>
      <c r="Q1959" t="str">
        <f t="shared" si="636"/>
        <v>public address announcer (Michigan Stadium)</v>
      </c>
      <c r="R1959" t="s">
        <v>13018</v>
      </c>
      <c r="S1959" s="2" t="s">
        <v>1406</v>
      </c>
      <c r="U1959" t="str">
        <f t="shared" ref="U1959:U1990" si="649">CONCATENATE("https://en.wikipedia.org/wiki/",REPLACE(D1959,FIND(" ",D1959),1,"_"))</f>
        <v>https://en.wikipedia.org/wiki/Howard_King</v>
      </c>
      <c r="Y1959" t="str">
        <f t="shared" ref="Y1959:Y1990" si="650">CONCATENATE("https://tools.wmflabs.org/xtools-articleinfo/?article=",REPLACE(D1959,FIND(" ",D1959),1,"_"),"&amp;project=en.wikipedia.org")</f>
        <v>https://tools.wmflabs.org/xtools-articleinfo/?article=Howard_King&amp;project=en.wikipedia.org</v>
      </c>
      <c r="AB1959" t="str">
        <f t="shared" ref="AB1959:AB1990" si="651">CONCATENATE("https://en.wikipedia.org/w/index.php?title=Special:WhatLinksHere/",REPLACE(D1959,FIND(" ",D1959),1,"_"),"&amp;limit=500")</f>
        <v>https://en.wikipedia.org/w/index.php?title=Special:WhatLinksHere/Howard_King&amp;limit=500</v>
      </c>
    </row>
    <row r="1960" spans="1:28">
      <c r="A1960">
        <v>537</v>
      </c>
      <c r="B1960">
        <v>972528</v>
      </c>
      <c r="C1960">
        <v>581577.51474846015</v>
      </c>
      <c r="D1960" t="s">
        <v>9774</v>
      </c>
      <c r="E1960" t="str">
        <f t="shared" si="647"/>
        <v>Howard</v>
      </c>
      <c r="F1960" t="str">
        <f t="shared" si="648"/>
        <v>Koslow</v>
      </c>
      <c r="H1960">
        <v>0</v>
      </c>
      <c r="J1960">
        <v>91</v>
      </c>
      <c r="K1960" s="3">
        <v>42394</v>
      </c>
      <c r="L1960" t="s">
        <v>9775</v>
      </c>
      <c r="M1960" t="str">
        <f t="shared" si="634"/>
        <v>American illustrator.[543]</v>
      </c>
      <c r="N1960" t="str">
        <f t="shared" si="646"/>
        <v>American</v>
      </c>
      <c r="O1960" t="str">
        <f t="shared" ref="O1960:O1988" si="652">MID(M1960,FIND(" ",M1960)+1,9999)</f>
        <v>illustrator.[543]</v>
      </c>
      <c r="P1960" t="str">
        <f t="shared" si="635"/>
        <v>illustrator.</v>
      </c>
      <c r="Q1960" t="str">
        <f t="shared" si="636"/>
        <v>illustrator</v>
      </c>
      <c r="R1960" t="str">
        <f>IFERROR(MID(Q1960,1,FIND(" ",Q1960)-1),Q1960)</f>
        <v>illustrator</v>
      </c>
      <c r="U1960" t="str">
        <f t="shared" si="649"/>
        <v>https://en.wikipedia.org/wiki/Howard_Koslow</v>
      </c>
      <c r="Y1960" t="str">
        <f t="shared" si="650"/>
        <v>https://tools.wmflabs.org/xtools-articleinfo/?article=Howard_Koslow&amp;project=en.wikipedia.org</v>
      </c>
      <c r="AB1960" t="str">
        <f t="shared" si="651"/>
        <v>https://en.wikipedia.org/w/index.php?title=Special:WhatLinksHere/Howard_Koslow&amp;limit=500</v>
      </c>
    </row>
    <row r="1961" spans="1:28">
      <c r="A1961">
        <v>1978</v>
      </c>
      <c r="B1961">
        <v>484405</v>
      </c>
      <c r="C1961">
        <v>117199.25053694169</v>
      </c>
      <c r="D1961" t="s">
        <v>6680</v>
      </c>
      <c r="E1961" t="str">
        <f t="shared" si="647"/>
        <v>Howard</v>
      </c>
      <c r="F1961" t="str">
        <f t="shared" si="648"/>
        <v>Marks</v>
      </c>
      <c r="H1961">
        <v>0</v>
      </c>
      <c r="J1961">
        <v>70</v>
      </c>
      <c r="K1961" s="5">
        <v>42470</v>
      </c>
      <c r="L1961" t="s">
        <v>6373</v>
      </c>
      <c r="M1961" t="str">
        <f t="shared" si="634"/>
        <v>Welsh cannabis smuggler writer and legalisation campaigner colorectal cancer.[165]</v>
      </c>
      <c r="N1961" t="str">
        <f t="shared" si="646"/>
        <v>Welsh</v>
      </c>
      <c r="O1961" t="str">
        <f t="shared" si="652"/>
        <v>cannabis smuggler writer and legalisation campaigner colorectal cancer.[165]</v>
      </c>
      <c r="P1961" t="str">
        <f t="shared" si="635"/>
        <v>cannabis smuggler writer and legalisation campaigner colorectal cancer.</v>
      </c>
      <c r="Q1961" t="str">
        <f t="shared" si="636"/>
        <v>cannabis smuggler writer and legalisation campaigner colorectal cancer</v>
      </c>
      <c r="R1961" t="str">
        <f>MID(Q1961,1,LEN(Q1961)-LEN(T1961))</f>
        <v xml:space="preserve">cannabis smuggler writer and legalisation campaigner </v>
      </c>
      <c r="T1961" t="s">
        <v>7525</v>
      </c>
      <c r="U1961" t="str">
        <f t="shared" si="649"/>
        <v>https://en.wikipedia.org/wiki/Howard_Marks</v>
      </c>
      <c r="Y1961" t="str">
        <f t="shared" si="650"/>
        <v>https://tools.wmflabs.org/xtools-articleinfo/?article=Howard_Marks&amp;project=en.wikipedia.org</v>
      </c>
      <c r="AB1961" t="str">
        <f t="shared" si="651"/>
        <v>https://en.wikipedia.org/w/index.php?title=Special:WhatLinksHere/Howard_Marks&amp;limit=500</v>
      </c>
    </row>
    <row r="1962" spans="1:28">
      <c r="A1962">
        <v>2564</v>
      </c>
      <c r="B1962">
        <v>646458</v>
      </c>
      <c r="C1962">
        <v>303810.23167137755</v>
      </c>
      <c r="D1962" t="s">
        <v>11995</v>
      </c>
      <c r="E1962" t="str">
        <f t="shared" si="647"/>
        <v>Howard</v>
      </c>
      <c r="F1962" t="str">
        <f t="shared" si="648"/>
        <v>Meeks</v>
      </c>
      <c r="H1962">
        <v>0</v>
      </c>
      <c r="J1962">
        <v>83</v>
      </c>
      <c r="K1962" s="5">
        <v>42503</v>
      </c>
      <c r="L1962" t="s">
        <v>12591</v>
      </c>
      <c r="M1962" t="str">
        <f t="shared" si="634"/>
        <v>American Episcopal prelate Bishop of Western Michigan (1984–1988).[228]</v>
      </c>
      <c r="N1962" t="str">
        <f t="shared" si="646"/>
        <v>American</v>
      </c>
      <c r="O1962" t="str">
        <f t="shared" si="652"/>
        <v>Episcopal prelate Bishop of Western Michigan (1984–1988).[228]</v>
      </c>
      <c r="P1962" t="str">
        <f t="shared" si="635"/>
        <v>Episcopal prelate Bishop of Western Michigan (1984–1988).</v>
      </c>
      <c r="Q1962" t="str">
        <f t="shared" si="636"/>
        <v>Episcopal prelate Bishop of Western Michigan (1984–1988)</v>
      </c>
      <c r="R1962" t="s">
        <v>13182</v>
      </c>
      <c r="S1962" s="2" t="s">
        <v>1310</v>
      </c>
      <c r="U1962" t="str">
        <f t="shared" si="649"/>
        <v>https://en.wikipedia.org/wiki/Howard_Meeks</v>
      </c>
      <c r="Y1962" t="str">
        <f t="shared" si="650"/>
        <v>https://tools.wmflabs.org/xtools-articleinfo/?article=Howard_Meeks&amp;project=en.wikipedia.org</v>
      </c>
      <c r="AB1962" t="str">
        <f t="shared" si="651"/>
        <v>https://en.wikipedia.org/w/index.php?title=Special:WhatLinksHere/Howard_Meeks&amp;limit=500</v>
      </c>
    </row>
    <row r="1963" spans="1:28">
      <c r="A1963">
        <v>3457</v>
      </c>
      <c r="B1963">
        <v>996455</v>
      </c>
      <c r="C1963">
        <v>645044.22463596705</v>
      </c>
      <c r="D1963" t="s">
        <v>13611</v>
      </c>
      <c r="E1963" t="str">
        <f t="shared" si="647"/>
        <v>Howard</v>
      </c>
      <c r="F1963" t="str">
        <f t="shared" si="648"/>
        <v>Raiffa</v>
      </c>
      <c r="H1963">
        <v>0</v>
      </c>
      <c r="J1963">
        <v>92</v>
      </c>
      <c r="K1963" s="5">
        <v>42559</v>
      </c>
      <c r="L1963" t="s">
        <v>14040</v>
      </c>
      <c r="M1963" t="str">
        <f t="shared" si="634"/>
        <v>American academic.[116]</v>
      </c>
      <c r="N1963" t="str">
        <f t="shared" si="646"/>
        <v>American</v>
      </c>
      <c r="O1963" t="str">
        <f t="shared" si="652"/>
        <v>academic.[116]</v>
      </c>
      <c r="P1963" s="2" t="str">
        <f t="shared" si="635"/>
        <v>academic.</v>
      </c>
      <c r="Q1963" s="2" t="str">
        <f t="shared" si="636"/>
        <v>academic</v>
      </c>
      <c r="R1963" s="2" t="str">
        <f>IFERROR(MID(Q1963,1,FIND(" ",Q1963)-1),Q1963)</f>
        <v>academic</v>
      </c>
      <c r="S1963" s="2"/>
      <c r="U1963" t="str">
        <f t="shared" si="649"/>
        <v>https://en.wikipedia.org/wiki/Howard_Raiffa</v>
      </c>
      <c r="Y1963" t="str">
        <f t="shared" si="650"/>
        <v>https://tools.wmflabs.org/xtools-articleinfo/?article=Howard_Raiffa&amp;project=en.wikipedia.org</v>
      </c>
      <c r="AB1963" t="str">
        <f t="shared" si="651"/>
        <v>https://en.wikipedia.org/w/index.php?title=Special:WhatLinksHere/Howard_Raiffa&amp;limit=500</v>
      </c>
    </row>
    <row r="1964" spans="1:28">
      <c r="A1964">
        <v>3941</v>
      </c>
      <c r="B1964">
        <v>834797</v>
      </c>
      <c r="C1964">
        <v>462689.79974047397</v>
      </c>
      <c r="D1964" t="s">
        <v>4384</v>
      </c>
      <c r="E1964" t="str">
        <f t="shared" si="647"/>
        <v>Howard</v>
      </c>
      <c r="F1964" t="str">
        <f t="shared" si="648"/>
        <v>Schachman</v>
      </c>
      <c r="H1964">
        <v>0</v>
      </c>
      <c r="J1964">
        <v>97</v>
      </c>
      <c r="K1964" s="5">
        <v>42587</v>
      </c>
      <c r="L1964" t="s">
        <v>3973</v>
      </c>
      <c r="M1964" t="str">
        <f t="shared" si="634"/>
        <v>American biochemist pneumonia.[83]</v>
      </c>
      <c r="N1964" t="str">
        <f t="shared" si="646"/>
        <v>American</v>
      </c>
      <c r="O1964" t="str">
        <f t="shared" si="652"/>
        <v>biochemist pneumonia.[83]</v>
      </c>
      <c r="P1964" s="2" t="str">
        <f t="shared" si="635"/>
        <v>biochemist pneumonia.</v>
      </c>
      <c r="Q1964" s="2" t="str">
        <f t="shared" si="636"/>
        <v>biochemist pneumonia</v>
      </c>
      <c r="R1964" s="2" t="str">
        <f>IFERROR(MID(Q1964,1,FIND(" ",Q1964)-1),Q1964)</f>
        <v>biochemist</v>
      </c>
      <c r="S1964" s="2"/>
      <c r="T1964" t="s">
        <v>2842</v>
      </c>
      <c r="U1964" t="str">
        <f t="shared" si="649"/>
        <v>https://en.wikipedia.org/wiki/Howard_Schachman</v>
      </c>
      <c r="Y1964" t="str">
        <f t="shared" si="650"/>
        <v>https://tools.wmflabs.org/xtools-articleinfo/?article=Howard_Schachman&amp;project=en.wikipedia.org</v>
      </c>
      <c r="AB1964" t="str">
        <f t="shared" si="651"/>
        <v>https://en.wikipedia.org/w/index.php?title=Special:WhatLinksHere/Howard_Schachman&amp;limit=500</v>
      </c>
    </row>
    <row r="1965" spans="1:28">
      <c r="A1965">
        <v>2664</v>
      </c>
      <c r="B1965">
        <v>47955</v>
      </c>
      <c r="C1965">
        <v>452661.53072952875</v>
      </c>
      <c r="D1965" t="s">
        <v>12238</v>
      </c>
      <c r="E1965" t="str">
        <f t="shared" si="647"/>
        <v>Hu</v>
      </c>
      <c r="F1965" t="str">
        <f t="shared" si="648"/>
        <v>Hongwen</v>
      </c>
      <c r="H1965">
        <v>0</v>
      </c>
      <c r="J1965">
        <v>91</v>
      </c>
      <c r="K1965" s="5">
        <v>42509</v>
      </c>
      <c r="L1965" t="s">
        <v>12768</v>
      </c>
      <c r="M1965" t="str">
        <f t="shared" si="634"/>
        <v>Chinese organic chemist and academician (Chinese Academy of Sciences).[328]</v>
      </c>
      <c r="N1965" t="str">
        <f t="shared" si="646"/>
        <v>Chinese</v>
      </c>
      <c r="O1965" t="str">
        <f t="shared" si="652"/>
        <v>organic chemist and academician (Chinese Academy of Sciences).[328]</v>
      </c>
      <c r="P1965" t="str">
        <f t="shared" si="635"/>
        <v>organic chemist and academician (Chinese Academy of Sciences).</v>
      </c>
      <c r="Q1965" t="str">
        <f t="shared" si="636"/>
        <v>organic chemist and academician (Chinese Academy of Sciences)</v>
      </c>
      <c r="R1965" t="s">
        <v>3104</v>
      </c>
      <c r="S1965" s="2" t="s">
        <v>2192</v>
      </c>
      <c r="U1965" t="str">
        <f t="shared" si="649"/>
        <v>https://en.wikipedia.org/wiki/Hu_Hongwen</v>
      </c>
      <c r="Y1965" t="str">
        <f t="shared" si="650"/>
        <v>https://tools.wmflabs.org/xtools-articleinfo/?article=Hu_Hongwen&amp;project=en.wikipedia.org</v>
      </c>
      <c r="AB1965" t="str">
        <f t="shared" si="651"/>
        <v>https://en.wikipedia.org/w/index.php?title=Special:WhatLinksHere/Hu_Hongwen&amp;limit=500</v>
      </c>
    </row>
    <row r="1966" spans="1:28">
      <c r="A1966">
        <v>4295</v>
      </c>
      <c r="B1966">
        <v>627746</v>
      </c>
      <c r="C1966">
        <v>332342.27241155168</v>
      </c>
      <c r="D1966" t="s">
        <v>4081</v>
      </c>
      <c r="E1966" t="str">
        <f t="shared" si="647"/>
        <v>Hubbard</v>
      </c>
      <c r="F1966" t="str">
        <f t="shared" si="648"/>
        <v>Alexander</v>
      </c>
      <c r="H1966">
        <v>0</v>
      </c>
      <c r="J1966">
        <v>77</v>
      </c>
      <c r="K1966" s="5">
        <v>42610</v>
      </c>
      <c r="L1966" t="s">
        <v>3637</v>
      </c>
      <c r="M1966" t="str">
        <f t="shared" si="634"/>
        <v>American football coach (Dallas Cowboys).[439]</v>
      </c>
      <c r="N1966" t="str">
        <f t="shared" si="646"/>
        <v>American</v>
      </c>
      <c r="O1966" t="str">
        <f t="shared" si="652"/>
        <v>football coach (Dallas Cowboys).[439]</v>
      </c>
      <c r="P1966" s="2" t="str">
        <f t="shared" si="635"/>
        <v>football coach (Dallas Cowboys).</v>
      </c>
      <c r="Q1966" s="2" t="str">
        <f t="shared" si="636"/>
        <v>football coach (Dallas Cowboys)</v>
      </c>
      <c r="R1966" s="2" t="s">
        <v>2923</v>
      </c>
      <c r="S1966" s="2" t="s">
        <v>451</v>
      </c>
      <c r="U1966" t="str">
        <f t="shared" si="649"/>
        <v>https://en.wikipedia.org/wiki/Hubbard_Alexander</v>
      </c>
      <c r="Y1966" t="str">
        <f t="shared" si="650"/>
        <v>https://tools.wmflabs.org/xtools-articleinfo/?article=Hubbard_Alexander&amp;project=en.wikipedia.org</v>
      </c>
      <c r="AB1966" t="str">
        <f t="shared" si="651"/>
        <v>https://en.wikipedia.org/w/index.php?title=Special:WhatLinksHere/Hubbard_Alexander&amp;limit=500</v>
      </c>
    </row>
    <row r="1967" spans="1:28">
      <c r="A1967">
        <v>336</v>
      </c>
      <c r="B1967">
        <v>358106</v>
      </c>
      <c r="C1967">
        <v>138761.10867477109</v>
      </c>
      <c r="D1967" t="s">
        <v>9481</v>
      </c>
      <c r="E1967" t="str">
        <f t="shared" si="647"/>
        <v>Hubert</v>
      </c>
      <c r="F1967" t="str">
        <f t="shared" si="648"/>
        <v>Giraud</v>
      </c>
      <c r="H1967">
        <v>0</v>
      </c>
      <c r="J1967">
        <v>94</v>
      </c>
      <c r="K1967" s="3">
        <v>42385</v>
      </c>
      <c r="L1967" t="s">
        <v>9482</v>
      </c>
      <c r="M1967" t="str">
        <f t="shared" si="634"/>
        <v>French songwriter.[337]</v>
      </c>
      <c r="N1967" t="str">
        <f t="shared" si="646"/>
        <v>French</v>
      </c>
      <c r="O1967" t="str">
        <f t="shared" si="652"/>
        <v>songwriter.[337]</v>
      </c>
      <c r="P1967" t="str">
        <f t="shared" si="635"/>
        <v>songwriter.</v>
      </c>
      <c r="Q1967" t="str">
        <f t="shared" si="636"/>
        <v>songwriter</v>
      </c>
      <c r="R1967" t="str">
        <f>IFERROR(MID(Q1967,1,FIND(" ",Q1967)-1),Q1967)</f>
        <v>songwriter</v>
      </c>
      <c r="U1967" t="str">
        <f t="shared" si="649"/>
        <v>https://en.wikipedia.org/wiki/Hubert_Giraud</v>
      </c>
      <c r="Y1967" t="str">
        <f t="shared" si="650"/>
        <v>https://tools.wmflabs.org/xtools-articleinfo/?article=Hubert_Giraud&amp;project=en.wikipedia.org</v>
      </c>
      <c r="AB1967" t="str">
        <f t="shared" si="651"/>
        <v>https://en.wikipedia.org/w/index.php?title=Special:WhatLinksHere/Hubert_Giraud&amp;limit=500</v>
      </c>
    </row>
    <row r="1968" spans="1:28">
      <c r="A1968">
        <v>656</v>
      </c>
      <c r="B1968">
        <v>410402</v>
      </c>
      <c r="C1968">
        <v>616986.04237790278</v>
      </c>
      <c r="D1968" t="s">
        <v>9948</v>
      </c>
      <c r="E1968" t="str">
        <f t="shared" si="647"/>
        <v>Hubert</v>
      </c>
      <c r="F1968" t="str">
        <f t="shared" si="648"/>
        <v>Yockey</v>
      </c>
      <c r="H1968">
        <v>0</v>
      </c>
      <c r="J1968">
        <v>99</v>
      </c>
      <c r="K1968" s="3">
        <v>42400</v>
      </c>
      <c r="L1968" t="s">
        <v>9840</v>
      </c>
      <c r="M1968" t="str">
        <f t="shared" si="634"/>
        <v>American physicist and information theorist.[662]</v>
      </c>
      <c r="N1968" t="str">
        <f t="shared" si="646"/>
        <v>American</v>
      </c>
      <c r="O1968" t="str">
        <f t="shared" si="652"/>
        <v>physicist and information theorist.[662]</v>
      </c>
      <c r="P1968" t="str">
        <f t="shared" si="635"/>
        <v>physicist and information theorist.</v>
      </c>
      <c r="Q1968" t="str">
        <f t="shared" si="636"/>
        <v>physicist and information theorist</v>
      </c>
      <c r="R1968" t="str">
        <f>Q1968</f>
        <v>physicist and information theorist</v>
      </c>
      <c r="U1968" t="str">
        <f t="shared" si="649"/>
        <v>https://en.wikipedia.org/wiki/Hubert_Yockey</v>
      </c>
      <c r="Y1968" t="str">
        <f t="shared" si="650"/>
        <v>https://tools.wmflabs.org/xtools-articleinfo/?article=Hubert_Yockey&amp;project=en.wikipedia.org</v>
      </c>
      <c r="AB1968" t="str">
        <f t="shared" si="651"/>
        <v>https://en.wikipedia.org/w/index.php?title=Special:WhatLinksHere/Hubert_Yockey&amp;limit=500</v>
      </c>
    </row>
    <row r="1969" spans="1:29">
      <c r="A1969">
        <v>2125</v>
      </c>
      <c r="B1969">
        <v>502837</v>
      </c>
      <c r="C1969">
        <v>22852.552504446066</v>
      </c>
      <c r="D1969" t="s">
        <v>6831</v>
      </c>
      <c r="E1969" t="str">
        <f t="shared" si="647"/>
        <v>Hugh</v>
      </c>
      <c r="F1969" t="str">
        <f t="shared" si="648"/>
        <v>Faulkner</v>
      </c>
      <c r="H1969">
        <v>0</v>
      </c>
      <c r="J1969">
        <v>83</v>
      </c>
      <c r="K1969" s="5">
        <v>42478</v>
      </c>
      <c r="L1969" t="s">
        <v>5878</v>
      </c>
      <c r="M1969" t="str">
        <f t="shared" si="634"/>
        <v>Canadian politician MP for Peterborough (1965–1979).[312]</v>
      </c>
      <c r="N1969" t="str">
        <f t="shared" si="646"/>
        <v>Canadian</v>
      </c>
      <c r="O1969" t="str">
        <f t="shared" si="652"/>
        <v>politician MP for Peterborough (1965–1979).[312]</v>
      </c>
      <c r="P1969" t="str">
        <f t="shared" si="635"/>
        <v>politician MP for Peterborough (1965–1979).</v>
      </c>
      <c r="Q1969" t="str">
        <f t="shared" si="636"/>
        <v>politician MP for Peterborough (1965–1979)</v>
      </c>
      <c r="R1969" t="str">
        <f>IFERROR(MID(Q1969,1,FIND(" ",Q1969)-1),Q1969)</f>
        <v>politician</v>
      </c>
      <c r="S1969" s="2" t="s">
        <v>1541</v>
      </c>
      <c r="U1969" t="str">
        <f t="shared" si="649"/>
        <v>https://en.wikipedia.org/wiki/Hugh_Faulkner</v>
      </c>
      <c r="Y1969" t="str">
        <f t="shared" si="650"/>
        <v>https://tools.wmflabs.org/xtools-articleinfo/?article=Hugh_Faulkner&amp;project=en.wikipedia.org</v>
      </c>
      <c r="AB1969" t="str">
        <f t="shared" si="651"/>
        <v>https://en.wikipedia.org/w/index.php?title=Special:WhatLinksHere/Hugh_Faulkner&amp;limit=500</v>
      </c>
    </row>
    <row r="1970" spans="1:29">
      <c r="A1970">
        <v>2663</v>
      </c>
      <c r="B1970">
        <v>1351</v>
      </c>
      <c r="C1970">
        <v>83385.523157630814</v>
      </c>
      <c r="D1970" t="s">
        <v>12237</v>
      </c>
      <c r="E1970" t="str">
        <f t="shared" si="647"/>
        <v>Hugh</v>
      </c>
      <c r="F1970" t="str">
        <f t="shared" si="648"/>
        <v>Honour</v>
      </c>
      <c r="H1970">
        <v>0</v>
      </c>
      <c r="J1970">
        <v>88</v>
      </c>
      <c r="K1970" s="5">
        <v>42509</v>
      </c>
      <c r="L1970" t="s">
        <v>12767</v>
      </c>
      <c r="M1970" t="str">
        <f t="shared" si="634"/>
        <v>British art historian.[327]</v>
      </c>
      <c r="N1970" t="str">
        <f t="shared" si="646"/>
        <v>British</v>
      </c>
      <c r="O1970" t="str">
        <f t="shared" si="652"/>
        <v>art historian.[327]</v>
      </c>
      <c r="P1970" t="str">
        <f t="shared" si="635"/>
        <v>art historian.</v>
      </c>
      <c r="Q1970" t="str">
        <f t="shared" si="636"/>
        <v>art historian</v>
      </c>
      <c r="R1970" t="s">
        <v>13279</v>
      </c>
      <c r="U1970" t="str">
        <f t="shared" si="649"/>
        <v>https://en.wikipedia.org/wiki/Hugh_Honour</v>
      </c>
      <c r="V1970">
        <v>605</v>
      </c>
      <c r="W1970">
        <v>1</v>
      </c>
      <c r="X1970">
        <v>1</v>
      </c>
      <c r="Y1970" t="str">
        <f t="shared" si="650"/>
        <v>https://tools.wmflabs.org/xtools-articleinfo/?article=Hugh_Honour&amp;project=en.wikipedia.org</v>
      </c>
      <c r="Z1970">
        <v>79</v>
      </c>
      <c r="AA1970">
        <v>34</v>
      </c>
      <c r="AB1970" t="str">
        <f t="shared" si="651"/>
        <v>https://en.wikipedia.org/w/index.php?title=Special:WhatLinksHere/Hugh_Honour&amp;limit=500</v>
      </c>
      <c r="AC1970">
        <v>110</v>
      </c>
    </row>
    <row r="1971" spans="1:29">
      <c r="A1971">
        <v>501</v>
      </c>
      <c r="B1971">
        <v>795410</v>
      </c>
      <c r="C1971">
        <v>125741.19536839135</v>
      </c>
      <c r="D1971" t="s">
        <v>9800</v>
      </c>
      <c r="E1971" t="str">
        <f t="shared" si="647"/>
        <v>Hugh</v>
      </c>
      <c r="F1971" t="str">
        <f t="shared" si="648"/>
        <v>Mortimer</v>
      </c>
      <c r="H1971">
        <v>0</v>
      </c>
      <c r="J1971">
        <v>66</v>
      </c>
      <c r="K1971" s="3">
        <v>42392</v>
      </c>
      <c r="L1971" t="s">
        <v>9801</v>
      </c>
      <c r="M1971" t="str">
        <f t="shared" si="634"/>
        <v>British diplomat.[507]</v>
      </c>
      <c r="N1971" t="str">
        <f t="shared" si="646"/>
        <v>British</v>
      </c>
      <c r="O1971" t="str">
        <f t="shared" si="652"/>
        <v>diplomat.[507]</v>
      </c>
      <c r="P1971" t="str">
        <f t="shared" si="635"/>
        <v>diplomat.</v>
      </c>
      <c r="Q1971" t="str">
        <f t="shared" si="636"/>
        <v>diplomat</v>
      </c>
      <c r="R1971" t="str">
        <f>IFERROR(MID(Q1971,1,FIND(" ",Q1971)-1),Q1971)</f>
        <v>diplomat</v>
      </c>
      <c r="U1971" t="str">
        <f t="shared" si="649"/>
        <v>https://en.wikipedia.org/wiki/Hugh_Mortimer</v>
      </c>
      <c r="Y1971" t="str">
        <f t="shared" si="650"/>
        <v>https://tools.wmflabs.org/xtools-articleinfo/?article=Hugh_Mortimer&amp;project=en.wikipedia.org</v>
      </c>
      <c r="AB1971" t="str">
        <f t="shared" si="651"/>
        <v>https://en.wikipedia.org/w/index.php?title=Special:WhatLinksHere/Hugh_Mortimer&amp;limit=500</v>
      </c>
    </row>
    <row r="1972" spans="1:29">
      <c r="A1972">
        <v>4430</v>
      </c>
      <c r="B1972">
        <v>284683</v>
      </c>
      <c r="C1972">
        <v>174354.14039482566</v>
      </c>
      <c r="D1972" t="s">
        <v>15011</v>
      </c>
      <c r="E1972" t="str">
        <f t="shared" si="647"/>
        <v>Hugh</v>
      </c>
      <c r="F1972" t="str">
        <f t="shared" si="648"/>
        <v>O'Brian</v>
      </c>
      <c r="H1972">
        <v>0</v>
      </c>
      <c r="J1972">
        <v>91</v>
      </c>
      <c r="K1972" s="5">
        <v>42618</v>
      </c>
      <c r="L1972" t="s">
        <v>15358</v>
      </c>
      <c r="M1972" t="str">
        <f t="shared" si="634"/>
        <v>American actor (The Life and Legend of Wyatt Earp The Shootist Twins).[372]</v>
      </c>
      <c r="N1972" t="str">
        <f t="shared" si="646"/>
        <v>American</v>
      </c>
      <c r="O1972" t="str">
        <f t="shared" si="652"/>
        <v>actor (The Life and Legend of Wyatt Earp The Shootist Twins).[372]</v>
      </c>
      <c r="P1972" s="2" t="str">
        <f t="shared" si="635"/>
        <v>actor (The Life and Legend of Wyatt Earp The Shootist Twins).</v>
      </c>
      <c r="Q1972" s="2" t="str">
        <f t="shared" si="636"/>
        <v>actor (The Life and Legend of Wyatt Earp The Shootist Twins)</v>
      </c>
      <c r="R1972" s="2" t="str">
        <f>IFERROR(MID(Q1972,1,FIND(" ",Q1972)-1),Q1972)</f>
        <v>actor</v>
      </c>
      <c r="S1972" s="2" t="s">
        <v>509</v>
      </c>
      <c r="U1972" t="str">
        <f t="shared" si="649"/>
        <v>https://en.wikipedia.org/wiki/Hugh_O'Brian</v>
      </c>
      <c r="Y1972" t="str">
        <f t="shared" si="650"/>
        <v>https://tools.wmflabs.org/xtools-articleinfo/?article=Hugh_O'Brian&amp;project=en.wikipedia.org</v>
      </c>
      <c r="AB1972" t="str">
        <f t="shared" si="651"/>
        <v>https://en.wikipedia.org/w/index.php?title=Special:WhatLinksHere/Hugh_O'Brian&amp;limit=500</v>
      </c>
    </row>
    <row r="1973" spans="1:29">
      <c r="A1973">
        <v>2543</v>
      </c>
      <c r="B1973">
        <v>181059</v>
      </c>
      <c r="C1973">
        <v>565532.9262081068</v>
      </c>
      <c r="D1973" t="s">
        <v>11979</v>
      </c>
      <c r="E1973" t="str">
        <f t="shared" si="647"/>
        <v>Hugh</v>
      </c>
      <c r="F1973" t="str">
        <f t="shared" si="648"/>
        <v>Smith</v>
      </c>
      <c r="H1973">
        <v>0</v>
      </c>
      <c r="J1973">
        <v>81</v>
      </c>
      <c r="K1973" s="5">
        <v>42502</v>
      </c>
      <c r="L1973" t="s">
        <v>12498</v>
      </c>
      <c r="M1973" t="str">
        <f t="shared" si="634"/>
        <v>American football player (Washington Redskins).[207]</v>
      </c>
      <c r="N1973" t="str">
        <f t="shared" si="646"/>
        <v>American</v>
      </c>
      <c r="O1973" t="str">
        <f t="shared" si="652"/>
        <v>football player (Washington Redskins).[207]</v>
      </c>
      <c r="P1973" t="str">
        <f t="shared" si="635"/>
        <v>football player (Washington Redskins).</v>
      </c>
      <c r="Q1973" t="str">
        <f t="shared" si="636"/>
        <v>football player (Washington Redskins)</v>
      </c>
      <c r="R1973" t="s">
        <v>13065</v>
      </c>
      <c r="S1973" t="s">
        <v>1390</v>
      </c>
      <c r="U1973" t="str">
        <f t="shared" si="649"/>
        <v>https://en.wikipedia.org/wiki/Hugh_Smith</v>
      </c>
      <c r="Y1973" t="str">
        <f t="shared" si="650"/>
        <v>https://tools.wmflabs.org/xtools-articleinfo/?article=Hugh_Smith&amp;project=en.wikipedia.org</v>
      </c>
      <c r="AB1973" t="str">
        <f t="shared" si="651"/>
        <v>https://en.wikipedia.org/w/index.php?title=Special:WhatLinksHere/Hugh_Smith&amp;limit=500</v>
      </c>
    </row>
    <row r="1974" spans="1:29">
      <c r="A1974">
        <v>2744</v>
      </c>
      <c r="B1974">
        <v>405985</v>
      </c>
      <c r="C1974">
        <v>273202.56915572827</v>
      </c>
      <c r="D1974" t="s">
        <v>12299</v>
      </c>
      <c r="E1974" t="s">
        <v>12755</v>
      </c>
      <c r="F1974" t="s">
        <v>12754</v>
      </c>
      <c r="H1974">
        <v>0</v>
      </c>
      <c r="J1974">
        <v>83</v>
      </c>
      <c r="K1974" s="5">
        <v>42514</v>
      </c>
      <c r="L1974" t="s">
        <v>12861</v>
      </c>
      <c r="M1974" t="str">
        <f t="shared" si="634"/>
        <v>American theologian.[410]</v>
      </c>
      <c r="N1974" t="str">
        <f t="shared" si="646"/>
        <v>American</v>
      </c>
      <c r="O1974" t="str">
        <f t="shared" si="652"/>
        <v>theologian.[410]</v>
      </c>
      <c r="P1974" t="str">
        <f t="shared" si="635"/>
        <v>theologian.</v>
      </c>
      <c r="Q1974" t="str">
        <f t="shared" si="636"/>
        <v>theologian</v>
      </c>
      <c r="R1974" t="str">
        <f>IFERROR(MID(Q1974,1,FIND(" ",Q1974)-1),Q1974)</f>
        <v>theologian</v>
      </c>
      <c r="U1974" t="str">
        <f t="shared" si="649"/>
        <v>https://en.wikipedia.org/wiki/Hughes_Oliphant Old</v>
      </c>
      <c r="Y1974" t="str">
        <f t="shared" si="650"/>
        <v>https://tools.wmflabs.org/xtools-articleinfo/?article=Hughes_Oliphant Old&amp;project=en.wikipedia.org</v>
      </c>
      <c r="AB1974" t="str">
        <f t="shared" si="651"/>
        <v>https://en.wikipedia.org/w/index.php?title=Special:WhatLinksHere/Hughes_Oliphant Old&amp;limit=500</v>
      </c>
    </row>
    <row r="1975" spans="1:29">
      <c r="A1975">
        <v>3476</v>
      </c>
      <c r="B1975">
        <v>216069</v>
      </c>
      <c r="C1975">
        <v>985424.72440931306</v>
      </c>
      <c r="D1975" t="s">
        <v>13457</v>
      </c>
      <c r="E1975" t="str">
        <f t="shared" ref="E1975:E1994" si="653">LEFT(D1975,FIND(" ",D1975)-1)</f>
        <v>Hugo</v>
      </c>
      <c r="F1975" t="str">
        <f t="shared" ref="F1975:F1994" si="654">MID(D1975,FIND(" ",D1975)+1,9999)</f>
        <v>Niebeling</v>
      </c>
      <c r="H1975">
        <v>0</v>
      </c>
      <c r="J1975">
        <v>85</v>
      </c>
      <c r="K1975" s="5">
        <v>42560</v>
      </c>
      <c r="L1975" t="s">
        <v>14133</v>
      </c>
      <c r="M1975" t="str">
        <f t="shared" si="634"/>
        <v>German filmmaker (Alvorada).[135]</v>
      </c>
      <c r="N1975" t="str">
        <f t="shared" si="646"/>
        <v>German</v>
      </c>
      <c r="O1975" t="str">
        <f t="shared" si="652"/>
        <v>filmmaker (Alvorada).[135]</v>
      </c>
      <c r="P1975" s="2" t="str">
        <f t="shared" si="635"/>
        <v>filmmaker (Alvorada).</v>
      </c>
      <c r="Q1975" s="2" t="str">
        <f t="shared" si="636"/>
        <v>filmmaker (Alvorada)</v>
      </c>
      <c r="R1975" s="2" t="str">
        <f>IFERROR(MID(Q1975,1,FIND(" ",Q1975)-1),Q1975)</f>
        <v>filmmaker</v>
      </c>
      <c r="S1975" s="2" t="s">
        <v>1109</v>
      </c>
      <c r="U1975" t="str">
        <f t="shared" si="649"/>
        <v>https://en.wikipedia.org/wiki/Hugo_Niebeling</v>
      </c>
      <c r="Y1975" t="str">
        <f t="shared" si="650"/>
        <v>https://tools.wmflabs.org/xtools-articleinfo/?article=Hugo_Niebeling&amp;project=en.wikipedia.org</v>
      </c>
      <c r="AB1975" t="str">
        <f t="shared" si="651"/>
        <v>https://en.wikipedia.org/w/index.php?title=Special:WhatLinksHere/Hugo_Niebeling&amp;limit=500</v>
      </c>
    </row>
    <row r="1976" spans="1:29">
      <c r="A1976">
        <v>3588</v>
      </c>
      <c r="B1976">
        <v>851238</v>
      </c>
      <c r="C1976">
        <v>974779.70957243093</v>
      </c>
      <c r="D1976" t="s">
        <v>13558</v>
      </c>
      <c r="E1976" t="str">
        <f t="shared" si="653"/>
        <v>Hugo</v>
      </c>
      <c r="F1976" t="str">
        <f t="shared" si="654"/>
        <v>Rietveld</v>
      </c>
      <c r="H1976">
        <v>0</v>
      </c>
      <c r="J1976">
        <v>84</v>
      </c>
      <c r="K1976" s="5">
        <v>42567</v>
      </c>
      <c r="L1976" t="s">
        <v>14243</v>
      </c>
      <c r="M1976" t="str">
        <f t="shared" si="634"/>
        <v>Dutch crystallographer.[247]</v>
      </c>
      <c r="N1976" t="str">
        <f t="shared" si="646"/>
        <v>Dutch</v>
      </c>
      <c r="O1976" t="str">
        <f t="shared" si="652"/>
        <v>crystallographer.[247]</v>
      </c>
      <c r="P1976" s="2" t="str">
        <f t="shared" si="635"/>
        <v>crystallographer.</v>
      </c>
      <c r="Q1976" s="2" t="str">
        <f t="shared" si="636"/>
        <v>crystallographer</v>
      </c>
      <c r="R1976" s="2" t="str">
        <f>IFERROR(MID(Q1976,1,FIND(" ",Q1976)-1),Q1976)</f>
        <v>crystallographer</v>
      </c>
      <c r="S1976" s="2"/>
      <c r="U1976" t="str">
        <f t="shared" si="649"/>
        <v>https://en.wikipedia.org/wiki/Hugo_Rietveld</v>
      </c>
      <c r="Y1976" t="str">
        <f t="shared" si="650"/>
        <v>https://tools.wmflabs.org/xtools-articleinfo/?article=Hugo_Rietveld&amp;project=en.wikipedia.org</v>
      </c>
      <c r="AB1976" t="str">
        <f t="shared" si="651"/>
        <v>https://en.wikipedia.org/w/index.php?title=Special:WhatLinksHere/Hugo_Rietveld&amp;limit=500</v>
      </c>
    </row>
    <row r="1977" spans="1:29">
      <c r="A1977">
        <v>873</v>
      </c>
      <c r="B1977">
        <v>581042</v>
      </c>
      <c r="C1977">
        <v>474284.73155378015</v>
      </c>
      <c r="D1977" t="s">
        <v>10948</v>
      </c>
      <c r="E1977" t="str">
        <f t="shared" si="653"/>
        <v>Hugo</v>
      </c>
      <c r="F1977" t="str">
        <f t="shared" si="654"/>
        <v>Tassara</v>
      </c>
      <c r="H1977">
        <v>0</v>
      </c>
      <c r="J1977">
        <v>92</v>
      </c>
      <c r="K1977" s="3">
        <v>42412</v>
      </c>
      <c r="L1977" t="s">
        <v>11308</v>
      </c>
      <c r="M1977" t="str">
        <f t="shared" si="634"/>
        <v>Chilean football manager.[217]</v>
      </c>
      <c r="N1977" t="str">
        <f t="shared" si="646"/>
        <v>Chilean</v>
      </c>
      <c r="O1977" t="str">
        <f t="shared" si="652"/>
        <v>football manager.[217]</v>
      </c>
      <c r="P1977" t="str">
        <f t="shared" si="635"/>
        <v>football manager.</v>
      </c>
      <c r="Q1977" t="str">
        <f t="shared" si="636"/>
        <v>football manager</v>
      </c>
      <c r="R1977" t="s">
        <v>7441</v>
      </c>
      <c r="U1977" t="str">
        <f t="shared" si="649"/>
        <v>https://en.wikipedia.org/wiki/Hugo_Tassara</v>
      </c>
      <c r="Y1977" t="str">
        <f t="shared" si="650"/>
        <v>https://tools.wmflabs.org/xtools-articleinfo/?article=Hugo_Tassara&amp;project=en.wikipedia.org</v>
      </c>
      <c r="AB1977" t="str">
        <f t="shared" si="651"/>
        <v>https://en.wikipedia.org/w/index.php?title=Special:WhatLinksHere/Hugo_Tassara&amp;limit=500</v>
      </c>
    </row>
    <row r="1978" spans="1:29">
      <c r="A1978">
        <v>2608</v>
      </c>
      <c r="B1978">
        <v>840935</v>
      </c>
      <c r="C1978">
        <v>898778.82171276724</v>
      </c>
      <c r="D1978" t="s">
        <v>12190</v>
      </c>
      <c r="E1978" t="str">
        <f t="shared" si="653"/>
        <v>Huguette</v>
      </c>
      <c r="F1978" t="str">
        <f t="shared" si="654"/>
        <v>Dreyfus</v>
      </c>
      <c r="H1978">
        <v>0</v>
      </c>
      <c r="J1978">
        <v>87</v>
      </c>
      <c r="K1978" s="5">
        <v>42506</v>
      </c>
      <c r="L1978" t="s">
        <v>12700</v>
      </c>
      <c r="M1978" t="str">
        <f t="shared" si="634"/>
        <v>French harpsichordist.[272]</v>
      </c>
      <c r="N1978" t="str">
        <f t="shared" si="646"/>
        <v>French</v>
      </c>
      <c r="O1978" t="str">
        <f t="shared" si="652"/>
        <v>harpsichordist.[272]</v>
      </c>
      <c r="P1978" t="str">
        <f t="shared" si="635"/>
        <v>harpsichordist.</v>
      </c>
      <c r="Q1978" t="str">
        <f t="shared" si="636"/>
        <v>harpsichordist</v>
      </c>
      <c r="R1978" t="str">
        <f>IFERROR(MID(Q1978,1,FIND(" ",Q1978)-1),Q1978)</f>
        <v>harpsichordist</v>
      </c>
      <c r="U1978" t="str">
        <f t="shared" si="649"/>
        <v>https://en.wikipedia.org/wiki/Huguette_Dreyfus</v>
      </c>
      <c r="Y1978" t="str">
        <f t="shared" si="650"/>
        <v>https://tools.wmflabs.org/xtools-articleinfo/?article=Huguette_Dreyfus&amp;project=en.wikipedia.org</v>
      </c>
      <c r="AB1978" t="str">
        <f t="shared" si="651"/>
        <v>https://en.wikipedia.org/w/index.php?title=Special:WhatLinksHere/Huguette_Dreyfus&amp;limit=500</v>
      </c>
    </row>
    <row r="1979" spans="1:29">
      <c r="A1979">
        <v>994</v>
      </c>
      <c r="B1979">
        <v>849662</v>
      </c>
      <c r="C1979">
        <v>889082.63363100565</v>
      </c>
      <c r="D1979" t="s">
        <v>10500</v>
      </c>
      <c r="E1979" t="str">
        <f t="shared" si="653"/>
        <v>Humbert</v>
      </c>
      <c r="F1979" t="str">
        <f t="shared" si="654"/>
        <v>Allen Astredo</v>
      </c>
      <c r="H1979">
        <v>0</v>
      </c>
      <c r="J1979">
        <v>86</v>
      </c>
      <c r="K1979" s="3">
        <v>42419</v>
      </c>
      <c r="L1979" t="s">
        <v>11447</v>
      </c>
      <c r="M1979" t="str">
        <f t="shared" si="634"/>
        <v>American actor (Dark Shadows).[339]</v>
      </c>
      <c r="N1979" t="str">
        <f t="shared" si="646"/>
        <v>American</v>
      </c>
      <c r="O1979" t="str">
        <f t="shared" si="652"/>
        <v>actor (Dark Shadows).[339]</v>
      </c>
      <c r="P1979" t="str">
        <f t="shared" si="635"/>
        <v>actor (Dark Shadows).</v>
      </c>
      <c r="Q1979" t="str">
        <f t="shared" si="636"/>
        <v>actor (Dark Shadows)</v>
      </c>
      <c r="R1979" t="str">
        <f>IFERROR(MID(Q1979,1,FIND(" ",Q1979)-1),Q1979)</f>
        <v>actor</v>
      </c>
      <c r="S1979" t="s">
        <v>2272</v>
      </c>
      <c r="U1979" t="str">
        <f t="shared" si="649"/>
        <v>https://en.wikipedia.org/wiki/Humbert_Allen Astredo</v>
      </c>
      <c r="Y1979" t="str">
        <f t="shared" si="650"/>
        <v>https://tools.wmflabs.org/xtools-articleinfo/?article=Humbert_Allen Astredo&amp;project=en.wikipedia.org</v>
      </c>
      <c r="AB1979" t="str">
        <f t="shared" si="651"/>
        <v>https://en.wikipedia.org/w/index.php?title=Special:WhatLinksHere/Humbert_Allen Astredo&amp;limit=500</v>
      </c>
    </row>
    <row r="1980" spans="1:29">
      <c r="A1980">
        <v>430</v>
      </c>
      <c r="B1980">
        <v>216178</v>
      </c>
      <c r="C1980">
        <v>713321.01601365139</v>
      </c>
      <c r="D1980" t="s">
        <v>9792</v>
      </c>
      <c r="E1980" t="str">
        <f t="shared" si="653"/>
        <v>Hung-ta</v>
      </c>
      <c r="F1980" t="str">
        <f t="shared" si="654"/>
        <v>Chang</v>
      </c>
      <c r="H1980">
        <v>0</v>
      </c>
      <c r="J1980">
        <v>102</v>
      </c>
      <c r="K1980" s="3">
        <v>42389</v>
      </c>
      <c r="L1980" t="s">
        <v>9793</v>
      </c>
      <c r="M1980" t="str">
        <f t="shared" si="634"/>
        <v>Chinese botanist.[433]</v>
      </c>
      <c r="N1980" t="str">
        <f t="shared" si="646"/>
        <v>Chinese</v>
      </c>
      <c r="O1980" t="str">
        <f t="shared" si="652"/>
        <v>botanist.[433]</v>
      </c>
      <c r="P1980" t="str">
        <f t="shared" si="635"/>
        <v>botanist.</v>
      </c>
      <c r="Q1980" t="str">
        <f t="shared" si="636"/>
        <v>botanist</v>
      </c>
      <c r="R1980" t="str">
        <f>IFERROR(MID(Q1980,1,FIND(" ",Q1980)-1),Q1980)</f>
        <v>botanist</v>
      </c>
      <c r="U1980" t="str">
        <f t="shared" si="649"/>
        <v>https://en.wikipedia.org/wiki/Hung-ta_Chang</v>
      </c>
      <c r="Y1980" t="str">
        <f t="shared" si="650"/>
        <v>https://tools.wmflabs.org/xtools-articleinfo/?article=Hung-ta_Chang&amp;project=en.wikipedia.org</v>
      </c>
      <c r="AB1980" t="str">
        <f t="shared" si="651"/>
        <v>https://en.wikipedia.org/w/index.php?title=Special:WhatLinksHere/Hung-ta_Chang&amp;limit=500</v>
      </c>
    </row>
    <row r="1981" spans="1:29">
      <c r="A1981">
        <v>1997</v>
      </c>
      <c r="B1981">
        <v>741255</v>
      </c>
      <c r="C1981">
        <v>95497.962804984127</v>
      </c>
      <c r="D1981" t="s">
        <v>6706</v>
      </c>
      <c r="E1981" t="str">
        <f t="shared" si="653"/>
        <v>Huntly</v>
      </c>
      <c r="F1981" t="str">
        <f t="shared" si="654"/>
        <v>D. Millar</v>
      </c>
      <c r="H1981">
        <v>0</v>
      </c>
      <c r="J1981">
        <v>88</v>
      </c>
      <c r="K1981" s="5">
        <v>42471</v>
      </c>
      <c r="L1981" t="s">
        <v>6133</v>
      </c>
      <c r="M1981" t="str">
        <f t="shared" si="634"/>
        <v>Canadian medical technology executive.[184]</v>
      </c>
      <c r="N1981" t="str">
        <f t="shared" si="646"/>
        <v>Canadian</v>
      </c>
      <c r="O1981" t="str">
        <f t="shared" si="652"/>
        <v>medical technology executive.[184]</v>
      </c>
      <c r="P1981" t="str">
        <f t="shared" si="635"/>
        <v>medical technology executive.</v>
      </c>
      <c r="Q1981" t="str">
        <f t="shared" si="636"/>
        <v>medical technology executive</v>
      </c>
      <c r="R1981" t="s">
        <v>5927</v>
      </c>
      <c r="U1981" t="str">
        <f t="shared" si="649"/>
        <v>https://en.wikipedia.org/wiki/Huntly_D. Millar</v>
      </c>
      <c r="Y1981" t="str">
        <f t="shared" si="650"/>
        <v>https://tools.wmflabs.org/xtools-articleinfo/?article=Huntly_D. Millar&amp;project=en.wikipedia.org</v>
      </c>
      <c r="AB1981" t="str">
        <f t="shared" si="651"/>
        <v>https://en.wikipedia.org/w/index.php?title=Special:WhatLinksHere/Huntly_D. Millar&amp;limit=500</v>
      </c>
    </row>
    <row r="1982" spans="1:29">
      <c r="A1982">
        <v>2601</v>
      </c>
      <c r="B1982">
        <v>119042</v>
      </c>
      <c r="C1982">
        <v>537004.86536672548</v>
      </c>
      <c r="D1982" t="s">
        <v>12183</v>
      </c>
      <c r="E1982" t="str">
        <f t="shared" si="653"/>
        <v>Hussein</v>
      </c>
      <c r="F1982" t="str">
        <f t="shared" si="654"/>
        <v>Sheikh Abdirahman</v>
      </c>
      <c r="H1982">
        <v>0</v>
      </c>
      <c r="J1982">
        <v>75</v>
      </c>
      <c r="K1982" s="5">
        <v>42506</v>
      </c>
      <c r="L1982" t="s">
        <v>12630</v>
      </c>
      <c r="M1982" t="str">
        <f t="shared" si="634"/>
        <v>Somali politician Minister of Defense (1989–1990).[265] (death announced on this date)</v>
      </c>
      <c r="N1982" t="str">
        <f t="shared" si="646"/>
        <v>Somali</v>
      </c>
      <c r="O1982" t="str">
        <f t="shared" si="652"/>
        <v>politician Minister of Defense (1989–1990).[265] (death announced on this date)</v>
      </c>
      <c r="P1982" t="str">
        <f t="shared" si="635"/>
        <v>politician Minister of Defense (1989–1990).</v>
      </c>
      <c r="Q1982" t="str">
        <f t="shared" si="636"/>
        <v>politician Minister of Defense (1989–1990)</v>
      </c>
      <c r="R1982" t="str">
        <f>IFERROR(MID(Q1982,1,FIND(" ",Q1982)-1),Q1982)</f>
        <v>politician</v>
      </c>
      <c r="S1982" s="2" t="s">
        <v>1518</v>
      </c>
      <c r="U1982" t="str">
        <f t="shared" si="649"/>
        <v>https://en.wikipedia.org/wiki/Hussein_Sheikh Abdirahman</v>
      </c>
      <c r="Y1982" t="str">
        <f t="shared" si="650"/>
        <v>https://tools.wmflabs.org/xtools-articleinfo/?article=Hussein_Sheikh Abdirahman&amp;project=en.wikipedia.org</v>
      </c>
      <c r="AB1982" t="str">
        <f t="shared" si="651"/>
        <v>https://en.wikipedia.org/w/index.php?title=Special:WhatLinksHere/Hussein_Sheikh Abdirahman&amp;limit=500</v>
      </c>
    </row>
    <row r="1983" spans="1:29">
      <c r="A1983">
        <v>1789</v>
      </c>
      <c r="B1983">
        <v>541687</v>
      </c>
      <c r="C1983">
        <v>591156.82755964366</v>
      </c>
      <c r="D1983" t="s">
        <v>8536</v>
      </c>
      <c r="E1983" t="str">
        <f t="shared" si="653"/>
        <v>Ian</v>
      </c>
      <c r="F1983" t="str">
        <f t="shared" si="654"/>
        <v>Britton</v>
      </c>
      <c r="H1983">
        <v>0</v>
      </c>
      <c r="J1983">
        <v>61</v>
      </c>
      <c r="K1983" s="3">
        <v>42460</v>
      </c>
      <c r="L1983" s="2" t="s">
        <v>7436</v>
      </c>
      <c r="M1983" t="str">
        <f t="shared" si="634"/>
        <v>Scottish football player (Chelsea Blackpool Burnley) and manager (Nelson).[597]</v>
      </c>
      <c r="N1983" t="str">
        <f t="shared" si="646"/>
        <v>Scottish</v>
      </c>
      <c r="O1983" t="str">
        <f t="shared" si="652"/>
        <v>football player (Chelsea Blackpool Burnley) and manager (Nelson).[597]</v>
      </c>
      <c r="P1983" t="str">
        <f t="shared" si="635"/>
        <v>football player (Chelsea Blackpool Burnley) and manager (Nelson).</v>
      </c>
      <c r="Q1983" t="str">
        <f t="shared" si="636"/>
        <v>football player (Chelsea Blackpool Burnley) and manager (Nelson)</v>
      </c>
      <c r="R1983" t="s">
        <v>3199</v>
      </c>
      <c r="S1983" t="s">
        <v>1915</v>
      </c>
      <c r="U1983" t="str">
        <f t="shared" si="649"/>
        <v>https://en.wikipedia.org/wiki/Ian_Britton</v>
      </c>
      <c r="Y1983" t="str">
        <f t="shared" si="650"/>
        <v>https://tools.wmflabs.org/xtools-articleinfo/?article=Ian_Britton&amp;project=en.wikipedia.org</v>
      </c>
      <c r="AB1983" t="str">
        <f t="shared" si="651"/>
        <v>https://en.wikipedia.org/w/index.php?title=Special:WhatLinksHere/Ian_Britton&amp;limit=500</v>
      </c>
    </row>
    <row r="1984" spans="1:29">
      <c r="A1984">
        <v>816</v>
      </c>
      <c r="B1984">
        <v>866681</v>
      </c>
      <c r="C1984">
        <v>644986.81419900095</v>
      </c>
      <c r="D1984" t="s">
        <v>10919</v>
      </c>
      <c r="E1984" t="str">
        <f t="shared" si="653"/>
        <v>Ian</v>
      </c>
      <c r="F1984" t="str">
        <f t="shared" si="654"/>
        <v>Cowap</v>
      </c>
      <c r="H1984">
        <v>0</v>
      </c>
      <c r="J1984">
        <v>65</v>
      </c>
      <c r="K1984" s="3">
        <v>42410</v>
      </c>
      <c r="L1984" t="s">
        <v>11097</v>
      </c>
      <c r="M1984" t="str">
        <f t="shared" si="634"/>
        <v>English cricketer (Cheshire) cancer.[160]</v>
      </c>
      <c r="N1984" t="str">
        <f t="shared" si="646"/>
        <v>English</v>
      </c>
      <c r="O1984" t="str">
        <f t="shared" si="652"/>
        <v>cricketer (Cheshire) cancer.[160]</v>
      </c>
      <c r="P1984" t="str">
        <f t="shared" si="635"/>
        <v>cricketer (Cheshire) cancer.</v>
      </c>
      <c r="Q1984" t="str">
        <f t="shared" si="636"/>
        <v>cricketer (Cheshire) cancer</v>
      </c>
      <c r="R1984" t="str">
        <f>IFERROR(MID(Q1984,1,FIND(" ",Q1984)-1),Q1984)</f>
        <v>cricketer</v>
      </c>
      <c r="S1984" t="s">
        <v>2557</v>
      </c>
      <c r="T1984" t="s">
        <v>8770</v>
      </c>
      <c r="U1984" t="str">
        <f t="shared" si="649"/>
        <v>https://en.wikipedia.org/wiki/Ian_Cowap</v>
      </c>
      <c r="Y1984" t="str">
        <f t="shared" si="650"/>
        <v>https://tools.wmflabs.org/xtools-articleinfo/?article=Ian_Cowap&amp;project=en.wikipedia.org</v>
      </c>
      <c r="AB1984" t="str">
        <f t="shared" si="651"/>
        <v>https://en.wikipedia.org/w/index.php?title=Special:WhatLinksHere/Ian_Cowap&amp;limit=500</v>
      </c>
    </row>
    <row r="1985" spans="1:29">
      <c r="A1985">
        <v>2372</v>
      </c>
      <c r="B1985">
        <v>246157</v>
      </c>
      <c r="C1985">
        <v>922716.75737811159</v>
      </c>
      <c r="D1985" t="s">
        <v>11987</v>
      </c>
      <c r="E1985" t="str">
        <f t="shared" si="653"/>
        <v>Ian</v>
      </c>
      <c r="F1985" t="str">
        <f t="shared" si="654"/>
        <v>Deans</v>
      </c>
      <c r="H1985">
        <v>0</v>
      </c>
      <c r="J1985">
        <v>78</v>
      </c>
      <c r="K1985" s="5">
        <v>42493</v>
      </c>
      <c r="L1985" t="s">
        <v>12514</v>
      </c>
      <c r="M1985" t="str">
        <f t="shared" si="634"/>
        <v>Canadian politician MP (1980–1986) Parkinson's disease.[34]</v>
      </c>
      <c r="N1985" t="str">
        <f t="shared" si="646"/>
        <v>Canadian</v>
      </c>
      <c r="O1985" t="str">
        <f t="shared" si="652"/>
        <v>politician MP (1980–1986) Parkinson's disease.[34]</v>
      </c>
      <c r="P1985" t="str">
        <f t="shared" si="635"/>
        <v>politician MP (1980–1986) Parkinson's disease.</v>
      </c>
      <c r="Q1985" t="str">
        <f t="shared" si="636"/>
        <v>politician MP (1980–1986) Parkinson's disease</v>
      </c>
      <c r="R1985" t="str">
        <f>IFERROR(MID(Q1985,1,FIND(" ",Q1985)-1),Q1985)</f>
        <v>politician</v>
      </c>
      <c r="S1985" s="2" t="s">
        <v>1480</v>
      </c>
      <c r="T1985" t="s">
        <v>13267</v>
      </c>
      <c r="U1985" t="str">
        <f t="shared" si="649"/>
        <v>https://en.wikipedia.org/wiki/Ian_Deans</v>
      </c>
      <c r="Y1985" t="str">
        <f t="shared" si="650"/>
        <v>https://tools.wmflabs.org/xtools-articleinfo/?article=Ian_Deans&amp;project=en.wikipedia.org</v>
      </c>
      <c r="AB1985" t="str">
        <f t="shared" si="651"/>
        <v>https://en.wikipedia.org/w/index.php?title=Special:WhatLinksHere/Ian_Deans&amp;limit=500</v>
      </c>
    </row>
    <row r="1986" spans="1:29">
      <c r="A1986">
        <v>2754</v>
      </c>
      <c r="B1986">
        <v>791977</v>
      </c>
      <c r="C1986">
        <v>680810.18676912202</v>
      </c>
      <c r="D1986" t="s">
        <v>12411</v>
      </c>
      <c r="E1986" t="str">
        <f t="shared" si="653"/>
        <v>Ian</v>
      </c>
      <c r="F1986" t="str">
        <f t="shared" si="654"/>
        <v>Gibson</v>
      </c>
      <c r="H1986">
        <v>0</v>
      </c>
      <c r="J1986">
        <v>73</v>
      </c>
      <c r="K1986" s="5">
        <v>42515</v>
      </c>
      <c r="L1986" t="s">
        <v>12656</v>
      </c>
      <c r="M1986" t="str">
        <f t="shared" ref="M1986:M2049" si="655">MID(L1986,2,LEN(L1986)-1)</f>
        <v>Scottish footballer (Cardiff City Coventry City Middlesbrough).[420]</v>
      </c>
      <c r="N1986" t="str">
        <f t="shared" si="646"/>
        <v>Scottish</v>
      </c>
      <c r="O1986" t="str">
        <f t="shared" si="652"/>
        <v>footballer (Cardiff City Coventry City Middlesbrough).[420]</v>
      </c>
      <c r="P1986" t="str">
        <f t="shared" ref="P1986:P2049" si="656">IFERROR(MID(O1986,1,FIND("[",O1986)-1),O1986)</f>
        <v>footballer (Cardiff City Coventry City Middlesbrough).</v>
      </c>
      <c r="Q1986" t="str">
        <f t="shared" ref="Q1986:Q2049" si="657">IFERROR(MID(P1986,1,FIND(".",P1986)-1),P1986)</f>
        <v>footballer (Cardiff City Coventry City Middlesbrough)</v>
      </c>
      <c r="R1986" t="str">
        <f>IFERROR(MID(Q1986,1,FIND(" ",Q1986)-1),Q1986)</f>
        <v>footballer</v>
      </c>
      <c r="S1986" s="2" t="s">
        <v>1317</v>
      </c>
      <c r="U1986" t="str">
        <f t="shared" si="649"/>
        <v>https://en.wikipedia.org/wiki/Ian_Gibson</v>
      </c>
      <c r="Y1986" t="str">
        <f t="shared" si="650"/>
        <v>https://tools.wmflabs.org/xtools-articleinfo/?article=Ian_Gibson&amp;project=en.wikipedia.org</v>
      </c>
      <c r="AB1986" t="str">
        <f t="shared" si="651"/>
        <v>https://en.wikipedia.org/w/index.php?title=Special:WhatLinksHere/Ian_Gibson&amp;limit=500</v>
      </c>
    </row>
    <row r="1987" spans="1:29">
      <c r="A1987">
        <v>3729</v>
      </c>
      <c r="B1987">
        <v>872579</v>
      </c>
      <c r="C1987">
        <v>192054.78033836698</v>
      </c>
      <c r="D1987" t="s">
        <v>13513</v>
      </c>
      <c r="E1987" t="str">
        <f t="shared" si="653"/>
        <v>Ian</v>
      </c>
      <c r="F1987" t="str">
        <f t="shared" si="654"/>
        <v>King</v>
      </c>
      <c r="H1987">
        <v>0</v>
      </c>
      <c r="J1987">
        <v>79</v>
      </c>
      <c r="K1987" s="5">
        <v>42575</v>
      </c>
      <c r="L1987" t="s">
        <v>14465</v>
      </c>
      <c r="M1987" t="str">
        <f t="shared" si="655"/>
        <v>Scottish footballer (Leicester City F.C.).[388]</v>
      </c>
      <c r="N1987" t="str">
        <f t="shared" si="646"/>
        <v>Scottish</v>
      </c>
      <c r="O1987" t="str">
        <f t="shared" si="652"/>
        <v>footballer (Leicester City F.C.).[388]</v>
      </c>
      <c r="P1987" s="2" t="str">
        <f t="shared" si="656"/>
        <v>footballer (Leicester City F.C.).</v>
      </c>
      <c r="Q1987" s="2" t="str">
        <f t="shared" si="657"/>
        <v>footballer (Leicester City F</v>
      </c>
      <c r="R1987" s="2" t="str">
        <f>IFERROR(MID(Q1987,1,FIND(" ",Q1987)-1),Q1987)</f>
        <v>footballer</v>
      </c>
      <c r="S1987" t="s">
        <v>805</v>
      </c>
      <c r="U1987" t="str">
        <f t="shared" si="649"/>
        <v>https://en.wikipedia.org/wiki/Ian_King</v>
      </c>
      <c r="Y1987" t="str">
        <f t="shared" si="650"/>
        <v>https://tools.wmflabs.org/xtools-articleinfo/?article=Ian_King&amp;project=en.wikipedia.org</v>
      </c>
      <c r="AB1987" t="str">
        <f t="shared" si="651"/>
        <v>https://en.wikipedia.org/w/index.php?title=Special:WhatLinksHere/Ian_King&amp;limit=500</v>
      </c>
    </row>
    <row r="1988" spans="1:29">
      <c r="A1988">
        <v>470</v>
      </c>
      <c r="B1988">
        <v>588020</v>
      </c>
      <c r="C1988">
        <v>647887.26929964474</v>
      </c>
      <c r="D1988" t="s">
        <v>9629</v>
      </c>
      <c r="E1988" t="str">
        <f t="shared" si="653"/>
        <v>Ian</v>
      </c>
      <c r="F1988" t="str">
        <f t="shared" si="654"/>
        <v>Murray</v>
      </c>
      <c r="H1988">
        <v>0</v>
      </c>
      <c r="J1988">
        <v>83</v>
      </c>
      <c r="K1988" s="3">
        <v>42391</v>
      </c>
      <c r="L1988" t="s">
        <v>10412</v>
      </c>
      <c r="M1988" t="str">
        <f t="shared" si="655"/>
        <v>Scottish Roman Catholic prelate Bishop of Argyll and the Isles (1999–2008).[474]</v>
      </c>
      <c r="N1988" t="str">
        <f t="shared" si="646"/>
        <v>Scottish</v>
      </c>
      <c r="O1988" t="str">
        <f t="shared" si="652"/>
        <v>Roman Catholic prelate Bishop of Argyll and the Isles (1999–2008).[474]</v>
      </c>
      <c r="P1988" t="str">
        <f t="shared" si="656"/>
        <v>Roman Catholic prelate Bishop of Argyll and the Isles (1999–2008).</v>
      </c>
      <c r="Q1988" t="str">
        <f t="shared" si="657"/>
        <v>Roman Catholic prelate Bishop of Argyll and the Isles (1999–2008)</v>
      </c>
      <c r="R1988" t="s">
        <v>6960</v>
      </c>
      <c r="S1988" t="s">
        <v>2604</v>
      </c>
      <c r="U1988" t="str">
        <f t="shared" si="649"/>
        <v>https://en.wikipedia.org/wiki/Ian_Murray</v>
      </c>
      <c r="Y1988" t="str">
        <f t="shared" si="650"/>
        <v>https://tools.wmflabs.org/xtools-articleinfo/?article=Ian_Murray&amp;project=en.wikipedia.org</v>
      </c>
      <c r="AB1988" t="str">
        <f t="shared" si="651"/>
        <v>https://en.wikipedia.org/w/index.php?title=Special:WhatLinksHere/Ian_Murray&amp;limit=500</v>
      </c>
    </row>
    <row r="1989" spans="1:29">
      <c r="A1989">
        <v>17</v>
      </c>
      <c r="B1989">
        <v>691425</v>
      </c>
      <c r="C1989">
        <v>838146.55917012715</v>
      </c>
      <c r="D1989" t="s">
        <v>9009</v>
      </c>
      <c r="E1989" t="str">
        <f t="shared" si="653"/>
        <v>Ian</v>
      </c>
      <c r="F1989" t="str">
        <f t="shared" si="654"/>
        <v>Pieris</v>
      </c>
      <c r="H1989">
        <v>0</v>
      </c>
      <c r="J1989">
        <v>82</v>
      </c>
      <c r="K1989" s="3">
        <v>42370</v>
      </c>
      <c r="L1989" t="s">
        <v>8851</v>
      </c>
      <c r="M1989" t="str">
        <f t="shared" si="655"/>
        <v>Sri Lankan cricketer (Cambridge University Cricket Club).[17]</v>
      </c>
      <c r="N1989" t="s">
        <v>11746</v>
      </c>
      <c r="O1989" t="s">
        <v>11654</v>
      </c>
      <c r="P1989" t="str">
        <f t="shared" si="656"/>
        <v>cricketer (Cambridge University Cricket Club).</v>
      </c>
      <c r="Q1989" t="str">
        <f t="shared" si="657"/>
        <v>cricketer (Cambridge University Cricket Club)</v>
      </c>
      <c r="R1989" t="str">
        <f>IFERROR(MID(Q1989,1,FIND(" ",Q1989)-1),Q1989)</f>
        <v>cricketer</v>
      </c>
      <c r="S1989" t="s">
        <v>2532</v>
      </c>
      <c r="U1989" t="str">
        <f t="shared" si="649"/>
        <v>https://en.wikipedia.org/wiki/Ian_Pieris</v>
      </c>
      <c r="V1989">
        <v>54</v>
      </c>
      <c r="Y1989" t="str">
        <f t="shared" si="650"/>
        <v>https://tools.wmflabs.org/xtools-articleinfo/?article=Ian_Pieris&amp;project=en.wikipedia.org</v>
      </c>
      <c r="Z1989">
        <v>6</v>
      </c>
      <c r="AA1989">
        <v>3</v>
      </c>
      <c r="AB1989" t="str">
        <f t="shared" si="651"/>
        <v>https://en.wikipedia.org/w/index.php?title=Special:WhatLinksHere/Ian_Pieris&amp;limit=500</v>
      </c>
      <c r="AC1989">
        <v>3</v>
      </c>
    </row>
    <row r="1990" spans="1:29">
      <c r="A1990">
        <v>1874</v>
      </c>
      <c r="B1990">
        <v>702747</v>
      </c>
      <c r="C1990">
        <v>355495.33509401954</v>
      </c>
      <c r="D1990" t="s">
        <v>7075</v>
      </c>
      <c r="E1990" t="str">
        <f t="shared" si="653"/>
        <v>Ian</v>
      </c>
      <c r="F1990" t="str">
        <f t="shared" si="654"/>
        <v>Robinson</v>
      </c>
      <c r="H1990">
        <v>0</v>
      </c>
      <c r="J1990">
        <v>69</v>
      </c>
      <c r="K1990" s="5">
        <v>42463</v>
      </c>
      <c r="L1990" t="s">
        <v>6253</v>
      </c>
      <c r="M1990" t="str">
        <f t="shared" si="655"/>
        <v>Zimbabwean cricket umpire lung cancer.[60]</v>
      </c>
      <c r="N1990" t="str">
        <f>MID(M1990,1,FIND(" ",M1990)-1)</f>
        <v>Zimbabwean</v>
      </c>
      <c r="O1990" t="str">
        <f>MID(M1990,FIND(" ",M1990)+1,9999)</f>
        <v>cricket umpire lung cancer.[60]</v>
      </c>
      <c r="P1990" t="str">
        <f t="shared" si="656"/>
        <v>cricket umpire lung cancer.</v>
      </c>
      <c r="Q1990" t="str">
        <f t="shared" si="657"/>
        <v>cricket umpire lung cancer</v>
      </c>
      <c r="R1990" t="s">
        <v>6808</v>
      </c>
      <c r="U1990" t="str">
        <f t="shared" si="649"/>
        <v>https://en.wikipedia.org/wiki/Ian_Robinson</v>
      </c>
      <c r="Y1990" t="str">
        <f t="shared" si="650"/>
        <v>https://tools.wmflabs.org/xtools-articleinfo/?article=Ian_Robinson&amp;project=en.wikipedia.org</v>
      </c>
      <c r="AB1990" t="str">
        <f t="shared" si="651"/>
        <v>https://en.wikipedia.org/w/index.php?title=Special:WhatLinksHere/Ian_Robinson&amp;limit=500</v>
      </c>
    </row>
    <row r="1991" spans="1:29">
      <c r="A1991">
        <v>2388</v>
      </c>
      <c r="B1991">
        <v>415585</v>
      </c>
      <c r="C1991">
        <v>233354.42707957554</v>
      </c>
      <c r="D1991" t="s">
        <v>12015</v>
      </c>
      <c r="E1991" t="str">
        <f t="shared" si="653"/>
        <v>Ian</v>
      </c>
      <c r="F1991" t="str">
        <f t="shared" si="654"/>
        <v>Sander</v>
      </c>
      <c r="H1991">
        <v>0</v>
      </c>
      <c r="J1991">
        <v>68</v>
      </c>
      <c r="K1991" s="5">
        <v>42493</v>
      </c>
      <c r="L1991" t="s">
        <v>12221</v>
      </c>
      <c r="M1991" t="str">
        <f t="shared" si="655"/>
        <v>American producer and director (Ghost Whisperer Profiler I'll Fly Away) heart attack.[50]</v>
      </c>
      <c r="N1991" t="str">
        <f>MID(M1991,1,FIND(" ",M1991)-1)</f>
        <v>American</v>
      </c>
      <c r="O1991" t="str">
        <f>MID(M1991,FIND(" ",M1991)+1,9999)</f>
        <v>producer and director (Ghost Whisperer Profiler I'll Fly Away) heart attack.[50]</v>
      </c>
      <c r="P1991" t="str">
        <f t="shared" si="656"/>
        <v>producer and director (Ghost Whisperer Profiler I'll Fly Away) heart attack.</v>
      </c>
      <c r="Q1991" t="str">
        <f t="shared" si="657"/>
        <v>producer and director (Ghost Whisperer Profiler I'll Fly Away) heart attack</v>
      </c>
      <c r="R1991" t="s">
        <v>3084</v>
      </c>
      <c r="S1991" s="2" t="s">
        <v>1396</v>
      </c>
      <c r="T1991" t="s">
        <v>13270</v>
      </c>
      <c r="U1991" t="str">
        <f t="shared" ref="U1991:U2022" si="658">CONCATENATE("https://en.wikipedia.org/wiki/",REPLACE(D1991,FIND(" ",D1991),1,"_"))</f>
        <v>https://en.wikipedia.org/wiki/Ian_Sander</v>
      </c>
      <c r="Y1991" t="str">
        <f t="shared" ref="Y1991:Y2022" si="659">CONCATENATE("https://tools.wmflabs.org/xtools-articleinfo/?article=",REPLACE(D1991,FIND(" ",D1991),1,"_"),"&amp;project=en.wikipedia.org")</f>
        <v>https://tools.wmflabs.org/xtools-articleinfo/?article=Ian_Sander&amp;project=en.wikipedia.org</v>
      </c>
      <c r="AB1991" t="str">
        <f t="shared" ref="AB1991:AB2022" si="660">CONCATENATE("https://en.wikipedia.org/w/index.php?title=Special:WhatLinksHere/",REPLACE(D1991,FIND(" ",D1991),1,"_"),"&amp;limit=500")</f>
        <v>https://en.wikipedia.org/w/index.php?title=Special:WhatLinksHere/Ian_Sander&amp;limit=500</v>
      </c>
    </row>
    <row r="1992" spans="1:29">
      <c r="A1992">
        <v>2654</v>
      </c>
      <c r="B1992">
        <v>933422</v>
      </c>
      <c r="C1992">
        <v>592956.31956865685</v>
      </c>
      <c r="D1992" t="s">
        <v>12086</v>
      </c>
      <c r="E1992" t="str">
        <f t="shared" si="653"/>
        <v>Ian</v>
      </c>
      <c r="F1992" t="str">
        <f t="shared" si="654"/>
        <v>Watkin</v>
      </c>
      <c r="H1992">
        <v>0</v>
      </c>
      <c r="J1992">
        <v>76</v>
      </c>
      <c r="K1992" s="5">
        <v>42508</v>
      </c>
      <c r="L1992" t="s">
        <v>12683</v>
      </c>
      <c r="M1992" t="str">
        <f t="shared" si="655"/>
        <v>New Zealand actor (Braindead Sleeping Dogs Charlotte's Web).[318]</v>
      </c>
      <c r="N1992" t="s">
        <v>12881</v>
      </c>
      <c r="O1992" t="str">
        <f>MID(M1992,FIND(" ",M1992)+1,9999)</f>
        <v>Zealand actor (Braindead Sleeping Dogs Charlotte's Web).[318]</v>
      </c>
      <c r="P1992" t="str">
        <f t="shared" si="656"/>
        <v>Zealand actor (Braindead Sleeping Dogs Charlotte's Web).</v>
      </c>
      <c r="Q1992" t="str">
        <f t="shared" si="657"/>
        <v>Zealand actor (Braindead Sleeping Dogs Charlotte's Web)</v>
      </c>
      <c r="R1992" t="s">
        <v>12904</v>
      </c>
      <c r="S1992" s="2" t="s">
        <v>1266</v>
      </c>
      <c r="U1992" t="str">
        <f t="shared" si="658"/>
        <v>https://en.wikipedia.org/wiki/Ian_Watkin</v>
      </c>
      <c r="Y1992" t="str">
        <f t="shared" si="659"/>
        <v>https://tools.wmflabs.org/xtools-articleinfo/?article=Ian_Watkin&amp;project=en.wikipedia.org</v>
      </c>
      <c r="AB1992" t="str">
        <f t="shared" si="660"/>
        <v>https://en.wikipedia.org/w/index.php?title=Special:WhatLinksHere/Ian_Watkin&amp;limit=500</v>
      </c>
    </row>
    <row r="1993" spans="1:29">
      <c r="A1993">
        <v>1617</v>
      </c>
      <c r="B1993">
        <v>598383</v>
      </c>
      <c r="C1993">
        <v>898885.09518368659</v>
      </c>
      <c r="D1993" t="s">
        <v>8702</v>
      </c>
      <c r="E1993" t="str">
        <f t="shared" si="653"/>
        <v>Ibrahim</v>
      </c>
      <c r="F1993" t="str">
        <f t="shared" si="654"/>
        <v>El Bakraoui</v>
      </c>
      <c r="H1993">
        <v>0</v>
      </c>
      <c r="J1993">
        <v>29</v>
      </c>
      <c r="K1993" s="3">
        <v>42451</v>
      </c>
      <c r="L1993" s="2" t="s">
        <v>7892</v>
      </c>
      <c r="M1993" t="str">
        <f t="shared" si="655"/>
        <v>Belgian terrorist (2016 Brussels bombings).[424]</v>
      </c>
      <c r="N1993" t="str">
        <f>MID(M1993,1,FIND(" ",M1993)-1)</f>
        <v>Belgian</v>
      </c>
      <c r="O1993" t="str">
        <f>MID(M1993,FIND(" ",M1993)+1,9999)</f>
        <v>terrorist (2016 Brussels bombings).[424]</v>
      </c>
      <c r="P1993" t="str">
        <f t="shared" si="656"/>
        <v>terrorist (2016 Brussels bombings).</v>
      </c>
      <c r="Q1993" t="str">
        <f t="shared" si="657"/>
        <v>terrorist (2016 Brussels bombings)</v>
      </c>
      <c r="R1993" t="str">
        <f>IFERROR(MID(Q1993,1,FIND(" ",Q1993)-1),Q1993)</f>
        <v>terrorist</v>
      </c>
      <c r="S1993" s="2" t="s">
        <v>1920</v>
      </c>
      <c r="T1993" t="s">
        <v>7409</v>
      </c>
      <c r="U1993" t="str">
        <f t="shared" si="658"/>
        <v>https://en.wikipedia.org/wiki/Ibrahim_El Bakraoui</v>
      </c>
      <c r="Y1993" t="str">
        <f t="shared" si="659"/>
        <v>https://tools.wmflabs.org/xtools-articleinfo/?article=Ibrahim_El Bakraoui&amp;project=en.wikipedia.org</v>
      </c>
      <c r="AB1993" t="str">
        <f t="shared" si="660"/>
        <v>https://en.wikipedia.org/w/index.php?title=Special:WhatLinksHere/Ibrahim_El Bakraoui&amp;limit=500</v>
      </c>
    </row>
    <row r="1994" spans="1:29">
      <c r="A1994">
        <v>175</v>
      </c>
      <c r="B1994">
        <v>716830</v>
      </c>
      <c r="C1994">
        <v>760976.02486152027</v>
      </c>
      <c r="D1994" t="s">
        <v>9467</v>
      </c>
      <c r="E1994" t="str">
        <f t="shared" si="653"/>
        <v>Ida</v>
      </c>
      <c r="F1994" t="str">
        <f t="shared" si="654"/>
        <v>Gaskin</v>
      </c>
      <c r="H1994">
        <v>0</v>
      </c>
      <c r="J1994">
        <v>96</v>
      </c>
      <c r="K1994" s="3">
        <v>42377</v>
      </c>
      <c r="L1994" t="s">
        <v>9318</v>
      </c>
      <c r="M1994" t="str">
        <f t="shared" si="655"/>
        <v>Welsh-born New Zealand teacher and quiz show contestant.[175]</v>
      </c>
      <c r="N1994" t="s">
        <v>11755</v>
      </c>
      <c r="O1994" t="s">
        <v>11468</v>
      </c>
      <c r="P1994" t="str">
        <f t="shared" si="656"/>
        <v>teacher and quiz show contestant.</v>
      </c>
      <c r="Q1994" t="str">
        <f t="shared" si="657"/>
        <v>teacher and quiz show contestant</v>
      </c>
      <c r="R1994" t="str">
        <f>Q1994</f>
        <v>teacher and quiz show contestant</v>
      </c>
      <c r="U1994" t="str">
        <f t="shared" si="658"/>
        <v>https://en.wikipedia.org/wiki/Ida_Gaskin</v>
      </c>
      <c r="Y1994" t="str">
        <f t="shared" si="659"/>
        <v>https://tools.wmflabs.org/xtools-articleinfo/?article=Ida_Gaskin&amp;project=en.wikipedia.org</v>
      </c>
      <c r="AB1994" t="str">
        <f t="shared" si="660"/>
        <v>https://en.wikipedia.org/w/index.php?title=Special:WhatLinksHere/Ida_Gaskin&amp;limit=500</v>
      </c>
    </row>
    <row r="1995" spans="1:29">
      <c r="A1995">
        <v>2646</v>
      </c>
      <c r="B1995">
        <v>180989</v>
      </c>
      <c r="C1995">
        <v>351874.44427538139</v>
      </c>
      <c r="D1995" t="s">
        <v>12069</v>
      </c>
      <c r="E1995" t="s">
        <v>13132</v>
      </c>
      <c r="F1995" t="s">
        <v>13131</v>
      </c>
      <c r="H1995">
        <v>0</v>
      </c>
      <c r="J1995">
        <v>63</v>
      </c>
      <c r="K1995" s="5">
        <v>42508</v>
      </c>
      <c r="L1995" t="s">
        <v>12748</v>
      </c>
      <c r="M1995" t="str">
        <f t="shared" si="655"/>
        <v>Indonesian Hindu priest.[310]</v>
      </c>
      <c r="N1995" t="str">
        <f t="shared" ref="N1995:N2001" si="661">MID(M1995,1,FIND(" ",M1995)-1)</f>
        <v>Indonesian</v>
      </c>
      <c r="O1995" t="str">
        <f t="shared" ref="O1995:O2001" si="662">MID(M1995,FIND(" ",M1995)+1,9999)</f>
        <v>Hindu priest.[310]</v>
      </c>
      <c r="P1995" t="str">
        <f t="shared" si="656"/>
        <v>Hindu priest.</v>
      </c>
      <c r="Q1995" t="str">
        <f t="shared" si="657"/>
        <v>Hindu priest</v>
      </c>
      <c r="R1995" t="s">
        <v>12900</v>
      </c>
      <c r="U1995" t="str">
        <f t="shared" si="658"/>
        <v>https://en.wikipedia.org/wiki/Ida_Pedanda Gede Made Gunung</v>
      </c>
      <c r="Y1995" t="str">
        <f t="shared" si="659"/>
        <v>https://tools.wmflabs.org/xtools-articleinfo/?article=Ida_Pedanda Gede Made Gunung&amp;project=en.wikipedia.org</v>
      </c>
      <c r="AB1995" t="str">
        <f t="shared" si="660"/>
        <v>https://en.wikipedia.org/w/index.php?title=Special:WhatLinksHere/Ida_Pedanda Gede Made Gunung&amp;limit=500</v>
      </c>
    </row>
    <row r="1996" spans="1:29">
      <c r="A1996">
        <v>4034</v>
      </c>
      <c r="B1996">
        <v>854071</v>
      </c>
      <c r="C1996">
        <v>222437.75102833752</v>
      </c>
      <c r="D1996" t="s">
        <v>4300</v>
      </c>
      <c r="E1996" t="str">
        <f>LEFT(D1996,FIND(" ",D1996)-1)</f>
        <v>Ideler</v>
      </c>
      <c r="F1996" t="str">
        <f>MID(D1996,FIND(" ",D1996)+1,9999)</f>
        <v>Tonelli</v>
      </c>
      <c r="H1996">
        <v>0</v>
      </c>
      <c r="J1996">
        <v>91</v>
      </c>
      <c r="K1996" s="5">
        <v>42592</v>
      </c>
      <c r="L1996" t="s">
        <v>3921</v>
      </c>
      <c r="M1996" t="str">
        <f t="shared" si="655"/>
        <v>Argentine politician.[176]</v>
      </c>
      <c r="N1996" t="str">
        <f t="shared" si="661"/>
        <v>Argentine</v>
      </c>
      <c r="O1996" t="str">
        <f t="shared" si="662"/>
        <v>politician.[176]</v>
      </c>
      <c r="P1996" s="2" t="str">
        <f t="shared" si="656"/>
        <v>politician.</v>
      </c>
      <c r="Q1996" s="2" t="str">
        <f t="shared" si="657"/>
        <v>politician</v>
      </c>
      <c r="R1996" s="2" t="str">
        <f>IFERROR(MID(Q1996,1,FIND(" ",Q1996)-1),Q1996)</f>
        <v>politician</v>
      </c>
      <c r="S1996" s="2"/>
      <c r="U1996" t="str">
        <f t="shared" si="658"/>
        <v>https://en.wikipedia.org/wiki/Ideler_Tonelli</v>
      </c>
      <c r="Y1996" t="str">
        <f t="shared" si="659"/>
        <v>https://tools.wmflabs.org/xtools-articleinfo/?article=Ideler_Tonelli&amp;project=en.wikipedia.org</v>
      </c>
      <c r="AB1996" t="str">
        <f t="shared" si="660"/>
        <v>https://en.wikipedia.org/w/index.php?title=Special:WhatLinksHere/Ideler_Tonelli&amp;limit=500</v>
      </c>
    </row>
    <row r="1997" spans="1:29">
      <c r="A1997">
        <v>4172</v>
      </c>
      <c r="B1997">
        <v>454797</v>
      </c>
      <c r="C1997">
        <v>308607.11757122772</v>
      </c>
      <c r="D1997" t="s">
        <v>4265</v>
      </c>
      <c r="E1997" t="str">
        <f>LEFT(D1997,FIND(" ",D1997)-1)</f>
        <v>Ignacio</v>
      </c>
      <c r="F1997" t="str">
        <f>MID(D1997,FIND(" ",D1997)+1,9999)</f>
        <v>Padilla</v>
      </c>
      <c r="H1997">
        <v>0</v>
      </c>
      <c r="J1997">
        <v>47</v>
      </c>
      <c r="K1997" s="5">
        <v>42602</v>
      </c>
      <c r="L1997" t="s">
        <v>3861</v>
      </c>
      <c r="M1997" t="str">
        <f t="shared" si="655"/>
        <v>Mexican writer traffic collision.[315]</v>
      </c>
      <c r="N1997" t="str">
        <f t="shared" si="661"/>
        <v>Mexican</v>
      </c>
      <c r="O1997" t="str">
        <f t="shared" si="662"/>
        <v>writer traffic collision.[315]</v>
      </c>
      <c r="P1997" s="2" t="str">
        <f t="shared" si="656"/>
        <v>writer traffic collision.</v>
      </c>
      <c r="Q1997" s="2" t="str">
        <f t="shared" si="657"/>
        <v>writer traffic collision</v>
      </c>
      <c r="R1997" s="2" t="str">
        <f>IFERROR(MID(Q1997,1,FIND(" ",Q1997)-1),Q1997)</f>
        <v>writer</v>
      </c>
      <c r="S1997" s="2"/>
      <c r="T1997" t="s">
        <v>3072</v>
      </c>
      <c r="U1997" t="str">
        <f t="shared" si="658"/>
        <v>https://en.wikipedia.org/wiki/Ignacio_Padilla</v>
      </c>
      <c r="Y1997" t="str">
        <f t="shared" si="659"/>
        <v>https://tools.wmflabs.org/xtools-articleinfo/?article=Ignacio_Padilla&amp;project=en.wikipedia.org</v>
      </c>
      <c r="AB1997" t="str">
        <f t="shared" si="660"/>
        <v>https://en.wikipedia.org/w/index.php?title=Special:WhatLinksHere/Ignacio_Padilla&amp;limit=500</v>
      </c>
    </row>
    <row r="1998" spans="1:29">
      <c r="A1998">
        <v>3837</v>
      </c>
      <c r="B1998">
        <v>605648</v>
      </c>
      <c r="C1998">
        <v>355171.52105785499</v>
      </c>
      <c r="D1998" t="s">
        <v>13947</v>
      </c>
      <c r="E1998" t="s">
        <v>14358</v>
      </c>
      <c r="F1998" t="s">
        <v>14357</v>
      </c>
      <c r="H1998">
        <v>0</v>
      </c>
      <c r="J1998">
        <v>93</v>
      </c>
      <c r="K1998" s="5">
        <v>42581</v>
      </c>
      <c r="L1998" t="s">
        <v>14295</v>
      </c>
      <c r="M1998" t="str">
        <f t="shared" si="655"/>
        <v>Chinese clandestine Roman Catholic prelate Bishop of Funing (since 2005).[496]</v>
      </c>
      <c r="N1998" t="str">
        <f t="shared" si="661"/>
        <v>Chinese</v>
      </c>
      <c r="O1998" t="str">
        <f t="shared" si="662"/>
        <v>clandestine Roman Catholic prelate Bishop of Funing (since 2005).[496]</v>
      </c>
      <c r="P1998" s="2" t="str">
        <f t="shared" si="656"/>
        <v>clandestine Roman Catholic prelate Bishop of Funing (since 2005).</v>
      </c>
      <c r="Q1998" s="2" t="str">
        <f t="shared" si="657"/>
        <v>clandestine Roman Catholic prelate Bishop of Funing (since 2005)</v>
      </c>
      <c r="R1998" s="2" t="s">
        <v>14938</v>
      </c>
      <c r="S1998" s="2" t="s">
        <v>780</v>
      </c>
      <c r="U1998" t="str">
        <f t="shared" si="658"/>
        <v>https://en.wikipedia.org/wiki/Ignatius_Huang Shou-cheng</v>
      </c>
      <c r="Y1998" t="str">
        <f t="shared" si="659"/>
        <v>https://tools.wmflabs.org/xtools-articleinfo/?article=Ignatius_Huang Shou-cheng&amp;project=en.wikipedia.org</v>
      </c>
      <c r="AB1998" t="str">
        <f t="shared" si="660"/>
        <v>https://en.wikipedia.org/w/index.php?title=Special:WhatLinksHere/Ignatius_Huang Shou-cheng&amp;limit=500</v>
      </c>
    </row>
    <row r="1999" spans="1:29">
      <c r="A1999">
        <v>3832</v>
      </c>
      <c r="B1999">
        <v>600369</v>
      </c>
      <c r="C1999">
        <v>977578.61281934311</v>
      </c>
      <c r="D1999" t="s">
        <v>13953</v>
      </c>
      <c r="E1999" t="str">
        <f t="shared" ref="E1999:E2022" si="663">LEFT(D1999,FIND(" ",D1999)-1)</f>
        <v>Igor</v>
      </c>
      <c r="F1999" t="str">
        <f t="shared" ref="F1999:F2022" si="664">MID(D1999,FIND(" ",D1999)+1,9999)</f>
        <v>de Rachewiltz</v>
      </c>
      <c r="H1999">
        <v>0</v>
      </c>
      <c r="J1999">
        <v>87</v>
      </c>
      <c r="K1999" s="5">
        <v>42581</v>
      </c>
      <c r="L1999" t="s">
        <v>14518</v>
      </c>
      <c r="M1999" t="str">
        <f t="shared" si="655"/>
        <v>Italian historian of Mongol studies.[491]</v>
      </c>
      <c r="N1999" t="str">
        <f t="shared" si="661"/>
        <v>Italian</v>
      </c>
      <c r="O1999" t="str">
        <f t="shared" si="662"/>
        <v>historian of Mongol studies.[491]</v>
      </c>
      <c r="P1999" s="2" t="str">
        <f t="shared" si="656"/>
        <v>historian of Mongol studies.</v>
      </c>
      <c r="Q1999" s="2" t="str">
        <f t="shared" si="657"/>
        <v>historian of Mongol studies</v>
      </c>
      <c r="R1999" s="2" t="str">
        <f>IFERROR(MID(Q1999,1,FIND(" ",Q1999)-1),Q1999)</f>
        <v>historian</v>
      </c>
      <c r="S1999" s="2" t="s">
        <v>777</v>
      </c>
      <c r="U1999" t="str">
        <f t="shared" si="658"/>
        <v>https://en.wikipedia.org/wiki/Igor_de Rachewiltz</v>
      </c>
      <c r="Y1999" t="str">
        <f t="shared" si="659"/>
        <v>https://tools.wmflabs.org/xtools-articleinfo/?article=Igor_de Rachewiltz&amp;project=en.wikipedia.org</v>
      </c>
      <c r="AB1999" t="str">
        <f t="shared" si="660"/>
        <v>https://en.wikipedia.org/w/index.php?title=Special:WhatLinksHere/Igor_de Rachewiltz&amp;limit=500</v>
      </c>
    </row>
    <row r="2000" spans="1:29">
      <c r="A2000">
        <v>2303</v>
      </c>
      <c r="B2000">
        <v>942576</v>
      </c>
      <c r="C2000">
        <v>416337.59070646192</v>
      </c>
      <c r="D2000" t="s">
        <v>6395</v>
      </c>
      <c r="E2000" t="str">
        <f t="shared" si="663"/>
        <v>Igor</v>
      </c>
      <c r="F2000" t="str">
        <f t="shared" si="664"/>
        <v>Fesunenko</v>
      </c>
      <c r="H2000">
        <v>0</v>
      </c>
      <c r="J2000">
        <v>83</v>
      </c>
      <c r="K2000" s="5">
        <v>42488</v>
      </c>
      <c r="L2000" t="s">
        <v>6052</v>
      </c>
      <c r="M2000" t="str">
        <f t="shared" si="655"/>
        <v>Russian journalist foreign affairs writer and teacher (MGIMO).[491]</v>
      </c>
      <c r="N2000" t="str">
        <f t="shared" si="661"/>
        <v>Russian</v>
      </c>
      <c r="O2000" t="str">
        <f t="shared" si="662"/>
        <v>journalist foreign affairs writer and teacher (MGIMO).[491]</v>
      </c>
      <c r="P2000" t="str">
        <f t="shared" si="656"/>
        <v>journalist foreign affairs writer and teacher (MGIMO).</v>
      </c>
      <c r="Q2000" t="str">
        <f t="shared" si="657"/>
        <v>journalist foreign affairs writer and teacher (MGIMO)</v>
      </c>
      <c r="R2000" t="s">
        <v>2967</v>
      </c>
      <c r="S2000" s="2" t="s">
        <v>1442</v>
      </c>
      <c r="U2000" t="str">
        <f t="shared" si="658"/>
        <v>https://en.wikipedia.org/wiki/Igor_Fesunenko</v>
      </c>
      <c r="Y2000" t="str">
        <f t="shared" si="659"/>
        <v>https://tools.wmflabs.org/xtools-articleinfo/?article=Igor_Fesunenko&amp;project=en.wikipedia.org</v>
      </c>
      <c r="AB2000" t="str">
        <f t="shared" si="660"/>
        <v>https://en.wikipedia.org/w/index.php?title=Special:WhatLinksHere/Igor_Fesunenko&amp;limit=500</v>
      </c>
    </row>
    <row r="2001" spans="1:28">
      <c r="A2001">
        <v>1737</v>
      </c>
      <c r="B2001">
        <v>475375</v>
      </c>
      <c r="C2001">
        <v>533870.88190356735</v>
      </c>
      <c r="D2001" t="s">
        <v>8645</v>
      </c>
      <c r="E2001" t="str">
        <f t="shared" si="663"/>
        <v>Igor</v>
      </c>
      <c r="F2001" t="str">
        <f t="shared" si="664"/>
        <v>Khait</v>
      </c>
      <c r="H2001">
        <v>0</v>
      </c>
      <c r="J2001">
        <v>52</v>
      </c>
      <c r="K2001" s="3">
        <v>42457</v>
      </c>
      <c r="L2001" s="2" t="s">
        <v>7817</v>
      </c>
      <c r="M2001" t="str">
        <f t="shared" si="655"/>
        <v>American animation producer (The Lego Movie Atlantis: The Lost Empire Brother Bear) pancreatic cancer.[544]</v>
      </c>
      <c r="N2001" t="str">
        <f t="shared" si="661"/>
        <v>American</v>
      </c>
      <c r="O2001" t="str">
        <f t="shared" si="662"/>
        <v>animation producer (The Lego Movie Atlantis: The Lost Empire Brother Bear) pancreatic cancer.[544]</v>
      </c>
      <c r="P2001" t="str">
        <f t="shared" si="656"/>
        <v>animation producer (The Lego Movie Atlantis: The Lost Empire Brother Bear) pancreatic cancer.</v>
      </c>
      <c r="Q2001" t="str">
        <f t="shared" si="657"/>
        <v>animation producer (The Lego Movie Atlantis: The Lost Empire Brother Bear) pancreatic cancer</v>
      </c>
      <c r="R2001" t="s">
        <v>6956</v>
      </c>
      <c r="S2001" s="2" t="s">
        <v>1800</v>
      </c>
      <c r="T2001" t="s">
        <v>7242</v>
      </c>
      <c r="U2001" t="str">
        <f t="shared" si="658"/>
        <v>https://en.wikipedia.org/wiki/Igor_Khait</v>
      </c>
      <c r="Y2001" t="str">
        <f t="shared" si="659"/>
        <v>https://tools.wmflabs.org/xtools-articleinfo/?article=Igor_Khait&amp;project=en.wikipedia.org</v>
      </c>
      <c r="AB2001" t="str">
        <f t="shared" si="660"/>
        <v>https://en.wikipedia.org/w/index.php?title=Special:WhatLinksHere/Igor_Khait&amp;limit=500</v>
      </c>
    </row>
    <row r="2002" spans="1:28">
      <c r="A2002">
        <v>1710</v>
      </c>
      <c r="B2002">
        <v>117308</v>
      </c>
      <c r="C2002">
        <v>235677.84284932713</v>
      </c>
      <c r="D2002" t="s">
        <v>8618</v>
      </c>
      <c r="E2002" t="str">
        <f t="shared" si="663"/>
        <v>Igor</v>
      </c>
      <c r="F2002" t="str">
        <f t="shared" si="664"/>
        <v>Pashkevich</v>
      </c>
      <c r="H2002">
        <v>0</v>
      </c>
      <c r="J2002">
        <v>44</v>
      </c>
      <c r="K2002" s="3">
        <v>42455</v>
      </c>
      <c r="L2002" s="2" t="s">
        <v>7852</v>
      </c>
      <c r="M2002" t="str">
        <f t="shared" si="655"/>
        <v>Soviet-born Russian Olympic figure skater (1994 1998) 1990 World Juniors champion.[517]</v>
      </c>
      <c r="N2002" t="s">
        <v>7554</v>
      </c>
      <c r="O2002" s="2" t="s">
        <v>7336</v>
      </c>
      <c r="P2002" t="str">
        <f t="shared" si="656"/>
        <v>Olympic figure skater (1994 1998) 1990 World Juniors champion.</v>
      </c>
      <c r="Q2002" t="str">
        <f t="shared" si="657"/>
        <v>Olympic figure skater (1994 1998) 1990 World Juniors champion</v>
      </c>
      <c r="R2002" t="s">
        <v>6947</v>
      </c>
      <c r="S2002" s="2" t="s">
        <v>1876</v>
      </c>
      <c r="U2002" t="str">
        <f t="shared" si="658"/>
        <v>https://en.wikipedia.org/wiki/Igor_Pashkevich</v>
      </c>
      <c r="Y2002" t="str">
        <f t="shared" si="659"/>
        <v>https://tools.wmflabs.org/xtools-articleinfo/?article=Igor_Pashkevich&amp;project=en.wikipedia.org</v>
      </c>
      <c r="AB2002" t="str">
        <f t="shared" si="660"/>
        <v>https://en.wikipedia.org/w/index.php?title=Special:WhatLinksHere/Igor_Pashkevich&amp;limit=500</v>
      </c>
    </row>
    <row r="2003" spans="1:28">
      <c r="A2003">
        <v>64</v>
      </c>
      <c r="B2003">
        <v>944969</v>
      </c>
      <c r="C2003">
        <v>642541.33246504352</v>
      </c>
      <c r="D2003" t="s">
        <v>9091</v>
      </c>
      <c r="E2003" t="str">
        <f t="shared" si="663"/>
        <v>Igor</v>
      </c>
      <c r="F2003" t="str">
        <f t="shared" si="664"/>
        <v>Sergun</v>
      </c>
      <c r="H2003">
        <v>0</v>
      </c>
      <c r="J2003">
        <v>58</v>
      </c>
      <c r="K2003" s="3">
        <v>42372</v>
      </c>
      <c r="L2003" t="s">
        <v>10033</v>
      </c>
      <c r="M2003" t="str">
        <f t="shared" si="655"/>
        <v>Russian military officer Director of the GRU (since 2011).[64]</v>
      </c>
      <c r="N2003" t="str">
        <f>MID(M2003,1,FIND(" ",M2003)-1)</f>
        <v>Russian</v>
      </c>
      <c r="O2003" t="str">
        <f>MID(M2003,FIND(" ",M2003)+1,9999)</f>
        <v>military officer Director of the GRU (since 2011).[64]</v>
      </c>
      <c r="P2003" t="str">
        <f t="shared" si="656"/>
        <v>military officer Director of the GRU (since 2011).</v>
      </c>
      <c r="Q2003" t="str">
        <f t="shared" si="657"/>
        <v>military officer Director of the GRU (since 2011)</v>
      </c>
      <c r="R2003" t="s">
        <v>7093</v>
      </c>
      <c r="S2003" t="s">
        <v>2681</v>
      </c>
      <c r="U2003" t="str">
        <f t="shared" si="658"/>
        <v>https://en.wikipedia.org/wiki/Igor_Sergun</v>
      </c>
      <c r="Y2003" t="str">
        <f t="shared" si="659"/>
        <v>https://tools.wmflabs.org/xtools-articleinfo/?article=Igor_Sergun&amp;project=en.wikipedia.org</v>
      </c>
      <c r="AB2003" t="str">
        <f t="shared" si="660"/>
        <v>https://en.wikipedia.org/w/index.php?title=Special:WhatLinksHere/Igor_Sergun&amp;limit=500</v>
      </c>
    </row>
    <row r="2004" spans="1:28">
      <c r="A2004">
        <v>2159</v>
      </c>
      <c r="B2004">
        <v>101219</v>
      </c>
      <c r="C2004">
        <v>312049.56130295614</v>
      </c>
      <c r="D2004" t="s">
        <v>6521</v>
      </c>
      <c r="E2004" t="str">
        <f t="shared" si="663"/>
        <v>Igor</v>
      </c>
      <c r="F2004" t="str">
        <f t="shared" si="664"/>
        <v>Volchok</v>
      </c>
      <c r="H2004">
        <v>0</v>
      </c>
      <c r="J2004">
        <v>84</v>
      </c>
      <c r="K2004" s="5">
        <v>42479</v>
      </c>
      <c r="L2004" t="s">
        <v>5934</v>
      </c>
      <c r="M2004" t="str">
        <f t="shared" si="655"/>
        <v>Russian football manager.[346]</v>
      </c>
      <c r="N2004" t="str">
        <f>MID(M2004,1,FIND(" ",M2004)-1)</f>
        <v>Russian</v>
      </c>
      <c r="O2004" t="str">
        <f>MID(M2004,FIND(" ",M2004)+1,9999)</f>
        <v>football manager.[346]</v>
      </c>
      <c r="P2004" t="str">
        <f t="shared" si="656"/>
        <v>football manager.</v>
      </c>
      <c r="Q2004" t="str">
        <f t="shared" si="657"/>
        <v>football manager</v>
      </c>
      <c r="R2004" t="s">
        <v>7441</v>
      </c>
      <c r="U2004" t="str">
        <f t="shared" si="658"/>
        <v>https://en.wikipedia.org/wiki/Igor_Volchok</v>
      </c>
      <c r="Y2004" t="str">
        <f t="shared" si="659"/>
        <v>https://tools.wmflabs.org/xtools-articleinfo/?article=Igor_Volchok&amp;project=en.wikipedia.org</v>
      </c>
      <c r="AB2004" t="str">
        <f t="shared" si="660"/>
        <v>https://en.wikipedia.org/w/index.php?title=Special:WhatLinksHere/Igor_Volchok&amp;limit=500</v>
      </c>
    </row>
    <row r="2005" spans="1:28">
      <c r="A2005">
        <v>580</v>
      </c>
      <c r="B2005">
        <v>273279</v>
      </c>
      <c r="C2005">
        <v>652647.73600483756</v>
      </c>
      <c r="D2005" t="s">
        <v>9942</v>
      </c>
      <c r="E2005" t="str">
        <f t="shared" si="663"/>
        <v>Ihor</v>
      </c>
      <c r="F2005" t="str">
        <f t="shared" si="664"/>
        <v>Zaytsev</v>
      </c>
      <c r="H2005">
        <v>0</v>
      </c>
      <c r="J2005">
        <v>81</v>
      </c>
      <c r="K2005" s="3">
        <v>42396</v>
      </c>
      <c r="L2005" t="s">
        <v>10025</v>
      </c>
      <c r="M2005" t="str">
        <f t="shared" si="655"/>
        <v>Russian-born Ukrainian Soviet footballer (national team).[586]</v>
      </c>
      <c r="N2005" t="s">
        <v>11723</v>
      </c>
      <c r="O2005" t="s">
        <v>11634</v>
      </c>
      <c r="P2005" t="str">
        <f t="shared" si="656"/>
        <v>footballer (national team).</v>
      </c>
      <c r="Q2005" t="str">
        <f t="shared" si="657"/>
        <v>footballer (national team)</v>
      </c>
      <c r="R2005" t="str">
        <f>IFERROR(MID(Q2005,1,FIND(" ",Q2005)-1),Q2005)</f>
        <v>footballer</v>
      </c>
      <c r="S2005" t="s">
        <v>2774</v>
      </c>
      <c r="U2005" t="str">
        <f t="shared" si="658"/>
        <v>https://en.wikipedia.org/wiki/Ihor_Zaytsev</v>
      </c>
      <c r="Y2005" t="str">
        <f t="shared" si="659"/>
        <v>https://tools.wmflabs.org/xtools-articleinfo/?article=Ihor_Zaytsev&amp;project=en.wikipedia.org</v>
      </c>
      <c r="AB2005" t="str">
        <f t="shared" si="660"/>
        <v>https://en.wikipedia.org/w/index.php?title=Special:WhatLinksHere/Ihor_Zaytsev&amp;limit=500</v>
      </c>
    </row>
    <row r="2006" spans="1:28">
      <c r="A2006">
        <v>2096</v>
      </c>
      <c r="B2006">
        <v>443367</v>
      </c>
      <c r="C2006">
        <v>442960.72234828898</v>
      </c>
      <c r="D2006" t="s">
        <v>6791</v>
      </c>
      <c r="E2006" t="str">
        <f t="shared" si="663"/>
        <v>Ilias</v>
      </c>
      <c r="F2006" t="str">
        <f t="shared" si="664"/>
        <v>Polatidis</v>
      </c>
      <c r="H2006">
        <v>0</v>
      </c>
      <c r="J2006">
        <v>50</v>
      </c>
      <c r="K2006" s="5">
        <v>42476</v>
      </c>
      <c r="L2006" t="s">
        <v>6028</v>
      </c>
      <c r="M2006" t="str">
        <f t="shared" si="655"/>
        <v>Greek politician.[283]</v>
      </c>
      <c r="N2006" t="str">
        <f t="shared" ref="N2006:N2014" si="665">MID(M2006,1,FIND(" ",M2006)-1)</f>
        <v>Greek</v>
      </c>
      <c r="O2006" t="str">
        <f t="shared" ref="O2006:O2037" si="666">MID(M2006,FIND(" ",M2006)+1,9999)</f>
        <v>politician.[283]</v>
      </c>
      <c r="P2006" t="str">
        <f t="shared" si="656"/>
        <v>politician.</v>
      </c>
      <c r="Q2006" t="str">
        <f t="shared" si="657"/>
        <v>politician</v>
      </c>
      <c r="R2006" t="str">
        <f>IFERROR(MID(Q2006,1,FIND(" ",Q2006)-1),Q2006)</f>
        <v>politician</v>
      </c>
      <c r="U2006" t="str">
        <f t="shared" si="658"/>
        <v>https://en.wikipedia.org/wiki/Ilias_Polatidis</v>
      </c>
      <c r="Y2006" t="str">
        <f t="shared" si="659"/>
        <v>https://tools.wmflabs.org/xtools-articleinfo/?article=Ilias_Polatidis&amp;project=en.wikipedia.org</v>
      </c>
      <c r="AB2006" t="str">
        <f t="shared" si="660"/>
        <v>https://en.wikipedia.org/w/index.php?title=Special:WhatLinksHere/Ilias_Polatidis&amp;limit=500</v>
      </c>
    </row>
    <row r="2007" spans="1:28">
      <c r="A2007">
        <v>2058</v>
      </c>
      <c r="B2007">
        <v>735139</v>
      </c>
      <c r="C2007">
        <v>464851.78716193332</v>
      </c>
      <c r="D2007" t="s">
        <v>6447</v>
      </c>
      <c r="E2007" t="str">
        <f t="shared" si="663"/>
        <v>Ilija</v>
      </c>
      <c r="F2007" t="str">
        <f t="shared" si="664"/>
        <v>Ivezić</v>
      </c>
      <c r="H2007">
        <v>0</v>
      </c>
      <c r="J2007">
        <v>89</v>
      </c>
      <c r="K2007" s="5">
        <v>42474</v>
      </c>
      <c r="L2007" t="s">
        <v>6311</v>
      </c>
      <c r="M2007" t="str">
        <f t="shared" si="655"/>
        <v>Croatian film actor (Last of the Renegades The Golden Years Marshal Tito's Spirit).[245]</v>
      </c>
      <c r="N2007" t="str">
        <f t="shared" si="665"/>
        <v>Croatian</v>
      </c>
      <c r="O2007" t="str">
        <f t="shared" si="666"/>
        <v>film actor (Last of the Renegades The Golden Years Marshal Tito's Spirit).[245]</v>
      </c>
      <c r="P2007" t="str">
        <f t="shared" si="656"/>
        <v>film actor (Last of the Renegades The Golden Years Marshal Tito's Spirit).</v>
      </c>
      <c r="Q2007" t="str">
        <f t="shared" si="657"/>
        <v>film actor (Last of the Renegades The Golden Years Marshal Tito's Spirit)</v>
      </c>
      <c r="R2007" t="s">
        <v>6945</v>
      </c>
      <c r="S2007" s="2" t="s">
        <v>1587</v>
      </c>
      <c r="U2007" t="str">
        <f t="shared" si="658"/>
        <v>https://en.wikipedia.org/wiki/Ilija_Ivezić</v>
      </c>
      <c r="W2007" s="2"/>
      <c r="X2007" s="2"/>
      <c r="Y2007" t="str">
        <f t="shared" si="659"/>
        <v>https://tools.wmflabs.org/xtools-articleinfo/?article=Ilija_Ivezić&amp;project=en.wikipedia.org</v>
      </c>
      <c r="AB2007" t="str">
        <f t="shared" si="660"/>
        <v>https://en.wikipedia.org/w/index.php?title=Special:WhatLinksHere/Ilija_Ivezić&amp;limit=500</v>
      </c>
    </row>
    <row r="2008" spans="1:28">
      <c r="A2008">
        <v>1198</v>
      </c>
      <c r="B2008">
        <v>123069</v>
      </c>
      <c r="C2008">
        <v>682131.88287700177</v>
      </c>
      <c r="D2008" t="s">
        <v>8662</v>
      </c>
      <c r="E2008" t="str">
        <f t="shared" si="663"/>
        <v>Ilir</v>
      </c>
      <c r="F2008" t="str">
        <f t="shared" si="664"/>
        <v>Hoti</v>
      </c>
      <c r="H2008">
        <v>0</v>
      </c>
      <c r="J2008">
        <v>58</v>
      </c>
      <c r="K2008" s="3">
        <v>42430</v>
      </c>
      <c r="L2008" s="2" t="s">
        <v>8558</v>
      </c>
      <c r="M2008" t="str">
        <f t="shared" si="655"/>
        <v>Albanian economist and banker.[4]</v>
      </c>
      <c r="N2008" t="str">
        <f t="shared" si="665"/>
        <v>Albanian</v>
      </c>
      <c r="O2008" t="str">
        <f t="shared" si="666"/>
        <v>economist and banker.[4]</v>
      </c>
      <c r="P2008" t="str">
        <f t="shared" si="656"/>
        <v>economist and banker.</v>
      </c>
      <c r="Q2008" t="str">
        <f t="shared" si="657"/>
        <v>economist and banker</v>
      </c>
      <c r="R2008" t="str">
        <f>Q2008</f>
        <v>economist and banker</v>
      </c>
      <c r="U2008" t="str">
        <f t="shared" si="658"/>
        <v>https://en.wikipedia.org/wiki/Ilir_Hoti</v>
      </c>
      <c r="Y2008" t="str">
        <f t="shared" si="659"/>
        <v>https://tools.wmflabs.org/xtools-articleinfo/?article=Ilir_Hoti&amp;project=en.wikipedia.org</v>
      </c>
      <c r="AB2008" t="str">
        <f t="shared" si="660"/>
        <v>https://en.wikipedia.org/w/index.php?title=Special:WhatLinksHere/Ilir_Hoti&amp;limit=500</v>
      </c>
    </row>
    <row r="2009" spans="1:28">
      <c r="A2009">
        <v>2502</v>
      </c>
      <c r="B2009">
        <v>249478</v>
      </c>
      <c r="C2009">
        <v>62270.079287372937</v>
      </c>
      <c r="D2009" t="s">
        <v>12112</v>
      </c>
      <c r="E2009" t="str">
        <f t="shared" si="663"/>
        <v>Ilkka</v>
      </c>
      <c r="F2009" t="str">
        <f t="shared" si="664"/>
        <v>Hanski</v>
      </c>
      <c r="H2009">
        <v>0</v>
      </c>
      <c r="J2009">
        <v>63</v>
      </c>
      <c r="K2009" s="5">
        <v>42500</v>
      </c>
      <c r="L2009" t="s">
        <v>12447</v>
      </c>
      <c r="M2009" t="str">
        <f t="shared" si="655"/>
        <v>Finnish ecologist.[166]</v>
      </c>
      <c r="N2009" t="str">
        <f t="shared" si="665"/>
        <v>Finnish</v>
      </c>
      <c r="O2009" t="str">
        <f t="shared" si="666"/>
        <v>ecologist.[166]</v>
      </c>
      <c r="P2009" t="str">
        <f t="shared" si="656"/>
        <v>ecologist.</v>
      </c>
      <c r="Q2009" t="str">
        <f t="shared" si="657"/>
        <v>ecologist</v>
      </c>
      <c r="R2009" t="str">
        <f>IFERROR(MID(Q2009,1,FIND(" ",Q2009)-1),Q2009)</f>
        <v>ecologist</v>
      </c>
      <c r="U2009" t="str">
        <f t="shared" si="658"/>
        <v>https://en.wikipedia.org/wiki/Ilkka_Hanski</v>
      </c>
      <c r="Y2009" t="str">
        <f t="shared" si="659"/>
        <v>https://tools.wmflabs.org/xtools-articleinfo/?article=Ilkka_Hanski&amp;project=en.wikipedia.org</v>
      </c>
      <c r="AB2009" t="str">
        <f t="shared" si="660"/>
        <v>https://en.wikipedia.org/w/index.php?title=Special:WhatLinksHere/Ilkka_Hanski&amp;limit=500</v>
      </c>
    </row>
    <row r="2010" spans="1:28">
      <c r="A2010">
        <v>1551</v>
      </c>
      <c r="B2010">
        <v>923839</v>
      </c>
      <c r="C2010">
        <v>381374.50081194402</v>
      </c>
      <c r="D2010" t="s">
        <v>8825</v>
      </c>
      <c r="E2010" t="str">
        <f t="shared" si="663"/>
        <v>Ilkka</v>
      </c>
      <c r="F2010" t="str">
        <f t="shared" si="664"/>
        <v>Ruohonen</v>
      </c>
      <c r="H2010">
        <v>0</v>
      </c>
      <c r="J2010">
        <v>57</v>
      </c>
      <c r="K2010" s="3">
        <v>42446</v>
      </c>
      <c r="L2010" s="2" t="s">
        <v>7997</v>
      </c>
      <c r="M2010" t="str">
        <f t="shared" si="655"/>
        <v>Finnish cultural anthropologist and documentary film maker.[358]</v>
      </c>
      <c r="N2010" t="str">
        <f t="shared" si="665"/>
        <v>Finnish</v>
      </c>
      <c r="O2010" t="str">
        <f t="shared" si="666"/>
        <v>cultural anthropologist and documentary film maker.[358]</v>
      </c>
      <c r="P2010" t="str">
        <f t="shared" si="656"/>
        <v>cultural anthropologist and documentary film maker.</v>
      </c>
      <c r="Q2010" t="str">
        <f t="shared" si="657"/>
        <v>cultural anthropologist and documentary film maker</v>
      </c>
      <c r="R2010" t="str">
        <f>Q2010</f>
        <v>cultural anthropologist and documentary film maker</v>
      </c>
      <c r="U2010" t="str">
        <f t="shared" si="658"/>
        <v>https://en.wikipedia.org/wiki/Ilkka_Ruohonen</v>
      </c>
      <c r="Y2010" t="str">
        <f t="shared" si="659"/>
        <v>https://tools.wmflabs.org/xtools-articleinfo/?article=Ilkka_Ruohonen&amp;project=en.wikipedia.org</v>
      </c>
      <c r="AB2010" t="str">
        <f t="shared" si="660"/>
        <v>https://en.wikipedia.org/w/index.php?title=Special:WhatLinksHere/Ilkka_Ruohonen&amp;limit=500</v>
      </c>
    </row>
    <row r="2011" spans="1:28">
      <c r="A2011">
        <v>1781</v>
      </c>
      <c r="B2011">
        <v>185572</v>
      </c>
      <c r="C2011">
        <v>458170.86544320773</v>
      </c>
      <c r="D2011" t="s">
        <v>8528</v>
      </c>
      <c r="E2011" t="str">
        <f t="shared" si="663"/>
        <v>Ilmari</v>
      </c>
      <c r="F2011" t="str">
        <f t="shared" si="664"/>
        <v>Susiluoto</v>
      </c>
      <c r="H2011">
        <v>0</v>
      </c>
      <c r="J2011">
        <v>68</v>
      </c>
      <c r="K2011" s="3">
        <v>42459</v>
      </c>
      <c r="L2011" s="2" t="s">
        <v>7730</v>
      </c>
      <c r="M2011" t="str">
        <f t="shared" si="655"/>
        <v>Finnish political scientist.[589]</v>
      </c>
      <c r="N2011" t="str">
        <f t="shared" si="665"/>
        <v>Finnish</v>
      </c>
      <c r="O2011" t="str">
        <f t="shared" si="666"/>
        <v>political scientist.[589]</v>
      </c>
      <c r="P2011" t="str">
        <f t="shared" si="656"/>
        <v>political scientist.</v>
      </c>
      <c r="Q2011" t="str">
        <f t="shared" si="657"/>
        <v>political scientist</v>
      </c>
      <c r="R2011" t="s">
        <v>7457</v>
      </c>
      <c r="U2011" t="str">
        <f t="shared" si="658"/>
        <v>https://en.wikipedia.org/wiki/Ilmari_Susiluoto</v>
      </c>
      <c r="Y2011" t="str">
        <f t="shared" si="659"/>
        <v>https://tools.wmflabs.org/xtools-articleinfo/?article=Ilmari_Susiluoto&amp;project=en.wikipedia.org</v>
      </c>
      <c r="AB2011" t="str">
        <f t="shared" si="660"/>
        <v>https://en.wikipedia.org/w/index.php?title=Special:WhatLinksHere/Ilmari_Susiluoto&amp;limit=500</v>
      </c>
    </row>
    <row r="2012" spans="1:28">
      <c r="A2012">
        <v>3350</v>
      </c>
      <c r="B2012">
        <v>735169</v>
      </c>
      <c r="C2012">
        <v>826538.7230894703</v>
      </c>
      <c r="D2012" t="s">
        <v>13667</v>
      </c>
      <c r="E2012" t="str">
        <f t="shared" si="663"/>
        <v>Imogen</v>
      </c>
      <c r="F2012" t="str">
        <f t="shared" si="664"/>
        <v>Skirving</v>
      </c>
      <c r="H2012">
        <v>0</v>
      </c>
      <c r="J2012">
        <v>78</v>
      </c>
      <c r="K2012" s="5">
        <v>42552</v>
      </c>
      <c r="L2012" t="s">
        <v>13968</v>
      </c>
      <c r="M2012" t="str">
        <f t="shared" si="655"/>
        <v>British hotelier traffic collision.[8]</v>
      </c>
      <c r="N2012" t="str">
        <f t="shared" si="665"/>
        <v>British</v>
      </c>
      <c r="O2012" t="str">
        <f t="shared" si="666"/>
        <v>hotelier traffic collision.[8]</v>
      </c>
      <c r="P2012" s="2" t="str">
        <f t="shared" si="656"/>
        <v>hotelier traffic collision.</v>
      </c>
      <c r="Q2012" s="2" t="str">
        <f t="shared" si="657"/>
        <v>hotelier traffic collision</v>
      </c>
      <c r="R2012" s="2" t="str">
        <f>IFERROR(MID(Q2012,1,FIND(" ",Q2012)-1),Q2012)</f>
        <v>hotelier</v>
      </c>
      <c r="S2012" s="2"/>
      <c r="T2012" t="s">
        <v>3072</v>
      </c>
      <c r="U2012" t="str">
        <f t="shared" si="658"/>
        <v>https://en.wikipedia.org/wiki/Imogen_Skirving</v>
      </c>
      <c r="Y2012" t="str">
        <f t="shared" si="659"/>
        <v>https://tools.wmflabs.org/xtools-articleinfo/?article=Imogen_Skirving&amp;project=en.wikipedia.org</v>
      </c>
      <c r="AB2012" t="str">
        <f t="shared" si="660"/>
        <v>https://en.wikipedia.org/w/index.php?title=Special:WhatLinksHere/Imogen_Skirving&amp;limit=500</v>
      </c>
    </row>
    <row r="2013" spans="1:28">
      <c r="A2013">
        <v>1690</v>
      </c>
      <c r="B2013">
        <v>956916</v>
      </c>
      <c r="C2013">
        <v>359033.1354052978</v>
      </c>
      <c r="D2013" t="s">
        <v>8340</v>
      </c>
      <c r="E2013" t="str">
        <f t="shared" si="663"/>
        <v>Imre</v>
      </c>
      <c r="F2013" t="str">
        <f t="shared" si="664"/>
        <v>Pozsgay</v>
      </c>
      <c r="H2013">
        <v>0</v>
      </c>
      <c r="J2013">
        <v>82</v>
      </c>
      <c r="K2013" s="3">
        <v>42454</v>
      </c>
      <c r="L2013" s="2" t="s">
        <v>7695</v>
      </c>
      <c r="M2013" t="str">
        <f t="shared" si="655"/>
        <v>Hungarian politician MP (1983–1994).[497]</v>
      </c>
      <c r="N2013" t="str">
        <f t="shared" si="665"/>
        <v>Hungarian</v>
      </c>
      <c r="O2013" t="str">
        <f t="shared" si="666"/>
        <v>politician MP (1983–1994).[497]</v>
      </c>
      <c r="P2013" t="str">
        <f t="shared" si="656"/>
        <v>politician MP (1983–1994).</v>
      </c>
      <c r="Q2013" t="str">
        <f t="shared" si="657"/>
        <v>politician MP (1983–1994)</v>
      </c>
      <c r="R2013" t="str">
        <f>IFERROR(MID(Q2013,1,FIND(" ",Q2013)-1),Q2013)</f>
        <v>politician</v>
      </c>
      <c r="S2013" s="2" t="s">
        <v>1956</v>
      </c>
      <c r="U2013" t="str">
        <f t="shared" si="658"/>
        <v>https://en.wikipedia.org/wiki/Imre_Pozsgay</v>
      </c>
      <c r="Y2013" t="str">
        <f t="shared" si="659"/>
        <v>https://tools.wmflabs.org/xtools-articleinfo/?article=Imre_Pozsgay&amp;project=en.wikipedia.org</v>
      </c>
      <c r="AB2013" t="str">
        <f t="shared" si="660"/>
        <v>https://en.wikipedia.org/w/index.php?title=Special:WhatLinksHere/Imre_Pozsgay&amp;limit=500</v>
      </c>
    </row>
    <row r="2014" spans="1:28">
      <c r="A2014">
        <v>3014</v>
      </c>
      <c r="B2014">
        <v>552994</v>
      </c>
      <c r="C2014">
        <v>365716.68560463877</v>
      </c>
      <c r="D2014" t="s">
        <v>5370</v>
      </c>
      <c r="E2014" t="str">
        <f t="shared" si="663"/>
        <v>Inder</v>
      </c>
      <c r="F2014" t="str">
        <f t="shared" si="664"/>
        <v>Malhotra</v>
      </c>
      <c r="H2014">
        <v>0</v>
      </c>
      <c r="J2014">
        <v>86</v>
      </c>
      <c r="K2014" s="5">
        <v>42532</v>
      </c>
      <c r="L2014" t="s">
        <v>4953</v>
      </c>
      <c r="M2014" t="str">
        <f t="shared" si="655"/>
        <v>Indian journalist (The Guardian) editor (The Statesman The Times of India) and columnist (The Indian Express).[169]</v>
      </c>
      <c r="N2014" t="str">
        <f t="shared" si="665"/>
        <v>Indian</v>
      </c>
      <c r="O2014" t="str">
        <f t="shared" si="666"/>
        <v>journalist (The Guardian) editor (The Statesman The Times of India) and columnist (The Indian Express).[169]</v>
      </c>
      <c r="P2014" t="str">
        <f t="shared" si="656"/>
        <v>journalist (The Guardian) editor (The Statesman The Times of India) and columnist (The Indian Express).</v>
      </c>
      <c r="Q2014" t="str">
        <f t="shared" si="657"/>
        <v>journalist (The Guardian) editor (The Statesman The Times of India) and columnist (The Indian Express)</v>
      </c>
      <c r="R2014" t="s">
        <v>2996</v>
      </c>
      <c r="S2014" t="s">
        <v>1078</v>
      </c>
      <c r="U2014" t="str">
        <f t="shared" si="658"/>
        <v>https://en.wikipedia.org/wiki/Inder_Malhotra</v>
      </c>
      <c r="Y2014" t="str">
        <f t="shared" si="659"/>
        <v>https://tools.wmflabs.org/xtools-articleinfo/?article=Inder_Malhotra&amp;project=en.wikipedia.org</v>
      </c>
      <c r="AB2014" t="str">
        <f t="shared" si="660"/>
        <v>https://en.wikipedia.org/w/index.php?title=Special:WhatLinksHere/Inder_Malhotra&amp;limit=500</v>
      </c>
    </row>
    <row r="2015" spans="1:28">
      <c r="A2015">
        <v>3934</v>
      </c>
      <c r="B2015">
        <v>34655</v>
      </c>
      <c r="C2015">
        <v>697273.27968485048</v>
      </c>
      <c r="D2015" t="s">
        <v>4550</v>
      </c>
      <c r="E2015" t="str">
        <f t="shared" si="663"/>
        <v>Ines</v>
      </c>
      <c r="F2015" t="str">
        <f t="shared" si="664"/>
        <v>Mandl</v>
      </c>
      <c r="H2015">
        <v>0</v>
      </c>
      <c r="J2015">
        <v>98</v>
      </c>
      <c r="K2015" s="5">
        <v>42587</v>
      </c>
      <c r="L2015" t="s">
        <v>3963</v>
      </c>
      <c r="M2015" t="str">
        <f t="shared" si="655"/>
        <v>Austrian-born American biochemist.[76]</v>
      </c>
      <c r="N2015" t="s">
        <v>3394</v>
      </c>
      <c r="O2015" t="str">
        <f t="shared" si="666"/>
        <v>American biochemist.[76]</v>
      </c>
      <c r="P2015" s="2" t="str">
        <f t="shared" si="656"/>
        <v>American biochemist.</v>
      </c>
      <c r="Q2015" s="2" t="str">
        <f t="shared" si="657"/>
        <v>American biochemist</v>
      </c>
      <c r="R2015" s="2" t="s">
        <v>2841</v>
      </c>
      <c r="S2015" s="2"/>
      <c r="U2015" t="str">
        <f t="shared" si="658"/>
        <v>https://en.wikipedia.org/wiki/Ines_Mandl</v>
      </c>
      <c r="Y2015" t="str">
        <f t="shared" si="659"/>
        <v>https://tools.wmflabs.org/xtools-articleinfo/?article=Ines_Mandl&amp;project=en.wikipedia.org</v>
      </c>
      <c r="AB2015" t="str">
        <f t="shared" si="660"/>
        <v>https://en.wikipedia.org/w/index.php?title=Special:WhatLinksHere/Ines_Mandl&amp;limit=500</v>
      </c>
    </row>
    <row r="2016" spans="1:28">
      <c r="A2016">
        <v>3848</v>
      </c>
      <c r="B2016">
        <v>919750</v>
      </c>
      <c r="C2016">
        <v>471987.93767893221</v>
      </c>
      <c r="D2016" t="s">
        <v>14057</v>
      </c>
      <c r="E2016" t="str">
        <f t="shared" si="663"/>
        <v>Inez</v>
      </c>
      <c r="F2016" t="str">
        <f t="shared" si="664"/>
        <v>Y. Kaiser</v>
      </c>
      <c r="H2016">
        <v>0</v>
      </c>
      <c r="J2016">
        <v>98</v>
      </c>
      <c r="K2016" s="5">
        <v>42582</v>
      </c>
      <c r="L2016" t="s">
        <v>14545</v>
      </c>
      <c r="M2016" t="str">
        <f t="shared" si="655"/>
        <v>American public relations expert.[507]</v>
      </c>
      <c r="N2016" t="str">
        <f>MID(M2016,1,FIND(" ",M2016)-1)</f>
        <v>American</v>
      </c>
      <c r="O2016" t="str">
        <f t="shared" si="666"/>
        <v>public relations expert.[507]</v>
      </c>
      <c r="P2016" s="2" t="str">
        <f t="shared" si="656"/>
        <v>public relations expert.</v>
      </c>
      <c r="Q2016" s="2" t="str">
        <f t="shared" si="657"/>
        <v>public relations expert</v>
      </c>
      <c r="R2016" s="2" t="s">
        <v>14835</v>
      </c>
      <c r="S2016" s="2"/>
      <c r="U2016" t="str">
        <f t="shared" si="658"/>
        <v>https://en.wikipedia.org/wiki/Inez_Y. Kaiser</v>
      </c>
      <c r="Y2016" t="str">
        <f t="shared" si="659"/>
        <v>https://tools.wmflabs.org/xtools-articleinfo/?article=Inez_Y. Kaiser&amp;project=en.wikipedia.org</v>
      </c>
      <c r="AB2016" t="str">
        <f t="shared" si="660"/>
        <v>https://en.wikipedia.org/w/index.php?title=Special:WhatLinksHere/Inez_Y. Kaiser&amp;limit=500</v>
      </c>
    </row>
    <row r="2017" spans="1:29">
      <c r="A2017">
        <v>4475</v>
      </c>
      <c r="B2017">
        <v>469433</v>
      </c>
      <c r="C2017">
        <v>659355.11396673974</v>
      </c>
      <c r="D2017" t="s">
        <v>15040</v>
      </c>
      <c r="E2017" t="str">
        <f t="shared" si="663"/>
        <v>Inga</v>
      </c>
      <c r="F2017" t="str">
        <f t="shared" si="664"/>
        <v>Clendinnen</v>
      </c>
      <c r="H2017">
        <v>0</v>
      </c>
      <c r="J2017">
        <v>82</v>
      </c>
      <c r="K2017" s="5">
        <v>42621</v>
      </c>
      <c r="L2017" t="s">
        <v>15100</v>
      </c>
      <c r="M2017" t="str">
        <f t="shared" si="655"/>
        <v>Australian historian.[313]</v>
      </c>
      <c r="N2017" t="str">
        <f>MID(M2017,1,FIND(" ",M2017)-1)</f>
        <v>Australian</v>
      </c>
      <c r="O2017" t="str">
        <f t="shared" si="666"/>
        <v>historian.[313]</v>
      </c>
      <c r="P2017" s="2" t="str">
        <f t="shared" si="656"/>
        <v>historian.</v>
      </c>
      <c r="Q2017" s="2" t="str">
        <f t="shared" si="657"/>
        <v>historian</v>
      </c>
      <c r="R2017" s="2" t="str">
        <f>IFERROR(MID(Q2017,1,FIND(" ",Q2017)-1),Q2017)</f>
        <v>historian</v>
      </c>
      <c r="U2017" t="str">
        <f t="shared" si="658"/>
        <v>https://en.wikipedia.org/wiki/Inga_Clendinnen</v>
      </c>
      <c r="Y2017" t="str">
        <f t="shared" si="659"/>
        <v>https://tools.wmflabs.org/xtools-articleinfo/?article=Inga_Clendinnen&amp;project=en.wikipedia.org</v>
      </c>
      <c r="AB2017" t="str">
        <f t="shared" si="660"/>
        <v>https://en.wikipedia.org/w/index.php?title=Special:WhatLinksHere/Inga_Clendinnen&amp;limit=500</v>
      </c>
    </row>
    <row r="2018" spans="1:29">
      <c r="A2018">
        <v>2211</v>
      </c>
      <c r="B2018">
        <v>51530</v>
      </c>
      <c r="C2018">
        <v>9632.7443598056561</v>
      </c>
      <c r="D2018" t="s">
        <v>6585</v>
      </c>
      <c r="E2018" t="str">
        <f t="shared" si="663"/>
        <v>Inge</v>
      </c>
      <c r="F2018" t="str">
        <f t="shared" si="664"/>
        <v>King</v>
      </c>
      <c r="H2018">
        <v>0</v>
      </c>
      <c r="J2018">
        <v>100</v>
      </c>
      <c r="K2018" s="5">
        <v>42483</v>
      </c>
      <c r="L2018" t="s">
        <v>6024</v>
      </c>
      <c r="M2018" t="str">
        <f t="shared" si="655"/>
        <v>German-born Australian sculptor.[399]</v>
      </c>
      <c r="N2018" t="s">
        <v>5889</v>
      </c>
      <c r="O2018" t="str">
        <f t="shared" si="666"/>
        <v>Australian sculptor.[399]</v>
      </c>
      <c r="P2018" t="str">
        <f t="shared" si="656"/>
        <v>Australian sculptor.</v>
      </c>
      <c r="Q2018" t="str">
        <f t="shared" si="657"/>
        <v>Australian sculptor</v>
      </c>
      <c r="R2018" t="s">
        <v>5610</v>
      </c>
      <c r="U2018" t="str">
        <f t="shared" si="658"/>
        <v>https://en.wikipedia.org/wiki/Inge_King</v>
      </c>
      <c r="Y2018" t="str">
        <f t="shared" si="659"/>
        <v>https://tools.wmflabs.org/xtools-articleinfo/?article=Inge_King&amp;project=en.wikipedia.org</v>
      </c>
      <c r="AB2018" t="str">
        <f t="shared" si="660"/>
        <v>https://en.wikipedia.org/w/index.php?title=Special:WhatLinksHere/Inge_King&amp;limit=500</v>
      </c>
    </row>
    <row r="2019" spans="1:29">
      <c r="A2019">
        <v>2309</v>
      </c>
      <c r="B2019">
        <v>984028</v>
      </c>
      <c r="C2019">
        <v>66031.008444952022</v>
      </c>
      <c r="D2019" t="s">
        <v>6314</v>
      </c>
      <c r="E2019" t="str">
        <f t="shared" si="663"/>
        <v>Ingram</v>
      </c>
      <c r="F2019" t="str">
        <f t="shared" si="664"/>
        <v>Olkin</v>
      </c>
      <c r="H2019">
        <v>0</v>
      </c>
      <c r="J2019">
        <v>91</v>
      </c>
      <c r="K2019" s="5">
        <v>42488</v>
      </c>
      <c r="L2019" t="s">
        <v>5969</v>
      </c>
      <c r="M2019" t="str">
        <f t="shared" si="655"/>
        <v>American professor of statistics.[497]</v>
      </c>
      <c r="N2019" t="str">
        <f t="shared" ref="N2019:N2040" si="667">MID(M2019,1,FIND(" ",M2019)-1)</f>
        <v>American</v>
      </c>
      <c r="O2019" t="str">
        <f t="shared" si="666"/>
        <v>professor of statistics.[497]</v>
      </c>
      <c r="P2019" t="str">
        <f t="shared" si="656"/>
        <v>professor of statistics.</v>
      </c>
      <c r="Q2019" t="str">
        <f t="shared" si="657"/>
        <v>professor of statistics</v>
      </c>
      <c r="R2019" t="str">
        <f>IFERROR(MID(Q2019,1,FIND(" ",Q2019)-1),Q2019)</f>
        <v>professor</v>
      </c>
      <c r="U2019" t="str">
        <f t="shared" si="658"/>
        <v>https://en.wikipedia.org/wiki/Ingram_Olkin</v>
      </c>
      <c r="Y2019" t="str">
        <f t="shared" si="659"/>
        <v>https://tools.wmflabs.org/xtools-articleinfo/?article=Ingram_Olkin&amp;project=en.wikipedia.org</v>
      </c>
      <c r="AB2019" t="str">
        <f t="shared" si="660"/>
        <v>https://en.wikipedia.org/w/index.php?title=Special:WhatLinksHere/Ingram_Olkin&amp;limit=500</v>
      </c>
    </row>
    <row r="2020" spans="1:29">
      <c r="A2020">
        <v>4703</v>
      </c>
      <c r="B2020">
        <v>950951</v>
      </c>
      <c r="C2020">
        <v>63698.237341668573</v>
      </c>
      <c r="D2020" t="s">
        <v>15234</v>
      </c>
      <c r="E2020" t="str">
        <f t="shared" si="663"/>
        <v>Ingrid</v>
      </c>
      <c r="F2020" t="str">
        <f t="shared" si="664"/>
        <v>Brown</v>
      </c>
      <c r="H2020">
        <v>0</v>
      </c>
      <c r="K2020" s="5">
        <v>42635</v>
      </c>
      <c r="L2020" t="s">
        <v>15502</v>
      </c>
      <c r="M2020" t="str">
        <f t="shared" si="655"/>
        <v>Jamaican journalist (The Jamaica Observer).[88]</v>
      </c>
      <c r="N2020" t="str">
        <f t="shared" si="667"/>
        <v>Jamaican</v>
      </c>
      <c r="O2020" t="str">
        <f t="shared" si="666"/>
        <v>journalist (The Jamaica Observer).[88]</v>
      </c>
      <c r="P2020" s="2" t="str">
        <f t="shared" si="656"/>
        <v>journalist (The Jamaica Observer).</v>
      </c>
      <c r="Q2020" s="2" t="str">
        <f t="shared" si="657"/>
        <v>journalist (The Jamaica Observer)</v>
      </c>
      <c r="R2020" s="2" t="str">
        <f>IFERROR(MID(Q2020,1,FIND(" ",Q2020)-1),Q2020)</f>
        <v>journalist</v>
      </c>
      <c r="S2020" s="2" t="s">
        <v>228</v>
      </c>
      <c r="U2020" t="str">
        <f t="shared" si="658"/>
        <v>https://en.wikipedia.org/wiki/Ingrid_Brown</v>
      </c>
      <c r="Y2020" t="str">
        <f t="shared" si="659"/>
        <v>https://tools.wmflabs.org/xtools-articleinfo/?article=Ingrid_Brown&amp;project=en.wikipedia.org</v>
      </c>
      <c r="AB2020" t="str">
        <f t="shared" si="660"/>
        <v>https://en.wikipedia.org/w/index.php?title=Special:WhatLinksHere/Ingrid_Brown&amp;limit=500</v>
      </c>
    </row>
    <row r="2021" spans="1:29" s="2" customFormat="1">
      <c r="A2021">
        <v>3306</v>
      </c>
      <c r="B2021">
        <v>518149</v>
      </c>
      <c r="C2021">
        <v>472453.23257266136</v>
      </c>
      <c r="D2021" t="s">
        <v>5158</v>
      </c>
      <c r="E2021" t="str">
        <f t="shared" si="663"/>
        <v>Inocente</v>
      </c>
      <c r="F2021" t="str">
        <f t="shared" si="664"/>
        <v>Carreño</v>
      </c>
      <c r="G2021"/>
      <c r="H2021">
        <v>0</v>
      </c>
      <c r="I2021"/>
      <c r="J2021">
        <v>96</v>
      </c>
      <c r="K2021" s="5">
        <v>42550</v>
      </c>
      <c r="L2021" t="s">
        <v>4622</v>
      </c>
      <c r="M2021" t="str">
        <f t="shared" si="655"/>
        <v>Venezuelan composer.[461]</v>
      </c>
      <c r="N2021" t="str">
        <f t="shared" si="667"/>
        <v>Venezuelan</v>
      </c>
      <c r="O2021" t="str">
        <f t="shared" si="666"/>
        <v>composer.[461]</v>
      </c>
      <c r="P2021" t="str">
        <f t="shared" si="656"/>
        <v>composer.</v>
      </c>
      <c r="Q2021" t="str">
        <f t="shared" si="657"/>
        <v>composer</v>
      </c>
      <c r="R2021" t="str">
        <f>IFERROR(MID(Q2021,1,FIND(" ",Q2021)-1),Q2021)</f>
        <v>composer</v>
      </c>
      <c r="S2021"/>
      <c r="T2021"/>
      <c r="U2021" t="str">
        <f t="shared" si="658"/>
        <v>https://en.wikipedia.org/wiki/Inocente_Carreño</v>
      </c>
      <c r="V2021"/>
      <c r="W2021"/>
      <c r="X2021"/>
      <c r="Y2021" t="str">
        <f t="shared" si="659"/>
        <v>https://tools.wmflabs.org/xtools-articleinfo/?article=Inocente_Carreño&amp;project=en.wikipedia.org</v>
      </c>
      <c r="Z2021"/>
      <c r="AA2021"/>
      <c r="AB2021" t="str">
        <f t="shared" si="660"/>
        <v>https://en.wikipedia.org/w/index.php?title=Special:WhatLinksHere/Inocente_Carreño&amp;limit=500</v>
      </c>
      <c r="AC2021"/>
    </row>
    <row r="2022" spans="1:29">
      <c r="A2022">
        <v>684</v>
      </c>
      <c r="B2022">
        <v>240529</v>
      </c>
      <c r="C2022">
        <v>810341.63483855082</v>
      </c>
      <c r="D2022" t="s">
        <v>10387</v>
      </c>
      <c r="E2022" t="str">
        <f t="shared" si="663"/>
        <v>Intizar</v>
      </c>
      <c r="F2022" t="str">
        <f t="shared" si="664"/>
        <v>Hussain</v>
      </c>
      <c r="H2022">
        <v>0</v>
      </c>
      <c r="J2022">
        <v>92</v>
      </c>
      <c r="K2022" s="3">
        <v>42402</v>
      </c>
      <c r="L2022" t="s">
        <v>10700</v>
      </c>
      <c r="M2022" t="str">
        <f t="shared" si="655"/>
        <v>Pakistani writer.[28]</v>
      </c>
      <c r="N2022" t="str">
        <f t="shared" si="667"/>
        <v>Pakistani</v>
      </c>
      <c r="O2022" t="str">
        <f t="shared" si="666"/>
        <v>writer.[28]</v>
      </c>
      <c r="P2022" t="str">
        <f t="shared" si="656"/>
        <v>writer.</v>
      </c>
      <c r="Q2022" t="str">
        <f t="shared" si="657"/>
        <v>writer</v>
      </c>
      <c r="R2022" t="str">
        <f>IFERROR(MID(Q2022,1,FIND(" ",Q2022)-1),Q2022)</f>
        <v>writer</v>
      </c>
      <c r="U2022" t="str">
        <f t="shared" si="658"/>
        <v>https://en.wikipedia.org/wiki/Intizar_Hussain</v>
      </c>
      <c r="Y2022" t="str">
        <f t="shared" si="659"/>
        <v>https://tools.wmflabs.org/xtools-articleinfo/?article=Intizar_Hussain&amp;project=en.wikipedia.org</v>
      </c>
      <c r="AB2022" t="str">
        <f t="shared" si="660"/>
        <v>https://en.wikipedia.org/w/index.php?title=Special:WhatLinksHere/Intizar_Hussain&amp;limit=500</v>
      </c>
    </row>
    <row r="2023" spans="1:29">
      <c r="A2023">
        <v>4767</v>
      </c>
      <c r="B2023">
        <v>314231</v>
      </c>
      <c r="C2023">
        <v>44531.090275086171</v>
      </c>
      <c r="D2023" t="s">
        <v>148</v>
      </c>
      <c r="E2023" t="s">
        <v>111</v>
      </c>
      <c r="F2023" s="2" t="s">
        <v>381</v>
      </c>
      <c r="H2023">
        <v>0</v>
      </c>
      <c r="J2023">
        <v>55</v>
      </c>
      <c r="K2023" s="3">
        <v>42639</v>
      </c>
      <c r="L2023" t="s">
        <v>308</v>
      </c>
      <c r="M2023" s="2" t="str">
        <f t="shared" si="655"/>
        <v>Romanian singer producer actor and comedian heart attack.[97]</v>
      </c>
      <c r="N2023" s="2" t="str">
        <f t="shared" si="667"/>
        <v>Romanian</v>
      </c>
      <c r="O2023" s="2" t="str">
        <f t="shared" si="666"/>
        <v>singer producer actor and comedian heart attack.[97]</v>
      </c>
      <c r="P2023" s="2" t="str">
        <f t="shared" si="656"/>
        <v>singer producer actor and comedian heart attack.</v>
      </c>
      <c r="Q2023" s="2" t="str">
        <f t="shared" si="657"/>
        <v>singer producer actor and comedian heart attack</v>
      </c>
      <c r="R2023" s="2" t="str">
        <f>LEFT(Q2023,LEN(Q2023)-LEN(T2023))</f>
        <v xml:space="preserve">singer producer actor and comedian </v>
      </c>
      <c r="T2023" t="s">
        <v>97</v>
      </c>
    </row>
    <row r="2024" spans="1:29">
      <c r="A2024">
        <v>130</v>
      </c>
      <c r="B2024">
        <v>174523</v>
      </c>
      <c r="C2024">
        <v>525134.69677160168</v>
      </c>
      <c r="D2024" t="s">
        <v>9256</v>
      </c>
      <c r="E2024" t="str">
        <f t="shared" ref="E2024:E2041" si="668">LEFT(D2024,FIND(" ",D2024)-1)</f>
        <v>Ioannis</v>
      </c>
      <c r="F2024" t="str">
        <f t="shared" ref="F2024:F2041" si="669">MID(D2024,FIND(" ",D2024)+1,9999)</f>
        <v>Petridis</v>
      </c>
      <c r="H2024">
        <v>0</v>
      </c>
      <c r="J2024">
        <v>84</v>
      </c>
      <c r="K2024" s="3">
        <v>42375</v>
      </c>
      <c r="L2024" t="s">
        <v>10066</v>
      </c>
      <c r="M2024" t="str">
        <f t="shared" si="655"/>
        <v>Greek politician MP for Pieria (1985–1989).[130]</v>
      </c>
      <c r="N2024" t="str">
        <f t="shared" si="667"/>
        <v>Greek</v>
      </c>
      <c r="O2024" t="str">
        <f t="shared" si="666"/>
        <v>politician MP for Pieria (1985–1989).[130]</v>
      </c>
      <c r="P2024" t="str">
        <f t="shared" si="656"/>
        <v>politician MP for Pieria (1985–1989).</v>
      </c>
      <c r="Q2024" t="str">
        <f t="shared" si="657"/>
        <v>politician MP for Pieria (1985–1989)</v>
      </c>
      <c r="R2024" t="str">
        <f>IFERROR(MID(Q2024,1,FIND(" ",Q2024)-1),Q2024)</f>
        <v>politician</v>
      </c>
      <c r="S2024" t="s">
        <v>2726</v>
      </c>
      <c r="U2024" t="str">
        <f t="shared" ref="U2024:U2070" si="670">CONCATENATE("https://en.wikipedia.org/wiki/",REPLACE(D2024,FIND(" ",D2024),1,"_"))</f>
        <v>https://en.wikipedia.org/wiki/Ioannis_Petridis</v>
      </c>
      <c r="Y2024" t="str">
        <f t="shared" ref="Y2024:Y2070" si="671">CONCATENATE("https://tools.wmflabs.org/xtools-articleinfo/?article=",REPLACE(D2024,FIND(" ",D2024),1,"_"),"&amp;project=en.wikipedia.org")</f>
        <v>https://tools.wmflabs.org/xtools-articleinfo/?article=Ioannis_Petridis&amp;project=en.wikipedia.org</v>
      </c>
      <c r="AB2024" t="str">
        <f t="shared" ref="AB2024:AB2070" si="672">CONCATENATE("https://en.wikipedia.org/w/index.php?title=Special:WhatLinksHere/",REPLACE(D2024,FIND(" ",D2024),1,"_"),"&amp;limit=500")</f>
        <v>https://en.wikipedia.org/w/index.php?title=Special:WhatLinksHere/Ioannis_Petridis&amp;limit=500</v>
      </c>
    </row>
    <row r="2025" spans="1:29">
      <c r="A2025">
        <v>1416</v>
      </c>
      <c r="B2025">
        <v>281543</v>
      </c>
      <c r="C2025">
        <v>524250.31217717333</v>
      </c>
      <c r="D2025" t="s">
        <v>8516</v>
      </c>
      <c r="E2025" t="str">
        <f t="shared" si="668"/>
        <v>Iolanda</v>
      </c>
      <c r="F2025" t="str">
        <f t="shared" si="669"/>
        <v>Balaș</v>
      </c>
      <c r="H2025">
        <v>0</v>
      </c>
      <c r="J2025">
        <v>79</v>
      </c>
      <c r="K2025" s="3">
        <v>42440</v>
      </c>
      <c r="L2025" s="2" t="s">
        <v>8082</v>
      </c>
      <c r="M2025" t="str">
        <f t="shared" si="655"/>
        <v>Romanian high jumper Olympic champion (1960 1964) director of the FRA (1988–2005) complications from a gastric disorder.[222]</v>
      </c>
      <c r="N2025" t="str">
        <f t="shared" si="667"/>
        <v>Romanian</v>
      </c>
      <c r="O2025" t="str">
        <f t="shared" si="666"/>
        <v>high jumper Olympic champion (1960 1964) director of the FRA (1988–2005) complications from a gastric disorder.[222]</v>
      </c>
      <c r="P2025" t="str">
        <f t="shared" si="656"/>
        <v>high jumper Olympic champion (1960 1964) director of the FRA (1988–2005) complications from a gastric disorder.</v>
      </c>
      <c r="Q2025" t="str">
        <f t="shared" si="657"/>
        <v>high jumper Olympic champion (1960 1964) director of the FRA (1988–2005) complications from a gastric disorder</v>
      </c>
      <c r="R2025" t="s">
        <v>7077</v>
      </c>
      <c r="S2025" s="2" t="s">
        <v>1967</v>
      </c>
      <c r="T2025" t="s">
        <v>3318</v>
      </c>
      <c r="U2025" t="str">
        <f t="shared" si="670"/>
        <v>https://en.wikipedia.org/wiki/Iolanda_Balaș</v>
      </c>
      <c r="Y2025" t="str">
        <f t="shared" si="671"/>
        <v>https://tools.wmflabs.org/xtools-articleinfo/?article=Iolanda_Balaș&amp;project=en.wikipedia.org</v>
      </c>
      <c r="AB2025" t="str">
        <f t="shared" si="672"/>
        <v>https://en.wikipedia.org/w/index.php?title=Special:WhatLinksHere/Iolanda_Balaș&amp;limit=500</v>
      </c>
    </row>
    <row r="2026" spans="1:29">
      <c r="A2026">
        <v>363</v>
      </c>
      <c r="B2026">
        <v>823380</v>
      </c>
      <c r="C2026">
        <v>272983.51519948483</v>
      </c>
      <c r="D2026" t="s">
        <v>9597</v>
      </c>
      <c r="E2026" t="str">
        <f t="shared" si="668"/>
        <v>Ion</v>
      </c>
      <c r="F2026" t="str">
        <f t="shared" si="669"/>
        <v>Panțuru</v>
      </c>
      <c r="H2026">
        <v>0</v>
      </c>
      <c r="J2026">
        <v>81</v>
      </c>
      <c r="K2026" s="3">
        <v>42386</v>
      </c>
      <c r="L2026" t="s">
        <v>10160</v>
      </c>
      <c r="M2026" t="str">
        <f t="shared" si="655"/>
        <v>Romanian bobsledder Olympic bronze medalist (1968).[365]</v>
      </c>
      <c r="N2026" t="str">
        <f t="shared" si="667"/>
        <v>Romanian</v>
      </c>
      <c r="O2026" t="str">
        <f t="shared" si="666"/>
        <v>bobsledder Olympic bronze medalist (1968).[365]</v>
      </c>
      <c r="P2026" t="str">
        <f t="shared" si="656"/>
        <v>bobsledder Olympic bronze medalist (1968).</v>
      </c>
      <c r="Q2026" t="str">
        <f t="shared" si="657"/>
        <v>bobsledder Olympic bronze medalist (1968)</v>
      </c>
      <c r="R2026" t="str">
        <f>IFERROR(MID(Q2026,1,FIND(" ",Q2026)-1),Q2026)</f>
        <v>bobsledder</v>
      </c>
      <c r="S2026" t="s">
        <v>2664</v>
      </c>
      <c r="U2026" t="str">
        <f t="shared" si="670"/>
        <v>https://en.wikipedia.org/wiki/Ion_Panțuru</v>
      </c>
      <c r="Y2026" t="str">
        <f t="shared" si="671"/>
        <v>https://tools.wmflabs.org/xtools-articleinfo/?article=Ion_Panțuru&amp;project=en.wikipedia.org</v>
      </c>
      <c r="AB2026" t="str">
        <f t="shared" si="672"/>
        <v>https://en.wikipedia.org/w/index.php?title=Special:WhatLinksHere/Ion_Panțuru&amp;limit=500</v>
      </c>
    </row>
    <row r="2027" spans="1:29">
      <c r="A2027">
        <v>1112</v>
      </c>
      <c r="B2027">
        <v>304988</v>
      </c>
      <c r="C2027">
        <v>906732.76998404623</v>
      </c>
      <c r="D2027" t="s">
        <v>10864</v>
      </c>
      <c r="E2027" t="str">
        <f t="shared" si="668"/>
        <v>Irén</v>
      </c>
      <c r="F2027" t="str">
        <f t="shared" si="669"/>
        <v>Psota</v>
      </c>
      <c r="H2027">
        <v>0</v>
      </c>
      <c r="J2027">
        <v>86</v>
      </c>
      <c r="K2027" s="3">
        <v>42425</v>
      </c>
      <c r="L2027" t="s">
        <v>11495</v>
      </c>
      <c r="M2027" t="str">
        <f t="shared" si="655"/>
        <v>Hungarian actress.[459]</v>
      </c>
      <c r="N2027" t="str">
        <f t="shared" si="667"/>
        <v>Hungarian</v>
      </c>
      <c r="O2027" t="str">
        <f t="shared" si="666"/>
        <v>actress.[459]</v>
      </c>
      <c r="P2027" t="str">
        <f t="shared" si="656"/>
        <v>actress.</v>
      </c>
      <c r="Q2027" t="str">
        <f t="shared" si="657"/>
        <v>actress</v>
      </c>
      <c r="R2027" t="str">
        <f>IFERROR(MID(Q2027,1,FIND(" ",Q2027)-1),Q2027)</f>
        <v>actress</v>
      </c>
      <c r="U2027" t="str">
        <f t="shared" si="670"/>
        <v>https://en.wikipedia.org/wiki/Irén_Psota</v>
      </c>
      <c r="Y2027" t="str">
        <f t="shared" si="671"/>
        <v>https://tools.wmflabs.org/xtools-articleinfo/?article=Irén_Psota&amp;project=en.wikipedia.org</v>
      </c>
      <c r="AB2027" t="str">
        <f t="shared" si="672"/>
        <v>https://en.wikipedia.org/w/index.php?title=Special:WhatLinksHere/Irén_Psota&amp;limit=500</v>
      </c>
    </row>
    <row r="2028" spans="1:29">
      <c r="A2028">
        <v>3051</v>
      </c>
      <c r="B2028">
        <v>418739</v>
      </c>
      <c r="C2028">
        <v>503444.75356996554</v>
      </c>
      <c r="D2028" t="s">
        <v>5395</v>
      </c>
      <c r="E2028" t="str">
        <f t="shared" si="668"/>
        <v>Irene</v>
      </c>
      <c r="F2028" t="str">
        <f t="shared" si="669"/>
        <v>Bauer</v>
      </c>
      <c r="H2028">
        <v>0</v>
      </c>
      <c r="J2028">
        <v>71</v>
      </c>
      <c r="K2028" s="5">
        <v>42534</v>
      </c>
      <c r="L2028" t="s">
        <v>4917</v>
      </c>
      <c r="M2028" t="str">
        <f t="shared" si="655"/>
        <v>Norwegian politician.[206]</v>
      </c>
      <c r="N2028" t="str">
        <f t="shared" si="667"/>
        <v>Norwegian</v>
      </c>
      <c r="O2028" t="str">
        <f t="shared" si="666"/>
        <v>politician.[206]</v>
      </c>
      <c r="P2028" t="str">
        <f t="shared" si="656"/>
        <v>politician.</v>
      </c>
      <c r="Q2028" t="str">
        <f t="shared" si="657"/>
        <v>politician</v>
      </c>
      <c r="R2028" t="str">
        <f>IFERROR(MID(Q2028,1,FIND(" ",Q2028)-1),Q2028)</f>
        <v>politician</v>
      </c>
      <c r="U2028" t="str">
        <f t="shared" si="670"/>
        <v>https://en.wikipedia.org/wiki/Irene_Bauer</v>
      </c>
      <c r="Y2028" t="str">
        <f t="shared" si="671"/>
        <v>https://tools.wmflabs.org/xtools-articleinfo/?article=Irene_Bauer&amp;project=en.wikipedia.org</v>
      </c>
      <c r="AB2028" t="str">
        <f t="shared" si="672"/>
        <v>https://en.wikipedia.org/w/index.php?title=Special:WhatLinksHere/Irene_Bauer&amp;limit=500</v>
      </c>
    </row>
    <row r="2029" spans="1:29">
      <c r="A2029">
        <v>3370</v>
      </c>
      <c r="B2029">
        <v>302732</v>
      </c>
      <c r="C2029">
        <v>902786.58628176339</v>
      </c>
      <c r="D2029" t="s">
        <v>13215</v>
      </c>
      <c r="E2029" t="str">
        <f t="shared" si="668"/>
        <v>Irineu</v>
      </c>
      <c r="F2029" t="str">
        <f t="shared" si="669"/>
        <v>Roque Scherer</v>
      </c>
      <c r="H2029">
        <v>0</v>
      </c>
      <c r="J2029">
        <v>65</v>
      </c>
      <c r="K2029" s="5">
        <v>42553</v>
      </c>
      <c r="L2029" t="s">
        <v>14008</v>
      </c>
      <c r="M2029" t="str">
        <f t="shared" si="655"/>
        <v>Brazilian Roman Catholic prelate Bishop of Garanhuns (1998–2007) and Joinville (since 2007).[28]</v>
      </c>
      <c r="N2029" t="str">
        <f t="shared" si="667"/>
        <v>Brazilian</v>
      </c>
      <c r="O2029" t="str">
        <f t="shared" si="666"/>
        <v>Roman Catholic prelate Bishop of Garanhuns (1998–2007) and Joinville (since 2007).[28]</v>
      </c>
      <c r="P2029" s="2" t="str">
        <f t="shared" si="656"/>
        <v>Roman Catholic prelate Bishop of Garanhuns (1998–2007) and Joinville (since 2007).</v>
      </c>
      <c r="Q2029" s="2" t="str">
        <f t="shared" si="657"/>
        <v>Roman Catholic prelate Bishop of Garanhuns (1998–2007) and Joinville (since 2007)</v>
      </c>
      <c r="R2029" s="2" t="s">
        <v>13477</v>
      </c>
      <c r="S2029" s="2" t="s">
        <v>964</v>
      </c>
      <c r="U2029" t="str">
        <f t="shared" si="670"/>
        <v>https://en.wikipedia.org/wiki/Irineu_Roque Scherer</v>
      </c>
      <c r="Y2029" t="str">
        <f t="shared" si="671"/>
        <v>https://tools.wmflabs.org/xtools-articleinfo/?article=Irineu_Roque Scherer&amp;project=en.wikipedia.org</v>
      </c>
      <c r="AB2029" t="str">
        <f t="shared" si="672"/>
        <v>https://en.wikipedia.org/w/index.php?title=Special:WhatLinksHere/Irineu_Roque Scherer&amp;limit=500</v>
      </c>
    </row>
    <row r="2030" spans="1:29">
      <c r="A2030">
        <v>2993</v>
      </c>
      <c r="B2030">
        <v>144915</v>
      </c>
      <c r="C2030">
        <v>383672.65369834058</v>
      </c>
      <c r="D2030" t="s">
        <v>5198</v>
      </c>
      <c r="E2030" t="str">
        <f t="shared" si="668"/>
        <v>Irl</v>
      </c>
      <c r="F2030" t="str">
        <f t="shared" si="669"/>
        <v>A. Gladfelter</v>
      </c>
      <c r="H2030">
        <v>0</v>
      </c>
      <c r="J2030">
        <v>72</v>
      </c>
      <c r="K2030" s="5">
        <v>42531</v>
      </c>
      <c r="L2030" t="s">
        <v>5053</v>
      </c>
      <c r="M2030" t="str">
        <f t="shared" si="655"/>
        <v>American Catholic prelate.[148]</v>
      </c>
      <c r="N2030" t="str">
        <f t="shared" si="667"/>
        <v>American</v>
      </c>
      <c r="O2030" t="str">
        <f t="shared" si="666"/>
        <v>Catholic prelate.[148]</v>
      </c>
      <c r="P2030" t="str">
        <f t="shared" si="656"/>
        <v>Catholic prelate.</v>
      </c>
      <c r="Q2030" t="str">
        <f t="shared" si="657"/>
        <v>Catholic prelate</v>
      </c>
      <c r="R2030" t="s">
        <v>13169</v>
      </c>
      <c r="U2030" t="str">
        <f t="shared" si="670"/>
        <v>https://en.wikipedia.org/wiki/Irl_A. Gladfelter</v>
      </c>
      <c r="Y2030" t="str">
        <f t="shared" si="671"/>
        <v>https://tools.wmflabs.org/xtools-articleinfo/?article=Irl_A. Gladfelter&amp;project=en.wikipedia.org</v>
      </c>
      <c r="AB2030" t="str">
        <f t="shared" si="672"/>
        <v>https://en.wikipedia.org/w/index.php?title=Special:WhatLinksHere/Irl_A. Gladfelter&amp;limit=500</v>
      </c>
    </row>
    <row r="2031" spans="1:29">
      <c r="A2031">
        <v>3082</v>
      </c>
      <c r="B2031">
        <v>390291</v>
      </c>
      <c r="C2031">
        <v>213489.54111181229</v>
      </c>
      <c r="D2031" t="s">
        <v>5130</v>
      </c>
      <c r="E2031" t="str">
        <f t="shared" si="668"/>
        <v>Irma</v>
      </c>
      <c r="F2031" t="str">
        <f t="shared" si="669"/>
        <v>Roy</v>
      </c>
      <c r="H2031">
        <v>0</v>
      </c>
      <c r="J2031">
        <v>84</v>
      </c>
      <c r="K2031" s="5">
        <v>42535</v>
      </c>
      <c r="L2031" t="s">
        <v>4759</v>
      </c>
      <c r="M2031" t="str">
        <f t="shared" si="655"/>
        <v>Argentine actress and politician national deputy (1995–2005).[237]</v>
      </c>
      <c r="N2031" t="str">
        <f t="shared" si="667"/>
        <v>Argentine</v>
      </c>
      <c r="O2031" t="str">
        <f t="shared" si="666"/>
        <v>actress and politician national deputy (1995–2005).[237]</v>
      </c>
      <c r="P2031" t="str">
        <f t="shared" si="656"/>
        <v>actress and politician national deputy (1995–2005).</v>
      </c>
      <c r="Q2031" t="str">
        <f t="shared" si="657"/>
        <v>actress and politician national deputy (1995–2005)</v>
      </c>
      <c r="R2031" t="s">
        <v>2900</v>
      </c>
      <c r="S2031" s="2" t="s">
        <v>1194</v>
      </c>
      <c r="U2031" t="str">
        <f t="shared" si="670"/>
        <v>https://en.wikipedia.org/wiki/Irma_Roy</v>
      </c>
      <c r="Y2031" t="str">
        <f t="shared" si="671"/>
        <v>https://tools.wmflabs.org/xtools-articleinfo/?article=Irma_Roy&amp;project=en.wikipedia.org</v>
      </c>
      <c r="AB2031" t="str">
        <f t="shared" si="672"/>
        <v>https://en.wikipedia.org/w/index.php?title=Special:WhatLinksHere/Irma_Roy&amp;limit=500</v>
      </c>
    </row>
    <row r="2032" spans="1:29">
      <c r="A2032">
        <v>2657</v>
      </c>
      <c r="B2032">
        <v>841977</v>
      </c>
      <c r="C2032">
        <v>287259.54422043287</v>
      </c>
      <c r="D2032" t="s">
        <v>12089</v>
      </c>
      <c r="E2032" t="str">
        <f t="shared" si="668"/>
        <v>Irving</v>
      </c>
      <c r="F2032" t="str">
        <f t="shared" si="669"/>
        <v>Benson</v>
      </c>
      <c r="H2032">
        <v>0</v>
      </c>
      <c r="J2032">
        <v>102</v>
      </c>
      <c r="K2032" s="5">
        <v>42509</v>
      </c>
      <c r="L2032" t="s">
        <v>12624</v>
      </c>
      <c r="M2032" t="str">
        <f t="shared" si="655"/>
        <v>American actor and comedian.[321]</v>
      </c>
      <c r="N2032" t="str">
        <f t="shared" si="667"/>
        <v>American</v>
      </c>
      <c r="O2032" t="str">
        <f t="shared" si="666"/>
        <v>actor and comedian.[321]</v>
      </c>
      <c r="P2032" t="str">
        <f t="shared" si="656"/>
        <v>actor and comedian.</v>
      </c>
      <c r="Q2032" t="str">
        <f t="shared" si="657"/>
        <v>actor and comedian</v>
      </c>
      <c r="R2032" t="str">
        <f>Q2032</f>
        <v>actor and comedian</v>
      </c>
      <c r="U2032" t="str">
        <f t="shared" si="670"/>
        <v>https://en.wikipedia.org/wiki/Irving_Benson</v>
      </c>
      <c r="Y2032" t="str">
        <f t="shared" si="671"/>
        <v>https://tools.wmflabs.org/xtools-articleinfo/?article=Irving_Benson&amp;project=en.wikipedia.org</v>
      </c>
      <c r="AB2032" t="str">
        <f t="shared" si="672"/>
        <v>https://en.wikipedia.org/w/index.php?title=Special:WhatLinksHere/Irving_Benson&amp;limit=500</v>
      </c>
    </row>
    <row r="2033" spans="1:28">
      <c r="A2033">
        <v>4166</v>
      </c>
      <c r="B2033">
        <v>863000</v>
      </c>
      <c r="C2033">
        <v>492454.89621989691</v>
      </c>
      <c r="D2033" t="s">
        <v>4122</v>
      </c>
      <c r="E2033" t="str">
        <f t="shared" si="668"/>
        <v>Irving</v>
      </c>
      <c r="F2033" t="str">
        <f t="shared" si="669"/>
        <v>Fields</v>
      </c>
      <c r="H2033">
        <v>0</v>
      </c>
      <c r="J2033">
        <v>101</v>
      </c>
      <c r="K2033" s="5">
        <v>42602</v>
      </c>
      <c r="L2033" t="s">
        <v>3712</v>
      </c>
      <c r="M2033" t="str">
        <f t="shared" si="655"/>
        <v>American pianist.[309]</v>
      </c>
      <c r="N2033" t="str">
        <f t="shared" si="667"/>
        <v>American</v>
      </c>
      <c r="O2033" t="str">
        <f t="shared" si="666"/>
        <v>pianist.[309]</v>
      </c>
      <c r="P2033" s="2" t="str">
        <f t="shared" si="656"/>
        <v>pianist.</v>
      </c>
      <c r="Q2033" s="2" t="str">
        <f t="shared" si="657"/>
        <v>pianist</v>
      </c>
      <c r="R2033" s="2" t="str">
        <f>IFERROR(MID(Q2033,1,FIND(" ",Q2033)-1),Q2033)</f>
        <v>pianist</v>
      </c>
      <c r="S2033" s="2"/>
      <c r="U2033" t="str">
        <f t="shared" si="670"/>
        <v>https://en.wikipedia.org/wiki/Irving_Fields</v>
      </c>
      <c r="Y2033" t="str">
        <f t="shared" si="671"/>
        <v>https://tools.wmflabs.org/xtools-articleinfo/?article=Irving_Fields&amp;project=en.wikipedia.org</v>
      </c>
      <c r="AB2033" t="str">
        <f t="shared" si="672"/>
        <v>https://en.wikipedia.org/w/index.php?title=Special:WhatLinksHere/Irving_Fields&amp;limit=500</v>
      </c>
    </row>
    <row r="2034" spans="1:28">
      <c r="A2034">
        <v>3312</v>
      </c>
      <c r="B2034">
        <v>672138</v>
      </c>
      <c r="C2034">
        <v>482814.7457610612</v>
      </c>
      <c r="D2034" t="s">
        <v>5164</v>
      </c>
      <c r="E2034" t="str">
        <f t="shared" si="668"/>
        <v>Irving</v>
      </c>
      <c r="F2034" t="str">
        <f t="shared" si="669"/>
        <v>Gottesman</v>
      </c>
      <c r="H2034">
        <v>0</v>
      </c>
      <c r="J2034">
        <v>85</v>
      </c>
      <c r="K2034" s="5">
        <v>42550</v>
      </c>
      <c r="L2034" t="s">
        <v>4630</v>
      </c>
      <c r="M2034" t="str">
        <f t="shared" si="655"/>
        <v>American psychologist.[467]</v>
      </c>
      <c r="N2034" t="str">
        <f t="shared" si="667"/>
        <v>American</v>
      </c>
      <c r="O2034" t="str">
        <f t="shared" si="666"/>
        <v>psychologist.[467]</v>
      </c>
      <c r="P2034" t="str">
        <f t="shared" si="656"/>
        <v>psychologist.</v>
      </c>
      <c r="Q2034" t="str">
        <f t="shared" si="657"/>
        <v>psychologist</v>
      </c>
      <c r="R2034" t="str">
        <f>IFERROR(MID(Q2034,1,FIND(" ",Q2034)-1),Q2034)</f>
        <v>psychologist</v>
      </c>
      <c r="U2034" t="str">
        <f t="shared" si="670"/>
        <v>https://en.wikipedia.org/wiki/Irving_Gottesman</v>
      </c>
      <c r="Y2034" t="str">
        <f t="shared" si="671"/>
        <v>https://tools.wmflabs.org/xtools-articleinfo/?article=Irving_Gottesman&amp;project=en.wikipedia.org</v>
      </c>
      <c r="AB2034" t="str">
        <f t="shared" si="672"/>
        <v>https://en.wikipedia.org/w/index.php?title=Special:WhatLinksHere/Irving_Gottesman&amp;limit=500</v>
      </c>
    </row>
    <row r="2035" spans="1:28">
      <c r="A2035">
        <v>3109</v>
      </c>
      <c r="B2035">
        <v>550677</v>
      </c>
      <c r="C2035">
        <v>411154.23123937944</v>
      </c>
      <c r="D2035" t="s">
        <v>5288</v>
      </c>
      <c r="E2035" t="str">
        <f t="shared" si="668"/>
        <v>Irving</v>
      </c>
      <c r="F2035" t="str">
        <f t="shared" si="669"/>
        <v>Moskowitz</v>
      </c>
      <c r="H2035">
        <v>0</v>
      </c>
      <c r="J2035">
        <v>88</v>
      </c>
      <c r="K2035" s="5">
        <v>42537</v>
      </c>
      <c r="L2035" t="s">
        <v>4848</v>
      </c>
      <c r="M2035" t="str">
        <f t="shared" si="655"/>
        <v>American businessman and philanthropist.[264]</v>
      </c>
      <c r="N2035" t="str">
        <f t="shared" si="667"/>
        <v>American</v>
      </c>
      <c r="O2035" t="str">
        <f t="shared" si="666"/>
        <v>businessman and philanthropist.[264]</v>
      </c>
      <c r="P2035" t="str">
        <f t="shared" si="656"/>
        <v>businessman and philanthropist.</v>
      </c>
      <c r="Q2035" t="str">
        <f t="shared" si="657"/>
        <v>businessman and philanthropist</v>
      </c>
      <c r="R2035" t="str">
        <f>Q2035</f>
        <v>businessman and philanthropist</v>
      </c>
      <c r="U2035" t="str">
        <f t="shared" si="670"/>
        <v>https://en.wikipedia.org/wiki/Irving_Moskowitz</v>
      </c>
      <c r="Y2035" t="str">
        <f t="shared" si="671"/>
        <v>https://tools.wmflabs.org/xtools-articleinfo/?article=Irving_Moskowitz&amp;project=en.wikipedia.org</v>
      </c>
      <c r="AB2035" t="str">
        <f t="shared" si="672"/>
        <v>https://en.wikipedia.org/w/index.php?title=Special:WhatLinksHere/Irving_Moskowitz&amp;limit=500</v>
      </c>
    </row>
    <row r="2036" spans="1:28">
      <c r="A2036">
        <v>3903</v>
      </c>
      <c r="B2036">
        <v>965436</v>
      </c>
      <c r="C2036">
        <v>478137.8940497234</v>
      </c>
      <c r="D2036" t="s">
        <v>4650</v>
      </c>
      <c r="E2036" t="str">
        <f t="shared" si="668"/>
        <v>Irving</v>
      </c>
      <c r="F2036" t="str">
        <f t="shared" si="669"/>
        <v>Sablosky</v>
      </c>
      <c r="H2036">
        <v>0</v>
      </c>
      <c r="J2036">
        <v>92</v>
      </c>
      <c r="K2036" s="5">
        <v>42585</v>
      </c>
      <c r="L2036" t="s">
        <v>3997</v>
      </c>
      <c r="M2036" t="str">
        <f t="shared" si="655"/>
        <v>American diplomat.[45]</v>
      </c>
      <c r="N2036" t="str">
        <f t="shared" si="667"/>
        <v>American</v>
      </c>
      <c r="O2036" t="str">
        <f t="shared" si="666"/>
        <v>diplomat.[45]</v>
      </c>
      <c r="P2036" s="2" t="str">
        <f t="shared" si="656"/>
        <v>diplomat.</v>
      </c>
      <c r="Q2036" s="2" t="str">
        <f t="shared" si="657"/>
        <v>diplomat</v>
      </c>
      <c r="R2036" s="2" t="str">
        <f>IFERROR(MID(Q2036,1,FIND(" ",Q2036)-1),Q2036)</f>
        <v>diplomat</v>
      </c>
      <c r="S2036" s="2"/>
      <c r="U2036" t="str">
        <f t="shared" si="670"/>
        <v>https://en.wikipedia.org/wiki/Irving_Sablosky</v>
      </c>
      <c r="Y2036" t="str">
        <f t="shared" si="671"/>
        <v>https://tools.wmflabs.org/xtools-articleinfo/?article=Irving_Sablosky&amp;project=en.wikipedia.org</v>
      </c>
      <c r="AB2036" t="str">
        <f t="shared" si="672"/>
        <v>https://en.wikipedia.org/w/index.php?title=Special:WhatLinksHere/Irving_Sablosky&amp;limit=500</v>
      </c>
    </row>
    <row r="2037" spans="1:28">
      <c r="A2037">
        <v>2196</v>
      </c>
      <c r="B2037">
        <v>893655</v>
      </c>
      <c r="C2037">
        <v>813690.37582589954</v>
      </c>
      <c r="D2037" t="s">
        <v>6750</v>
      </c>
      <c r="E2037" t="str">
        <f t="shared" si="668"/>
        <v>Isabelle</v>
      </c>
      <c r="F2037" t="str">
        <f t="shared" si="669"/>
        <v>Dinoire</v>
      </c>
      <c r="H2037">
        <v>0</v>
      </c>
      <c r="J2037">
        <v>49</v>
      </c>
      <c r="K2037" s="5">
        <v>42482</v>
      </c>
      <c r="L2037" t="s">
        <v>6205</v>
      </c>
      <c r="M2037" t="str">
        <f t="shared" si="655"/>
        <v>French woman first person to undergo a partial face transplant.[384]</v>
      </c>
      <c r="N2037" t="str">
        <f t="shared" si="667"/>
        <v>French</v>
      </c>
      <c r="O2037" t="str">
        <f t="shared" si="666"/>
        <v>woman first person to undergo a partial face transplant.[384]</v>
      </c>
      <c r="P2037" t="str">
        <f t="shared" si="656"/>
        <v>woman first person to undergo a partial face transplant.</v>
      </c>
      <c r="Q2037" t="str">
        <f t="shared" si="657"/>
        <v>woman first person to undergo a partial face transplant</v>
      </c>
      <c r="R2037" t="s">
        <v>6018</v>
      </c>
      <c r="U2037" t="str">
        <f t="shared" si="670"/>
        <v>https://en.wikipedia.org/wiki/Isabelle_Dinoire</v>
      </c>
      <c r="Y2037" t="str">
        <f t="shared" si="671"/>
        <v>https://tools.wmflabs.org/xtools-articleinfo/?article=Isabelle_Dinoire&amp;project=en.wikipedia.org</v>
      </c>
      <c r="AB2037" t="str">
        <f t="shared" si="672"/>
        <v>https://en.wikipedia.org/w/index.php?title=Special:WhatLinksHere/Isabelle_Dinoire&amp;limit=500</v>
      </c>
    </row>
    <row r="2038" spans="1:28">
      <c r="A2038">
        <v>2426</v>
      </c>
      <c r="B2038">
        <v>586973</v>
      </c>
      <c r="C2038">
        <v>228337.58521574055</v>
      </c>
      <c r="D2038" t="s">
        <v>11888</v>
      </c>
      <c r="E2038" t="str">
        <f t="shared" si="668"/>
        <v>Isao</v>
      </c>
      <c r="F2038" t="str">
        <f t="shared" si="669"/>
        <v>Tomita</v>
      </c>
      <c r="H2038">
        <v>0</v>
      </c>
      <c r="J2038">
        <v>84</v>
      </c>
      <c r="K2038" s="5">
        <v>42495</v>
      </c>
      <c r="L2038" t="s">
        <v>12405</v>
      </c>
      <c r="M2038" t="str">
        <f t="shared" si="655"/>
        <v>Japanese synthesizer musician composer and arranger (Snowflakes Are Dancing) heart failure.[88]</v>
      </c>
      <c r="N2038" t="str">
        <f t="shared" si="667"/>
        <v>Japanese</v>
      </c>
      <c r="O2038" t="str">
        <f t="shared" ref="O2038:O2074" si="673">MID(M2038,FIND(" ",M2038)+1,9999)</f>
        <v>synthesizer musician composer and arranger (Snowflakes Are Dancing) heart failure.[88]</v>
      </c>
      <c r="P2038" t="str">
        <f t="shared" si="656"/>
        <v>synthesizer musician composer and arranger (Snowflakes Are Dancing) heart failure.</v>
      </c>
      <c r="Q2038" t="str">
        <f t="shared" si="657"/>
        <v>synthesizer musician composer and arranger (Snowflakes Are Dancing) heart failure</v>
      </c>
      <c r="R2038" t="str">
        <f>LEFT(Q2038,42)</f>
        <v>synthesizer musician composer and arranger</v>
      </c>
      <c r="S2038" s="2" t="s">
        <v>1511</v>
      </c>
      <c r="T2038" t="s">
        <v>13155</v>
      </c>
      <c r="U2038" t="str">
        <f t="shared" si="670"/>
        <v>https://en.wikipedia.org/wiki/Isao_Tomita</v>
      </c>
      <c r="Y2038" t="str">
        <f t="shared" si="671"/>
        <v>https://tools.wmflabs.org/xtools-articleinfo/?article=Isao_Tomita&amp;project=en.wikipedia.org</v>
      </c>
      <c r="AB2038" t="str">
        <f t="shared" si="672"/>
        <v>https://en.wikipedia.org/w/index.php?title=Special:WhatLinksHere/Isao_Tomita&amp;limit=500</v>
      </c>
    </row>
    <row r="2039" spans="1:28">
      <c r="A2039">
        <v>4519</v>
      </c>
      <c r="B2039">
        <v>979088</v>
      </c>
      <c r="C2039">
        <v>646053.32243627345</v>
      </c>
      <c r="D2039" t="s">
        <v>15074</v>
      </c>
      <c r="E2039" t="str">
        <f t="shared" si="668"/>
        <v>İshak</v>
      </c>
      <c r="F2039" t="str">
        <f t="shared" si="669"/>
        <v>Alaton</v>
      </c>
      <c r="H2039">
        <v>0</v>
      </c>
      <c r="J2039">
        <v>89</v>
      </c>
      <c r="K2039" s="5">
        <v>42624</v>
      </c>
      <c r="L2039" t="s">
        <v>15456</v>
      </c>
      <c r="M2039" t="str">
        <f t="shared" si="655"/>
        <v>Turkish businessman (Alarko Holding) heart failure.[258]</v>
      </c>
      <c r="N2039" t="str">
        <f t="shared" si="667"/>
        <v>Turkish</v>
      </c>
      <c r="O2039" t="str">
        <f t="shared" si="673"/>
        <v>businessman (Alarko Holding) heart failure.[258]</v>
      </c>
      <c r="P2039" s="2" t="str">
        <f t="shared" si="656"/>
        <v>businessman (Alarko Holding) heart failure.</v>
      </c>
      <c r="Q2039" s="2" t="str">
        <f t="shared" si="657"/>
        <v>businessman (Alarko Holding) heart failure</v>
      </c>
      <c r="R2039" s="2" t="str">
        <f>IFERROR(MID(Q2039,1,FIND(" ",Q2039)-1),Q2039)</f>
        <v>businessman</v>
      </c>
      <c r="S2039" s="2" t="s">
        <v>465</v>
      </c>
      <c r="T2039" t="s">
        <v>16009</v>
      </c>
      <c r="U2039" t="str">
        <f t="shared" si="670"/>
        <v>https://en.wikipedia.org/wiki/İshak_Alaton</v>
      </c>
      <c r="Y2039" t="str">
        <f t="shared" si="671"/>
        <v>https://tools.wmflabs.org/xtools-articleinfo/?article=İshak_Alaton&amp;project=en.wikipedia.org</v>
      </c>
      <c r="AB2039" t="str">
        <f t="shared" si="672"/>
        <v>https://en.wikipedia.org/w/index.php?title=Special:WhatLinksHere/İshak_Alaton&amp;limit=500</v>
      </c>
    </row>
    <row r="2040" spans="1:28">
      <c r="A2040">
        <v>4412</v>
      </c>
      <c r="B2040">
        <v>439967</v>
      </c>
      <c r="C2040">
        <v>678799.43712523533</v>
      </c>
      <c r="D2040" t="s">
        <v>14993</v>
      </c>
      <c r="E2040" t="str">
        <f t="shared" si="668"/>
        <v>Isidore</v>
      </c>
      <c r="F2040" t="str">
        <f t="shared" si="669"/>
        <v>Okpewho</v>
      </c>
      <c r="H2040">
        <v>0</v>
      </c>
      <c r="J2040">
        <v>74</v>
      </c>
      <c r="K2040" s="5">
        <v>42617</v>
      </c>
      <c r="L2040" t="s">
        <v>15256</v>
      </c>
      <c r="M2040" t="str">
        <f t="shared" si="655"/>
        <v>Nigerian novelist and critic.[387]</v>
      </c>
      <c r="N2040" t="str">
        <f t="shared" si="667"/>
        <v>Nigerian</v>
      </c>
      <c r="O2040" t="str">
        <f t="shared" si="673"/>
        <v>novelist and critic.[387]</v>
      </c>
      <c r="P2040" s="2" t="str">
        <f t="shared" si="656"/>
        <v>novelist and critic.</v>
      </c>
      <c r="Q2040" s="2" t="str">
        <f t="shared" si="657"/>
        <v>novelist and critic</v>
      </c>
      <c r="R2040" s="2" t="str">
        <f>Q2040</f>
        <v>novelist and critic</v>
      </c>
      <c r="U2040" t="str">
        <f t="shared" si="670"/>
        <v>https://en.wikipedia.org/wiki/Isidore_Okpewho</v>
      </c>
      <c r="Y2040" t="str">
        <f t="shared" si="671"/>
        <v>https://tools.wmflabs.org/xtools-articleinfo/?article=Isidore_Okpewho&amp;project=en.wikipedia.org</v>
      </c>
      <c r="AB2040" t="str">
        <f t="shared" si="672"/>
        <v>https://en.wikipedia.org/w/index.php?title=Special:WhatLinksHere/Isidore_Okpewho&amp;limit=500</v>
      </c>
    </row>
    <row r="2041" spans="1:28">
      <c r="A2041">
        <v>2097</v>
      </c>
      <c r="B2041">
        <v>780276</v>
      </c>
      <c r="C2041">
        <v>440962.37997746357</v>
      </c>
      <c r="D2041" t="s">
        <v>6792</v>
      </c>
      <c r="E2041" t="str">
        <f t="shared" si="668"/>
        <v>Ismael</v>
      </c>
      <c r="F2041" t="str">
        <f t="shared" si="669"/>
        <v>Quintana</v>
      </c>
      <c r="H2041">
        <v>0</v>
      </c>
      <c r="J2041">
        <v>78</v>
      </c>
      <c r="K2041" s="5">
        <v>42476</v>
      </c>
      <c r="L2041" t="s">
        <v>6029</v>
      </c>
      <c r="M2041" t="str">
        <f t="shared" si="655"/>
        <v>Puerto Rican singer and composer.[284]</v>
      </c>
      <c r="N2041" t="s">
        <v>6999</v>
      </c>
      <c r="O2041" t="str">
        <f t="shared" si="673"/>
        <v>Rican singer and composer.[284]</v>
      </c>
      <c r="P2041" t="str">
        <f t="shared" si="656"/>
        <v>Rican singer and composer.</v>
      </c>
      <c r="Q2041" t="str">
        <f t="shared" si="657"/>
        <v>Rican singer and composer</v>
      </c>
      <c r="R2041" t="str">
        <f>MID(Q2041,7,9999)</f>
        <v>singer and composer</v>
      </c>
      <c r="U2041" t="str">
        <f t="shared" si="670"/>
        <v>https://en.wikipedia.org/wiki/Ismael_Quintana</v>
      </c>
      <c r="Y2041" t="str">
        <f t="shared" si="671"/>
        <v>https://tools.wmflabs.org/xtools-articleinfo/?article=Ismael_Quintana&amp;project=en.wikipedia.org</v>
      </c>
      <c r="AB2041" t="str">
        <f t="shared" si="672"/>
        <v>https://en.wikipedia.org/w/index.php?title=Special:WhatLinksHere/Ismael_Quintana&amp;limit=500</v>
      </c>
    </row>
    <row r="2042" spans="1:28">
      <c r="A2042">
        <v>2588</v>
      </c>
      <c r="B2042">
        <v>834215</v>
      </c>
      <c r="C2042">
        <v>450500.65586838173</v>
      </c>
      <c r="D2042" t="s">
        <v>12424</v>
      </c>
      <c r="E2042" t="s">
        <v>13122</v>
      </c>
      <c r="F2042" t="s">
        <v>13121</v>
      </c>
      <c r="H2042">
        <v>0</v>
      </c>
      <c r="J2042">
        <v>92</v>
      </c>
      <c r="K2042" s="5">
        <v>42505</v>
      </c>
      <c r="L2042" t="s">
        <v>12555</v>
      </c>
      <c r="M2042" t="str">
        <f t="shared" si="655"/>
        <v>Turkish military officer and politician Mayor of Istanbul (1980–1981).[252]</v>
      </c>
      <c r="N2042" t="str">
        <f t="shared" ref="N2042:N2052" si="674">MID(M2042,1,FIND(" ",M2042)-1)</f>
        <v>Turkish</v>
      </c>
      <c r="O2042" t="str">
        <f t="shared" si="673"/>
        <v>military officer and politician Mayor of Istanbul (1980–1981).[252]</v>
      </c>
      <c r="P2042" t="str">
        <f t="shared" si="656"/>
        <v>military officer and politician Mayor of Istanbul (1980–1981).</v>
      </c>
      <c r="Q2042" t="str">
        <f t="shared" si="657"/>
        <v>military officer and politician Mayor of Istanbul (1980–1981)</v>
      </c>
      <c r="R2042" t="s">
        <v>3138</v>
      </c>
      <c r="S2042" s="2" t="s">
        <v>1415</v>
      </c>
      <c r="U2042" t="str">
        <f t="shared" si="670"/>
        <v>https://en.wikipedia.org/wiki/İsmail_Hakki Akansel</v>
      </c>
      <c r="Y2042" t="str">
        <f t="shared" si="671"/>
        <v>https://tools.wmflabs.org/xtools-articleinfo/?article=İsmail_Hakki Akansel&amp;project=en.wikipedia.org</v>
      </c>
      <c r="AB2042" t="str">
        <f t="shared" si="672"/>
        <v>https://en.wikipedia.org/w/index.php?title=Special:WhatLinksHere/İsmail_Hakki Akansel&amp;limit=500</v>
      </c>
    </row>
    <row r="2043" spans="1:28">
      <c r="A2043">
        <v>659</v>
      </c>
      <c r="B2043">
        <v>143955</v>
      </c>
      <c r="C2043">
        <v>452821.61322575121</v>
      </c>
      <c r="D2043" t="s">
        <v>10617</v>
      </c>
      <c r="E2043" t="str">
        <f t="shared" ref="E2043:E2053" si="675">LEFT(D2043,FIND(" ",D2043)-1)</f>
        <v>Israr</v>
      </c>
      <c r="F2043" t="str">
        <f t="shared" ref="F2043:F2053" si="676">MID(D2043,FIND(" ",D2043)+1,9999)</f>
        <v>Ali</v>
      </c>
      <c r="H2043">
        <v>0</v>
      </c>
      <c r="J2043">
        <v>88</v>
      </c>
      <c r="K2043" s="3">
        <v>42401</v>
      </c>
      <c r="L2043" t="s">
        <v>10784</v>
      </c>
      <c r="M2043" t="str">
        <f t="shared" si="655"/>
        <v>Pakistani Test cricketer.[2]</v>
      </c>
      <c r="N2043" t="str">
        <f t="shared" si="674"/>
        <v>Pakistani</v>
      </c>
      <c r="O2043" t="str">
        <f t="shared" si="673"/>
        <v>Test cricketer.[2]</v>
      </c>
      <c r="P2043" t="str">
        <f t="shared" si="656"/>
        <v>Test cricketer.</v>
      </c>
      <c r="Q2043" t="str">
        <f t="shared" si="657"/>
        <v>Test cricketer</v>
      </c>
      <c r="R2043" t="str">
        <f>Q2043</f>
        <v>Test cricketer</v>
      </c>
      <c r="U2043" t="str">
        <f t="shared" si="670"/>
        <v>https://en.wikipedia.org/wiki/Israr_Ali</v>
      </c>
      <c r="Y2043" t="str">
        <f t="shared" si="671"/>
        <v>https://tools.wmflabs.org/xtools-articleinfo/?article=Israr_Ali&amp;project=en.wikipedia.org</v>
      </c>
      <c r="AB2043" t="str">
        <f t="shared" si="672"/>
        <v>https://en.wikipedia.org/w/index.php?title=Special:WhatLinksHere/Israr_Ali&amp;limit=500</v>
      </c>
    </row>
    <row r="2044" spans="1:28">
      <c r="A2044">
        <v>2901</v>
      </c>
      <c r="B2044">
        <v>554074</v>
      </c>
      <c r="C2044">
        <v>91296.197678275348</v>
      </c>
      <c r="D2044" t="s">
        <v>5441</v>
      </c>
      <c r="E2044" t="str">
        <f t="shared" si="675"/>
        <v>István</v>
      </c>
      <c r="F2044" t="str">
        <f t="shared" si="676"/>
        <v>Halász</v>
      </c>
      <c r="H2044">
        <v>0</v>
      </c>
      <c r="J2044">
        <v>64</v>
      </c>
      <c r="K2044" s="5">
        <v>42525</v>
      </c>
      <c r="L2044" t="s">
        <v>5181</v>
      </c>
      <c r="M2044" t="str">
        <f t="shared" si="655"/>
        <v>Hungarian footballer (Tatabánya Vasas national team).[56]</v>
      </c>
      <c r="N2044" t="str">
        <f t="shared" si="674"/>
        <v>Hungarian</v>
      </c>
      <c r="O2044" t="str">
        <f t="shared" si="673"/>
        <v>footballer (Tatabánya Vasas national team).[56]</v>
      </c>
      <c r="P2044" t="str">
        <f t="shared" si="656"/>
        <v>footballer (Tatabánya Vasas national team).</v>
      </c>
      <c r="Q2044" t="str">
        <f t="shared" si="657"/>
        <v>footballer (Tatabánya Vasas national team)</v>
      </c>
      <c r="R2044" t="str">
        <f>IFERROR(MID(Q2044,1,FIND(" ",Q2044)-1),Q2044)</f>
        <v>footballer</v>
      </c>
      <c r="S2044" s="2" t="s">
        <v>1203</v>
      </c>
      <c r="U2044" t="str">
        <f t="shared" si="670"/>
        <v>https://en.wikipedia.org/wiki/István_Halász</v>
      </c>
      <c r="Y2044" t="str">
        <f t="shared" si="671"/>
        <v>https://tools.wmflabs.org/xtools-articleinfo/?article=István_Halász&amp;project=en.wikipedia.org</v>
      </c>
      <c r="AB2044" t="str">
        <f t="shared" si="672"/>
        <v>https://en.wikipedia.org/w/index.php?title=Special:WhatLinksHere/István_Halász&amp;limit=500</v>
      </c>
    </row>
    <row r="2045" spans="1:28">
      <c r="A2045">
        <v>152</v>
      </c>
      <c r="B2045">
        <v>80348</v>
      </c>
      <c r="C2045">
        <v>223484.49356195488</v>
      </c>
      <c r="D2045" t="s">
        <v>9212</v>
      </c>
      <c r="E2045" t="str">
        <f t="shared" si="675"/>
        <v>István</v>
      </c>
      <c r="F2045" t="str">
        <f t="shared" si="676"/>
        <v>Komáromi</v>
      </c>
      <c r="H2045">
        <v>0</v>
      </c>
      <c r="J2045">
        <v>72</v>
      </c>
      <c r="K2045" s="3">
        <v>42376</v>
      </c>
      <c r="L2045" t="s">
        <v>10085</v>
      </c>
      <c r="M2045" t="str">
        <f t="shared" si="655"/>
        <v>Hungarian politician MP (1994–1998).[152]</v>
      </c>
      <c r="N2045" t="str">
        <f t="shared" si="674"/>
        <v>Hungarian</v>
      </c>
      <c r="O2045" t="str">
        <f t="shared" si="673"/>
        <v>politician MP (1994–1998).[152]</v>
      </c>
      <c r="P2045" t="str">
        <f t="shared" si="656"/>
        <v>politician MP (1994–1998).</v>
      </c>
      <c r="Q2045" t="str">
        <f t="shared" si="657"/>
        <v>politician MP (1994–1998)</v>
      </c>
      <c r="R2045" t="str">
        <f>IFERROR(MID(Q2045,1,FIND(" ",Q2045)-1),Q2045)</f>
        <v>politician</v>
      </c>
      <c r="S2045" t="s">
        <v>2623</v>
      </c>
      <c r="U2045" t="str">
        <f t="shared" si="670"/>
        <v>https://en.wikipedia.org/wiki/István_Komáromi</v>
      </c>
      <c r="Y2045" t="str">
        <f t="shared" si="671"/>
        <v>https://tools.wmflabs.org/xtools-articleinfo/?article=István_Komáromi&amp;project=en.wikipedia.org</v>
      </c>
      <c r="AB2045" t="str">
        <f t="shared" si="672"/>
        <v>https://en.wikipedia.org/w/index.php?title=Special:WhatLinksHere/István_Komáromi&amp;limit=500</v>
      </c>
    </row>
    <row r="2046" spans="1:28">
      <c r="A2046">
        <v>1197</v>
      </c>
      <c r="B2046">
        <v>435711</v>
      </c>
      <c r="C2046">
        <v>926595.5611981554</v>
      </c>
      <c r="D2046" t="s">
        <v>8661</v>
      </c>
      <c r="E2046" t="str">
        <f t="shared" si="675"/>
        <v>Ítalo</v>
      </c>
      <c r="F2046" t="str">
        <f t="shared" si="676"/>
        <v>Estupiñán</v>
      </c>
      <c r="H2046">
        <v>0</v>
      </c>
      <c r="J2046">
        <v>64</v>
      </c>
      <c r="K2046" s="3">
        <v>42430</v>
      </c>
      <c r="L2046" s="2" t="s">
        <v>8557</v>
      </c>
      <c r="M2046" t="str">
        <f t="shared" si="655"/>
        <v>Ecuadorian footballer (Toluca) cardiac arrest.[3]</v>
      </c>
      <c r="N2046" t="str">
        <f t="shared" si="674"/>
        <v>Ecuadorian</v>
      </c>
      <c r="O2046" t="str">
        <f t="shared" si="673"/>
        <v>footballer (Toluca) cardiac arrest.[3]</v>
      </c>
      <c r="P2046" t="str">
        <f t="shared" si="656"/>
        <v>footballer (Toluca) cardiac arrest.</v>
      </c>
      <c r="Q2046" t="str">
        <f t="shared" si="657"/>
        <v>footballer (Toluca) cardiac arrest</v>
      </c>
      <c r="R2046" t="str">
        <f>IFERROR(MID(Q2046,1,FIND(" ",Q2046)-1),Q2046)</f>
        <v>footballer</v>
      </c>
      <c r="S2046" t="s">
        <v>2185</v>
      </c>
      <c r="T2046" t="s">
        <v>7359</v>
      </c>
      <c r="U2046" t="str">
        <f t="shared" si="670"/>
        <v>https://en.wikipedia.org/wiki/Ítalo_Estupiñán</v>
      </c>
      <c r="Y2046" t="str">
        <f t="shared" si="671"/>
        <v>https://tools.wmflabs.org/xtools-articleinfo/?article=Ítalo_Estupiñán&amp;project=en.wikipedia.org</v>
      </c>
      <c r="AB2046" t="str">
        <f t="shared" si="672"/>
        <v>https://en.wikipedia.org/w/index.php?title=Special:WhatLinksHere/Ítalo_Estupiñán&amp;limit=500</v>
      </c>
    </row>
    <row r="2047" spans="1:28">
      <c r="A2047">
        <v>259</v>
      </c>
      <c r="B2047">
        <v>854589</v>
      </c>
      <c r="C2047">
        <v>652553.44601155235</v>
      </c>
      <c r="D2047" t="s">
        <v>9475</v>
      </c>
      <c r="E2047" t="str">
        <f t="shared" si="675"/>
        <v>Ivan</v>
      </c>
      <c r="F2047" t="str">
        <f t="shared" si="676"/>
        <v>Bukavshin</v>
      </c>
      <c r="H2047">
        <v>0</v>
      </c>
      <c r="J2047">
        <v>20</v>
      </c>
      <c r="K2047" s="3">
        <v>42381</v>
      </c>
      <c r="L2047" t="s">
        <v>10106</v>
      </c>
      <c r="M2047" t="str">
        <f t="shared" si="655"/>
        <v>Russian chess Grandmaster stroke.[260]</v>
      </c>
      <c r="N2047" t="str">
        <f t="shared" si="674"/>
        <v>Russian</v>
      </c>
      <c r="O2047" t="str">
        <f t="shared" si="673"/>
        <v>chess Grandmaster stroke.[260]</v>
      </c>
      <c r="P2047" t="str">
        <f t="shared" si="656"/>
        <v>chess Grandmaster stroke.</v>
      </c>
      <c r="Q2047" t="str">
        <f t="shared" si="657"/>
        <v>chess Grandmaster stroke</v>
      </c>
      <c r="R2047" t="s">
        <v>7530</v>
      </c>
      <c r="T2047" t="s">
        <v>11815</v>
      </c>
      <c r="U2047" t="str">
        <f t="shared" si="670"/>
        <v>https://en.wikipedia.org/wiki/Ivan_Bukavshin</v>
      </c>
      <c r="Y2047" t="str">
        <f t="shared" si="671"/>
        <v>https://tools.wmflabs.org/xtools-articleinfo/?article=Ivan_Bukavshin&amp;project=en.wikipedia.org</v>
      </c>
      <c r="AB2047" t="str">
        <f t="shared" si="672"/>
        <v>https://en.wikipedia.org/w/index.php?title=Special:WhatLinksHere/Ivan_Bukavshin&amp;limit=500</v>
      </c>
    </row>
    <row r="2048" spans="1:28">
      <c r="A2048">
        <v>1127</v>
      </c>
      <c r="B2048">
        <v>633662</v>
      </c>
      <c r="C2048">
        <v>63725.242489454104</v>
      </c>
      <c r="D2048" t="s">
        <v>11120</v>
      </c>
      <c r="E2048" t="str">
        <f t="shared" si="675"/>
        <v>Ivan</v>
      </c>
      <c r="F2048" t="str">
        <f t="shared" si="676"/>
        <v>Kristoffersen</v>
      </c>
      <c r="H2048">
        <v>0</v>
      </c>
      <c r="J2048">
        <v>85</v>
      </c>
      <c r="K2048" s="3">
        <v>42426</v>
      </c>
      <c r="L2048" t="s">
        <v>11526</v>
      </c>
      <c r="M2048" t="str">
        <f t="shared" si="655"/>
        <v>Norwegian newspaper editor (Nordlys).[474]</v>
      </c>
      <c r="N2048" t="str">
        <f t="shared" si="674"/>
        <v>Norwegian</v>
      </c>
      <c r="O2048" t="str">
        <f t="shared" si="673"/>
        <v>newspaper editor (Nordlys).[474]</v>
      </c>
      <c r="P2048" t="str">
        <f t="shared" si="656"/>
        <v>newspaper editor (Nordlys).</v>
      </c>
      <c r="Q2048" t="str">
        <f t="shared" si="657"/>
        <v>newspaper editor (Nordlys)</v>
      </c>
      <c r="R2048" t="s">
        <v>7136</v>
      </c>
      <c r="S2048" t="s">
        <v>2145</v>
      </c>
      <c r="U2048" t="str">
        <f t="shared" si="670"/>
        <v>https://en.wikipedia.org/wiki/Ivan_Kristoffersen</v>
      </c>
      <c r="Y2048" t="str">
        <f t="shared" si="671"/>
        <v>https://tools.wmflabs.org/xtools-articleinfo/?article=Ivan_Kristoffersen&amp;project=en.wikipedia.org</v>
      </c>
      <c r="AB2048" t="str">
        <f t="shared" si="672"/>
        <v>https://en.wikipedia.org/w/index.php?title=Special:WhatLinksHere/Ivan_Kristoffersen&amp;limit=500</v>
      </c>
    </row>
    <row r="2049" spans="1:29">
      <c r="A2049">
        <v>1038</v>
      </c>
      <c r="B2049">
        <v>247204</v>
      </c>
      <c r="C2049">
        <v>753269.47027315327</v>
      </c>
      <c r="D2049" t="s">
        <v>10943</v>
      </c>
      <c r="E2049" t="str">
        <f t="shared" si="675"/>
        <v>Ivan</v>
      </c>
      <c r="F2049" t="str">
        <f t="shared" si="676"/>
        <v>M. Matheson</v>
      </c>
      <c r="H2049">
        <v>0</v>
      </c>
      <c r="J2049">
        <v>89</v>
      </c>
      <c r="K2049" s="3">
        <v>42421</v>
      </c>
      <c r="L2049" t="s">
        <v>11412</v>
      </c>
      <c r="M2049" t="str">
        <f t="shared" si="655"/>
        <v>American politician.[383]</v>
      </c>
      <c r="N2049" t="str">
        <f t="shared" si="674"/>
        <v>American</v>
      </c>
      <c r="O2049" t="str">
        <f t="shared" si="673"/>
        <v>politician.[383]</v>
      </c>
      <c r="P2049" t="str">
        <f t="shared" si="656"/>
        <v>politician.</v>
      </c>
      <c r="Q2049" t="str">
        <f t="shared" si="657"/>
        <v>politician</v>
      </c>
      <c r="R2049" t="str">
        <f>IFERROR(MID(Q2049,1,FIND(" ",Q2049)-1),Q2049)</f>
        <v>politician</v>
      </c>
      <c r="U2049" t="str">
        <f t="shared" si="670"/>
        <v>https://en.wikipedia.org/wiki/Ivan_M. Matheson</v>
      </c>
      <c r="Y2049" t="str">
        <f t="shared" si="671"/>
        <v>https://tools.wmflabs.org/xtools-articleinfo/?article=Ivan_M. Matheson&amp;project=en.wikipedia.org</v>
      </c>
      <c r="AB2049" t="str">
        <f t="shared" si="672"/>
        <v>https://en.wikipedia.org/w/index.php?title=Special:WhatLinksHere/Ivan_M. Matheson&amp;limit=500</v>
      </c>
    </row>
    <row r="2050" spans="1:29">
      <c r="A2050">
        <v>1390</v>
      </c>
      <c r="B2050">
        <v>475188</v>
      </c>
      <c r="C2050">
        <v>361969.11494334927</v>
      </c>
      <c r="D2050" t="s">
        <v>8493</v>
      </c>
      <c r="E2050" t="str">
        <f t="shared" si="675"/>
        <v>Ivan</v>
      </c>
      <c r="F2050" t="str">
        <f t="shared" si="676"/>
        <v>Rohrt</v>
      </c>
      <c r="H2050">
        <v>0</v>
      </c>
      <c r="J2050">
        <v>95</v>
      </c>
      <c r="K2050" s="3">
        <v>42438</v>
      </c>
      <c r="L2050" s="2" t="s">
        <v>8112</v>
      </c>
      <c r="M2050" t="str">
        <f t="shared" ref="M2050:M2113" si="677">MID(L2050,2,LEN(L2050)-1)</f>
        <v>Australian sports administrator President of Carlton Football Club (1974–1977).[196]</v>
      </c>
      <c r="N2050" t="str">
        <f t="shared" si="674"/>
        <v>Australian</v>
      </c>
      <c r="O2050" t="str">
        <f t="shared" si="673"/>
        <v>sports administrator President of Carlton Football Club (1974–1977).[196]</v>
      </c>
      <c r="P2050" t="str">
        <f t="shared" ref="P2050:P2113" si="678">IFERROR(MID(O2050,1,FIND("[",O2050)-1),O2050)</f>
        <v>sports administrator President of Carlton Football Club (1974–1977).</v>
      </c>
      <c r="Q2050" t="str">
        <f t="shared" ref="Q2050:Q2113" si="679">IFERROR(MID(P2050,1,FIND(".",P2050)-1),P2050)</f>
        <v>sports administrator President of Carlton Football Club (1974–1977)</v>
      </c>
      <c r="R2050" t="s">
        <v>7236</v>
      </c>
      <c r="S2050" s="2" t="s">
        <v>1944</v>
      </c>
      <c r="U2050" t="str">
        <f t="shared" si="670"/>
        <v>https://en.wikipedia.org/wiki/Ivan_Rohrt</v>
      </c>
      <c r="Y2050" t="str">
        <f t="shared" si="671"/>
        <v>https://tools.wmflabs.org/xtools-articleinfo/?article=Ivan_Rohrt&amp;project=en.wikipedia.org</v>
      </c>
      <c r="AB2050" t="str">
        <f t="shared" si="672"/>
        <v>https://en.wikipedia.org/w/index.php?title=Special:WhatLinksHere/Ivan_Rohrt&amp;limit=500</v>
      </c>
    </row>
    <row r="2051" spans="1:29">
      <c r="A2051">
        <v>3958</v>
      </c>
      <c r="B2051">
        <v>680004</v>
      </c>
      <c r="C2051">
        <v>992413.83933076577</v>
      </c>
      <c r="D2051" t="s">
        <v>4404</v>
      </c>
      <c r="E2051" t="str">
        <f t="shared" si="675"/>
        <v>Ivo</v>
      </c>
      <c r="F2051" t="str">
        <f t="shared" si="676"/>
        <v>Pitanguy</v>
      </c>
      <c r="H2051">
        <v>0</v>
      </c>
      <c r="J2051">
        <v>90</v>
      </c>
      <c r="K2051" s="5">
        <v>42588</v>
      </c>
      <c r="L2051" t="s">
        <v>4062</v>
      </c>
      <c r="M2051" t="str">
        <f t="shared" si="677"/>
        <v>Brazilian plastic surgeon.[100]</v>
      </c>
      <c r="N2051" t="str">
        <f t="shared" si="674"/>
        <v>Brazilian</v>
      </c>
      <c r="O2051" t="str">
        <f t="shared" si="673"/>
        <v>plastic surgeon.[100]</v>
      </c>
      <c r="P2051" s="2" t="str">
        <f t="shared" si="678"/>
        <v>plastic surgeon.</v>
      </c>
      <c r="Q2051" s="2" t="str">
        <f t="shared" si="679"/>
        <v>plastic surgeon</v>
      </c>
      <c r="R2051" s="2" t="str">
        <f>Q2051</f>
        <v>plastic surgeon</v>
      </c>
      <c r="S2051" s="2"/>
      <c r="U2051" t="str">
        <f t="shared" si="670"/>
        <v>https://en.wikipedia.org/wiki/Ivo_Pitanguy</v>
      </c>
      <c r="Y2051" t="str">
        <f t="shared" si="671"/>
        <v>https://tools.wmflabs.org/xtools-articleinfo/?article=Ivo_Pitanguy&amp;project=en.wikipedia.org</v>
      </c>
      <c r="AB2051" t="str">
        <f t="shared" si="672"/>
        <v>https://en.wikipedia.org/w/index.php?title=Special:WhatLinksHere/Ivo_Pitanguy&amp;limit=500</v>
      </c>
    </row>
    <row r="2052" spans="1:29">
      <c r="A2052">
        <v>3987</v>
      </c>
      <c r="B2052">
        <v>762564</v>
      </c>
      <c r="C2052">
        <v>840203.64271327714</v>
      </c>
      <c r="D2052" t="s">
        <v>4432</v>
      </c>
      <c r="E2052" t="str">
        <f t="shared" si="675"/>
        <v>Ivo</v>
      </c>
      <c r="F2052" t="str">
        <f t="shared" si="676"/>
        <v>Urbančič</v>
      </c>
      <c r="H2052">
        <v>0</v>
      </c>
      <c r="J2052">
        <v>85</v>
      </c>
      <c r="K2052" s="5">
        <v>42589</v>
      </c>
      <c r="L2052" t="s">
        <v>3946</v>
      </c>
      <c r="M2052" t="str">
        <f t="shared" si="677"/>
        <v>Slovenian philosopher.[129]</v>
      </c>
      <c r="N2052" t="str">
        <f t="shared" si="674"/>
        <v>Slovenian</v>
      </c>
      <c r="O2052" t="str">
        <f t="shared" si="673"/>
        <v>philosopher.[129]</v>
      </c>
      <c r="P2052" s="2" t="str">
        <f t="shared" si="678"/>
        <v>philosopher.</v>
      </c>
      <c r="Q2052" s="2" t="str">
        <f t="shared" si="679"/>
        <v>philosopher</v>
      </c>
      <c r="R2052" s="2" t="str">
        <f>IFERROR(MID(Q2052,1,FIND(" ",Q2052)-1),Q2052)</f>
        <v>philosopher</v>
      </c>
      <c r="S2052" s="2"/>
      <c r="U2052" t="str">
        <f t="shared" si="670"/>
        <v>https://en.wikipedia.org/wiki/Ivo_Urbančič</v>
      </c>
      <c r="Y2052" t="str">
        <f t="shared" si="671"/>
        <v>https://tools.wmflabs.org/xtools-articleinfo/?article=Ivo_Urbančič&amp;project=en.wikipedia.org</v>
      </c>
      <c r="AB2052" t="str">
        <f t="shared" si="672"/>
        <v>https://en.wikipedia.org/w/index.php?title=Special:WhatLinksHere/Ivo_Urbančič&amp;limit=500</v>
      </c>
    </row>
    <row r="2053" spans="1:29">
      <c r="A2053">
        <v>2794</v>
      </c>
      <c r="B2053">
        <v>59645</v>
      </c>
      <c r="C2053">
        <v>548951.07005177124</v>
      </c>
      <c r="D2053" t="s">
        <v>12333</v>
      </c>
      <c r="E2053" t="str">
        <f t="shared" si="675"/>
        <v>Ivor</v>
      </c>
      <c r="F2053" t="str">
        <f t="shared" si="676"/>
        <v>Robinson</v>
      </c>
      <c r="H2053">
        <v>0</v>
      </c>
      <c r="J2053">
        <v>92</v>
      </c>
      <c r="K2053" s="5">
        <v>42517</v>
      </c>
      <c r="L2053" t="s">
        <v>12936</v>
      </c>
      <c r="M2053" t="str">
        <f t="shared" si="677"/>
        <v>British-born American physicist.[461]</v>
      </c>
      <c r="N2053" t="s">
        <v>13187</v>
      </c>
      <c r="O2053" t="str">
        <f t="shared" si="673"/>
        <v>American physicist.[461]</v>
      </c>
      <c r="P2053" t="str">
        <f t="shared" si="678"/>
        <v>American physicist.</v>
      </c>
      <c r="Q2053" t="str">
        <f t="shared" si="679"/>
        <v>American physicist</v>
      </c>
      <c r="R2053" t="s">
        <v>13252</v>
      </c>
      <c r="U2053" t="str">
        <f t="shared" si="670"/>
        <v>https://en.wikipedia.org/wiki/Ivor_Robinson</v>
      </c>
      <c r="Y2053" t="str">
        <f t="shared" si="671"/>
        <v>https://tools.wmflabs.org/xtools-articleinfo/?article=Ivor_Robinson&amp;project=en.wikipedia.org</v>
      </c>
      <c r="AB2053" t="str">
        <f t="shared" si="672"/>
        <v>https://en.wikipedia.org/w/index.php?title=Special:WhatLinksHere/Ivor_Robinson&amp;limit=500</v>
      </c>
    </row>
    <row r="2054" spans="1:29">
      <c r="A2054">
        <v>3678</v>
      </c>
      <c r="B2054">
        <v>486770</v>
      </c>
      <c r="C2054">
        <v>827850.91769528668</v>
      </c>
      <c r="D2054" t="s">
        <v>13825</v>
      </c>
      <c r="E2054" t="s">
        <v>14706</v>
      </c>
      <c r="F2054" t="s">
        <v>14705</v>
      </c>
      <c r="H2054">
        <v>0</v>
      </c>
      <c r="J2054">
        <v>94</v>
      </c>
      <c r="K2054" s="5">
        <v>42572</v>
      </c>
      <c r="L2054" t="s">
        <v>14201</v>
      </c>
      <c r="M2054" t="str">
        <f t="shared" si="677"/>
        <v>Polish-born writer and inventor.[336]</v>
      </c>
      <c r="N2054" t="str">
        <f>MID(M2054,1,FIND(" ",M2054)-1)</f>
        <v>Polish-born</v>
      </c>
      <c r="O2054" t="str">
        <f t="shared" si="673"/>
        <v>writer and inventor.[336]</v>
      </c>
      <c r="P2054" s="2" t="str">
        <f t="shared" si="678"/>
        <v>writer and inventor.</v>
      </c>
      <c r="Q2054" s="2" t="str">
        <f t="shared" si="679"/>
        <v>writer and inventor</v>
      </c>
      <c r="R2054" s="2" t="str">
        <f>Q2054</f>
        <v>writer and inventor</v>
      </c>
      <c r="S2054" s="2"/>
      <c r="U2054" t="str">
        <f t="shared" si="670"/>
        <v>https://en.wikipedia.org/wiki/Iwo_Cyprian Pogonowski</v>
      </c>
      <c r="Y2054" t="str">
        <f t="shared" si="671"/>
        <v>https://tools.wmflabs.org/xtools-articleinfo/?article=Iwo_Cyprian Pogonowski&amp;project=en.wikipedia.org</v>
      </c>
      <c r="AB2054" t="str">
        <f t="shared" si="672"/>
        <v>https://en.wikipedia.org/w/index.php?title=Special:WhatLinksHere/Iwo_Cyprian Pogonowski&amp;limit=500</v>
      </c>
    </row>
    <row r="2055" spans="1:29">
      <c r="A2055">
        <v>4275</v>
      </c>
      <c r="B2055">
        <v>99417</v>
      </c>
      <c r="C2055">
        <v>728102.93157272099</v>
      </c>
      <c r="D2055" t="s">
        <v>4366</v>
      </c>
      <c r="E2055" t="s">
        <v>3501</v>
      </c>
      <c r="F2055" t="s">
        <v>3502</v>
      </c>
      <c r="H2055">
        <v>0</v>
      </c>
      <c r="J2055">
        <v>91</v>
      </c>
      <c r="K2055" s="5">
        <v>42608</v>
      </c>
      <c r="L2055" t="s">
        <v>3754</v>
      </c>
      <c r="M2055" t="str">
        <f t="shared" si="677"/>
        <v>Irish-born British biblical scholar.[418]</v>
      </c>
      <c r="N2055" t="s">
        <v>3308</v>
      </c>
      <c r="O2055" t="str">
        <f t="shared" si="673"/>
        <v>British biblical scholar.[418]</v>
      </c>
      <c r="P2055" s="2" t="str">
        <f t="shared" si="678"/>
        <v>British biblical scholar.</v>
      </c>
      <c r="Q2055" s="2" t="str">
        <f t="shared" si="679"/>
        <v>British biblical scholar</v>
      </c>
      <c r="R2055" s="2" t="s">
        <v>2712</v>
      </c>
      <c r="S2055" s="2"/>
      <c r="U2055" t="str">
        <f t="shared" si="670"/>
        <v>https://en.wikipedia.org/wiki/J._Alec Motyer</v>
      </c>
      <c r="Y2055" t="str">
        <f t="shared" si="671"/>
        <v>https://tools.wmflabs.org/xtools-articleinfo/?article=J._Alec Motyer&amp;project=en.wikipedia.org</v>
      </c>
      <c r="AB2055" t="str">
        <f t="shared" si="672"/>
        <v>https://en.wikipedia.org/w/index.php?title=Special:WhatLinksHere/J._Alec Motyer&amp;limit=500</v>
      </c>
    </row>
    <row r="2056" spans="1:29">
      <c r="A2056">
        <v>797</v>
      </c>
      <c r="B2056">
        <v>218373</v>
      </c>
      <c r="C2056">
        <v>37929.921803879552</v>
      </c>
      <c r="D2056" t="s">
        <v>10881</v>
      </c>
      <c r="E2056" t="s">
        <v>11388</v>
      </c>
      <c r="F2056" t="s">
        <v>11389</v>
      </c>
      <c r="H2056">
        <v>0</v>
      </c>
      <c r="J2056">
        <v>50</v>
      </c>
      <c r="K2056" s="3">
        <v>42409</v>
      </c>
      <c r="L2056" t="s">
        <v>10933</v>
      </c>
      <c r="M2056" t="str">
        <f t="shared" si="677"/>
        <v>Ghanaian politician and MP stabbed.[141]</v>
      </c>
      <c r="N2056" t="str">
        <f t="shared" ref="N2056:N2074" si="680">MID(M2056,1,FIND(" ",M2056)-1)</f>
        <v>Ghanaian</v>
      </c>
      <c r="O2056" t="str">
        <f t="shared" si="673"/>
        <v>politician and MP stabbed.[141]</v>
      </c>
      <c r="P2056" t="str">
        <f t="shared" si="678"/>
        <v>politician and MP stabbed.</v>
      </c>
      <c r="Q2056" t="str">
        <f t="shared" si="679"/>
        <v>politician and MP stabbed</v>
      </c>
      <c r="R2056" t="str">
        <f>IFERROR(MID(Q2056,1,FIND(" ",Q2056)-1),Q2056)</f>
        <v>politician</v>
      </c>
      <c r="T2056" t="s">
        <v>9191</v>
      </c>
      <c r="U2056" t="str">
        <f t="shared" si="670"/>
        <v>https://en.wikipedia.org/wiki/J._B. Danquah-Adu</v>
      </c>
      <c r="Y2056" t="str">
        <f t="shared" si="671"/>
        <v>https://tools.wmflabs.org/xtools-articleinfo/?article=J._B. Danquah-Adu&amp;project=en.wikipedia.org</v>
      </c>
      <c r="AB2056" t="str">
        <f t="shared" si="672"/>
        <v>https://en.wikipedia.org/w/index.php?title=Special:WhatLinksHere/J._B. Danquah-Adu&amp;limit=500</v>
      </c>
    </row>
    <row r="2057" spans="1:29">
      <c r="A2057">
        <v>280</v>
      </c>
      <c r="B2057">
        <v>168691</v>
      </c>
      <c r="C2057">
        <v>499616.83767105569</v>
      </c>
      <c r="D2057" t="s">
        <v>9449</v>
      </c>
      <c r="E2057" t="s">
        <v>10459</v>
      </c>
      <c r="F2057" t="s">
        <v>10345</v>
      </c>
      <c r="H2057">
        <v>0</v>
      </c>
      <c r="J2057">
        <v>92</v>
      </c>
      <c r="K2057" s="3">
        <v>42382</v>
      </c>
      <c r="L2057" t="s">
        <v>9450</v>
      </c>
      <c r="M2057" t="str">
        <f t="shared" si="677"/>
        <v>Indian military officer.[281]</v>
      </c>
      <c r="N2057" t="str">
        <f t="shared" si="680"/>
        <v>Indian</v>
      </c>
      <c r="O2057" t="str">
        <f t="shared" si="673"/>
        <v>military officer.[281]</v>
      </c>
      <c r="P2057" t="str">
        <f t="shared" si="678"/>
        <v>military officer.</v>
      </c>
      <c r="Q2057" t="str">
        <f t="shared" si="679"/>
        <v>military officer</v>
      </c>
      <c r="R2057" t="s">
        <v>7093</v>
      </c>
      <c r="U2057" t="str">
        <f t="shared" si="670"/>
        <v>https://en.wikipedia.org/wiki/J._F. R. Jacob</v>
      </c>
      <c r="Y2057" t="str">
        <f t="shared" si="671"/>
        <v>https://tools.wmflabs.org/xtools-articleinfo/?article=J._F. R. Jacob&amp;project=en.wikipedia.org</v>
      </c>
      <c r="AB2057" t="str">
        <f t="shared" si="672"/>
        <v>https://en.wikipedia.org/w/index.php?title=Special:WhatLinksHere/J._F. R. Jacob&amp;limit=500</v>
      </c>
    </row>
    <row r="2058" spans="1:29" s="2" customFormat="1">
      <c r="A2058">
        <v>3746</v>
      </c>
      <c r="B2058">
        <v>316660</v>
      </c>
      <c r="C2058">
        <v>963621.11282633129</v>
      </c>
      <c r="D2058" t="s">
        <v>13881</v>
      </c>
      <c r="E2058" t="s">
        <v>14920</v>
      </c>
      <c r="F2058" t="s">
        <v>14921</v>
      </c>
      <c r="G2058"/>
      <c r="H2058">
        <v>0</v>
      </c>
      <c r="I2058"/>
      <c r="J2058">
        <v>103</v>
      </c>
      <c r="K2058" s="5">
        <v>42576</v>
      </c>
      <c r="L2058" t="s">
        <v>14329</v>
      </c>
      <c r="M2058" t="str">
        <f t="shared" si="677"/>
        <v>American transportation executive founder of Overnite Transportation.[405]</v>
      </c>
      <c r="N2058" t="str">
        <f t="shared" si="680"/>
        <v>American</v>
      </c>
      <c r="O2058" t="str">
        <f t="shared" si="673"/>
        <v>transportation executive founder of Overnite Transportation.[405]</v>
      </c>
      <c r="P2058" s="2" t="str">
        <f t="shared" si="678"/>
        <v>transportation executive founder of Overnite Transportation.</v>
      </c>
      <c r="Q2058" s="2" t="str">
        <f t="shared" si="679"/>
        <v>transportation executive founder of Overnite Transportation</v>
      </c>
      <c r="R2058" s="2" t="s">
        <v>14857</v>
      </c>
      <c r="S2058" s="2" t="s">
        <v>820</v>
      </c>
      <c r="T2058"/>
      <c r="U2058" t="str">
        <f t="shared" si="670"/>
        <v>https://en.wikipedia.org/wiki/J._Harwood Cochrane</v>
      </c>
      <c r="V2058"/>
      <c r="W2058"/>
      <c r="X2058"/>
      <c r="Y2058" t="str">
        <f t="shared" si="671"/>
        <v>https://tools.wmflabs.org/xtools-articleinfo/?article=J._Harwood Cochrane&amp;project=en.wikipedia.org</v>
      </c>
      <c r="Z2058"/>
      <c r="AA2058"/>
      <c r="AB2058" t="str">
        <f t="shared" si="672"/>
        <v>https://en.wikipedia.org/w/index.php?title=Special:WhatLinksHere/J._Harwood Cochrane&amp;limit=500</v>
      </c>
      <c r="AC2058"/>
    </row>
    <row r="2059" spans="1:29">
      <c r="A2059">
        <v>2984</v>
      </c>
      <c r="B2059">
        <v>655993</v>
      </c>
      <c r="C2059">
        <v>714423.69919259357</v>
      </c>
      <c r="D2059" t="s">
        <v>5512</v>
      </c>
      <c r="E2059" t="s">
        <v>4777</v>
      </c>
      <c r="F2059" t="s">
        <v>4597</v>
      </c>
      <c r="H2059">
        <v>0</v>
      </c>
      <c r="J2059">
        <v>71</v>
      </c>
      <c r="K2059" s="5">
        <v>42530</v>
      </c>
      <c r="L2059" t="s">
        <v>4983</v>
      </c>
      <c r="M2059" t="str">
        <f t="shared" si="677"/>
        <v>American choral conductor and Baroque music specialist heart attack.[139]</v>
      </c>
      <c r="N2059" t="str">
        <f t="shared" si="680"/>
        <v>American</v>
      </c>
      <c r="O2059" t="str">
        <f t="shared" si="673"/>
        <v>choral conductor and Baroque music specialist heart attack.[139]</v>
      </c>
      <c r="P2059" t="str">
        <f t="shared" si="678"/>
        <v>choral conductor and Baroque music specialist heart attack.</v>
      </c>
      <c r="Q2059" t="str">
        <f t="shared" si="679"/>
        <v>choral conductor and Baroque music specialist heart attack</v>
      </c>
      <c r="R2059" t="s">
        <v>3173</v>
      </c>
      <c r="S2059" s="2"/>
      <c r="T2059" t="s">
        <v>13165</v>
      </c>
      <c r="U2059" t="str">
        <f t="shared" si="670"/>
        <v>https://en.wikipedia.org/wiki/J._Reilly Lewis</v>
      </c>
      <c r="Y2059" t="str">
        <f t="shared" si="671"/>
        <v>https://tools.wmflabs.org/xtools-articleinfo/?article=J._Reilly Lewis&amp;project=en.wikipedia.org</v>
      </c>
      <c r="AB2059" t="str">
        <f t="shared" si="672"/>
        <v>https://en.wikipedia.org/w/index.php?title=Special:WhatLinksHere/J._Reilly Lewis&amp;limit=500</v>
      </c>
    </row>
    <row r="2060" spans="1:29">
      <c r="A2060">
        <v>1651</v>
      </c>
      <c r="B2060">
        <v>767339</v>
      </c>
      <c r="C2060">
        <v>411370.03587846266</v>
      </c>
      <c r="D2060" t="s">
        <v>8744</v>
      </c>
      <c r="E2060" t="s">
        <v>7678</v>
      </c>
      <c r="F2060" t="s">
        <v>7677</v>
      </c>
      <c r="H2060">
        <v>0</v>
      </c>
      <c r="J2060">
        <v>86</v>
      </c>
      <c r="K2060" s="3">
        <v>42452</v>
      </c>
      <c r="L2060" s="2" t="s">
        <v>7867</v>
      </c>
      <c r="M2060" t="str">
        <f t="shared" si="677"/>
        <v>American educator President of Arizona State University (1981–1989) complications from Alzheimer's disease.[458]</v>
      </c>
      <c r="N2060" t="str">
        <f t="shared" si="680"/>
        <v>American</v>
      </c>
      <c r="O2060" t="str">
        <f t="shared" si="673"/>
        <v>educator President of Arizona State University (1981–1989) complications from Alzheimer's disease.[458]</v>
      </c>
      <c r="P2060" t="str">
        <f t="shared" si="678"/>
        <v>educator President of Arizona State University (1981–1989) complications from Alzheimer's disease.</v>
      </c>
      <c r="Q2060" t="str">
        <f t="shared" si="679"/>
        <v>educator President of Arizona State University (1981–1989) complications from Alzheimer's disease</v>
      </c>
      <c r="R2060" t="str">
        <f>IFERROR(MID(Q2060,1,FIND(" ",Q2060)-1),Q2060)</f>
        <v>educator</v>
      </c>
      <c r="S2060" s="2" t="s">
        <v>1849</v>
      </c>
      <c r="T2060" t="s">
        <v>7278</v>
      </c>
      <c r="U2060" t="str">
        <f t="shared" si="670"/>
        <v>https://en.wikipedia.org/wiki/J._Russell Nelson</v>
      </c>
      <c r="Y2060" t="str">
        <f t="shared" si="671"/>
        <v>https://tools.wmflabs.org/xtools-articleinfo/?article=J._Russell Nelson&amp;project=en.wikipedia.org</v>
      </c>
      <c r="AB2060" t="str">
        <f t="shared" si="672"/>
        <v>https://en.wikipedia.org/w/index.php?title=Special:WhatLinksHere/J._Russell Nelson&amp;limit=500</v>
      </c>
    </row>
    <row r="2061" spans="1:29">
      <c r="A2061">
        <v>1778</v>
      </c>
      <c r="B2061">
        <v>464464</v>
      </c>
      <c r="C2061">
        <v>194405.82751849433</v>
      </c>
      <c r="D2061" t="s">
        <v>8296</v>
      </c>
      <c r="E2061" t="s">
        <v>7352</v>
      </c>
      <c r="F2061" t="s">
        <v>7353</v>
      </c>
      <c r="H2061">
        <v>0</v>
      </c>
      <c r="J2061">
        <v>76</v>
      </c>
      <c r="K2061" s="3">
        <v>42459</v>
      </c>
      <c r="L2061" s="2" t="s">
        <v>7727</v>
      </c>
      <c r="M2061" t="str">
        <f t="shared" si="677"/>
        <v>American lawyer Commissioner of Federal Trade Commission (2006–2013) complications of Parkinson's disease.[586]</v>
      </c>
      <c r="N2061" t="str">
        <f t="shared" si="680"/>
        <v>American</v>
      </c>
      <c r="O2061" t="str">
        <f t="shared" si="673"/>
        <v>lawyer Commissioner of Federal Trade Commission (2006–2013) complications of Parkinson's disease.[586]</v>
      </c>
      <c r="P2061" t="str">
        <f t="shared" si="678"/>
        <v>lawyer Commissioner of Federal Trade Commission (2006–2013) complications of Parkinson's disease.</v>
      </c>
      <c r="Q2061" t="str">
        <f t="shared" si="679"/>
        <v>lawyer Commissioner of Federal Trade Commission (2006–2013) complications of Parkinson's disease</v>
      </c>
      <c r="R2061" t="str">
        <f>IFERROR(MID(Q2061,1,FIND(" ",Q2061)-1),Q2061)</f>
        <v>lawyer</v>
      </c>
      <c r="S2061" s="2" t="s">
        <v>1823</v>
      </c>
      <c r="T2061" t="s">
        <v>7507</v>
      </c>
      <c r="U2061" t="str">
        <f t="shared" si="670"/>
        <v>https://en.wikipedia.org/wiki/J._Thomas Rosch</v>
      </c>
      <c r="Y2061" t="str">
        <f t="shared" si="671"/>
        <v>https://tools.wmflabs.org/xtools-articleinfo/?article=J._Thomas Rosch&amp;project=en.wikipedia.org</v>
      </c>
      <c r="AB2061" t="str">
        <f t="shared" si="672"/>
        <v>https://en.wikipedia.org/w/index.php?title=Special:WhatLinksHere/J._Thomas Rosch&amp;limit=500</v>
      </c>
    </row>
    <row r="2062" spans="1:29">
      <c r="A2062">
        <v>3198</v>
      </c>
      <c r="B2062">
        <v>664283</v>
      </c>
      <c r="C2062">
        <v>223710.24101903458</v>
      </c>
      <c r="D2062" t="s">
        <v>5368</v>
      </c>
      <c r="E2062" t="s">
        <v>4698</v>
      </c>
      <c r="F2062" t="s">
        <v>4699</v>
      </c>
      <c r="H2062">
        <v>0</v>
      </c>
      <c r="J2062">
        <v>83</v>
      </c>
      <c r="K2062" s="5">
        <v>42543</v>
      </c>
      <c r="L2062" t="s">
        <v>4872</v>
      </c>
      <c r="M2062" t="str">
        <f t="shared" si="677"/>
        <v>Indian actor.[353]</v>
      </c>
      <c r="N2062" t="str">
        <f t="shared" si="680"/>
        <v>Indian</v>
      </c>
      <c r="O2062" t="str">
        <f t="shared" si="673"/>
        <v>actor.[353]</v>
      </c>
      <c r="P2062" t="str">
        <f t="shared" si="678"/>
        <v>actor.</v>
      </c>
      <c r="Q2062" t="str">
        <f t="shared" si="679"/>
        <v>actor</v>
      </c>
      <c r="R2062" t="str">
        <f>IFERROR(MID(Q2062,1,FIND(" ",Q2062)-1),Q2062)</f>
        <v>actor</v>
      </c>
      <c r="U2062" t="str">
        <f t="shared" si="670"/>
        <v>https://en.wikipedia.org/wiki/J._V. Ramana Murthi</v>
      </c>
      <c r="Y2062" t="str">
        <f t="shared" si="671"/>
        <v>https://tools.wmflabs.org/xtools-articleinfo/?article=J._V. Ramana Murthi&amp;project=en.wikipedia.org</v>
      </c>
      <c r="AB2062" t="str">
        <f t="shared" si="672"/>
        <v>https://en.wikipedia.org/w/index.php?title=Special:WhatLinksHere/J._V. Ramana Murthi&amp;limit=500</v>
      </c>
    </row>
    <row r="2063" spans="1:29">
      <c r="A2063">
        <v>1968</v>
      </c>
      <c r="B2063">
        <v>270271</v>
      </c>
      <c r="C2063">
        <v>331620.47526093374</v>
      </c>
      <c r="D2063" t="s">
        <v>6510</v>
      </c>
      <c r="E2063" t="s">
        <v>5943</v>
      </c>
      <c r="F2063" t="s">
        <v>6037</v>
      </c>
      <c r="H2063">
        <v>0</v>
      </c>
      <c r="J2063">
        <v>76</v>
      </c>
      <c r="K2063" s="5">
        <v>42469</v>
      </c>
      <c r="L2063" t="s">
        <v>6102</v>
      </c>
      <c r="M2063" t="str">
        <f t="shared" si="677"/>
        <v>American CIA paramilitary officer acute myeloid leukemia.[155]</v>
      </c>
      <c r="N2063" t="str">
        <f t="shared" si="680"/>
        <v>American</v>
      </c>
      <c r="O2063" t="str">
        <f t="shared" si="673"/>
        <v>CIA paramilitary officer acute myeloid leukemia.[155]</v>
      </c>
      <c r="P2063" t="str">
        <f t="shared" si="678"/>
        <v>CIA paramilitary officer acute myeloid leukemia.</v>
      </c>
      <c r="Q2063" t="str">
        <f t="shared" si="679"/>
        <v>CIA paramilitary officer acute myeloid leukemia</v>
      </c>
      <c r="R2063" t="s">
        <v>5339</v>
      </c>
      <c r="T2063" t="s">
        <v>7524</v>
      </c>
      <c r="U2063" t="str">
        <f t="shared" si="670"/>
        <v>https://en.wikipedia.org/wiki/J._Vinton Lawrence</v>
      </c>
      <c r="Y2063" t="str">
        <f t="shared" si="671"/>
        <v>https://tools.wmflabs.org/xtools-articleinfo/?article=J._Vinton Lawrence&amp;project=en.wikipedia.org</v>
      </c>
      <c r="AB2063" t="str">
        <f t="shared" si="672"/>
        <v>https://en.wikipedia.org/w/index.php?title=Special:WhatLinksHere/J._Vinton Lawrence&amp;limit=500</v>
      </c>
    </row>
    <row r="2064" spans="1:29">
      <c r="A2064">
        <v>4391</v>
      </c>
      <c r="B2064">
        <v>640877</v>
      </c>
      <c r="C2064">
        <v>979647.58975103905</v>
      </c>
      <c r="D2064" t="s">
        <v>14974</v>
      </c>
      <c r="E2064" t="str">
        <f t="shared" ref="E2064:E2069" si="681">LEFT(D2064,FIND(" ",D2064)-1)</f>
        <v>Jaakko</v>
      </c>
      <c r="F2064" t="str">
        <f t="shared" ref="F2064:F2069" si="682">MID(D2064,FIND(" ",D2064)+1,9999)</f>
        <v>Kolmonen</v>
      </c>
      <c r="H2064">
        <v>0</v>
      </c>
      <c r="J2064">
        <v>75</v>
      </c>
      <c r="K2064" s="5">
        <v>42616</v>
      </c>
      <c r="L2064" t="s">
        <v>15318</v>
      </c>
      <c r="M2064" t="str">
        <f t="shared" si="677"/>
        <v>Finnish chef.[404]</v>
      </c>
      <c r="N2064" t="str">
        <f t="shared" si="680"/>
        <v>Finnish</v>
      </c>
      <c r="O2064" t="str">
        <f t="shared" si="673"/>
        <v>chef.[404]</v>
      </c>
      <c r="P2064" s="2" t="str">
        <f t="shared" si="678"/>
        <v>chef.</v>
      </c>
      <c r="Q2064" s="2" t="str">
        <f t="shared" si="679"/>
        <v>chef</v>
      </c>
      <c r="R2064" s="2" t="str">
        <f>IFERROR(MID(Q2064,1,FIND(" ",Q2064)-1),Q2064)</f>
        <v>chef</v>
      </c>
      <c r="U2064" t="str">
        <f t="shared" si="670"/>
        <v>https://en.wikipedia.org/wiki/Jaakko_Kolmonen</v>
      </c>
      <c r="Y2064" t="str">
        <f t="shared" si="671"/>
        <v>https://tools.wmflabs.org/xtools-articleinfo/?article=Jaakko_Kolmonen&amp;project=en.wikipedia.org</v>
      </c>
      <c r="AB2064" t="str">
        <f t="shared" si="672"/>
        <v>https://en.wikipedia.org/w/index.php?title=Special:WhatLinksHere/Jaakko_Kolmonen&amp;limit=500</v>
      </c>
    </row>
    <row r="2065" spans="1:28">
      <c r="A2065">
        <v>2789</v>
      </c>
      <c r="B2065">
        <v>278092</v>
      </c>
      <c r="C2065">
        <v>973205.6556858879</v>
      </c>
      <c r="D2065" t="s">
        <v>12328</v>
      </c>
      <c r="E2065" t="str">
        <f t="shared" si="681"/>
        <v>Jaap</v>
      </c>
      <c r="F2065" t="str">
        <f t="shared" si="682"/>
        <v>Metz</v>
      </c>
      <c r="H2065">
        <v>0</v>
      </c>
      <c r="J2065">
        <v>74</v>
      </c>
      <c r="K2065" s="5">
        <v>42517</v>
      </c>
      <c r="L2065" t="s">
        <v>12834</v>
      </c>
      <c r="M2065" t="str">
        <f t="shared" si="677"/>
        <v>Dutch politician member of the House of Representatives (1982–1986).[456]</v>
      </c>
      <c r="N2065" t="str">
        <f t="shared" si="680"/>
        <v>Dutch</v>
      </c>
      <c r="O2065" t="str">
        <f t="shared" si="673"/>
        <v>politician member of the House of Representatives (1982–1986).[456]</v>
      </c>
      <c r="P2065" t="str">
        <f t="shared" si="678"/>
        <v>politician member of the House of Representatives (1982–1986).</v>
      </c>
      <c r="Q2065" t="str">
        <f t="shared" si="679"/>
        <v>politician member of the House of Representatives (1982–1986)</v>
      </c>
      <c r="R2065" t="str">
        <f>IFERROR(MID(Q2065,1,FIND(" ",Q2065)-1),Q2065)</f>
        <v>politician</v>
      </c>
      <c r="S2065" s="2" t="s">
        <v>1331</v>
      </c>
      <c r="U2065" t="str">
        <f t="shared" si="670"/>
        <v>https://en.wikipedia.org/wiki/Jaap_Metz</v>
      </c>
      <c r="Y2065" t="str">
        <f t="shared" si="671"/>
        <v>https://tools.wmflabs.org/xtools-articleinfo/?article=Jaap_Metz&amp;project=en.wikipedia.org</v>
      </c>
      <c r="AB2065" t="str">
        <f t="shared" si="672"/>
        <v>https://en.wikipedia.org/w/index.php?title=Special:WhatLinksHere/Jaap_Metz&amp;limit=500</v>
      </c>
    </row>
    <row r="2066" spans="1:28">
      <c r="A2066">
        <v>486</v>
      </c>
      <c r="B2066">
        <v>745446</v>
      </c>
      <c r="C2066">
        <v>15775.168989421218</v>
      </c>
      <c r="D2066" t="s">
        <v>9710</v>
      </c>
      <c r="E2066" t="str">
        <f t="shared" si="681"/>
        <v>Jack</v>
      </c>
      <c r="F2066" t="str">
        <f t="shared" si="682"/>
        <v>Bannister</v>
      </c>
      <c r="H2066">
        <v>0</v>
      </c>
      <c r="J2066">
        <v>85</v>
      </c>
      <c r="K2066" s="3">
        <v>42392</v>
      </c>
      <c r="L2066" t="s">
        <v>9711</v>
      </c>
      <c r="M2066" t="str">
        <f t="shared" si="677"/>
        <v>English cricket player (Warwickshire) and commentator.[492]</v>
      </c>
      <c r="N2066" t="str">
        <f t="shared" si="680"/>
        <v>English</v>
      </c>
      <c r="O2066" t="str">
        <f t="shared" si="673"/>
        <v>cricket player (Warwickshire) and commentator.[492]</v>
      </c>
      <c r="P2066" t="str">
        <f t="shared" si="678"/>
        <v>cricket player (Warwickshire) and commentator.</v>
      </c>
      <c r="Q2066" t="str">
        <f t="shared" si="679"/>
        <v>cricket player (Warwickshire) and commentator</v>
      </c>
      <c r="R2066" t="s">
        <v>3600</v>
      </c>
      <c r="S2066" t="s">
        <v>2683</v>
      </c>
      <c r="U2066" t="str">
        <f t="shared" si="670"/>
        <v>https://en.wikipedia.org/wiki/Jack_Bannister</v>
      </c>
      <c r="Y2066" t="str">
        <f t="shared" si="671"/>
        <v>https://tools.wmflabs.org/xtools-articleinfo/?article=Jack_Bannister&amp;project=en.wikipedia.org</v>
      </c>
      <c r="AB2066" t="str">
        <f t="shared" si="672"/>
        <v>https://en.wikipedia.org/w/index.php?title=Special:WhatLinksHere/Jack_Bannister&amp;limit=500</v>
      </c>
    </row>
    <row r="2067" spans="1:28">
      <c r="A2067">
        <v>2495</v>
      </c>
      <c r="B2067">
        <v>181263</v>
      </c>
      <c r="C2067">
        <v>108359.53857349523</v>
      </c>
      <c r="D2067" t="s">
        <v>12375</v>
      </c>
      <c r="E2067" t="str">
        <f t="shared" si="681"/>
        <v>Jack</v>
      </c>
      <c r="F2067" t="str">
        <f t="shared" si="682"/>
        <v>Boothman</v>
      </c>
      <c r="H2067">
        <v>0</v>
      </c>
      <c r="J2067">
        <v>79</v>
      </c>
      <c r="K2067" s="5">
        <v>42500</v>
      </c>
      <c r="L2067" t="s">
        <v>12522</v>
      </c>
      <c r="M2067" t="str">
        <f t="shared" si="677"/>
        <v>Irish sports administrator President of the Gaelic Athletic Association (1994–1997).[159]</v>
      </c>
      <c r="N2067" t="str">
        <f t="shared" si="680"/>
        <v>Irish</v>
      </c>
      <c r="O2067" t="str">
        <f t="shared" si="673"/>
        <v>sports administrator President of the Gaelic Athletic Association (1994–1997).[159]</v>
      </c>
      <c r="P2067" t="str">
        <f t="shared" si="678"/>
        <v>sports administrator President of the Gaelic Athletic Association (1994–1997).</v>
      </c>
      <c r="Q2067" t="str">
        <f t="shared" si="679"/>
        <v>sports administrator President of the Gaelic Athletic Association (1994–1997)</v>
      </c>
      <c r="R2067" t="s">
        <v>13109</v>
      </c>
      <c r="S2067" s="2" t="s">
        <v>1360</v>
      </c>
      <c r="U2067" t="str">
        <f t="shared" si="670"/>
        <v>https://en.wikipedia.org/wiki/Jack_Boothman</v>
      </c>
      <c r="Y2067" t="str">
        <f t="shared" si="671"/>
        <v>https://tools.wmflabs.org/xtools-articleinfo/?article=Jack_Boothman&amp;project=en.wikipedia.org</v>
      </c>
      <c r="AB2067" t="str">
        <f t="shared" si="672"/>
        <v>https://en.wikipedia.org/w/index.php?title=Special:WhatLinksHere/Jack_Boothman&amp;limit=500</v>
      </c>
    </row>
    <row r="2068" spans="1:28">
      <c r="A2068">
        <v>1590</v>
      </c>
      <c r="B2068">
        <v>67086</v>
      </c>
      <c r="C2068">
        <v>609315.0629303637</v>
      </c>
      <c r="D2068" t="s">
        <v>8508</v>
      </c>
      <c r="E2068" t="str">
        <f t="shared" si="681"/>
        <v>Jack</v>
      </c>
      <c r="F2068" t="str">
        <f t="shared" si="682"/>
        <v>Boxley</v>
      </c>
      <c r="H2068">
        <v>0</v>
      </c>
      <c r="J2068">
        <v>84</v>
      </c>
      <c r="K2068" s="3">
        <v>42449</v>
      </c>
      <c r="L2068" s="2" t="s">
        <v>7919</v>
      </c>
      <c r="M2068" t="str">
        <f t="shared" si="677"/>
        <v>English footballer (Bristol City Coventry City).[397]</v>
      </c>
      <c r="N2068" t="str">
        <f t="shared" si="680"/>
        <v>English</v>
      </c>
      <c r="O2068" t="str">
        <f t="shared" si="673"/>
        <v>footballer (Bristol City Coventry City).[397]</v>
      </c>
      <c r="P2068" t="str">
        <f t="shared" si="678"/>
        <v>footballer (Bristol City Coventry City).</v>
      </c>
      <c r="Q2068" t="str">
        <f t="shared" si="679"/>
        <v>footballer (Bristol City Coventry City)</v>
      </c>
      <c r="R2068" t="str">
        <f>IFERROR(MID(Q2068,1,FIND(" ",Q2068)-1),Q2068)</f>
        <v>footballer</v>
      </c>
      <c r="S2068" s="2" t="s">
        <v>1809</v>
      </c>
      <c r="U2068" t="str">
        <f t="shared" si="670"/>
        <v>https://en.wikipedia.org/wiki/Jack_Boxley</v>
      </c>
      <c r="Y2068" t="str">
        <f t="shared" si="671"/>
        <v>https://tools.wmflabs.org/xtools-articleinfo/?article=Jack_Boxley&amp;project=en.wikipedia.org</v>
      </c>
      <c r="AB2068" t="str">
        <f t="shared" si="672"/>
        <v>https://en.wikipedia.org/w/index.php?title=Special:WhatLinksHere/Jack_Boxley&amp;limit=500</v>
      </c>
    </row>
    <row r="2069" spans="1:28">
      <c r="A2069">
        <v>1235</v>
      </c>
      <c r="B2069">
        <v>138201</v>
      </c>
      <c r="C2069">
        <v>398292.50857656007</v>
      </c>
      <c r="D2069" t="s">
        <v>8872</v>
      </c>
      <c r="E2069" t="str">
        <f t="shared" si="681"/>
        <v>Jack</v>
      </c>
      <c r="F2069" t="str">
        <f t="shared" si="682"/>
        <v>Buckalew</v>
      </c>
      <c r="H2069">
        <v>0</v>
      </c>
      <c r="J2069">
        <v>83</v>
      </c>
      <c r="K2069" s="3">
        <v>42432</v>
      </c>
      <c r="L2069" s="2" t="s">
        <v>8284</v>
      </c>
      <c r="M2069" t="str">
        <f t="shared" si="677"/>
        <v>American politician member of the West Virginia Senate (1995–1998).[41]</v>
      </c>
      <c r="N2069" t="str">
        <f t="shared" si="680"/>
        <v>American</v>
      </c>
      <c r="O2069" t="str">
        <f t="shared" si="673"/>
        <v>politician member of the West Virginia Senate (1995–1998).[41]</v>
      </c>
      <c r="P2069" t="str">
        <f t="shared" si="678"/>
        <v>politician member of the West Virginia Senate (1995–1998).</v>
      </c>
      <c r="Q2069" t="str">
        <f t="shared" si="679"/>
        <v>politician member of the West Virginia Senate (1995–1998)</v>
      </c>
      <c r="R2069" t="str">
        <f>IFERROR(MID(Q2069,1,FIND(" ",Q2069)-1),Q2069)</f>
        <v>politician</v>
      </c>
      <c r="S2069" s="2" t="s">
        <v>2016</v>
      </c>
      <c r="U2069" t="str">
        <f t="shared" si="670"/>
        <v>https://en.wikipedia.org/wiki/Jack_Buckalew</v>
      </c>
      <c r="Y2069" t="str">
        <f t="shared" si="671"/>
        <v>https://tools.wmflabs.org/xtools-articleinfo/?article=Jack_Buckalew&amp;project=en.wikipedia.org</v>
      </c>
      <c r="AB2069" t="str">
        <f t="shared" si="672"/>
        <v>https://en.wikipedia.org/w/index.php?title=Special:WhatLinksHere/Jack_Buckalew&amp;limit=500</v>
      </c>
    </row>
    <row r="2070" spans="1:28">
      <c r="A2070">
        <v>3372</v>
      </c>
      <c r="B2070">
        <v>318832</v>
      </c>
      <c r="C2070">
        <v>998321.7478638835</v>
      </c>
      <c r="D2070" t="s">
        <v>13217</v>
      </c>
      <c r="E2070" t="s">
        <v>14397</v>
      </c>
      <c r="F2070" t="s">
        <v>14398</v>
      </c>
      <c r="H2070">
        <v>0</v>
      </c>
      <c r="J2070">
        <v>94</v>
      </c>
      <c r="K2070" s="5">
        <v>42553</v>
      </c>
      <c r="L2070" t="s">
        <v>13894</v>
      </c>
      <c r="M2070" t="str">
        <f t="shared" si="677"/>
        <v>American billionaire businessman founder of Enterprise Rent-A-Car.[30]</v>
      </c>
      <c r="N2070" t="str">
        <f t="shared" si="680"/>
        <v>American</v>
      </c>
      <c r="O2070" t="str">
        <f t="shared" si="673"/>
        <v>billionaire businessman founder of Enterprise Rent-A-Car.[30]</v>
      </c>
      <c r="P2070" s="2" t="str">
        <f t="shared" si="678"/>
        <v>billionaire businessman founder of Enterprise Rent-A-Car.</v>
      </c>
      <c r="Q2070" s="2" t="str">
        <f t="shared" si="679"/>
        <v>billionaire businessman founder of Enterprise Rent-A-Car</v>
      </c>
      <c r="R2070" s="2" t="s">
        <v>3051</v>
      </c>
      <c r="S2070" s="2" t="s">
        <v>1055</v>
      </c>
      <c r="U2070" t="str">
        <f t="shared" si="670"/>
        <v>https://en.wikipedia.org/wiki/Jack_C. Taylor</v>
      </c>
      <c r="Y2070" t="str">
        <f t="shared" si="671"/>
        <v>https://tools.wmflabs.org/xtools-articleinfo/?article=Jack_C. Taylor&amp;project=en.wikipedia.org</v>
      </c>
      <c r="AB2070" t="str">
        <f t="shared" si="672"/>
        <v>https://en.wikipedia.org/w/index.php?title=Special:WhatLinksHere/Jack_C. Taylor&amp;limit=500</v>
      </c>
    </row>
    <row r="2071" spans="1:28">
      <c r="A2071">
        <v>4759</v>
      </c>
      <c r="B2071">
        <v>111142</v>
      </c>
      <c r="C2071">
        <v>997903.86712447798</v>
      </c>
      <c r="D2071" t="s">
        <v>144</v>
      </c>
      <c r="E2071" s="2" t="str">
        <f t="shared" ref="E2071:E2095" si="683">LEFT(D2071,FIND(" ",D2071)-1)</f>
        <v>Jack</v>
      </c>
      <c r="F2071" s="2" t="str">
        <f t="shared" ref="F2071:F2095" si="684">MID(D2071,FIND(" ",D2071)+1,9999)</f>
        <v>Cotton</v>
      </c>
      <c r="H2071">
        <v>0</v>
      </c>
      <c r="J2071">
        <v>91</v>
      </c>
      <c r="K2071" s="3">
        <v>42639</v>
      </c>
      <c r="L2071" t="s">
        <v>303</v>
      </c>
      <c r="M2071" s="2" t="str">
        <f t="shared" si="677"/>
        <v>American basketball player (Denver Nuggets).[89]</v>
      </c>
      <c r="N2071" s="2" t="str">
        <f t="shared" si="680"/>
        <v>American</v>
      </c>
      <c r="O2071" s="2" t="str">
        <f t="shared" si="673"/>
        <v>basketball player (Denver Nuggets).[89]</v>
      </c>
      <c r="P2071" s="2" t="str">
        <f t="shared" si="678"/>
        <v>basketball player (Denver Nuggets).</v>
      </c>
      <c r="Q2071" s="2" t="str">
        <f t="shared" si="679"/>
        <v>basketball player (Denver Nuggets)</v>
      </c>
      <c r="R2071" s="2" t="s">
        <v>174</v>
      </c>
      <c r="S2071" t="s">
        <v>175</v>
      </c>
    </row>
    <row r="2072" spans="1:28">
      <c r="A2072">
        <v>3233</v>
      </c>
      <c r="B2072">
        <v>779463</v>
      </c>
      <c r="C2072">
        <v>235688.57963164191</v>
      </c>
      <c r="D2072" t="s">
        <v>5232</v>
      </c>
      <c r="E2072" t="str">
        <f t="shared" si="683"/>
        <v>Jack</v>
      </c>
      <c r="F2072" t="str">
        <f t="shared" si="684"/>
        <v>Cropp</v>
      </c>
      <c r="H2072">
        <v>0</v>
      </c>
      <c r="J2072">
        <v>89</v>
      </c>
      <c r="K2072" s="5">
        <v>42546</v>
      </c>
      <c r="L2072" t="s">
        <v>4902</v>
      </c>
      <c r="M2072" t="str">
        <f t="shared" si="677"/>
        <v>New Zealand yachtsman Olympic gold medalist (1956).[388]</v>
      </c>
      <c r="N2072" t="str">
        <f t="shared" si="680"/>
        <v>New</v>
      </c>
      <c r="O2072" t="str">
        <f t="shared" si="673"/>
        <v>Zealand yachtsman Olympic gold medalist (1956).[388]</v>
      </c>
      <c r="P2072" t="str">
        <f t="shared" si="678"/>
        <v>Zealand yachtsman Olympic gold medalist (1956).</v>
      </c>
      <c r="Q2072" t="str">
        <f t="shared" si="679"/>
        <v>Zealand yachtsman Olympic gold medalist (1956)</v>
      </c>
      <c r="R2072" t="s">
        <v>13556</v>
      </c>
      <c r="S2072" s="2" t="s">
        <v>990</v>
      </c>
      <c r="U2072" t="str">
        <f t="shared" ref="U2072:U2094" si="685">CONCATENATE("https://en.wikipedia.org/wiki/",REPLACE(D2072,FIND(" ",D2072),1,"_"))</f>
        <v>https://en.wikipedia.org/wiki/Jack_Cropp</v>
      </c>
      <c r="Y2072" t="str">
        <f t="shared" ref="Y2072:Y2094" si="686">CONCATENATE("https://tools.wmflabs.org/xtools-articleinfo/?article=",REPLACE(D2072,FIND(" ",D2072),1,"_"),"&amp;project=en.wikipedia.org")</f>
        <v>https://tools.wmflabs.org/xtools-articleinfo/?article=Jack_Cropp&amp;project=en.wikipedia.org</v>
      </c>
      <c r="AB2072" t="str">
        <f t="shared" ref="AB2072:AB2094" si="687">CONCATENATE("https://en.wikipedia.org/w/index.php?title=Special:WhatLinksHere/",REPLACE(D2072,FIND(" ",D2072),1,"_"),"&amp;limit=500")</f>
        <v>https://en.wikipedia.org/w/index.php?title=Special:WhatLinksHere/Jack_Cropp&amp;limit=500</v>
      </c>
    </row>
    <row r="2073" spans="1:28">
      <c r="A2073">
        <v>3789</v>
      </c>
      <c r="B2073">
        <v>404131</v>
      </c>
      <c r="C2073">
        <v>171339.60917999502</v>
      </c>
      <c r="D2073" t="s">
        <v>14021</v>
      </c>
      <c r="E2073" t="str">
        <f t="shared" si="683"/>
        <v>Jack</v>
      </c>
      <c r="F2073" t="str">
        <f t="shared" si="684"/>
        <v>Davis</v>
      </c>
      <c r="H2073">
        <v>0</v>
      </c>
      <c r="J2073">
        <v>91</v>
      </c>
      <c r="K2073" s="5">
        <v>42578</v>
      </c>
      <c r="L2073" t="s">
        <v>14560</v>
      </c>
      <c r="M2073" t="str">
        <f t="shared" si="677"/>
        <v>American cartoonist and illustrator (Tales from the Crypt The Vault of Horror Georgia Bulldogs) co-founder of Mad.[448]</v>
      </c>
      <c r="N2073" t="str">
        <f t="shared" si="680"/>
        <v>American</v>
      </c>
      <c r="O2073" t="str">
        <f t="shared" si="673"/>
        <v>cartoonist and illustrator (Tales from the Crypt The Vault of Horror Georgia Bulldogs) co-founder of Mad.[448]</v>
      </c>
      <c r="P2073" s="2" t="str">
        <f t="shared" si="678"/>
        <v>cartoonist and illustrator (Tales from the Crypt The Vault of Horror Georgia Bulldogs) co-founder of Mad.</v>
      </c>
      <c r="Q2073" s="2" t="str">
        <f t="shared" si="679"/>
        <v>cartoonist and illustrator (Tales from the Crypt The Vault of Horror Georgia Bulldogs) co-founder of Mad</v>
      </c>
      <c r="R2073" s="2" t="s">
        <v>2990</v>
      </c>
      <c r="S2073" s="2" t="s">
        <v>756</v>
      </c>
      <c r="U2073" t="str">
        <f t="shared" si="685"/>
        <v>https://en.wikipedia.org/wiki/Jack_Davis</v>
      </c>
      <c r="Y2073" t="str">
        <f t="shared" si="686"/>
        <v>https://tools.wmflabs.org/xtools-articleinfo/?article=Jack_Davis&amp;project=en.wikipedia.org</v>
      </c>
      <c r="AB2073" t="str">
        <f t="shared" si="687"/>
        <v>https://en.wikipedia.org/w/index.php?title=Special:WhatLinksHere/Jack_Davis&amp;limit=500</v>
      </c>
    </row>
    <row r="2074" spans="1:28">
      <c r="A2074">
        <v>936</v>
      </c>
      <c r="B2074">
        <v>640435</v>
      </c>
      <c r="C2074">
        <v>915668.98699056765</v>
      </c>
      <c r="D2074" t="s">
        <v>10582</v>
      </c>
      <c r="E2074" t="str">
        <f t="shared" si="683"/>
        <v>Jack</v>
      </c>
      <c r="F2074" t="str">
        <f t="shared" si="684"/>
        <v>Elrod</v>
      </c>
      <c r="H2074">
        <v>0</v>
      </c>
      <c r="J2074">
        <v>91</v>
      </c>
      <c r="K2074" s="3">
        <v>42416</v>
      </c>
      <c r="L2074" t="s">
        <v>11377</v>
      </c>
      <c r="M2074" t="str">
        <f t="shared" si="677"/>
        <v>American cartoonist (Mark Trail).[281]</v>
      </c>
      <c r="N2074" t="str">
        <f t="shared" si="680"/>
        <v>American</v>
      </c>
      <c r="O2074" t="str">
        <f t="shared" si="673"/>
        <v>cartoonist (Mark Trail).[281]</v>
      </c>
      <c r="P2074" t="str">
        <f t="shared" si="678"/>
        <v>cartoonist (Mark Trail).</v>
      </c>
      <c r="Q2074" t="str">
        <f t="shared" si="679"/>
        <v>cartoonist (Mark Trail)</v>
      </c>
      <c r="R2074" t="str">
        <f>IFERROR(MID(Q2074,1,FIND(" ",Q2074)-1),Q2074)</f>
        <v>cartoonist</v>
      </c>
      <c r="S2074" t="s">
        <v>2153</v>
      </c>
      <c r="U2074" t="str">
        <f t="shared" si="685"/>
        <v>https://en.wikipedia.org/wiki/Jack_Elrod</v>
      </c>
      <c r="Y2074" t="str">
        <f t="shared" si="686"/>
        <v>https://tools.wmflabs.org/xtools-articleinfo/?article=Jack_Elrod&amp;project=en.wikipedia.org</v>
      </c>
      <c r="AB2074" t="str">
        <f t="shared" si="687"/>
        <v>https://en.wikipedia.org/w/index.php?title=Special:WhatLinksHere/Jack_Elrod&amp;limit=500</v>
      </c>
    </row>
    <row r="2075" spans="1:28">
      <c r="A2075">
        <v>1122</v>
      </c>
      <c r="B2075">
        <v>532366</v>
      </c>
      <c r="C2075">
        <v>757107.57025808562</v>
      </c>
      <c r="D2075" t="s">
        <v>11115</v>
      </c>
      <c r="E2075" t="str">
        <f t="shared" si="683"/>
        <v>Jack</v>
      </c>
      <c r="F2075" t="str">
        <f t="shared" si="684"/>
        <v>Forrest</v>
      </c>
      <c r="H2075">
        <v>0</v>
      </c>
      <c r="J2075">
        <v>92</v>
      </c>
      <c r="K2075" s="3">
        <v>42426</v>
      </c>
      <c r="L2075" t="s">
        <v>11294</v>
      </c>
      <c r="M2075" t="str">
        <f t="shared" si="677"/>
        <v>New Zealand rugby league player (West Coast national team).[469]</v>
      </c>
      <c r="N2075" t="s">
        <v>11768</v>
      </c>
      <c r="O2075" t="s">
        <v>11767</v>
      </c>
      <c r="P2075" t="str">
        <f t="shared" si="678"/>
        <v>rugby league player (West Coast national team).</v>
      </c>
      <c r="Q2075" t="str">
        <f t="shared" si="679"/>
        <v>rugby league player (West Coast national team)</v>
      </c>
      <c r="R2075" t="s">
        <v>7338</v>
      </c>
      <c r="S2075" t="s">
        <v>2142</v>
      </c>
      <c r="U2075" t="str">
        <f t="shared" si="685"/>
        <v>https://en.wikipedia.org/wiki/Jack_Forrest</v>
      </c>
      <c r="Y2075" t="str">
        <f t="shared" si="686"/>
        <v>https://tools.wmflabs.org/xtools-articleinfo/?article=Jack_Forrest&amp;project=en.wikipedia.org</v>
      </c>
      <c r="AB2075" t="str">
        <f t="shared" si="687"/>
        <v>https://en.wikipedia.org/w/index.php?title=Special:WhatLinksHere/Jack_Forrest&amp;limit=500</v>
      </c>
    </row>
    <row r="2076" spans="1:28">
      <c r="A2076">
        <v>3181</v>
      </c>
      <c r="B2076">
        <v>352201</v>
      </c>
      <c r="C2076">
        <v>85417.719854376628</v>
      </c>
      <c r="D2076" t="s">
        <v>5091</v>
      </c>
      <c r="E2076" t="str">
        <f t="shared" si="683"/>
        <v>Jack</v>
      </c>
      <c r="F2076" t="str">
        <f t="shared" si="684"/>
        <v>Fuller</v>
      </c>
      <c r="H2076">
        <v>0</v>
      </c>
      <c r="J2076">
        <v>69</v>
      </c>
      <c r="K2076" s="5">
        <v>42542</v>
      </c>
      <c r="L2076" t="s">
        <v>4792</v>
      </c>
      <c r="M2076" t="str">
        <f t="shared" si="677"/>
        <v>American journalist and publisher (Tribune Publishing) cancer.[336]</v>
      </c>
      <c r="N2076" t="str">
        <f t="shared" ref="N2076:N2107" si="688">MID(M2076,1,FIND(" ",M2076)-1)</f>
        <v>American</v>
      </c>
      <c r="O2076" t="str">
        <f t="shared" ref="O2076:O2107" si="689">MID(M2076,FIND(" ",M2076)+1,9999)</f>
        <v>journalist and publisher (Tribune Publishing) cancer.[336]</v>
      </c>
      <c r="P2076" t="str">
        <f t="shared" si="678"/>
        <v>journalist and publisher (Tribune Publishing) cancer.</v>
      </c>
      <c r="Q2076" t="str">
        <f t="shared" si="679"/>
        <v>journalist and publisher (Tribune Publishing) cancer</v>
      </c>
      <c r="R2076" t="s">
        <v>2958</v>
      </c>
      <c r="S2076" s="2" t="s">
        <v>1066</v>
      </c>
      <c r="T2076" t="s">
        <v>3101</v>
      </c>
      <c r="U2076" t="str">
        <f t="shared" si="685"/>
        <v>https://en.wikipedia.org/wiki/Jack_Fuller</v>
      </c>
      <c r="Y2076" t="str">
        <f t="shared" si="686"/>
        <v>https://tools.wmflabs.org/xtools-articleinfo/?article=Jack_Fuller&amp;project=en.wikipedia.org</v>
      </c>
      <c r="AB2076" t="str">
        <f t="shared" si="687"/>
        <v>https://en.wikipedia.org/w/index.php?title=Special:WhatLinksHere/Jack_Fuller&amp;limit=500</v>
      </c>
    </row>
    <row r="2077" spans="1:28">
      <c r="A2077">
        <v>4675</v>
      </c>
      <c r="B2077">
        <v>15309</v>
      </c>
      <c r="C2077">
        <v>278520.19573219877</v>
      </c>
      <c r="D2077" t="s">
        <v>15311</v>
      </c>
      <c r="E2077" t="str">
        <f t="shared" si="683"/>
        <v>Jack</v>
      </c>
      <c r="F2077" t="str">
        <f t="shared" si="684"/>
        <v>Garman</v>
      </c>
      <c r="H2077">
        <v>0</v>
      </c>
      <c r="J2077">
        <v>72</v>
      </c>
      <c r="K2077" s="5">
        <v>42633</v>
      </c>
      <c r="L2077" t="s">
        <v>15551</v>
      </c>
      <c r="M2077" t="str">
        <f t="shared" si="677"/>
        <v>American computer engineer and NASA official key figure in the Apollo 11 mission bone marrow cancer.[112]</v>
      </c>
      <c r="N2077" t="str">
        <f t="shared" si="688"/>
        <v>American</v>
      </c>
      <c r="O2077" t="str">
        <f t="shared" si="689"/>
        <v>computer engineer and NASA official key figure in the Apollo 11 mission bone marrow cancer.[112]</v>
      </c>
      <c r="P2077" s="2" t="str">
        <f t="shared" si="678"/>
        <v>computer engineer and NASA official key figure in the Apollo 11 mission bone marrow cancer.</v>
      </c>
      <c r="Q2077" s="2" t="str">
        <f t="shared" si="679"/>
        <v>computer engineer and NASA official key figure in the Apollo 11 mission bone marrow cancer</v>
      </c>
      <c r="R2077" s="2" t="str">
        <f>LEFT(Q2077,35)</f>
        <v>computer engineer and NASA official</v>
      </c>
      <c r="S2077" s="2" t="s">
        <v>435</v>
      </c>
      <c r="U2077" t="str">
        <f t="shared" si="685"/>
        <v>https://en.wikipedia.org/wiki/Jack_Garman</v>
      </c>
      <c r="Y2077" t="str">
        <f t="shared" si="686"/>
        <v>https://tools.wmflabs.org/xtools-articleinfo/?article=Jack_Garman&amp;project=en.wikipedia.org</v>
      </c>
      <c r="AB2077" t="str">
        <f t="shared" si="687"/>
        <v>https://en.wikipedia.org/w/index.php?title=Special:WhatLinksHere/Jack_Garman&amp;limit=500</v>
      </c>
    </row>
    <row r="2078" spans="1:28">
      <c r="A2078">
        <v>3978</v>
      </c>
      <c r="B2078">
        <v>638782</v>
      </c>
      <c r="C2078">
        <v>738249.46867443947</v>
      </c>
      <c r="D2078" t="s">
        <v>4424</v>
      </c>
      <c r="E2078" t="str">
        <f t="shared" si="683"/>
        <v>Jack</v>
      </c>
      <c r="F2078" t="str">
        <f t="shared" si="684"/>
        <v>Günthard</v>
      </c>
      <c r="H2078">
        <v>0</v>
      </c>
      <c r="J2078">
        <v>96</v>
      </c>
      <c r="K2078" s="5">
        <v>42589</v>
      </c>
      <c r="L2078" t="s">
        <v>3937</v>
      </c>
      <c r="M2078" t="str">
        <f t="shared" si="677"/>
        <v>Swiss gymnast Olympic champion (1952).[120]</v>
      </c>
      <c r="N2078" t="str">
        <f t="shared" si="688"/>
        <v>Swiss</v>
      </c>
      <c r="O2078" t="str">
        <f t="shared" si="689"/>
        <v>gymnast Olympic champion (1952).[120]</v>
      </c>
      <c r="P2078" s="2" t="str">
        <f t="shared" si="678"/>
        <v>gymnast Olympic champion (1952).</v>
      </c>
      <c r="Q2078" s="2" t="str">
        <f t="shared" si="679"/>
        <v>gymnast Olympic champion (1952)</v>
      </c>
      <c r="R2078" s="2" t="str">
        <f>IFERROR(MID(Q2078,1,FIND(" ",Q2078)-1),Q2078)</f>
        <v>gymnast</v>
      </c>
      <c r="S2078" s="2" t="s">
        <v>2539</v>
      </c>
      <c r="U2078" t="str">
        <f t="shared" si="685"/>
        <v>https://en.wikipedia.org/wiki/Jack_Günthard</v>
      </c>
      <c r="Y2078" t="str">
        <f t="shared" si="686"/>
        <v>https://tools.wmflabs.org/xtools-articleinfo/?article=Jack_Günthard&amp;project=en.wikipedia.org</v>
      </c>
      <c r="AB2078" t="str">
        <f t="shared" si="687"/>
        <v>https://en.wikipedia.org/w/index.php?title=Special:WhatLinksHere/Jack_Günthard&amp;limit=500</v>
      </c>
    </row>
    <row r="2079" spans="1:28">
      <c r="A2079">
        <v>1952</v>
      </c>
      <c r="B2079">
        <v>275165</v>
      </c>
      <c r="C2079">
        <v>410742.10286478774</v>
      </c>
      <c r="D2079" t="s">
        <v>6833</v>
      </c>
      <c r="E2079" t="str">
        <f t="shared" si="683"/>
        <v>Jack</v>
      </c>
      <c r="F2079" t="str">
        <f t="shared" si="684"/>
        <v>Hammer</v>
      </c>
      <c r="H2079">
        <v>0</v>
      </c>
      <c r="J2079">
        <v>90</v>
      </c>
      <c r="K2079" s="5">
        <v>42468</v>
      </c>
      <c r="L2079" t="s">
        <v>6333</v>
      </c>
      <c r="M2079" t="str">
        <f t="shared" si="677"/>
        <v>American musician and songwriter ("Great Balls of Fire").[138]</v>
      </c>
      <c r="N2079" t="str">
        <f t="shared" si="688"/>
        <v>American</v>
      </c>
      <c r="O2079" t="str">
        <f t="shared" si="689"/>
        <v>musician and songwriter ("Great Balls of Fire").[138]</v>
      </c>
      <c r="P2079" t="str">
        <f t="shared" si="678"/>
        <v>musician and songwriter ("Great Balls of Fire").</v>
      </c>
      <c r="Q2079" t="str">
        <f t="shared" si="679"/>
        <v>musician and songwriter ("Great Balls of Fire")</v>
      </c>
      <c r="R2079" t="s">
        <v>3324</v>
      </c>
      <c r="S2079" s="2" t="s">
        <v>1626</v>
      </c>
      <c r="U2079" t="str">
        <f t="shared" si="685"/>
        <v>https://en.wikipedia.org/wiki/Jack_Hammer</v>
      </c>
      <c r="Y2079" t="str">
        <f t="shared" si="686"/>
        <v>https://tools.wmflabs.org/xtools-articleinfo/?article=Jack_Hammer&amp;project=en.wikipedia.org</v>
      </c>
      <c r="AB2079" t="str">
        <f t="shared" si="687"/>
        <v>https://en.wikipedia.org/w/index.php?title=Special:WhatLinksHere/Jack_Hammer&amp;limit=500</v>
      </c>
    </row>
    <row r="2080" spans="1:28">
      <c r="A2080">
        <v>4562</v>
      </c>
      <c r="B2080">
        <v>714609</v>
      </c>
      <c r="C2080">
        <v>288501.67450946174</v>
      </c>
      <c r="D2080" t="s">
        <v>15106</v>
      </c>
      <c r="E2080" t="str">
        <f t="shared" si="683"/>
        <v>Jack</v>
      </c>
      <c r="F2080" t="str">
        <f t="shared" si="684"/>
        <v>Hofsiss</v>
      </c>
      <c r="H2080">
        <v>0</v>
      </c>
      <c r="J2080">
        <v>65</v>
      </c>
      <c r="K2080" s="5">
        <v>42626</v>
      </c>
      <c r="L2080" t="s">
        <v>15362</v>
      </c>
      <c r="M2080" t="str">
        <f t="shared" si="677"/>
        <v>American stage director (The Elephant Man).[233]</v>
      </c>
      <c r="N2080" t="str">
        <f t="shared" si="688"/>
        <v>American</v>
      </c>
      <c r="O2080" t="str">
        <f t="shared" si="689"/>
        <v>stage director (The Elephant Man).[233]</v>
      </c>
      <c r="P2080" s="2" t="str">
        <f t="shared" si="678"/>
        <v>stage director (The Elephant Man).</v>
      </c>
      <c r="Q2080" s="2" t="str">
        <f t="shared" si="679"/>
        <v>stage director (The Elephant Man)</v>
      </c>
      <c r="R2080" s="2" t="s">
        <v>15873</v>
      </c>
      <c r="S2080" s="2" t="s">
        <v>385</v>
      </c>
      <c r="U2080" t="str">
        <f t="shared" si="685"/>
        <v>https://en.wikipedia.org/wiki/Jack_Hofsiss</v>
      </c>
      <c r="Y2080" t="str">
        <f t="shared" si="686"/>
        <v>https://tools.wmflabs.org/xtools-articleinfo/?article=Jack_Hofsiss&amp;project=en.wikipedia.org</v>
      </c>
      <c r="AB2080" t="str">
        <f t="shared" si="687"/>
        <v>https://en.wikipedia.org/w/index.php?title=Special:WhatLinksHere/Jack_Hofsiss&amp;limit=500</v>
      </c>
    </row>
    <row r="2081" spans="1:28">
      <c r="A2081">
        <v>4744</v>
      </c>
      <c r="B2081">
        <v>798846</v>
      </c>
      <c r="C2081">
        <v>792025.04265686008</v>
      </c>
      <c r="D2081" t="s">
        <v>14964</v>
      </c>
      <c r="E2081" t="str">
        <f t="shared" si="683"/>
        <v>Jack</v>
      </c>
      <c r="F2081" t="str">
        <f t="shared" si="684"/>
        <v>Kirrane</v>
      </c>
      <c r="H2081">
        <v>0</v>
      </c>
      <c r="J2081">
        <v>88</v>
      </c>
      <c r="K2081" s="5">
        <v>42638</v>
      </c>
      <c r="L2081" t="s">
        <v>15734</v>
      </c>
      <c r="M2081" t="str">
        <f t="shared" si="677"/>
        <v>American ice hockey player Olympic gold medalist (1960).[50]</v>
      </c>
      <c r="N2081" t="str">
        <f t="shared" si="688"/>
        <v>American</v>
      </c>
      <c r="O2081" t="str">
        <f t="shared" si="689"/>
        <v>ice hockey player Olympic gold medalist (1960).[50]</v>
      </c>
      <c r="P2081" s="2" t="str">
        <f t="shared" si="678"/>
        <v>ice hockey player Olympic gold medalist (1960).</v>
      </c>
      <c r="Q2081" s="2" t="str">
        <f t="shared" si="679"/>
        <v>ice hockey player Olympic gold medalist (1960)</v>
      </c>
      <c r="R2081" s="2" t="s">
        <v>15760</v>
      </c>
      <c r="S2081" s="2" t="s">
        <v>1004</v>
      </c>
      <c r="U2081" t="str">
        <f t="shared" si="685"/>
        <v>https://en.wikipedia.org/wiki/Jack_Kirrane</v>
      </c>
      <c r="Y2081" t="str">
        <f t="shared" si="686"/>
        <v>https://tools.wmflabs.org/xtools-articleinfo/?article=Jack_Kirrane&amp;project=en.wikipedia.org</v>
      </c>
      <c r="AB2081" t="str">
        <f t="shared" si="687"/>
        <v>https://en.wikipedia.org/w/index.php?title=Special:WhatLinksHere/Jack_Kirrane&amp;limit=500</v>
      </c>
    </row>
    <row r="2082" spans="1:28">
      <c r="A2082">
        <v>2525</v>
      </c>
      <c r="B2082">
        <v>381138</v>
      </c>
      <c r="C2082">
        <v>116076.69370005169</v>
      </c>
      <c r="D2082" t="s">
        <v>11822</v>
      </c>
      <c r="E2082" t="str">
        <f t="shared" si="683"/>
        <v>Jack</v>
      </c>
      <c r="F2082" t="str">
        <f t="shared" si="684"/>
        <v>L. Treynor</v>
      </c>
      <c r="H2082">
        <v>0</v>
      </c>
      <c r="J2082">
        <v>86</v>
      </c>
      <c r="K2082" s="5">
        <v>42501</v>
      </c>
      <c r="L2082" t="s">
        <v>12614</v>
      </c>
      <c r="M2082" t="str">
        <f t="shared" si="677"/>
        <v>American economist.[189]</v>
      </c>
      <c r="N2082" t="str">
        <f t="shared" si="688"/>
        <v>American</v>
      </c>
      <c r="O2082" t="str">
        <f t="shared" si="689"/>
        <v>economist.[189]</v>
      </c>
      <c r="P2082" t="str">
        <f t="shared" si="678"/>
        <v>economist.</v>
      </c>
      <c r="Q2082" t="str">
        <f t="shared" si="679"/>
        <v>economist</v>
      </c>
      <c r="R2082" t="str">
        <f>IFERROR(MID(Q2082,1,FIND(" ",Q2082)-1),Q2082)</f>
        <v>economist</v>
      </c>
      <c r="U2082" t="str">
        <f t="shared" si="685"/>
        <v>https://en.wikipedia.org/wiki/Jack_L. Treynor</v>
      </c>
      <c r="Y2082" t="str">
        <f t="shared" si="686"/>
        <v>https://tools.wmflabs.org/xtools-articleinfo/?article=Jack_L. Treynor&amp;project=en.wikipedia.org</v>
      </c>
      <c r="AB2082" t="str">
        <f t="shared" si="687"/>
        <v>https://en.wikipedia.org/w/index.php?title=Special:WhatLinksHere/Jack_L. Treynor&amp;limit=500</v>
      </c>
    </row>
    <row r="2083" spans="1:28">
      <c r="A2083">
        <v>1170</v>
      </c>
      <c r="B2083">
        <v>303938</v>
      </c>
      <c r="C2083">
        <v>331304.47165603982</v>
      </c>
      <c r="D2083" t="s">
        <v>10642</v>
      </c>
      <c r="E2083" t="str">
        <f t="shared" si="683"/>
        <v>Jack</v>
      </c>
      <c r="F2083" t="str">
        <f t="shared" si="684"/>
        <v>Lindquist</v>
      </c>
      <c r="H2083">
        <v>0</v>
      </c>
      <c r="J2083">
        <v>88</v>
      </c>
      <c r="K2083" s="3">
        <v>42428</v>
      </c>
      <c r="L2083" t="s">
        <v>11646</v>
      </c>
      <c r="M2083" t="str">
        <f t="shared" si="677"/>
        <v>American child actor and theme park executive President of Disneyland (1990–1993).[517]</v>
      </c>
      <c r="N2083" t="str">
        <f t="shared" si="688"/>
        <v>American</v>
      </c>
      <c r="O2083" t="str">
        <f t="shared" si="689"/>
        <v>child actor and theme park executive President of Disneyland (1990–1993).[517]</v>
      </c>
      <c r="P2083" t="str">
        <f t="shared" si="678"/>
        <v>child actor and theme park executive President of Disneyland (1990–1993).</v>
      </c>
      <c r="Q2083" t="str">
        <f t="shared" si="679"/>
        <v>child actor and theme park executive President of Disneyland (1990–1993)</v>
      </c>
      <c r="R2083" t="s">
        <v>3268</v>
      </c>
      <c r="S2083" t="s">
        <v>2080</v>
      </c>
      <c r="U2083" t="str">
        <f t="shared" si="685"/>
        <v>https://en.wikipedia.org/wiki/Jack_Lindquist</v>
      </c>
      <c r="Y2083" t="str">
        <f t="shared" si="686"/>
        <v>https://tools.wmflabs.org/xtools-articleinfo/?article=Jack_Lindquist&amp;project=en.wikipedia.org</v>
      </c>
      <c r="AB2083" t="str">
        <f t="shared" si="687"/>
        <v>https://en.wikipedia.org/w/index.php?title=Special:WhatLinksHere/Jack_Lindquist&amp;limit=500</v>
      </c>
    </row>
    <row r="2084" spans="1:28">
      <c r="A2084">
        <v>1586</v>
      </c>
      <c r="B2084">
        <v>488797</v>
      </c>
      <c r="C2084">
        <v>887999.68074545171</v>
      </c>
      <c r="D2084" t="s">
        <v>8387</v>
      </c>
      <c r="E2084" t="str">
        <f t="shared" si="683"/>
        <v>Jack</v>
      </c>
      <c r="F2084" t="str">
        <f t="shared" si="684"/>
        <v>Mansell</v>
      </c>
      <c r="H2084">
        <v>0</v>
      </c>
      <c r="J2084">
        <v>88</v>
      </c>
      <c r="K2084" s="3">
        <v>42448</v>
      </c>
      <c r="L2084" s="2" t="s">
        <v>7861</v>
      </c>
      <c r="M2084" t="str">
        <f t="shared" si="677"/>
        <v>British football player and coach.[393]</v>
      </c>
      <c r="N2084" t="str">
        <f t="shared" si="688"/>
        <v>British</v>
      </c>
      <c r="O2084" t="str">
        <f t="shared" si="689"/>
        <v>football player and coach.[393]</v>
      </c>
      <c r="P2084" t="str">
        <f t="shared" si="678"/>
        <v>football player and coach.</v>
      </c>
      <c r="Q2084" t="str">
        <f t="shared" si="679"/>
        <v>football player and coach</v>
      </c>
      <c r="R2084" t="s">
        <v>3199</v>
      </c>
      <c r="U2084" t="str">
        <f t="shared" si="685"/>
        <v>https://en.wikipedia.org/wiki/Jack_Mansell</v>
      </c>
      <c r="Y2084" t="str">
        <f t="shared" si="686"/>
        <v>https://tools.wmflabs.org/xtools-articleinfo/?article=Jack_Mansell&amp;project=en.wikipedia.org</v>
      </c>
      <c r="AB2084" t="str">
        <f t="shared" si="687"/>
        <v>https://en.wikipedia.org/w/index.php?title=Special:WhatLinksHere/Jack_Mansell&amp;limit=500</v>
      </c>
    </row>
    <row r="2085" spans="1:28">
      <c r="A2085">
        <v>4734</v>
      </c>
      <c r="B2085">
        <v>705113</v>
      </c>
      <c r="C2085">
        <v>606353.04317747802</v>
      </c>
      <c r="D2085" t="s">
        <v>14955</v>
      </c>
      <c r="E2085" t="str">
        <f t="shared" si="683"/>
        <v>Jack</v>
      </c>
      <c r="F2085" t="str">
        <f t="shared" si="684"/>
        <v>Nadel</v>
      </c>
      <c r="H2085">
        <v>0</v>
      </c>
      <c r="J2085">
        <v>92</v>
      </c>
      <c r="K2085" s="5">
        <v>42637</v>
      </c>
      <c r="L2085" t="s">
        <v>15535</v>
      </c>
      <c r="M2085" t="str">
        <f t="shared" si="677"/>
        <v>American entrepreneur and author.[70]</v>
      </c>
      <c r="N2085" t="str">
        <f t="shared" si="688"/>
        <v>American</v>
      </c>
      <c r="O2085" t="str">
        <f t="shared" si="689"/>
        <v>entrepreneur and author.[70]</v>
      </c>
      <c r="P2085" s="2" t="str">
        <f t="shared" si="678"/>
        <v>entrepreneur and author.</v>
      </c>
      <c r="Q2085" s="2" t="str">
        <f t="shared" si="679"/>
        <v>entrepreneur and author</v>
      </c>
      <c r="R2085" s="2" t="str">
        <f>Q2085</f>
        <v>entrepreneur and author</v>
      </c>
      <c r="U2085" t="str">
        <f t="shared" si="685"/>
        <v>https://en.wikipedia.org/wiki/Jack_Nadel</v>
      </c>
      <c r="Y2085" t="str">
        <f t="shared" si="686"/>
        <v>https://tools.wmflabs.org/xtools-articleinfo/?article=Jack_Nadel&amp;project=en.wikipedia.org</v>
      </c>
      <c r="AB2085" t="str">
        <f t="shared" si="687"/>
        <v>https://en.wikipedia.org/w/index.php?title=Special:WhatLinksHere/Jack_Nadel&amp;limit=500</v>
      </c>
    </row>
    <row r="2086" spans="1:28">
      <c r="A2086">
        <v>577</v>
      </c>
      <c r="B2086">
        <v>653827</v>
      </c>
      <c r="C2086">
        <v>35317.589269652672</v>
      </c>
      <c r="D2086" t="s">
        <v>10089</v>
      </c>
      <c r="E2086" t="str">
        <f t="shared" si="683"/>
        <v>Jack</v>
      </c>
      <c r="F2086" t="str">
        <f t="shared" si="684"/>
        <v>Reed</v>
      </c>
      <c r="H2086">
        <v>0</v>
      </c>
      <c r="J2086">
        <v>91</v>
      </c>
      <c r="K2086" s="3">
        <v>42396</v>
      </c>
      <c r="L2086" t="s">
        <v>10090</v>
      </c>
      <c r="M2086" t="str">
        <f t="shared" si="677"/>
        <v>American businessman and politician.[583]</v>
      </c>
      <c r="N2086" t="str">
        <f t="shared" si="688"/>
        <v>American</v>
      </c>
      <c r="O2086" t="str">
        <f t="shared" si="689"/>
        <v>businessman and politician.[583]</v>
      </c>
      <c r="P2086" t="str">
        <f t="shared" si="678"/>
        <v>businessman and politician.</v>
      </c>
      <c r="Q2086" t="str">
        <f t="shared" si="679"/>
        <v>businessman and politician</v>
      </c>
      <c r="R2086" t="str">
        <f>Q2086</f>
        <v>businessman and politician</v>
      </c>
      <c r="U2086" t="str">
        <f t="shared" si="685"/>
        <v>https://en.wikipedia.org/wiki/Jack_Reed</v>
      </c>
      <c r="Y2086" t="str">
        <f t="shared" si="686"/>
        <v>https://tools.wmflabs.org/xtools-articleinfo/?article=Jack_Reed&amp;project=en.wikipedia.org</v>
      </c>
      <c r="AB2086" t="str">
        <f t="shared" si="687"/>
        <v>https://en.wikipedia.org/w/index.php?title=Special:WhatLinksHere/Jack_Reed&amp;limit=500</v>
      </c>
    </row>
    <row r="2087" spans="1:28">
      <c r="A2087">
        <v>3539</v>
      </c>
      <c r="B2087">
        <v>349679</v>
      </c>
      <c r="C2087">
        <v>207603.17041913368</v>
      </c>
      <c r="D2087" t="s">
        <v>13516</v>
      </c>
      <c r="E2087" t="str">
        <f t="shared" si="683"/>
        <v>Jack</v>
      </c>
      <c r="F2087" t="str">
        <f t="shared" si="684"/>
        <v>Riley</v>
      </c>
      <c r="H2087">
        <v>0</v>
      </c>
      <c r="J2087">
        <v>97</v>
      </c>
      <c r="K2087" s="5">
        <v>42564</v>
      </c>
      <c r="L2087" t="s">
        <v>14194</v>
      </c>
      <c r="M2087" t="str">
        <f t="shared" si="677"/>
        <v>Canadian ice hockey player and executive (Pittsburgh Penguins).[198]</v>
      </c>
      <c r="N2087" t="str">
        <f t="shared" si="688"/>
        <v>Canadian</v>
      </c>
      <c r="O2087" t="str">
        <f t="shared" si="689"/>
        <v>ice hockey player and executive (Pittsburgh Penguins).[198]</v>
      </c>
      <c r="P2087" s="2" t="str">
        <f t="shared" si="678"/>
        <v>ice hockey player and executive (Pittsburgh Penguins).</v>
      </c>
      <c r="Q2087" s="2" t="str">
        <f t="shared" si="679"/>
        <v>ice hockey player and executive (Pittsburgh Penguins)</v>
      </c>
      <c r="R2087" s="2" t="s">
        <v>2941</v>
      </c>
      <c r="S2087" s="2" t="s">
        <v>884</v>
      </c>
      <c r="U2087" t="str">
        <f t="shared" si="685"/>
        <v>https://en.wikipedia.org/wiki/Jack_Riley</v>
      </c>
      <c r="Y2087" t="str">
        <f t="shared" si="686"/>
        <v>https://tools.wmflabs.org/xtools-articleinfo/?article=Jack_Riley&amp;project=en.wikipedia.org</v>
      </c>
      <c r="AB2087" t="str">
        <f t="shared" si="687"/>
        <v>https://en.wikipedia.org/w/index.php?title=Special:WhatLinksHere/Jack_Riley&amp;limit=500</v>
      </c>
    </row>
    <row r="2088" spans="1:28">
      <c r="A2088">
        <v>4154</v>
      </c>
      <c r="B2088">
        <v>977495</v>
      </c>
      <c r="C2088">
        <v>295858.6521417601</v>
      </c>
      <c r="D2088" t="s">
        <v>13516</v>
      </c>
      <c r="E2088" t="str">
        <f t="shared" si="683"/>
        <v>Jack</v>
      </c>
      <c r="F2088" t="str">
        <f t="shared" si="684"/>
        <v>Riley</v>
      </c>
      <c r="H2088">
        <v>0</v>
      </c>
      <c r="J2088">
        <v>80</v>
      </c>
      <c r="K2088" s="5">
        <v>42601</v>
      </c>
      <c r="L2088" t="s">
        <v>3775</v>
      </c>
      <c r="M2088" t="str">
        <f t="shared" si="677"/>
        <v>American actor (The Bob Newhart Show Rugrats Spaceballs) pneumonia.[297]</v>
      </c>
      <c r="N2088" t="str">
        <f t="shared" si="688"/>
        <v>American</v>
      </c>
      <c r="O2088" t="str">
        <f t="shared" si="689"/>
        <v>actor (The Bob Newhart Show Rugrats Spaceballs) pneumonia.[297]</v>
      </c>
      <c r="P2088" s="2" t="str">
        <f t="shared" si="678"/>
        <v>actor (The Bob Newhart Show Rugrats Spaceballs) pneumonia.</v>
      </c>
      <c r="Q2088" s="2" t="str">
        <f t="shared" si="679"/>
        <v>actor (The Bob Newhart Show Rugrats Spaceballs) pneumonia</v>
      </c>
      <c r="R2088" s="2" t="str">
        <f>IFERROR(MID(Q2088,1,FIND(" ",Q2088)-1),Q2088)</f>
        <v>actor</v>
      </c>
      <c r="S2088" s="2" t="s">
        <v>658</v>
      </c>
      <c r="T2088" t="s">
        <v>2698</v>
      </c>
      <c r="U2088" t="str">
        <f t="shared" si="685"/>
        <v>https://en.wikipedia.org/wiki/Jack_Riley</v>
      </c>
      <c r="Y2088" t="str">
        <f t="shared" si="686"/>
        <v>https://tools.wmflabs.org/xtools-articleinfo/?article=Jack_Riley&amp;project=en.wikipedia.org</v>
      </c>
      <c r="AB2088" t="str">
        <f t="shared" si="687"/>
        <v>https://en.wikipedia.org/w/index.php?title=Special:WhatLinksHere/Jack_Riley&amp;limit=500</v>
      </c>
    </row>
    <row r="2089" spans="1:28">
      <c r="A2089">
        <v>3540</v>
      </c>
      <c r="B2089">
        <v>384792</v>
      </c>
      <c r="C2089">
        <v>158181.84309682692</v>
      </c>
      <c r="D2089" t="s">
        <v>13517</v>
      </c>
      <c r="E2089" t="str">
        <f t="shared" si="683"/>
        <v>Jack</v>
      </c>
      <c r="F2089" t="str">
        <f t="shared" si="684"/>
        <v>Rogers</v>
      </c>
      <c r="H2089">
        <v>0</v>
      </c>
      <c r="J2089">
        <v>82</v>
      </c>
      <c r="K2089" s="5">
        <v>42564</v>
      </c>
      <c r="L2089" t="s">
        <v>14195</v>
      </c>
      <c r="M2089" t="str">
        <f t="shared" si="677"/>
        <v>American Presbyterian minister and theologian.[199]</v>
      </c>
      <c r="N2089" t="str">
        <f t="shared" si="688"/>
        <v>American</v>
      </c>
      <c r="O2089" t="str">
        <f t="shared" si="689"/>
        <v>Presbyterian minister and theologian.[199]</v>
      </c>
      <c r="P2089" s="2" t="str">
        <f t="shared" si="678"/>
        <v>Presbyterian minister and theologian.</v>
      </c>
      <c r="Q2089" s="2" t="str">
        <f t="shared" si="679"/>
        <v>Presbyterian minister and theologian</v>
      </c>
      <c r="R2089" s="2" t="str">
        <f>Q2089</f>
        <v>Presbyterian minister and theologian</v>
      </c>
      <c r="S2089" s="2"/>
      <c r="U2089" t="str">
        <f t="shared" si="685"/>
        <v>https://en.wikipedia.org/wiki/Jack_Rogers</v>
      </c>
      <c r="Y2089" t="str">
        <f t="shared" si="686"/>
        <v>https://tools.wmflabs.org/xtools-articleinfo/?article=Jack_Rogers&amp;project=en.wikipedia.org</v>
      </c>
      <c r="AB2089" t="str">
        <f t="shared" si="687"/>
        <v>https://en.wikipedia.org/w/index.php?title=Special:WhatLinksHere/Jack_Rogers&amp;limit=500</v>
      </c>
    </row>
    <row r="2090" spans="1:28">
      <c r="A2090">
        <v>3983</v>
      </c>
      <c r="B2090">
        <v>824784</v>
      </c>
      <c r="C2090">
        <v>513233.45318905922</v>
      </c>
      <c r="D2090" t="s">
        <v>4429</v>
      </c>
      <c r="E2090" t="str">
        <f t="shared" si="683"/>
        <v>Jack</v>
      </c>
      <c r="F2090" t="str">
        <f t="shared" si="684"/>
        <v>Sears</v>
      </c>
      <c r="H2090">
        <v>0</v>
      </c>
      <c r="J2090">
        <v>86</v>
      </c>
      <c r="K2090" s="5">
        <v>42589</v>
      </c>
      <c r="L2090" t="s">
        <v>3942</v>
      </c>
      <c r="M2090" t="str">
        <f t="shared" si="677"/>
        <v>British race and rally driver.[125]</v>
      </c>
      <c r="N2090" t="str">
        <f t="shared" si="688"/>
        <v>British</v>
      </c>
      <c r="O2090" t="str">
        <f t="shared" si="689"/>
        <v>race and rally driver.[125]</v>
      </c>
      <c r="P2090" s="2" t="str">
        <f t="shared" si="678"/>
        <v>race and rally driver.</v>
      </c>
      <c r="Q2090" s="2" t="str">
        <f t="shared" si="679"/>
        <v>race and rally driver</v>
      </c>
      <c r="R2090" s="2" t="str">
        <f>Q2090</f>
        <v>race and rally driver</v>
      </c>
      <c r="S2090" s="2"/>
      <c r="U2090" t="str">
        <f t="shared" si="685"/>
        <v>https://en.wikipedia.org/wiki/Jack_Sears</v>
      </c>
      <c r="Y2090" t="str">
        <f t="shared" si="686"/>
        <v>https://tools.wmflabs.org/xtools-articleinfo/?article=Jack_Sears&amp;project=en.wikipedia.org</v>
      </c>
      <c r="AB2090" t="str">
        <f t="shared" si="687"/>
        <v>https://en.wikipedia.org/w/index.php?title=Special:WhatLinksHere/Jack_Sears&amp;limit=500</v>
      </c>
    </row>
    <row r="2091" spans="1:28">
      <c r="A2091">
        <v>2176</v>
      </c>
      <c r="B2091">
        <v>949023</v>
      </c>
      <c r="C2091">
        <v>137956.04009283124</v>
      </c>
      <c r="D2091" t="s">
        <v>6714</v>
      </c>
      <c r="E2091" t="str">
        <f t="shared" si="683"/>
        <v>Jack</v>
      </c>
      <c r="F2091" t="str">
        <f t="shared" si="684"/>
        <v>Tafari</v>
      </c>
      <c r="H2091">
        <v>0</v>
      </c>
      <c r="J2091">
        <v>69</v>
      </c>
      <c r="K2091" s="5">
        <v>42480</v>
      </c>
      <c r="L2091" t="s">
        <v>6185</v>
      </c>
      <c r="M2091" t="str">
        <f t="shared" si="677"/>
        <v>British activist.[363]</v>
      </c>
      <c r="N2091" t="str">
        <f t="shared" si="688"/>
        <v>British</v>
      </c>
      <c r="O2091" t="str">
        <f t="shared" si="689"/>
        <v>activist.[363]</v>
      </c>
      <c r="P2091" t="str">
        <f t="shared" si="678"/>
        <v>activist.</v>
      </c>
      <c r="Q2091" t="str">
        <f t="shared" si="679"/>
        <v>activist</v>
      </c>
      <c r="R2091" t="str">
        <f>IFERROR(MID(Q2091,1,FIND(" ",Q2091)-1),Q2091)</f>
        <v>activist</v>
      </c>
      <c r="U2091" t="str">
        <f t="shared" si="685"/>
        <v>https://en.wikipedia.org/wiki/Jack_Tafari</v>
      </c>
      <c r="Y2091" t="str">
        <f t="shared" si="686"/>
        <v>https://tools.wmflabs.org/xtools-articleinfo/?article=Jack_Tafari&amp;project=en.wikipedia.org</v>
      </c>
      <c r="AB2091" t="str">
        <f t="shared" si="687"/>
        <v>https://en.wikipedia.org/w/index.php?title=Special:WhatLinksHere/Jack_Tafari&amp;limit=500</v>
      </c>
    </row>
    <row r="2092" spans="1:28">
      <c r="A2092">
        <v>2625</v>
      </c>
      <c r="B2092">
        <v>931837</v>
      </c>
      <c r="C2092">
        <v>193294.82752254989</v>
      </c>
      <c r="D2092" t="s">
        <v>11899</v>
      </c>
      <c r="E2092" t="str">
        <f t="shared" si="683"/>
        <v>Jack</v>
      </c>
      <c r="F2092" t="str">
        <f t="shared" si="684"/>
        <v>Unruh</v>
      </c>
      <c r="H2092">
        <v>0</v>
      </c>
      <c r="J2092">
        <v>80</v>
      </c>
      <c r="K2092" s="5">
        <v>42506</v>
      </c>
      <c r="L2092" t="s">
        <v>12659</v>
      </c>
      <c r="M2092" t="str">
        <f t="shared" si="677"/>
        <v>American commercial illustrator.[289]</v>
      </c>
      <c r="N2092" t="str">
        <f t="shared" si="688"/>
        <v>American</v>
      </c>
      <c r="O2092" t="str">
        <f t="shared" si="689"/>
        <v>commercial illustrator.[289]</v>
      </c>
      <c r="P2092" t="str">
        <f t="shared" si="678"/>
        <v>commercial illustrator.</v>
      </c>
      <c r="Q2092" t="str">
        <f t="shared" si="679"/>
        <v>commercial illustrator</v>
      </c>
      <c r="R2092" t="s">
        <v>13407</v>
      </c>
      <c r="U2092" t="str">
        <f t="shared" si="685"/>
        <v>https://en.wikipedia.org/wiki/Jack_Unruh</v>
      </c>
      <c r="Y2092" t="str">
        <f t="shared" si="686"/>
        <v>https://tools.wmflabs.org/xtools-articleinfo/?article=Jack_Unruh&amp;project=en.wikipedia.org</v>
      </c>
      <c r="AB2092" t="str">
        <f t="shared" si="687"/>
        <v>https://en.wikipedia.org/w/index.php?title=Special:WhatLinksHere/Jack_Unruh&amp;limit=500</v>
      </c>
    </row>
    <row r="2093" spans="1:28">
      <c r="A2093">
        <v>2029</v>
      </c>
      <c r="B2093">
        <v>234435</v>
      </c>
      <c r="C2093">
        <v>395783.21246699488</v>
      </c>
      <c r="D2093" t="s">
        <v>7051</v>
      </c>
      <c r="E2093" t="str">
        <f t="shared" si="683"/>
        <v>Jackie</v>
      </c>
      <c r="F2093" t="str">
        <f t="shared" si="684"/>
        <v>Carter</v>
      </c>
      <c r="H2093">
        <v>0</v>
      </c>
      <c r="J2093">
        <v>62</v>
      </c>
      <c r="K2093" s="5">
        <v>42473</v>
      </c>
      <c r="L2093" t="s">
        <v>6226</v>
      </c>
      <c r="M2093" t="str">
        <f t="shared" si="677"/>
        <v>American children's author lymphoma.[216]</v>
      </c>
      <c r="N2093" t="str">
        <f t="shared" si="688"/>
        <v>American</v>
      </c>
      <c r="O2093" t="str">
        <f t="shared" si="689"/>
        <v>children's author lymphoma.[216]</v>
      </c>
      <c r="P2093" t="str">
        <f t="shared" si="678"/>
        <v>children's author lymphoma.</v>
      </c>
      <c r="Q2093" t="str">
        <f t="shared" si="679"/>
        <v>children's author lymphoma</v>
      </c>
      <c r="R2093" t="s">
        <v>5431</v>
      </c>
      <c r="T2093" t="s">
        <v>5599</v>
      </c>
      <c r="U2093" t="str">
        <f t="shared" si="685"/>
        <v>https://en.wikipedia.org/wiki/Jackie_Carter</v>
      </c>
      <c r="Y2093" t="str">
        <f t="shared" si="686"/>
        <v>https://tools.wmflabs.org/xtools-articleinfo/?article=Jackie_Carter&amp;project=en.wikipedia.org</v>
      </c>
      <c r="AB2093" t="str">
        <f t="shared" si="687"/>
        <v>https://en.wikipedia.org/w/index.php?title=Special:WhatLinksHere/Jackie_Carter&amp;limit=500</v>
      </c>
    </row>
    <row r="2094" spans="1:28">
      <c r="A2094">
        <v>3450</v>
      </c>
      <c r="B2094">
        <v>805659</v>
      </c>
      <c r="C2094">
        <v>240477.19675672852</v>
      </c>
      <c r="D2094" t="s">
        <v>13434</v>
      </c>
      <c r="E2094" t="str">
        <f t="shared" si="683"/>
        <v>Jackie</v>
      </c>
      <c r="F2094" t="str">
        <f t="shared" si="684"/>
        <v>McInally</v>
      </c>
      <c r="H2094">
        <v>0</v>
      </c>
      <c r="J2094">
        <v>76</v>
      </c>
      <c r="K2094" s="5">
        <v>42559</v>
      </c>
      <c r="L2094" t="s">
        <v>14105</v>
      </c>
      <c r="M2094" t="str">
        <f t="shared" si="677"/>
        <v>Scottish footballer (Kilmarnock Motherwell Hamilton Academical).[109]</v>
      </c>
      <c r="N2094" t="str">
        <f t="shared" si="688"/>
        <v>Scottish</v>
      </c>
      <c r="O2094" t="str">
        <f t="shared" si="689"/>
        <v>footballer (Kilmarnock Motherwell Hamilton Academical).[109]</v>
      </c>
      <c r="P2094" s="2" t="str">
        <f t="shared" si="678"/>
        <v>footballer (Kilmarnock Motherwell Hamilton Academical).</v>
      </c>
      <c r="Q2094" s="2" t="str">
        <f t="shared" si="679"/>
        <v>footballer (Kilmarnock Motherwell Hamilton Academical)</v>
      </c>
      <c r="R2094" s="2" t="str">
        <f>IFERROR(MID(Q2094,1,FIND(" ",Q2094)-1),Q2094)</f>
        <v>footballer</v>
      </c>
      <c r="S2094" s="2" t="s">
        <v>1099</v>
      </c>
      <c r="U2094" t="str">
        <f t="shared" si="685"/>
        <v>https://en.wikipedia.org/wiki/Jackie_McInally</v>
      </c>
      <c r="Y2094" t="str">
        <f t="shared" si="686"/>
        <v>https://tools.wmflabs.org/xtools-articleinfo/?article=Jackie_McInally&amp;project=en.wikipedia.org</v>
      </c>
      <c r="AB2094" t="str">
        <f t="shared" si="687"/>
        <v>https://en.wikipedia.org/w/index.php?title=Special:WhatLinksHere/Jackie_McInally&amp;limit=500</v>
      </c>
    </row>
    <row r="2095" spans="1:28">
      <c r="A2095">
        <v>4770</v>
      </c>
      <c r="B2095">
        <v>379235</v>
      </c>
      <c r="C2095">
        <v>359976.08419711469</v>
      </c>
      <c r="D2095" t="s">
        <v>240</v>
      </c>
      <c r="E2095" s="2" t="str">
        <f t="shared" si="683"/>
        <v>Jackie</v>
      </c>
      <c r="F2095" s="2" t="str">
        <f t="shared" si="684"/>
        <v>Sewell</v>
      </c>
      <c r="H2095">
        <v>0</v>
      </c>
      <c r="J2095">
        <v>89</v>
      </c>
      <c r="K2095" s="3">
        <v>42639</v>
      </c>
      <c r="L2095" t="s">
        <v>100</v>
      </c>
      <c r="M2095" s="2" t="str">
        <f t="shared" si="677"/>
        <v>English footballer (Notts County Sheffield Wednesday Aston Villa).[100]</v>
      </c>
      <c r="N2095" s="2" t="str">
        <f t="shared" si="688"/>
        <v>English</v>
      </c>
      <c r="O2095" s="2" t="str">
        <f t="shared" si="689"/>
        <v>footballer (Notts County Sheffield Wednesday Aston Villa).[100]</v>
      </c>
      <c r="P2095" s="2" t="str">
        <f t="shared" si="678"/>
        <v>footballer (Notts County Sheffield Wednesday Aston Villa).</v>
      </c>
      <c r="Q2095" s="2" t="str">
        <f t="shared" si="679"/>
        <v>footballer (Notts County Sheffield Wednesday Aston Villa)</v>
      </c>
      <c r="R2095" s="2" t="str">
        <f>IFERROR(MID(Q2095,1,FIND(" ",Q2095)-1),Q2095)</f>
        <v>footballer</v>
      </c>
      <c r="S2095" t="s">
        <v>32</v>
      </c>
    </row>
    <row r="2096" spans="1:28">
      <c r="A2096">
        <v>4197</v>
      </c>
      <c r="B2096">
        <v>16511</v>
      </c>
      <c r="C2096">
        <v>574140.02406949294</v>
      </c>
      <c r="D2096" t="s">
        <v>4285</v>
      </c>
      <c r="E2096" t="s">
        <v>3561</v>
      </c>
      <c r="F2096" t="s">
        <v>3562</v>
      </c>
      <c r="H2096">
        <v>0</v>
      </c>
      <c r="J2096">
        <v>98</v>
      </c>
      <c r="K2096" s="5">
        <v>42604</v>
      </c>
      <c r="L2096" t="s">
        <v>3740</v>
      </c>
      <c r="M2096" t="str">
        <f t="shared" si="677"/>
        <v>American politician member of the Louisiana State Legislature (1956–1980).[340]</v>
      </c>
      <c r="N2096" t="str">
        <f t="shared" si="688"/>
        <v>American</v>
      </c>
      <c r="O2096" t="str">
        <f t="shared" si="689"/>
        <v>politician member of the Louisiana State Legislature (1956–1980).[340]</v>
      </c>
      <c r="P2096" s="2" t="str">
        <f t="shared" si="678"/>
        <v>politician member of the Louisiana State Legislature (1956–1980).</v>
      </c>
      <c r="Q2096" s="2" t="str">
        <f t="shared" si="679"/>
        <v>politician member of the Louisiana State Legislature (1956–1980)</v>
      </c>
      <c r="R2096" s="2" t="str">
        <f>IFERROR(MID(Q2096,1,FIND(" ",Q2096)-1),Q2096)</f>
        <v>politician</v>
      </c>
      <c r="S2096" s="2" t="s">
        <v>588</v>
      </c>
      <c r="U2096" t="str">
        <f>CONCATENATE("https://en.wikipedia.org/wiki/",REPLACE(D2096,FIND(" ",D2096),1,"_"))</f>
        <v>https://en.wikipedia.org/wiki/Jackson_B. Davis</v>
      </c>
      <c r="Y2096" t="str">
        <f>CONCATENATE("https://tools.wmflabs.org/xtools-articleinfo/?article=",REPLACE(D2096,FIND(" ",D2096),1,"_"),"&amp;project=en.wikipedia.org")</f>
        <v>https://tools.wmflabs.org/xtools-articleinfo/?article=Jackson_B. Davis&amp;project=en.wikipedia.org</v>
      </c>
      <c r="AB2096" t="str">
        <f>CONCATENATE("https://en.wikipedia.org/w/index.php?title=Special:WhatLinksHere/",REPLACE(D2096,FIND(" ",D2096),1,"_"),"&amp;limit=500")</f>
        <v>https://en.wikipedia.org/w/index.php?title=Special:WhatLinksHere/Jackson_B. Davis&amp;limit=500</v>
      </c>
    </row>
    <row r="2097" spans="1:29">
      <c r="A2097">
        <v>2358</v>
      </c>
      <c r="B2097">
        <v>721637</v>
      </c>
      <c r="C2097">
        <v>489176.54639444663</v>
      </c>
      <c r="D2097" t="s">
        <v>11838</v>
      </c>
      <c r="E2097" t="str">
        <f>LEFT(D2097,FIND(" ",D2097)-1)</f>
        <v>Jacky</v>
      </c>
      <c r="F2097" t="str">
        <f>MID(D2097,FIND(" ",D2097)+1,9999)</f>
        <v>Lee</v>
      </c>
      <c r="H2097">
        <v>0</v>
      </c>
      <c r="J2097">
        <v>77</v>
      </c>
      <c r="K2097" s="5">
        <v>42492</v>
      </c>
      <c r="L2097" t="s">
        <v>12150</v>
      </c>
      <c r="M2097" t="str">
        <f t="shared" si="677"/>
        <v>American football player (Denver Broncos Kansas City Chiefs) Alzheimer's disease.[20]</v>
      </c>
      <c r="N2097" t="str">
        <f t="shared" si="688"/>
        <v>American</v>
      </c>
      <c r="O2097" t="str">
        <f t="shared" si="689"/>
        <v>football player (Denver Broncos Kansas City Chiefs) Alzheimer's disease.[20]</v>
      </c>
      <c r="P2097" t="str">
        <f t="shared" si="678"/>
        <v>football player (Denver Broncos Kansas City Chiefs) Alzheimer's disease.</v>
      </c>
      <c r="Q2097" t="str">
        <f t="shared" si="679"/>
        <v>football player (Denver Broncos Kansas City Chiefs) Alzheimer's disease</v>
      </c>
      <c r="R2097" t="s">
        <v>13065</v>
      </c>
      <c r="S2097" t="s">
        <v>1563</v>
      </c>
      <c r="T2097" t="s">
        <v>13333</v>
      </c>
      <c r="U2097" t="str">
        <f>CONCATENATE("https://en.wikipedia.org/wiki/",REPLACE(D2097,FIND(" ",D2097),1,"_"))</f>
        <v>https://en.wikipedia.org/wiki/Jacky_Lee</v>
      </c>
      <c r="Y2097" t="str">
        <f>CONCATENATE("https://tools.wmflabs.org/xtools-articleinfo/?article=",REPLACE(D2097,FIND(" ",D2097),1,"_"),"&amp;project=en.wikipedia.org")</f>
        <v>https://tools.wmflabs.org/xtools-articleinfo/?article=Jacky_Lee&amp;project=en.wikipedia.org</v>
      </c>
      <c r="AB2097" t="str">
        <f>CONCATENATE("https://en.wikipedia.org/w/index.php?title=Special:WhatLinksHere/",REPLACE(D2097,FIND(" ",D2097),1,"_"),"&amp;limit=500")</f>
        <v>https://en.wikipedia.org/w/index.php?title=Special:WhatLinksHere/Jacky_Lee&amp;limit=500</v>
      </c>
    </row>
    <row r="2098" spans="1:29">
      <c r="A2098">
        <v>4772</v>
      </c>
      <c r="B2098">
        <v>146143</v>
      </c>
      <c r="C2098">
        <v>610791.69004278816</v>
      </c>
      <c r="D2098" t="s">
        <v>192</v>
      </c>
      <c r="E2098" s="2" t="str">
        <f>LEFT(D2098,FIND(" ",D2098)-1)</f>
        <v>Jacob</v>
      </c>
      <c r="F2098" s="2" t="str">
        <f>MID(D2098,FIND(" ",D2098)+1,9999)</f>
        <v>Buksti</v>
      </c>
      <c r="H2098">
        <v>0</v>
      </c>
      <c r="J2098">
        <v>69</v>
      </c>
      <c r="K2098" s="3">
        <v>42640</v>
      </c>
      <c r="L2098" t="s">
        <v>312</v>
      </c>
      <c r="M2098" s="2" t="str">
        <f t="shared" si="677"/>
        <v>Danish politician Minister of Transport (2000–2001).[68]</v>
      </c>
      <c r="N2098" s="2" t="str">
        <f t="shared" si="688"/>
        <v>Danish</v>
      </c>
      <c r="O2098" s="2" t="str">
        <f t="shared" si="689"/>
        <v>politician Minister of Transport (2000–2001).[68]</v>
      </c>
      <c r="P2098" s="2" t="str">
        <f t="shared" si="678"/>
        <v>politician Minister of Transport (2000–2001).</v>
      </c>
      <c r="Q2098" s="2" t="str">
        <f t="shared" si="679"/>
        <v>politician Minister of Transport (2000–2001)</v>
      </c>
      <c r="R2098" s="2" t="str">
        <f>IFERROR(MID(Q2098,1,FIND(" ",Q2098)-1),Q2098)</f>
        <v>politician</v>
      </c>
      <c r="S2098" t="s">
        <v>34</v>
      </c>
    </row>
    <row r="2099" spans="1:29">
      <c r="A2099">
        <v>2417</v>
      </c>
      <c r="B2099">
        <v>798784</v>
      </c>
      <c r="C2099">
        <v>37573.140424683515</v>
      </c>
      <c r="D2099" t="s">
        <v>12038</v>
      </c>
      <c r="E2099" t="str">
        <f>LEFT(D2099,FIND(" ",D2099)-1)</f>
        <v>Jacob</v>
      </c>
      <c r="F2099" t="str">
        <f>MID(D2099,FIND(" ",D2099)+1,9999)</f>
        <v>Juma</v>
      </c>
      <c r="H2099">
        <v>0</v>
      </c>
      <c r="J2099">
        <v>43</v>
      </c>
      <c r="K2099" s="5">
        <v>42495</v>
      </c>
      <c r="L2099" t="s">
        <v>12288</v>
      </c>
      <c r="M2099" t="str">
        <f t="shared" si="677"/>
        <v>Kenyan businessman.[79]</v>
      </c>
      <c r="N2099" t="str">
        <f t="shared" si="688"/>
        <v>Kenyan</v>
      </c>
      <c r="O2099" t="str">
        <f t="shared" si="689"/>
        <v>businessman.[79]</v>
      </c>
      <c r="P2099" t="str">
        <f t="shared" si="678"/>
        <v>businessman.</v>
      </c>
      <c r="Q2099" t="str">
        <f t="shared" si="679"/>
        <v>businessman</v>
      </c>
      <c r="R2099" t="str">
        <f>IFERROR(MID(Q2099,1,FIND(" ",Q2099)-1),Q2099)</f>
        <v>businessman</v>
      </c>
      <c r="U2099" t="str">
        <f t="shared" ref="U2099:U2130" si="690">CONCATENATE("https://en.wikipedia.org/wiki/",REPLACE(D2099,FIND(" ",D2099),1,"_"))</f>
        <v>https://en.wikipedia.org/wiki/Jacob_Juma</v>
      </c>
      <c r="Y2099" t="str">
        <f t="shared" ref="Y2099:Y2130" si="691">CONCATENATE("https://tools.wmflabs.org/xtools-articleinfo/?article=",REPLACE(D2099,FIND(" ",D2099),1,"_"),"&amp;project=en.wikipedia.org")</f>
        <v>https://tools.wmflabs.org/xtools-articleinfo/?article=Jacob_Juma&amp;project=en.wikipedia.org</v>
      </c>
      <c r="AB2099" t="str">
        <f t="shared" ref="AB2099:AB2130" si="692">CONCATENATE("https://en.wikipedia.org/w/index.php?title=Special:WhatLinksHere/",REPLACE(D2099,FIND(" ",D2099),1,"_"),"&amp;limit=500")</f>
        <v>https://en.wikipedia.org/w/index.php?title=Special:WhatLinksHere/Jacob_Juma&amp;limit=500</v>
      </c>
    </row>
    <row r="2100" spans="1:29">
      <c r="A2100">
        <v>1597</v>
      </c>
      <c r="B2100">
        <v>594999</v>
      </c>
      <c r="C2100">
        <v>265490.96073449618</v>
      </c>
      <c r="D2100" t="s">
        <v>8391</v>
      </c>
      <c r="E2100" t="s">
        <v>7714</v>
      </c>
      <c r="F2100" t="s">
        <v>7713</v>
      </c>
      <c r="H2100">
        <v>0</v>
      </c>
      <c r="J2100">
        <v>70</v>
      </c>
      <c r="K2100" s="3">
        <v>42449</v>
      </c>
      <c r="L2100" s="2" t="s">
        <v>7810</v>
      </c>
      <c r="M2100" t="str">
        <f t="shared" si="677"/>
        <v>Ghanaian politician member of the Kufuor government (2001–2007) leukemia.[404]</v>
      </c>
      <c r="N2100" t="str">
        <f t="shared" si="688"/>
        <v>Ghanaian</v>
      </c>
      <c r="O2100" t="str">
        <f t="shared" si="689"/>
        <v>politician member of the Kufuor government (2001–2007) leukemia.[404]</v>
      </c>
      <c r="P2100" t="str">
        <f t="shared" si="678"/>
        <v>politician member of the Kufuor government (2001–2007) leukemia.</v>
      </c>
      <c r="Q2100" t="str">
        <f t="shared" si="679"/>
        <v>politician member of the Kufuor government (2001–2007) leukemia</v>
      </c>
      <c r="R2100" t="str">
        <f>IFERROR(MID(Q2100,1,FIND(" ",Q2100)-1),Q2100)</f>
        <v>politician</v>
      </c>
      <c r="S2100" s="2" t="s">
        <v>1814</v>
      </c>
      <c r="T2100" t="s">
        <v>7327</v>
      </c>
      <c r="U2100" t="str">
        <f t="shared" si="690"/>
        <v>https://en.wikipedia.org/wiki/Jacob_Otanka Obetsebi-Lamptey</v>
      </c>
      <c r="Y2100" t="str">
        <f t="shared" si="691"/>
        <v>https://tools.wmflabs.org/xtools-articleinfo/?article=Jacob_Otanka Obetsebi-Lamptey&amp;project=en.wikipedia.org</v>
      </c>
      <c r="AB2100" t="str">
        <f t="shared" si="692"/>
        <v>https://en.wikipedia.org/w/index.php?title=Special:WhatLinksHere/Jacob_Otanka Obetsebi-Lamptey&amp;limit=500</v>
      </c>
    </row>
    <row r="2101" spans="1:29">
      <c r="A2101">
        <v>1073</v>
      </c>
      <c r="B2101">
        <v>552281</v>
      </c>
      <c r="C2101">
        <v>431092.60362871282</v>
      </c>
      <c r="D2101" t="s">
        <v>10696</v>
      </c>
      <c r="E2101" t="str">
        <f t="shared" ref="E2101:E2111" si="693">LEFT(D2101,FIND(" ",D2101)-1)</f>
        <v>Jacqueline</v>
      </c>
      <c r="F2101" t="str">
        <f t="shared" ref="F2101:F2111" si="694">MID(D2101,FIND(" ",D2101)+1,9999)</f>
        <v>Mattson</v>
      </c>
      <c r="H2101">
        <v>0</v>
      </c>
      <c r="J2101">
        <v>87</v>
      </c>
      <c r="K2101" s="3">
        <v>42423</v>
      </c>
      <c r="L2101" t="s">
        <v>11529</v>
      </c>
      <c r="M2101" t="str">
        <f t="shared" si="677"/>
        <v>American baseball player (Kenosha Comets Springfield Sallies).[418]</v>
      </c>
      <c r="N2101" t="str">
        <f t="shared" si="688"/>
        <v>American</v>
      </c>
      <c r="O2101" t="str">
        <f t="shared" si="689"/>
        <v>baseball player (Kenosha Comets Springfield Sallies).[418]</v>
      </c>
      <c r="P2101" t="str">
        <f t="shared" si="678"/>
        <v>baseball player (Kenosha Comets Springfield Sallies).</v>
      </c>
      <c r="Q2101" t="str">
        <f t="shared" si="679"/>
        <v>baseball player (Kenosha Comets Springfield Sallies)</v>
      </c>
      <c r="R2101" t="s">
        <v>7478</v>
      </c>
      <c r="S2101" t="s">
        <v>2120</v>
      </c>
      <c r="U2101" t="str">
        <f t="shared" si="690"/>
        <v>https://en.wikipedia.org/wiki/Jacqueline_Mattson</v>
      </c>
      <c r="Y2101" t="str">
        <f t="shared" si="691"/>
        <v>https://tools.wmflabs.org/xtools-articleinfo/?article=Jacqueline_Mattson&amp;project=en.wikipedia.org</v>
      </c>
      <c r="AB2101" t="str">
        <f t="shared" si="692"/>
        <v>https://en.wikipedia.org/w/index.php?title=Special:WhatLinksHere/Jacqueline_Mattson&amp;limit=500</v>
      </c>
    </row>
    <row r="2102" spans="1:29">
      <c r="A2102">
        <v>4206</v>
      </c>
      <c r="B2102">
        <v>411027</v>
      </c>
      <c r="C2102">
        <v>824021.25776752655</v>
      </c>
      <c r="D2102" t="s">
        <v>4146</v>
      </c>
      <c r="E2102" t="str">
        <f t="shared" si="693"/>
        <v>Jacqueline</v>
      </c>
      <c r="F2102" t="str">
        <f t="shared" si="694"/>
        <v>Pagnol</v>
      </c>
      <c r="H2102">
        <v>0</v>
      </c>
      <c r="J2102">
        <v>95</v>
      </c>
      <c r="K2102" s="5">
        <v>42604</v>
      </c>
      <c r="L2102" t="s">
        <v>3757</v>
      </c>
      <c r="M2102" t="str">
        <f t="shared" si="677"/>
        <v>French actress (Topaze).[349]</v>
      </c>
      <c r="N2102" t="str">
        <f t="shared" si="688"/>
        <v>French</v>
      </c>
      <c r="O2102" t="str">
        <f t="shared" si="689"/>
        <v>actress (Topaze).[349]</v>
      </c>
      <c r="P2102" s="2" t="str">
        <f t="shared" si="678"/>
        <v>actress (Topaze).</v>
      </c>
      <c r="Q2102" s="2" t="str">
        <f t="shared" si="679"/>
        <v>actress (Topaze)</v>
      </c>
      <c r="R2102" s="2" t="str">
        <f>IFERROR(MID(Q2102,1,FIND(" ",Q2102)-1),Q2102)</f>
        <v>actress</v>
      </c>
      <c r="S2102" s="2" t="s">
        <v>410</v>
      </c>
      <c r="U2102" t="str">
        <f t="shared" si="690"/>
        <v>https://en.wikipedia.org/wiki/Jacqueline_Pagnol</v>
      </c>
      <c r="Y2102" t="str">
        <f t="shared" si="691"/>
        <v>https://tools.wmflabs.org/xtools-articleinfo/?article=Jacqueline_Pagnol&amp;project=en.wikipedia.org</v>
      </c>
      <c r="AB2102" t="str">
        <f t="shared" si="692"/>
        <v>https://en.wikipedia.org/w/index.php?title=Special:WhatLinksHere/Jacqueline_Pagnol&amp;limit=500</v>
      </c>
    </row>
    <row r="2103" spans="1:29">
      <c r="A2103">
        <v>7</v>
      </c>
      <c r="B2103">
        <v>231131</v>
      </c>
      <c r="C2103">
        <v>766242.74570622225</v>
      </c>
      <c r="D2103" t="s">
        <v>8942</v>
      </c>
      <c r="E2103" t="str">
        <f t="shared" si="693"/>
        <v>Jacques</v>
      </c>
      <c r="F2103" t="str">
        <f t="shared" si="694"/>
        <v>Deny</v>
      </c>
      <c r="H2103">
        <v>0</v>
      </c>
      <c r="I2103">
        <v>1</v>
      </c>
      <c r="J2103">
        <v>99</v>
      </c>
      <c r="K2103" s="3">
        <v>42370</v>
      </c>
      <c r="L2103" t="s">
        <v>8581</v>
      </c>
      <c r="M2103" t="str">
        <f t="shared" si="677"/>
        <v>French mathematician.[7]</v>
      </c>
      <c r="N2103" t="str">
        <f t="shared" si="688"/>
        <v>French</v>
      </c>
      <c r="O2103" t="str">
        <f t="shared" si="689"/>
        <v>mathematician.[7]</v>
      </c>
      <c r="P2103" t="str">
        <f t="shared" si="678"/>
        <v>mathematician.</v>
      </c>
      <c r="Q2103" t="str">
        <f t="shared" si="679"/>
        <v>mathematician</v>
      </c>
      <c r="R2103" t="str">
        <f>IFERROR(MID(Q2103,1,FIND(" ",Q2103)-1),Q2103)</f>
        <v>mathematician</v>
      </c>
      <c r="U2103" t="str">
        <f t="shared" si="690"/>
        <v>https://en.wikipedia.org/wiki/Jacques_Deny</v>
      </c>
      <c r="V2103">
        <v>27</v>
      </c>
      <c r="Y2103" t="str">
        <f t="shared" si="691"/>
        <v>https://tools.wmflabs.org/xtools-articleinfo/?article=Jacques_Deny&amp;project=en.wikipedia.org</v>
      </c>
      <c r="Z2103">
        <v>25</v>
      </c>
      <c r="AA2103">
        <v>19</v>
      </c>
      <c r="AB2103" t="str">
        <f t="shared" si="692"/>
        <v>https://en.wikipedia.org/w/index.php?title=Special:WhatLinksHere/Jacques_Deny&amp;limit=500</v>
      </c>
      <c r="AC2103">
        <v>10</v>
      </c>
    </row>
    <row r="2104" spans="1:29">
      <c r="A2104">
        <v>4476</v>
      </c>
      <c r="B2104">
        <v>300756</v>
      </c>
      <c r="C2104">
        <v>161373.16619460762</v>
      </c>
      <c r="D2104" t="s">
        <v>15041</v>
      </c>
      <c r="E2104" t="str">
        <f t="shared" si="693"/>
        <v>Jacques</v>
      </c>
      <c r="F2104" t="str">
        <f t="shared" si="694"/>
        <v>Dominati</v>
      </c>
      <c r="H2104">
        <v>0</v>
      </c>
      <c r="J2104">
        <v>89</v>
      </c>
      <c r="K2104" s="5">
        <v>42621</v>
      </c>
      <c r="L2104" t="s">
        <v>15253</v>
      </c>
      <c r="M2104" t="str">
        <f t="shared" si="677"/>
        <v>French politician.[314]</v>
      </c>
      <c r="N2104" t="str">
        <f t="shared" si="688"/>
        <v>French</v>
      </c>
      <c r="O2104" t="str">
        <f t="shared" si="689"/>
        <v>politician.[314]</v>
      </c>
      <c r="P2104" s="2" t="str">
        <f t="shared" si="678"/>
        <v>politician.</v>
      </c>
      <c r="Q2104" s="2" t="str">
        <f t="shared" si="679"/>
        <v>politician</v>
      </c>
      <c r="R2104" s="2" t="str">
        <f>IFERROR(MID(Q2104,1,FIND(" ",Q2104)-1),Q2104)</f>
        <v>politician</v>
      </c>
      <c r="U2104" t="str">
        <f t="shared" si="690"/>
        <v>https://en.wikipedia.org/wiki/Jacques_Dominati</v>
      </c>
      <c r="Y2104" t="str">
        <f t="shared" si="691"/>
        <v>https://tools.wmflabs.org/xtools-articleinfo/?article=Jacques_Dominati&amp;project=en.wikipedia.org</v>
      </c>
      <c r="AB2104" t="str">
        <f t="shared" si="692"/>
        <v>https://en.wikipedia.org/w/index.php?title=Special:WhatLinksHere/Jacques_Dominati&amp;limit=500</v>
      </c>
    </row>
    <row r="2105" spans="1:29">
      <c r="A2105">
        <v>3769</v>
      </c>
      <c r="B2105">
        <v>874365</v>
      </c>
      <c r="C2105">
        <v>188843.46256163553</v>
      </c>
      <c r="D2105" t="s">
        <v>13730</v>
      </c>
      <c r="E2105" t="str">
        <f t="shared" si="693"/>
        <v>Jacques</v>
      </c>
      <c r="F2105" t="str">
        <f t="shared" si="694"/>
        <v>Hamel</v>
      </c>
      <c r="H2105">
        <v>0</v>
      </c>
      <c r="J2105">
        <v>85</v>
      </c>
      <c r="K2105" s="5">
        <v>42577</v>
      </c>
      <c r="L2105" t="s">
        <v>14516</v>
      </c>
      <c r="M2105" t="str">
        <f t="shared" si="677"/>
        <v>French Roman Catholic priest stabbed.[428]</v>
      </c>
      <c r="N2105" t="str">
        <f t="shared" si="688"/>
        <v>French</v>
      </c>
      <c r="O2105" t="str">
        <f t="shared" si="689"/>
        <v>Roman Catholic priest stabbed.[428]</v>
      </c>
      <c r="P2105" s="2" t="str">
        <f t="shared" si="678"/>
        <v>Roman Catholic priest stabbed.</v>
      </c>
      <c r="Q2105" s="2" t="str">
        <f t="shared" si="679"/>
        <v>Roman Catholic priest stabbed</v>
      </c>
      <c r="R2105" s="2" t="s">
        <v>2987</v>
      </c>
      <c r="S2105" s="2"/>
      <c r="T2105" t="s">
        <v>14865</v>
      </c>
      <c r="U2105" t="str">
        <f t="shared" si="690"/>
        <v>https://en.wikipedia.org/wiki/Jacques_Hamel</v>
      </c>
      <c r="Y2105" t="str">
        <f t="shared" si="691"/>
        <v>https://tools.wmflabs.org/xtools-articleinfo/?article=Jacques_Hamel&amp;project=en.wikipedia.org</v>
      </c>
      <c r="AB2105" t="str">
        <f t="shared" si="692"/>
        <v>https://en.wikipedia.org/w/index.php?title=Special:WhatLinksHere/Jacques_Hamel&amp;limit=500</v>
      </c>
    </row>
    <row r="2106" spans="1:29">
      <c r="A2106">
        <v>2216</v>
      </c>
      <c r="B2106">
        <v>373750</v>
      </c>
      <c r="C2106">
        <v>543416.73510225513</v>
      </c>
      <c r="D2106" t="s">
        <v>6450</v>
      </c>
      <c r="E2106" t="str">
        <f t="shared" si="693"/>
        <v>Jacques</v>
      </c>
      <c r="F2106" t="str">
        <f t="shared" si="694"/>
        <v>Perry</v>
      </c>
      <c r="H2106">
        <v>0</v>
      </c>
      <c r="J2106">
        <v>94</v>
      </c>
      <c r="K2106" s="5">
        <v>42483</v>
      </c>
      <c r="L2106" t="s">
        <v>5709</v>
      </c>
      <c r="M2106" t="str">
        <f t="shared" si="677"/>
        <v>French novelist.[404]</v>
      </c>
      <c r="N2106" t="str">
        <f t="shared" si="688"/>
        <v>French</v>
      </c>
      <c r="O2106" t="str">
        <f t="shared" si="689"/>
        <v>novelist.[404]</v>
      </c>
      <c r="P2106" t="str">
        <f t="shared" si="678"/>
        <v>novelist.</v>
      </c>
      <c r="Q2106" t="str">
        <f t="shared" si="679"/>
        <v>novelist</v>
      </c>
      <c r="R2106" t="str">
        <f>IFERROR(MID(Q2106,1,FIND(" ",Q2106)-1),Q2106)</f>
        <v>novelist</v>
      </c>
      <c r="U2106" t="str">
        <f t="shared" si="690"/>
        <v>https://en.wikipedia.org/wiki/Jacques_Perry</v>
      </c>
      <c r="Y2106" t="str">
        <f t="shared" si="691"/>
        <v>https://tools.wmflabs.org/xtools-articleinfo/?article=Jacques_Perry&amp;project=en.wikipedia.org</v>
      </c>
      <c r="AB2106" t="str">
        <f t="shared" si="692"/>
        <v>https://en.wikipedia.org/w/index.php?title=Special:WhatLinksHere/Jacques_Perry&amp;limit=500</v>
      </c>
    </row>
    <row r="2107" spans="1:29">
      <c r="A2107">
        <v>612</v>
      </c>
      <c r="B2107">
        <v>105479</v>
      </c>
      <c r="C2107">
        <v>123414.83256022912</v>
      </c>
      <c r="D2107" t="s">
        <v>9809</v>
      </c>
      <c r="E2107" t="str">
        <f t="shared" si="693"/>
        <v>Jacques</v>
      </c>
      <c r="F2107" t="str">
        <f t="shared" si="694"/>
        <v>Rivette</v>
      </c>
      <c r="H2107">
        <v>0</v>
      </c>
      <c r="J2107">
        <v>87</v>
      </c>
      <c r="K2107" s="3">
        <v>42398</v>
      </c>
      <c r="L2107" t="s">
        <v>10540</v>
      </c>
      <c r="M2107" t="str">
        <f t="shared" si="677"/>
        <v>French film director (La Belle Noiseuse Celine and Julie Go Boating Out 1) and critic (Cahiers du cinéma) complications from Alzheimer's disease.[618]</v>
      </c>
      <c r="N2107" t="str">
        <f t="shared" si="688"/>
        <v>French</v>
      </c>
      <c r="O2107" t="str">
        <f t="shared" si="689"/>
        <v>film director (La Belle Noiseuse Celine and Julie Go Boating Out 1) and critic (Cahiers du cinéma) complications from Alzheimer's disease.[618]</v>
      </c>
      <c r="P2107" t="str">
        <f t="shared" si="678"/>
        <v>film director (La Belle Noiseuse Celine and Julie Go Boating Out 1) and critic (Cahiers du cinéma) complications from Alzheimer's disease.</v>
      </c>
      <c r="Q2107" t="str">
        <f t="shared" si="679"/>
        <v>film director (La Belle Noiseuse Celine and Julie Go Boating Out 1) and critic (Cahiers du cinéma) complications from Alzheimer's disease</v>
      </c>
      <c r="R2107" t="s">
        <v>3212</v>
      </c>
      <c r="S2107" t="s">
        <v>2386</v>
      </c>
      <c r="T2107" t="s">
        <v>8377</v>
      </c>
      <c r="U2107" t="str">
        <f t="shared" si="690"/>
        <v>https://en.wikipedia.org/wiki/Jacques_Rivette</v>
      </c>
      <c r="Y2107" t="str">
        <f t="shared" si="691"/>
        <v>https://tools.wmflabs.org/xtools-articleinfo/?article=Jacques_Rivette&amp;project=en.wikipedia.org</v>
      </c>
      <c r="AB2107" t="str">
        <f t="shared" si="692"/>
        <v>https://en.wikipedia.org/w/index.php?title=Special:WhatLinksHere/Jacques_Rivette&amp;limit=500</v>
      </c>
    </row>
    <row r="2108" spans="1:29">
      <c r="A2108">
        <v>3458</v>
      </c>
      <c r="B2108">
        <v>404386</v>
      </c>
      <c r="C2108">
        <v>242916.39368766482</v>
      </c>
      <c r="D2108" t="s">
        <v>13794</v>
      </c>
      <c r="E2108" t="str">
        <f t="shared" si="693"/>
        <v>Jacques</v>
      </c>
      <c r="F2108" t="str">
        <f t="shared" si="694"/>
        <v>Rouffio</v>
      </c>
      <c r="H2108">
        <v>0</v>
      </c>
      <c r="J2108">
        <v>87</v>
      </c>
      <c r="K2108" s="5">
        <v>42559</v>
      </c>
      <c r="L2108" t="s">
        <v>14041</v>
      </c>
      <c r="M2108" t="str">
        <f t="shared" si="677"/>
        <v>French film director and screenwriter.[117]</v>
      </c>
      <c r="N2108" t="str">
        <f t="shared" ref="N2108:N2126" si="695">MID(M2108,1,FIND(" ",M2108)-1)</f>
        <v>French</v>
      </c>
      <c r="O2108" t="str">
        <f t="shared" ref="O2108:O2139" si="696">MID(M2108,FIND(" ",M2108)+1,9999)</f>
        <v>film director and screenwriter.[117]</v>
      </c>
      <c r="P2108" s="2" t="str">
        <f t="shared" si="678"/>
        <v>film director and screenwriter.</v>
      </c>
      <c r="Q2108" s="2" t="str">
        <f t="shared" si="679"/>
        <v>film director and screenwriter</v>
      </c>
      <c r="R2108" s="2" t="str">
        <f>Q2108</f>
        <v>film director and screenwriter</v>
      </c>
      <c r="S2108" s="2"/>
      <c r="U2108" t="str">
        <f t="shared" si="690"/>
        <v>https://en.wikipedia.org/wiki/Jacques_Rouffio</v>
      </c>
      <c r="Y2108" t="str">
        <f t="shared" si="691"/>
        <v>https://tools.wmflabs.org/xtools-articleinfo/?article=Jacques_Rouffio&amp;project=en.wikipedia.org</v>
      </c>
      <c r="AB2108" t="str">
        <f t="shared" si="692"/>
        <v>https://en.wikipedia.org/w/index.php?title=Special:WhatLinksHere/Jacques_Rouffio&amp;limit=500</v>
      </c>
    </row>
    <row r="2109" spans="1:29">
      <c r="A2109">
        <v>2390</v>
      </c>
      <c r="B2109">
        <v>328847</v>
      </c>
      <c r="C2109">
        <v>137373.7696749231</v>
      </c>
      <c r="D2109" t="s">
        <v>12017</v>
      </c>
      <c r="E2109" t="str">
        <f t="shared" si="693"/>
        <v>Jadranka</v>
      </c>
      <c r="F2109" t="str">
        <f t="shared" si="694"/>
        <v>Stojaković</v>
      </c>
      <c r="H2109">
        <v>0</v>
      </c>
      <c r="J2109">
        <v>65</v>
      </c>
      <c r="K2109" s="5">
        <v>42493</v>
      </c>
      <c r="L2109" t="s">
        <v>12349</v>
      </c>
      <c r="M2109" t="str">
        <f t="shared" si="677"/>
        <v>Bosnian singer-songwriter motor neuron disease.[52]</v>
      </c>
      <c r="N2109" t="str">
        <f t="shared" si="695"/>
        <v>Bosnian</v>
      </c>
      <c r="O2109" t="str">
        <f t="shared" si="696"/>
        <v>singer-songwriter motor neuron disease.[52]</v>
      </c>
      <c r="P2109" t="str">
        <f t="shared" si="678"/>
        <v>singer-songwriter motor neuron disease.</v>
      </c>
      <c r="Q2109" t="str">
        <f t="shared" si="679"/>
        <v>singer-songwriter motor neuron disease</v>
      </c>
      <c r="R2109" t="str">
        <f>IFERROR(MID(Q2109,1,FIND(" ",Q2109)-1),Q2109)</f>
        <v>singer-songwriter</v>
      </c>
      <c r="U2109" t="str">
        <f t="shared" si="690"/>
        <v>https://en.wikipedia.org/wiki/Jadranka_Stojaković</v>
      </c>
      <c r="Y2109" t="str">
        <f t="shared" si="691"/>
        <v>https://tools.wmflabs.org/xtools-articleinfo/?article=Jadranka_Stojaković&amp;project=en.wikipedia.org</v>
      </c>
      <c r="AB2109" t="str">
        <f t="shared" si="692"/>
        <v>https://en.wikipedia.org/w/index.php?title=Special:WhatLinksHere/Jadranka_Stojaković&amp;limit=500</v>
      </c>
    </row>
    <row r="2110" spans="1:29">
      <c r="A2110">
        <v>4289</v>
      </c>
      <c r="B2110">
        <v>301684</v>
      </c>
      <c r="C2110">
        <v>840207.95824108063</v>
      </c>
      <c r="D2110" t="s">
        <v>4075</v>
      </c>
      <c r="E2110" t="str">
        <f t="shared" si="693"/>
        <v>Jaime</v>
      </c>
      <c r="F2110" t="str">
        <f t="shared" si="694"/>
        <v>Davidovich</v>
      </c>
      <c r="H2110">
        <v>0</v>
      </c>
      <c r="J2110">
        <v>79</v>
      </c>
      <c r="K2110" s="5">
        <v>42609</v>
      </c>
      <c r="L2110" t="s">
        <v>3525</v>
      </c>
      <c r="M2110" t="str">
        <f t="shared" si="677"/>
        <v>Argentine-American artist.[433]</v>
      </c>
      <c r="N2110" t="str">
        <f t="shared" si="695"/>
        <v>Argentine-American</v>
      </c>
      <c r="O2110" t="str">
        <f t="shared" si="696"/>
        <v>artist.[433]</v>
      </c>
      <c r="P2110" s="2" t="str">
        <f t="shared" si="678"/>
        <v>artist.</v>
      </c>
      <c r="Q2110" s="2" t="str">
        <f t="shared" si="679"/>
        <v>artist</v>
      </c>
      <c r="R2110" s="2" t="str">
        <f>IFERROR(MID(Q2110,1,FIND(" ",Q2110)-1),Q2110)</f>
        <v>artist</v>
      </c>
      <c r="S2110" s="2"/>
      <c r="U2110" t="str">
        <f t="shared" si="690"/>
        <v>https://en.wikipedia.org/wiki/Jaime_Davidovich</v>
      </c>
      <c r="Y2110" t="str">
        <f t="shared" si="691"/>
        <v>https://tools.wmflabs.org/xtools-articleinfo/?article=Jaime_Davidovich&amp;project=en.wikipedia.org</v>
      </c>
      <c r="AB2110" t="str">
        <f t="shared" si="692"/>
        <v>https://en.wikipedia.org/w/index.php?title=Special:WhatLinksHere/Jaime_Davidovich&amp;limit=500</v>
      </c>
    </row>
    <row r="2111" spans="1:29">
      <c r="A2111">
        <v>1060</v>
      </c>
      <c r="B2111">
        <v>584063</v>
      </c>
      <c r="C2111">
        <v>303736.36753120081</v>
      </c>
      <c r="D2111" t="s">
        <v>10965</v>
      </c>
      <c r="E2111" t="str">
        <f t="shared" si="693"/>
        <v>Jaime</v>
      </c>
      <c r="F2111" t="str">
        <f t="shared" si="694"/>
        <v>Ornelas Camacho</v>
      </c>
      <c r="H2111">
        <v>0</v>
      </c>
      <c r="J2111">
        <v>95</v>
      </c>
      <c r="K2111" s="3">
        <v>42423</v>
      </c>
      <c r="L2111" t="s">
        <v>11445</v>
      </c>
      <c r="M2111" t="str">
        <f t="shared" si="677"/>
        <v>Portuguese politician President of Madeira (1976–1978).[405]</v>
      </c>
      <c r="N2111" t="str">
        <f t="shared" si="695"/>
        <v>Portuguese</v>
      </c>
      <c r="O2111" t="str">
        <f t="shared" si="696"/>
        <v>politician President of Madeira (1976–1978).[405]</v>
      </c>
      <c r="P2111" t="str">
        <f t="shared" si="678"/>
        <v>politician President of Madeira (1976–1978).</v>
      </c>
      <c r="Q2111" t="str">
        <f t="shared" si="679"/>
        <v>politician President of Madeira (1976–1978)</v>
      </c>
      <c r="R2111" t="str">
        <f>IFERROR(MID(Q2111,1,FIND(" ",Q2111)-1),Q2111)</f>
        <v>politician</v>
      </c>
      <c r="S2111" t="s">
        <v>2116</v>
      </c>
      <c r="U2111" t="str">
        <f t="shared" si="690"/>
        <v>https://en.wikipedia.org/wiki/Jaime_Ornelas Camacho</v>
      </c>
      <c r="Y2111" t="str">
        <f t="shared" si="691"/>
        <v>https://tools.wmflabs.org/xtools-articleinfo/?article=Jaime_Ornelas Camacho&amp;project=en.wikipedia.org</v>
      </c>
      <c r="AB2111" t="str">
        <f t="shared" si="692"/>
        <v>https://en.wikipedia.org/w/index.php?title=Special:WhatLinksHere/Jaime_Ornelas Camacho&amp;limit=500</v>
      </c>
    </row>
    <row r="2112" spans="1:29">
      <c r="A2112">
        <v>1914</v>
      </c>
      <c r="B2112">
        <v>499580</v>
      </c>
      <c r="C2112">
        <v>256985.5413703408</v>
      </c>
      <c r="D2112" t="s">
        <v>7088</v>
      </c>
      <c r="E2112" t="s">
        <v>5945</v>
      </c>
      <c r="F2112" t="s">
        <v>5944</v>
      </c>
      <c r="H2112">
        <v>0</v>
      </c>
      <c r="J2112">
        <v>79</v>
      </c>
      <c r="K2112" s="5">
        <v>42466</v>
      </c>
      <c r="L2112" t="s">
        <v>6293</v>
      </c>
      <c r="M2112" t="str">
        <f t="shared" si="677"/>
        <v>Mozambican Roman Catholic prelate Archbishop of Beira (1976–2012).[100]</v>
      </c>
      <c r="N2112" t="str">
        <f t="shared" si="695"/>
        <v>Mozambican</v>
      </c>
      <c r="O2112" t="str">
        <f t="shared" si="696"/>
        <v>Roman Catholic prelate Archbishop of Beira (1976–2012).[100]</v>
      </c>
      <c r="P2112" t="str">
        <f t="shared" si="678"/>
        <v>Roman Catholic prelate Archbishop of Beira (1976–2012).</v>
      </c>
      <c r="Q2112" t="str">
        <f t="shared" si="679"/>
        <v>Roman Catholic prelate Archbishop of Beira (1976–2012)</v>
      </c>
      <c r="R2112" t="s">
        <v>7130</v>
      </c>
      <c r="S2112" s="2" t="s">
        <v>1786</v>
      </c>
      <c r="U2112" t="str">
        <f t="shared" si="690"/>
        <v>https://en.wikipedia.org/wiki/Jaime_Pedro Gonçalves</v>
      </c>
      <c r="Y2112" t="str">
        <f t="shared" si="691"/>
        <v>https://tools.wmflabs.org/xtools-articleinfo/?article=Jaime_Pedro Gonçalves&amp;project=en.wikipedia.org</v>
      </c>
      <c r="AB2112" t="str">
        <f t="shared" si="692"/>
        <v>https://en.wikipedia.org/w/index.php?title=Special:WhatLinksHere/Jaime_Pedro Gonçalves&amp;limit=500</v>
      </c>
    </row>
    <row r="2113" spans="1:29">
      <c r="A2113">
        <v>671</v>
      </c>
      <c r="B2113">
        <v>977818</v>
      </c>
      <c r="C2113">
        <v>929091.90108275646</v>
      </c>
      <c r="D2113" t="s">
        <v>10495</v>
      </c>
      <c r="E2113" t="str">
        <f>LEFT(D2113,FIND(" ",D2113)-1)</f>
        <v>Jaime</v>
      </c>
      <c r="F2113" t="str">
        <f>MID(D2113,FIND(" ",D2113)+1,9999)</f>
        <v>Powell</v>
      </c>
      <c r="H2113">
        <v>0</v>
      </c>
      <c r="J2113">
        <v>63</v>
      </c>
      <c r="K2113" s="3">
        <v>42401</v>
      </c>
      <c r="L2113" t="s">
        <v>11089</v>
      </c>
      <c r="M2113" t="str">
        <f t="shared" si="677"/>
        <v>Argentine paleontologist.[14]</v>
      </c>
      <c r="N2113" t="str">
        <f t="shared" si="695"/>
        <v>Argentine</v>
      </c>
      <c r="O2113" t="str">
        <f t="shared" si="696"/>
        <v>paleontologist.[14]</v>
      </c>
      <c r="P2113" t="str">
        <f t="shared" si="678"/>
        <v>paleontologist.</v>
      </c>
      <c r="Q2113" t="str">
        <f t="shared" si="679"/>
        <v>paleontologist</v>
      </c>
      <c r="R2113" t="str">
        <f>IFERROR(MID(Q2113,1,FIND(" ",Q2113)-1),Q2113)</f>
        <v>paleontologist</v>
      </c>
      <c r="U2113" t="str">
        <f t="shared" si="690"/>
        <v>https://en.wikipedia.org/wiki/Jaime_Powell</v>
      </c>
      <c r="Y2113" t="str">
        <f t="shared" si="691"/>
        <v>https://tools.wmflabs.org/xtools-articleinfo/?article=Jaime_Powell&amp;project=en.wikipedia.org</v>
      </c>
      <c r="AB2113" t="str">
        <f t="shared" si="692"/>
        <v>https://en.wikipedia.org/w/index.php?title=Special:WhatLinksHere/Jaime_Powell&amp;limit=500</v>
      </c>
    </row>
    <row r="2114" spans="1:29" s="2" customFormat="1">
      <c r="A2114">
        <v>814</v>
      </c>
      <c r="B2114">
        <v>332281</v>
      </c>
      <c r="C2114">
        <v>880231.29358043661</v>
      </c>
      <c r="D2114" t="s">
        <v>10917</v>
      </c>
      <c r="E2114" t="str">
        <f>LEFT(D2114,FIND(" ",D2114)-1)</f>
        <v>Jakob</v>
      </c>
      <c r="F2114" t="str">
        <f>MID(D2114,FIND(" ",D2114)+1,9999)</f>
        <v>Aano</v>
      </c>
      <c r="G2114"/>
      <c r="H2114">
        <v>0</v>
      </c>
      <c r="I2114"/>
      <c r="J2114">
        <v>95</v>
      </c>
      <c r="K2114" s="3">
        <v>42410</v>
      </c>
      <c r="L2114" t="s">
        <v>11249</v>
      </c>
      <c r="M2114" t="str">
        <f t="shared" ref="M2114:M2177" si="697">MID(L2114,2,LEN(L2114)-1)</f>
        <v>Norwegian politician MP (1965–1985).[158]</v>
      </c>
      <c r="N2114" t="str">
        <f t="shared" si="695"/>
        <v>Norwegian</v>
      </c>
      <c r="O2114" t="str">
        <f t="shared" si="696"/>
        <v>politician MP (1965–1985).[158]</v>
      </c>
      <c r="P2114" t="str">
        <f t="shared" ref="P2114:P2177" si="698">IFERROR(MID(O2114,1,FIND("[",O2114)-1),O2114)</f>
        <v>politician MP (1965–1985).</v>
      </c>
      <c r="Q2114" t="str">
        <f t="shared" ref="Q2114:Q2177" si="699">IFERROR(MID(P2114,1,FIND(".",P2114)-1),P2114)</f>
        <v>politician MP (1965–1985)</v>
      </c>
      <c r="R2114" t="str">
        <f>IFERROR(MID(Q2114,1,FIND(" ",Q2114)-1),Q2114)</f>
        <v>politician</v>
      </c>
      <c r="S2114" t="s">
        <v>2292</v>
      </c>
      <c r="T2114"/>
      <c r="U2114" t="str">
        <f t="shared" si="690"/>
        <v>https://en.wikipedia.org/wiki/Jakob_Aano</v>
      </c>
      <c r="V2114"/>
      <c r="W2114"/>
      <c r="X2114"/>
      <c r="Y2114" t="str">
        <f t="shared" si="691"/>
        <v>https://tools.wmflabs.org/xtools-articleinfo/?article=Jakob_Aano&amp;project=en.wikipedia.org</v>
      </c>
      <c r="Z2114"/>
      <c r="AA2114"/>
      <c r="AB2114" t="str">
        <f t="shared" si="692"/>
        <v>https://en.wikipedia.org/w/index.php?title=Special:WhatLinksHere/Jakob_Aano&amp;limit=500</v>
      </c>
      <c r="AC2114"/>
    </row>
    <row r="2115" spans="1:29">
      <c r="A2115">
        <v>837</v>
      </c>
      <c r="B2115">
        <v>562545</v>
      </c>
      <c r="C2115">
        <v>297502.10844440514</v>
      </c>
      <c r="D2115" t="s">
        <v>10505</v>
      </c>
      <c r="E2115" t="str">
        <f>LEFT(D2115,FIND(" ",D2115)-1)</f>
        <v>Jakob</v>
      </c>
      <c r="F2115" t="str">
        <f>MID(D2115,FIND(" ",D2115)+1,9999)</f>
        <v>Denzinger</v>
      </c>
      <c r="H2115">
        <v>0</v>
      </c>
      <c r="J2115">
        <v>91</v>
      </c>
      <c r="K2115" s="3">
        <v>42411</v>
      </c>
      <c r="L2115" t="s">
        <v>11265</v>
      </c>
      <c r="M2115" t="str">
        <f t="shared" si="697"/>
        <v>Croatian concentration camp guard.[181]</v>
      </c>
      <c r="N2115" t="str">
        <f t="shared" si="695"/>
        <v>Croatian</v>
      </c>
      <c r="O2115" t="str">
        <f t="shared" si="696"/>
        <v>concentration camp guard.[181]</v>
      </c>
      <c r="P2115" t="str">
        <f t="shared" si="698"/>
        <v>concentration camp guard.</v>
      </c>
      <c r="Q2115" t="str">
        <f t="shared" si="699"/>
        <v>concentration camp guard</v>
      </c>
      <c r="R2115" t="s">
        <v>6891</v>
      </c>
      <c r="U2115" t="str">
        <f t="shared" si="690"/>
        <v>https://en.wikipedia.org/wiki/Jakob_Denzinger</v>
      </c>
      <c r="Y2115" t="str">
        <f t="shared" si="691"/>
        <v>https://tools.wmflabs.org/xtools-articleinfo/?article=Jakob_Denzinger&amp;project=en.wikipedia.org</v>
      </c>
      <c r="AB2115" t="str">
        <f t="shared" si="692"/>
        <v>https://en.wikipedia.org/w/index.php?title=Special:WhatLinksHere/Jakob_Denzinger&amp;limit=500</v>
      </c>
    </row>
    <row r="2116" spans="1:29">
      <c r="A2116">
        <v>4754</v>
      </c>
      <c r="B2116" s="2">
        <v>224813</v>
      </c>
      <c r="C2116" s="2">
        <v>500923.88646316977</v>
      </c>
      <c r="D2116" s="2" t="s">
        <v>10599</v>
      </c>
      <c r="E2116" s="2" t="str">
        <f>LEFT(D2116,FIND(" ",D2116)-1)</f>
        <v>Jakov</v>
      </c>
      <c r="F2116" s="2" t="str">
        <f>MID(D2116,FIND(" ",D2116)+1,9999)</f>
        <v>Bienenfeld</v>
      </c>
      <c r="G2116" s="2"/>
      <c r="H2116">
        <v>0</v>
      </c>
      <c r="J2116" s="2">
        <v>67</v>
      </c>
      <c r="K2116" s="4">
        <v>42408</v>
      </c>
      <c r="L2116" s="2" t="s">
        <v>11210</v>
      </c>
      <c r="M2116" s="2" t="str">
        <f t="shared" si="697"/>
        <v>Croatian executive.[122]</v>
      </c>
      <c r="N2116" s="2" t="str">
        <f t="shared" si="695"/>
        <v>Croatian</v>
      </c>
      <c r="O2116" s="2" t="str">
        <f t="shared" si="696"/>
        <v>executive.[122]</v>
      </c>
      <c r="P2116" s="2" t="str">
        <f t="shared" si="698"/>
        <v>executive.</v>
      </c>
      <c r="Q2116" s="2" t="str">
        <f t="shared" si="699"/>
        <v>executive</v>
      </c>
      <c r="R2116" s="2" t="str">
        <f>IFERROR(MID(Q2116,1,FIND(" ",Q2116)-1),Q2116)</f>
        <v>executive</v>
      </c>
      <c r="S2116" s="2" t="s">
        <v>3421</v>
      </c>
      <c r="T2116" s="2"/>
      <c r="U2116" t="str">
        <f t="shared" si="690"/>
        <v>https://en.wikipedia.org/wiki/Jakov_Bienenfeld</v>
      </c>
      <c r="V2116" s="2"/>
      <c r="Y2116" t="str">
        <f t="shared" si="691"/>
        <v>https://tools.wmflabs.org/xtools-articleinfo/?article=Jakov_Bienenfeld&amp;project=en.wikipedia.org</v>
      </c>
      <c r="Z2116" s="2"/>
      <c r="AA2116" s="2"/>
      <c r="AB2116" t="str">
        <f t="shared" si="692"/>
        <v>https://en.wikipedia.org/w/index.php?title=Special:WhatLinksHere/Jakov_Bienenfeld&amp;limit=500</v>
      </c>
      <c r="AC2116" s="2"/>
    </row>
    <row r="2117" spans="1:29">
      <c r="A2117">
        <v>638</v>
      </c>
      <c r="B2117">
        <v>237557</v>
      </c>
      <c r="C2117">
        <v>935536.60342058726</v>
      </c>
      <c r="D2117" t="s">
        <v>9896</v>
      </c>
      <c r="E2117" t="str">
        <f>LEFT(D2117,FIND(" ",D2117)-1)</f>
        <v>Jalal</v>
      </c>
      <c r="F2117" t="str">
        <f>MID(D2117,FIND(" ",D2117)+1,9999)</f>
        <v>Aliyev</v>
      </c>
      <c r="H2117">
        <v>0</v>
      </c>
      <c r="J2117">
        <v>87</v>
      </c>
      <c r="K2117" s="3">
        <v>42400</v>
      </c>
      <c r="L2117" t="s">
        <v>9897</v>
      </c>
      <c r="M2117" t="str">
        <f t="shared" si="697"/>
        <v>Azerbaijani politician.[644]</v>
      </c>
      <c r="N2117" t="str">
        <f t="shared" si="695"/>
        <v>Azerbaijani</v>
      </c>
      <c r="O2117" t="str">
        <f t="shared" si="696"/>
        <v>politician.[644]</v>
      </c>
      <c r="P2117" t="str">
        <f t="shared" si="698"/>
        <v>politician.</v>
      </c>
      <c r="Q2117" t="str">
        <f t="shared" si="699"/>
        <v>politician</v>
      </c>
      <c r="R2117" t="str">
        <f>IFERROR(MID(Q2117,1,FIND(" ",Q2117)-1),Q2117)</f>
        <v>politician</v>
      </c>
      <c r="U2117" t="str">
        <f t="shared" si="690"/>
        <v>https://en.wikipedia.org/wiki/Jalal_Aliyev</v>
      </c>
      <c r="Y2117" t="str">
        <f t="shared" si="691"/>
        <v>https://tools.wmflabs.org/xtools-articleinfo/?article=Jalal_Aliyev&amp;project=en.wikipedia.org</v>
      </c>
      <c r="AB2117" t="str">
        <f t="shared" si="692"/>
        <v>https://en.wikipedia.org/w/index.php?title=Special:WhatLinksHere/Jalal_Aliyev&amp;limit=500</v>
      </c>
    </row>
    <row r="2118" spans="1:29">
      <c r="A2118">
        <v>3795</v>
      </c>
      <c r="B2118">
        <v>933308</v>
      </c>
      <c r="C2118">
        <v>790498.8434202096</v>
      </c>
      <c r="D2118" t="s">
        <v>14027</v>
      </c>
      <c r="E2118" t="s">
        <v>14629</v>
      </c>
      <c r="F2118" t="s">
        <v>14630</v>
      </c>
      <c r="H2118">
        <v>0</v>
      </c>
      <c r="J2118">
        <v>72</v>
      </c>
      <c r="K2118" s="5">
        <v>42578</v>
      </c>
      <c r="L2118" t="s">
        <v>14566</v>
      </c>
      <c r="M2118" t="str">
        <f t="shared" si="697"/>
        <v>American writer (Elbow Room) awarded Pulitzer Prize (1978) pneumonia.[454]</v>
      </c>
      <c r="N2118" t="str">
        <f t="shared" si="695"/>
        <v>American</v>
      </c>
      <c r="O2118" t="str">
        <f t="shared" si="696"/>
        <v>writer (Elbow Room) awarded Pulitzer Prize (1978) pneumonia.[454]</v>
      </c>
      <c r="P2118" s="2" t="str">
        <f t="shared" si="698"/>
        <v>writer (Elbow Room) awarded Pulitzer Prize (1978) pneumonia.</v>
      </c>
      <c r="Q2118" s="2" t="str">
        <f t="shared" si="699"/>
        <v>writer (Elbow Room) awarded Pulitzer Prize (1978) pneumonia</v>
      </c>
      <c r="R2118" s="2" t="str">
        <f>IFERROR(MID(Q2118,1,FIND(" ",Q2118)-1),Q2118)</f>
        <v>writer</v>
      </c>
      <c r="S2118" s="2" t="s">
        <v>760</v>
      </c>
      <c r="T2118" t="s">
        <v>13288</v>
      </c>
      <c r="U2118" t="str">
        <f t="shared" si="690"/>
        <v>https://en.wikipedia.org/wiki/James_Alan McPherson</v>
      </c>
      <c r="Y2118" t="str">
        <f t="shared" si="691"/>
        <v>https://tools.wmflabs.org/xtools-articleinfo/?article=James_Alan McPherson&amp;project=en.wikipedia.org</v>
      </c>
      <c r="AB2118" t="str">
        <f t="shared" si="692"/>
        <v>https://en.wikipedia.org/w/index.php?title=Special:WhatLinksHere/James_Alan McPherson&amp;limit=500</v>
      </c>
    </row>
    <row r="2119" spans="1:29">
      <c r="A2119">
        <v>3652</v>
      </c>
      <c r="B2119">
        <v>267897</v>
      </c>
      <c r="C2119">
        <v>103030.14252167486</v>
      </c>
      <c r="D2119" t="s">
        <v>13803</v>
      </c>
      <c r="E2119" t="s">
        <v>14562</v>
      </c>
      <c r="F2119" t="s">
        <v>14563</v>
      </c>
      <c r="H2119">
        <v>0</v>
      </c>
      <c r="J2119">
        <v>92</v>
      </c>
      <c r="K2119" s="5">
        <v>42571</v>
      </c>
      <c r="L2119" t="s">
        <v>14237</v>
      </c>
      <c r="M2119" t="str">
        <f t="shared" si="697"/>
        <v>American army general.[311]</v>
      </c>
      <c r="N2119" t="str">
        <f t="shared" si="695"/>
        <v>American</v>
      </c>
      <c r="O2119" t="str">
        <f t="shared" si="696"/>
        <v>army general.[311]</v>
      </c>
      <c r="P2119" s="2" t="str">
        <f t="shared" si="698"/>
        <v>army general.</v>
      </c>
      <c r="Q2119" s="2" t="str">
        <f t="shared" si="699"/>
        <v>army general</v>
      </c>
      <c r="R2119" s="2" t="s">
        <v>13310</v>
      </c>
      <c r="S2119" s="2"/>
      <c r="U2119" t="str">
        <f t="shared" si="690"/>
        <v>https://en.wikipedia.org/wiki/James_Allen Johnson</v>
      </c>
      <c r="Y2119" t="str">
        <f t="shared" si="691"/>
        <v>https://tools.wmflabs.org/xtools-articleinfo/?article=James_Allen Johnson&amp;project=en.wikipedia.org</v>
      </c>
      <c r="AB2119" t="str">
        <f t="shared" si="692"/>
        <v>https://en.wikipedia.org/w/index.php?title=Special:WhatLinksHere/James_Allen Johnson&amp;limit=500</v>
      </c>
    </row>
    <row r="2120" spans="1:29">
      <c r="A2120">
        <v>2282</v>
      </c>
      <c r="B2120">
        <v>812043</v>
      </c>
      <c r="C2120">
        <v>836483.88821438863</v>
      </c>
      <c r="D2120" t="s">
        <v>6977</v>
      </c>
      <c r="E2120" t="str">
        <f>LEFT(D2120,FIND(" ",D2120)-1)</f>
        <v>James</v>
      </c>
      <c r="F2120" t="str">
        <f>MID(D2120,FIND(" ",D2120)+1,9999)</f>
        <v>Arvaluk</v>
      </c>
      <c r="H2120">
        <v>0</v>
      </c>
      <c r="J2120">
        <v>68</v>
      </c>
      <c r="K2120" s="5">
        <v>42487</v>
      </c>
      <c r="L2120" t="s">
        <v>5581</v>
      </c>
      <c r="M2120" t="str">
        <f t="shared" si="697"/>
        <v>Canadian politician.[470]</v>
      </c>
      <c r="N2120" t="str">
        <f t="shared" si="695"/>
        <v>Canadian</v>
      </c>
      <c r="O2120" t="str">
        <f t="shared" si="696"/>
        <v>politician.[470]</v>
      </c>
      <c r="P2120" t="str">
        <f t="shared" si="698"/>
        <v>politician.</v>
      </c>
      <c r="Q2120" t="str">
        <f t="shared" si="699"/>
        <v>politician</v>
      </c>
      <c r="R2120" t="str">
        <f>IFERROR(MID(Q2120,1,FIND(" ",Q2120)-1),Q2120)</f>
        <v>politician</v>
      </c>
      <c r="U2120" t="str">
        <f t="shared" si="690"/>
        <v>https://en.wikipedia.org/wiki/James_Arvaluk</v>
      </c>
      <c r="Y2120" t="str">
        <f t="shared" si="691"/>
        <v>https://tools.wmflabs.org/xtools-articleinfo/?article=James_Arvaluk&amp;project=en.wikipedia.org</v>
      </c>
      <c r="AB2120" t="str">
        <f t="shared" si="692"/>
        <v>https://en.wikipedia.org/w/index.php?title=Special:WhatLinksHere/James_Arvaluk&amp;limit=500</v>
      </c>
    </row>
    <row r="2121" spans="1:29">
      <c r="A2121">
        <v>4041</v>
      </c>
      <c r="B2121">
        <v>766881</v>
      </c>
      <c r="C2121">
        <v>276297.67711732711</v>
      </c>
      <c r="D2121" t="s">
        <v>4479</v>
      </c>
      <c r="E2121" t="s">
        <v>3474</v>
      </c>
      <c r="F2121" t="s">
        <v>3596</v>
      </c>
      <c r="H2121">
        <v>0</v>
      </c>
      <c r="J2121">
        <v>89</v>
      </c>
      <c r="K2121" s="5">
        <v>42593</v>
      </c>
      <c r="L2121" t="s">
        <v>3866</v>
      </c>
      <c r="M2121" t="str">
        <f t="shared" si="697"/>
        <v>American politician member of the South Dakota Senate (1973–2000).[183]</v>
      </c>
      <c r="N2121" t="str">
        <f t="shared" si="695"/>
        <v>American</v>
      </c>
      <c r="O2121" t="str">
        <f t="shared" si="696"/>
        <v>politician member of the South Dakota Senate (1973–2000).[183]</v>
      </c>
      <c r="P2121" s="2" t="str">
        <f t="shared" si="698"/>
        <v>politician member of the South Dakota Senate (1973–2000).</v>
      </c>
      <c r="Q2121" s="2" t="str">
        <f t="shared" si="699"/>
        <v>politician member of the South Dakota Senate (1973–2000)</v>
      </c>
      <c r="R2121" s="2" t="str">
        <f>IFERROR(MID(Q2121,1,FIND(" ",Q2121)-1),Q2121)</f>
        <v>politician</v>
      </c>
      <c r="S2121" s="2" t="s">
        <v>698</v>
      </c>
      <c r="U2121" t="str">
        <f t="shared" si="690"/>
        <v>https://en.wikipedia.org/wiki/James_B. Dunn</v>
      </c>
      <c r="V2121">
        <v>88</v>
      </c>
      <c r="W2121">
        <v>0</v>
      </c>
      <c r="X2121">
        <v>1</v>
      </c>
      <c r="Y2121" t="str">
        <f t="shared" si="691"/>
        <v>https://tools.wmflabs.org/xtools-articleinfo/?article=James_B. Dunn&amp;project=en.wikipedia.org</v>
      </c>
      <c r="Z2121">
        <v>22</v>
      </c>
      <c r="AA2121">
        <v>10</v>
      </c>
      <c r="AB2121" t="str">
        <f t="shared" si="692"/>
        <v>https://en.wikipedia.org/w/index.php?title=Special:WhatLinksHere/James_B. Dunn&amp;limit=500</v>
      </c>
      <c r="AC2121">
        <v>6</v>
      </c>
    </row>
    <row r="2122" spans="1:29">
      <c r="A2122">
        <v>1223</v>
      </c>
      <c r="B2122">
        <v>507310</v>
      </c>
      <c r="C2122">
        <v>258117.79575997207</v>
      </c>
      <c r="D2122" t="s">
        <v>8865</v>
      </c>
      <c r="E2122" t="str">
        <f t="shared" ref="E2122:E2132" si="700">LEFT(D2122,FIND(" ",D2122)-1)</f>
        <v>James</v>
      </c>
      <c r="F2122" t="str">
        <f t="shared" ref="F2122:F2132" si="701">MID(D2122,FIND(" ",D2122)+1,9999)</f>
        <v>Barrett McNulty</v>
      </c>
      <c r="H2122">
        <v>0</v>
      </c>
      <c r="J2122">
        <v>71</v>
      </c>
      <c r="K2122" s="3">
        <v>42431</v>
      </c>
      <c r="L2122" s="2" t="s">
        <v>8356</v>
      </c>
      <c r="M2122" t="str">
        <f t="shared" si="697"/>
        <v>American politician Mayor of Scranton Pennsylvania (1982–1986) cancer and cardiac disorder.[29]</v>
      </c>
      <c r="N2122" t="str">
        <f t="shared" si="695"/>
        <v>American</v>
      </c>
      <c r="O2122" t="str">
        <f t="shared" si="696"/>
        <v>politician Mayor of Scranton Pennsylvania (1982–1986) cancer and cardiac disorder.[29]</v>
      </c>
      <c r="P2122" t="str">
        <f t="shared" si="698"/>
        <v>politician Mayor of Scranton Pennsylvania (1982–1986) cancer and cardiac disorder.</v>
      </c>
      <c r="Q2122" t="str">
        <f t="shared" si="699"/>
        <v>politician Mayor of Scranton Pennsylvania (1982–1986) cancer and cardiac disorder</v>
      </c>
      <c r="R2122" t="str">
        <f>IFERROR(MID(Q2122,1,FIND(" ",Q2122)-1),Q2122)</f>
        <v>politician</v>
      </c>
      <c r="S2122" t="s">
        <v>2105</v>
      </c>
      <c r="T2122" t="s">
        <v>7370</v>
      </c>
      <c r="U2122" t="str">
        <f t="shared" si="690"/>
        <v>https://en.wikipedia.org/wiki/James_Barrett McNulty</v>
      </c>
      <c r="Y2122" t="str">
        <f t="shared" si="691"/>
        <v>https://tools.wmflabs.org/xtools-articleinfo/?article=James_Barrett McNulty&amp;project=en.wikipedia.org</v>
      </c>
      <c r="AB2122" t="str">
        <f t="shared" si="692"/>
        <v>https://en.wikipedia.org/w/index.php?title=Special:WhatLinksHere/James_Barrett McNulty&amp;limit=500</v>
      </c>
    </row>
    <row r="2123" spans="1:29">
      <c r="A2123">
        <v>311</v>
      </c>
      <c r="B2123">
        <v>324821</v>
      </c>
      <c r="C2123">
        <v>414029.69000955636</v>
      </c>
      <c r="D2123" t="s">
        <v>9516</v>
      </c>
      <c r="E2123" t="str">
        <f t="shared" si="700"/>
        <v>James</v>
      </c>
      <c r="F2123" t="str">
        <f t="shared" si="701"/>
        <v>Birren</v>
      </c>
      <c r="H2123">
        <v>0</v>
      </c>
      <c r="J2123">
        <v>97</v>
      </c>
      <c r="K2123" s="3">
        <v>42384</v>
      </c>
      <c r="L2123" t="s">
        <v>9517</v>
      </c>
      <c r="M2123" t="str">
        <f t="shared" si="697"/>
        <v>American gerontologist.[312]</v>
      </c>
      <c r="N2123" t="str">
        <f t="shared" si="695"/>
        <v>American</v>
      </c>
      <c r="O2123" t="str">
        <f t="shared" si="696"/>
        <v>gerontologist.[312]</v>
      </c>
      <c r="P2123" t="str">
        <f t="shared" si="698"/>
        <v>gerontologist.</v>
      </c>
      <c r="Q2123" t="str">
        <f t="shared" si="699"/>
        <v>gerontologist</v>
      </c>
      <c r="R2123" t="str">
        <f>IFERROR(MID(Q2123,1,FIND(" ",Q2123)-1),Q2123)</f>
        <v>gerontologist</v>
      </c>
      <c r="U2123" t="str">
        <f t="shared" si="690"/>
        <v>https://en.wikipedia.org/wiki/James_Birren</v>
      </c>
      <c r="Y2123" t="str">
        <f t="shared" si="691"/>
        <v>https://tools.wmflabs.org/xtools-articleinfo/?article=James_Birren&amp;project=en.wikipedia.org</v>
      </c>
      <c r="AB2123" t="str">
        <f t="shared" si="692"/>
        <v>https://en.wikipedia.org/w/index.php?title=Special:WhatLinksHere/James_Birren&amp;limit=500</v>
      </c>
    </row>
    <row r="2124" spans="1:29">
      <c r="A2124">
        <v>2005</v>
      </c>
      <c r="B2124">
        <v>737487</v>
      </c>
      <c r="C2124">
        <v>209166.62213221571</v>
      </c>
      <c r="D2124" t="s">
        <v>7157</v>
      </c>
      <c r="E2124" t="str">
        <f t="shared" si="700"/>
        <v>James</v>
      </c>
      <c r="F2124" t="str">
        <f t="shared" si="701"/>
        <v>Bond</v>
      </c>
      <c r="H2124">
        <v>0</v>
      </c>
      <c r="J2124">
        <v>70</v>
      </c>
      <c r="K2124" s="5">
        <v>42472</v>
      </c>
      <c r="L2124" t="s">
        <v>6201</v>
      </c>
      <c r="M2124" t="str">
        <f t="shared" si="697"/>
        <v>Australian navy officer.[192]</v>
      </c>
      <c r="N2124" t="str">
        <f t="shared" si="695"/>
        <v>Australian</v>
      </c>
      <c r="O2124" t="str">
        <f t="shared" si="696"/>
        <v>navy officer.[192]</v>
      </c>
      <c r="P2124" t="str">
        <f t="shared" si="698"/>
        <v>navy officer.</v>
      </c>
      <c r="Q2124" t="str">
        <f t="shared" si="699"/>
        <v>navy officer</v>
      </c>
      <c r="R2124" t="s">
        <v>5820</v>
      </c>
      <c r="U2124" t="str">
        <f t="shared" si="690"/>
        <v>https://en.wikipedia.org/wiki/James_Bond</v>
      </c>
      <c r="Y2124" t="str">
        <f t="shared" si="691"/>
        <v>https://tools.wmflabs.org/xtools-articleinfo/?article=James_Bond&amp;project=en.wikipedia.org</v>
      </c>
      <c r="AB2124" t="str">
        <f t="shared" si="692"/>
        <v>https://en.wikipedia.org/w/index.php?title=Special:WhatLinksHere/James_Bond&amp;limit=500</v>
      </c>
    </row>
    <row r="2125" spans="1:29">
      <c r="A2125">
        <v>1096</v>
      </c>
      <c r="B2125">
        <v>457386</v>
      </c>
      <c r="C2125">
        <v>615724.34179106494</v>
      </c>
      <c r="D2125" t="s">
        <v>10851</v>
      </c>
      <c r="E2125" t="str">
        <f t="shared" si="700"/>
        <v>James</v>
      </c>
      <c r="F2125" t="str">
        <f t="shared" si="701"/>
        <v>C. Russell</v>
      </c>
      <c r="H2125">
        <v>0</v>
      </c>
      <c r="J2125">
        <v>87</v>
      </c>
      <c r="K2125" s="3">
        <v>42424</v>
      </c>
      <c r="L2125" t="s">
        <v>11397</v>
      </c>
      <c r="M2125" t="str">
        <f t="shared" si="697"/>
        <v>American politician member of the Missouri House of Representatives (1962–1988) skin cancer.[442]</v>
      </c>
      <c r="N2125" t="str">
        <f t="shared" si="695"/>
        <v>American</v>
      </c>
      <c r="O2125" t="str">
        <f t="shared" si="696"/>
        <v>politician member of the Missouri House of Representatives (1962–1988) skin cancer.[442]</v>
      </c>
      <c r="P2125" t="str">
        <f t="shared" si="698"/>
        <v>politician member of the Missouri House of Representatives (1962–1988) skin cancer.</v>
      </c>
      <c r="Q2125" t="str">
        <f t="shared" si="699"/>
        <v>politician member of the Missouri House of Representatives (1962–1988) skin cancer</v>
      </c>
      <c r="R2125" t="str">
        <f>IFERROR(MID(Q2125,1,FIND(" ",Q2125)-1),Q2125)</f>
        <v>politician</v>
      </c>
      <c r="S2125" t="s">
        <v>2325</v>
      </c>
      <c r="T2125" t="s">
        <v>8586</v>
      </c>
      <c r="U2125" t="str">
        <f t="shared" si="690"/>
        <v>https://en.wikipedia.org/wiki/James_C. Russell</v>
      </c>
      <c r="Y2125" t="str">
        <f t="shared" si="691"/>
        <v>https://tools.wmflabs.org/xtools-articleinfo/?article=James_C. Russell&amp;project=en.wikipedia.org</v>
      </c>
      <c r="AB2125" t="str">
        <f t="shared" si="692"/>
        <v>https://en.wikipedia.org/w/index.php?title=Special:WhatLinksHere/James_C. Russell&amp;limit=500</v>
      </c>
    </row>
    <row r="2126" spans="1:29">
      <c r="A2126">
        <v>2835</v>
      </c>
      <c r="B2126">
        <v>669430</v>
      </c>
      <c r="C2126">
        <v>750775.98422922171</v>
      </c>
      <c r="D2126" t="s">
        <v>12358</v>
      </c>
      <c r="E2126" t="str">
        <f t="shared" si="700"/>
        <v>James</v>
      </c>
      <c r="F2126" t="str">
        <f t="shared" si="701"/>
        <v>Campbell</v>
      </c>
      <c r="H2126">
        <v>0</v>
      </c>
      <c r="J2126">
        <v>81</v>
      </c>
      <c r="K2126" s="5">
        <v>42521</v>
      </c>
      <c r="L2126" t="s">
        <v>12892</v>
      </c>
      <c r="M2126" t="str">
        <f t="shared" si="697"/>
        <v>English historian.[503]</v>
      </c>
      <c r="N2126" t="str">
        <f t="shared" si="695"/>
        <v>English</v>
      </c>
      <c r="O2126" t="str">
        <f t="shared" si="696"/>
        <v>historian.[503]</v>
      </c>
      <c r="P2126" t="str">
        <f t="shared" si="698"/>
        <v>historian.</v>
      </c>
      <c r="Q2126" t="str">
        <f t="shared" si="699"/>
        <v>historian</v>
      </c>
      <c r="R2126" t="str">
        <f>IFERROR(MID(Q2126,1,FIND(" ",Q2126)-1),Q2126)</f>
        <v>historian</v>
      </c>
      <c r="U2126" t="str">
        <f t="shared" si="690"/>
        <v>https://en.wikipedia.org/wiki/James_Campbell</v>
      </c>
      <c r="W2126" s="2"/>
      <c r="X2126" s="2"/>
      <c r="Y2126" t="str">
        <f t="shared" si="691"/>
        <v>https://tools.wmflabs.org/xtools-articleinfo/?article=James_Campbell&amp;project=en.wikipedia.org</v>
      </c>
      <c r="AB2126" t="str">
        <f t="shared" si="692"/>
        <v>https://en.wikipedia.org/w/index.php?title=Special:WhatLinksHere/James_Campbell&amp;limit=500</v>
      </c>
    </row>
    <row r="2127" spans="1:29">
      <c r="A2127">
        <v>2283</v>
      </c>
      <c r="B2127">
        <v>133563</v>
      </c>
      <c r="C2127">
        <v>763246.14363238658</v>
      </c>
      <c r="D2127" t="s">
        <v>6828</v>
      </c>
      <c r="E2127" t="str">
        <f t="shared" si="700"/>
        <v>James</v>
      </c>
      <c r="F2127" t="str">
        <f t="shared" si="701"/>
        <v>Carroll</v>
      </c>
      <c r="H2127">
        <v>0</v>
      </c>
      <c r="J2127">
        <v>60</v>
      </c>
      <c r="K2127" s="5">
        <v>42487</v>
      </c>
      <c r="L2127" t="s">
        <v>5714</v>
      </c>
      <c r="M2127" t="str">
        <f t="shared" si="697"/>
        <v>American-born Canadian actor (Wind at My Back Red Dead Redemption Death to Smoochy).[471]</v>
      </c>
      <c r="N2127" t="s">
        <v>7628</v>
      </c>
      <c r="O2127" t="str">
        <f t="shared" si="696"/>
        <v>Canadian actor (Wind at My Back Red Dead Redemption Death to Smoochy).[471]</v>
      </c>
      <c r="P2127" t="str">
        <f t="shared" si="698"/>
        <v>Canadian actor (Wind at My Back Red Dead Redemption Death to Smoochy).</v>
      </c>
      <c r="Q2127" t="str">
        <f t="shared" si="699"/>
        <v>Canadian actor (Wind at My Back Red Dead Redemption Death to Smoochy)</v>
      </c>
      <c r="R2127" t="s">
        <v>5872</v>
      </c>
      <c r="S2127" s="2" t="s">
        <v>1526</v>
      </c>
      <c r="U2127" t="str">
        <f t="shared" si="690"/>
        <v>https://en.wikipedia.org/wiki/James_Carroll</v>
      </c>
      <c r="Y2127" t="str">
        <f t="shared" si="691"/>
        <v>https://tools.wmflabs.org/xtools-articleinfo/?article=James_Carroll&amp;project=en.wikipedia.org</v>
      </c>
      <c r="AB2127" t="str">
        <f t="shared" si="692"/>
        <v>https://en.wikipedia.org/w/index.php?title=Special:WhatLinksHere/James_Carroll&amp;limit=500</v>
      </c>
    </row>
    <row r="2128" spans="1:29">
      <c r="A2128">
        <v>4250</v>
      </c>
      <c r="B2128">
        <v>480944</v>
      </c>
      <c r="C2128">
        <v>855902.31277819839</v>
      </c>
      <c r="D2128" t="s">
        <v>4183</v>
      </c>
      <c r="E2128" t="str">
        <f t="shared" si="700"/>
        <v>James</v>
      </c>
      <c r="F2128" t="str">
        <f t="shared" si="701"/>
        <v>Cronin</v>
      </c>
      <c r="H2128">
        <v>0</v>
      </c>
      <c r="J2128">
        <v>84</v>
      </c>
      <c r="K2128" s="5">
        <v>42607</v>
      </c>
      <c r="L2128" t="s">
        <v>3732</v>
      </c>
      <c r="M2128" t="str">
        <f t="shared" si="697"/>
        <v>American physicist laureate of the Nobel Prize in Physics (1980).[393]</v>
      </c>
      <c r="N2128" t="str">
        <f t="shared" ref="N2128:N2140" si="702">MID(M2128,1,FIND(" ",M2128)-1)</f>
        <v>American</v>
      </c>
      <c r="O2128" t="str">
        <f t="shared" si="696"/>
        <v>physicist laureate of the Nobel Prize in Physics (1980).[393]</v>
      </c>
      <c r="P2128" s="2" t="str">
        <f t="shared" si="698"/>
        <v>physicist laureate of the Nobel Prize in Physics (1980).</v>
      </c>
      <c r="Q2128" s="2" t="str">
        <f t="shared" si="699"/>
        <v>physicist laureate of the Nobel Prize in Physics (1980)</v>
      </c>
      <c r="R2128" s="2" t="str">
        <f>IFERROR(MID(Q2128,1,FIND(" ",Q2128)-1),Q2128)</f>
        <v>physicist</v>
      </c>
      <c r="S2128" s="2" t="s">
        <v>615</v>
      </c>
      <c r="U2128" t="str">
        <f t="shared" si="690"/>
        <v>https://en.wikipedia.org/wiki/James_Cronin</v>
      </c>
      <c r="Y2128" t="str">
        <f t="shared" si="691"/>
        <v>https://tools.wmflabs.org/xtools-articleinfo/?article=James_Cronin&amp;project=en.wikipedia.org</v>
      </c>
      <c r="AB2128" t="str">
        <f t="shared" si="692"/>
        <v>https://en.wikipedia.org/w/index.php?title=Special:WhatLinksHere/James_Cronin&amp;limit=500</v>
      </c>
    </row>
    <row r="2129" spans="1:29">
      <c r="A2129">
        <v>4726</v>
      </c>
      <c r="B2129">
        <v>819479</v>
      </c>
      <c r="C2129">
        <v>831118.04176587611</v>
      </c>
      <c r="D2129" t="s">
        <v>14947</v>
      </c>
      <c r="E2129" t="str">
        <f t="shared" si="700"/>
        <v>James</v>
      </c>
      <c r="F2129" t="str">
        <f t="shared" si="701"/>
        <v>Crowden</v>
      </c>
      <c r="H2129">
        <v>0</v>
      </c>
      <c r="J2129">
        <v>88</v>
      </c>
      <c r="K2129" s="5">
        <v>42637</v>
      </c>
      <c r="L2129" t="s">
        <v>15702</v>
      </c>
      <c r="M2129" t="str">
        <f t="shared" si="697"/>
        <v>British Olympic rower (1952).[62]</v>
      </c>
      <c r="N2129" t="str">
        <f t="shared" si="702"/>
        <v>British</v>
      </c>
      <c r="O2129" t="str">
        <f t="shared" si="696"/>
        <v>Olympic rower (1952).[62]</v>
      </c>
      <c r="P2129" s="2" t="str">
        <f t="shared" si="698"/>
        <v>Olympic rower (1952).</v>
      </c>
      <c r="Q2129" s="2" t="str">
        <f t="shared" si="699"/>
        <v>Olympic rower (1952)</v>
      </c>
      <c r="R2129" s="2" t="s">
        <v>15982</v>
      </c>
      <c r="S2129" s="2" t="s">
        <v>852</v>
      </c>
      <c r="U2129" t="str">
        <f t="shared" si="690"/>
        <v>https://en.wikipedia.org/wiki/James_Crowden</v>
      </c>
      <c r="Y2129" t="str">
        <f t="shared" si="691"/>
        <v>https://tools.wmflabs.org/xtools-articleinfo/?article=James_Crowden&amp;project=en.wikipedia.org</v>
      </c>
      <c r="AB2129" t="str">
        <f t="shared" si="692"/>
        <v>https://en.wikipedia.org/w/index.php?title=Special:WhatLinksHere/James_Crowden&amp;limit=500</v>
      </c>
    </row>
    <row r="2130" spans="1:29">
      <c r="A2130">
        <v>588</v>
      </c>
      <c r="B2130">
        <v>749575</v>
      </c>
      <c r="C2130">
        <v>350530.7657405865</v>
      </c>
      <c r="D2130" t="s">
        <v>9846</v>
      </c>
      <c r="E2130" t="str">
        <f t="shared" si="700"/>
        <v>James</v>
      </c>
      <c r="F2130" t="str">
        <f t="shared" si="701"/>
        <v>deSouza</v>
      </c>
      <c r="H2130">
        <v>0</v>
      </c>
      <c r="J2130">
        <v>90</v>
      </c>
      <c r="K2130" s="3">
        <v>42397</v>
      </c>
      <c r="L2130" t="s">
        <v>9847</v>
      </c>
      <c r="M2130" t="str">
        <f t="shared" si="697"/>
        <v>Pakistani Roman Catholic priest.[594]</v>
      </c>
      <c r="N2130" t="str">
        <f t="shared" si="702"/>
        <v>Pakistani</v>
      </c>
      <c r="O2130" t="str">
        <f t="shared" si="696"/>
        <v>Roman Catholic priest.[594]</v>
      </c>
      <c r="P2130" t="str">
        <f t="shared" si="698"/>
        <v>Roman Catholic priest.</v>
      </c>
      <c r="Q2130" t="str">
        <f t="shared" si="699"/>
        <v>Roman Catholic priest</v>
      </c>
      <c r="R2130" t="s">
        <v>6811</v>
      </c>
      <c r="U2130" t="str">
        <f t="shared" si="690"/>
        <v>https://en.wikipedia.org/wiki/James_deSouza</v>
      </c>
      <c r="W2130" s="2"/>
      <c r="X2130" s="2"/>
      <c r="Y2130" t="str">
        <f t="shared" si="691"/>
        <v>https://tools.wmflabs.org/xtools-articleinfo/?article=James_deSouza&amp;project=en.wikipedia.org</v>
      </c>
      <c r="AB2130" t="str">
        <f t="shared" si="692"/>
        <v>https://en.wikipedia.org/w/index.php?title=Special:WhatLinksHere/James_deSouza&amp;limit=500</v>
      </c>
    </row>
    <row r="2131" spans="1:29">
      <c r="A2131">
        <v>1298</v>
      </c>
      <c r="B2131">
        <v>435768</v>
      </c>
      <c r="C2131">
        <v>910400.08728396054</v>
      </c>
      <c r="D2131" t="s">
        <v>8318</v>
      </c>
      <c r="E2131" t="str">
        <f t="shared" si="700"/>
        <v>James</v>
      </c>
      <c r="F2131" t="str">
        <f t="shared" si="701"/>
        <v>Douglas</v>
      </c>
      <c r="H2131">
        <v>0</v>
      </c>
      <c r="J2131">
        <v>86</v>
      </c>
      <c r="K2131" s="3">
        <v>42434</v>
      </c>
      <c r="L2131" s="2" t="s">
        <v>8214</v>
      </c>
      <c r="M2131" t="str">
        <f t="shared" si="697"/>
        <v>American actor (As the World Turns Peyton Place G.I. Blues).[104]</v>
      </c>
      <c r="N2131" t="str">
        <f t="shared" si="702"/>
        <v>American</v>
      </c>
      <c r="O2131" t="str">
        <f t="shared" si="696"/>
        <v>actor (As the World Turns Peyton Place G.I. Blues).[104]</v>
      </c>
      <c r="P2131" t="str">
        <f t="shared" si="698"/>
        <v>actor (As the World Turns Peyton Place G.I. Blues).</v>
      </c>
      <c r="Q2131" t="str">
        <f t="shared" si="699"/>
        <v>actor (As the World Turns Peyton Place G</v>
      </c>
      <c r="R2131" t="str">
        <f>IFERROR(MID(Q2131,1,FIND(" ",Q2131)-1),Q2131)</f>
        <v>actor</v>
      </c>
      <c r="S2131" s="2" t="s">
        <v>1976</v>
      </c>
      <c r="U2131" t="str">
        <f t="shared" ref="U2131:U2161" si="703">CONCATENATE("https://en.wikipedia.org/wiki/",REPLACE(D2131,FIND(" ",D2131),1,"_"))</f>
        <v>https://en.wikipedia.org/wiki/James_Douglas</v>
      </c>
      <c r="Y2131" t="str">
        <f t="shared" ref="Y2131:Y2161" si="704">CONCATENATE("https://tools.wmflabs.org/xtools-articleinfo/?article=",REPLACE(D2131,FIND(" ",D2131),1,"_"),"&amp;project=en.wikipedia.org")</f>
        <v>https://tools.wmflabs.org/xtools-articleinfo/?article=James_Douglas&amp;project=en.wikipedia.org</v>
      </c>
      <c r="AB2131" t="str">
        <f t="shared" ref="AB2131:AB2161" si="705">CONCATENATE("https://en.wikipedia.org/w/index.php?title=Special:WhatLinksHere/",REPLACE(D2131,FIND(" ",D2131),1,"_"),"&amp;limit=500")</f>
        <v>https://en.wikipedia.org/w/index.php?title=Special:WhatLinksHere/James_Douglas&amp;limit=500</v>
      </c>
    </row>
    <row r="2132" spans="1:29">
      <c r="A2132">
        <v>4269</v>
      </c>
      <c r="B2132">
        <v>683350</v>
      </c>
      <c r="C2132">
        <v>51722.209317631496</v>
      </c>
      <c r="D2132" t="s">
        <v>4360</v>
      </c>
      <c r="E2132" t="str">
        <f t="shared" si="700"/>
        <v>James</v>
      </c>
      <c r="F2132" t="str">
        <f t="shared" si="701"/>
        <v>Doyle</v>
      </c>
      <c r="H2132">
        <v>0</v>
      </c>
      <c r="J2132">
        <v>78</v>
      </c>
      <c r="K2132" s="5">
        <v>42608</v>
      </c>
      <c r="L2132" t="s">
        <v>3688</v>
      </c>
      <c r="M2132" t="str">
        <f t="shared" si="697"/>
        <v>American politician Mayor of Pawtucket Rhode Island (1997-2011).[412]</v>
      </c>
      <c r="N2132" t="str">
        <f t="shared" si="702"/>
        <v>American</v>
      </c>
      <c r="O2132" t="str">
        <f t="shared" si="696"/>
        <v>politician Mayor of Pawtucket Rhode Island (1997-2011).[412]</v>
      </c>
      <c r="P2132" s="2" t="str">
        <f t="shared" si="698"/>
        <v>politician Mayor of Pawtucket Rhode Island (1997-2011).</v>
      </c>
      <c r="Q2132" s="2" t="str">
        <f t="shared" si="699"/>
        <v>politician Mayor of Pawtucket Rhode Island (1997-2011)</v>
      </c>
      <c r="R2132" s="2" t="str">
        <f>IFERROR(MID(Q2132,1,FIND(" ",Q2132)-1),Q2132)</f>
        <v>politician</v>
      </c>
      <c r="S2132" s="2" t="s">
        <v>532</v>
      </c>
      <c r="U2132" t="str">
        <f t="shared" si="703"/>
        <v>https://en.wikipedia.org/wiki/James_Doyle</v>
      </c>
      <c r="Y2132" t="str">
        <f t="shared" si="704"/>
        <v>https://tools.wmflabs.org/xtools-articleinfo/?article=James_Doyle&amp;project=en.wikipedia.org</v>
      </c>
      <c r="AB2132" t="str">
        <f t="shared" si="705"/>
        <v>https://en.wikipedia.org/w/index.php?title=Special:WhatLinksHere/James_Doyle&amp;limit=500</v>
      </c>
    </row>
    <row r="2133" spans="1:29">
      <c r="A2133">
        <v>3607</v>
      </c>
      <c r="B2133">
        <v>450557</v>
      </c>
      <c r="C2133">
        <v>512308.75834517065</v>
      </c>
      <c r="D2133" t="s">
        <v>13767</v>
      </c>
      <c r="E2133" t="s">
        <v>14691</v>
      </c>
      <c r="F2133" t="s">
        <v>14692</v>
      </c>
      <c r="H2133">
        <v>0</v>
      </c>
      <c r="J2133">
        <v>94</v>
      </c>
      <c r="K2133" s="5">
        <v>42568</v>
      </c>
      <c r="L2133" t="s">
        <v>14258</v>
      </c>
      <c r="M2133" t="str">
        <f t="shared" si="697"/>
        <v>American politician Texas Railroad Commissioner.[266]</v>
      </c>
      <c r="N2133" t="str">
        <f t="shared" si="702"/>
        <v>American</v>
      </c>
      <c r="O2133" t="str">
        <f t="shared" si="696"/>
        <v>politician Texas Railroad Commissioner.[266]</v>
      </c>
      <c r="P2133" s="2" t="str">
        <f t="shared" si="698"/>
        <v>politician Texas Railroad Commissioner.</v>
      </c>
      <c r="Q2133" s="2" t="str">
        <f t="shared" si="699"/>
        <v>politician Texas Railroad Commissioner</v>
      </c>
      <c r="R2133" s="2" t="str">
        <f>IFERROR(MID(Q2133,1,FIND(" ",Q2133)-1),Q2133)</f>
        <v>politician</v>
      </c>
      <c r="S2133" s="2" t="s">
        <v>918</v>
      </c>
      <c r="U2133" t="str">
        <f t="shared" si="703"/>
        <v>https://en.wikipedia.org/wiki/James_E. Nugent</v>
      </c>
      <c r="Y2133" t="str">
        <f t="shared" si="704"/>
        <v>https://tools.wmflabs.org/xtools-articleinfo/?article=James_E. Nugent&amp;project=en.wikipedia.org</v>
      </c>
      <c r="AB2133" t="str">
        <f t="shared" si="705"/>
        <v>https://en.wikipedia.org/w/index.php?title=Special:WhatLinksHere/James_E. Nugent&amp;limit=500</v>
      </c>
    </row>
    <row r="2134" spans="1:29">
      <c r="A2134">
        <v>572</v>
      </c>
      <c r="B2134">
        <v>23415</v>
      </c>
      <c r="C2134">
        <v>412454.91461359052</v>
      </c>
      <c r="D2134" t="s">
        <v>9672</v>
      </c>
      <c r="E2134" t="s">
        <v>10886</v>
      </c>
      <c r="F2134" t="s">
        <v>10887</v>
      </c>
      <c r="H2134">
        <v>0</v>
      </c>
      <c r="J2134">
        <v>35</v>
      </c>
      <c r="K2134" s="3">
        <v>42396</v>
      </c>
      <c r="L2134" t="s">
        <v>10306</v>
      </c>
      <c r="M2134" t="str">
        <f t="shared" si="697"/>
        <v>American criminal execution by lethal injection.[578]</v>
      </c>
      <c r="N2134" t="str">
        <f t="shared" si="702"/>
        <v>American</v>
      </c>
      <c r="O2134" t="str">
        <f t="shared" si="696"/>
        <v>criminal execution by lethal injection.[578]</v>
      </c>
      <c r="P2134" t="str">
        <f t="shared" si="698"/>
        <v>criminal execution by lethal injection.</v>
      </c>
      <c r="Q2134" t="str">
        <f t="shared" si="699"/>
        <v>criminal execution by lethal injection</v>
      </c>
      <c r="R2134" t="str">
        <f>IFERROR(MID(Q2134,1,FIND(" ",Q2134)-1),Q2134)</f>
        <v>criminal</v>
      </c>
      <c r="T2134" t="s">
        <v>8496</v>
      </c>
      <c r="U2134" t="str">
        <f t="shared" si="703"/>
        <v>https://en.wikipedia.org/wiki/James_Garrett Freeman</v>
      </c>
      <c r="Y2134" t="str">
        <f t="shared" si="704"/>
        <v>https://tools.wmflabs.org/xtools-articleinfo/?article=James_Garrett Freeman&amp;project=en.wikipedia.org</v>
      </c>
      <c r="AB2134" t="str">
        <f t="shared" si="705"/>
        <v>https://en.wikipedia.org/w/index.php?title=Special:WhatLinksHere/James_Garrett Freeman&amp;limit=500</v>
      </c>
    </row>
    <row r="2135" spans="1:29">
      <c r="A2135">
        <v>3431</v>
      </c>
      <c r="B2135">
        <v>409208</v>
      </c>
      <c r="C2135">
        <v>625933.84842148225</v>
      </c>
      <c r="D2135" t="s">
        <v>13580</v>
      </c>
      <c r="E2135" t="str">
        <f>LEFT(D2135,FIND(" ",D2135)-1)</f>
        <v>James</v>
      </c>
      <c r="F2135" t="str">
        <f>MID(D2135,FIND(" ",D2135)+1,9999)</f>
        <v>Gilbert</v>
      </c>
      <c r="H2135">
        <v>0</v>
      </c>
      <c r="J2135">
        <v>93</v>
      </c>
      <c r="K2135" s="5">
        <v>42558</v>
      </c>
      <c r="L2135" t="s">
        <v>14002</v>
      </c>
      <c r="M2135" t="str">
        <f t="shared" si="697"/>
        <v>Scottish television producer (The Two Ronnies Last of the Summer Wine).[90]</v>
      </c>
      <c r="N2135" t="str">
        <f t="shared" si="702"/>
        <v>Scottish</v>
      </c>
      <c r="O2135" t="str">
        <f t="shared" si="696"/>
        <v>television producer (The Two Ronnies Last of the Summer Wine).[90]</v>
      </c>
      <c r="P2135" s="2" t="str">
        <f t="shared" si="698"/>
        <v>television producer (The Two Ronnies Last of the Summer Wine).</v>
      </c>
      <c r="Q2135" s="2" t="str">
        <f t="shared" si="699"/>
        <v>television producer (The Two Ronnies Last of the Summer Wine)</v>
      </c>
      <c r="R2135" s="2" t="s">
        <v>2908</v>
      </c>
      <c r="S2135" s="2" t="s">
        <v>910</v>
      </c>
      <c r="U2135" t="str">
        <f t="shared" si="703"/>
        <v>https://en.wikipedia.org/wiki/James_Gilbert</v>
      </c>
      <c r="Y2135" t="str">
        <f t="shared" si="704"/>
        <v>https://tools.wmflabs.org/xtools-articleinfo/?article=James_Gilbert&amp;project=en.wikipedia.org</v>
      </c>
      <c r="AB2135" t="str">
        <f t="shared" si="705"/>
        <v>https://en.wikipedia.org/w/index.php?title=Special:WhatLinksHere/James_Gilbert&amp;limit=500</v>
      </c>
    </row>
    <row r="2136" spans="1:29">
      <c r="A2136">
        <v>3205</v>
      </c>
      <c r="B2136">
        <v>424074</v>
      </c>
      <c r="C2136">
        <v>275428.39631041716</v>
      </c>
      <c r="D2136" t="s">
        <v>5216</v>
      </c>
      <c r="E2136" t="str">
        <f>LEFT(D2136,FIND(" ",D2136)-1)</f>
        <v>James</v>
      </c>
      <c r="F2136" t="str">
        <f>MID(D2136,FIND(" ",D2136)+1,9999)</f>
        <v>Green</v>
      </c>
      <c r="H2136">
        <v>0</v>
      </c>
      <c r="J2136">
        <v>71</v>
      </c>
      <c r="K2136" s="5">
        <v>42544</v>
      </c>
      <c r="L2136" t="s">
        <v>4749</v>
      </c>
      <c r="M2136" t="str">
        <f t="shared" si="697"/>
        <v>American historian.[360]</v>
      </c>
      <c r="N2136" t="str">
        <f t="shared" si="702"/>
        <v>American</v>
      </c>
      <c r="O2136" t="str">
        <f t="shared" si="696"/>
        <v>historian.[360]</v>
      </c>
      <c r="P2136" t="str">
        <f t="shared" si="698"/>
        <v>historian.</v>
      </c>
      <c r="Q2136" t="str">
        <f t="shared" si="699"/>
        <v>historian</v>
      </c>
      <c r="R2136" t="str">
        <f>IFERROR(MID(Q2136,1,FIND(" ",Q2136)-1),Q2136)</f>
        <v>historian</v>
      </c>
      <c r="U2136" t="str">
        <f t="shared" si="703"/>
        <v>https://en.wikipedia.org/wiki/James_Green</v>
      </c>
      <c r="Y2136" t="str">
        <f t="shared" si="704"/>
        <v>https://tools.wmflabs.org/xtools-articleinfo/?article=James_Green&amp;project=en.wikipedia.org</v>
      </c>
      <c r="AB2136" t="str">
        <f t="shared" si="705"/>
        <v>https://en.wikipedia.org/w/index.php?title=Special:WhatLinksHere/James_Green&amp;limit=500</v>
      </c>
    </row>
    <row r="2137" spans="1:29">
      <c r="A2137" s="2">
        <v>2278</v>
      </c>
      <c r="B2137" s="2">
        <v>536493</v>
      </c>
      <c r="C2137" s="2">
        <v>130780.41833614407</v>
      </c>
      <c r="D2137" s="2" t="s">
        <v>6972</v>
      </c>
      <c r="E2137" s="2" t="s">
        <v>5869</v>
      </c>
      <c r="F2137" s="2" t="s">
        <v>5870</v>
      </c>
      <c r="G2137" s="2"/>
      <c r="H2137">
        <v>0</v>
      </c>
      <c r="J2137" s="2">
        <v>74</v>
      </c>
      <c r="K2137" s="6">
        <v>42486</v>
      </c>
      <c r="L2137" s="2" t="s">
        <v>6023</v>
      </c>
      <c r="M2137" s="2" t="str">
        <f t="shared" si="697"/>
        <v>American biostatistician cancer.[466]</v>
      </c>
      <c r="N2137" s="2" t="str">
        <f t="shared" si="702"/>
        <v>American</v>
      </c>
      <c r="O2137" s="2" t="str">
        <f t="shared" si="696"/>
        <v>biostatistician cancer.[466]</v>
      </c>
      <c r="P2137" s="2" t="str">
        <f t="shared" si="698"/>
        <v>biostatistician cancer.</v>
      </c>
      <c r="Q2137" s="2" t="str">
        <f t="shared" si="699"/>
        <v>biostatistician cancer</v>
      </c>
      <c r="R2137" s="2" t="str">
        <f>IFERROR(MID(Q2137,1,FIND(" ",Q2137)-1),Q2137)</f>
        <v>biostatistician</v>
      </c>
      <c r="S2137" s="2"/>
      <c r="T2137" s="2" t="s">
        <v>5871</v>
      </c>
      <c r="U2137" t="str">
        <f t="shared" si="703"/>
        <v>https://en.wikipedia.org/wiki/James_H. Ware</v>
      </c>
      <c r="V2137" s="2"/>
      <c r="Y2137" t="str">
        <f t="shared" si="704"/>
        <v>https://tools.wmflabs.org/xtools-articleinfo/?article=James_H. Ware&amp;project=en.wikipedia.org</v>
      </c>
      <c r="Z2137" s="2"/>
      <c r="AA2137" s="2"/>
      <c r="AB2137" t="str">
        <f t="shared" si="705"/>
        <v>https://en.wikipedia.org/w/index.php?title=Special:WhatLinksHere/James_H. Ware&amp;limit=500</v>
      </c>
      <c r="AC2137" s="2"/>
    </row>
    <row r="2138" spans="1:29">
      <c r="A2138">
        <v>295</v>
      </c>
      <c r="B2138">
        <v>831712</v>
      </c>
      <c r="C2138">
        <v>508948.59802974679</v>
      </c>
      <c r="D2138" t="s">
        <v>9407</v>
      </c>
      <c r="E2138" t="str">
        <f>LEFT(D2138,FIND(" ",D2138)-1)</f>
        <v>James</v>
      </c>
      <c r="F2138" t="str">
        <f>MID(D2138,FIND(" ",D2138)+1,9999)</f>
        <v>Hannah</v>
      </c>
      <c r="H2138">
        <v>0</v>
      </c>
      <c r="J2138">
        <v>71</v>
      </c>
      <c r="K2138" s="3">
        <v>42383</v>
      </c>
      <c r="L2138" t="s">
        <v>10129</v>
      </c>
      <c r="M2138" t="str">
        <f t="shared" si="697"/>
        <v>American attorney Chief Justice of the Arkansas Supreme Court (2005–2015).[296]</v>
      </c>
      <c r="N2138" t="str">
        <f t="shared" si="702"/>
        <v>American</v>
      </c>
      <c r="O2138" t="str">
        <f t="shared" si="696"/>
        <v>attorney Chief Justice of the Arkansas Supreme Court (2005–2015).[296]</v>
      </c>
      <c r="P2138" t="str">
        <f t="shared" si="698"/>
        <v>attorney Chief Justice of the Arkansas Supreme Court (2005–2015).</v>
      </c>
      <c r="Q2138" t="str">
        <f t="shared" si="699"/>
        <v>attorney Chief Justice of the Arkansas Supreme Court (2005–2015)</v>
      </c>
      <c r="R2138" t="s">
        <v>3508</v>
      </c>
      <c r="S2138" t="s">
        <v>2436</v>
      </c>
      <c r="U2138" t="str">
        <f t="shared" si="703"/>
        <v>https://en.wikipedia.org/wiki/James_Hannah</v>
      </c>
      <c r="V2138">
        <v>178</v>
      </c>
      <c r="W2138">
        <v>1</v>
      </c>
      <c r="X2138">
        <v>0</v>
      </c>
      <c r="Y2138" t="str">
        <f t="shared" si="704"/>
        <v>https://tools.wmflabs.org/xtools-articleinfo/?article=James_Hannah&amp;project=en.wikipedia.org</v>
      </c>
      <c r="Z2138">
        <v>33</v>
      </c>
      <c r="AA2138">
        <v>13</v>
      </c>
      <c r="AB2138" t="str">
        <f t="shared" si="705"/>
        <v>https://en.wikipedia.org/w/index.php?title=Special:WhatLinksHere/James_Hannah&amp;limit=500</v>
      </c>
      <c r="AC2138">
        <v>61</v>
      </c>
    </row>
    <row r="2139" spans="1:29">
      <c r="A2139">
        <v>4033</v>
      </c>
      <c r="B2139">
        <v>718527</v>
      </c>
      <c r="C2139">
        <v>385909.92245917732</v>
      </c>
      <c r="D2139" t="s">
        <v>4299</v>
      </c>
      <c r="E2139" t="s">
        <v>3472</v>
      </c>
      <c r="F2139" t="s">
        <v>3473</v>
      </c>
      <c r="H2139">
        <v>0</v>
      </c>
      <c r="J2139">
        <v>83</v>
      </c>
      <c r="K2139" s="5">
        <v>42592</v>
      </c>
      <c r="L2139" t="s">
        <v>3920</v>
      </c>
      <c r="M2139" t="str">
        <f t="shared" si="697"/>
        <v>American scientist and businessman.[175]</v>
      </c>
      <c r="N2139" t="str">
        <f t="shared" si="702"/>
        <v>American</v>
      </c>
      <c r="O2139" t="str">
        <f t="shared" si="696"/>
        <v>scientist and businessman.[175]</v>
      </c>
      <c r="P2139" s="2" t="str">
        <f t="shared" si="698"/>
        <v>scientist and businessman.</v>
      </c>
      <c r="Q2139" s="2" t="str">
        <f t="shared" si="699"/>
        <v>scientist and businessman</v>
      </c>
      <c r="R2139" s="2" t="str">
        <f>Q2139</f>
        <v>scientist and businessman</v>
      </c>
      <c r="S2139" s="2"/>
      <c r="U2139" t="str">
        <f t="shared" si="703"/>
        <v>https://en.wikipedia.org/wiki/James_J. Tietjen</v>
      </c>
      <c r="Y2139" t="str">
        <f t="shared" si="704"/>
        <v>https://tools.wmflabs.org/xtools-articleinfo/?article=James_J. Tietjen&amp;project=en.wikipedia.org</v>
      </c>
      <c r="AB2139" t="str">
        <f t="shared" si="705"/>
        <v>https://en.wikipedia.org/w/index.php?title=Special:WhatLinksHere/James_J. Tietjen&amp;limit=500</v>
      </c>
    </row>
    <row r="2140" spans="1:29">
      <c r="A2140">
        <v>2828</v>
      </c>
      <c r="B2140">
        <v>731944</v>
      </c>
      <c r="C2140">
        <v>903229.84835347603</v>
      </c>
      <c r="D2140" t="s">
        <v>12232</v>
      </c>
      <c r="E2140" t="str">
        <f>LEFT(D2140,FIND(" ",D2140)-1)</f>
        <v>James</v>
      </c>
      <c r="F2140" t="str">
        <f>MID(D2140,FIND(" ",D2140)+1,9999)</f>
        <v>Knepper</v>
      </c>
      <c r="H2140">
        <v>0</v>
      </c>
      <c r="J2140">
        <v>84</v>
      </c>
      <c r="K2140" s="5">
        <v>42520</v>
      </c>
      <c r="L2140" t="s">
        <v>12990</v>
      </c>
      <c r="M2140" t="str">
        <f t="shared" si="697"/>
        <v>American politician.[496]</v>
      </c>
      <c r="N2140" t="str">
        <f t="shared" si="702"/>
        <v>American</v>
      </c>
      <c r="O2140" t="str">
        <f t="shared" ref="O2140:O2166" si="706">MID(M2140,FIND(" ",M2140)+1,9999)</f>
        <v>politician.[496]</v>
      </c>
      <c r="P2140" t="str">
        <f t="shared" si="698"/>
        <v>politician.</v>
      </c>
      <c r="Q2140" t="str">
        <f t="shared" si="699"/>
        <v>politician</v>
      </c>
      <c r="R2140" t="str">
        <f>IFERROR(MID(Q2140,1,FIND(" ",Q2140)-1),Q2140)</f>
        <v>politician</v>
      </c>
      <c r="U2140" t="str">
        <f t="shared" si="703"/>
        <v>https://en.wikipedia.org/wiki/James_Knepper</v>
      </c>
      <c r="Y2140" t="str">
        <f t="shared" si="704"/>
        <v>https://tools.wmflabs.org/xtools-articleinfo/?article=James_Knepper&amp;project=en.wikipedia.org</v>
      </c>
      <c r="AB2140" t="str">
        <f t="shared" si="705"/>
        <v>https://en.wikipedia.org/w/index.php?title=Special:WhatLinksHere/James_Knepper&amp;limit=500</v>
      </c>
    </row>
    <row r="2141" spans="1:29">
      <c r="A2141">
        <v>3622</v>
      </c>
      <c r="B2141">
        <v>790713</v>
      </c>
      <c r="C2141">
        <v>808763.68335430021</v>
      </c>
      <c r="D2141" t="s">
        <v>13593</v>
      </c>
      <c r="E2141" t="str">
        <f>LEFT(D2141,FIND(" ",D2141)-1)</f>
        <v>James</v>
      </c>
      <c r="F2141" t="str">
        <f>MID(D2141,FIND(" ",D2141)+1,9999)</f>
        <v>Kriel</v>
      </c>
      <c r="H2141">
        <v>0</v>
      </c>
      <c r="J2141">
        <v>74</v>
      </c>
      <c r="K2141" s="5">
        <v>42569</v>
      </c>
      <c r="L2141" t="s">
        <v>14275</v>
      </c>
      <c r="M2141" t="str">
        <f t="shared" si="697"/>
        <v>South African air force general.[281]</v>
      </c>
      <c r="N2141" t="s">
        <v>14446</v>
      </c>
      <c r="O2141" t="str">
        <f t="shared" si="706"/>
        <v>African air force general.[281]</v>
      </c>
      <c r="P2141" s="2" t="str">
        <f t="shared" si="698"/>
        <v>African air force general.</v>
      </c>
      <c r="Q2141" s="2" t="str">
        <f t="shared" si="699"/>
        <v>African air force general</v>
      </c>
      <c r="R2141" s="2" t="s">
        <v>14482</v>
      </c>
      <c r="S2141" s="2"/>
      <c r="U2141" t="str">
        <f t="shared" si="703"/>
        <v>https://en.wikipedia.org/wiki/James_Kriel</v>
      </c>
      <c r="Y2141" t="str">
        <f t="shared" si="704"/>
        <v>https://tools.wmflabs.org/xtools-articleinfo/?article=James_Kriel&amp;project=en.wikipedia.org</v>
      </c>
      <c r="AB2141" t="str">
        <f t="shared" si="705"/>
        <v>https://en.wikipedia.org/w/index.php?title=Special:WhatLinksHere/James_Kriel&amp;limit=500</v>
      </c>
    </row>
    <row r="2142" spans="1:29">
      <c r="A2142">
        <v>258</v>
      </c>
      <c r="B2142">
        <v>141531</v>
      </c>
      <c r="C2142">
        <v>406217.27714460576</v>
      </c>
      <c r="D2142" t="s">
        <v>10608</v>
      </c>
      <c r="E2142" t="s">
        <v>10455</v>
      </c>
      <c r="F2142" t="s">
        <v>10456</v>
      </c>
      <c r="H2142">
        <v>0</v>
      </c>
      <c r="J2142">
        <v>83</v>
      </c>
      <c r="K2142" s="3">
        <v>42381</v>
      </c>
      <c r="L2142" t="s">
        <v>10609</v>
      </c>
      <c r="M2142" t="str">
        <f t="shared" si="697"/>
        <v>American prosecutor fall.[259]</v>
      </c>
      <c r="N2142" t="str">
        <f t="shared" ref="N2142:N2166" si="707">MID(M2142,1,FIND(" ",M2142)-1)</f>
        <v>American</v>
      </c>
      <c r="O2142" t="str">
        <f t="shared" si="706"/>
        <v>prosecutor fall.[259]</v>
      </c>
      <c r="P2142" t="str">
        <f t="shared" si="698"/>
        <v>prosecutor fall.</v>
      </c>
      <c r="Q2142" t="str">
        <f t="shared" si="699"/>
        <v>prosecutor fall</v>
      </c>
      <c r="R2142" t="str">
        <f>IFERROR(MID(Q2142,1,FIND(" ",Q2142)-1),Q2142)</f>
        <v>prosecutor</v>
      </c>
      <c r="T2142" t="s">
        <v>11542</v>
      </c>
      <c r="U2142" t="str">
        <f t="shared" si="703"/>
        <v>https://en.wikipedia.org/wiki/James_L. Browning Jr.</v>
      </c>
      <c r="Y2142" t="str">
        <f t="shared" si="704"/>
        <v>https://tools.wmflabs.org/xtools-articleinfo/?article=James_L. Browning Jr.&amp;project=en.wikipedia.org</v>
      </c>
      <c r="AB2142" t="str">
        <f t="shared" si="705"/>
        <v>https://en.wikipedia.org/w/index.php?title=Special:WhatLinksHere/James_L. Browning Jr.&amp;limit=500</v>
      </c>
    </row>
    <row r="2143" spans="1:29">
      <c r="A2143">
        <v>3224</v>
      </c>
      <c r="B2143">
        <v>361363</v>
      </c>
      <c r="C2143">
        <v>400319.36447849148</v>
      </c>
      <c r="D2143" t="s">
        <v>5223</v>
      </c>
      <c r="E2143" t="str">
        <f>LEFT(D2143,FIND(" ",D2143)-1)</f>
        <v>James</v>
      </c>
      <c r="F2143" t="str">
        <f>MID(D2143,FIND(" ",D2143)+1,9999)</f>
        <v>Lee</v>
      </c>
      <c r="H2143">
        <v>0</v>
      </c>
      <c r="J2143">
        <v>36</v>
      </c>
      <c r="K2143" s="5">
        <v>42545</v>
      </c>
      <c r="L2143" t="s">
        <v>4768</v>
      </c>
      <c r="M2143" t="str">
        <f t="shared" si="697"/>
        <v>American football player (Green Bay Packers) complications from diabetes.[379]</v>
      </c>
      <c r="N2143" t="str">
        <f t="shared" si="707"/>
        <v>American</v>
      </c>
      <c r="O2143" t="str">
        <f t="shared" si="706"/>
        <v>football player (Green Bay Packers) complications from diabetes.[379]</v>
      </c>
      <c r="P2143" t="str">
        <f t="shared" si="698"/>
        <v>football player (Green Bay Packers) complications from diabetes.</v>
      </c>
      <c r="Q2143" t="str">
        <f t="shared" si="699"/>
        <v>football player (Green Bay Packers) complications from diabetes</v>
      </c>
      <c r="R2143" t="s">
        <v>13172</v>
      </c>
      <c r="S2143" t="s">
        <v>2284</v>
      </c>
      <c r="T2143" t="s">
        <v>2851</v>
      </c>
      <c r="U2143" t="str">
        <f t="shared" si="703"/>
        <v>https://en.wikipedia.org/wiki/James_Lee</v>
      </c>
      <c r="Y2143" t="str">
        <f t="shared" si="704"/>
        <v>https://tools.wmflabs.org/xtools-articleinfo/?article=James_Lee&amp;project=en.wikipedia.org</v>
      </c>
      <c r="AB2143" t="str">
        <f t="shared" si="705"/>
        <v>https://en.wikipedia.org/w/index.php?title=Special:WhatLinksHere/James_Lee&amp;limit=500</v>
      </c>
    </row>
    <row r="2144" spans="1:29">
      <c r="A2144">
        <v>2985</v>
      </c>
      <c r="B2144">
        <v>228491</v>
      </c>
      <c r="C2144">
        <v>58580.490381245909</v>
      </c>
      <c r="D2144" t="s">
        <v>5343</v>
      </c>
      <c r="E2144" t="str">
        <f>LEFT(D2144,FIND(" ",D2144)-1)</f>
        <v>James</v>
      </c>
      <c r="F2144" t="str">
        <f>MID(D2144,FIND(" ",D2144)+1,9999)</f>
        <v>Lewis</v>
      </c>
      <c r="H2144">
        <v>0</v>
      </c>
      <c r="J2144">
        <v>85</v>
      </c>
      <c r="K2144" s="5">
        <v>42530</v>
      </c>
      <c r="L2144" t="s">
        <v>4984</v>
      </c>
      <c r="M2144" t="str">
        <f t="shared" si="697"/>
        <v>American politician member of the Indiana Senate (1974–1978 1986–2010) and House of Representatives (1970–1972).[140]</v>
      </c>
      <c r="N2144" t="str">
        <f t="shared" si="707"/>
        <v>American</v>
      </c>
      <c r="O2144" t="str">
        <f t="shared" si="706"/>
        <v>politician member of the Indiana Senate (1974–1978 1986–2010) and House of Representatives (1970–1972).[140]</v>
      </c>
      <c r="P2144" t="str">
        <f t="shared" si="698"/>
        <v>politician member of the Indiana Senate (1974–1978 1986–2010) and House of Representatives (1970–1972).</v>
      </c>
      <c r="Q2144" t="str">
        <f t="shared" si="699"/>
        <v>politician member of the Indiana Senate (1974–1978 1986–2010) and House of Representatives (1970–1972)</v>
      </c>
      <c r="R2144" t="str">
        <f>IFERROR(MID(Q2144,1,FIND(" ",Q2144)-1),Q2144)</f>
        <v>politician</v>
      </c>
      <c r="S2144" s="2" t="s">
        <v>1240</v>
      </c>
      <c r="U2144" t="str">
        <f t="shared" si="703"/>
        <v>https://en.wikipedia.org/wiki/James_Lewis</v>
      </c>
      <c r="Y2144" t="str">
        <f t="shared" si="704"/>
        <v>https://tools.wmflabs.org/xtools-articleinfo/?article=James_Lewis&amp;project=en.wikipedia.org</v>
      </c>
      <c r="AB2144" t="str">
        <f t="shared" si="705"/>
        <v>https://en.wikipedia.org/w/index.php?title=Special:WhatLinksHere/James_Lewis&amp;limit=500</v>
      </c>
    </row>
    <row r="2145" spans="1:29">
      <c r="A2145">
        <v>1634</v>
      </c>
      <c r="B2145">
        <v>407051</v>
      </c>
      <c r="C2145">
        <v>839502.57082051388</v>
      </c>
      <c r="D2145" t="s">
        <v>8727</v>
      </c>
      <c r="E2145" t="s">
        <v>7726</v>
      </c>
      <c r="F2145" t="s">
        <v>7725</v>
      </c>
      <c r="H2145">
        <v>0</v>
      </c>
      <c r="J2145">
        <v>91</v>
      </c>
      <c r="K2145" s="3">
        <v>42451</v>
      </c>
      <c r="L2145" s="2" t="s">
        <v>7899</v>
      </c>
      <c r="M2145" t="str">
        <f t="shared" si="697"/>
        <v>American biblical scholar.[441]</v>
      </c>
      <c r="N2145" t="str">
        <f t="shared" si="707"/>
        <v>American</v>
      </c>
      <c r="O2145" t="str">
        <f t="shared" si="706"/>
        <v>biblical scholar.[441]</v>
      </c>
      <c r="P2145" t="str">
        <f t="shared" si="698"/>
        <v>biblical scholar.</v>
      </c>
      <c r="Q2145" t="str">
        <f t="shared" si="699"/>
        <v>biblical scholar</v>
      </c>
      <c r="R2145" t="s">
        <v>7219</v>
      </c>
      <c r="U2145" t="str">
        <f t="shared" si="703"/>
        <v>https://en.wikipedia.org/wiki/James_M. Robinson</v>
      </c>
      <c r="Y2145" t="str">
        <f t="shared" si="704"/>
        <v>https://tools.wmflabs.org/xtools-articleinfo/?article=James_M. Robinson&amp;project=en.wikipedia.org</v>
      </c>
      <c r="AB2145" t="str">
        <f t="shared" si="705"/>
        <v>https://en.wikipedia.org/w/index.php?title=Special:WhatLinksHere/James_M. Robinson&amp;limit=500</v>
      </c>
    </row>
    <row r="2146" spans="1:29">
      <c r="A2146">
        <v>2566</v>
      </c>
      <c r="B2146">
        <v>112800</v>
      </c>
      <c r="C2146">
        <v>946352.80610964401</v>
      </c>
      <c r="D2146" t="s">
        <v>11997</v>
      </c>
      <c r="E2146" t="s">
        <v>13115</v>
      </c>
      <c r="F2146" t="s">
        <v>13116</v>
      </c>
      <c r="H2146">
        <v>0</v>
      </c>
      <c r="J2146">
        <v>85</v>
      </c>
      <c r="K2146" s="5">
        <v>42503</v>
      </c>
      <c r="L2146" t="s">
        <v>12594</v>
      </c>
      <c r="M2146" t="str">
        <f t="shared" si="697"/>
        <v>American academic administrator President of Hofstra University (1976–2001) heart disease.[230]</v>
      </c>
      <c r="N2146" t="str">
        <f t="shared" si="707"/>
        <v>American</v>
      </c>
      <c r="O2146" t="str">
        <f t="shared" si="706"/>
        <v>academic administrator President of Hofstra University (1976–2001) heart disease.[230]</v>
      </c>
      <c r="P2146" t="str">
        <f t="shared" si="698"/>
        <v>academic administrator President of Hofstra University (1976–2001) heart disease.</v>
      </c>
      <c r="Q2146" t="str">
        <f t="shared" si="699"/>
        <v>academic administrator President of Hofstra University (1976–2001) heart disease</v>
      </c>
      <c r="R2146" t="s">
        <v>2964</v>
      </c>
      <c r="S2146" s="2" t="s">
        <v>1311</v>
      </c>
      <c r="T2146" t="s">
        <v>13183</v>
      </c>
      <c r="U2146" t="str">
        <f t="shared" si="703"/>
        <v>https://en.wikipedia.org/wiki/James_M. Shuart</v>
      </c>
      <c r="Y2146" t="str">
        <f t="shared" si="704"/>
        <v>https://tools.wmflabs.org/xtools-articleinfo/?article=James_M. Shuart&amp;project=en.wikipedia.org</v>
      </c>
      <c r="AB2146" t="str">
        <f t="shared" si="705"/>
        <v>https://en.wikipedia.org/w/index.php?title=Special:WhatLinksHere/James_M. Shuart&amp;limit=500</v>
      </c>
    </row>
    <row r="2147" spans="1:29">
      <c r="A2147">
        <v>3880</v>
      </c>
      <c r="B2147">
        <v>866877</v>
      </c>
      <c r="C2147">
        <v>775562.52655814716</v>
      </c>
      <c r="D2147" t="s">
        <v>4505</v>
      </c>
      <c r="E2147" t="s">
        <v>3528</v>
      </c>
      <c r="F2147" t="s">
        <v>3529</v>
      </c>
      <c r="H2147">
        <v>0</v>
      </c>
      <c r="J2147">
        <v>92</v>
      </c>
      <c r="K2147" s="5">
        <v>42584</v>
      </c>
      <c r="L2147" t="s">
        <v>4046</v>
      </c>
      <c r="M2147" t="str">
        <f t="shared" si="697"/>
        <v>Canadian Roman Catholic prelate Archbishop of Halifax (1967–1990).[22]</v>
      </c>
      <c r="N2147" t="str">
        <f t="shared" si="707"/>
        <v>Canadian</v>
      </c>
      <c r="O2147" t="str">
        <f t="shared" si="706"/>
        <v>Roman Catholic prelate Archbishop of Halifax (1967–1990).[22]</v>
      </c>
      <c r="P2147" s="2" t="str">
        <f t="shared" si="698"/>
        <v>Roman Catholic prelate Archbishop of Halifax (1967–1990).</v>
      </c>
      <c r="Q2147" s="2" t="str">
        <f t="shared" si="699"/>
        <v>Roman Catholic prelate Archbishop of Halifax (1967–1990)</v>
      </c>
      <c r="R2147" s="2" t="s">
        <v>3276</v>
      </c>
      <c r="S2147" s="2" t="s">
        <v>796</v>
      </c>
      <c r="U2147" t="str">
        <f t="shared" si="703"/>
        <v>https://en.wikipedia.org/wiki/James_Martin Hayes</v>
      </c>
      <c r="Y2147" t="str">
        <f t="shared" si="704"/>
        <v>https://tools.wmflabs.org/xtools-articleinfo/?article=James_Martin Hayes&amp;project=en.wikipedia.org</v>
      </c>
      <c r="AB2147" t="str">
        <f t="shared" si="705"/>
        <v>https://en.wikipedia.org/w/index.php?title=Special:WhatLinksHere/James_Martin Hayes&amp;limit=500</v>
      </c>
    </row>
    <row r="2148" spans="1:29">
      <c r="A2148">
        <v>1387</v>
      </c>
      <c r="B2148">
        <v>891622</v>
      </c>
      <c r="C2148">
        <v>28103.91652474209</v>
      </c>
      <c r="D2148" t="s">
        <v>8490</v>
      </c>
      <c r="E2148" t="str">
        <f t="shared" ref="E2148:E2166" si="708">LEFT(D2148,FIND(" ",D2148)-1)</f>
        <v>James</v>
      </c>
      <c r="F2148" t="str">
        <f t="shared" ref="F2148:F2166" si="709">MID(D2148,FIND(" ",D2148)+1,9999)</f>
        <v>McNamara</v>
      </c>
      <c r="H2148">
        <v>0</v>
      </c>
      <c r="J2148">
        <v>76</v>
      </c>
      <c r="K2148" s="3">
        <v>42438</v>
      </c>
      <c r="L2148" s="2" t="s">
        <v>8053</v>
      </c>
      <c r="M2148" t="str">
        <f t="shared" si="697"/>
        <v>Irish long-distance runner M50 10000 metre world record holder (1989–1991).[193]</v>
      </c>
      <c r="N2148" t="str">
        <f t="shared" si="707"/>
        <v>Irish</v>
      </c>
      <c r="O2148" t="str">
        <f t="shared" si="706"/>
        <v>long-distance runner M50 10000 metre world record holder (1989–1991).[193]</v>
      </c>
      <c r="P2148" t="str">
        <f t="shared" si="698"/>
        <v>long-distance runner M50 10000 metre world record holder (1989–1991).</v>
      </c>
      <c r="Q2148" t="str">
        <f t="shared" si="699"/>
        <v>long-distance runner M50 10000 metre world record holder (1989–1991)</v>
      </c>
      <c r="R2148" t="s">
        <v>6776</v>
      </c>
      <c r="S2148" s="2" t="s">
        <v>1942</v>
      </c>
      <c r="U2148" t="str">
        <f t="shared" si="703"/>
        <v>https://en.wikipedia.org/wiki/James_McNamara</v>
      </c>
      <c r="Y2148" t="str">
        <f t="shared" si="704"/>
        <v>https://tools.wmflabs.org/xtools-articleinfo/?article=James_McNamara&amp;project=en.wikipedia.org</v>
      </c>
      <c r="AB2148" t="str">
        <f t="shared" si="705"/>
        <v>https://en.wikipedia.org/w/index.php?title=Special:WhatLinksHere/James_McNamara&amp;limit=500</v>
      </c>
    </row>
    <row r="2149" spans="1:29">
      <c r="A2149">
        <v>760</v>
      </c>
      <c r="B2149">
        <v>236733</v>
      </c>
      <c r="C2149">
        <v>190766.73241943354</v>
      </c>
      <c r="D2149" t="s">
        <v>10335</v>
      </c>
      <c r="E2149" t="str">
        <f t="shared" si="708"/>
        <v>James</v>
      </c>
      <c r="F2149" t="str">
        <f t="shared" si="709"/>
        <v>Moore</v>
      </c>
      <c r="H2149">
        <v>0</v>
      </c>
      <c r="J2149">
        <v>99</v>
      </c>
      <c r="K2149" s="3">
        <v>42406</v>
      </c>
      <c r="L2149" t="s">
        <v>10855</v>
      </c>
      <c r="M2149" t="str">
        <f t="shared" si="697"/>
        <v>American baseball player (Newark Eagles).[104]</v>
      </c>
      <c r="N2149" t="str">
        <f t="shared" si="707"/>
        <v>American</v>
      </c>
      <c r="O2149" t="str">
        <f t="shared" si="706"/>
        <v>baseball player (Newark Eagles).[104]</v>
      </c>
      <c r="P2149" t="str">
        <f t="shared" si="698"/>
        <v>baseball player (Newark Eagles).</v>
      </c>
      <c r="Q2149" t="str">
        <f t="shared" si="699"/>
        <v>baseball player (Newark Eagles)</v>
      </c>
      <c r="R2149" t="s">
        <v>7106</v>
      </c>
      <c r="S2149" t="s">
        <v>2259</v>
      </c>
      <c r="U2149" t="str">
        <f t="shared" si="703"/>
        <v>https://en.wikipedia.org/wiki/James_Moore</v>
      </c>
      <c r="Y2149" t="str">
        <f t="shared" si="704"/>
        <v>https://tools.wmflabs.org/xtools-articleinfo/?article=James_Moore&amp;project=en.wikipedia.org</v>
      </c>
      <c r="AB2149" t="str">
        <f t="shared" si="705"/>
        <v>https://en.wikipedia.org/w/index.php?title=Special:WhatLinksHere/James_Moore&amp;limit=500</v>
      </c>
    </row>
    <row r="2150" spans="1:29">
      <c r="A2150">
        <v>1741</v>
      </c>
      <c r="B2150">
        <v>869599</v>
      </c>
      <c r="C2150">
        <v>711232.10710538842</v>
      </c>
      <c r="D2150" t="s">
        <v>8649</v>
      </c>
      <c r="E2150" t="str">
        <f t="shared" si="708"/>
        <v>James</v>
      </c>
      <c r="F2150" t="str">
        <f t="shared" si="709"/>
        <v>Noble</v>
      </c>
      <c r="H2150">
        <v>0</v>
      </c>
      <c r="J2150">
        <v>94</v>
      </c>
      <c r="K2150" s="3">
        <v>42457</v>
      </c>
      <c r="L2150" s="2" t="s">
        <v>7820</v>
      </c>
      <c r="M2150" t="str">
        <f t="shared" si="697"/>
        <v>American actor (Benson10 Archie: To Riverdale and Back Again) complications from a stroke.[548]</v>
      </c>
      <c r="N2150" t="str">
        <f t="shared" si="707"/>
        <v>American</v>
      </c>
      <c r="O2150" t="str">
        <f t="shared" si="706"/>
        <v>actor (Benson10 Archie: To Riverdale and Back Again) complications from a stroke.[548]</v>
      </c>
      <c r="P2150" t="str">
        <f t="shared" si="698"/>
        <v>actor (Benson10 Archie: To Riverdale and Back Again) complications from a stroke.</v>
      </c>
      <c r="Q2150" t="str">
        <f t="shared" si="699"/>
        <v>actor (Benson10 Archie: To Riverdale and Back Again) complications from a stroke</v>
      </c>
      <c r="R2150" t="str">
        <f>IFERROR(MID(Q2150,1,FIND(" ",Q2150)-1),Q2150)</f>
        <v>actor</v>
      </c>
      <c r="S2150" s="2" t="s">
        <v>1716</v>
      </c>
      <c r="T2150" t="s">
        <v>7328</v>
      </c>
      <c r="U2150" t="str">
        <f t="shared" si="703"/>
        <v>https://en.wikipedia.org/wiki/James_Noble</v>
      </c>
      <c r="V2150">
        <v>309</v>
      </c>
      <c r="W2150">
        <v>1</v>
      </c>
      <c r="X2150">
        <v>0</v>
      </c>
      <c r="Y2150" t="str">
        <f t="shared" si="704"/>
        <v>https://tools.wmflabs.org/xtools-articleinfo/?article=James_Noble&amp;project=en.wikipedia.org</v>
      </c>
      <c r="Z2150">
        <v>129</v>
      </c>
      <c r="AA2150">
        <v>79</v>
      </c>
      <c r="AB2150" t="str">
        <f t="shared" si="705"/>
        <v>https://en.wikipedia.org/w/index.php?title=Special:WhatLinksHere/James_Noble&amp;limit=500</v>
      </c>
      <c r="AC2150">
        <v>44</v>
      </c>
    </row>
    <row r="2151" spans="1:29">
      <c r="A2151">
        <v>1328</v>
      </c>
      <c r="B2151">
        <v>414676</v>
      </c>
      <c r="C2151">
        <v>586003.41134206252</v>
      </c>
      <c r="D2151" t="s">
        <v>8606</v>
      </c>
      <c r="E2151" t="str">
        <f t="shared" si="708"/>
        <v>James</v>
      </c>
      <c r="F2151" t="str">
        <f t="shared" si="709"/>
        <v>Ocholi</v>
      </c>
      <c r="H2151">
        <v>0</v>
      </c>
      <c r="J2151">
        <v>55</v>
      </c>
      <c r="K2151" s="3">
        <v>42435</v>
      </c>
      <c r="L2151" s="2" t="s">
        <v>8253</v>
      </c>
      <c r="M2151" t="str">
        <f t="shared" si="697"/>
        <v>Nigerian politician traffic collision.[134]</v>
      </c>
      <c r="N2151" t="str">
        <f t="shared" si="707"/>
        <v>Nigerian</v>
      </c>
      <c r="O2151" t="str">
        <f t="shared" si="706"/>
        <v>politician traffic collision.[134]</v>
      </c>
      <c r="P2151" t="str">
        <f t="shared" si="698"/>
        <v>politician traffic collision.</v>
      </c>
      <c r="Q2151" t="str">
        <f t="shared" si="699"/>
        <v>politician traffic collision</v>
      </c>
      <c r="R2151" t="str">
        <f>IFERROR(MID(Q2151,1,FIND(" ",Q2151)-1),Q2151)</f>
        <v>politician</v>
      </c>
      <c r="T2151" t="s">
        <v>7561</v>
      </c>
      <c r="U2151" t="str">
        <f t="shared" si="703"/>
        <v>https://en.wikipedia.org/wiki/James_Ocholi</v>
      </c>
      <c r="Y2151" t="str">
        <f t="shared" si="704"/>
        <v>https://tools.wmflabs.org/xtools-articleinfo/?article=James_Ocholi&amp;project=en.wikipedia.org</v>
      </c>
      <c r="AB2151" t="str">
        <f t="shared" si="705"/>
        <v>https://en.wikipedia.org/w/index.php?title=Special:WhatLinksHere/James_Ocholi&amp;limit=500</v>
      </c>
    </row>
    <row r="2152" spans="1:29">
      <c r="A2152">
        <v>2406</v>
      </c>
      <c r="B2152">
        <v>345188</v>
      </c>
      <c r="C2152">
        <v>623508.89423760236</v>
      </c>
      <c r="D2152" t="s">
        <v>12175</v>
      </c>
      <c r="E2152" t="str">
        <f t="shared" si="708"/>
        <v>James</v>
      </c>
      <c r="F2152" t="str">
        <f t="shared" si="709"/>
        <v>Oyedeji</v>
      </c>
      <c r="H2152">
        <v>0</v>
      </c>
      <c r="J2152">
        <v>63</v>
      </c>
      <c r="K2152" s="5">
        <v>42494</v>
      </c>
      <c r="L2152" t="s">
        <v>12274</v>
      </c>
      <c r="M2152" t="str">
        <f t="shared" si="697"/>
        <v>Ghanaian sports historian.[68]</v>
      </c>
      <c r="N2152" t="str">
        <f t="shared" si="707"/>
        <v>Ghanaian</v>
      </c>
      <c r="O2152" t="str">
        <f t="shared" si="706"/>
        <v>sports historian.[68]</v>
      </c>
      <c r="P2152" t="str">
        <f t="shared" si="698"/>
        <v>sports historian.</v>
      </c>
      <c r="Q2152" t="str">
        <f t="shared" si="699"/>
        <v>sports historian</v>
      </c>
      <c r="R2152" t="s">
        <v>12912</v>
      </c>
      <c r="U2152" t="str">
        <f t="shared" si="703"/>
        <v>https://en.wikipedia.org/wiki/James_Oyedeji</v>
      </c>
      <c r="Y2152" t="str">
        <f t="shared" si="704"/>
        <v>https://tools.wmflabs.org/xtools-articleinfo/?article=James_Oyedeji&amp;project=en.wikipedia.org</v>
      </c>
      <c r="AB2152" t="str">
        <f t="shared" si="705"/>
        <v>https://en.wikipedia.org/w/index.php?title=Special:WhatLinksHere/James_Oyedeji&amp;limit=500</v>
      </c>
    </row>
    <row r="2153" spans="1:29">
      <c r="A2153">
        <v>3495</v>
      </c>
      <c r="B2153">
        <v>476516</v>
      </c>
      <c r="C2153">
        <v>463018.53904424206</v>
      </c>
      <c r="D2153" t="s">
        <v>13831</v>
      </c>
      <c r="E2153" t="str">
        <f t="shared" si="708"/>
        <v>James</v>
      </c>
      <c r="F2153" t="str">
        <f t="shared" si="709"/>
        <v>Pazhayattil</v>
      </c>
      <c r="H2153">
        <v>0</v>
      </c>
      <c r="J2153">
        <v>81</v>
      </c>
      <c r="K2153" s="5">
        <v>42561</v>
      </c>
      <c r="L2153" t="s">
        <v>14000</v>
      </c>
      <c r="M2153" t="str">
        <f t="shared" si="697"/>
        <v>Indian Syro-Malabar Catholic hierarch Bishop of Irinjalakuda (1978–2010).[154]</v>
      </c>
      <c r="N2153" t="str">
        <f t="shared" si="707"/>
        <v>Indian</v>
      </c>
      <c r="O2153" t="str">
        <f t="shared" si="706"/>
        <v>Syro-Malabar Catholic hierarch Bishop of Irinjalakuda (1978–2010).[154]</v>
      </c>
      <c r="P2153" s="2" t="str">
        <f t="shared" si="698"/>
        <v>Syro-Malabar Catholic hierarch Bishop of Irinjalakuda (1978–2010).</v>
      </c>
      <c r="Q2153" s="2" t="str">
        <f t="shared" si="699"/>
        <v>Syro-Malabar Catholic hierarch Bishop of Irinjalakuda (1978–2010)</v>
      </c>
      <c r="R2153" s="2" t="s">
        <v>3033</v>
      </c>
      <c r="S2153" s="2" t="s">
        <v>850</v>
      </c>
      <c r="U2153" t="str">
        <f t="shared" si="703"/>
        <v>https://en.wikipedia.org/wiki/James_Pazhayattil</v>
      </c>
      <c r="Y2153" t="str">
        <f t="shared" si="704"/>
        <v>https://tools.wmflabs.org/xtools-articleinfo/?article=James_Pazhayattil&amp;project=en.wikipedia.org</v>
      </c>
      <c r="AB2153" t="str">
        <f t="shared" si="705"/>
        <v>https://en.wikipedia.org/w/index.php?title=Special:WhatLinksHere/James_Pazhayattil&amp;limit=500</v>
      </c>
    </row>
    <row r="2154" spans="1:29">
      <c r="A2154">
        <v>4118</v>
      </c>
      <c r="B2154">
        <v>300706</v>
      </c>
      <c r="C2154">
        <v>882204.54900601902</v>
      </c>
      <c r="D2154" t="s">
        <v>4220</v>
      </c>
      <c r="E2154" t="str">
        <f t="shared" si="708"/>
        <v>James</v>
      </c>
      <c r="F2154" t="str">
        <f t="shared" si="709"/>
        <v>R. Bennett</v>
      </c>
      <c r="H2154">
        <v>0</v>
      </c>
      <c r="J2154">
        <v>76</v>
      </c>
      <c r="K2154" s="5">
        <v>42599</v>
      </c>
      <c r="L2154" t="s">
        <v>3880</v>
      </c>
      <c r="M2154" t="str">
        <f t="shared" si="697"/>
        <v>American politician Secretary of State of Alabama (1993–2003 2013–2015) cancer.[260]</v>
      </c>
      <c r="N2154" t="str">
        <f t="shared" si="707"/>
        <v>American</v>
      </c>
      <c r="O2154" t="str">
        <f t="shared" si="706"/>
        <v>politician Secretary of State of Alabama (1993–2003 2013–2015) cancer.[260]</v>
      </c>
      <c r="P2154" s="2" t="str">
        <f t="shared" si="698"/>
        <v>politician Secretary of State of Alabama (1993–2003 2013–2015) cancer.</v>
      </c>
      <c r="Q2154" s="2" t="str">
        <f t="shared" si="699"/>
        <v>politician Secretary of State of Alabama (1993–2003 2013–2015) cancer</v>
      </c>
      <c r="R2154" s="2" t="str">
        <f>IFERROR(MID(Q2154,1,FIND(" ",Q2154)-1),Q2154)</f>
        <v>politician</v>
      </c>
      <c r="S2154" s="2" t="s">
        <v>545</v>
      </c>
      <c r="T2154" t="s">
        <v>3101</v>
      </c>
      <c r="U2154" t="str">
        <f t="shared" si="703"/>
        <v>https://en.wikipedia.org/wiki/James_R. Bennett</v>
      </c>
      <c r="Y2154" t="str">
        <f t="shared" si="704"/>
        <v>https://tools.wmflabs.org/xtools-articleinfo/?article=James_R. Bennett&amp;project=en.wikipedia.org</v>
      </c>
      <c r="AB2154" t="str">
        <f t="shared" si="705"/>
        <v>https://en.wikipedia.org/w/index.php?title=Special:WhatLinksHere/James_R. Bennett&amp;limit=500</v>
      </c>
    </row>
    <row r="2155" spans="1:29">
      <c r="A2155">
        <v>4497</v>
      </c>
      <c r="B2155">
        <v>892537</v>
      </c>
      <c r="C2155">
        <v>323752.35072777286</v>
      </c>
      <c r="D2155" t="s">
        <v>15210</v>
      </c>
      <c r="E2155" t="str">
        <f t="shared" si="708"/>
        <v>James</v>
      </c>
      <c r="F2155" t="str">
        <f t="shared" si="709"/>
        <v>Siang'a</v>
      </c>
      <c r="H2155">
        <v>0</v>
      </c>
      <c r="J2155">
        <v>67</v>
      </c>
      <c r="K2155" s="5">
        <v>42622</v>
      </c>
      <c r="L2155" t="s">
        <v>15361</v>
      </c>
      <c r="M2155" t="str">
        <f t="shared" si="697"/>
        <v>Kenyan football player and manager (Gor Mahia national team) diabetes.[307]</v>
      </c>
      <c r="N2155" t="str">
        <f t="shared" si="707"/>
        <v>Kenyan</v>
      </c>
      <c r="O2155" t="str">
        <f t="shared" si="706"/>
        <v>football player and manager (Gor Mahia national team) diabetes.[307]</v>
      </c>
      <c r="P2155" s="2" t="str">
        <f t="shared" si="698"/>
        <v>football player and manager (Gor Mahia national team) diabetes.</v>
      </c>
      <c r="Q2155" s="2" t="str">
        <f t="shared" si="699"/>
        <v>football player and manager (Gor Mahia national team) diabetes</v>
      </c>
      <c r="R2155" s="2" t="s">
        <v>16012</v>
      </c>
      <c r="S2155" s="2" t="s">
        <v>333</v>
      </c>
      <c r="T2155" t="s">
        <v>16013</v>
      </c>
      <c r="U2155" t="str">
        <f t="shared" si="703"/>
        <v>https://en.wikipedia.org/wiki/James_Siang'a</v>
      </c>
      <c r="Y2155" t="str">
        <f t="shared" si="704"/>
        <v>https://tools.wmflabs.org/xtools-articleinfo/?article=James_Siang'a&amp;project=en.wikipedia.org</v>
      </c>
      <c r="AB2155" t="str">
        <f t="shared" si="705"/>
        <v>https://en.wikipedia.org/w/index.php?title=Special:WhatLinksHere/James_Siang'a&amp;limit=500</v>
      </c>
    </row>
    <row r="2156" spans="1:29">
      <c r="A2156">
        <v>4499</v>
      </c>
      <c r="B2156">
        <v>354287</v>
      </c>
      <c r="C2156">
        <v>382755.55183099641</v>
      </c>
      <c r="D2156" t="s">
        <v>15212</v>
      </c>
      <c r="E2156" t="str">
        <f t="shared" si="708"/>
        <v>James</v>
      </c>
      <c r="F2156" t="str">
        <f t="shared" si="709"/>
        <v>Stacy</v>
      </c>
      <c r="H2156">
        <v>0</v>
      </c>
      <c r="J2156">
        <v>79</v>
      </c>
      <c r="K2156" s="5">
        <v>42622</v>
      </c>
      <c r="L2156" t="s">
        <v>15288</v>
      </c>
      <c r="M2156" t="str">
        <f t="shared" si="697"/>
        <v>American actor (Lancer The Adventures of Ozzie and Harriet Something Wicked This Way Comes).[309]</v>
      </c>
      <c r="N2156" t="str">
        <f t="shared" si="707"/>
        <v>American</v>
      </c>
      <c r="O2156" t="str">
        <f t="shared" si="706"/>
        <v>actor (Lancer The Adventures of Ozzie and Harriet Something Wicked This Way Comes).[309]</v>
      </c>
      <c r="P2156" s="2" t="str">
        <f t="shared" si="698"/>
        <v>actor (Lancer The Adventures of Ozzie and Harriet Something Wicked This Way Comes).</v>
      </c>
      <c r="Q2156" s="2" t="str">
        <f t="shared" si="699"/>
        <v>actor (Lancer The Adventures of Ozzie and Harriet Something Wicked This Way Comes)</v>
      </c>
      <c r="R2156" s="2" t="str">
        <f>IFERROR(MID(Q2156,1,FIND(" ",Q2156)-1),Q2156)</f>
        <v>actor</v>
      </c>
      <c r="S2156" s="2" t="s">
        <v>241</v>
      </c>
      <c r="U2156" t="str">
        <f t="shared" si="703"/>
        <v>https://en.wikipedia.org/wiki/James_Stacy</v>
      </c>
      <c r="Y2156" t="str">
        <f t="shared" si="704"/>
        <v>https://tools.wmflabs.org/xtools-articleinfo/?article=James_Stacy&amp;project=en.wikipedia.org</v>
      </c>
      <c r="AB2156" t="str">
        <f t="shared" si="705"/>
        <v>https://en.wikipedia.org/w/index.php?title=Special:WhatLinksHere/James_Stacy&amp;limit=500</v>
      </c>
    </row>
    <row r="2157" spans="1:29">
      <c r="A2157">
        <v>3175</v>
      </c>
      <c r="B2157">
        <v>520186</v>
      </c>
      <c r="C2157">
        <v>865019.75706141815</v>
      </c>
      <c r="D2157" t="s">
        <v>5350</v>
      </c>
      <c r="E2157" t="str">
        <f t="shared" si="708"/>
        <v>James</v>
      </c>
      <c r="F2157" t="str">
        <f t="shared" si="709"/>
        <v>Victor</v>
      </c>
      <c r="H2157">
        <v>0</v>
      </c>
      <c r="J2157">
        <v>76</v>
      </c>
      <c r="K2157" s="5">
        <v>42541</v>
      </c>
      <c r="L2157" t="s">
        <v>4788</v>
      </c>
      <c r="M2157" t="str">
        <f t="shared" si="697"/>
        <v>American actor (Stand and Deliver Zorro).[330]</v>
      </c>
      <c r="N2157" t="str">
        <f t="shared" si="707"/>
        <v>American</v>
      </c>
      <c r="O2157" t="str">
        <f t="shared" si="706"/>
        <v>actor (Stand and Deliver Zorro).[330]</v>
      </c>
      <c r="P2157" t="str">
        <f t="shared" si="698"/>
        <v>actor (Stand and Deliver Zorro).</v>
      </c>
      <c r="Q2157" t="str">
        <f t="shared" si="699"/>
        <v>actor (Stand and Deliver Zorro)</v>
      </c>
      <c r="R2157" t="str">
        <f>IFERROR(MID(Q2157,1,FIND(" ",Q2157)-1),Q2157)</f>
        <v>actor</v>
      </c>
      <c r="S2157" s="2" t="s">
        <v>1064</v>
      </c>
      <c r="U2157" t="str">
        <f t="shared" si="703"/>
        <v>https://en.wikipedia.org/wiki/James_Victor</v>
      </c>
      <c r="Y2157" t="str">
        <f t="shared" si="704"/>
        <v>https://tools.wmflabs.org/xtools-articleinfo/?article=James_Victor&amp;project=en.wikipedia.org</v>
      </c>
      <c r="AB2157" t="str">
        <f t="shared" si="705"/>
        <v>https://en.wikipedia.org/w/index.php?title=Special:WhatLinksHere/James_Victor&amp;limit=500</v>
      </c>
    </row>
    <row r="2158" spans="1:29">
      <c r="A2158">
        <v>2056</v>
      </c>
      <c r="B2158">
        <v>99402</v>
      </c>
      <c r="C2158">
        <v>191192.36545611784</v>
      </c>
      <c r="D2158" t="s">
        <v>6754</v>
      </c>
      <c r="E2158" t="str">
        <f t="shared" si="708"/>
        <v>James</v>
      </c>
      <c r="F2158" t="str">
        <f t="shared" si="709"/>
        <v>W. Huston</v>
      </c>
      <c r="H2158">
        <v>0</v>
      </c>
      <c r="J2158">
        <v>62</v>
      </c>
      <c r="K2158" s="5">
        <v>42474</v>
      </c>
      <c r="L2158" t="s">
        <v>6309</v>
      </c>
      <c r="M2158" t="str">
        <f t="shared" si="697"/>
        <v>American author and lawyer.[243]</v>
      </c>
      <c r="N2158" t="str">
        <f t="shared" si="707"/>
        <v>American</v>
      </c>
      <c r="O2158" t="str">
        <f t="shared" si="706"/>
        <v>author and lawyer.[243]</v>
      </c>
      <c r="P2158" t="str">
        <f t="shared" si="698"/>
        <v>author and lawyer.</v>
      </c>
      <c r="Q2158" t="str">
        <f t="shared" si="699"/>
        <v>author and lawyer</v>
      </c>
      <c r="R2158" t="str">
        <f>Q2158</f>
        <v>author and lawyer</v>
      </c>
      <c r="U2158" t="str">
        <f t="shared" si="703"/>
        <v>https://en.wikipedia.org/wiki/James_W. Huston</v>
      </c>
      <c r="Y2158" t="str">
        <f t="shared" si="704"/>
        <v>https://tools.wmflabs.org/xtools-articleinfo/?article=James_W. Huston&amp;project=en.wikipedia.org</v>
      </c>
      <c r="AB2158" t="str">
        <f t="shared" si="705"/>
        <v>https://en.wikipedia.org/w/index.php?title=Special:WhatLinksHere/James_W. Huston&amp;limit=500</v>
      </c>
    </row>
    <row r="2159" spans="1:29">
      <c r="A2159">
        <v>4578</v>
      </c>
      <c r="B2159">
        <v>573944</v>
      </c>
      <c r="C2159">
        <v>961108.01299619197</v>
      </c>
      <c r="D2159" t="s">
        <v>15129</v>
      </c>
      <c r="E2159" t="str">
        <f t="shared" si="708"/>
        <v>James</v>
      </c>
      <c r="F2159" t="str">
        <f t="shared" si="709"/>
        <v>Westmoreland</v>
      </c>
      <c r="H2159">
        <v>0</v>
      </c>
      <c r="J2159">
        <v>80</v>
      </c>
      <c r="K2159" s="5">
        <v>42627</v>
      </c>
      <c r="L2159" t="s">
        <v>15446</v>
      </c>
      <c r="M2159" t="str">
        <f t="shared" si="697"/>
        <v>American actor (The Monroes).[224]</v>
      </c>
      <c r="N2159" t="str">
        <f t="shared" si="707"/>
        <v>American</v>
      </c>
      <c r="O2159" t="str">
        <f t="shared" si="706"/>
        <v>actor (The Monroes).[224]</v>
      </c>
      <c r="P2159" s="2" t="str">
        <f t="shared" si="698"/>
        <v>actor (The Monroes).</v>
      </c>
      <c r="Q2159" s="2" t="str">
        <f t="shared" si="699"/>
        <v>actor (The Monroes)</v>
      </c>
      <c r="R2159" s="2" t="str">
        <f t="shared" ref="R2159:R2164" si="710">IFERROR(MID(Q2159,1,FIND(" ",Q2159)-1),Q2159)</f>
        <v>actor</v>
      </c>
      <c r="S2159" s="2" t="s">
        <v>392</v>
      </c>
      <c r="U2159" t="str">
        <f t="shared" si="703"/>
        <v>https://en.wikipedia.org/wiki/James_Westmoreland</v>
      </c>
      <c r="Y2159" t="str">
        <f t="shared" si="704"/>
        <v>https://tools.wmflabs.org/xtools-articleinfo/?article=James_Westmoreland&amp;project=en.wikipedia.org</v>
      </c>
      <c r="AB2159" t="str">
        <f t="shared" si="705"/>
        <v>https://en.wikipedia.org/w/index.php?title=Special:WhatLinksHere/James_Westmoreland&amp;limit=500</v>
      </c>
    </row>
    <row r="2160" spans="1:29" s="2" customFormat="1">
      <c r="A2160">
        <v>4087</v>
      </c>
      <c r="B2160">
        <v>883887</v>
      </c>
      <c r="C2160">
        <v>161259.18886245927</v>
      </c>
      <c r="D2160" t="s">
        <v>4353</v>
      </c>
      <c r="E2160" t="str">
        <f t="shared" si="708"/>
        <v>James</v>
      </c>
      <c r="F2160" t="str">
        <f t="shared" si="709"/>
        <v>Woolley</v>
      </c>
      <c r="G2160"/>
      <c r="H2160">
        <v>0</v>
      </c>
      <c r="I2160"/>
      <c r="J2160">
        <v>49</v>
      </c>
      <c r="K2160" s="5">
        <v>42596</v>
      </c>
      <c r="L2160" t="s">
        <v>3911</v>
      </c>
      <c r="M2160" t="str">
        <f t="shared" si="697"/>
        <v>American keyboardist (Nine Inch Nails 2wo) Grammy winner (1993).[229]</v>
      </c>
      <c r="N2160" t="str">
        <f t="shared" si="707"/>
        <v>American</v>
      </c>
      <c r="O2160" t="str">
        <f t="shared" si="706"/>
        <v>keyboardist (Nine Inch Nails 2wo) Grammy winner (1993).[229]</v>
      </c>
      <c r="P2160" s="2" t="str">
        <f t="shared" si="698"/>
        <v>keyboardist (Nine Inch Nails 2wo) Grammy winner (1993).</v>
      </c>
      <c r="Q2160" s="2" t="str">
        <f t="shared" si="699"/>
        <v>keyboardist (Nine Inch Nails 2wo) Grammy winner (1993)</v>
      </c>
      <c r="R2160" s="2" t="str">
        <f t="shared" si="710"/>
        <v>keyboardist</v>
      </c>
      <c r="S2160" s="2" t="s">
        <v>618</v>
      </c>
      <c r="T2160"/>
      <c r="U2160" t="str">
        <f t="shared" si="703"/>
        <v>https://en.wikipedia.org/wiki/James_Woolley</v>
      </c>
      <c r="V2160"/>
      <c r="W2160"/>
      <c r="X2160"/>
      <c r="Y2160" t="str">
        <f t="shared" si="704"/>
        <v>https://tools.wmflabs.org/xtools-articleinfo/?article=James_Woolley&amp;project=en.wikipedia.org</v>
      </c>
      <c r="Z2160"/>
      <c r="AA2160"/>
      <c r="AB2160" t="str">
        <f t="shared" si="705"/>
        <v>https://en.wikipedia.org/w/index.php?title=Special:WhatLinksHere/James_Woolley&amp;limit=500</v>
      </c>
      <c r="AC2160"/>
    </row>
    <row r="2161" spans="1:29">
      <c r="A2161">
        <v>1136</v>
      </c>
      <c r="B2161">
        <v>828927</v>
      </c>
      <c r="C2161">
        <v>387050.90012444998</v>
      </c>
      <c r="D2161" t="s">
        <v>11129</v>
      </c>
      <c r="E2161" t="str">
        <f t="shared" si="708"/>
        <v>James</v>
      </c>
      <c r="F2161" t="str">
        <f t="shared" si="709"/>
        <v>Z. Davis</v>
      </c>
      <c r="H2161">
        <v>0</v>
      </c>
      <c r="J2161">
        <v>72</v>
      </c>
      <c r="K2161" s="3">
        <v>42427</v>
      </c>
      <c r="L2161" t="s">
        <v>11521</v>
      </c>
      <c r="M2161" t="str">
        <f t="shared" si="697"/>
        <v>American judge member of the Utah Court of Appeals (1993–2015).[483]</v>
      </c>
      <c r="N2161" t="str">
        <f t="shared" si="707"/>
        <v>American</v>
      </c>
      <c r="O2161" t="str">
        <f t="shared" si="706"/>
        <v>judge member of the Utah Court of Appeals (1993–2015).[483]</v>
      </c>
      <c r="P2161" t="str">
        <f t="shared" si="698"/>
        <v>judge member of the Utah Court of Appeals (1993–2015).</v>
      </c>
      <c r="Q2161" t="str">
        <f t="shared" si="699"/>
        <v>judge member of the Utah Court of Appeals (1993–2015)</v>
      </c>
      <c r="R2161" t="str">
        <f t="shared" si="710"/>
        <v>judge</v>
      </c>
      <c r="S2161" t="s">
        <v>2149</v>
      </c>
      <c r="U2161" t="str">
        <f t="shared" si="703"/>
        <v>https://en.wikipedia.org/wiki/James_Z. Davis</v>
      </c>
      <c r="V2161">
        <v>2575</v>
      </c>
      <c r="W2161">
        <v>1</v>
      </c>
      <c r="X2161">
        <v>0</v>
      </c>
      <c r="Y2161" t="str">
        <f t="shared" si="704"/>
        <v>https://tools.wmflabs.org/xtools-articleinfo/?article=James_Z. Davis&amp;project=en.wikipedia.org</v>
      </c>
      <c r="Z2161">
        <v>28</v>
      </c>
      <c r="AA2161">
        <v>19</v>
      </c>
      <c r="AB2161" t="str">
        <f t="shared" si="705"/>
        <v>https://en.wikipedia.org/w/index.php?title=Special:WhatLinksHere/James_Z. Davis&amp;limit=500</v>
      </c>
      <c r="AC2161">
        <v>2</v>
      </c>
    </row>
    <row r="2162" spans="1:29">
      <c r="A2162">
        <v>4771</v>
      </c>
      <c r="B2162">
        <v>818465</v>
      </c>
      <c r="C2162">
        <v>843318.0030142467</v>
      </c>
      <c r="D2162" t="s">
        <v>150</v>
      </c>
      <c r="E2162" s="2" t="str">
        <f t="shared" si="708"/>
        <v>Jamshid</v>
      </c>
      <c r="F2162" s="2" t="str">
        <f t="shared" si="709"/>
        <v>Amouzegar</v>
      </c>
      <c r="H2162">
        <v>0</v>
      </c>
      <c r="J2162">
        <v>93</v>
      </c>
      <c r="K2162" s="3">
        <v>42640</v>
      </c>
      <c r="L2162" t="s">
        <v>311</v>
      </c>
      <c r="M2162" s="2" t="str">
        <f t="shared" si="697"/>
        <v>Iranian politician Prime Minister (1977–1978) Minister of Finance (1965–1974).[67]</v>
      </c>
      <c r="N2162" s="2" t="str">
        <f t="shared" si="707"/>
        <v>Iranian</v>
      </c>
      <c r="O2162" s="2" t="str">
        <f t="shared" si="706"/>
        <v>politician Prime Minister (1977–1978) Minister of Finance (1965–1974).[67]</v>
      </c>
      <c r="P2162" s="2" t="str">
        <f t="shared" si="698"/>
        <v>politician Prime Minister (1977–1978) Minister of Finance (1965–1974).</v>
      </c>
      <c r="Q2162" s="2" t="str">
        <f t="shared" si="699"/>
        <v>politician Prime Minister (1977–1978) Minister of Finance (1965–1974)</v>
      </c>
      <c r="R2162" s="2" t="str">
        <f t="shared" si="710"/>
        <v>politician</v>
      </c>
      <c r="S2162" t="s">
        <v>33</v>
      </c>
    </row>
    <row r="2163" spans="1:29">
      <c r="A2163">
        <v>2824</v>
      </c>
      <c r="B2163">
        <v>484230</v>
      </c>
      <c r="C2163">
        <v>792689.98375391681</v>
      </c>
      <c r="D2163" t="s">
        <v>12228</v>
      </c>
      <c r="E2163" t="str">
        <f t="shared" si="708"/>
        <v>Jan</v>
      </c>
      <c r="F2163" t="str">
        <f t="shared" si="709"/>
        <v>Aas</v>
      </c>
      <c r="H2163">
        <v>0</v>
      </c>
      <c r="J2163">
        <v>72</v>
      </c>
      <c r="K2163" s="5">
        <v>42520</v>
      </c>
      <c r="L2163" t="s">
        <v>12986</v>
      </c>
      <c r="M2163" t="str">
        <f t="shared" si="697"/>
        <v>Norwegian footballer (Fredrikstad).[492]</v>
      </c>
      <c r="N2163" t="str">
        <f t="shared" si="707"/>
        <v>Norwegian</v>
      </c>
      <c r="O2163" t="str">
        <f t="shared" si="706"/>
        <v>footballer (Fredrikstad).[492]</v>
      </c>
      <c r="P2163" t="str">
        <f t="shared" si="698"/>
        <v>footballer (Fredrikstad).</v>
      </c>
      <c r="Q2163" t="str">
        <f t="shared" si="699"/>
        <v>footballer (Fredrikstad)</v>
      </c>
      <c r="R2163" t="str">
        <f t="shared" si="710"/>
        <v>footballer</v>
      </c>
      <c r="S2163" s="2" t="s">
        <v>1163</v>
      </c>
      <c r="U2163" t="str">
        <f t="shared" ref="U2163:U2194" si="711">CONCATENATE("https://en.wikipedia.org/wiki/",REPLACE(D2163,FIND(" ",D2163),1,"_"))</f>
        <v>https://en.wikipedia.org/wiki/Jan_Aas</v>
      </c>
      <c r="Y2163" t="str">
        <f t="shared" ref="Y2163:Y2194" si="712">CONCATENATE("https://tools.wmflabs.org/xtools-articleinfo/?article=",REPLACE(D2163,FIND(" ",D2163),1,"_"),"&amp;project=en.wikipedia.org")</f>
        <v>https://tools.wmflabs.org/xtools-articleinfo/?article=Jan_Aas&amp;project=en.wikipedia.org</v>
      </c>
      <c r="AB2163" t="str">
        <f t="shared" ref="AB2163:AB2194" si="713">CONCATENATE("https://en.wikipedia.org/w/index.php?title=Special:WhatLinksHere/",REPLACE(D2163,FIND(" ",D2163),1,"_"),"&amp;limit=500")</f>
        <v>https://en.wikipedia.org/w/index.php?title=Special:WhatLinksHere/Jan_Aas&amp;limit=500</v>
      </c>
    </row>
    <row r="2164" spans="1:29">
      <c r="A2164">
        <v>68</v>
      </c>
      <c r="B2164">
        <v>51466</v>
      </c>
      <c r="C2164">
        <v>783537.02787626395</v>
      </c>
      <c r="D2164" t="s">
        <v>9159</v>
      </c>
      <c r="E2164" t="str">
        <f t="shared" si="708"/>
        <v>Jan</v>
      </c>
      <c r="F2164" t="str">
        <f t="shared" si="709"/>
        <v>Aronsson</v>
      </c>
      <c r="H2164">
        <v>0</v>
      </c>
      <c r="J2164">
        <v>84</v>
      </c>
      <c r="K2164" s="3">
        <v>42373</v>
      </c>
      <c r="L2164" t="s">
        <v>9012</v>
      </c>
      <c r="M2164" t="str">
        <f t="shared" si="697"/>
        <v>Swedish footballer.[68]</v>
      </c>
      <c r="N2164" t="str">
        <f t="shared" si="707"/>
        <v>Swedish</v>
      </c>
      <c r="O2164" t="str">
        <f t="shared" si="706"/>
        <v>footballer.[68]</v>
      </c>
      <c r="P2164" t="str">
        <f t="shared" si="698"/>
        <v>footballer.</v>
      </c>
      <c r="Q2164" t="str">
        <f t="shared" si="699"/>
        <v>footballer</v>
      </c>
      <c r="R2164" t="str">
        <f t="shared" si="710"/>
        <v>footballer</v>
      </c>
      <c r="U2164" t="str">
        <f t="shared" si="711"/>
        <v>https://en.wikipedia.org/wiki/Jan_Aronsson</v>
      </c>
      <c r="Y2164" t="str">
        <f t="shared" si="712"/>
        <v>https://tools.wmflabs.org/xtools-articleinfo/?article=Jan_Aronsson&amp;project=en.wikipedia.org</v>
      </c>
      <c r="AB2164" t="str">
        <f t="shared" si="713"/>
        <v>https://en.wikipedia.org/w/index.php?title=Special:WhatLinksHere/Jan_Aronsson&amp;limit=500</v>
      </c>
    </row>
    <row r="2165" spans="1:29" s="2" customFormat="1">
      <c r="A2165">
        <v>2836</v>
      </c>
      <c r="B2165">
        <v>704321</v>
      </c>
      <c r="C2165">
        <v>737849.63828802574</v>
      </c>
      <c r="D2165" t="s">
        <v>12359</v>
      </c>
      <c r="E2165" t="str">
        <f t="shared" si="708"/>
        <v>Jan</v>
      </c>
      <c r="F2165" t="str">
        <f t="shared" si="709"/>
        <v>Crouch</v>
      </c>
      <c r="G2165"/>
      <c r="H2165">
        <v>0</v>
      </c>
      <c r="I2165"/>
      <c r="J2165">
        <v>78</v>
      </c>
      <c r="K2165" s="5">
        <v>42521</v>
      </c>
      <c r="L2165" t="s">
        <v>12813</v>
      </c>
      <c r="M2165" t="str">
        <f t="shared" si="697"/>
        <v>American televangelist and broadcasting executive (Trinity Broadcasting Network) complications from a stroke.[504]</v>
      </c>
      <c r="N2165" t="str">
        <f t="shared" si="707"/>
        <v>American</v>
      </c>
      <c r="O2165" t="str">
        <f t="shared" si="706"/>
        <v>televangelist and broadcasting executive (Trinity Broadcasting Network) complications from a stroke.[504]</v>
      </c>
      <c r="P2165" t="str">
        <f t="shared" si="698"/>
        <v>televangelist and broadcasting executive (Trinity Broadcasting Network) complications from a stroke.</v>
      </c>
      <c r="Q2165" t="str">
        <f t="shared" si="699"/>
        <v>televangelist and broadcasting executive (Trinity Broadcasting Network) complications from a stroke</v>
      </c>
      <c r="R2165" t="str">
        <f>LEFT(Q2165,40)</f>
        <v>televangelist and broadcasting executive</v>
      </c>
      <c r="S2165" s="2" t="s">
        <v>1260</v>
      </c>
      <c r="T2165" t="s">
        <v>13205</v>
      </c>
      <c r="U2165" t="str">
        <f t="shared" si="711"/>
        <v>https://en.wikipedia.org/wiki/Jan_Crouch</v>
      </c>
      <c r="V2165"/>
      <c r="W2165"/>
      <c r="X2165"/>
      <c r="Y2165" t="str">
        <f t="shared" si="712"/>
        <v>https://tools.wmflabs.org/xtools-articleinfo/?article=Jan_Crouch&amp;project=en.wikipedia.org</v>
      </c>
      <c r="Z2165"/>
      <c r="AA2165"/>
      <c r="AB2165" t="str">
        <f t="shared" si="713"/>
        <v>https://en.wikipedia.org/w/index.php?title=Special:WhatLinksHere/Jan_Crouch&amp;limit=500</v>
      </c>
      <c r="AC2165"/>
    </row>
    <row r="2166" spans="1:29">
      <c r="A2166">
        <v>2660</v>
      </c>
      <c r="B2166">
        <v>348198</v>
      </c>
      <c r="C2166">
        <v>498027.62285889912</v>
      </c>
      <c r="D2166" t="s">
        <v>12092</v>
      </c>
      <c r="E2166" t="str">
        <f t="shared" si="708"/>
        <v>Jan</v>
      </c>
      <c r="F2166" t="str">
        <f t="shared" si="709"/>
        <v>Deutsch</v>
      </c>
      <c r="H2166">
        <v>0</v>
      </c>
      <c r="J2166">
        <v>80</v>
      </c>
      <c r="K2166" s="5">
        <v>42509</v>
      </c>
      <c r="L2166" t="s">
        <v>12693</v>
      </c>
      <c r="M2166" t="str">
        <f t="shared" si="697"/>
        <v>American philosopher and legal scholar.[324]</v>
      </c>
      <c r="N2166" t="str">
        <f t="shared" si="707"/>
        <v>American</v>
      </c>
      <c r="O2166" t="str">
        <f t="shared" si="706"/>
        <v>philosopher and legal scholar.[324]</v>
      </c>
      <c r="P2166" t="str">
        <f t="shared" si="698"/>
        <v>philosopher and legal scholar.</v>
      </c>
      <c r="Q2166" t="str">
        <f t="shared" si="699"/>
        <v>philosopher and legal scholar</v>
      </c>
      <c r="R2166" t="str">
        <f>Q2166</f>
        <v>philosopher and legal scholar</v>
      </c>
      <c r="U2166" t="str">
        <f t="shared" si="711"/>
        <v>https://en.wikipedia.org/wiki/Jan_Deutsch</v>
      </c>
      <c r="Y2166" t="str">
        <f t="shared" si="712"/>
        <v>https://tools.wmflabs.org/xtools-articleinfo/?article=Jan_Deutsch&amp;project=en.wikipedia.org</v>
      </c>
      <c r="AB2166" t="str">
        <f t="shared" si="713"/>
        <v>https://en.wikipedia.org/w/index.php?title=Special:WhatLinksHere/Jan_Deutsch&amp;limit=500</v>
      </c>
    </row>
    <row r="2167" spans="1:29">
      <c r="A2167">
        <v>1172</v>
      </c>
      <c r="B2167">
        <v>307988</v>
      </c>
      <c r="C2167">
        <v>315500.22198098304</v>
      </c>
      <c r="D2167" t="s">
        <v>10644</v>
      </c>
      <c r="E2167" t="s">
        <v>11641</v>
      </c>
      <c r="F2167" t="s">
        <v>11640</v>
      </c>
      <c r="H2167">
        <v>0</v>
      </c>
      <c r="J2167">
        <v>94</v>
      </c>
      <c r="K2167" s="3">
        <v>42428</v>
      </c>
      <c r="L2167" t="s">
        <v>11648</v>
      </c>
      <c r="M2167" t="str">
        <f t="shared" si="697"/>
        <v>South African physicist.[519]</v>
      </c>
      <c r="N2167" t="s">
        <v>11876</v>
      </c>
      <c r="O2167" t="s">
        <v>11513</v>
      </c>
      <c r="P2167" t="str">
        <f t="shared" si="698"/>
        <v>physicist.</v>
      </c>
      <c r="Q2167" t="str">
        <f t="shared" si="699"/>
        <v>physicist</v>
      </c>
      <c r="R2167" t="str">
        <f>IFERROR(MID(Q2167,1,FIND(" ",Q2167)-1),Q2167)</f>
        <v>physicist</v>
      </c>
      <c r="U2167" t="str">
        <f t="shared" si="711"/>
        <v>https://en.wikipedia.org/wiki/Jan_H van der Merwe</v>
      </c>
      <c r="Y2167" t="str">
        <f t="shared" si="712"/>
        <v>https://tools.wmflabs.org/xtools-articleinfo/?article=Jan_H van der Merwe&amp;project=en.wikipedia.org</v>
      </c>
      <c r="AB2167" t="str">
        <f t="shared" si="713"/>
        <v>https://en.wikipedia.org/w/index.php?title=Special:WhatLinksHere/Jan_H van der Merwe&amp;limit=500</v>
      </c>
    </row>
    <row r="2168" spans="1:29">
      <c r="A2168">
        <v>3315</v>
      </c>
      <c r="B2168">
        <v>817881</v>
      </c>
      <c r="C2168">
        <v>889003.80752966157</v>
      </c>
      <c r="D2168" t="s">
        <v>5167</v>
      </c>
      <c r="E2168" t="str">
        <f>LEFT(D2168,FIND(" ",D2168)-1)</f>
        <v>Jan</v>
      </c>
      <c r="F2168" t="str">
        <f>MID(D2168,FIND(" ",D2168)+1,9999)</f>
        <v>Hettema</v>
      </c>
      <c r="H2168">
        <v>0</v>
      </c>
      <c r="J2168">
        <v>82</v>
      </c>
      <c r="K2168" s="5">
        <v>42550</v>
      </c>
      <c r="L2168" t="s">
        <v>4633</v>
      </c>
      <c r="M2168" t="str">
        <f t="shared" si="697"/>
        <v>South African cyclist and rally driver shot.[469]</v>
      </c>
      <c r="N2168" t="s">
        <v>4582</v>
      </c>
      <c r="O2168" t="str">
        <f t="shared" ref="O2168:O2185" si="714">MID(M2168,FIND(" ",M2168)+1,9999)</f>
        <v>African cyclist and rally driver shot.[469]</v>
      </c>
      <c r="P2168" t="str">
        <f t="shared" si="698"/>
        <v>African cyclist and rally driver shot.</v>
      </c>
      <c r="Q2168" t="str">
        <f t="shared" si="699"/>
        <v>African cyclist and rally driver shot</v>
      </c>
      <c r="R2168" t="s">
        <v>2969</v>
      </c>
      <c r="T2168" t="s">
        <v>13650</v>
      </c>
      <c r="U2168" t="str">
        <f t="shared" si="711"/>
        <v>https://en.wikipedia.org/wiki/Jan_Hettema</v>
      </c>
      <c r="Y2168" t="str">
        <f t="shared" si="712"/>
        <v>https://tools.wmflabs.org/xtools-articleinfo/?article=Jan_Hettema&amp;project=en.wikipedia.org</v>
      </c>
      <c r="AB2168" t="str">
        <f t="shared" si="713"/>
        <v>https://en.wikipedia.org/w/index.php?title=Special:WhatLinksHere/Jan_Hettema&amp;limit=500</v>
      </c>
    </row>
    <row r="2169" spans="1:29">
      <c r="A2169">
        <v>3730</v>
      </c>
      <c r="B2169">
        <v>513614</v>
      </c>
      <c r="C2169">
        <v>773088.72158664605</v>
      </c>
      <c r="D2169" t="s">
        <v>13514</v>
      </c>
      <c r="E2169" t="str">
        <f>LEFT(D2169,FIND(" ",D2169)-1)</f>
        <v>Jan</v>
      </c>
      <c r="F2169" t="str">
        <f>MID(D2169,FIND(" ",D2169)+1,9999)</f>
        <v>Kmenta</v>
      </c>
      <c r="H2169">
        <v>0</v>
      </c>
      <c r="J2169">
        <v>88</v>
      </c>
      <c r="K2169" s="5">
        <v>42575</v>
      </c>
      <c r="L2169" t="s">
        <v>14466</v>
      </c>
      <c r="M2169" t="str">
        <f t="shared" si="697"/>
        <v>Czech-American econometrician.[389]</v>
      </c>
      <c r="N2169" t="str">
        <f t="shared" ref="N2169:N2175" si="715">MID(M2169,1,FIND(" ",M2169)-1)</f>
        <v>Czech-American</v>
      </c>
      <c r="O2169" t="str">
        <f t="shared" si="714"/>
        <v>econometrician.[389]</v>
      </c>
      <c r="P2169" s="2" t="str">
        <f t="shared" si="698"/>
        <v>econometrician.</v>
      </c>
      <c r="Q2169" s="2" t="str">
        <f t="shared" si="699"/>
        <v>econometrician</v>
      </c>
      <c r="R2169" s="2" t="str">
        <f>IFERROR(MID(Q2169,1,FIND(" ",Q2169)-1),Q2169)</f>
        <v>econometrician</v>
      </c>
      <c r="S2169" s="2"/>
      <c r="U2169" t="str">
        <f t="shared" si="711"/>
        <v>https://en.wikipedia.org/wiki/Jan_Kmenta</v>
      </c>
      <c r="Y2169" t="str">
        <f t="shared" si="712"/>
        <v>https://tools.wmflabs.org/xtools-articleinfo/?article=Jan_Kmenta&amp;project=en.wikipedia.org</v>
      </c>
      <c r="AB2169" t="str">
        <f t="shared" si="713"/>
        <v>https://en.wikipedia.org/w/index.php?title=Special:WhatLinksHere/Jan_Kmenta&amp;limit=500</v>
      </c>
    </row>
    <row r="2170" spans="1:29">
      <c r="A2170">
        <v>2560</v>
      </c>
      <c r="B2170">
        <v>827414</v>
      </c>
      <c r="C2170">
        <v>493945.4199084139</v>
      </c>
      <c r="D2170" t="s">
        <v>12165</v>
      </c>
      <c r="E2170" t="str">
        <f>LEFT(D2170,FIND(" ",D2170)-1)</f>
        <v>Jan</v>
      </c>
      <c r="F2170" t="str">
        <f>MID(D2170,FIND(" ",D2170)+1,9999)</f>
        <v>Korger</v>
      </c>
      <c r="H2170">
        <v>0</v>
      </c>
      <c r="J2170">
        <v>78</v>
      </c>
      <c r="K2170" s="5">
        <v>42503</v>
      </c>
      <c r="L2170" t="s">
        <v>12446</v>
      </c>
      <c r="M2170" t="str">
        <f t="shared" si="697"/>
        <v>Czech physician and politician member of the House of Peoples of the Federal Assembly of Czechoslovakia (1992).[224]</v>
      </c>
      <c r="N2170" t="str">
        <f t="shared" si="715"/>
        <v>Czech</v>
      </c>
      <c r="O2170" t="str">
        <f t="shared" si="714"/>
        <v>physician and politician member of the House of Peoples of the Federal Assembly of Czechoslovakia (1992).[224]</v>
      </c>
      <c r="P2170" t="str">
        <f t="shared" si="698"/>
        <v>physician and politician member of the House of Peoples of the Federal Assembly of Czechoslovakia (1992).</v>
      </c>
      <c r="Q2170" t="str">
        <f t="shared" si="699"/>
        <v>physician and politician member of the House of Peoples of the Federal Assembly of Czechoslovakia (1992)</v>
      </c>
      <c r="R2170" t="s">
        <v>2963</v>
      </c>
      <c r="S2170" s="2" t="s">
        <v>1397</v>
      </c>
      <c r="U2170" t="str">
        <f t="shared" si="711"/>
        <v>https://en.wikipedia.org/wiki/Jan_Korger</v>
      </c>
      <c r="Y2170" t="str">
        <f t="shared" si="712"/>
        <v>https://tools.wmflabs.org/xtools-articleinfo/?article=Jan_Korger&amp;project=en.wikipedia.org</v>
      </c>
      <c r="AB2170" t="str">
        <f t="shared" si="713"/>
        <v>https://en.wikipedia.org/w/index.php?title=Special:WhatLinksHere/Jan_Korger&amp;limit=500</v>
      </c>
    </row>
    <row r="2171" spans="1:29">
      <c r="A2171">
        <v>1565</v>
      </c>
      <c r="B2171">
        <v>454344</v>
      </c>
      <c r="C2171">
        <v>413874.9806497799</v>
      </c>
      <c r="D2171" t="s">
        <v>8653</v>
      </c>
      <c r="E2171" t="str">
        <f>LEFT(D2171,FIND(" ",D2171)-1)</f>
        <v>Jan</v>
      </c>
      <c r="F2171" t="str">
        <f>MID(D2171,FIND(" ",D2171)+1,9999)</f>
        <v>Němec</v>
      </c>
      <c r="H2171">
        <v>0</v>
      </c>
      <c r="J2171">
        <v>79</v>
      </c>
      <c r="K2171" s="3">
        <v>42447</v>
      </c>
      <c r="L2171" s="2" t="s">
        <v>7949</v>
      </c>
      <c r="M2171" t="str">
        <f t="shared" si="697"/>
        <v>Czech film director (A Report on the Party and the Guests) and screenwriter.[372]</v>
      </c>
      <c r="N2171" t="str">
        <f t="shared" si="715"/>
        <v>Czech</v>
      </c>
      <c r="O2171" t="str">
        <f t="shared" si="714"/>
        <v>film director (A Report on the Party and the Guests) and screenwriter.[372]</v>
      </c>
      <c r="P2171" t="str">
        <f t="shared" si="698"/>
        <v>film director (A Report on the Party and the Guests) and screenwriter.</v>
      </c>
      <c r="Q2171" t="str">
        <f t="shared" si="699"/>
        <v>film director (A Report on the Party and the Guests) and screenwriter</v>
      </c>
      <c r="R2171" t="s">
        <v>3193</v>
      </c>
      <c r="S2171" s="2" t="s">
        <v>1963</v>
      </c>
      <c r="U2171" t="str">
        <f t="shared" si="711"/>
        <v>https://en.wikipedia.org/wiki/Jan_Němec</v>
      </c>
      <c r="Y2171" t="str">
        <f t="shared" si="712"/>
        <v>https://tools.wmflabs.org/xtools-articleinfo/?article=Jan_Němec&amp;project=en.wikipedia.org</v>
      </c>
      <c r="AB2171" t="str">
        <f t="shared" si="713"/>
        <v>https://en.wikipedia.org/w/index.php?title=Special:WhatLinksHere/Jan_Němec&amp;limit=500</v>
      </c>
    </row>
    <row r="2172" spans="1:29">
      <c r="A2172">
        <v>4396</v>
      </c>
      <c r="B2172">
        <v>153233</v>
      </c>
      <c r="C2172">
        <v>106549.47653347335</v>
      </c>
      <c r="D2172" t="s">
        <v>15123</v>
      </c>
      <c r="E2172" t="str">
        <f>LEFT(D2172,FIND(" ",D2172)-1)</f>
        <v>Jan</v>
      </c>
      <c r="F2172" t="str">
        <f>MID(D2172,FIND(" ",D2172)+1,9999)</f>
        <v>Nilsen</v>
      </c>
      <c r="H2172">
        <v>0</v>
      </c>
      <c r="J2172">
        <v>79</v>
      </c>
      <c r="K2172" s="5">
        <v>42616</v>
      </c>
      <c r="L2172" t="s">
        <v>15323</v>
      </c>
      <c r="M2172" t="str">
        <f t="shared" si="697"/>
        <v>Norwegian footballer (Fredrikstad FK national team).[409]</v>
      </c>
      <c r="N2172" t="str">
        <f t="shared" si="715"/>
        <v>Norwegian</v>
      </c>
      <c r="O2172" t="str">
        <f t="shared" si="714"/>
        <v>footballer (Fredrikstad FK national team).[409]</v>
      </c>
      <c r="P2172" s="2" t="str">
        <f t="shared" si="698"/>
        <v>footballer (Fredrikstad FK national team).</v>
      </c>
      <c r="Q2172" s="2" t="str">
        <f t="shared" si="699"/>
        <v>footballer (Fredrikstad FK national team)</v>
      </c>
      <c r="R2172" s="2" t="str">
        <f>IFERROR(MID(Q2172,1,FIND(" ",Q2172)-1),Q2172)</f>
        <v>footballer</v>
      </c>
      <c r="S2172" s="2" t="s">
        <v>402</v>
      </c>
      <c r="U2172" t="str">
        <f t="shared" si="711"/>
        <v>https://en.wikipedia.org/wiki/Jan_Nilsen</v>
      </c>
      <c r="Y2172" t="str">
        <f t="shared" si="712"/>
        <v>https://tools.wmflabs.org/xtools-articleinfo/?article=Jan_Nilsen&amp;project=en.wikipedia.org</v>
      </c>
      <c r="AB2172" t="str">
        <f t="shared" si="713"/>
        <v>https://en.wikipedia.org/w/index.php?title=Special:WhatLinksHere/Jan_Nilsen&amp;limit=500</v>
      </c>
    </row>
    <row r="2173" spans="1:29">
      <c r="A2173">
        <v>4662</v>
      </c>
      <c r="B2173">
        <v>230707</v>
      </c>
      <c r="C2173">
        <v>934098.79042974347</v>
      </c>
      <c r="D2173" t="s">
        <v>15190</v>
      </c>
      <c r="E2173" t="s">
        <v>15911</v>
      </c>
      <c r="F2173" t="s">
        <v>15912</v>
      </c>
      <c r="H2173">
        <v>0</v>
      </c>
      <c r="J2173">
        <v>77</v>
      </c>
      <c r="K2173" s="5">
        <v>42632</v>
      </c>
      <c r="L2173" t="s">
        <v>15608</v>
      </c>
      <c r="M2173" t="str">
        <f t="shared" si="697"/>
        <v>Swedish politician Minister for International Development Cooperation Migration and Asylum Policy (2002–2003).[136]</v>
      </c>
      <c r="N2173" t="str">
        <f t="shared" si="715"/>
        <v>Swedish</v>
      </c>
      <c r="O2173" t="str">
        <f t="shared" si="714"/>
        <v>politician Minister for International Development Cooperation Migration and Asylum Policy (2002–2003).[136]</v>
      </c>
      <c r="P2173" s="2" t="str">
        <f t="shared" si="698"/>
        <v>politician Minister for International Development Cooperation Migration and Asylum Policy (2002–2003).</v>
      </c>
      <c r="Q2173" s="2" t="str">
        <f t="shared" si="699"/>
        <v>politician Minister for International Development Cooperation Migration and Asylum Policy (2002–2003)</v>
      </c>
      <c r="R2173" s="2" t="str">
        <f>IFERROR(MID(Q2173,1,FIND(" ",Q2173)-1),Q2173)</f>
        <v>politician</v>
      </c>
      <c r="S2173" s="2" t="s">
        <v>512</v>
      </c>
      <c r="U2173" t="str">
        <f t="shared" si="711"/>
        <v>https://en.wikipedia.org/wiki/Jan_O. Karlsson</v>
      </c>
      <c r="Y2173" t="str">
        <f t="shared" si="712"/>
        <v>https://tools.wmflabs.org/xtools-articleinfo/?article=Jan_O. Karlsson&amp;project=en.wikipedia.org</v>
      </c>
      <c r="AB2173" t="str">
        <f t="shared" si="713"/>
        <v>https://en.wikipedia.org/w/index.php?title=Special:WhatLinksHere/Jan_O. Karlsson&amp;limit=500</v>
      </c>
    </row>
    <row r="2174" spans="1:29">
      <c r="A2174">
        <v>1506</v>
      </c>
      <c r="B2174">
        <v>578918</v>
      </c>
      <c r="C2174">
        <v>981123.86993852851</v>
      </c>
      <c r="D2174" t="s">
        <v>8595</v>
      </c>
      <c r="E2174" t="str">
        <f t="shared" ref="E2174:E2184" si="716">LEFT(D2174,FIND(" ",D2174)-1)</f>
        <v>Jan</v>
      </c>
      <c r="F2174" t="str">
        <f t="shared" ref="F2174:F2184" si="717">MID(D2174,FIND(" ",D2174)+1,9999)</f>
        <v>Pronk</v>
      </c>
      <c r="H2174">
        <v>0</v>
      </c>
      <c r="J2174">
        <v>97</v>
      </c>
      <c r="K2174" s="3">
        <v>42444</v>
      </c>
      <c r="L2174" s="2" t="s">
        <v>8008</v>
      </c>
      <c r="M2174" t="str">
        <f t="shared" si="697"/>
        <v>Dutch cyclist world champion in motor-paced racing (1951).[313]</v>
      </c>
      <c r="N2174" t="str">
        <f t="shared" si="715"/>
        <v>Dutch</v>
      </c>
      <c r="O2174" t="str">
        <f t="shared" si="714"/>
        <v>cyclist world champion in motor-paced racing (1951).[313]</v>
      </c>
      <c r="P2174" t="str">
        <f t="shared" si="698"/>
        <v>cyclist world champion in motor-paced racing (1951).</v>
      </c>
      <c r="Q2174" t="str">
        <f t="shared" si="699"/>
        <v>cyclist world champion in motor-paced racing (1951)</v>
      </c>
      <c r="R2174" t="str">
        <f>IFERROR(MID(Q2174,1,FIND(" ",Q2174)-1),Q2174)</f>
        <v>cyclist</v>
      </c>
      <c r="S2174" s="2" t="s">
        <v>1846</v>
      </c>
      <c r="U2174" t="str">
        <f t="shared" si="711"/>
        <v>https://en.wikipedia.org/wiki/Jan_Pronk</v>
      </c>
      <c r="Y2174" t="str">
        <f t="shared" si="712"/>
        <v>https://tools.wmflabs.org/xtools-articleinfo/?article=Jan_Pronk&amp;project=en.wikipedia.org</v>
      </c>
      <c r="AB2174" t="str">
        <f t="shared" si="713"/>
        <v>https://en.wikipedia.org/w/index.php?title=Special:WhatLinksHere/Jan_Pronk&amp;limit=500</v>
      </c>
    </row>
    <row r="2175" spans="1:29">
      <c r="A2175">
        <v>4139</v>
      </c>
      <c r="B2175">
        <v>290059</v>
      </c>
      <c r="C2175">
        <v>906682.80925456202</v>
      </c>
      <c r="D2175" t="s">
        <v>4236</v>
      </c>
      <c r="E2175" t="str">
        <f t="shared" si="716"/>
        <v>Jan</v>
      </c>
      <c r="F2175" t="str">
        <f t="shared" si="717"/>
        <v>van Cauwelaert</v>
      </c>
      <c r="H2175">
        <v>0</v>
      </c>
      <c r="J2175">
        <v>102</v>
      </c>
      <c r="K2175" s="5">
        <v>42600</v>
      </c>
      <c r="L2175" t="s">
        <v>3830</v>
      </c>
      <c r="M2175" t="str">
        <f t="shared" si="697"/>
        <v>Belgian-Congolese Roman Catholic prelate Bishop of Inongo (1954–1967).[282]</v>
      </c>
      <c r="N2175" t="str">
        <f t="shared" si="715"/>
        <v>Belgian-Congolese</v>
      </c>
      <c r="O2175" t="str">
        <f t="shared" si="714"/>
        <v>Roman Catholic prelate Bishop of Inongo (1954–1967).[282]</v>
      </c>
      <c r="P2175" s="2" t="str">
        <f t="shared" si="698"/>
        <v>Roman Catholic prelate Bishop of Inongo (1954–1967).</v>
      </c>
      <c r="Q2175" s="2" t="str">
        <f t="shared" si="699"/>
        <v>Roman Catholic prelate Bishop of Inongo (1954–1967)</v>
      </c>
      <c r="R2175" s="2" t="s">
        <v>3276</v>
      </c>
      <c r="S2175" s="2" t="s">
        <v>648</v>
      </c>
      <c r="U2175" t="str">
        <f t="shared" si="711"/>
        <v>https://en.wikipedia.org/wiki/Jan_van Cauwelaert</v>
      </c>
      <c r="Y2175" t="str">
        <f t="shared" si="712"/>
        <v>https://tools.wmflabs.org/xtools-articleinfo/?article=Jan_van Cauwelaert&amp;project=en.wikipedia.org</v>
      </c>
      <c r="AB2175" t="str">
        <f t="shared" si="713"/>
        <v>https://en.wikipedia.org/w/index.php?title=Special:WhatLinksHere/Jan_van Cauwelaert&amp;limit=500</v>
      </c>
    </row>
    <row r="2176" spans="1:29">
      <c r="A2176">
        <v>3966</v>
      </c>
      <c r="B2176">
        <v>775278</v>
      </c>
      <c r="C2176">
        <v>537407.89591302024</v>
      </c>
      <c r="D2176" t="s">
        <v>4412</v>
      </c>
      <c r="E2176" t="str">
        <f t="shared" si="716"/>
        <v>Jan</v>
      </c>
      <c r="F2176" t="str">
        <f t="shared" si="717"/>
        <v>Wilsgaard</v>
      </c>
      <c r="H2176">
        <v>0</v>
      </c>
      <c r="J2176">
        <v>86</v>
      </c>
      <c r="K2176" s="5">
        <v>42588</v>
      </c>
      <c r="L2176" t="s">
        <v>3926</v>
      </c>
      <c r="M2176" t="str">
        <f t="shared" si="697"/>
        <v>Norwegian-born Swedish automobile designer (Volvo).[108]</v>
      </c>
      <c r="N2176" t="s">
        <v>3395</v>
      </c>
      <c r="O2176" t="str">
        <f t="shared" si="714"/>
        <v>Swedish automobile designer (Volvo).[108]</v>
      </c>
      <c r="P2176" s="2" t="str">
        <f t="shared" si="698"/>
        <v>Swedish automobile designer (Volvo).</v>
      </c>
      <c r="Q2176" s="2" t="str">
        <f t="shared" si="699"/>
        <v>Swedish automobile designer (Volvo)</v>
      </c>
      <c r="R2176" s="2" t="s">
        <v>2739</v>
      </c>
      <c r="S2176" s="2" t="s">
        <v>752</v>
      </c>
      <c r="U2176" t="str">
        <f t="shared" si="711"/>
        <v>https://en.wikipedia.org/wiki/Jan_Wilsgaard</v>
      </c>
      <c r="Y2176" t="str">
        <f t="shared" si="712"/>
        <v>https://tools.wmflabs.org/xtools-articleinfo/?article=Jan_Wilsgaard&amp;project=en.wikipedia.org</v>
      </c>
      <c r="AB2176" t="str">
        <f t="shared" si="713"/>
        <v>https://en.wikipedia.org/w/index.php?title=Special:WhatLinksHere/Jan_Wilsgaard&amp;limit=500</v>
      </c>
    </row>
    <row r="2177" spans="1:28">
      <c r="A2177">
        <v>812</v>
      </c>
      <c r="B2177">
        <v>190035</v>
      </c>
      <c r="C2177">
        <v>465932.75571105152</v>
      </c>
      <c r="D2177" t="s">
        <v>10915</v>
      </c>
      <c r="E2177" t="str">
        <f t="shared" si="716"/>
        <v>Jan</v>
      </c>
      <c r="F2177" t="str">
        <f t="shared" si="717"/>
        <v>Zoon</v>
      </c>
      <c r="H2177">
        <v>0</v>
      </c>
      <c r="J2177">
        <v>92</v>
      </c>
      <c r="K2177" s="3">
        <v>42409</v>
      </c>
      <c r="L2177" t="s">
        <v>11247</v>
      </c>
      <c r="M2177" t="str">
        <f t="shared" si="697"/>
        <v>Dutch politician Senator (1969–1991).[156]</v>
      </c>
      <c r="N2177" t="str">
        <f t="shared" ref="N2177:N2185" si="718">MID(M2177,1,FIND(" ",M2177)-1)</f>
        <v>Dutch</v>
      </c>
      <c r="O2177" t="str">
        <f t="shared" si="714"/>
        <v>politician Senator (1969–1991).[156]</v>
      </c>
      <c r="P2177" t="str">
        <f t="shared" si="698"/>
        <v>politician Senator (1969–1991).</v>
      </c>
      <c r="Q2177" t="str">
        <f t="shared" si="699"/>
        <v>politician Senator (1969–1991)</v>
      </c>
      <c r="R2177" t="str">
        <f>IFERROR(MID(Q2177,1,FIND(" ",Q2177)-1),Q2177)</f>
        <v>politician</v>
      </c>
      <c r="S2177" t="s">
        <v>2290</v>
      </c>
      <c r="U2177" t="str">
        <f t="shared" si="711"/>
        <v>https://en.wikipedia.org/wiki/Jan_Zoon</v>
      </c>
      <c r="Y2177" t="str">
        <f t="shared" si="712"/>
        <v>https://tools.wmflabs.org/xtools-articleinfo/?article=Jan_Zoon&amp;project=en.wikipedia.org</v>
      </c>
      <c r="AB2177" t="str">
        <f t="shared" si="713"/>
        <v>https://en.wikipedia.org/w/index.php?title=Special:WhatLinksHere/Jan_Zoon&amp;limit=500</v>
      </c>
    </row>
    <row r="2178" spans="1:28">
      <c r="A2178">
        <v>4385</v>
      </c>
      <c r="B2178">
        <v>508004</v>
      </c>
      <c r="C2178">
        <v>843620.04199829244</v>
      </c>
      <c r="D2178" t="s">
        <v>14968</v>
      </c>
      <c r="E2178" t="str">
        <f t="shared" si="716"/>
        <v>Jane</v>
      </c>
      <c r="F2178" t="str">
        <f t="shared" si="717"/>
        <v>Brick</v>
      </c>
      <c r="H2178">
        <v>0</v>
      </c>
      <c r="J2178">
        <v>74</v>
      </c>
      <c r="K2178" s="5">
        <v>42616</v>
      </c>
      <c r="L2178" t="s">
        <v>15304</v>
      </c>
      <c r="M2178" t="str">
        <f t="shared" ref="M2178:M2241" si="719">MID(L2178,2,LEN(L2178)-1)</f>
        <v>Swedish journalist brain tumor.[398]</v>
      </c>
      <c r="N2178" t="str">
        <f t="shared" si="718"/>
        <v>Swedish</v>
      </c>
      <c r="O2178" t="str">
        <f t="shared" si="714"/>
        <v>journalist brain tumor.[398]</v>
      </c>
      <c r="P2178" s="2" t="str">
        <f t="shared" ref="P2178:P2241" si="720">IFERROR(MID(O2178,1,FIND("[",O2178)-1),O2178)</f>
        <v>journalist brain tumor.</v>
      </c>
      <c r="Q2178" s="2" t="str">
        <f t="shared" ref="Q2178:Q2241" si="721">IFERROR(MID(P2178,1,FIND(".",P2178)-1),P2178)</f>
        <v>journalist brain tumor</v>
      </c>
      <c r="R2178" s="2" t="str">
        <f>IFERROR(MID(Q2178,1,FIND(" ",Q2178)-1),Q2178)</f>
        <v>journalist</v>
      </c>
      <c r="T2178" t="s">
        <v>15966</v>
      </c>
      <c r="U2178" t="str">
        <f t="shared" si="711"/>
        <v>https://en.wikipedia.org/wiki/Jane_Brick</v>
      </c>
      <c r="Y2178" t="str">
        <f t="shared" si="712"/>
        <v>https://tools.wmflabs.org/xtools-articleinfo/?article=Jane_Brick&amp;project=en.wikipedia.org</v>
      </c>
      <c r="AB2178" t="str">
        <f t="shared" si="713"/>
        <v>https://en.wikipedia.org/w/index.php?title=Special:WhatLinksHere/Jane_Brick&amp;limit=500</v>
      </c>
    </row>
    <row r="2179" spans="1:28">
      <c r="A2179">
        <v>2697</v>
      </c>
      <c r="B2179">
        <v>675919</v>
      </c>
      <c r="C2179">
        <v>438755.29684919456</v>
      </c>
      <c r="D2179" t="s">
        <v>12256</v>
      </c>
      <c r="E2179" t="str">
        <f t="shared" si="716"/>
        <v>Jane</v>
      </c>
      <c r="F2179" t="str">
        <f t="shared" si="717"/>
        <v>Fawcett</v>
      </c>
      <c r="H2179">
        <v>0</v>
      </c>
      <c r="J2179">
        <v>95</v>
      </c>
      <c r="K2179" s="5">
        <v>42511</v>
      </c>
      <c r="L2179" t="s">
        <v>12728</v>
      </c>
      <c r="M2179" t="str">
        <f t="shared" si="719"/>
        <v>British codebreaker at Bletchley Park during World War II key figure in the sinking of the Bismarck.[361]</v>
      </c>
      <c r="N2179" t="str">
        <f t="shared" si="718"/>
        <v>British</v>
      </c>
      <c r="O2179" t="str">
        <f t="shared" si="714"/>
        <v>codebreaker at Bletchley Park during World War II key figure in the sinking of the Bismarck.[361]</v>
      </c>
      <c r="P2179" t="str">
        <f t="shared" si="720"/>
        <v>codebreaker at Bletchley Park during World War II key figure in the sinking of the Bismarck.</v>
      </c>
      <c r="Q2179" t="str">
        <f t="shared" si="721"/>
        <v>codebreaker at Bletchley Park during World War II key figure in the sinking of the Bismarck</v>
      </c>
      <c r="R2179" t="str">
        <f>IFERROR(MID(Q2179,1,FIND(" ",Q2179)-1),Q2179)</f>
        <v>codebreaker</v>
      </c>
      <c r="S2179" s="2" t="s">
        <v>1376</v>
      </c>
      <c r="U2179" t="str">
        <f t="shared" si="711"/>
        <v>https://en.wikipedia.org/wiki/Jane_Fawcett</v>
      </c>
      <c r="Y2179" t="str">
        <f t="shared" si="712"/>
        <v>https://tools.wmflabs.org/xtools-articleinfo/?article=Jane_Fawcett&amp;project=en.wikipedia.org</v>
      </c>
      <c r="AB2179" t="str">
        <f t="shared" si="713"/>
        <v>https://en.wikipedia.org/w/index.php?title=Special:WhatLinksHere/Jane_Fawcett&amp;limit=500</v>
      </c>
    </row>
    <row r="2180" spans="1:28">
      <c r="A2180">
        <v>2594</v>
      </c>
      <c r="B2180">
        <v>60739</v>
      </c>
      <c r="C2180">
        <v>261376.44792288484</v>
      </c>
      <c r="D2180" t="s">
        <v>12312</v>
      </c>
      <c r="E2180" t="str">
        <f t="shared" si="716"/>
        <v>Jane</v>
      </c>
      <c r="F2180" t="str">
        <f t="shared" si="717"/>
        <v>Little</v>
      </c>
      <c r="H2180">
        <v>0</v>
      </c>
      <c r="J2180">
        <v>87</v>
      </c>
      <c r="K2180" s="5">
        <v>42505</v>
      </c>
      <c r="L2180" t="s">
        <v>12623</v>
      </c>
      <c r="M2180" t="str">
        <f t="shared" si="719"/>
        <v>American musician (Atlanta Symphony Orchestra).[258]</v>
      </c>
      <c r="N2180" t="str">
        <f t="shared" si="718"/>
        <v>American</v>
      </c>
      <c r="O2180" t="str">
        <f t="shared" si="714"/>
        <v>musician (Atlanta Symphony Orchestra).[258]</v>
      </c>
      <c r="P2180" t="str">
        <f t="shared" si="720"/>
        <v>musician (Atlanta Symphony Orchestra).</v>
      </c>
      <c r="Q2180" t="str">
        <f t="shared" si="721"/>
        <v>musician (Atlanta Symphony Orchestra)</v>
      </c>
      <c r="R2180" t="str">
        <f>IFERROR(MID(Q2180,1,FIND(" ",Q2180)-1),Q2180)</f>
        <v>musician</v>
      </c>
      <c r="S2180" s="2" t="s">
        <v>1417</v>
      </c>
      <c r="U2180" t="str">
        <f t="shared" si="711"/>
        <v>https://en.wikipedia.org/wiki/Jane_Little</v>
      </c>
      <c r="Y2180" t="str">
        <f t="shared" si="712"/>
        <v>https://tools.wmflabs.org/xtools-articleinfo/?article=Jane_Little&amp;project=en.wikipedia.org</v>
      </c>
      <c r="AB2180" t="str">
        <f t="shared" si="713"/>
        <v>https://en.wikipedia.org/w/index.php?title=Special:WhatLinksHere/Jane_Little&amp;limit=500</v>
      </c>
    </row>
    <row r="2181" spans="1:28">
      <c r="A2181">
        <v>4210</v>
      </c>
      <c r="B2181">
        <v>87100</v>
      </c>
      <c r="C2181">
        <v>458370.03883207217</v>
      </c>
      <c r="D2181" t="s">
        <v>4150</v>
      </c>
      <c r="E2181" t="str">
        <f t="shared" si="716"/>
        <v>Jane</v>
      </c>
      <c r="F2181" t="str">
        <f t="shared" si="717"/>
        <v>Thompson</v>
      </c>
      <c r="H2181">
        <v>0</v>
      </c>
      <c r="J2181">
        <v>89</v>
      </c>
      <c r="K2181" s="5">
        <v>42604</v>
      </c>
      <c r="L2181" t="s">
        <v>3761</v>
      </c>
      <c r="M2181" t="str">
        <f t="shared" si="719"/>
        <v>American designer and architect cancer.[353]</v>
      </c>
      <c r="N2181" t="str">
        <f t="shared" si="718"/>
        <v>American</v>
      </c>
      <c r="O2181" t="str">
        <f t="shared" si="714"/>
        <v>designer and architect cancer.[353]</v>
      </c>
      <c r="P2181" s="2" t="str">
        <f t="shared" si="720"/>
        <v>designer and architect cancer.</v>
      </c>
      <c r="Q2181" s="2" t="str">
        <f t="shared" si="721"/>
        <v>designer and architect cancer</v>
      </c>
      <c r="R2181" s="2" t="s">
        <v>2630</v>
      </c>
      <c r="S2181" s="2"/>
      <c r="T2181" t="s">
        <v>3101</v>
      </c>
      <c r="U2181" t="str">
        <f t="shared" si="711"/>
        <v>https://en.wikipedia.org/wiki/Jane_Thompson</v>
      </c>
      <c r="Y2181" t="str">
        <f t="shared" si="712"/>
        <v>https://tools.wmflabs.org/xtools-articleinfo/?article=Jane_Thompson&amp;project=en.wikipedia.org</v>
      </c>
      <c r="AB2181" t="str">
        <f t="shared" si="713"/>
        <v>https://en.wikipedia.org/w/index.php?title=Special:WhatLinksHere/Jane_Thompson&amp;limit=500</v>
      </c>
    </row>
    <row r="2182" spans="1:28">
      <c r="A2182">
        <v>3045</v>
      </c>
      <c r="B2182">
        <v>731194</v>
      </c>
      <c r="C2182">
        <v>740021.24634898792</v>
      </c>
      <c r="D2182" t="s">
        <v>5389</v>
      </c>
      <c r="E2182" t="str">
        <f t="shared" si="716"/>
        <v>Janet</v>
      </c>
      <c r="F2182" t="str">
        <f t="shared" si="717"/>
        <v>Waldo</v>
      </c>
      <c r="H2182">
        <v>0</v>
      </c>
      <c r="J2182">
        <v>96</v>
      </c>
      <c r="K2182" s="5">
        <v>42533</v>
      </c>
      <c r="L2182" t="s">
        <v>4913</v>
      </c>
      <c r="M2182" t="str">
        <f t="shared" si="719"/>
        <v>American actress and voice artist (The Jetsons The Flintstones Wacky Races).[200]</v>
      </c>
      <c r="N2182" t="str">
        <f t="shared" si="718"/>
        <v>American</v>
      </c>
      <c r="O2182" t="str">
        <f t="shared" si="714"/>
        <v>actress and voice artist (The Jetsons The Flintstones Wacky Races).[200]</v>
      </c>
      <c r="P2182" t="str">
        <f t="shared" si="720"/>
        <v>actress and voice artist (The Jetsons The Flintstones Wacky Races).</v>
      </c>
      <c r="Q2182" t="str">
        <f t="shared" si="721"/>
        <v>actress and voice artist (The Jetsons The Flintstones Wacky Races)</v>
      </c>
      <c r="R2182" t="str">
        <f>IFERROR(MID(Q2182,1,FIND(" ",Q2182)-1),Q2182)</f>
        <v>actress</v>
      </c>
      <c r="S2182" s="2" t="s">
        <v>989</v>
      </c>
      <c r="U2182" t="str">
        <f t="shared" si="711"/>
        <v>https://en.wikipedia.org/wiki/Janet_Waldo</v>
      </c>
      <c r="Y2182" t="str">
        <f t="shared" si="712"/>
        <v>https://tools.wmflabs.org/xtools-articleinfo/?article=Janet_Waldo&amp;project=en.wikipedia.org</v>
      </c>
      <c r="AB2182" t="str">
        <f t="shared" si="713"/>
        <v>https://en.wikipedia.org/w/index.php?title=Special:WhatLinksHere/Janet_Waldo&amp;limit=500</v>
      </c>
    </row>
    <row r="2183" spans="1:28">
      <c r="A2183">
        <v>3563</v>
      </c>
      <c r="B2183">
        <v>206251</v>
      </c>
      <c r="C2183">
        <v>673677.88162300712</v>
      </c>
      <c r="D2183" t="s">
        <v>13719</v>
      </c>
      <c r="E2183" t="str">
        <f t="shared" si="716"/>
        <v>Janez</v>
      </c>
      <c r="F2183" t="str">
        <f t="shared" si="717"/>
        <v>Bernik</v>
      </c>
      <c r="H2183">
        <v>0</v>
      </c>
      <c r="J2183">
        <v>82</v>
      </c>
      <c r="K2183" s="5">
        <v>42566</v>
      </c>
      <c r="L2183" t="s">
        <v>14164</v>
      </c>
      <c r="M2183" t="str">
        <f t="shared" si="719"/>
        <v>Slovenian painter.[222]</v>
      </c>
      <c r="N2183" t="str">
        <f t="shared" si="718"/>
        <v>Slovenian</v>
      </c>
      <c r="O2183" t="str">
        <f t="shared" si="714"/>
        <v>painter.[222]</v>
      </c>
      <c r="P2183" s="2" t="str">
        <f t="shared" si="720"/>
        <v>painter.</v>
      </c>
      <c r="Q2183" s="2" t="str">
        <f t="shared" si="721"/>
        <v>painter</v>
      </c>
      <c r="R2183" s="2" t="str">
        <f>IFERROR(MID(Q2183,1,FIND(" ",Q2183)-1),Q2183)</f>
        <v>painter</v>
      </c>
      <c r="S2183" s="2"/>
      <c r="U2183" t="str">
        <f t="shared" si="711"/>
        <v>https://en.wikipedia.org/wiki/Janez_Bernik</v>
      </c>
      <c r="Y2183" t="str">
        <f t="shared" si="712"/>
        <v>https://tools.wmflabs.org/xtools-articleinfo/?article=Janez_Bernik&amp;project=en.wikipedia.org</v>
      </c>
      <c r="AB2183" t="str">
        <f t="shared" si="713"/>
        <v>https://en.wikipedia.org/w/index.php?title=Special:WhatLinksHere/Janez_Bernik&amp;limit=500</v>
      </c>
    </row>
    <row r="2184" spans="1:28">
      <c r="A2184">
        <v>4280</v>
      </c>
      <c r="B2184">
        <v>668655</v>
      </c>
      <c r="C2184">
        <v>772203.65170342126</v>
      </c>
      <c r="D2184" t="s">
        <v>4542</v>
      </c>
      <c r="E2184" t="str">
        <f t="shared" si="716"/>
        <v>Jānis</v>
      </c>
      <c r="F2184" t="str">
        <f t="shared" si="717"/>
        <v>Reinis</v>
      </c>
      <c r="H2184">
        <v>0</v>
      </c>
      <c r="J2184">
        <v>55</v>
      </c>
      <c r="K2184" s="5">
        <v>42608</v>
      </c>
      <c r="L2184" t="s">
        <v>3758</v>
      </c>
      <c r="M2184" t="str">
        <f t="shared" si="719"/>
        <v>Latvian actor (Another Mother).[423]</v>
      </c>
      <c r="N2184" t="str">
        <f t="shared" si="718"/>
        <v>Latvian</v>
      </c>
      <c r="O2184" t="str">
        <f t="shared" si="714"/>
        <v>actor (Another Mother).[423]</v>
      </c>
      <c r="P2184" s="2" t="str">
        <f t="shared" si="720"/>
        <v>actor (Another Mother).</v>
      </c>
      <c r="Q2184" s="2" t="str">
        <f t="shared" si="721"/>
        <v>actor (Another Mother)</v>
      </c>
      <c r="R2184" s="2" t="str">
        <f>IFERROR(MID(Q2184,1,FIND(" ",Q2184)-1),Q2184)</f>
        <v>actor</v>
      </c>
      <c r="S2184" s="2" t="s">
        <v>539</v>
      </c>
      <c r="U2184" t="str">
        <f t="shared" si="711"/>
        <v>https://en.wikipedia.org/wiki/Jānis_Reinis</v>
      </c>
      <c r="Y2184" t="str">
        <f t="shared" si="712"/>
        <v>https://tools.wmflabs.org/xtools-articleinfo/?article=Jānis_Reinis&amp;project=en.wikipedia.org</v>
      </c>
      <c r="AB2184" t="str">
        <f t="shared" si="713"/>
        <v>https://en.wikipedia.org/w/index.php?title=Special:WhatLinksHere/Jānis_Reinis&amp;limit=500</v>
      </c>
    </row>
    <row r="2185" spans="1:28">
      <c r="A2185">
        <v>165</v>
      </c>
      <c r="B2185">
        <v>561756</v>
      </c>
      <c r="C2185">
        <v>875428.61977817665</v>
      </c>
      <c r="D2185" t="s">
        <v>9014</v>
      </c>
      <c r="E2185" t="s">
        <v>10411</v>
      </c>
      <c r="F2185" t="s">
        <v>10282</v>
      </c>
      <c r="H2185">
        <v>0</v>
      </c>
      <c r="J2185">
        <v>97</v>
      </c>
      <c r="K2185" s="3">
        <v>42376</v>
      </c>
      <c r="L2185" t="s">
        <v>9015</v>
      </c>
      <c r="M2185" t="str">
        <f t="shared" si="719"/>
        <v>Hungarian historian.[165]</v>
      </c>
      <c r="N2185" t="str">
        <f t="shared" si="718"/>
        <v>Hungarian</v>
      </c>
      <c r="O2185" t="str">
        <f t="shared" si="714"/>
        <v>historian.[165]</v>
      </c>
      <c r="P2185" t="str">
        <f t="shared" si="720"/>
        <v>historian.</v>
      </c>
      <c r="Q2185" t="str">
        <f t="shared" si="721"/>
        <v>historian</v>
      </c>
      <c r="R2185" t="str">
        <f>IFERROR(MID(Q2185,1,FIND(" ",Q2185)-1),Q2185)</f>
        <v>historian</v>
      </c>
      <c r="U2185" t="str">
        <f t="shared" si="711"/>
        <v>https://en.wikipedia.org/wiki/János_György Szilágyi</v>
      </c>
      <c r="Y2185" t="str">
        <f t="shared" si="712"/>
        <v>https://tools.wmflabs.org/xtools-articleinfo/?article=János_György Szilágyi&amp;project=en.wikipedia.org</v>
      </c>
      <c r="AB2185" t="str">
        <f t="shared" si="713"/>
        <v>https://en.wikipedia.org/w/index.php?title=Special:WhatLinksHere/János_György Szilágyi&amp;limit=500</v>
      </c>
    </row>
    <row r="2186" spans="1:28">
      <c r="A2186">
        <v>253</v>
      </c>
      <c r="B2186">
        <v>953687</v>
      </c>
      <c r="C2186">
        <v>948122.49990263814</v>
      </c>
      <c r="D2186" t="s">
        <v>9325</v>
      </c>
      <c r="E2186" t="str">
        <f t="shared" ref="E2186:E2198" si="722">LEFT(D2186,FIND(" ",D2186)-1)</f>
        <v>János</v>
      </c>
      <c r="F2186" t="str">
        <f t="shared" ref="F2186:F2198" si="723">MID(D2186,FIND(" ",D2186)+1,9999)</f>
        <v>Radványi</v>
      </c>
      <c r="H2186">
        <v>0</v>
      </c>
      <c r="J2186">
        <v>93</v>
      </c>
      <c r="K2186" s="3">
        <v>42380</v>
      </c>
      <c r="L2186" t="s">
        <v>10103</v>
      </c>
      <c r="M2186" t="str">
        <f t="shared" si="719"/>
        <v>Hungarian-born American political scientist and diplomat Ambassador to the United States (1962–1967).[254]</v>
      </c>
      <c r="N2186" t="s">
        <v>11549</v>
      </c>
      <c r="O2186" t="s">
        <v>11637</v>
      </c>
      <c r="P2186" t="str">
        <f t="shared" si="720"/>
        <v>political scientist and diplomat Ambassador to the United States (1962–1967).</v>
      </c>
      <c r="Q2186" t="str">
        <f t="shared" si="721"/>
        <v>political scientist and diplomat Ambassador to the United States (1962–1967)</v>
      </c>
      <c r="R2186" t="s">
        <v>3303</v>
      </c>
      <c r="S2186" t="s">
        <v>2411</v>
      </c>
      <c r="U2186" t="str">
        <f t="shared" si="711"/>
        <v>https://en.wikipedia.org/wiki/János_Radványi</v>
      </c>
      <c r="Y2186" t="str">
        <f t="shared" si="712"/>
        <v>https://tools.wmflabs.org/xtools-articleinfo/?article=János_Radványi&amp;project=en.wikipedia.org</v>
      </c>
      <c r="AB2186" t="str">
        <f t="shared" si="713"/>
        <v>https://en.wikipedia.org/w/index.php?title=Special:WhatLinksHere/János_Radványi&amp;limit=500</v>
      </c>
    </row>
    <row r="2187" spans="1:28">
      <c r="A2187">
        <v>3988</v>
      </c>
      <c r="B2187">
        <v>726710</v>
      </c>
      <c r="C2187">
        <v>312744.21673333563</v>
      </c>
      <c r="D2187" t="s">
        <v>4433</v>
      </c>
      <c r="E2187" t="str">
        <f t="shared" si="722"/>
        <v>Janus</v>
      </c>
      <c r="F2187" t="str">
        <f t="shared" si="723"/>
        <v>van der Zande</v>
      </c>
      <c r="H2187">
        <v>0</v>
      </c>
      <c r="J2187">
        <v>91</v>
      </c>
      <c r="K2187" s="5">
        <v>42589</v>
      </c>
      <c r="L2187" t="s">
        <v>3947</v>
      </c>
      <c r="M2187" t="str">
        <f t="shared" si="719"/>
        <v>Dutch marathon runner.[130]</v>
      </c>
      <c r="N2187" t="str">
        <f t="shared" ref="N2187:N2196" si="724">MID(M2187,1,FIND(" ",M2187)-1)</f>
        <v>Dutch</v>
      </c>
      <c r="O2187" t="str">
        <f t="shared" ref="O2187:O2196" si="725">MID(M2187,FIND(" ",M2187)+1,9999)</f>
        <v>marathon runner.[130]</v>
      </c>
      <c r="P2187" s="2" t="str">
        <f t="shared" si="720"/>
        <v>marathon runner.</v>
      </c>
      <c r="Q2187" s="2" t="str">
        <f t="shared" si="721"/>
        <v>marathon runner</v>
      </c>
      <c r="R2187" s="2" t="str">
        <f>Q2187</f>
        <v>marathon runner</v>
      </c>
      <c r="S2187" s="2"/>
      <c r="U2187" t="str">
        <f t="shared" si="711"/>
        <v>https://en.wikipedia.org/wiki/Janus_van der Zande</v>
      </c>
      <c r="Y2187" t="str">
        <f t="shared" si="712"/>
        <v>https://tools.wmflabs.org/xtools-articleinfo/?article=Janus_van der Zande&amp;project=en.wikipedia.org</v>
      </c>
      <c r="AB2187" t="str">
        <f t="shared" si="713"/>
        <v>https://en.wikipedia.org/w/index.php?title=Special:WhatLinksHere/Janus_van der Zande&amp;limit=500</v>
      </c>
    </row>
    <row r="2188" spans="1:28">
      <c r="A2188">
        <v>1210</v>
      </c>
      <c r="B2188">
        <v>247774</v>
      </c>
      <c r="C2188">
        <v>630053.3119483589</v>
      </c>
      <c r="D2188" t="s">
        <v>8497</v>
      </c>
      <c r="E2188" t="str">
        <f t="shared" si="722"/>
        <v>Janusz</v>
      </c>
      <c r="F2188" t="str">
        <f t="shared" si="723"/>
        <v>Bolonek</v>
      </c>
      <c r="H2188">
        <v>0</v>
      </c>
      <c r="J2188">
        <v>77</v>
      </c>
      <c r="K2188" s="3">
        <v>42431</v>
      </c>
      <c r="L2188" s="2" t="s">
        <v>8354</v>
      </c>
      <c r="M2188" t="str">
        <f t="shared" si="719"/>
        <v>Polish Roman Catholic prelate and diplomat Apostolic nuncio (1989–2013).[16]</v>
      </c>
      <c r="N2188" t="str">
        <f t="shared" si="724"/>
        <v>Polish</v>
      </c>
      <c r="O2188" t="str">
        <f t="shared" si="725"/>
        <v>Roman Catholic prelate and diplomat Apostolic nuncio (1989–2013).[16]</v>
      </c>
      <c r="P2188" t="str">
        <f t="shared" si="720"/>
        <v>Roman Catholic prelate and diplomat Apostolic nuncio (1989–2013).</v>
      </c>
      <c r="Q2188" t="str">
        <f t="shared" si="721"/>
        <v>Roman Catholic prelate and diplomat Apostolic nuncio (1989–2013)</v>
      </c>
      <c r="R2188" t="s">
        <v>3167</v>
      </c>
      <c r="S2188" s="2" t="s">
        <v>2098</v>
      </c>
      <c r="U2188" t="str">
        <f t="shared" si="711"/>
        <v>https://en.wikipedia.org/wiki/Janusz_Bolonek</v>
      </c>
      <c r="Y2188" t="str">
        <f t="shared" si="712"/>
        <v>https://tools.wmflabs.org/xtools-articleinfo/?article=Janusz_Bolonek&amp;project=en.wikipedia.org</v>
      </c>
      <c r="AB2188" t="str">
        <f t="shared" si="713"/>
        <v>https://en.wikipedia.org/w/index.php?title=Special:WhatLinksHere/Janusz_Bolonek&amp;limit=500</v>
      </c>
    </row>
    <row r="2189" spans="1:28">
      <c r="A2189">
        <v>2391</v>
      </c>
      <c r="B2189">
        <v>253458</v>
      </c>
      <c r="C2189">
        <v>219815.37641931936</v>
      </c>
      <c r="D2189" t="s">
        <v>12018</v>
      </c>
      <c r="E2189" t="str">
        <f t="shared" si="722"/>
        <v>Janusz</v>
      </c>
      <c r="F2189" t="str">
        <f t="shared" si="723"/>
        <v>Tazbir</v>
      </c>
      <c r="H2189">
        <v>0</v>
      </c>
      <c r="J2189">
        <v>87</v>
      </c>
      <c r="K2189" s="5">
        <v>42493</v>
      </c>
      <c r="L2189" t="s">
        <v>12350</v>
      </c>
      <c r="M2189" t="str">
        <f t="shared" si="719"/>
        <v>Polish historian.[53]</v>
      </c>
      <c r="N2189" t="str">
        <f t="shared" si="724"/>
        <v>Polish</v>
      </c>
      <c r="O2189" t="str">
        <f t="shared" si="725"/>
        <v>historian.[53]</v>
      </c>
      <c r="P2189" t="str">
        <f t="shared" si="720"/>
        <v>historian.</v>
      </c>
      <c r="Q2189" t="str">
        <f t="shared" si="721"/>
        <v>historian</v>
      </c>
      <c r="R2189" t="str">
        <f>IFERROR(MID(Q2189,1,FIND(" ",Q2189)-1),Q2189)</f>
        <v>historian</v>
      </c>
      <c r="U2189" t="str">
        <f t="shared" si="711"/>
        <v>https://en.wikipedia.org/wiki/Janusz_Tazbir</v>
      </c>
      <c r="Y2189" t="str">
        <f t="shared" si="712"/>
        <v>https://tools.wmflabs.org/xtools-articleinfo/?article=Janusz_Tazbir&amp;project=en.wikipedia.org</v>
      </c>
      <c r="AB2189" t="str">
        <f t="shared" si="713"/>
        <v>https://en.wikipedia.org/w/index.php?title=Special:WhatLinksHere/Janusz_Tazbir&amp;limit=500</v>
      </c>
    </row>
    <row r="2190" spans="1:28">
      <c r="A2190">
        <v>2925</v>
      </c>
      <c r="B2190">
        <v>795201</v>
      </c>
      <c r="C2190">
        <v>714692.3550690189</v>
      </c>
      <c r="D2190" t="s">
        <v>5620</v>
      </c>
      <c r="E2190" t="str">
        <f t="shared" si="722"/>
        <v>Jarbas</v>
      </c>
      <c r="F2190" t="str">
        <f t="shared" si="723"/>
        <v>Passarinho</v>
      </c>
      <c r="H2190">
        <v>0</v>
      </c>
      <c r="J2190">
        <v>96</v>
      </c>
      <c r="K2190" s="5">
        <v>42526</v>
      </c>
      <c r="L2190" t="s">
        <v>5039</v>
      </c>
      <c r="M2190" t="str">
        <f t="shared" si="719"/>
        <v>Brazilian politician Minister of Justice (1990–1992) Senate President (1981–1983) Governor of Pará (1964–1966).[80]</v>
      </c>
      <c r="N2190" t="str">
        <f t="shared" si="724"/>
        <v>Brazilian</v>
      </c>
      <c r="O2190" t="str">
        <f t="shared" si="725"/>
        <v>politician Minister of Justice (1990–1992) Senate President (1981–1983) Governor of Pará (1964–1966).[80]</v>
      </c>
      <c r="P2190" t="str">
        <f t="shared" si="720"/>
        <v>politician Minister of Justice (1990–1992) Senate President (1981–1983) Governor of Pará (1964–1966).</v>
      </c>
      <c r="Q2190" t="str">
        <f t="shared" si="721"/>
        <v>politician Minister of Justice (1990–1992) Senate President (1981–1983) Governor of Pará (1964–1966)</v>
      </c>
      <c r="R2190" t="str">
        <f>IFERROR(MID(Q2190,1,FIND(" ",Q2190)-1),Q2190)</f>
        <v>politician</v>
      </c>
      <c r="S2190" s="2" t="s">
        <v>1127</v>
      </c>
      <c r="U2190" t="str">
        <f t="shared" si="711"/>
        <v>https://en.wikipedia.org/wiki/Jarbas_Passarinho</v>
      </c>
      <c r="Y2190" t="str">
        <f t="shared" si="712"/>
        <v>https://tools.wmflabs.org/xtools-articleinfo/?article=Jarbas_Passarinho&amp;project=en.wikipedia.org</v>
      </c>
      <c r="AB2190" t="str">
        <f t="shared" si="713"/>
        <v>https://en.wikipedia.org/w/index.php?title=Special:WhatLinksHere/Jarbas_Passarinho&amp;limit=500</v>
      </c>
    </row>
    <row r="2191" spans="1:28">
      <c r="A2191">
        <v>1880</v>
      </c>
      <c r="B2191">
        <v>975373</v>
      </c>
      <c r="C2191">
        <v>328415.80776312185</v>
      </c>
      <c r="D2191" t="s">
        <v>6775</v>
      </c>
      <c r="E2191" t="str">
        <f t="shared" si="722"/>
        <v>Jarle</v>
      </c>
      <c r="F2191" t="str">
        <f t="shared" si="723"/>
        <v>Bondevik</v>
      </c>
      <c r="H2191">
        <v>0</v>
      </c>
      <c r="J2191">
        <v>81</v>
      </c>
      <c r="K2191" s="5">
        <v>42464</v>
      </c>
      <c r="L2191" t="s">
        <v>6324</v>
      </c>
      <c r="M2191" t="str">
        <f t="shared" si="719"/>
        <v>Norwegian philologist.[66]</v>
      </c>
      <c r="N2191" t="str">
        <f t="shared" si="724"/>
        <v>Norwegian</v>
      </c>
      <c r="O2191" t="str">
        <f t="shared" si="725"/>
        <v>philologist.[66]</v>
      </c>
      <c r="P2191" t="str">
        <f t="shared" si="720"/>
        <v>philologist.</v>
      </c>
      <c r="Q2191" t="str">
        <f t="shared" si="721"/>
        <v>philologist</v>
      </c>
      <c r="R2191" t="str">
        <f>IFERROR(MID(Q2191,1,FIND(" ",Q2191)-1),Q2191)</f>
        <v>philologist</v>
      </c>
      <c r="U2191" t="str">
        <f t="shared" si="711"/>
        <v>https://en.wikipedia.org/wiki/Jarle_Bondevik</v>
      </c>
      <c r="Y2191" t="str">
        <f t="shared" si="712"/>
        <v>https://tools.wmflabs.org/xtools-articleinfo/?article=Jarle_Bondevik&amp;project=en.wikipedia.org</v>
      </c>
      <c r="AB2191" t="str">
        <f t="shared" si="713"/>
        <v>https://en.wikipedia.org/w/index.php?title=Special:WhatLinksHere/Jarle_Bondevik&amp;limit=500</v>
      </c>
    </row>
    <row r="2192" spans="1:28">
      <c r="A2192">
        <v>4426</v>
      </c>
      <c r="B2192">
        <v>816921</v>
      </c>
      <c r="C2192">
        <v>684888.51669189893</v>
      </c>
      <c r="D2192" t="s">
        <v>15007</v>
      </c>
      <c r="E2192" t="str">
        <f t="shared" si="722"/>
        <v>Jaroslav</v>
      </c>
      <c r="F2192" t="str">
        <f t="shared" si="723"/>
        <v>Jareš</v>
      </c>
      <c r="H2192">
        <v>0</v>
      </c>
      <c r="J2192">
        <v>86</v>
      </c>
      <c r="K2192" s="5">
        <v>42618</v>
      </c>
      <c r="L2192" t="s">
        <v>15354</v>
      </c>
      <c r="M2192" t="str">
        <f t="shared" si="719"/>
        <v>Czech football player and manager (Slavia Prague).[368]</v>
      </c>
      <c r="N2192" t="str">
        <f t="shared" si="724"/>
        <v>Czech</v>
      </c>
      <c r="O2192" t="str">
        <f t="shared" si="725"/>
        <v>football player and manager (Slavia Prague).[368]</v>
      </c>
      <c r="P2192" s="2" t="str">
        <f t="shared" si="720"/>
        <v>football player and manager (Slavia Prague).</v>
      </c>
      <c r="Q2192" s="2" t="str">
        <f t="shared" si="721"/>
        <v>football player and manager (Slavia Prague)</v>
      </c>
      <c r="R2192" s="2" t="s">
        <v>15815</v>
      </c>
      <c r="S2192" s="2" t="s">
        <v>419</v>
      </c>
      <c r="U2192" t="str">
        <f t="shared" si="711"/>
        <v>https://en.wikipedia.org/wiki/Jaroslav_Jareš</v>
      </c>
      <c r="Y2192" t="str">
        <f t="shared" si="712"/>
        <v>https://tools.wmflabs.org/xtools-articleinfo/?article=Jaroslav_Jareš&amp;project=en.wikipedia.org</v>
      </c>
      <c r="AB2192" t="str">
        <f t="shared" si="713"/>
        <v>https://en.wikipedia.org/w/index.php?title=Special:WhatLinksHere/Jaroslav_Jareš&amp;limit=500</v>
      </c>
    </row>
    <row r="2193" spans="1:29">
      <c r="A2193">
        <v>2576</v>
      </c>
      <c r="B2193">
        <v>355380</v>
      </c>
      <c r="C2193">
        <v>269889.89585061063</v>
      </c>
      <c r="D2193" t="s">
        <v>12007</v>
      </c>
      <c r="E2193" t="str">
        <f t="shared" si="722"/>
        <v>Jaroslav</v>
      </c>
      <c r="F2193" t="str">
        <f t="shared" si="723"/>
        <v>Malina</v>
      </c>
      <c r="H2193">
        <v>0</v>
      </c>
      <c r="J2193">
        <v>78</v>
      </c>
      <c r="K2193" s="5">
        <v>42504</v>
      </c>
      <c r="L2193" t="s">
        <v>12603</v>
      </c>
      <c r="M2193" t="str">
        <f t="shared" si="719"/>
        <v>Czech scenographer and painter heart attack.[240]</v>
      </c>
      <c r="N2193" t="str">
        <f t="shared" si="724"/>
        <v>Czech</v>
      </c>
      <c r="O2193" t="str">
        <f t="shared" si="725"/>
        <v>scenographer and painter heart attack.[240]</v>
      </c>
      <c r="P2193" t="str">
        <f t="shared" si="720"/>
        <v>scenographer and painter heart attack.</v>
      </c>
      <c r="Q2193" t="str">
        <f t="shared" si="721"/>
        <v>scenographer and painter heart attack</v>
      </c>
      <c r="R2193" t="s">
        <v>3137</v>
      </c>
      <c r="S2193" s="2"/>
      <c r="T2193" t="s">
        <v>13328</v>
      </c>
      <c r="U2193" t="str">
        <f t="shared" si="711"/>
        <v>https://en.wikipedia.org/wiki/Jaroslav_Malina</v>
      </c>
      <c r="Y2193" t="str">
        <f t="shared" si="712"/>
        <v>https://tools.wmflabs.org/xtools-articleinfo/?article=Jaroslav_Malina&amp;project=en.wikipedia.org</v>
      </c>
      <c r="AB2193" t="str">
        <f t="shared" si="713"/>
        <v>https://en.wikipedia.org/w/index.php?title=Special:WhatLinksHere/Jaroslav_Malina&amp;limit=500</v>
      </c>
    </row>
    <row r="2194" spans="1:29">
      <c r="A2194">
        <v>532</v>
      </c>
      <c r="B2194">
        <v>69371</v>
      </c>
      <c r="C2194">
        <v>726390.11238243256</v>
      </c>
      <c r="D2194" t="s">
        <v>9767</v>
      </c>
      <c r="E2194" t="str">
        <f t="shared" si="722"/>
        <v>Jashubhai</v>
      </c>
      <c r="F2194" t="str">
        <f t="shared" si="723"/>
        <v>Dhanabhai Barad</v>
      </c>
      <c r="H2194">
        <v>0</v>
      </c>
      <c r="J2194">
        <v>60</v>
      </c>
      <c r="K2194" s="3">
        <v>42394</v>
      </c>
      <c r="L2194" t="s">
        <v>10473</v>
      </c>
      <c r="M2194" t="str">
        <f t="shared" si="719"/>
        <v>Indian politician member of Parliament (2004–2009) brain tumour.[538]</v>
      </c>
      <c r="N2194" t="str">
        <f t="shared" si="724"/>
        <v>Indian</v>
      </c>
      <c r="O2194" t="str">
        <f t="shared" si="725"/>
        <v>politician member of Parliament (2004–2009) brain tumour.[538]</v>
      </c>
      <c r="P2194" t="str">
        <f t="shared" si="720"/>
        <v>politician member of Parliament (2004–2009) brain tumour.</v>
      </c>
      <c r="Q2194" t="str">
        <f t="shared" si="721"/>
        <v>politician member of Parliament (2004–2009) brain tumour</v>
      </c>
      <c r="R2194" t="str">
        <f>IFERROR(MID(Q2194,1,FIND(" ",Q2194)-1),Q2194)</f>
        <v>politician</v>
      </c>
      <c r="S2194" t="s">
        <v>2355</v>
      </c>
      <c r="T2194" t="s">
        <v>8849</v>
      </c>
      <c r="U2194" t="str">
        <f t="shared" si="711"/>
        <v>https://en.wikipedia.org/wiki/Jashubhai_Dhanabhai Barad</v>
      </c>
      <c r="Y2194" t="str">
        <f t="shared" si="712"/>
        <v>https://tools.wmflabs.org/xtools-articleinfo/?article=Jashubhai_Dhanabhai Barad&amp;project=en.wikipedia.org</v>
      </c>
      <c r="AB2194" t="str">
        <f t="shared" si="713"/>
        <v>https://en.wikipedia.org/w/index.php?title=Special:WhatLinksHere/Jashubhai_Dhanabhai Barad&amp;limit=500</v>
      </c>
    </row>
    <row r="2195" spans="1:29">
      <c r="A2195">
        <v>2827</v>
      </c>
      <c r="B2195">
        <v>838280</v>
      </c>
      <c r="C2195">
        <v>447599.28156781825</v>
      </c>
      <c r="D2195" t="s">
        <v>12231</v>
      </c>
      <c r="E2195" t="str">
        <f t="shared" si="722"/>
        <v>Javare</v>
      </c>
      <c r="F2195" t="str">
        <f t="shared" si="723"/>
        <v>Gowda</v>
      </c>
      <c r="H2195">
        <v>0</v>
      </c>
      <c r="J2195">
        <v>100</v>
      </c>
      <c r="K2195" s="5">
        <v>42520</v>
      </c>
      <c r="L2195" t="s">
        <v>12989</v>
      </c>
      <c r="M2195" t="str">
        <f t="shared" si="719"/>
        <v>Indian writer heart failure.[495]</v>
      </c>
      <c r="N2195" t="str">
        <f t="shared" si="724"/>
        <v>Indian</v>
      </c>
      <c r="O2195" t="str">
        <f t="shared" si="725"/>
        <v>writer heart failure.[495]</v>
      </c>
      <c r="P2195" t="str">
        <f t="shared" si="720"/>
        <v>writer heart failure.</v>
      </c>
      <c r="Q2195" t="str">
        <f t="shared" si="721"/>
        <v>writer heart failure</v>
      </c>
      <c r="R2195" t="str">
        <f>IFERROR(MID(Q2195,1,FIND(" ",Q2195)-1),Q2195)</f>
        <v>writer</v>
      </c>
      <c r="T2195" t="s">
        <v>13155</v>
      </c>
      <c r="U2195" t="str">
        <f t="shared" ref="U2195:U2218" si="726">CONCATENATE("https://en.wikipedia.org/wiki/",REPLACE(D2195,FIND(" ",D2195),1,"_"))</f>
        <v>https://en.wikipedia.org/wiki/Javare_Gowda</v>
      </c>
      <c r="Y2195" t="str">
        <f t="shared" ref="Y2195:Y2218" si="727">CONCATENATE("https://tools.wmflabs.org/xtools-articleinfo/?article=",REPLACE(D2195,FIND(" ",D2195),1,"_"),"&amp;project=en.wikipedia.org")</f>
        <v>https://tools.wmflabs.org/xtools-articleinfo/?article=Javare_Gowda&amp;project=en.wikipedia.org</v>
      </c>
      <c r="AB2195" t="str">
        <f t="shared" ref="AB2195:AB2218" si="728">CONCATENATE("https://en.wikipedia.org/w/index.php?title=Special:WhatLinksHere/",REPLACE(D2195,FIND(" ",D2195),1,"_"),"&amp;limit=500")</f>
        <v>https://en.wikipedia.org/w/index.php?title=Special:WhatLinksHere/Javare_Gowda&amp;limit=500</v>
      </c>
    </row>
    <row r="2196" spans="1:29">
      <c r="A2196">
        <v>3442</v>
      </c>
      <c r="B2196">
        <v>138669</v>
      </c>
      <c r="C2196">
        <v>616115.47996653826</v>
      </c>
      <c r="D2196" t="s">
        <v>13282</v>
      </c>
      <c r="E2196" t="str">
        <f t="shared" si="722"/>
        <v>Javed</v>
      </c>
      <c r="F2196" t="str">
        <f t="shared" si="723"/>
        <v>Akhtar</v>
      </c>
      <c r="H2196">
        <v>0</v>
      </c>
      <c r="J2196">
        <v>75</v>
      </c>
      <c r="K2196" s="5">
        <v>42559</v>
      </c>
      <c r="L2196" t="s">
        <v>14095</v>
      </c>
      <c r="M2196" t="str">
        <f t="shared" si="719"/>
        <v>Pakistani cricket player and umpire.[101]</v>
      </c>
      <c r="N2196" t="str">
        <f t="shared" si="724"/>
        <v>Pakistani</v>
      </c>
      <c r="O2196" t="str">
        <f t="shared" si="725"/>
        <v>cricket player and umpire.[101]</v>
      </c>
      <c r="P2196" s="2" t="str">
        <f t="shared" si="720"/>
        <v>cricket player and umpire.</v>
      </c>
      <c r="Q2196" s="2" t="str">
        <f t="shared" si="721"/>
        <v>cricket player and umpire</v>
      </c>
      <c r="R2196" s="2" t="str">
        <f>Q2196</f>
        <v>cricket player and umpire</v>
      </c>
      <c r="S2196" s="2"/>
      <c r="U2196" t="str">
        <f t="shared" si="726"/>
        <v>https://en.wikipedia.org/wiki/Javed_Akhtar</v>
      </c>
      <c r="Y2196" t="str">
        <f t="shared" si="727"/>
        <v>https://tools.wmflabs.org/xtools-articleinfo/?article=Javed_Akhtar&amp;project=en.wikipedia.org</v>
      </c>
      <c r="AB2196" t="str">
        <f t="shared" si="728"/>
        <v>https://en.wikipedia.org/w/index.php?title=Special:WhatLinksHere/Javed_Akhtar&amp;limit=500</v>
      </c>
    </row>
    <row r="2197" spans="1:29">
      <c r="A2197">
        <v>1622</v>
      </c>
      <c r="B2197">
        <v>472371</v>
      </c>
      <c r="C2197">
        <v>157428.29009104753</v>
      </c>
      <c r="D2197" t="s">
        <v>8707</v>
      </c>
      <c r="E2197" t="str">
        <f t="shared" si="722"/>
        <v>Javier</v>
      </c>
      <c r="F2197" t="str">
        <f t="shared" si="723"/>
        <v>de Nicoló</v>
      </c>
      <c r="H2197">
        <v>0</v>
      </c>
      <c r="J2197">
        <v>87</v>
      </c>
      <c r="K2197" s="3">
        <v>42451</v>
      </c>
      <c r="L2197" s="2" t="s">
        <v>7772</v>
      </c>
      <c r="M2197" t="str">
        <f t="shared" si="719"/>
        <v>Italian-born Colombian priest.[429]</v>
      </c>
      <c r="N2197" t="s">
        <v>7498</v>
      </c>
      <c r="O2197" s="2" t="s">
        <v>7497</v>
      </c>
      <c r="P2197" t="str">
        <f t="shared" si="720"/>
        <v>priest.</v>
      </c>
      <c r="Q2197" t="str">
        <f t="shared" si="721"/>
        <v>priest</v>
      </c>
      <c r="R2197" t="str">
        <f>IFERROR(MID(Q2197,1,FIND(" ",Q2197)-1),Q2197)</f>
        <v>priest</v>
      </c>
      <c r="U2197" t="str">
        <f t="shared" si="726"/>
        <v>https://en.wikipedia.org/wiki/Javier_de Nicoló</v>
      </c>
      <c r="Y2197" t="str">
        <f t="shared" si="727"/>
        <v>https://tools.wmflabs.org/xtools-articleinfo/?article=Javier_de Nicoló&amp;project=en.wikipedia.org</v>
      </c>
      <c r="AB2197" t="str">
        <f t="shared" si="728"/>
        <v>https://en.wikipedia.org/w/index.php?title=Special:WhatLinksHere/Javier_de Nicoló&amp;limit=500</v>
      </c>
    </row>
    <row r="2198" spans="1:29">
      <c r="A2198">
        <v>113</v>
      </c>
      <c r="B2198">
        <v>705680</v>
      </c>
      <c r="C2198">
        <v>264308.22442216595</v>
      </c>
      <c r="D2198" t="s">
        <v>9227</v>
      </c>
      <c r="E2198" t="str">
        <f t="shared" si="722"/>
        <v>Jay</v>
      </c>
      <c r="F2198" t="str">
        <f t="shared" si="723"/>
        <v>Ritchie</v>
      </c>
      <c r="H2198">
        <v>0</v>
      </c>
      <c r="J2198">
        <v>79</v>
      </c>
      <c r="K2198" s="3">
        <v>42374</v>
      </c>
      <c r="L2198" t="s">
        <v>10063</v>
      </c>
      <c r="M2198" t="str">
        <f t="shared" si="719"/>
        <v>American baseball player (Boston Red Sox Atlanta Braves Cincinnati Reds)[113]</v>
      </c>
      <c r="N2198" t="str">
        <f>MID(M2198,1,FIND(" ",M2198)-1)</f>
        <v>American</v>
      </c>
      <c r="O2198" t="str">
        <f t="shared" ref="O2198:O2205" si="729">MID(M2198,FIND(" ",M2198)+1,9999)</f>
        <v>baseball player (Boston Red Sox Atlanta Braves Cincinnati Reds)[113]</v>
      </c>
      <c r="P2198" t="str">
        <f t="shared" si="720"/>
        <v>baseball player (Boston Red Sox Atlanta Braves Cincinnati Reds)</v>
      </c>
      <c r="Q2198" t="str">
        <f t="shared" si="721"/>
        <v>baseball player (Boston Red Sox Atlanta Braves Cincinnati Reds)</v>
      </c>
      <c r="R2198" t="s">
        <v>7478</v>
      </c>
      <c r="S2198" t="s">
        <v>2927</v>
      </c>
      <c r="U2198" t="str">
        <f t="shared" si="726"/>
        <v>https://en.wikipedia.org/wiki/Jay_Ritchie</v>
      </c>
      <c r="Y2198" t="str">
        <f t="shared" si="727"/>
        <v>https://tools.wmflabs.org/xtools-articleinfo/?article=Jay_Ritchie&amp;project=en.wikipedia.org</v>
      </c>
      <c r="AB2198" t="str">
        <f t="shared" si="728"/>
        <v>https://en.wikipedia.org/w/index.php?title=Special:WhatLinksHere/Jay_Ritchie&amp;limit=500</v>
      </c>
    </row>
    <row r="2199" spans="1:29">
      <c r="A2199">
        <v>4146</v>
      </c>
      <c r="B2199">
        <v>395951</v>
      </c>
      <c r="C2199">
        <v>943488.8747391596</v>
      </c>
      <c r="D2199" t="s">
        <v>4243</v>
      </c>
      <c r="E2199" t="s">
        <v>3435</v>
      </c>
      <c r="F2199" t="s">
        <v>3569</v>
      </c>
      <c r="H2199">
        <v>0</v>
      </c>
      <c r="J2199">
        <v>63</v>
      </c>
      <c r="K2199" s="5">
        <v>42601</v>
      </c>
      <c r="L2199" t="s">
        <v>3768</v>
      </c>
      <c r="M2199" t="str">
        <f t="shared" si="719"/>
        <v>American business executive CEO of Travelers amyotrophic lateral sclerosis.[289]</v>
      </c>
      <c r="N2199" t="str">
        <f>MID(M2199,1,FIND(" ",M2199)-1)</f>
        <v>American</v>
      </c>
      <c r="O2199" t="str">
        <f t="shared" si="729"/>
        <v>business executive CEO of Travelers amyotrophic lateral sclerosis.[289]</v>
      </c>
      <c r="P2199" s="2" t="str">
        <f t="shared" si="720"/>
        <v>business executive CEO of Travelers amyotrophic lateral sclerosis.</v>
      </c>
      <c r="Q2199" s="2" t="str">
        <f t="shared" si="721"/>
        <v>business executive CEO of Travelers amyotrophic lateral sclerosis</v>
      </c>
      <c r="R2199" s="2" t="s">
        <v>2982</v>
      </c>
      <c r="S2199" s="2" t="s">
        <v>563</v>
      </c>
      <c r="T2199" t="s">
        <v>2707</v>
      </c>
      <c r="U2199" t="str">
        <f t="shared" si="726"/>
        <v>https://en.wikipedia.org/wiki/Jay_S. Fishman</v>
      </c>
      <c r="Y2199" t="str">
        <f t="shared" si="727"/>
        <v>https://tools.wmflabs.org/xtools-articleinfo/?article=Jay_S. Fishman&amp;project=en.wikipedia.org</v>
      </c>
      <c r="AB2199" t="str">
        <f t="shared" si="728"/>
        <v>https://en.wikipedia.org/w/index.php?title=Special:WhatLinksHere/Jay_S. Fishman&amp;limit=500</v>
      </c>
    </row>
    <row r="2200" spans="1:29">
      <c r="A2200">
        <v>1755</v>
      </c>
      <c r="B2200">
        <v>524632</v>
      </c>
      <c r="C2200">
        <v>382371.5834369068</v>
      </c>
      <c r="D2200" t="s">
        <v>8209</v>
      </c>
      <c r="E2200" t="str">
        <f t="shared" ref="E2200:E2236" si="730">LEFT(D2200,FIND(" ",D2200)-1)</f>
        <v>Jaya</v>
      </c>
      <c r="F2200" t="str">
        <f t="shared" ref="F2200:F2236" si="731">MID(D2200,FIND(" ",D2200)+1,9999)</f>
        <v>Krishna</v>
      </c>
      <c r="H2200">
        <v>0</v>
      </c>
      <c r="J2200">
        <v>67</v>
      </c>
      <c r="K2200" s="3">
        <v>42458</v>
      </c>
      <c r="L2200" s="2" t="s">
        <v>7477</v>
      </c>
      <c r="M2200" t="str">
        <f t="shared" si="719"/>
        <v>Indian film producer (Mana Voori Pandavulu).[563]</v>
      </c>
      <c r="N2200" t="str">
        <f>MID(M2200,1,FIND(" ",M2200)-1)</f>
        <v>Indian</v>
      </c>
      <c r="O2200" t="str">
        <f t="shared" si="729"/>
        <v>film producer (Mana Voori Pandavulu).[563]</v>
      </c>
      <c r="P2200" t="str">
        <f t="shared" si="720"/>
        <v>film producer (Mana Voori Pandavulu).</v>
      </c>
      <c r="Q2200" t="str">
        <f t="shared" si="721"/>
        <v>film producer (Mana Voori Pandavulu)</v>
      </c>
      <c r="R2200" t="s">
        <v>6998</v>
      </c>
      <c r="S2200" s="2" t="s">
        <v>1726</v>
      </c>
      <c r="U2200" t="str">
        <f t="shared" si="726"/>
        <v>https://en.wikipedia.org/wiki/Jaya_Krishna</v>
      </c>
      <c r="Y2200" t="str">
        <f t="shared" si="727"/>
        <v>https://tools.wmflabs.org/xtools-articleinfo/?article=Jaya_Krishna&amp;project=en.wikipedia.org</v>
      </c>
      <c r="AB2200" t="str">
        <f t="shared" si="728"/>
        <v>https://en.wikipedia.org/w/index.php?title=Special:WhatLinksHere/Jaya_Krishna&amp;limit=500</v>
      </c>
    </row>
    <row r="2201" spans="1:29">
      <c r="A2201">
        <v>3905</v>
      </c>
      <c r="B2201">
        <v>916882</v>
      </c>
      <c r="C2201">
        <v>235546.91298704711</v>
      </c>
      <c r="D2201" t="s">
        <v>4652</v>
      </c>
      <c r="E2201" t="str">
        <f t="shared" si="730"/>
        <v>Jean</v>
      </c>
      <c r="F2201" t="str">
        <f t="shared" si="731"/>
        <v>Antone</v>
      </c>
      <c r="H2201">
        <v>0</v>
      </c>
      <c r="J2201">
        <v>73</v>
      </c>
      <c r="K2201" s="5">
        <v>42586</v>
      </c>
      <c r="L2201" t="s">
        <v>3934</v>
      </c>
      <c r="M2201" t="str">
        <f t="shared" si="719"/>
        <v>American professional wrestler (AWA AJW CSW).[47]</v>
      </c>
      <c r="N2201" t="str">
        <f>MID(M2201,1,FIND(" ",M2201)-1)</f>
        <v>American</v>
      </c>
      <c r="O2201" t="str">
        <f t="shared" si="729"/>
        <v>professional wrestler (AWA AJW CSW).[47]</v>
      </c>
      <c r="P2201" s="2" t="str">
        <f t="shared" si="720"/>
        <v>professional wrestler (AWA AJW CSW).</v>
      </c>
      <c r="Q2201" s="2" t="str">
        <f t="shared" si="721"/>
        <v>professional wrestler (AWA AJW CSW)</v>
      </c>
      <c r="R2201" s="2" t="s">
        <v>2977</v>
      </c>
      <c r="S2201" s="2" t="s">
        <v>632</v>
      </c>
      <c r="U2201" t="str">
        <f t="shared" si="726"/>
        <v>https://en.wikipedia.org/wiki/Jean_Antone</v>
      </c>
      <c r="Y2201" t="str">
        <f t="shared" si="727"/>
        <v>https://tools.wmflabs.org/xtools-articleinfo/?article=Jean_Antone&amp;project=en.wikipedia.org</v>
      </c>
      <c r="AB2201" t="str">
        <f t="shared" si="728"/>
        <v>https://en.wikipedia.org/w/index.php?title=Special:WhatLinksHere/Jean_Antone&amp;limit=500</v>
      </c>
    </row>
    <row r="2202" spans="1:29">
      <c r="A2202">
        <v>4737</v>
      </c>
      <c r="B2202">
        <v>316336</v>
      </c>
      <c r="C2202">
        <v>387056.07076826709</v>
      </c>
      <c r="D2202" t="s">
        <v>14958</v>
      </c>
      <c r="E2202" t="str">
        <f t="shared" si="730"/>
        <v>Jean</v>
      </c>
      <c r="F2202" t="str">
        <f t="shared" si="731"/>
        <v>Boissonnat</v>
      </c>
      <c r="H2202">
        <v>0</v>
      </c>
      <c r="J2202">
        <v>87</v>
      </c>
      <c r="K2202" s="5">
        <v>42638</v>
      </c>
      <c r="L2202" t="s">
        <v>15471</v>
      </c>
      <c r="M2202" t="str">
        <f t="shared" si="719"/>
        <v>French journalist.[43]</v>
      </c>
      <c r="N2202" t="str">
        <f>MID(M2202,1,FIND(" ",M2202)-1)</f>
        <v>French</v>
      </c>
      <c r="O2202" t="str">
        <f t="shared" si="729"/>
        <v>journalist.[43]</v>
      </c>
      <c r="P2202" s="2" t="str">
        <f t="shared" si="720"/>
        <v>journalist.</v>
      </c>
      <c r="Q2202" s="2" t="str">
        <f t="shared" si="721"/>
        <v>journalist</v>
      </c>
      <c r="R2202" s="2" t="str">
        <f>IFERROR(MID(Q2202,1,FIND(" ",Q2202)-1),Q2202)</f>
        <v>journalist</v>
      </c>
      <c r="U2202" t="str">
        <f t="shared" si="726"/>
        <v>https://en.wikipedia.org/wiki/Jean_Boissonnat</v>
      </c>
      <c r="Y2202" t="str">
        <f t="shared" si="727"/>
        <v>https://tools.wmflabs.org/xtools-articleinfo/?article=Jean_Boissonnat&amp;project=en.wikipedia.org</v>
      </c>
      <c r="AB2202" t="str">
        <f t="shared" si="728"/>
        <v>https://en.wikipedia.org/w/index.php?title=Special:WhatLinksHere/Jean_Boissonnat&amp;limit=500</v>
      </c>
    </row>
    <row r="2203" spans="1:29">
      <c r="A2203">
        <v>3786</v>
      </c>
      <c r="B2203">
        <v>252658</v>
      </c>
      <c r="C2203">
        <v>746724.13680036692</v>
      </c>
      <c r="D2203" t="s">
        <v>14018</v>
      </c>
      <c r="E2203" t="str">
        <f t="shared" si="730"/>
        <v>Jean</v>
      </c>
      <c r="F2203" t="str">
        <f t="shared" si="731"/>
        <v>Briggs</v>
      </c>
      <c r="H2203">
        <v>0</v>
      </c>
      <c r="J2203">
        <v>87</v>
      </c>
      <c r="K2203" s="5">
        <v>42578</v>
      </c>
      <c r="L2203" t="s">
        <v>14462</v>
      </c>
      <c r="M2203" t="str">
        <f t="shared" si="719"/>
        <v>American-born Canadian anthropologist expert in Inuit studies and language.[445]</v>
      </c>
      <c r="N2203" t="s">
        <v>14753</v>
      </c>
      <c r="O2203" t="str">
        <f t="shared" si="729"/>
        <v>Canadian anthropologist expert in Inuit studies and language.[445]</v>
      </c>
      <c r="P2203" s="2" t="str">
        <f t="shared" si="720"/>
        <v>Canadian anthropologist expert in Inuit studies and language.</v>
      </c>
      <c r="Q2203" s="2" t="str">
        <f t="shared" si="721"/>
        <v>Canadian anthropologist expert in Inuit studies and language</v>
      </c>
      <c r="R2203" s="2" t="s">
        <v>15058</v>
      </c>
      <c r="S2203" s="2" t="s">
        <v>837</v>
      </c>
      <c r="U2203" t="str">
        <f t="shared" si="726"/>
        <v>https://en.wikipedia.org/wiki/Jean_Briggs</v>
      </c>
      <c r="Y2203" t="str">
        <f t="shared" si="727"/>
        <v>https://tools.wmflabs.org/xtools-articleinfo/?article=Jean_Briggs&amp;project=en.wikipedia.org</v>
      </c>
      <c r="AB2203" t="str">
        <f t="shared" si="728"/>
        <v>https://en.wikipedia.org/w/index.php?title=Special:WhatLinksHere/Jean_Briggs&amp;limit=500</v>
      </c>
    </row>
    <row r="2204" spans="1:29">
      <c r="A2204">
        <v>4672</v>
      </c>
      <c r="B2204">
        <v>37991</v>
      </c>
      <c r="C2204">
        <v>293759.28685385588</v>
      </c>
      <c r="D2204" t="s">
        <v>15308</v>
      </c>
      <c r="E2204" t="str">
        <f t="shared" si="730"/>
        <v>Jean</v>
      </c>
      <c r="F2204" t="str">
        <f t="shared" si="731"/>
        <v>Chabbert</v>
      </c>
      <c r="H2204">
        <v>0</v>
      </c>
      <c r="J2204">
        <v>96</v>
      </c>
      <c r="K2204" s="5">
        <v>42633</v>
      </c>
      <c r="L2204" t="s">
        <v>15469</v>
      </c>
      <c r="M2204" t="str">
        <f t="shared" si="719"/>
        <v>French Roman Catholic prelate Archbishop of Perpignan-Elne (1982–1996).[109]</v>
      </c>
      <c r="N2204" t="str">
        <f>MID(M2204,1,FIND(" ",M2204)-1)</f>
        <v>French</v>
      </c>
      <c r="O2204" t="str">
        <f t="shared" si="729"/>
        <v>Roman Catholic prelate Archbishop of Perpignan-Elne (1982–1996).[109]</v>
      </c>
      <c r="P2204" s="2" t="str">
        <f t="shared" si="720"/>
        <v>Roman Catholic prelate Archbishop of Perpignan-Elne (1982–1996).</v>
      </c>
      <c r="Q2204" s="2" t="str">
        <f t="shared" si="721"/>
        <v>Roman Catholic prelate Archbishop of Perpignan-Elne (1982–1996)</v>
      </c>
      <c r="R2204" s="2" t="s">
        <v>15583</v>
      </c>
      <c r="S2204" s="2" t="s">
        <v>432</v>
      </c>
      <c r="U2204" t="str">
        <f t="shared" si="726"/>
        <v>https://en.wikipedia.org/wiki/Jean_Chabbert</v>
      </c>
      <c r="Y2204" t="str">
        <f t="shared" si="727"/>
        <v>https://tools.wmflabs.org/xtools-articleinfo/?article=Jean_Chabbert&amp;project=en.wikipedia.org</v>
      </c>
      <c r="AB2204" t="str">
        <f t="shared" si="728"/>
        <v>https://en.wikipedia.org/w/index.php?title=Special:WhatLinksHere/Jean_Chabbert&amp;limit=500</v>
      </c>
    </row>
    <row r="2205" spans="1:29">
      <c r="A2205" s="2">
        <v>1609</v>
      </c>
      <c r="B2205" s="2">
        <v>586506</v>
      </c>
      <c r="C2205" s="2">
        <v>892227.29725497635</v>
      </c>
      <c r="D2205" s="2" t="s">
        <v>8401</v>
      </c>
      <c r="E2205" s="2" t="str">
        <f t="shared" si="730"/>
        <v>Jean</v>
      </c>
      <c r="F2205" s="2" t="str">
        <f t="shared" si="731"/>
        <v>Cornelis</v>
      </c>
      <c r="G2205" s="2"/>
      <c r="H2205">
        <v>0</v>
      </c>
      <c r="J2205" s="2">
        <v>74</v>
      </c>
      <c r="K2205" s="4">
        <v>42450</v>
      </c>
      <c r="L2205" s="2" t="s">
        <v>7885</v>
      </c>
      <c r="M2205" s="2" t="str">
        <f t="shared" si="719"/>
        <v>Belgian footballer (R.S.C. Anderlecht) complications following a heart attack.[416]</v>
      </c>
      <c r="N2205" s="2" t="str">
        <f>MID(M2205,1,FIND(" ",M2205)-1)</f>
        <v>Belgian</v>
      </c>
      <c r="O2205" s="2" t="str">
        <f t="shared" si="729"/>
        <v>footballer (R.S.C. Anderlecht) complications following a heart attack.[416]</v>
      </c>
      <c r="P2205" s="2" t="str">
        <f t="shared" si="720"/>
        <v>footballer (R.S.C. Anderlecht) complications following a heart attack.</v>
      </c>
      <c r="Q2205" s="2" t="str">
        <f t="shared" si="721"/>
        <v>footballer (R</v>
      </c>
      <c r="R2205" s="2" t="str">
        <f>IFERROR(MID(Q2205,1,FIND(" ",Q2205)-1),Q2205)</f>
        <v>footballer</v>
      </c>
      <c r="S2205" s="2" t="s">
        <v>1909</v>
      </c>
      <c r="T2205" s="2" t="s">
        <v>3068</v>
      </c>
      <c r="U2205" t="str">
        <f t="shared" si="726"/>
        <v>https://en.wikipedia.org/wiki/Jean_Cornelis</v>
      </c>
      <c r="V2205" s="2"/>
      <c r="Y2205" t="str">
        <f t="shared" si="727"/>
        <v>https://tools.wmflabs.org/xtools-articleinfo/?article=Jean_Cornelis&amp;project=en.wikipedia.org</v>
      </c>
      <c r="Z2205" s="2"/>
      <c r="AA2205" s="2"/>
      <c r="AB2205" t="str">
        <f t="shared" si="728"/>
        <v>https://en.wikipedia.org/w/index.php?title=Special:WhatLinksHere/Jean_Cornelis&amp;limit=500</v>
      </c>
      <c r="AC2205" s="2"/>
    </row>
    <row r="2206" spans="1:29">
      <c r="A2206">
        <v>1496</v>
      </c>
      <c r="B2206">
        <v>791270</v>
      </c>
      <c r="C2206">
        <v>143744.63067906618</v>
      </c>
      <c r="D2206" t="s">
        <v>8241</v>
      </c>
      <c r="E2206" t="str">
        <f t="shared" si="730"/>
        <v>Jean</v>
      </c>
      <c r="F2206" t="str">
        <f t="shared" si="731"/>
        <v>Defraigne</v>
      </c>
      <c r="H2206">
        <v>0</v>
      </c>
      <c r="J2206">
        <v>86</v>
      </c>
      <c r="K2206" s="3">
        <v>42444</v>
      </c>
      <c r="L2206" s="2" t="s">
        <v>7934</v>
      </c>
      <c r="M2206" t="str">
        <f t="shared" si="719"/>
        <v>Dutch-born Belgian politician member of the Chamber of Representatives (1965–1974 1977–1989) and Senate (1974–1977).[303]</v>
      </c>
      <c r="N2206" t="s">
        <v>7704</v>
      </c>
      <c r="O2206" s="2" t="s">
        <v>7703</v>
      </c>
      <c r="P2206" t="str">
        <f t="shared" si="720"/>
        <v>politician member of the Chamber of Representatives (1965–1974 1977–1989) and Senate (1974–1977).</v>
      </c>
      <c r="Q2206" t="str">
        <f t="shared" si="721"/>
        <v>politician member of the Chamber of Representatives (1965–1974 1977–1989) and Senate (1974–1977)</v>
      </c>
      <c r="R2206" t="str">
        <f>IFERROR(MID(Q2206,1,FIND(" ",Q2206)-1),Q2206)</f>
        <v>politician</v>
      </c>
      <c r="S2206" s="2" t="s">
        <v>1926</v>
      </c>
      <c r="U2206" t="str">
        <f t="shared" si="726"/>
        <v>https://en.wikipedia.org/wiki/Jean_Defraigne</v>
      </c>
      <c r="Y2206" t="str">
        <f t="shared" si="727"/>
        <v>https://tools.wmflabs.org/xtools-articleinfo/?article=Jean_Defraigne&amp;project=en.wikipedia.org</v>
      </c>
      <c r="AB2206" t="str">
        <f t="shared" si="728"/>
        <v>https://en.wikipedia.org/w/index.php?title=Special:WhatLinksHere/Jean_Defraigne&amp;limit=500</v>
      </c>
    </row>
    <row r="2207" spans="1:29">
      <c r="A2207">
        <v>1756</v>
      </c>
      <c r="B2207">
        <v>921611</v>
      </c>
      <c r="C2207">
        <v>633009.23046608665</v>
      </c>
      <c r="D2207" t="s">
        <v>8210</v>
      </c>
      <c r="E2207" t="str">
        <f t="shared" si="730"/>
        <v>Jean</v>
      </c>
      <c r="F2207" t="str">
        <f t="shared" si="731"/>
        <v>Lapierre</v>
      </c>
      <c r="H2207">
        <v>0</v>
      </c>
      <c r="J2207">
        <v>59</v>
      </c>
      <c r="K2207" s="3">
        <v>42458</v>
      </c>
      <c r="L2207" s="2" t="s">
        <v>7484</v>
      </c>
      <c r="M2207" t="str">
        <f t="shared" si="719"/>
        <v>Canadian politician Minister of Transport (2004–2006) and broadcaster (CKAC) plane crash.[564]</v>
      </c>
      <c r="N2207" t="str">
        <f t="shared" ref="N2207:N2228" si="732">MID(M2207,1,FIND(" ",M2207)-1)</f>
        <v>Canadian</v>
      </c>
      <c r="O2207" t="str">
        <f t="shared" ref="O2207:O2228" si="733">MID(M2207,FIND(" ",M2207)+1,9999)</f>
        <v>politician Minister of Transport (2004–2006) and broadcaster (CKAC) plane crash.[564]</v>
      </c>
      <c r="P2207" t="str">
        <f t="shared" si="720"/>
        <v>politician Minister of Transport (2004–2006) and broadcaster (CKAC) plane crash.</v>
      </c>
      <c r="Q2207" t="str">
        <f t="shared" si="721"/>
        <v>politician Minister of Transport (2004–2006) and broadcaster (CKAC) plane crash</v>
      </c>
      <c r="R2207" t="str">
        <f>IFERROR(MID(Q2207,1,FIND(" ",Q2207)-1),Q2207)</f>
        <v>politician</v>
      </c>
      <c r="S2207" s="2" t="s">
        <v>1727</v>
      </c>
      <c r="T2207" t="s">
        <v>7277</v>
      </c>
      <c r="U2207" t="str">
        <f t="shared" si="726"/>
        <v>https://en.wikipedia.org/wiki/Jean_Lapierre</v>
      </c>
      <c r="Y2207" t="str">
        <f t="shared" si="727"/>
        <v>https://tools.wmflabs.org/xtools-articleinfo/?article=Jean_Lapierre&amp;project=en.wikipedia.org</v>
      </c>
      <c r="AB2207" t="str">
        <f t="shared" si="728"/>
        <v>https://en.wikipedia.org/w/index.php?title=Special:WhatLinksHere/Jean_Lapierre&amp;limit=500</v>
      </c>
    </row>
    <row r="2208" spans="1:29">
      <c r="A2208">
        <v>1204</v>
      </c>
      <c r="B2208">
        <v>399958</v>
      </c>
      <c r="C2208">
        <v>582814.15897636185</v>
      </c>
      <c r="D2208" t="s">
        <v>8495</v>
      </c>
      <c r="E2208" t="str">
        <f t="shared" si="730"/>
        <v>Jean</v>
      </c>
      <c r="F2208" t="str">
        <f t="shared" si="731"/>
        <v>Miotte</v>
      </c>
      <c r="H2208">
        <v>0</v>
      </c>
      <c r="J2208">
        <v>90</v>
      </c>
      <c r="K2208" s="3">
        <v>42430</v>
      </c>
      <c r="L2208" s="2" t="s">
        <v>8316</v>
      </c>
      <c r="M2208" t="str">
        <f t="shared" si="719"/>
        <v>French abstract painter.[10]</v>
      </c>
      <c r="N2208" t="str">
        <f t="shared" si="732"/>
        <v>French</v>
      </c>
      <c r="O2208" t="str">
        <f t="shared" si="733"/>
        <v>abstract painter.[10]</v>
      </c>
      <c r="P2208" t="str">
        <f t="shared" si="720"/>
        <v>abstract painter.</v>
      </c>
      <c r="Q2208" t="str">
        <f t="shared" si="721"/>
        <v>abstract painter</v>
      </c>
      <c r="R2208" t="s">
        <v>7185</v>
      </c>
      <c r="U2208" t="str">
        <f t="shared" si="726"/>
        <v>https://en.wikipedia.org/wiki/Jean_Miotte</v>
      </c>
      <c r="Y2208" t="str">
        <f t="shared" si="727"/>
        <v>https://tools.wmflabs.org/xtools-articleinfo/?article=Jean_Miotte&amp;project=en.wikipedia.org</v>
      </c>
      <c r="AB2208" t="str">
        <f t="shared" si="728"/>
        <v>https://en.wikipedia.org/w/index.php?title=Special:WhatLinksHere/Jean_Miotte&amp;limit=500</v>
      </c>
    </row>
    <row r="2209" spans="1:28">
      <c r="A2209">
        <v>1549</v>
      </c>
      <c r="B2209">
        <v>52355</v>
      </c>
      <c r="C2209">
        <v>590139.21596670116</v>
      </c>
      <c r="D2209" t="s">
        <v>8823</v>
      </c>
      <c r="E2209" t="str">
        <f t="shared" si="730"/>
        <v>Jean</v>
      </c>
      <c r="F2209" t="str">
        <f t="shared" si="731"/>
        <v>Prodromidès</v>
      </c>
      <c r="H2209">
        <v>0</v>
      </c>
      <c r="J2209">
        <v>88</v>
      </c>
      <c r="K2209" s="3">
        <v>42446</v>
      </c>
      <c r="L2209" s="2" t="s">
        <v>7933</v>
      </c>
      <c r="M2209" t="str">
        <f t="shared" si="719"/>
        <v>French composer.[356]</v>
      </c>
      <c r="N2209" t="str">
        <f t="shared" si="732"/>
        <v>French</v>
      </c>
      <c r="O2209" t="str">
        <f t="shared" si="733"/>
        <v>composer.[356]</v>
      </c>
      <c r="P2209" t="str">
        <f t="shared" si="720"/>
        <v>composer.</v>
      </c>
      <c r="Q2209" t="str">
        <f t="shared" si="721"/>
        <v>composer</v>
      </c>
      <c r="R2209" t="str">
        <f>IFERROR(MID(Q2209,1,FIND(" ",Q2209)-1),Q2209)</f>
        <v>composer</v>
      </c>
      <c r="U2209" t="str">
        <f t="shared" si="726"/>
        <v>https://en.wikipedia.org/wiki/Jean_Prodromidès</v>
      </c>
      <c r="Y2209" t="str">
        <f t="shared" si="727"/>
        <v>https://tools.wmflabs.org/xtools-articleinfo/?article=Jean_Prodromidès&amp;project=en.wikipedia.org</v>
      </c>
      <c r="AB2209" t="str">
        <f t="shared" si="728"/>
        <v>https://en.wikipedia.org/w/index.php?title=Special:WhatLinksHere/Jean_Prodromidès&amp;limit=500</v>
      </c>
    </row>
    <row r="2210" spans="1:28">
      <c r="A2210">
        <v>926</v>
      </c>
      <c r="B2210">
        <v>210568</v>
      </c>
      <c r="C2210">
        <v>955835.0734341729</v>
      </c>
      <c r="D2210" t="s">
        <v>10450</v>
      </c>
      <c r="E2210" t="str">
        <f t="shared" si="730"/>
        <v>Jean</v>
      </c>
      <c r="F2210" t="str">
        <f t="shared" si="731"/>
        <v>Rabier</v>
      </c>
      <c r="H2210">
        <v>0</v>
      </c>
      <c r="J2210">
        <v>88</v>
      </c>
      <c r="K2210" s="3">
        <v>42415</v>
      </c>
      <c r="L2210" t="s">
        <v>11299</v>
      </c>
      <c r="M2210" t="str">
        <f t="shared" si="719"/>
        <v>French cinematographer (The Umbrellas of Cherbourg).[271]</v>
      </c>
      <c r="N2210" t="str">
        <f t="shared" si="732"/>
        <v>French</v>
      </c>
      <c r="O2210" t="str">
        <f t="shared" si="733"/>
        <v>cinematographer (The Umbrellas of Cherbourg).[271]</v>
      </c>
      <c r="P2210" t="str">
        <f t="shared" si="720"/>
        <v>cinematographer (The Umbrellas of Cherbourg).</v>
      </c>
      <c r="Q2210" t="str">
        <f t="shared" si="721"/>
        <v>cinematographer (The Umbrellas of Cherbourg)</v>
      </c>
      <c r="R2210" t="str">
        <f>IFERROR(MID(Q2210,1,FIND(" ",Q2210)-1),Q2210)</f>
        <v>cinematographer</v>
      </c>
      <c r="S2210" t="s">
        <v>2245</v>
      </c>
      <c r="U2210" t="str">
        <f t="shared" si="726"/>
        <v>https://en.wikipedia.org/wiki/Jean_Rabier</v>
      </c>
      <c r="Y2210" t="str">
        <f t="shared" si="727"/>
        <v>https://tools.wmflabs.org/xtools-articleinfo/?article=Jean_Rabier&amp;project=en.wikipedia.org</v>
      </c>
      <c r="AB2210" t="str">
        <f t="shared" si="728"/>
        <v>https://en.wikipedia.org/w/index.php?title=Special:WhatLinksHere/Jean_Rabier&amp;limit=500</v>
      </c>
    </row>
    <row r="2211" spans="1:28">
      <c r="A2211">
        <v>3717</v>
      </c>
      <c r="B2211">
        <v>954379</v>
      </c>
      <c r="C2211">
        <v>793826.6253595429</v>
      </c>
      <c r="D2211" t="s">
        <v>13865</v>
      </c>
      <c r="E2211" t="str">
        <f t="shared" si="730"/>
        <v>Jean</v>
      </c>
      <c r="F2211" t="str">
        <f t="shared" si="731"/>
        <v>Ricardou</v>
      </c>
      <c r="H2211">
        <v>0</v>
      </c>
      <c r="J2211">
        <v>84</v>
      </c>
      <c r="K2211" s="5">
        <v>42574</v>
      </c>
      <c r="L2211" t="s">
        <v>14298</v>
      </c>
      <c r="M2211" t="str">
        <f t="shared" si="719"/>
        <v>French writer.[376]</v>
      </c>
      <c r="N2211" t="str">
        <f t="shared" si="732"/>
        <v>French</v>
      </c>
      <c r="O2211" t="str">
        <f t="shared" si="733"/>
        <v>writer.[376]</v>
      </c>
      <c r="P2211" s="2" t="str">
        <f t="shared" si="720"/>
        <v>writer.</v>
      </c>
      <c r="Q2211" s="2" t="str">
        <f t="shared" si="721"/>
        <v>writer</v>
      </c>
      <c r="R2211" s="2" t="str">
        <f>IFERROR(MID(Q2211,1,FIND(" ",Q2211)-1),Q2211)</f>
        <v>writer</v>
      </c>
      <c r="S2211" s="2"/>
      <c r="U2211" t="str">
        <f t="shared" si="726"/>
        <v>https://en.wikipedia.org/wiki/Jean_Ricardou</v>
      </c>
      <c r="Y2211" t="str">
        <f t="shared" si="727"/>
        <v>https://tools.wmflabs.org/xtools-articleinfo/?article=Jean_Ricardou&amp;project=en.wikipedia.org</v>
      </c>
      <c r="AB2211" t="str">
        <f t="shared" si="728"/>
        <v>https://en.wikipedia.org/w/index.php?title=Special:WhatLinksHere/Jean_Ricardou&amp;limit=500</v>
      </c>
    </row>
    <row r="2212" spans="1:28">
      <c r="A2212">
        <v>4750</v>
      </c>
      <c r="B2212">
        <v>93405</v>
      </c>
      <c r="C2212">
        <v>355074.74779660697</v>
      </c>
      <c r="D2212" t="s">
        <v>15103</v>
      </c>
      <c r="E2212" t="str">
        <f t="shared" si="730"/>
        <v>Jean</v>
      </c>
      <c r="F2212" t="str">
        <f t="shared" si="731"/>
        <v>Shepard</v>
      </c>
      <c r="H2212">
        <v>0</v>
      </c>
      <c r="J2212">
        <v>82</v>
      </c>
      <c r="K2212" s="5">
        <v>42638</v>
      </c>
      <c r="L2212" t="s">
        <v>15750</v>
      </c>
      <c r="M2212" t="str">
        <f t="shared" si="719"/>
        <v>American honky tonk singer-songwriter ("A Dear John Letter" "Slippin' Away") Parkinson's disease.[56]</v>
      </c>
      <c r="N2212" t="str">
        <f t="shared" si="732"/>
        <v>American</v>
      </c>
      <c r="O2212" t="str">
        <f t="shared" si="733"/>
        <v>honky tonk singer-songwriter ("A Dear John Letter" "Slippin' Away") Parkinson's disease.[56]</v>
      </c>
      <c r="P2212" s="2" t="str">
        <f t="shared" si="720"/>
        <v>honky tonk singer-songwriter ("A Dear John Letter" "Slippin' Away") Parkinson's disease.</v>
      </c>
      <c r="Q2212" s="2" t="str">
        <f t="shared" si="721"/>
        <v>honky tonk singer-songwriter ("A Dear John Letter" "Slippin' Away") Parkinson's disease</v>
      </c>
      <c r="R2212" s="2" t="s">
        <v>15996</v>
      </c>
      <c r="S2212" s="2" t="s">
        <v>188</v>
      </c>
      <c r="T2212" t="s">
        <v>15987</v>
      </c>
      <c r="U2212" t="str">
        <f t="shared" si="726"/>
        <v>https://en.wikipedia.org/wiki/Jean_Shepard</v>
      </c>
      <c r="Y2212" t="str">
        <f t="shared" si="727"/>
        <v>https://tools.wmflabs.org/xtools-articleinfo/?article=Jean_Shepard&amp;project=en.wikipedia.org</v>
      </c>
      <c r="AB2212" t="str">
        <f t="shared" si="728"/>
        <v>https://en.wikipedia.org/w/index.php?title=Special:WhatLinksHere/Jean_Shepard&amp;limit=500</v>
      </c>
    </row>
    <row r="2213" spans="1:28">
      <c r="A2213">
        <v>2397</v>
      </c>
      <c r="B2213">
        <v>900140</v>
      </c>
      <c r="C2213">
        <v>507526.48875550221</v>
      </c>
      <c r="D2213" t="s">
        <v>12168</v>
      </c>
      <c r="E2213" t="str">
        <f t="shared" si="730"/>
        <v>Jean-Baptiste</v>
      </c>
      <c r="F2213" t="str">
        <f t="shared" si="731"/>
        <v>Bagaza</v>
      </c>
      <c r="H2213">
        <v>0</v>
      </c>
      <c r="J2213">
        <v>69</v>
      </c>
      <c r="K2213" s="5">
        <v>42494</v>
      </c>
      <c r="L2213" t="s">
        <v>12478</v>
      </c>
      <c r="M2213" t="str">
        <f t="shared" si="719"/>
        <v>Burundian politician President (1976–1987).[59]</v>
      </c>
      <c r="N2213" t="str">
        <f t="shared" si="732"/>
        <v>Burundian</v>
      </c>
      <c r="O2213" t="str">
        <f t="shared" si="733"/>
        <v>politician President (1976–1987).[59]</v>
      </c>
      <c r="P2213" t="str">
        <f t="shared" si="720"/>
        <v>politician President (1976–1987).</v>
      </c>
      <c r="Q2213" t="str">
        <f t="shared" si="721"/>
        <v>politician President (1976–1987)</v>
      </c>
      <c r="R2213" t="str">
        <f>IFERROR(MID(Q2213,1,FIND(" ",Q2213)-1),Q2213)</f>
        <v>politician</v>
      </c>
      <c r="S2213" s="2" t="s">
        <v>1402</v>
      </c>
      <c r="U2213" t="str">
        <f t="shared" si="726"/>
        <v>https://en.wikipedia.org/wiki/Jean-Baptiste_Bagaza</v>
      </c>
      <c r="Y2213" t="str">
        <f t="shared" si="727"/>
        <v>https://tools.wmflabs.org/xtools-articleinfo/?article=Jean-Baptiste_Bagaza&amp;project=en.wikipedia.org</v>
      </c>
      <c r="AB2213" t="str">
        <f t="shared" si="728"/>
        <v>https://en.wikipedia.org/w/index.php?title=Special:WhatLinksHere/Jean-Baptiste_Bagaza&amp;limit=500</v>
      </c>
    </row>
    <row r="2214" spans="1:28">
      <c r="A2214">
        <v>1353</v>
      </c>
      <c r="B2214">
        <v>823745</v>
      </c>
      <c r="C2214">
        <v>516729.65777925128</v>
      </c>
      <c r="D2214" t="s">
        <v>8978</v>
      </c>
      <c r="E2214" t="str">
        <f t="shared" si="730"/>
        <v>Jean-Bernard</v>
      </c>
      <c r="F2214" t="str">
        <f t="shared" si="731"/>
        <v>Raimond</v>
      </c>
      <c r="H2214">
        <v>0</v>
      </c>
      <c r="J2214">
        <v>90</v>
      </c>
      <c r="K2214" s="3">
        <v>42436</v>
      </c>
      <c r="L2214" s="2" t="s">
        <v>8074</v>
      </c>
      <c r="M2214" t="str">
        <f t="shared" si="719"/>
        <v>French politician Minister of Foreign Affairs (1986–1988) ambassador to Morocco Poland the Soviet Union and the Vatican.[159]</v>
      </c>
      <c r="N2214" t="str">
        <f t="shared" si="732"/>
        <v>French</v>
      </c>
      <c r="O2214" t="str">
        <f t="shared" si="733"/>
        <v>politician Minister of Foreign Affairs (1986–1988) ambassador to Morocco Poland the Soviet Union and the Vatican.[159]</v>
      </c>
      <c r="P2214" t="str">
        <f t="shared" si="720"/>
        <v>politician Minister of Foreign Affairs (1986–1988) ambassador to Morocco Poland the Soviet Union and the Vatican.</v>
      </c>
      <c r="Q2214" t="str">
        <f t="shared" si="721"/>
        <v>politician Minister of Foreign Affairs (1986–1988) ambassador to Morocco Poland the Soviet Union and the Vatican</v>
      </c>
      <c r="R2214" t="str">
        <f>IFERROR(MID(Q2214,1,FIND(" ",Q2214)-1),Q2214)</f>
        <v>politician</v>
      </c>
      <c r="S2214" s="2" t="s">
        <v>2095</v>
      </c>
      <c r="U2214" t="str">
        <f t="shared" si="726"/>
        <v>https://en.wikipedia.org/wiki/Jean-Bernard_Raimond</v>
      </c>
      <c r="Y2214" t="str">
        <f t="shared" si="727"/>
        <v>https://tools.wmflabs.org/xtools-articleinfo/?article=Jean-Bernard_Raimond&amp;project=en.wikipedia.org</v>
      </c>
      <c r="AB2214" t="str">
        <f t="shared" si="728"/>
        <v>https://en.wikipedia.org/w/index.php?title=Special:WhatLinksHere/Jean-Bernard_Raimond&amp;limit=500</v>
      </c>
    </row>
    <row r="2215" spans="1:28">
      <c r="A2215">
        <v>4401</v>
      </c>
      <c r="B2215">
        <v>520697</v>
      </c>
      <c r="C2215">
        <v>229046.88324615563</v>
      </c>
      <c r="D2215" t="s">
        <v>15132</v>
      </c>
      <c r="E2215" t="str">
        <f t="shared" si="730"/>
        <v>Jean-Christophe</v>
      </c>
      <c r="F2215" t="str">
        <f t="shared" si="731"/>
        <v>Yoccoz</v>
      </c>
      <c r="H2215">
        <v>0</v>
      </c>
      <c r="J2215">
        <v>59</v>
      </c>
      <c r="K2215" s="5">
        <v>42616</v>
      </c>
      <c r="L2215" t="s">
        <v>15330</v>
      </c>
      <c r="M2215" t="str">
        <f t="shared" si="719"/>
        <v>French mathematician.[414]</v>
      </c>
      <c r="N2215" t="str">
        <f t="shared" si="732"/>
        <v>French</v>
      </c>
      <c r="O2215" t="str">
        <f t="shared" si="733"/>
        <v>mathematician.[414]</v>
      </c>
      <c r="P2215" s="2" t="str">
        <f t="shared" si="720"/>
        <v>mathematician.</v>
      </c>
      <c r="Q2215" s="2" t="str">
        <f t="shared" si="721"/>
        <v>mathematician</v>
      </c>
      <c r="R2215" s="2" t="str">
        <f>IFERROR(MID(Q2215,1,FIND(" ",Q2215)-1),Q2215)</f>
        <v>mathematician</v>
      </c>
      <c r="U2215" t="str">
        <f t="shared" si="726"/>
        <v>https://en.wikipedia.org/wiki/Jean-Christophe_Yoccoz</v>
      </c>
      <c r="Y2215" t="str">
        <f t="shared" si="727"/>
        <v>https://tools.wmflabs.org/xtools-articleinfo/?article=Jean-Christophe_Yoccoz&amp;project=en.wikipedia.org</v>
      </c>
      <c r="AB2215" t="str">
        <f t="shared" si="728"/>
        <v>https://en.wikipedia.org/w/index.php?title=Special:WhatLinksHere/Jean-Christophe_Yoccoz&amp;limit=500</v>
      </c>
    </row>
    <row r="2216" spans="1:28">
      <c r="A2216">
        <v>2780</v>
      </c>
      <c r="B2216">
        <v>621802</v>
      </c>
      <c r="C2216">
        <v>675577.48604849621</v>
      </c>
      <c r="D2216" t="s">
        <v>12319</v>
      </c>
      <c r="E2216" t="str">
        <f t="shared" si="730"/>
        <v>Jean-Claude</v>
      </c>
      <c r="F2216" t="str">
        <f t="shared" si="731"/>
        <v>Decaux</v>
      </c>
      <c r="H2216">
        <v>0</v>
      </c>
      <c r="J2216">
        <v>78</v>
      </c>
      <c r="K2216" s="5">
        <v>42517</v>
      </c>
      <c r="L2216" t="s">
        <v>12819</v>
      </c>
      <c r="M2216" t="str">
        <f t="shared" si="719"/>
        <v>French billionaire advertiser CEO of JCDecaux.[446]</v>
      </c>
      <c r="N2216" t="str">
        <f t="shared" si="732"/>
        <v>French</v>
      </c>
      <c r="O2216" t="str">
        <f t="shared" si="733"/>
        <v>billionaire advertiser CEO of JCDecaux.[446]</v>
      </c>
      <c r="P2216" t="str">
        <f t="shared" si="720"/>
        <v>billionaire advertiser CEO of JCDecaux.</v>
      </c>
      <c r="Q2216" t="str">
        <f t="shared" si="721"/>
        <v>billionaire advertiser CEO of JCDecaux</v>
      </c>
      <c r="R2216" t="str">
        <f>LEFT(Q2216,22)</f>
        <v>billionaire advertiser</v>
      </c>
      <c r="S2216" s="2" t="s">
        <v>1517</v>
      </c>
      <c r="U2216" t="str">
        <f t="shared" si="726"/>
        <v>https://en.wikipedia.org/wiki/Jean-Claude_Decaux</v>
      </c>
      <c r="Y2216" t="str">
        <f t="shared" si="727"/>
        <v>https://tools.wmflabs.org/xtools-articleinfo/?article=Jean-Claude_Decaux&amp;project=en.wikipedia.org</v>
      </c>
      <c r="AB2216" t="str">
        <f t="shared" si="728"/>
        <v>https://en.wikipedia.org/w/index.php?title=Special:WhatLinksHere/Jean-Claude_Decaux&amp;limit=500</v>
      </c>
    </row>
    <row r="2217" spans="1:28">
      <c r="A2217">
        <v>3858</v>
      </c>
      <c r="B2217">
        <v>32049</v>
      </c>
      <c r="C2217">
        <v>357456.74694862828</v>
      </c>
      <c r="D2217" t="s">
        <v>13818</v>
      </c>
      <c r="E2217" t="str">
        <f t="shared" si="730"/>
        <v>Jean-Claude</v>
      </c>
      <c r="F2217" t="str">
        <f t="shared" si="731"/>
        <v>Wicky</v>
      </c>
      <c r="H2217">
        <v>0</v>
      </c>
      <c r="J2217">
        <v>70</v>
      </c>
      <c r="K2217" s="5">
        <v>42582</v>
      </c>
      <c r="L2217" t="s">
        <v>14474</v>
      </c>
      <c r="M2217" t="str">
        <f t="shared" si="719"/>
        <v>Swiss photographer.[517]</v>
      </c>
      <c r="N2217" t="str">
        <f t="shared" si="732"/>
        <v>Swiss</v>
      </c>
      <c r="O2217" t="str">
        <f t="shared" si="733"/>
        <v>photographer.[517]</v>
      </c>
      <c r="P2217" s="2" t="str">
        <f t="shared" si="720"/>
        <v>photographer.</v>
      </c>
      <c r="Q2217" s="2" t="str">
        <f t="shared" si="721"/>
        <v>photographer</v>
      </c>
      <c r="R2217" s="2" t="str">
        <f>IFERROR(MID(Q2217,1,FIND(" ",Q2217)-1),Q2217)</f>
        <v>photographer</v>
      </c>
      <c r="S2217" s="2"/>
      <c r="U2217" t="str">
        <f t="shared" si="726"/>
        <v>https://en.wikipedia.org/wiki/Jean-Claude_Wicky</v>
      </c>
      <c r="Y2217" t="str">
        <f t="shared" si="727"/>
        <v>https://tools.wmflabs.org/xtools-articleinfo/?article=Jean-Claude_Wicky&amp;project=en.wikipedia.org</v>
      </c>
      <c r="AB2217" t="str">
        <f t="shared" si="728"/>
        <v>https://en.wikipedia.org/w/index.php?title=Special:WhatLinksHere/Jean-Claude_Wicky&amp;limit=500</v>
      </c>
    </row>
    <row r="2218" spans="1:28">
      <c r="A2218">
        <v>4104</v>
      </c>
      <c r="B2218">
        <v>819097</v>
      </c>
      <c r="C2218">
        <v>393846.21644512663</v>
      </c>
      <c r="D2218" t="s">
        <v>4661</v>
      </c>
      <c r="E2218" t="str">
        <f t="shared" si="730"/>
        <v>Jean-Guy</v>
      </c>
      <c r="F2218" t="str">
        <f t="shared" si="731"/>
        <v>Allard</v>
      </c>
      <c r="H2218">
        <v>0</v>
      </c>
      <c r="J2218">
        <v>68</v>
      </c>
      <c r="K2218" s="5">
        <v>42598</v>
      </c>
      <c r="L2218" t="s">
        <v>3859</v>
      </c>
      <c r="M2218" t="str">
        <f t="shared" si="719"/>
        <v>Canadian journalist and author.[246]</v>
      </c>
      <c r="N2218" t="str">
        <f t="shared" si="732"/>
        <v>Canadian</v>
      </c>
      <c r="O2218" t="str">
        <f t="shared" si="733"/>
        <v>journalist and author.[246]</v>
      </c>
      <c r="P2218" s="2" t="str">
        <f t="shared" si="720"/>
        <v>journalist and author.</v>
      </c>
      <c r="Q2218" s="2" t="str">
        <f t="shared" si="721"/>
        <v>journalist and author</v>
      </c>
      <c r="R2218" s="2" t="str">
        <f>Q2218</f>
        <v>journalist and author</v>
      </c>
      <c r="S2218" s="2"/>
      <c r="U2218" t="str">
        <f t="shared" si="726"/>
        <v>https://en.wikipedia.org/wiki/Jean-Guy_Allard</v>
      </c>
      <c r="Y2218" t="str">
        <f t="shared" si="727"/>
        <v>https://tools.wmflabs.org/xtools-articleinfo/?article=Jean-Guy_Allard&amp;project=en.wikipedia.org</v>
      </c>
      <c r="AB2218" t="str">
        <f t="shared" si="728"/>
        <v>https://en.wikipedia.org/w/index.php?title=Special:WhatLinksHere/Jean-Guy_Allard&amp;limit=500</v>
      </c>
    </row>
    <row r="2219" spans="1:28">
      <c r="A2219">
        <v>4782</v>
      </c>
      <c r="B2219">
        <v>844898</v>
      </c>
      <c r="C2219">
        <v>597121.64542543178</v>
      </c>
      <c r="D2219" t="s">
        <v>248</v>
      </c>
      <c r="E2219" s="2" t="str">
        <f t="shared" si="730"/>
        <v>Jean-Louis</v>
      </c>
      <c r="F2219" s="2" t="str">
        <f t="shared" si="731"/>
        <v>Ravelomanantsoa</v>
      </c>
      <c r="H2219">
        <v>0</v>
      </c>
      <c r="J2219">
        <v>73</v>
      </c>
      <c r="K2219" s="3">
        <v>42640</v>
      </c>
      <c r="L2219" t="s">
        <v>251</v>
      </c>
      <c r="M2219" s="2" t="str">
        <f t="shared" si="719"/>
        <v>Malagasy Olympic athlete (19641968 1972).[78]</v>
      </c>
      <c r="N2219" s="2" t="str">
        <f t="shared" si="732"/>
        <v>Malagasy</v>
      </c>
      <c r="O2219" s="2" t="str">
        <f t="shared" si="733"/>
        <v>Olympic athlete (19641968 1972).[78]</v>
      </c>
      <c r="P2219" s="2" t="str">
        <f t="shared" si="720"/>
        <v>Olympic athlete (19641968 1972).</v>
      </c>
      <c r="Q2219" s="2" t="str">
        <f t="shared" si="721"/>
        <v>Olympic athlete (19641968 1972)</v>
      </c>
      <c r="R2219" s="2" t="s">
        <v>115</v>
      </c>
      <c r="S2219" t="s">
        <v>116</v>
      </c>
    </row>
    <row r="2220" spans="1:28">
      <c r="A2220">
        <v>4468</v>
      </c>
      <c r="B2220">
        <v>267979</v>
      </c>
      <c r="C2220">
        <v>351300.24524642067</v>
      </c>
      <c r="D2220" t="s">
        <v>15033</v>
      </c>
      <c r="E2220" t="str">
        <f t="shared" si="730"/>
        <v>Jean-Louis</v>
      </c>
      <c r="F2220" t="str">
        <f t="shared" si="731"/>
        <v>Schneiter</v>
      </c>
      <c r="H2220">
        <v>0</v>
      </c>
      <c r="J2220">
        <v>83</v>
      </c>
      <c r="K2220" s="5">
        <v>42620</v>
      </c>
      <c r="L2220" t="s">
        <v>15245</v>
      </c>
      <c r="M2220" t="str">
        <f t="shared" si="719"/>
        <v>French politician mayor of Reims (1999–2008).[341]</v>
      </c>
      <c r="N2220" t="str">
        <f t="shared" si="732"/>
        <v>French</v>
      </c>
      <c r="O2220" t="str">
        <f t="shared" si="733"/>
        <v>politician mayor of Reims (1999–2008).[341]</v>
      </c>
      <c r="P2220" s="2" t="str">
        <f t="shared" si="720"/>
        <v>politician mayor of Reims (1999–2008).</v>
      </c>
      <c r="Q2220" s="2" t="str">
        <f t="shared" si="721"/>
        <v>politician mayor of Reims (1999–2008)</v>
      </c>
      <c r="R2220" s="2" t="str">
        <f>IFERROR(MID(Q2220,1,FIND(" ",Q2220)-1),Q2220)</f>
        <v>politician</v>
      </c>
      <c r="S2220" s="2" t="s">
        <v>439</v>
      </c>
      <c r="U2220" t="str">
        <f t="shared" ref="U2220:U2251" si="734">CONCATENATE("https://en.wikipedia.org/wiki/",REPLACE(D2220,FIND(" ",D2220),1,"_"))</f>
        <v>https://en.wikipedia.org/wiki/Jean-Louis_Schneiter</v>
      </c>
      <c r="Y2220" t="str">
        <f t="shared" ref="Y2220:Y2251" si="735">CONCATENATE("https://tools.wmflabs.org/xtools-articleinfo/?article=",REPLACE(D2220,FIND(" ",D2220),1,"_"),"&amp;project=en.wikipedia.org")</f>
        <v>https://tools.wmflabs.org/xtools-articleinfo/?article=Jean-Louis_Schneiter&amp;project=en.wikipedia.org</v>
      </c>
      <c r="AB2220" t="str">
        <f t="shared" ref="AB2220:AB2251" si="736">CONCATENATE("https://en.wikipedia.org/w/index.php?title=Special:WhatLinksHere/",REPLACE(D2220,FIND(" ",D2220),1,"_"),"&amp;limit=500")</f>
        <v>https://en.wikipedia.org/w/index.php?title=Special:WhatLinksHere/Jean-Louis_Schneiter&amp;limit=500</v>
      </c>
    </row>
    <row r="2221" spans="1:28">
      <c r="A2221">
        <v>603</v>
      </c>
      <c r="B2221">
        <v>742458</v>
      </c>
      <c r="C2221">
        <v>271517.24067425675</v>
      </c>
      <c r="D2221" t="s">
        <v>9913</v>
      </c>
      <c r="E2221" t="str">
        <f t="shared" si="730"/>
        <v>Jean-Marie</v>
      </c>
      <c r="F2221" t="str">
        <f t="shared" si="731"/>
        <v>Doré</v>
      </c>
      <c r="H2221">
        <v>0</v>
      </c>
      <c r="J2221">
        <v>77</v>
      </c>
      <c r="K2221" s="3">
        <v>42398</v>
      </c>
      <c r="L2221" t="s">
        <v>10664</v>
      </c>
      <c r="M2221" t="str">
        <f t="shared" si="719"/>
        <v>Guinean politician Prime Minister (2010).[609]</v>
      </c>
      <c r="N2221" t="str">
        <f t="shared" si="732"/>
        <v>Guinean</v>
      </c>
      <c r="O2221" t="str">
        <f t="shared" si="733"/>
        <v>politician Prime Minister (2010).[609]</v>
      </c>
      <c r="P2221" t="str">
        <f t="shared" si="720"/>
        <v>politician Prime Minister (2010).</v>
      </c>
      <c r="Q2221" t="str">
        <f t="shared" si="721"/>
        <v>politician Prime Minister (2010)</v>
      </c>
      <c r="R2221" t="str">
        <f>IFERROR(MID(Q2221,1,FIND(" ",Q2221)-1),Q2221)</f>
        <v>politician</v>
      </c>
      <c r="S2221" t="s">
        <v>2382</v>
      </c>
      <c r="U2221" t="str">
        <f t="shared" si="734"/>
        <v>https://en.wikipedia.org/wiki/Jean-Marie_Doré</v>
      </c>
      <c r="Y2221" t="str">
        <f t="shared" si="735"/>
        <v>https://tools.wmflabs.org/xtools-articleinfo/?article=Jean-Marie_Doré&amp;project=en.wikipedia.org</v>
      </c>
      <c r="AB2221" t="str">
        <f t="shared" si="736"/>
        <v>https://en.wikipedia.org/w/index.php?title=Special:WhatLinksHere/Jean-Marie_Doré&amp;limit=500</v>
      </c>
    </row>
    <row r="2222" spans="1:28">
      <c r="A2222">
        <v>2341</v>
      </c>
      <c r="B2222">
        <v>893268</v>
      </c>
      <c r="C2222">
        <v>54726.77783563995</v>
      </c>
      <c r="D2222" t="s">
        <v>11716</v>
      </c>
      <c r="E2222" t="str">
        <f t="shared" si="730"/>
        <v>Jean-Marie</v>
      </c>
      <c r="F2222" t="str">
        <f t="shared" si="731"/>
        <v>Girault</v>
      </c>
      <c r="H2222">
        <v>0</v>
      </c>
      <c r="J2222">
        <v>90</v>
      </c>
      <c r="K2222" s="5">
        <v>42491</v>
      </c>
      <c r="L2222" t="s">
        <v>12479</v>
      </c>
      <c r="M2222" t="str">
        <f t="shared" si="719"/>
        <v>French politician Mayor of Caen (1970–2001).[3]</v>
      </c>
      <c r="N2222" t="str">
        <f t="shared" si="732"/>
        <v>French</v>
      </c>
      <c r="O2222" t="str">
        <f t="shared" si="733"/>
        <v>politician Mayor of Caen (1970–2001).[3]</v>
      </c>
      <c r="P2222" t="str">
        <f t="shared" si="720"/>
        <v>politician Mayor of Caen (1970–2001).</v>
      </c>
      <c r="Q2222" t="str">
        <f t="shared" si="721"/>
        <v>politician Mayor of Caen (1970–2001)</v>
      </c>
      <c r="R2222" t="str">
        <f>IFERROR(MID(Q2222,1,FIND(" ",Q2222)-1),Q2222)</f>
        <v>politician</v>
      </c>
      <c r="S2222" s="2" t="s">
        <v>1649</v>
      </c>
      <c r="U2222" t="str">
        <f t="shared" si="734"/>
        <v>https://en.wikipedia.org/wiki/Jean-Marie_Girault</v>
      </c>
      <c r="Y2222" t="str">
        <f t="shared" si="735"/>
        <v>https://tools.wmflabs.org/xtools-articleinfo/?article=Jean-Marie_Girault&amp;project=en.wikipedia.org</v>
      </c>
      <c r="AB2222" t="str">
        <f t="shared" si="736"/>
        <v>https://en.wikipedia.org/w/index.php?title=Special:WhatLinksHere/Jean-Marie_Girault&amp;limit=500</v>
      </c>
    </row>
    <row r="2223" spans="1:28">
      <c r="A2223">
        <v>345</v>
      </c>
      <c r="B2223">
        <v>909180</v>
      </c>
      <c r="C2223">
        <v>776838.27904274943</v>
      </c>
      <c r="D2223" t="s">
        <v>9496</v>
      </c>
      <c r="E2223" t="str">
        <f t="shared" si="730"/>
        <v>Jean-Noël</v>
      </c>
      <c r="F2223" t="str">
        <f t="shared" si="731"/>
        <v>Rey</v>
      </c>
      <c r="H2223">
        <v>0</v>
      </c>
      <c r="J2223">
        <v>66</v>
      </c>
      <c r="K2223" s="3">
        <v>42385</v>
      </c>
      <c r="L2223" t="s">
        <v>10156</v>
      </c>
      <c r="M2223" t="str">
        <f t="shared" si="719"/>
        <v>Swiss businessman CEO of Swiss Post.[346]</v>
      </c>
      <c r="N2223" t="str">
        <f t="shared" si="732"/>
        <v>Swiss</v>
      </c>
      <c r="O2223" t="str">
        <f t="shared" si="733"/>
        <v>businessman CEO of Swiss Post.[346]</v>
      </c>
      <c r="P2223" t="str">
        <f t="shared" si="720"/>
        <v>businessman CEO of Swiss Post.</v>
      </c>
      <c r="Q2223" t="str">
        <f t="shared" si="721"/>
        <v>businessman CEO of Swiss Post</v>
      </c>
      <c r="R2223" t="s">
        <v>7402</v>
      </c>
      <c r="S2223" t="s">
        <v>2658</v>
      </c>
      <c r="U2223" t="str">
        <f t="shared" si="734"/>
        <v>https://en.wikipedia.org/wiki/Jean-Noël_Rey</v>
      </c>
      <c r="Y2223" t="str">
        <f t="shared" si="735"/>
        <v>https://tools.wmflabs.org/xtools-articleinfo/?article=Jean-Noël_Rey&amp;project=en.wikipedia.org</v>
      </c>
      <c r="AB2223" t="str">
        <f t="shared" si="736"/>
        <v>https://en.wikipedia.org/w/index.php?title=Special:WhatLinksHere/Jean-Noël_Rey&amp;limit=500</v>
      </c>
    </row>
    <row r="2224" spans="1:28">
      <c r="A2224">
        <v>105</v>
      </c>
      <c r="B2224">
        <v>897948</v>
      </c>
      <c r="C2224">
        <v>214830.48854406661</v>
      </c>
      <c r="D2224" t="s">
        <v>9290</v>
      </c>
      <c r="E2224" t="str">
        <f t="shared" si="730"/>
        <v>Jean-Paul</v>
      </c>
      <c r="F2224" t="str">
        <f t="shared" si="731"/>
        <v>L'Allier</v>
      </c>
      <c r="H2224">
        <v>0</v>
      </c>
      <c r="J2224">
        <v>77</v>
      </c>
      <c r="K2224" s="3">
        <v>42374</v>
      </c>
      <c r="L2224" t="s">
        <v>10120</v>
      </c>
      <c r="M2224" t="str">
        <f t="shared" si="719"/>
        <v>Canadian politician member of the National Assembly of Quebec (1970–1976) Mayor of Quebec City (1989–2005).[105]</v>
      </c>
      <c r="N2224" t="str">
        <f t="shared" si="732"/>
        <v>Canadian</v>
      </c>
      <c r="O2224" t="str">
        <f t="shared" si="733"/>
        <v>politician member of the National Assembly of Quebec (1970–1976) Mayor of Quebec City (1989–2005).[105]</v>
      </c>
      <c r="P2224" t="str">
        <f t="shared" si="720"/>
        <v>politician member of the National Assembly of Quebec (1970–1976) Mayor of Quebec City (1989–2005).</v>
      </c>
      <c r="Q2224" t="str">
        <f t="shared" si="721"/>
        <v>politician member of the National Assembly of Quebec (1970–1976) Mayor of Quebec City (1989–2005)</v>
      </c>
      <c r="R2224" t="str">
        <f>IFERROR(MID(Q2224,1,FIND(" ",Q2224)-1),Q2224)</f>
        <v>politician</v>
      </c>
      <c r="S2224" t="s">
        <v>2817</v>
      </c>
      <c r="U2224" t="str">
        <f t="shared" si="734"/>
        <v>https://en.wikipedia.org/wiki/Jean-Paul_L'Allier</v>
      </c>
      <c r="Y2224" t="str">
        <f t="shared" si="735"/>
        <v>https://tools.wmflabs.org/xtools-articleinfo/?article=Jean-Paul_L'Allier&amp;project=en.wikipedia.org</v>
      </c>
      <c r="AB2224" t="str">
        <f t="shared" si="736"/>
        <v>https://en.wikipedia.org/w/index.php?title=Special:WhatLinksHere/Jean-Paul_L'Allier&amp;limit=500</v>
      </c>
    </row>
    <row r="2225" spans="1:28">
      <c r="A2225">
        <v>401</v>
      </c>
      <c r="B2225">
        <v>942084</v>
      </c>
      <c r="C2225">
        <v>900943.40721952904</v>
      </c>
      <c r="D2225" t="s">
        <v>9727</v>
      </c>
      <c r="E2225" t="str">
        <f t="shared" si="730"/>
        <v>Jean-Philippe</v>
      </c>
      <c r="F2225" t="str">
        <f t="shared" si="731"/>
        <v>Douin</v>
      </c>
      <c r="H2225">
        <v>0</v>
      </c>
      <c r="J2225">
        <v>75</v>
      </c>
      <c r="K2225" s="3">
        <v>42388</v>
      </c>
      <c r="L2225" t="s">
        <v>10241</v>
      </c>
      <c r="M2225" t="str">
        <f t="shared" si="719"/>
        <v>French military officer Chief of the Defence Staff (1995–1998).[403]</v>
      </c>
      <c r="N2225" t="str">
        <f t="shared" si="732"/>
        <v>French</v>
      </c>
      <c r="O2225" t="str">
        <f t="shared" si="733"/>
        <v>military officer Chief of the Defence Staff (1995–1998).[403]</v>
      </c>
      <c r="P2225" t="str">
        <f t="shared" si="720"/>
        <v>military officer Chief of the Defence Staff (1995–1998).</v>
      </c>
      <c r="Q2225" t="str">
        <f t="shared" si="721"/>
        <v>military officer Chief of the Defence Staff (1995–1998)</v>
      </c>
      <c r="R2225" t="s">
        <v>7093</v>
      </c>
      <c r="S2225" t="s">
        <v>2481</v>
      </c>
      <c r="U2225" t="str">
        <f t="shared" si="734"/>
        <v>https://en.wikipedia.org/wiki/Jean-Philippe_Douin</v>
      </c>
      <c r="Y2225" t="str">
        <f t="shared" si="735"/>
        <v>https://tools.wmflabs.org/xtools-articleinfo/?article=Jean-Philippe_Douin&amp;project=en.wikipedia.org</v>
      </c>
      <c r="AB2225" t="str">
        <f t="shared" si="736"/>
        <v>https://en.wikipedia.org/w/index.php?title=Special:WhatLinksHere/Jean-Philippe_Douin&amp;limit=500</v>
      </c>
    </row>
    <row r="2226" spans="1:28">
      <c r="A2226">
        <v>1749</v>
      </c>
      <c r="B2226">
        <v>390298</v>
      </c>
      <c r="C2226">
        <v>142216.30417432607</v>
      </c>
      <c r="D2226" t="s">
        <v>8365</v>
      </c>
      <c r="E2226" t="str">
        <f t="shared" si="730"/>
        <v>Jean-Pierre</v>
      </c>
      <c r="F2226" t="str">
        <f t="shared" si="731"/>
        <v>Coffe</v>
      </c>
      <c r="H2226">
        <v>0</v>
      </c>
      <c r="J2226">
        <v>78</v>
      </c>
      <c r="K2226" s="3">
        <v>42458</v>
      </c>
      <c r="L2226" s="2" t="s">
        <v>7763</v>
      </c>
      <c r="M2226" t="str">
        <f t="shared" si="719"/>
        <v>French television presenter and food critic.[557]</v>
      </c>
      <c r="N2226" t="str">
        <f t="shared" si="732"/>
        <v>French</v>
      </c>
      <c r="O2226" t="str">
        <f t="shared" si="733"/>
        <v>television presenter and food critic.[557]</v>
      </c>
      <c r="P2226" t="str">
        <f t="shared" si="720"/>
        <v>television presenter and food critic.</v>
      </c>
      <c r="Q2226" t="str">
        <f t="shared" si="721"/>
        <v>television presenter and food critic</v>
      </c>
      <c r="R2226" t="str">
        <f>Q2226</f>
        <v>television presenter and food critic</v>
      </c>
      <c r="U2226" t="str">
        <f t="shared" si="734"/>
        <v>https://en.wikipedia.org/wiki/Jean-Pierre_Coffe</v>
      </c>
      <c r="Y2226" t="str">
        <f t="shared" si="735"/>
        <v>https://tools.wmflabs.org/xtools-articleinfo/?article=Jean-Pierre_Coffe&amp;project=en.wikipedia.org</v>
      </c>
      <c r="AB2226" t="str">
        <f t="shared" si="736"/>
        <v>https://en.wikipedia.org/w/index.php?title=Special:WhatLinksHere/Jean-Pierre_Coffe&amp;limit=500</v>
      </c>
    </row>
    <row r="2227" spans="1:28">
      <c r="A2227">
        <v>1033</v>
      </c>
      <c r="B2227">
        <v>148934</v>
      </c>
      <c r="C2227">
        <v>493441.80126718129</v>
      </c>
      <c r="D2227" t="s">
        <v>10938</v>
      </c>
      <c r="E2227" t="str">
        <f t="shared" si="730"/>
        <v>Jean-Pierre</v>
      </c>
      <c r="F2227" t="str">
        <f t="shared" si="731"/>
        <v>Detremmerie</v>
      </c>
      <c r="H2227">
        <v>0</v>
      </c>
      <c r="J2227">
        <v>75</v>
      </c>
      <c r="K2227" s="3">
        <v>42421</v>
      </c>
      <c r="L2227" t="s">
        <v>11338</v>
      </c>
      <c r="M2227" t="str">
        <f t="shared" si="719"/>
        <v>Belgian politician.[378]</v>
      </c>
      <c r="N2227" t="str">
        <f t="shared" si="732"/>
        <v>Belgian</v>
      </c>
      <c r="O2227" t="str">
        <f t="shared" si="733"/>
        <v>politician.[378]</v>
      </c>
      <c r="P2227" t="str">
        <f t="shared" si="720"/>
        <v>politician.</v>
      </c>
      <c r="Q2227" t="str">
        <f t="shared" si="721"/>
        <v>politician</v>
      </c>
      <c r="R2227" t="str">
        <f>IFERROR(MID(Q2227,1,FIND(" ",Q2227)-1),Q2227)</f>
        <v>politician</v>
      </c>
      <c r="U2227" t="str">
        <f t="shared" si="734"/>
        <v>https://en.wikipedia.org/wiki/Jean-Pierre_Detremmerie</v>
      </c>
      <c r="Y2227" t="str">
        <f t="shared" si="735"/>
        <v>https://tools.wmflabs.org/xtools-articleinfo/?article=Jean-Pierre_Detremmerie&amp;project=en.wikipedia.org</v>
      </c>
      <c r="AB2227" t="str">
        <f t="shared" si="736"/>
        <v>https://en.wikipedia.org/w/index.php?title=Special:WhatLinksHere/Jean-Pierre_Detremmerie&amp;limit=500</v>
      </c>
    </row>
    <row r="2228" spans="1:28">
      <c r="A2228">
        <v>2081</v>
      </c>
      <c r="B2228">
        <v>302296</v>
      </c>
      <c r="C2228">
        <v>751905.84882602701</v>
      </c>
      <c r="D2228" t="s">
        <v>6602</v>
      </c>
      <c r="E2228" t="str">
        <f t="shared" si="730"/>
        <v>Jeanette</v>
      </c>
      <c r="F2228" t="str">
        <f t="shared" si="731"/>
        <v>Bonnier</v>
      </c>
      <c r="H2228">
        <v>0</v>
      </c>
      <c r="J2228">
        <v>82</v>
      </c>
      <c r="K2228" s="5">
        <v>42476</v>
      </c>
      <c r="L2228" t="s">
        <v>6275</v>
      </c>
      <c r="M2228" t="str">
        <f t="shared" si="719"/>
        <v>Swedish media proprietor (Bonnier Group) journalist (Expressen) and author.[268]</v>
      </c>
      <c r="N2228" t="str">
        <f t="shared" si="732"/>
        <v>Swedish</v>
      </c>
      <c r="O2228" t="str">
        <f t="shared" si="733"/>
        <v>media proprietor (Bonnier Group) journalist (Expressen) and author.[268]</v>
      </c>
      <c r="P2228" t="str">
        <f t="shared" si="720"/>
        <v>media proprietor (Bonnier Group) journalist (Expressen) and author.</v>
      </c>
      <c r="Q2228" t="str">
        <f t="shared" si="721"/>
        <v>media proprietor (Bonnier Group) journalist (Expressen) and author</v>
      </c>
      <c r="R2228" t="s">
        <v>3126</v>
      </c>
      <c r="S2228" t="s">
        <v>1782</v>
      </c>
      <c r="U2228" t="str">
        <f t="shared" si="734"/>
        <v>https://en.wikipedia.org/wiki/Jeanette_Bonnier</v>
      </c>
      <c r="Y2228" t="str">
        <f t="shared" si="735"/>
        <v>https://tools.wmflabs.org/xtools-articleinfo/?article=Jeanette_Bonnier&amp;project=en.wikipedia.org</v>
      </c>
      <c r="AB2228" t="str">
        <f t="shared" si="736"/>
        <v>https://en.wikipedia.org/w/index.php?title=Special:WhatLinksHere/Jeanette_Bonnier&amp;limit=500</v>
      </c>
    </row>
    <row r="2229" spans="1:28">
      <c r="A2229">
        <v>219</v>
      </c>
      <c r="B2229">
        <v>332914</v>
      </c>
      <c r="C2229">
        <v>642508.4506154235</v>
      </c>
      <c r="D2229" t="s">
        <v>9340</v>
      </c>
      <c r="E2229" t="str">
        <f t="shared" si="730"/>
        <v>Jeanne</v>
      </c>
      <c r="F2229" t="str">
        <f t="shared" si="731"/>
        <v>Córdova</v>
      </c>
      <c r="H2229">
        <v>0</v>
      </c>
      <c r="J2229">
        <v>67</v>
      </c>
      <c r="K2229" s="3">
        <v>42379</v>
      </c>
      <c r="L2229" t="s">
        <v>10077</v>
      </c>
      <c r="M2229" t="str">
        <f t="shared" si="719"/>
        <v>German-born American LGBT activist brain cancer.[220]</v>
      </c>
      <c r="N2229" t="s">
        <v>11745</v>
      </c>
      <c r="O2229" t="s">
        <v>11544</v>
      </c>
      <c r="P2229" t="str">
        <f t="shared" si="720"/>
        <v>LGBT activist brain cancer.</v>
      </c>
      <c r="Q2229" t="str">
        <f t="shared" si="721"/>
        <v>LGBT activist brain cancer</v>
      </c>
      <c r="R2229" t="s">
        <v>7455</v>
      </c>
      <c r="T2229" t="s">
        <v>11936</v>
      </c>
      <c r="U2229" t="str">
        <f t="shared" si="734"/>
        <v>https://en.wikipedia.org/wiki/Jeanne_Córdova</v>
      </c>
      <c r="Y2229" t="str">
        <f t="shared" si="735"/>
        <v>https://tools.wmflabs.org/xtools-articleinfo/?article=Jeanne_Córdova&amp;project=en.wikipedia.org</v>
      </c>
      <c r="AB2229" t="str">
        <f t="shared" si="736"/>
        <v>https://en.wikipedia.org/w/index.php?title=Special:WhatLinksHere/Jeanne_Córdova&amp;limit=500</v>
      </c>
    </row>
    <row r="2230" spans="1:28">
      <c r="A2230">
        <v>3768</v>
      </c>
      <c r="B2230">
        <v>159865</v>
      </c>
      <c r="C2230">
        <v>925780.24307385925</v>
      </c>
      <c r="D2230" t="s">
        <v>13729</v>
      </c>
      <c r="E2230" t="str">
        <f t="shared" si="730"/>
        <v>Jeffrey</v>
      </c>
      <c r="F2230" t="str">
        <f t="shared" si="731"/>
        <v>Grey</v>
      </c>
      <c r="H2230">
        <v>0</v>
      </c>
      <c r="J2230">
        <v>57</v>
      </c>
      <c r="K2230" s="5">
        <v>42577</v>
      </c>
      <c r="L2230" t="s">
        <v>14515</v>
      </c>
      <c r="M2230" t="str">
        <f t="shared" si="719"/>
        <v>Australian military historian.[427]</v>
      </c>
      <c r="N2230" t="str">
        <f>MID(M2230,1,FIND(" ",M2230)-1)</f>
        <v>Australian</v>
      </c>
      <c r="O2230" t="str">
        <f t="shared" ref="O2230:O2241" si="737">MID(M2230,FIND(" ",M2230)+1,9999)</f>
        <v>military historian.[427]</v>
      </c>
      <c r="P2230" s="2" t="str">
        <f t="shared" si="720"/>
        <v>military historian.</v>
      </c>
      <c r="Q2230" s="2" t="str">
        <f t="shared" si="721"/>
        <v>military historian</v>
      </c>
      <c r="R2230" s="2" t="s">
        <v>14864</v>
      </c>
      <c r="S2230" s="2"/>
      <c r="U2230" t="str">
        <f t="shared" si="734"/>
        <v>https://en.wikipedia.org/wiki/Jeffrey_Grey</v>
      </c>
      <c r="Y2230" t="str">
        <f t="shared" si="735"/>
        <v>https://tools.wmflabs.org/xtools-articleinfo/?article=Jeffrey_Grey&amp;project=en.wikipedia.org</v>
      </c>
      <c r="AB2230" t="str">
        <f t="shared" si="736"/>
        <v>https://en.wikipedia.org/w/index.php?title=Special:WhatLinksHere/Jeffrey_Grey&amp;limit=500</v>
      </c>
    </row>
    <row r="2231" spans="1:28">
      <c r="A2231">
        <v>3625</v>
      </c>
      <c r="B2231">
        <v>707188</v>
      </c>
      <c r="C2231">
        <v>666899.12428864767</v>
      </c>
      <c r="D2231" t="s">
        <v>13427</v>
      </c>
      <c r="E2231" t="str">
        <f t="shared" si="730"/>
        <v>Jeffrey</v>
      </c>
      <c r="F2231" t="str">
        <f t="shared" si="731"/>
        <v>Montgomery</v>
      </c>
      <c r="H2231">
        <v>0</v>
      </c>
      <c r="J2231">
        <v>63</v>
      </c>
      <c r="K2231" s="5">
        <v>42569</v>
      </c>
      <c r="L2231" t="s">
        <v>14340</v>
      </c>
      <c r="M2231" t="str">
        <f t="shared" si="719"/>
        <v>American LGBT rights activist.[284]</v>
      </c>
      <c r="N2231" t="str">
        <f>MID(M2231,1,FIND(" ",M2231)-1)</f>
        <v>American</v>
      </c>
      <c r="O2231" t="str">
        <f t="shared" si="737"/>
        <v>LGBT rights activist.[284]</v>
      </c>
      <c r="P2231" s="2" t="str">
        <f t="shared" si="720"/>
        <v>LGBT rights activist.</v>
      </c>
      <c r="Q2231" s="2" t="str">
        <f t="shared" si="721"/>
        <v>LGBT rights activist</v>
      </c>
      <c r="R2231" s="2" t="s">
        <v>14582</v>
      </c>
      <c r="S2231" s="2"/>
      <c r="U2231" t="str">
        <f t="shared" si="734"/>
        <v>https://en.wikipedia.org/wiki/Jeffrey_Montgomery</v>
      </c>
      <c r="Y2231" t="str">
        <f t="shared" si="735"/>
        <v>https://tools.wmflabs.org/xtools-articleinfo/?article=Jeffrey_Montgomery&amp;project=en.wikipedia.org</v>
      </c>
      <c r="AB2231" t="str">
        <f t="shared" si="736"/>
        <v>https://en.wikipedia.org/w/index.php?title=Special:WhatLinksHere/Jeffrey_Montgomery&amp;limit=500</v>
      </c>
    </row>
    <row r="2232" spans="1:28">
      <c r="A2232">
        <v>3454</v>
      </c>
      <c r="B2232">
        <v>136627</v>
      </c>
      <c r="C2232">
        <v>189332.7396010136</v>
      </c>
      <c r="D2232" t="s">
        <v>13438</v>
      </c>
      <c r="E2232" t="str">
        <f t="shared" si="730"/>
        <v>Jeffrey</v>
      </c>
      <c r="F2232" t="str">
        <f t="shared" si="731"/>
        <v>Nape</v>
      </c>
      <c r="H2232">
        <v>0</v>
      </c>
      <c r="K2232" s="5">
        <v>42559</v>
      </c>
      <c r="L2232" t="s">
        <v>14037</v>
      </c>
      <c r="M2232" t="str">
        <f t="shared" si="719"/>
        <v>Papua New Guinean politician acting Governor-General (2004 2010) organ failure.[113]</v>
      </c>
      <c r="N2232" t="s">
        <v>14572</v>
      </c>
      <c r="O2232" t="str">
        <f t="shared" si="737"/>
        <v>New Guinean politician acting Governor-General (2004 2010) organ failure.[113]</v>
      </c>
      <c r="P2232" s="2" t="str">
        <f t="shared" si="720"/>
        <v>New Guinean politician acting Governor-General (2004 2010) organ failure.</v>
      </c>
      <c r="Q2232" s="2" t="str">
        <f t="shared" si="721"/>
        <v>New Guinean politician acting Governor-General (2004 2010) organ failure</v>
      </c>
      <c r="R2232" s="2" t="s">
        <v>14989</v>
      </c>
      <c r="S2232" s="2" t="s">
        <v>1101</v>
      </c>
      <c r="T2232" t="s">
        <v>14990</v>
      </c>
      <c r="U2232" t="str">
        <f t="shared" si="734"/>
        <v>https://en.wikipedia.org/wiki/Jeffrey_Nape</v>
      </c>
      <c r="Y2232" t="str">
        <f t="shared" si="735"/>
        <v>https://tools.wmflabs.org/xtools-articleinfo/?article=Jeffrey_Nape&amp;project=en.wikipedia.org</v>
      </c>
      <c r="AB2232" t="str">
        <f t="shared" si="736"/>
        <v>https://en.wikipedia.org/w/index.php?title=Special:WhatLinksHere/Jeffrey_Nape&amp;limit=500</v>
      </c>
    </row>
    <row r="2233" spans="1:28">
      <c r="A2233">
        <v>3674</v>
      </c>
      <c r="B2233">
        <v>185010</v>
      </c>
      <c r="C2233">
        <v>472988.95153926424</v>
      </c>
      <c r="D2233" t="s">
        <v>13642</v>
      </c>
      <c r="E2233" t="str">
        <f t="shared" si="730"/>
        <v>Jen</v>
      </c>
      <c r="F2233" t="str">
        <f t="shared" si="731"/>
        <v>Jacobs</v>
      </c>
      <c r="H2233">
        <v>0</v>
      </c>
      <c r="J2233">
        <v>60</v>
      </c>
      <c r="K2233" s="5">
        <v>42572</v>
      </c>
      <c r="L2233" t="s">
        <v>14319</v>
      </c>
      <c r="M2233" t="str">
        <f t="shared" si="719"/>
        <v>Australian cricketer (national team).[332]</v>
      </c>
      <c r="N2233" t="str">
        <f t="shared" ref="N2233:N2241" si="738">MID(M2233,1,FIND(" ",M2233)-1)</f>
        <v>Australian</v>
      </c>
      <c r="O2233" t="str">
        <f t="shared" si="737"/>
        <v>cricketer (national team).[332]</v>
      </c>
      <c r="P2233" s="2" t="str">
        <f t="shared" si="720"/>
        <v>cricketer (national team).</v>
      </c>
      <c r="Q2233" s="2" t="str">
        <f t="shared" si="721"/>
        <v>cricketer (national team)</v>
      </c>
      <c r="R2233" s="2" t="str">
        <f>IFERROR(MID(Q2233,1,FIND(" ",Q2233)-1),Q2233)</f>
        <v>cricketer</v>
      </c>
      <c r="S2233" s="2" t="s">
        <v>2774</v>
      </c>
      <c r="U2233" t="str">
        <f t="shared" si="734"/>
        <v>https://en.wikipedia.org/wiki/Jen_Jacobs</v>
      </c>
      <c r="Y2233" t="str">
        <f t="shared" si="735"/>
        <v>https://tools.wmflabs.org/xtools-articleinfo/?article=Jen_Jacobs&amp;project=en.wikipedia.org</v>
      </c>
      <c r="AB2233" t="str">
        <f t="shared" si="736"/>
        <v>https://en.wikipedia.org/w/index.php?title=Special:WhatLinksHere/Jen_Jacobs&amp;limit=500</v>
      </c>
    </row>
    <row r="2234" spans="1:28">
      <c r="A2234">
        <v>495</v>
      </c>
      <c r="B2234">
        <v>556347</v>
      </c>
      <c r="C2234">
        <v>850856.91353742732</v>
      </c>
      <c r="D2234" t="s">
        <v>9868</v>
      </c>
      <c r="E2234" t="str">
        <f t="shared" si="730"/>
        <v>Jennifer</v>
      </c>
      <c r="F2234" t="str">
        <f t="shared" si="731"/>
        <v>Guinness</v>
      </c>
      <c r="H2234">
        <v>0</v>
      </c>
      <c r="J2234">
        <v>78</v>
      </c>
      <c r="K2234" s="3">
        <v>42392</v>
      </c>
      <c r="L2234" t="s">
        <v>10542</v>
      </c>
      <c r="M2234" t="str">
        <f t="shared" si="719"/>
        <v>Irish socialite and kidnapping victim cancer.[501]</v>
      </c>
      <c r="N2234" t="str">
        <f t="shared" si="738"/>
        <v>Irish</v>
      </c>
      <c r="O2234" t="str">
        <f t="shared" si="737"/>
        <v>socialite and kidnapping victim cancer.[501]</v>
      </c>
      <c r="P2234" t="str">
        <f t="shared" si="720"/>
        <v>socialite and kidnapping victim cancer.</v>
      </c>
      <c r="Q2234" t="str">
        <f t="shared" si="721"/>
        <v>socialite and kidnapping victim cancer</v>
      </c>
      <c r="R2234" t="s">
        <v>3486</v>
      </c>
      <c r="T2234" t="s">
        <v>8770</v>
      </c>
      <c r="U2234" t="str">
        <f t="shared" si="734"/>
        <v>https://en.wikipedia.org/wiki/Jennifer_Guinness</v>
      </c>
      <c r="Y2234" t="str">
        <f t="shared" si="735"/>
        <v>https://tools.wmflabs.org/xtools-articleinfo/?article=Jennifer_Guinness&amp;project=en.wikipedia.org</v>
      </c>
      <c r="AB2234" t="str">
        <f t="shared" si="736"/>
        <v>https://en.wikipedia.org/w/index.php?title=Special:WhatLinksHere/Jennifer_Guinness&amp;limit=500</v>
      </c>
    </row>
    <row r="2235" spans="1:28">
      <c r="A2235">
        <v>2301</v>
      </c>
      <c r="B2235">
        <v>125191</v>
      </c>
      <c r="C2235">
        <v>137197.16103787505</v>
      </c>
      <c r="D2235" t="s">
        <v>6504</v>
      </c>
      <c r="E2235" t="str">
        <f t="shared" si="730"/>
        <v>Jenny</v>
      </c>
      <c r="F2235" t="str">
        <f t="shared" si="731"/>
        <v>Diski</v>
      </c>
      <c r="H2235">
        <v>0</v>
      </c>
      <c r="J2235">
        <v>68</v>
      </c>
      <c r="K2235" s="5">
        <v>42488</v>
      </c>
      <c r="L2235" t="s">
        <v>5957</v>
      </c>
      <c r="M2235" t="str">
        <f t="shared" si="719"/>
        <v>English writer (Nothing Natural Rainforest London Review of Books) lung cancer.[489]</v>
      </c>
      <c r="N2235" t="str">
        <f t="shared" si="738"/>
        <v>English</v>
      </c>
      <c r="O2235" t="str">
        <f t="shared" si="737"/>
        <v>writer (Nothing Natural Rainforest London Review of Books) lung cancer.[489]</v>
      </c>
      <c r="P2235" t="str">
        <f t="shared" si="720"/>
        <v>writer (Nothing Natural Rainforest London Review of Books) lung cancer.</v>
      </c>
      <c r="Q2235" t="str">
        <f t="shared" si="721"/>
        <v>writer (Nothing Natural Rainforest London Review of Books) lung cancer</v>
      </c>
      <c r="R2235" t="str">
        <f>IFERROR(MID(Q2235,1,FIND(" ",Q2235)-1),Q2235)</f>
        <v>writer</v>
      </c>
      <c r="S2235" s="2" t="s">
        <v>1440</v>
      </c>
      <c r="T2235" t="s">
        <v>2966</v>
      </c>
      <c r="U2235" t="str">
        <f t="shared" si="734"/>
        <v>https://en.wikipedia.org/wiki/Jenny_Diski</v>
      </c>
      <c r="Y2235" t="str">
        <f t="shared" si="735"/>
        <v>https://tools.wmflabs.org/xtools-articleinfo/?article=Jenny_Diski&amp;project=en.wikipedia.org</v>
      </c>
      <c r="AB2235" t="str">
        <f t="shared" si="736"/>
        <v>https://en.wikipedia.org/w/index.php?title=Special:WhatLinksHere/Jenny_Diski&amp;limit=500</v>
      </c>
    </row>
    <row r="2236" spans="1:28">
      <c r="A2236">
        <v>374</v>
      </c>
      <c r="B2236">
        <v>286312</v>
      </c>
      <c r="C2236">
        <v>357925.77899883327</v>
      </c>
      <c r="D2236" t="s">
        <v>9315</v>
      </c>
      <c r="E2236" t="str">
        <f t="shared" si="730"/>
        <v>Jenő</v>
      </c>
      <c r="F2236" t="str">
        <f t="shared" si="731"/>
        <v>Váncsa</v>
      </c>
      <c r="H2236">
        <v>0</v>
      </c>
      <c r="J2236">
        <v>87</v>
      </c>
      <c r="K2236" s="3">
        <v>42386</v>
      </c>
      <c r="L2236" t="s">
        <v>10110</v>
      </c>
      <c r="M2236" t="str">
        <f t="shared" si="719"/>
        <v>Hungarian politician Minister of Agriculture and Food (1980–1989).[376]</v>
      </c>
      <c r="N2236" t="str">
        <f t="shared" si="738"/>
        <v>Hungarian</v>
      </c>
      <c r="O2236" t="str">
        <f t="shared" si="737"/>
        <v>politician Minister of Agriculture and Food (1980–1989).[376]</v>
      </c>
      <c r="P2236" t="str">
        <f t="shared" si="720"/>
        <v>politician Minister of Agriculture and Food (1980–1989).</v>
      </c>
      <c r="Q2236" t="str">
        <f t="shared" si="721"/>
        <v>politician Minister of Agriculture and Food (1980–1989)</v>
      </c>
      <c r="R2236" t="str">
        <f>IFERROR(MID(Q2236,1,FIND(" ",Q2236)-1),Q2236)</f>
        <v>politician</v>
      </c>
      <c r="S2236" t="s">
        <v>2670</v>
      </c>
      <c r="U2236" t="str">
        <f t="shared" si="734"/>
        <v>https://en.wikipedia.org/wiki/Jenő_Váncsa</v>
      </c>
      <c r="Y2236" t="str">
        <f t="shared" si="735"/>
        <v>https://tools.wmflabs.org/xtools-articleinfo/?article=Jenő_Váncsa&amp;project=en.wikipedia.org</v>
      </c>
      <c r="AB2236" t="str">
        <f t="shared" si="736"/>
        <v>https://en.wikipedia.org/w/index.php?title=Special:WhatLinksHere/Jenő_Váncsa&amp;limit=500</v>
      </c>
    </row>
    <row r="2237" spans="1:28">
      <c r="A2237">
        <v>3138</v>
      </c>
      <c r="B2237">
        <v>223174</v>
      </c>
      <c r="C2237">
        <v>267051.41909678787</v>
      </c>
      <c r="D2237" t="s">
        <v>5308</v>
      </c>
      <c r="E2237" t="s">
        <v>5308</v>
      </c>
      <c r="H2237">
        <v>0</v>
      </c>
      <c r="J2237">
        <v>85</v>
      </c>
      <c r="K2237" s="5">
        <v>42539</v>
      </c>
      <c r="L2237" t="s">
        <v>4814</v>
      </c>
      <c r="M2237" t="str">
        <f t="shared" si="719"/>
        <v>Indian educationalist founder and chancellor of Sathyabama University.[293]</v>
      </c>
      <c r="N2237" t="str">
        <f t="shared" si="738"/>
        <v>Indian</v>
      </c>
      <c r="O2237" t="str">
        <f t="shared" si="737"/>
        <v>educationalist founder and chancellor of Sathyabama University.[293]</v>
      </c>
      <c r="P2237" t="str">
        <f t="shared" si="720"/>
        <v>educationalist founder and chancellor of Sathyabama University.</v>
      </c>
      <c r="Q2237" t="str">
        <f t="shared" si="721"/>
        <v>educationalist founder and chancellor of Sathyabama University</v>
      </c>
      <c r="R2237" t="str">
        <f>IFERROR(MID(Q2237,1,FIND(" ",Q2237)-1),Q2237)</f>
        <v>educationalist</v>
      </c>
      <c r="S2237" s="2" t="s">
        <v>1137</v>
      </c>
      <c r="U2237" t="e">
        <f t="shared" si="734"/>
        <v>#VALUE!</v>
      </c>
      <c r="Y2237" t="e">
        <f t="shared" si="735"/>
        <v>#VALUE!</v>
      </c>
      <c r="AB2237" t="e">
        <f t="shared" si="736"/>
        <v>#VALUE!</v>
      </c>
    </row>
    <row r="2238" spans="1:28">
      <c r="A2238">
        <v>4221</v>
      </c>
      <c r="B2238">
        <v>195924</v>
      </c>
      <c r="C2238">
        <v>408462.9395219963</v>
      </c>
      <c r="D2238" t="s">
        <v>4307</v>
      </c>
      <c r="E2238" t="s">
        <v>3567</v>
      </c>
      <c r="F2238" t="s">
        <v>3566</v>
      </c>
      <c r="H2238">
        <v>0</v>
      </c>
      <c r="J2238">
        <v>93</v>
      </c>
      <c r="K2238" s="5">
        <v>42605</v>
      </c>
      <c r="L2238" t="s">
        <v>3706</v>
      </c>
      <c r="M2238" t="str">
        <f t="shared" si="719"/>
        <v>American World War II pilot ace and politician mayor of Biloxi Mississippi (1973–1981).[364]</v>
      </c>
      <c r="N2238" t="str">
        <f t="shared" si="738"/>
        <v>American</v>
      </c>
      <c r="O2238" t="str">
        <f t="shared" si="737"/>
        <v>World War II pilot ace and politician mayor of Biloxi Mississippi (1973–1981).[364]</v>
      </c>
      <c r="P2238" s="2" t="str">
        <f t="shared" si="720"/>
        <v>World War II pilot ace and politician mayor of Biloxi Mississippi (1973–1981).</v>
      </c>
      <c r="Q2238" s="2" t="str">
        <f t="shared" si="721"/>
        <v>World War II pilot ace and politician mayor of Biloxi Mississippi (1973–1981)</v>
      </c>
      <c r="R2238" s="2" t="s">
        <v>2638</v>
      </c>
      <c r="S2238" s="2" t="s">
        <v>506</v>
      </c>
      <c r="U2238" t="str">
        <f t="shared" si="734"/>
        <v>https://en.wikipedia.org/wiki/Jeremiah_Joseph O'Keefe</v>
      </c>
      <c r="Y2238" t="str">
        <f t="shared" si="735"/>
        <v>https://tools.wmflabs.org/xtools-articleinfo/?article=Jeremiah_Joseph O'Keefe&amp;project=en.wikipedia.org</v>
      </c>
      <c r="AB2238" t="str">
        <f t="shared" si="736"/>
        <v>https://en.wikipedia.org/w/index.php?title=Special:WhatLinksHere/Jeremiah_Joseph O'Keefe&amp;limit=500</v>
      </c>
    </row>
    <row r="2239" spans="1:28">
      <c r="A2239">
        <v>2040</v>
      </c>
      <c r="B2239">
        <v>820941</v>
      </c>
      <c r="C2239">
        <v>820003.9180928797</v>
      </c>
      <c r="D2239" t="s">
        <v>6914</v>
      </c>
      <c r="E2239" t="str">
        <f t="shared" ref="E2239:E2247" si="739">LEFT(D2239,FIND(" ",D2239)-1)</f>
        <v>Jeremy</v>
      </c>
      <c r="F2239" t="str">
        <f t="shared" ref="F2239:F2247" si="740">MID(D2239,FIND(" ",D2239)+1,9999)</f>
        <v>Steig</v>
      </c>
      <c r="H2239">
        <v>0</v>
      </c>
      <c r="J2239">
        <v>73</v>
      </c>
      <c r="K2239" s="5">
        <v>42473</v>
      </c>
      <c r="L2239" t="s">
        <v>6171</v>
      </c>
      <c r="M2239" t="str">
        <f t="shared" si="719"/>
        <v>American jazz flutist.[227]</v>
      </c>
      <c r="N2239" t="str">
        <f t="shared" si="738"/>
        <v>American</v>
      </c>
      <c r="O2239" t="str">
        <f t="shared" si="737"/>
        <v>jazz flutist.[227]</v>
      </c>
      <c r="P2239" t="str">
        <f t="shared" si="720"/>
        <v>jazz flutist.</v>
      </c>
      <c r="Q2239" t="str">
        <f t="shared" si="721"/>
        <v>jazz flutist</v>
      </c>
      <c r="R2239" t="s">
        <v>5604</v>
      </c>
      <c r="U2239" t="str">
        <f t="shared" si="734"/>
        <v>https://en.wikipedia.org/wiki/Jeremy_Steig</v>
      </c>
      <c r="Y2239" t="str">
        <f t="shared" si="735"/>
        <v>https://tools.wmflabs.org/xtools-articleinfo/?article=Jeremy_Steig&amp;project=en.wikipedia.org</v>
      </c>
      <c r="AB2239" t="str">
        <f t="shared" si="736"/>
        <v>https://en.wikipedia.org/w/index.php?title=Special:WhatLinksHere/Jeremy_Steig&amp;limit=500</v>
      </c>
    </row>
    <row r="2240" spans="1:28">
      <c r="A2240">
        <v>443</v>
      </c>
      <c r="B2240">
        <v>479162</v>
      </c>
      <c r="C2240">
        <v>16126.639806316234</v>
      </c>
      <c r="D2240" t="s">
        <v>9664</v>
      </c>
      <c r="E2240" t="str">
        <f t="shared" si="739"/>
        <v>Jerker</v>
      </c>
      <c r="F2240" t="str">
        <f t="shared" si="740"/>
        <v>Porath</v>
      </c>
      <c r="H2240">
        <v>0</v>
      </c>
      <c r="J2240">
        <v>94</v>
      </c>
      <c r="K2240" s="3">
        <v>42390</v>
      </c>
      <c r="L2240" t="s">
        <v>9518</v>
      </c>
      <c r="M2240" t="str">
        <f t="shared" si="719"/>
        <v>Swedish biochemist.[447]</v>
      </c>
      <c r="N2240" t="str">
        <f t="shared" si="738"/>
        <v>Swedish</v>
      </c>
      <c r="O2240" t="str">
        <f t="shared" si="737"/>
        <v>biochemist.[447]</v>
      </c>
      <c r="P2240" t="str">
        <f t="shared" si="720"/>
        <v>biochemist.</v>
      </c>
      <c r="Q2240" t="str">
        <f t="shared" si="721"/>
        <v>biochemist</v>
      </c>
      <c r="R2240" t="str">
        <f>IFERROR(MID(Q2240,1,FIND(" ",Q2240)-1),Q2240)</f>
        <v>biochemist</v>
      </c>
      <c r="U2240" t="str">
        <f t="shared" si="734"/>
        <v>https://en.wikipedia.org/wiki/Jerker_Porath</v>
      </c>
      <c r="Y2240" t="str">
        <f t="shared" si="735"/>
        <v>https://tools.wmflabs.org/xtools-articleinfo/?article=Jerker_Porath&amp;project=en.wikipedia.org</v>
      </c>
      <c r="AB2240" t="str">
        <f t="shared" si="736"/>
        <v>https://en.wikipedia.org/w/index.php?title=Special:WhatLinksHere/Jerker_Porath&amp;limit=500</v>
      </c>
    </row>
    <row r="2241" spans="1:29">
      <c r="A2241">
        <v>2921</v>
      </c>
      <c r="B2241">
        <v>878435</v>
      </c>
      <c r="C2241">
        <v>299995.49784497503</v>
      </c>
      <c r="D2241" t="s">
        <v>5614</v>
      </c>
      <c r="E2241" t="str">
        <f t="shared" si="739"/>
        <v>Jerome</v>
      </c>
      <c r="F2241" t="str">
        <f t="shared" si="740"/>
        <v>Bruner</v>
      </c>
      <c r="H2241">
        <v>0</v>
      </c>
      <c r="J2241">
        <v>100</v>
      </c>
      <c r="K2241" s="5">
        <v>42526</v>
      </c>
      <c r="L2241" t="s">
        <v>4981</v>
      </c>
      <c r="M2241" t="str">
        <f t="shared" si="719"/>
        <v>American psychologist.[76]</v>
      </c>
      <c r="N2241" t="str">
        <f t="shared" si="738"/>
        <v>American</v>
      </c>
      <c r="O2241" t="str">
        <f t="shared" si="737"/>
        <v>psychologist.[76]</v>
      </c>
      <c r="P2241" t="str">
        <f t="shared" si="720"/>
        <v>psychologist.</v>
      </c>
      <c r="Q2241" t="str">
        <f t="shared" si="721"/>
        <v>psychologist</v>
      </c>
      <c r="R2241" t="str">
        <f>IFERROR(MID(Q2241,1,FIND(" ",Q2241)-1),Q2241)</f>
        <v>psychologist</v>
      </c>
      <c r="U2241" t="str">
        <f t="shared" si="734"/>
        <v>https://en.wikipedia.org/wiki/Jerome_Bruner</v>
      </c>
      <c r="Y2241" t="str">
        <f t="shared" si="735"/>
        <v>https://tools.wmflabs.org/xtools-articleinfo/?article=Jerome_Bruner&amp;project=en.wikipedia.org</v>
      </c>
      <c r="AB2241" t="str">
        <f t="shared" si="736"/>
        <v>https://en.wikipedia.org/w/index.php?title=Special:WhatLinksHere/Jerome_Bruner&amp;limit=500</v>
      </c>
    </row>
    <row r="2242" spans="1:29">
      <c r="A2242">
        <v>1363</v>
      </c>
      <c r="B2242">
        <v>284984</v>
      </c>
      <c r="C2242">
        <v>923240.442444694</v>
      </c>
      <c r="D2242" t="s">
        <v>8987</v>
      </c>
      <c r="E2242" t="str">
        <f t="shared" si="739"/>
        <v>Jerome</v>
      </c>
      <c r="F2242" t="str">
        <f t="shared" si="740"/>
        <v>Heckenkamp</v>
      </c>
      <c r="H2242">
        <v>0</v>
      </c>
      <c r="J2242">
        <v>36</v>
      </c>
      <c r="K2242" s="3">
        <v>42437</v>
      </c>
      <c r="L2242" s="2" t="s">
        <v>8081</v>
      </c>
      <c r="M2242" t="str">
        <f t="shared" ref="M2242:M2305" si="741">MID(L2242,2,LEN(L2242)-1)</f>
        <v>Australian-born American computer hacker.[169]</v>
      </c>
      <c r="N2242" t="s">
        <v>7676</v>
      </c>
      <c r="O2242" s="2" t="s">
        <v>7675</v>
      </c>
      <c r="P2242" t="str">
        <f t="shared" ref="P2242:P2305" si="742">IFERROR(MID(O2242,1,FIND("[",O2242)-1),O2242)</f>
        <v>computer hacker.</v>
      </c>
      <c r="Q2242" t="str">
        <f t="shared" ref="Q2242:Q2305" si="743">IFERROR(MID(P2242,1,FIND(".",P2242)-1),P2242)</f>
        <v>computer hacker</v>
      </c>
      <c r="R2242" t="s">
        <v>7064</v>
      </c>
      <c r="U2242" t="str">
        <f t="shared" si="734"/>
        <v>https://en.wikipedia.org/wiki/Jerome_Heckenkamp</v>
      </c>
      <c r="Y2242" t="str">
        <f t="shared" si="735"/>
        <v>https://tools.wmflabs.org/xtools-articleinfo/?article=Jerome_Heckenkamp&amp;project=en.wikipedia.org</v>
      </c>
      <c r="AB2242" t="str">
        <f t="shared" si="736"/>
        <v>https://en.wikipedia.org/w/index.php?title=Special:WhatLinksHere/Jerome_Heckenkamp&amp;limit=500</v>
      </c>
    </row>
    <row r="2243" spans="1:29">
      <c r="A2243">
        <v>4136</v>
      </c>
      <c r="B2243">
        <v>842298</v>
      </c>
      <c r="C2243">
        <v>887155.181019807</v>
      </c>
      <c r="D2243" t="s">
        <v>4233</v>
      </c>
      <c r="E2243" t="str">
        <f t="shared" si="739"/>
        <v>Jérôme</v>
      </c>
      <c r="F2243" t="str">
        <f t="shared" si="740"/>
        <v>Monod</v>
      </c>
      <c r="H2243">
        <v>0</v>
      </c>
      <c r="J2243">
        <v>85</v>
      </c>
      <c r="K2243" s="5">
        <v>42600</v>
      </c>
      <c r="L2243" t="s">
        <v>3756</v>
      </c>
      <c r="M2243" t="str">
        <f t="shared" si="741"/>
        <v>French political advisor.[279]</v>
      </c>
      <c r="N2243" t="str">
        <f t="shared" ref="N2243:N2279" si="744">MID(M2243,1,FIND(" ",M2243)-1)</f>
        <v>French</v>
      </c>
      <c r="O2243" t="str">
        <f t="shared" ref="O2243:O2283" si="745">MID(M2243,FIND(" ",M2243)+1,9999)</f>
        <v>political advisor.[279]</v>
      </c>
      <c r="P2243" s="2" t="str">
        <f t="shared" si="742"/>
        <v>political advisor.</v>
      </c>
      <c r="Q2243" s="2" t="str">
        <f t="shared" si="743"/>
        <v>political advisor</v>
      </c>
      <c r="R2243" s="2" t="str">
        <f>Q2243</f>
        <v>political advisor</v>
      </c>
      <c r="S2243" s="2"/>
      <c r="U2243" t="str">
        <f t="shared" si="734"/>
        <v>https://en.wikipedia.org/wiki/Jérôme_Monod</v>
      </c>
      <c r="Y2243" t="str">
        <f t="shared" si="735"/>
        <v>https://tools.wmflabs.org/xtools-articleinfo/?article=Jérôme_Monod&amp;project=en.wikipedia.org</v>
      </c>
      <c r="AB2243" t="str">
        <f t="shared" si="736"/>
        <v>https://en.wikipedia.org/w/index.php?title=Special:WhatLinksHere/Jérôme_Monod&amp;limit=500</v>
      </c>
    </row>
    <row r="2244" spans="1:29">
      <c r="A2244">
        <v>3570</v>
      </c>
      <c r="B2244">
        <v>650244</v>
      </c>
      <c r="C2244">
        <v>475565.41755875514</v>
      </c>
      <c r="D2244" t="s">
        <v>13544</v>
      </c>
      <c r="E2244" t="str">
        <f t="shared" si="739"/>
        <v>Jérôme</v>
      </c>
      <c r="F2244" t="str">
        <f t="shared" si="740"/>
        <v>Owono-Mimboe</v>
      </c>
      <c r="H2244">
        <v>0</v>
      </c>
      <c r="J2244">
        <v>83</v>
      </c>
      <c r="K2244" s="5">
        <v>42566</v>
      </c>
      <c r="L2244" t="s">
        <v>14224</v>
      </c>
      <c r="M2244" t="str">
        <f t="shared" si="741"/>
        <v>Cameroonian Roman Catholic prelate Bishop of Obala (1987–2009).[229]</v>
      </c>
      <c r="N2244" t="str">
        <f t="shared" si="744"/>
        <v>Cameroonian</v>
      </c>
      <c r="O2244" t="str">
        <f t="shared" si="745"/>
        <v>Roman Catholic prelate Bishop of Obala (1987–2009).[229]</v>
      </c>
      <c r="P2244" s="2" t="str">
        <f t="shared" si="742"/>
        <v>Roman Catholic prelate Bishop of Obala (1987–2009).</v>
      </c>
      <c r="Q2244" s="2" t="str">
        <f t="shared" si="743"/>
        <v>Roman Catholic prelate Bishop of Obala (1987–2009)</v>
      </c>
      <c r="R2244" s="2" t="s">
        <v>13477</v>
      </c>
      <c r="S2244" s="2" t="s">
        <v>728</v>
      </c>
      <c r="U2244" t="str">
        <f t="shared" si="734"/>
        <v>https://en.wikipedia.org/wiki/Jérôme_Owono-Mimboe</v>
      </c>
      <c r="Y2244" t="str">
        <f t="shared" si="735"/>
        <v>https://tools.wmflabs.org/xtools-articleinfo/?article=Jérôme_Owono-Mimboe&amp;project=en.wikipedia.org</v>
      </c>
      <c r="AB2244" t="str">
        <f t="shared" si="736"/>
        <v>https://en.wikipedia.org/w/index.php?title=Special:WhatLinksHere/Jérôme_Owono-Mimboe&amp;limit=500</v>
      </c>
    </row>
    <row r="2245" spans="1:29">
      <c r="A2245">
        <v>3112</v>
      </c>
      <c r="B2245">
        <v>732230</v>
      </c>
      <c r="C2245">
        <v>320873.1234572042</v>
      </c>
      <c r="D2245" t="s">
        <v>5463</v>
      </c>
      <c r="E2245" t="str">
        <f t="shared" si="739"/>
        <v>Jerome</v>
      </c>
      <c r="F2245" t="str">
        <f t="shared" si="740"/>
        <v>Teasley</v>
      </c>
      <c r="H2245">
        <v>0</v>
      </c>
      <c r="J2245">
        <v>67</v>
      </c>
      <c r="K2245" s="5">
        <v>42537</v>
      </c>
      <c r="L2245" t="s">
        <v>4851</v>
      </c>
      <c r="M2245" t="str">
        <f t="shared" si="741"/>
        <v>American drummer.[267]</v>
      </c>
      <c r="N2245" t="str">
        <f t="shared" si="744"/>
        <v>American</v>
      </c>
      <c r="O2245" t="str">
        <f t="shared" si="745"/>
        <v>drummer.[267]</v>
      </c>
      <c r="P2245" t="str">
        <f t="shared" si="742"/>
        <v>drummer.</v>
      </c>
      <c r="Q2245" t="str">
        <f t="shared" si="743"/>
        <v>drummer</v>
      </c>
      <c r="R2245" t="str">
        <f>IFERROR(MID(Q2245,1,FIND(" ",Q2245)-1),Q2245)</f>
        <v>drummer</v>
      </c>
      <c r="U2245" t="str">
        <f t="shared" si="734"/>
        <v>https://en.wikipedia.org/wiki/Jerome_Teasley</v>
      </c>
      <c r="Y2245" t="str">
        <f t="shared" si="735"/>
        <v>https://tools.wmflabs.org/xtools-articleinfo/?article=Jerome_Teasley&amp;project=en.wikipedia.org</v>
      </c>
      <c r="AB2245" t="str">
        <f t="shared" si="736"/>
        <v>https://en.wikipedia.org/w/index.php?title=Special:WhatLinksHere/Jerome_Teasley&amp;limit=500</v>
      </c>
    </row>
    <row r="2246" spans="1:29">
      <c r="A2246">
        <v>1319</v>
      </c>
      <c r="B2246">
        <v>893601</v>
      </c>
      <c r="C2246">
        <v>555416.39321381808</v>
      </c>
      <c r="D2246" t="s">
        <v>8599</v>
      </c>
      <c r="E2246" t="str">
        <f t="shared" si="739"/>
        <v>Jerry</v>
      </c>
      <c r="F2246" t="str">
        <f t="shared" si="740"/>
        <v>Bridges</v>
      </c>
      <c r="H2246">
        <v>0</v>
      </c>
      <c r="J2246">
        <v>86</v>
      </c>
      <c r="K2246" s="3">
        <v>42435</v>
      </c>
      <c r="L2246" s="2" t="s">
        <v>8227</v>
      </c>
      <c r="M2246" t="str">
        <f t="shared" si="741"/>
        <v>American evangelical Christian author speaker and administrator (The Navigators).[125]</v>
      </c>
      <c r="N2246" t="str">
        <f t="shared" si="744"/>
        <v>American</v>
      </c>
      <c r="O2246" t="str">
        <f t="shared" si="745"/>
        <v>evangelical Christian author speaker and administrator (The Navigators).[125]</v>
      </c>
      <c r="P2246" t="str">
        <f t="shared" si="742"/>
        <v>evangelical Christian author speaker and administrator (The Navigators).</v>
      </c>
      <c r="Q2246" t="str">
        <f t="shared" si="743"/>
        <v>evangelical Christian author speaker and administrator (The Navigators)</v>
      </c>
      <c r="R2246" t="s">
        <v>3326</v>
      </c>
      <c r="S2246" s="2" t="s">
        <v>1987</v>
      </c>
      <c r="U2246" t="str">
        <f t="shared" si="734"/>
        <v>https://en.wikipedia.org/wiki/Jerry_Bridges</v>
      </c>
      <c r="Y2246" t="str">
        <f t="shared" si="735"/>
        <v>https://tools.wmflabs.org/xtools-articleinfo/?article=Jerry_Bridges&amp;project=en.wikipedia.org</v>
      </c>
      <c r="AB2246" t="str">
        <f t="shared" si="736"/>
        <v>https://en.wikipedia.org/w/index.php?title=Special:WhatLinksHere/Jerry_Bridges&amp;limit=500</v>
      </c>
    </row>
    <row r="2247" spans="1:29">
      <c r="A2247">
        <v>4600</v>
      </c>
      <c r="B2247">
        <v>842209</v>
      </c>
      <c r="C2247">
        <v>659261.58558886521</v>
      </c>
      <c r="D2247" t="s">
        <v>15149</v>
      </c>
      <c r="E2247" t="str">
        <f t="shared" si="739"/>
        <v>Jerry</v>
      </c>
      <c r="F2247" t="str">
        <f t="shared" si="740"/>
        <v>Corbetta</v>
      </c>
      <c r="H2247">
        <v>0</v>
      </c>
      <c r="J2247">
        <v>68</v>
      </c>
      <c r="K2247" s="5">
        <v>42629</v>
      </c>
      <c r="L2247" t="s">
        <v>15398</v>
      </c>
      <c r="M2247" t="str">
        <f t="shared" si="741"/>
        <v>American musician (Sugarloaf) Pick's disease.[184]</v>
      </c>
      <c r="N2247" t="str">
        <f t="shared" si="744"/>
        <v>American</v>
      </c>
      <c r="O2247" t="str">
        <f t="shared" si="745"/>
        <v>musician (Sugarloaf) Pick's disease.[184]</v>
      </c>
      <c r="P2247" s="2" t="str">
        <f t="shared" si="742"/>
        <v>musician (Sugarloaf) Pick's disease.</v>
      </c>
      <c r="Q2247" s="2" t="str">
        <f t="shared" si="743"/>
        <v>musician (Sugarloaf) Pick's disease</v>
      </c>
      <c r="R2247" s="2" t="str">
        <f>IFERROR(MID(Q2247,1,FIND(" ",Q2247)-1),Q2247)</f>
        <v>musician</v>
      </c>
      <c r="S2247" s="2" t="s">
        <v>194</v>
      </c>
      <c r="T2247" t="s">
        <v>15940</v>
      </c>
      <c r="U2247" t="str">
        <f t="shared" si="734"/>
        <v>https://en.wikipedia.org/wiki/Jerry_Corbetta</v>
      </c>
      <c r="Y2247" t="str">
        <f t="shared" si="735"/>
        <v>https://tools.wmflabs.org/xtools-articleinfo/?article=Jerry_Corbetta&amp;project=en.wikipedia.org</v>
      </c>
      <c r="AB2247" t="str">
        <f t="shared" si="736"/>
        <v>https://en.wikipedia.org/w/index.php?title=Special:WhatLinksHere/Jerry_Corbetta&amp;limit=500</v>
      </c>
    </row>
    <row r="2248" spans="1:29">
      <c r="A2248">
        <v>1261</v>
      </c>
      <c r="B2248">
        <v>503743</v>
      </c>
      <c r="C2248">
        <v>742095.17705912725</v>
      </c>
      <c r="D2248" t="s">
        <v>8899</v>
      </c>
      <c r="E2248" t="s">
        <v>7700</v>
      </c>
      <c r="F2248" t="s">
        <v>7701</v>
      </c>
      <c r="H2248">
        <v>0</v>
      </c>
      <c r="J2248">
        <v>73</v>
      </c>
      <c r="K2248" s="3">
        <v>42433</v>
      </c>
      <c r="L2248" s="2" t="s">
        <v>8165</v>
      </c>
      <c r="M2248" t="str">
        <f t="shared" si="741"/>
        <v>American pottery artist.[67]</v>
      </c>
      <c r="N2248" t="str">
        <f t="shared" si="744"/>
        <v>American</v>
      </c>
      <c r="O2248" t="str">
        <f t="shared" si="745"/>
        <v>pottery artist.[67]</v>
      </c>
      <c r="P2248" t="str">
        <f t="shared" si="742"/>
        <v>pottery artist.</v>
      </c>
      <c r="Q2248" t="str">
        <f t="shared" si="743"/>
        <v>pottery artist</v>
      </c>
      <c r="R2248" t="s">
        <v>7334</v>
      </c>
      <c r="U2248" t="str">
        <f t="shared" si="734"/>
        <v>https://en.wikipedia.org/wiki/Jerry_Dolyn Brown</v>
      </c>
      <c r="Y2248" t="str">
        <f t="shared" si="735"/>
        <v>https://tools.wmflabs.org/xtools-articleinfo/?article=Jerry_Dolyn Brown&amp;project=en.wikipedia.org</v>
      </c>
      <c r="AB2248" t="str">
        <f t="shared" si="736"/>
        <v>https://en.wikipedia.org/w/index.php?title=Special:WhatLinksHere/Jerry_Dolyn Brown&amp;limit=500</v>
      </c>
    </row>
    <row r="2249" spans="1:29">
      <c r="A2249">
        <v>3790</v>
      </c>
      <c r="B2249">
        <v>873760</v>
      </c>
      <c r="C2249">
        <v>563349.91630319564</v>
      </c>
      <c r="D2249" t="s">
        <v>14022</v>
      </c>
      <c r="E2249" t="str">
        <f t="shared" ref="E2249:E2259" si="746">LEFT(D2249,FIND(" ",D2249)-1)</f>
        <v>Jerry</v>
      </c>
      <c r="F2249" t="str">
        <f t="shared" ref="F2249:F2259" si="747">MID(D2249,FIND(" ",D2249)+1,9999)</f>
        <v>Doyle</v>
      </c>
      <c r="H2249">
        <v>0</v>
      </c>
      <c r="J2249">
        <v>60</v>
      </c>
      <c r="K2249" s="5">
        <v>42578</v>
      </c>
      <c r="L2249" t="s">
        <v>14561</v>
      </c>
      <c r="M2249" t="str">
        <f t="shared" si="741"/>
        <v>American talk show host and actor (Babylon 5) founder of EpicTimes.[449]</v>
      </c>
      <c r="N2249" t="str">
        <f t="shared" si="744"/>
        <v>American</v>
      </c>
      <c r="O2249" t="str">
        <f t="shared" si="745"/>
        <v>talk show host and actor (Babylon 5) founder of EpicTimes.[449]</v>
      </c>
      <c r="P2249" s="2" t="str">
        <f t="shared" si="742"/>
        <v>talk show host and actor (Babylon 5) founder of EpicTimes.</v>
      </c>
      <c r="Q2249" s="2" t="str">
        <f t="shared" si="743"/>
        <v>talk show host and actor (Babylon 5) founder of EpicTimes</v>
      </c>
      <c r="R2249" s="2" t="s">
        <v>2991</v>
      </c>
      <c r="S2249" s="2" t="s">
        <v>757</v>
      </c>
      <c r="U2249" t="str">
        <f t="shared" si="734"/>
        <v>https://en.wikipedia.org/wiki/Jerry_Doyle</v>
      </c>
      <c r="Y2249" t="str">
        <f t="shared" si="735"/>
        <v>https://tools.wmflabs.org/xtools-articleinfo/?article=Jerry_Doyle&amp;project=en.wikipedia.org</v>
      </c>
      <c r="AB2249" t="str">
        <f t="shared" si="736"/>
        <v>https://en.wikipedia.org/w/index.php?title=Special:WhatLinksHere/Jerry_Doyle&amp;limit=500</v>
      </c>
    </row>
    <row r="2250" spans="1:29" s="2" customFormat="1">
      <c r="A2250">
        <v>4370</v>
      </c>
      <c r="B2250">
        <v>902689</v>
      </c>
      <c r="C2250">
        <v>712325.80757987313</v>
      </c>
      <c r="D2250" t="s">
        <v>14657</v>
      </c>
      <c r="E2250" t="str">
        <f t="shared" si="746"/>
        <v>Jerry</v>
      </c>
      <c r="F2250" t="str">
        <f t="shared" si="747"/>
        <v>Heller</v>
      </c>
      <c r="G2250"/>
      <c r="H2250">
        <v>0</v>
      </c>
      <c r="I2250"/>
      <c r="J2250">
        <v>75</v>
      </c>
      <c r="K2250" s="5">
        <v>42615</v>
      </c>
      <c r="L2250" t="s">
        <v>15170</v>
      </c>
      <c r="M2250" t="str">
        <f t="shared" si="741"/>
        <v>American music manager (N.W.A).[420]</v>
      </c>
      <c r="N2250" t="str">
        <f t="shared" si="744"/>
        <v>American</v>
      </c>
      <c r="O2250" t="str">
        <f t="shared" si="745"/>
        <v>music manager (N.W.A).[420]</v>
      </c>
      <c r="P2250" s="2" t="str">
        <f t="shared" si="742"/>
        <v>music manager (N.W.A).</v>
      </c>
      <c r="Q2250" s="2" t="str">
        <f t="shared" si="743"/>
        <v>music manager (N</v>
      </c>
      <c r="R2250" s="2" t="s">
        <v>15627</v>
      </c>
      <c r="S2250" t="s">
        <v>487</v>
      </c>
      <c r="T2250"/>
      <c r="U2250" t="str">
        <f t="shared" si="734"/>
        <v>https://en.wikipedia.org/wiki/Jerry_Heller</v>
      </c>
      <c r="V2250"/>
      <c r="W2250"/>
      <c r="X2250"/>
      <c r="Y2250" t="str">
        <f t="shared" si="735"/>
        <v>https://tools.wmflabs.org/xtools-articleinfo/?article=Jerry_Heller&amp;project=en.wikipedia.org</v>
      </c>
      <c r="Z2250"/>
      <c r="AA2250"/>
      <c r="AB2250" t="str">
        <f t="shared" si="736"/>
        <v>https://en.wikipedia.org/w/index.php?title=Special:WhatLinksHere/Jerry_Heller&amp;limit=500</v>
      </c>
      <c r="AC2250"/>
    </row>
    <row r="2251" spans="1:29">
      <c r="A2251">
        <v>3779</v>
      </c>
      <c r="B2251">
        <v>189491</v>
      </c>
      <c r="C2251">
        <v>539288.76990357821</v>
      </c>
      <c r="D2251" t="s">
        <v>13900</v>
      </c>
      <c r="E2251" t="str">
        <f t="shared" si="746"/>
        <v>Jerry</v>
      </c>
      <c r="F2251" t="str">
        <f t="shared" si="747"/>
        <v>Molyneaux</v>
      </c>
      <c r="H2251">
        <v>0</v>
      </c>
      <c r="J2251">
        <v>60</v>
      </c>
      <c r="K2251" s="5">
        <v>42577</v>
      </c>
      <c r="L2251" t="s">
        <v>14452</v>
      </c>
      <c r="M2251" t="str">
        <f t="shared" si="741"/>
        <v>Irish Gaelic games administrator.[438]</v>
      </c>
      <c r="N2251" t="str">
        <f t="shared" si="744"/>
        <v>Irish</v>
      </c>
      <c r="O2251" t="str">
        <f t="shared" si="745"/>
        <v>Gaelic games administrator.[438]</v>
      </c>
      <c r="P2251" s="2" t="str">
        <f t="shared" si="742"/>
        <v>Gaelic games administrator.</v>
      </c>
      <c r="Q2251" s="2" t="str">
        <f t="shared" si="743"/>
        <v>Gaelic games administrator</v>
      </c>
      <c r="R2251" s="2" t="s">
        <v>14869</v>
      </c>
      <c r="S2251" s="2"/>
      <c r="U2251" t="str">
        <f t="shared" si="734"/>
        <v>https://en.wikipedia.org/wiki/Jerry_Molyneaux</v>
      </c>
      <c r="Y2251" t="str">
        <f t="shared" si="735"/>
        <v>https://tools.wmflabs.org/xtools-articleinfo/?article=Jerry_Molyneaux&amp;project=en.wikipedia.org</v>
      </c>
      <c r="AB2251" t="str">
        <f t="shared" si="736"/>
        <v>https://en.wikipedia.org/w/index.php?title=Special:WhatLinksHere/Jerry_Molyneaux&amp;limit=500</v>
      </c>
    </row>
    <row r="2252" spans="1:29" s="2" customFormat="1">
      <c r="A2252">
        <v>1587</v>
      </c>
      <c r="B2252">
        <v>598929</v>
      </c>
      <c r="C2252">
        <v>530488.67832967523</v>
      </c>
      <c r="D2252" t="s">
        <v>8388</v>
      </c>
      <c r="E2252" t="str">
        <f t="shared" si="746"/>
        <v>Jerry</v>
      </c>
      <c r="F2252" t="str">
        <f t="shared" si="747"/>
        <v>Taylor</v>
      </c>
      <c r="G2252"/>
      <c r="H2252">
        <v>0</v>
      </c>
      <c r="I2252"/>
      <c r="J2252">
        <v>78</v>
      </c>
      <c r="K2252" s="3">
        <v>42448</v>
      </c>
      <c r="L2252" s="2" t="s">
        <v>7916</v>
      </c>
      <c r="M2252" t="str">
        <f t="shared" si="741"/>
        <v>American politician member of the Arkansas House of Representatives (2001–2005) and Senate (2005–2012) Mayor of Pine Bluff (1992–2000) PSP.[394]</v>
      </c>
      <c r="N2252" t="str">
        <f t="shared" si="744"/>
        <v>American</v>
      </c>
      <c r="O2252" t="str">
        <f t="shared" si="745"/>
        <v>politician member of the Arkansas House of Representatives (2001–2005) and Senate (2005–2012) Mayor of Pine Bluff (1992–2000) PSP.[394]</v>
      </c>
      <c r="P2252" t="str">
        <f t="shared" si="742"/>
        <v>politician member of the Arkansas House of Representatives (2001–2005) and Senate (2005–2012) Mayor of Pine Bluff (1992–2000) PSP.</v>
      </c>
      <c r="Q2252" t="str">
        <f t="shared" si="743"/>
        <v>politician member of the Arkansas House of Representatives (2001–2005) and Senate (2005–2012) Mayor of Pine Bluff (1992–2000) PSP</v>
      </c>
      <c r="R2252" t="str">
        <f>IFERROR(MID(Q2252,1,FIND(" ",Q2252)-1),Q2252)</f>
        <v>politician</v>
      </c>
      <c r="S2252" s="2" t="s">
        <v>1807</v>
      </c>
      <c r="T2252" t="s">
        <v>7324</v>
      </c>
      <c r="U2252" t="str">
        <f t="shared" ref="U2252:U2270" si="748">CONCATENATE("https://en.wikipedia.org/wiki/",REPLACE(D2252,FIND(" ",D2252),1,"_"))</f>
        <v>https://en.wikipedia.org/wiki/Jerry_Taylor</v>
      </c>
      <c r="V2252"/>
      <c r="W2252"/>
      <c r="X2252"/>
      <c r="Y2252" t="str">
        <f t="shared" ref="Y2252:Y2270" si="749">CONCATENATE("https://tools.wmflabs.org/xtools-articleinfo/?article=",REPLACE(D2252,FIND(" ",D2252),1,"_"),"&amp;project=en.wikipedia.org")</f>
        <v>https://tools.wmflabs.org/xtools-articleinfo/?article=Jerry_Taylor&amp;project=en.wikipedia.org</v>
      </c>
      <c r="Z2252"/>
      <c r="AA2252"/>
      <c r="AB2252" t="str">
        <f t="shared" ref="AB2252:AB2270" si="750">CONCATENATE("https://en.wikipedia.org/w/index.php?title=Special:WhatLinksHere/",REPLACE(D2252,FIND(" ",D2252),1,"_"),"&amp;limit=500")</f>
        <v>https://en.wikipedia.org/w/index.php?title=Special:WhatLinksHere/Jerry_Taylor&amp;limit=500</v>
      </c>
      <c r="AC2252"/>
    </row>
    <row r="2253" spans="1:29">
      <c r="A2253">
        <v>3043</v>
      </c>
      <c r="B2253">
        <v>557397</v>
      </c>
      <c r="C2253">
        <v>412067.07789751817</v>
      </c>
      <c r="D2253" t="s">
        <v>5387</v>
      </c>
      <c r="E2253" t="str">
        <f t="shared" si="746"/>
        <v>Jerry</v>
      </c>
      <c r="F2253" t="str">
        <f t="shared" si="747"/>
        <v>Vaflor</v>
      </c>
      <c r="H2253">
        <v>0</v>
      </c>
      <c r="J2253">
        <v>76</v>
      </c>
      <c r="K2253" s="5">
        <v>42533</v>
      </c>
      <c r="L2253" t="s">
        <v>4911</v>
      </c>
      <c r="M2253" t="str">
        <f t="shared" si="741"/>
        <v>Filipino football player and coach.[198]</v>
      </c>
      <c r="N2253" t="str">
        <f t="shared" si="744"/>
        <v>Filipino</v>
      </c>
      <c r="O2253" t="str">
        <f t="shared" si="745"/>
        <v>football player and coach.[198]</v>
      </c>
      <c r="P2253" t="str">
        <f t="shared" si="742"/>
        <v>football player and coach.</v>
      </c>
      <c r="Q2253" t="str">
        <f t="shared" si="743"/>
        <v>football player and coach</v>
      </c>
      <c r="R2253" t="s">
        <v>2907</v>
      </c>
      <c r="U2253" t="str">
        <f t="shared" si="748"/>
        <v>https://en.wikipedia.org/wiki/Jerry_Vaflor</v>
      </c>
      <c r="Y2253" t="str">
        <f t="shared" si="749"/>
        <v>https://tools.wmflabs.org/xtools-articleinfo/?article=Jerry_Vaflor&amp;project=en.wikipedia.org</v>
      </c>
      <c r="AB2253" t="str">
        <f t="shared" si="750"/>
        <v>https://en.wikipedia.org/w/index.php?title=Special:WhatLinksHere/Jerry_Vaflor&amp;limit=500</v>
      </c>
    </row>
    <row r="2254" spans="1:29">
      <c r="A2254">
        <v>3742</v>
      </c>
      <c r="B2254">
        <v>46374</v>
      </c>
      <c r="C2254">
        <v>349039.14728329255</v>
      </c>
      <c r="D2254" t="s">
        <v>13878</v>
      </c>
      <c r="E2254" t="str">
        <f t="shared" si="746"/>
        <v>Jerzy</v>
      </c>
      <c r="F2254" t="str">
        <f t="shared" si="747"/>
        <v>Bahr</v>
      </c>
      <c r="H2254">
        <v>0</v>
      </c>
      <c r="J2254">
        <v>72</v>
      </c>
      <c r="K2254" s="5">
        <v>42576</v>
      </c>
      <c r="L2254" t="s">
        <v>14203</v>
      </c>
      <c r="M2254" t="str">
        <f t="shared" si="741"/>
        <v>Polish diplomat Ambassador to Russia (2006–2010) and Ukraine (1997–2001) Director of the National Security Bureau (2005) cancer.[401]</v>
      </c>
      <c r="N2254" t="str">
        <f t="shared" si="744"/>
        <v>Polish</v>
      </c>
      <c r="O2254" t="str">
        <f t="shared" si="745"/>
        <v>diplomat Ambassador to Russia (2006–2010) and Ukraine (1997–2001) Director of the National Security Bureau (2005) cancer.[401]</v>
      </c>
      <c r="P2254" s="2" t="str">
        <f t="shared" si="742"/>
        <v>diplomat Ambassador to Russia (2006–2010) and Ukraine (1997–2001) Director of the National Security Bureau (2005) cancer.</v>
      </c>
      <c r="Q2254" s="2" t="str">
        <f t="shared" si="743"/>
        <v>diplomat Ambassador to Russia (2006–2010) and Ukraine (1997–2001) Director of the National Security Bureau (2005) cancer</v>
      </c>
      <c r="R2254" s="2" t="str">
        <f>IFERROR(MID(Q2254,1,FIND(" ",Q2254)-1),Q2254)</f>
        <v>diplomat</v>
      </c>
      <c r="S2254" s="2" t="s">
        <v>724</v>
      </c>
      <c r="T2254" t="s">
        <v>13275</v>
      </c>
      <c r="U2254" t="str">
        <f t="shared" si="748"/>
        <v>https://en.wikipedia.org/wiki/Jerzy_Bahr</v>
      </c>
      <c r="Y2254" t="str">
        <f t="shared" si="749"/>
        <v>https://tools.wmflabs.org/xtools-articleinfo/?article=Jerzy_Bahr&amp;project=en.wikipedia.org</v>
      </c>
      <c r="AB2254" t="str">
        <f t="shared" si="750"/>
        <v>https://en.wikipedia.org/w/index.php?title=Special:WhatLinksHere/Jerzy_Bahr&amp;limit=500</v>
      </c>
    </row>
    <row r="2255" spans="1:29">
      <c r="A2255">
        <v>918</v>
      </c>
      <c r="B2255">
        <v>290066</v>
      </c>
      <c r="C2255">
        <v>111984.11733312241</v>
      </c>
      <c r="D2255" t="s">
        <v>10441</v>
      </c>
      <c r="E2255" t="str">
        <f t="shared" si="746"/>
        <v>Jerzy</v>
      </c>
      <c r="F2255" t="str">
        <f t="shared" si="747"/>
        <v>Kroh</v>
      </c>
      <c r="H2255">
        <v>0</v>
      </c>
      <c r="J2255">
        <v>91</v>
      </c>
      <c r="K2255" s="3">
        <v>42415</v>
      </c>
      <c r="L2255" t="s">
        <v>11291</v>
      </c>
      <c r="M2255" t="str">
        <f t="shared" si="741"/>
        <v>Polish chemist.[263]</v>
      </c>
      <c r="N2255" t="str">
        <f t="shared" si="744"/>
        <v>Polish</v>
      </c>
      <c r="O2255" t="str">
        <f t="shared" si="745"/>
        <v>chemist.[263]</v>
      </c>
      <c r="P2255" t="str">
        <f t="shared" si="742"/>
        <v>chemist.</v>
      </c>
      <c r="Q2255" t="str">
        <f t="shared" si="743"/>
        <v>chemist</v>
      </c>
      <c r="R2255" t="str">
        <f>IFERROR(MID(Q2255,1,FIND(" ",Q2255)-1),Q2255)</f>
        <v>chemist</v>
      </c>
      <c r="U2255" t="str">
        <f t="shared" si="748"/>
        <v>https://en.wikipedia.org/wiki/Jerzy_Kroh</v>
      </c>
      <c r="Y2255" t="str">
        <f t="shared" si="749"/>
        <v>https://tools.wmflabs.org/xtools-articleinfo/?article=Jerzy_Kroh&amp;project=en.wikipedia.org</v>
      </c>
      <c r="AB2255" t="str">
        <f t="shared" si="750"/>
        <v>https://en.wikipedia.org/w/index.php?title=Special:WhatLinksHere/Jerzy_Kroh&amp;limit=500</v>
      </c>
    </row>
    <row r="2256" spans="1:29">
      <c r="A2256">
        <v>3349</v>
      </c>
      <c r="B2256">
        <v>12414</v>
      </c>
      <c r="C2256">
        <v>789119.73166123056</v>
      </c>
      <c r="D2256" t="s">
        <v>13666</v>
      </c>
      <c r="E2256" t="str">
        <f t="shared" si="746"/>
        <v>Jerzy</v>
      </c>
      <c r="F2256" t="str">
        <f t="shared" si="747"/>
        <v>Patoła</v>
      </c>
      <c r="H2256">
        <v>0</v>
      </c>
      <c r="J2256">
        <v>70</v>
      </c>
      <c r="K2256" s="5">
        <v>42552</v>
      </c>
      <c r="L2256" t="s">
        <v>13967</v>
      </c>
      <c r="M2256" t="str">
        <f t="shared" si="741"/>
        <v>Polish footballer.[7]</v>
      </c>
      <c r="N2256" t="str">
        <f t="shared" si="744"/>
        <v>Polish</v>
      </c>
      <c r="O2256" t="str">
        <f t="shared" si="745"/>
        <v>footballer.[7]</v>
      </c>
      <c r="P2256" s="2" t="str">
        <f t="shared" si="742"/>
        <v>footballer.</v>
      </c>
      <c r="Q2256" s="2" t="str">
        <f t="shared" si="743"/>
        <v>footballer</v>
      </c>
      <c r="R2256" s="2" t="str">
        <f>IFERROR(MID(Q2256,1,FIND(" ",Q2256)-1),Q2256)</f>
        <v>footballer</v>
      </c>
      <c r="S2256" s="2"/>
      <c r="U2256" t="str">
        <f t="shared" si="748"/>
        <v>https://en.wikipedia.org/wiki/Jerzy_Patoła</v>
      </c>
      <c r="V2256">
        <v>148</v>
      </c>
      <c r="W2256">
        <v>0</v>
      </c>
      <c r="X2256">
        <v>0</v>
      </c>
      <c r="Y2256" t="str">
        <f t="shared" si="749"/>
        <v>https://tools.wmflabs.org/xtools-articleinfo/?article=Jerzy_Patoła&amp;project=en.wikipedia.org</v>
      </c>
      <c r="Z2256">
        <v>14</v>
      </c>
      <c r="AA2256">
        <v>4</v>
      </c>
      <c r="AB2256" t="str">
        <f t="shared" si="750"/>
        <v>https://en.wikipedia.org/w/index.php?title=Special:WhatLinksHere/Jerzy_Patoła&amp;limit=500</v>
      </c>
      <c r="AC2256">
        <v>1</v>
      </c>
    </row>
    <row r="2257" spans="1:29">
      <c r="A2257">
        <v>559</v>
      </c>
      <c r="B2257">
        <v>756650</v>
      </c>
      <c r="C2257">
        <v>261830.45796187798</v>
      </c>
      <c r="D2257" t="s">
        <v>9731</v>
      </c>
      <c r="E2257" t="str">
        <f t="shared" si="746"/>
        <v>Jerzy</v>
      </c>
      <c r="F2257" t="str">
        <f t="shared" si="747"/>
        <v>Tomaszewski</v>
      </c>
      <c r="H2257">
        <v>0</v>
      </c>
      <c r="J2257">
        <v>92</v>
      </c>
      <c r="K2257" s="3">
        <v>42395</v>
      </c>
      <c r="L2257" t="s">
        <v>9878</v>
      </c>
      <c r="M2257" t="str">
        <f t="shared" si="741"/>
        <v>Polish photographer.[565]</v>
      </c>
      <c r="N2257" t="str">
        <f t="shared" si="744"/>
        <v>Polish</v>
      </c>
      <c r="O2257" t="str">
        <f t="shared" si="745"/>
        <v>photographer.[565]</v>
      </c>
      <c r="P2257" t="str">
        <f t="shared" si="742"/>
        <v>photographer.</v>
      </c>
      <c r="Q2257" t="str">
        <f t="shared" si="743"/>
        <v>photographer</v>
      </c>
      <c r="R2257" t="str">
        <f>IFERROR(MID(Q2257,1,FIND(" ",Q2257)-1),Q2257)</f>
        <v>photographer</v>
      </c>
      <c r="U2257" t="str">
        <f t="shared" si="748"/>
        <v>https://en.wikipedia.org/wiki/Jerzy_Tomaszewski</v>
      </c>
      <c r="Y2257" t="str">
        <f t="shared" si="749"/>
        <v>https://tools.wmflabs.org/xtools-articleinfo/?article=Jerzy_Tomaszewski&amp;project=en.wikipedia.org</v>
      </c>
      <c r="AB2257" t="str">
        <f t="shared" si="750"/>
        <v>https://en.wikipedia.org/w/index.php?title=Special:WhatLinksHere/Jerzy_Tomaszewski&amp;limit=500</v>
      </c>
    </row>
    <row r="2258" spans="1:29">
      <c r="A2258">
        <v>951</v>
      </c>
      <c r="B2258">
        <v>430700</v>
      </c>
      <c r="C2258">
        <v>272348.72394001286</v>
      </c>
      <c r="D2258" t="s">
        <v>10867</v>
      </c>
      <c r="E2258" t="str">
        <f t="shared" si="746"/>
        <v>Jesús</v>
      </c>
      <c r="F2258" t="str">
        <f t="shared" si="747"/>
        <v>Barrero</v>
      </c>
      <c r="H2258">
        <v>0</v>
      </c>
      <c r="J2258">
        <v>57</v>
      </c>
      <c r="K2258" s="3">
        <v>42417</v>
      </c>
      <c r="L2258" t="s">
        <v>11258</v>
      </c>
      <c r="M2258" t="str">
        <f t="shared" si="741"/>
        <v>Mexican actor and voice actor (Saint Seiya) lung cancer.[296]</v>
      </c>
      <c r="N2258" t="str">
        <f t="shared" si="744"/>
        <v>Mexican</v>
      </c>
      <c r="O2258" t="str">
        <f t="shared" si="745"/>
        <v>actor and voice actor (Saint Seiya) lung cancer.[296]</v>
      </c>
      <c r="P2258" t="str">
        <f t="shared" si="742"/>
        <v>actor and voice actor (Saint Seiya) lung cancer.</v>
      </c>
      <c r="Q2258" t="str">
        <f t="shared" si="743"/>
        <v>actor and voice actor (Saint Seiya) lung cancer</v>
      </c>
      <c r="R2258" t="s">
        <v>3214</v>
      </c>
      <c r="S2258" t="s">
        <v>2159</v>
      </c>
      <c r="T2258" t="s">
        <v>8771</v>
      </c>
      <c r="U2258" t="str">
        <f t="shared" si="748"/>
        <v>https://en.wikipedia.org/wiki/Jesús_Barrero</v>
      </c>
      <c r="Y2258" t="str">
        <f t="shared" si="749"/>
        <v>https://tools.wmflabs.org/xtools-articleinfo/?article=Jesús_Barrero&amp;project=en.wikipedia.org</v>
      </c>
      <c r="AB2258" t="str">
        <f t="shared" si="750"/>
        <v>https://en.wikipedia.org/w/index.php?title=Special:WhatLinksHere/Jesús_Barrero&amp;limit=500</v>
      </c>
    </row>
    <row r="2259" spans="1:29">
      <c r="A2259">
        <v>2574</v>
      </c>
      <c r="B2259">
        <v>163859</v>
      </c>
      <c r="C2259">
        <v>97252.817013213644</v>
      </c>
      <c r="D2259" t="s">
        <v>12005</v>
      </c>
      <c r="E2259" t="str">
        <f t="shared" si="746"/>
        <v>Jesús</v>
      </c>
      <c r="F2259" t="str">
        <f t="shared" si="747"/>
        <v>Leguina</v>
      </c>
      <c r="H2259">
        <v>0</v>
      </c>
      <c r="J2259">
        <v>74</v>
      </c>
      <c r="K2259" s="5">
        <v>42504</v>
      </c>
      <c r="L2259" t="s">
        <v>12537</v>
      </c>
      <c r="M2259" t="str">
        <f t="shared" si="741"/>
        <v>Spanish jurist justice of the Constitutional Court (1986–1992) and director of the Bank of Spain (1994–2001).[238]</v>
      </c>
      <c r="N2259" t="str">
        <f t="shared" si="744"/>
        <v>Spanish</v>
      </c>
      <c r="O2259" t="str">
        <f t="shared" si="745"/>
        <v>jurist justice of the Constitutional Court (1986–1992) and director of the Bank of Spain (1994–2001).[238]</v>
      </c>
      <c r="P2259" t="str">
        <f t="shared" si="742"/>
        <v>jurist justice of the Constitutional Court (1986–1992) and director of the Bank of Spain (1994–2001).</v>
      </c>
      <c r="Q2259" t="str">
        <f t="shared" si="743"/>
        <v>jurist justice of the Constitutional Court (1986–1992) and director of the Bank of Spain (1994–2001)</v>
      </c>
      <c r="R2259" t="str">
        <f>IFERROR(MID(Q2259,1,FIND(" ",Q2259)-1),Q2259)</f>
        <v>jurist</v>
      </c>
      <c r="S2259" s="2" t="s">
        <v>1410</v>
      </c>
      <c r="U2259" t="str">
        <f t="shared" si="748"/>
        <v>https://en.wikipedia.org/wiki/Jesús_Leguina</v>
      </c>
      <c r="Y2259" t="str">
        <f t="shared" si="749"/>
        <v>https://tools.wmflabs.org/xtools-articleinfo/?article=Jesús_Leguina&amp;project=en.wikipedia.org</v>
      </c>
      <c r="AB2259" t="str">
        <f t="shared" si="750"/>
        <v>https://en.wikipedia.org/w/index.php?title=Special:WhatLinksHere/Jesús_Leguina&amp;limit=500</v>
      </c>
    </row>
    <row r="2260" spans="1:29">
      <c r="A2260">
        <v>167</v>
      </c>
      <c r="B2260">
        <v>471261</v>
      </c>
      <c r="C2260">
        <v>873485.77477132494</v>
      </c>
      <c r="D2260" t="s">
        <v>9169</v>
      </c>
      <c r="E2260" t="s">
        <v>10283</v>
      </c>
      <c r="F2260" t="s">
        <v>10284</v>
      </c>
      <c r="H2260">
        <v>0</v>
      </c>
      <c r="J2260">
        <v>77</v>
      </c>
      <c r="K2260" s="3">
        <v>42376</v>
      </c>
      <c r="L2260" t="s">
        <v>9023</v>
      </c>
      <c r="M2260" t="str">
        <f t="shared" si="741"/>
        <v>Mexican politician.[167]</v>
      </c>
      <c r="N2260" t="str">
        <f t="shared" si="744"/>
        <v>Mexican</v>
      </c>
      <c r="O2260" t="str">
        <f t="shared" si="745"/>
        <v>politician.[167]</v>
      </c>
      <c r="P2260" t="str">
        <f t="shared" si="742"/>
        <v>politician.</v>
      </c>
      <c r="Q2260" t="str">
        <f t="shared" si="743"/>
        <v>politician</v>
      </c>
      <c r="R2260" t="str">
        <f>IFERROR(MID(Q2260,1,FIND(" ",Q2260)-1),Q2260)</f>
        <v>politician</v>
      </c>
      <c r="U2260" t="str">
        <f t="shared" si="748"/>
        <v>https://en.wikipedia.org/wiki/Jesús_María Ramón Valdés</v>
      </c>
      <c r="Y2260" t="str">
        <f t="shared" si="749"/>
        <v>https://tools.wmflabs.org/xtools-articleinfo/?article=Jesús_María Ramón Valdés&amp;project=en.wikipedia.org</v>
      </c>
      <c r="AB2260" t="str">
        <f t="shared" si="750"/>
        <v>https://en.wikipedia.org/w/index.php?title=Special:WhatLinksHere/Jesús_María Ramón Valdés&amp;limit=500</v>
      </c>
    </row>
    <row r="2261" spans="1:29">
      <c r="A2261">
        <v>3177</v>
      </c>
      <c r="B2261">
        <v>777284</v>
      </c>
      <c r="C2261">
        <v>707566.75422671833</v>
      </c>
      <c r="D2261" t="s">
        <v>5352</v>
      </c>
      <c r="E2261" t="str">
        <f t="shared" ref="E2261:E2291" si="751">LEFT(D2261,FIND(" ",D2261)-1)</f>
        <v>Jim</v>
      </c>
      <c r="F2261" t="str">
        <f t="shared" ref="F2261:F2291" si="752">MID(D2261,FIND(" ",D2261)+1,9999)</f>
        <v>Boyd</v>
      </c>
      <c r="H2261">
        <v>0</v>
      </c>
      <c r="J2261">
        <v>60</v>
      </c>
      <c r="K2261" s="5">
        <v>42542</v>
      </c>
      <c r="L2261" t="s">
        <v>4717</v>
      </c>
      <c r="M2261" t="str">
        <f t="shared" si="741"/>
        <v>American singer-songwriter.[332]</v>
      </c>
      <c r="N2261" t="str">
        <f t="shared" si="744"/>
        <v>American</v>
      </c>
      <c r="O2261" t="str">
        <f t="shared" si="745"/>
        <v>singer-songwriter.[332]</v>
      </c>
      <c r="P2261" t="str">
        <f t="shared" si="742"/>
        <v>singer-songwriter.</v>
      </c>
      <c r="Q2261" t="str">
        <f t="shared" si="743"/>
        <v>singer-songwriter</v>
      </c>
      <c r="R2261" t="str">
        <f>IFERROR(MID(Q2261,1,FIND(" ",Q2261)-1),Q2261)</f>
        <v>singer-songwriter</v>
      </c>
      <c r="U2261" t="str">
        <f t="shared" si="748"/>
        <v>https://en.wikipedia.org/wiki/Jim_Boyd</v>
      </c>
      <c r="Y2261" t="str">
        <f t="shared" si="749"/>
        <v>https://tools.wmflabs.org/xtools-articleinfo/?article=Jim_Boyd&amp;project=en.wikipedia.org</v>
      </c>
      <c r="AB2261" t="str">
        <f t="shared" si="750"/>
        <v>https://en.wikipedia.org/w/index.php?title=Special:WhatLinksHere/Jim_Boyd&amp;limit=500</v>
      </c>
    </row>
    <row r="2262" spans="1:29">
      <c r="A2262">
        <v>3529</v>
      </c>
      <c r="B2262">
        <v>2167</v>
      </c>
      <c r="C2262">
        <v>352768.42848543311</v>
      </c>
      <c r="D2262" t="s">
        <v>13506</v>
      </c>
      <c r="E2262" t="str">
        <f t="shared" si="751"/>
        <v>Jim</v>
      </c>
      <c r="F2262" t="str">
        <f t="shared" si="752"/>
        <v>Carmichael</v>
      </c>
      <c r="H2262">
        <v>0</v>
      </c>
      <c r="J2262">
        <v>76</v>
      </c>
      <c r="K2262" s="5">
        <v>42564</v>
      </c>
      <c r="L2262" t="s">
        <v>14240</v>
      </c>
      <c r="M2262" t="str">
        <f t="shared" si="741"/>
        <v>American politician.[188]</v>
      </c>
      <c r="N2262" t="str">
        <f t="shared" si="744"/>
        <v>American</v>
      </c>
      <c r="O2262" t="str">
        <f t="shared" si="745"/>
        <v>politician.[188]</v>
      </c>
      <c r="P2262" s="2" t="str">
        <f t="shared" si="742"/>
        <v>politician.</v>
      </c>
      <c r="Q2262" s="2" t="str">
        <f t="shared" si="743"/>
        <v>politician</v>
      </c>
      <c r="R2262" s="2" t="str">
        <f>IFERROR(MID(Q2262,1,FIND(" ",Q2262)-1),Q2262)</f>
        <v>politician</v>
      </c>
      <c r="S2262" s="2"/>
      <c r="U2262" t="str">
        <f t="shared" si="748"/>
        <v>https://en.wikipedia.org/wiki/Jim_Carmichael</v>
      </c>
      <c r="V2262">
        <v>115</v>
      </c>
      <c r="W2262">
        <v>0</v>
      </c>
      <c r="X2262">
        <v>0</v>
      </c>
      <c r="Y2262" t="str">
        <f t="shared" si="749"/>
        <v>https://tools.wmflabs.org/xtools-articleinfo/?article=Jim_Carmichael&amp;project=en.wikipedia.org</v>
      </c>
      <c r="Z2262">
        <v>66</v>
      </c>
      <c r="AA2262">
        <v>35</v>
      </c>
      <c r="AB2262" t="str">
        <f t="shared" si="750"/>
        <v>https://en.wikipedia.org/w/index.php?title=Special:WhatLinksHere/Jim_Carmichael&amp;limit=500</v>
      </c>
      <c r="AC2262">
        <v>27</v>
      </c>
    </row>
    <row r="2263" spans="1:29">
      <c r="A2263">
        <v>1102</v>
      </c>
      <c r="B2263">
        <v>91655</v>
      </c>
      <c r="C2263">
        <v>96577.139835062553</v>
      </c>
      <c r="D2263" t="s">
        <v>10590</v>
      </c>
      <c r="E2263" t="str">
        <f t="shared" si="751"/>
        <v>Jim</v>
      </c>
      <c r="F2263" t="str">
        <f t="shared" si="752"/>
        <v>Clark</v>
      </c>
      <c r="H2263">
        <v>0</v>
      </c>
      <c r="J2263">
        <v>84</v>
      </c>
      <c r="K2263" s="3">
        <v>42425</v>
      </c>
      <c r="L2263" t="s">
        <v>11559</v>
      </c>
      <c r="M2263" t="str">
        <f t="shared" si="741"/>
        <v>British film editor (The World Is Not Enough The Killing Fields Marathon Man) Oscar winner (1985).[449]</v>
      </c>
      <c r="N2263" t="str">
        <f t="shared" si="744"/>
        <v>British</v>
      </c>
      <c r="O2263" t="str">
        <f t="shared" si="745"/>
        <v>film editor (The World Is Not Enough The Killing Fields Marathon Man) Oscar winner (1985).[449]</v>
      </c>
      <c r="P2263" t="str">
        <f t="shared" si="742"/>
        <v>film editor (The World Is Not Enough The Killing Fields Marathon Man) Oscar winner (1985).</v>
      </c>
      <c r="Q2263" t="str">
        <f t="shared" si="743"/>
        <v>film editor (The World Is Not Enough The Killing Fields Marathon Man) Oscar winner (1985)</v>
      </c>
      <c r="R2263" t="s">
        <v>6989</v>
      </c>
      <c r="S2263" t="s">
        <v>2230</v>
      </c>
      <c r="U2263" t="str">
        <f t="shared" si="748"/>
        <v>https://en.wikipedia.org/wiki/Jim_Clark</v>
      </c>
      <c r="Y2263" t="str">
        <f t="shared" si="749"/>
        <v>https://tools.wmflabs.org/xtools-articleinfo/?article=Jim_Clark&amp;project=en.wikipedia.org</v>
      </c>
      <c r="AB2263" t="str">
        <f t="shared" si="750"/>
        <v>https://en.wikipedia.org/w/index.php?title=Special:WhatLinksHere/Jim_Clark&amp;limit=500</v>
      </c>
    </row>
    <row r="2264" spans="1:29">
      <c r="A2264">
        <v>972</v>
      </c>
      <c r="B2264">
        <v>373662</v>
      </c>
      <c r="C2264">
        <v>249229.2860906673</v>
      </c>
      <c r="D2264" t="s">
        <v>10894</v>
      </c>
      <c r="E2264" t="str">
        <f t="shared" si="751"/>
        <v>Jim</v>
      </c>
      <c r="F2264" t="str">
        <f t="shared" si="752"/>
        <v>Davenport</v>
      </c>
      <c r="H2264">
        <v>0</v>
      </c>
      <c r="J2264">
        <v>82</v>
      </c>
      <c r="K2264" s="3">
        <v>42418</v>
      </c>
      <c r="L2264" t="s">
        <v>11419</v>
      </c>
      <c r="M2264" t="str">
        <f t="shared" si="741"/>
        <v>American baseball player (San Francisco Giants) heart failure.[317]</v>
      </c>
      <c r="N2264" t="str">
        <f t="shared" si="744"/>
        <v>American</v>
      </c>
      <c r="O2264" t="str">
        <f t="shared" si="745"/>
        <v>baseball player (San Francisco Giants) heart failure.[317]</v>
      </c>
      <c r="P2264" t="str">
        <f t="shared" si="742"/>
        <v>baseball player (San Francisco Giants) heart failure.</v>
      </c>
      <c r="Q2264" t="str">
        <f t="shared" si="743"/>
        <v>baseball player (San Francisco Giants) heart failure</v>
      </c>
      <c r="R2264" t="s">
        <v>7478</v>
      </c>
      <c r="S2264" t="s">
        <v>2167</v>
      </c>
      <c r="T2264" t="s">
        <v>8582</v>
      </c>
      <c r="U2264" t="str">
        <f t="shared" si="748"/>
        <v>https://en.wikipedia.org/wiki/Jim_Davenport</v>
      </c>
      <c r="Y2264" t="str">
        <f t="shared" si="749"/>
        <v>https://tools.wmflabs.org/xtools-articleinfo/?article=Jim_Davenport&amp;project=en.wikipedia.org</v>
      </c>
      <c r="AB2264" t="str">
        <f t="shared" si="750"/>
        <v>https://en.wikipedia.org/w/index.php?title=Special:WhatLinksHere/Jim_Davenport&amp;limit=500</v>
      </c>
    </row>
    <row r="2265" spans="1:29">
      <c r="A2265">
        <v>4167</v>
      </c>
      <c r="B2265">
        <v>475724</v>
      </c>
      <c r="C2265">
        <v>840251.3575392731</v>
      </c>
      <c r="D2265" t="s">
        <v>4123</v>
      </c>
      <c r="E2265" t="str">
        <f t="shared" si="751"/>
        <v>Jim</v>
      </c>
      <c r="F2265" t="str">
        <f t="shared" si="752"/>
        <v>Gibbons</v>
      </c>
      <c r="H2265">
        <v>0</v>
      </c>
      <c r="J2265">
        <v>79</v>
      </c>
      <c r="K2265" s="5">
        <v>42602</v>
      </c>
      <c r="L2265" t="s">
        <v>3784</v>
      </c>
      <c r="M2265" t="str">
        <f t="shared" si="741"/>
        <v>American football player (Detroit Lions) double pneumonia.[310]</v>
      </c>
      <c r="N2265" t="str">
        <f t="shared" si="744"/>
        <v>American</v>
      </c>
      <c r="O2265" t="str">
        <f t="shared" si="745"/>
        <v>football player (Detroit Lions) double pneumonia.[310]</v>
      </c>
      <c r="P2265" s="2" t="str">
        <f t="shared" si="742"/>
        <v>football player (Detroit Lions) double pneumonia.</v>
      </c>
      <c r="Q2265" s="2" t="str">
        <f t="shared" si="743"/>
        <v>football player (Detroit Lions) double pneumonia</v>
      </c>
      <c r="R2265" s="2" t="s">
        <v>3325</v>
      </c>
      <c r="S2265" s="2" t="s">
        <v>1995</v>
      </c>
      <c r="T2265" t="s">
        <v>2885</v>
      </c>
      <c r="U2265" t="str">
        <f t="shared" si="748"/>
        <v>https://en.wikipedia.org/wiki/Jim_Gibbons</v>
      </c>
      <c r="Y2265" t="str">
        <f t="shared" si="749"/>
        <v>https://tools.wmflabs.org/xtools-articleinfo/?article=Jim_Gibbons&amp;project=en.wikipedia.org</v>
      </c>
      <c r="AB2265" t="str">
        <f t="shared" si="750"/>
        <v>https://en.wikipedia.org/w/index.php?title=Special:WhatLinksHere/Jim_Gibbons&amp;limit=500</v>
      </c>
    </row>
    <row r="2266" spans="1:29">
      <c r="A2266">
        <v>682</v>
      </c>
      <c r="B2266">
        <v>430277</v>
      </c>
      <c r="C2266">
        <v>465892.78531337186</v>
      </c>
      <c r="D2266" t="s">
        <v>10385</v>
      </c>
      <c r="E2266" t="str">
        <f t="shared" si="751"/>
        <v>Jim</v>
      </c>
      <c r="F2266" t="str">
        <f t="shared" si="752"/>
        <v>Goode</v>
      </c>
      <c r="H2266">
        <v>0</v>
      </c>
      <c r="J2266">
        <v>71</v>
      </c>
      <c r="K2266" s="3">
        <v>42402</v>
      </c>
      <c r="L2266" t="s">
        <v>10562</v>
      </c>
      <c r="M2266" t="str">
        <f t="shared" si="741"/>
        <v>American restaurateur.[25]</v>
      </c>
      <c r="N2266" t="str">
        <f t="shared" si="744"/>
        <v>American</v>
      </c>
      <c r="O2266" t="str">
        <f t="shared" si="745"/>
        <v>restaurateur.[25]</v>
      </c>
      <c r="P2266" t="str">
        <f t="shared" si="742"/>
        <v>restaurateur.</v>
      </c>
      <c r="Q2266" t="str">
        <f t="shared" si="743"/>
        <v>restaurateur</v>
      </c>
      <c r="R2266" t="str">
        <f>IFERROR(MID(Q2266,1,FIND(" ",Q2266)-1),Q2266)</f>
        <v>restaurateur</v>
      </c>
      <c r="U2266" t="str">
        <f t="shared" si="748"/>
        <v>https://en.wikipedia.org/wiki/Jim_Goode</v>
      </c>
      <c r="Y2266" t="str">
        <f t="shared" si="749"/>
        <v>https://tools.wmflabs.org/xtools-articleinfo/?article=Jim_Goode&amp;project=en.wikipedia.org</v>
      </c>
      <c r="AB2266" t="str">
        <f t="shared" si="750"/>
        <v>https://en.wikipedia.org/w/index.php?title=Special:WhatLinksHere/Jim_Goode&amp;limit=500</v>
      </c>
    </row>
    <row r="2267" spans="1:29">
      <c r="A2267">
        <v>1704</v>
      </c>
      <c r="B2267">
        <v>564164</v>
      </c>
      <c r="C2267">
        <v>437218.62804159173</v>
      </c>
      <c r="D2267" t="s">
        <v>8612</v>
      </c>
      <c r="E2267" t="str">
        <f t="shared" si="751"/>
        <v>Jim</v>
      </c>
      <c r="F2267" t="str">
        <f t="shared" si="752"/>
        <v>Harrison</v>
      </c>
      <c r="H2267">
        <v>0</v>
      </c>
      <c r="J2267">
        <v>78</v>
      </c>
      <c r="K2267" s="3">
        <v>42455</v>
      </c>
      <c r="L2267" s="2" t="s">
        <v>7775</v>
      </c>
      <c r="M2267" t="str">
        <f t="shared" si="741"/>
        <v>American author and screenwriter (Legends of the Fall Wolf).[511]</v>
      </c>
      <c r="N2267" t="str">
        <f t="shared" si="744"/>
        <v>American</v>
      </c>
      <c r="O2267" t="str">
        <f t="shared" si="745"/>
        <v>author and screenwriter (Legends of the Fall Wolf).[511]</v>
      </c>
      <c r="P2267" t="str">
        <f t="shared" si="742"/>
        <v>author and screenwriter (Legends of the Fall Wolf).</v>
      </c>
      <c r="Q2267" t="str">
        <f t="shared" si="743"/>
        <v>author and screenwriter (Legends of the Fall Wolf)</v>
      </c>
      <c r="R2267" t="s">
        <v>3060</v>
      </c>
      <c r="S2267" s="2" t="s">
        <v>1960</v>
      </c>
      <c r="U2267" t="str">
        <f t="shared" si="748"/>
        <v>https://en.wikipedia.org/wiki/Jim_Harrison</v>
      </c>
      <c r="Y2267" t="str">
        <f t="shared" si="749"/>
        <v>https://tools.wmflabs.org/xtools-articleinfo/?article=Jim_Harrison&amp;project=en.wikipedia.org</v>
      </c>
      <c r="AB2267" t="str">
        <f t="shared" si="750"/>
        <v>https://en.wikipedia.org/w/index.php?title=Special:WhatLinksHere/Jim_Harrison&amp;limit=500</v>
      </c>
    </row>
    <row r="2268" spans="1:29">
      <c r="A2268">
        <v>3135</v>
      </c>
      <c r="B2268">
        <v>305486</v>
      </c>
      <c r="C2268">
        <v>786096.59579979046</v>
      </c>
      <c r="D2268" t="s">
        <v>8612</v>
      </c>
      <c r="E2268" t="str">
        <f t="shared" si="751"/>
        <v>Jim</v>
      </c>
      <c r="F2268" t="str">
        <f t="shared" si="752"/>
        <v>Harrison</v>
      </c>
      <c r="H2268">
        <v>0</v>
      </c>
      <c r="J2268">
        <v>80</v>
      </c>
      <c r="K2268" s="5">
        <v>42539</v>
      </c>
      <c r="L2268" t="s">
        <v>4936</v>
      </c>
      <c r="M2268" t="str">
        <f t="shared" si="741"/>
        <v>American writer and artist heart attack.[290]</v>
      </c>
      <c r="N2268" t="str">
        <f t="shared" si="744"/>
        <v>American</v>
      </c>
      <c r="O2268" t="str">
        <f t="shared" si="745"/>
        <v>writer and artist heart attack.[290]</v>
      </c>
      <c r="P2268" t="str">
        <f t="shared" si="742"/>
        <v>writer and artist heart attack.</v>
      </c>
      <c r="Q2268" t="str">
        <f t="shared" si="743"/>
        <v>writer and artist heart attack</v>
      </c>
      <c r="R2268" t="s">
        <v>3077</v>
      </c>
      <c r="T2268" t="s">
        <v>13371</v>
      </c>
      <c r="U2268" t="str">
        <f t="shared" si="748"/>
        <v>https://en.wikipedia.org/wiki/Jim_Harrison</v>
      </c>
      <c r="Y2268" t="str">
        <f t="shared" si="749"/>
        <v>https://tools.wmflabs.org/xtools-articleinfo/?article=Jim_Harrison&amp;project=en.wikipedia.org</v>
      </c>
      <c r="AB2268" t="str">
        <f t="shared" si="750"/>
        <v>https://en.wikipedia.org/w/index.php?title=Special:WhatLinksHere/Jim_Harrison&amp;limit=500</v>
      </c>
    </row>
    <row r="2269" spans="1:29">
      <c r="A2269">
        <v>3240</v>
      </c>
      <c r="B2269">
        <v>899843</v>
      </c>
      <c r="C2269">
        <v>945134.34085638437</v>
      </c>
      <c r="D2269" t="s">
        <v>5239</v>
      </c>
      <c r="E2269" t="str">
        <f t="shared" si="751"/>
        <v>Jim</v>
      </c>
      <c r="F2269" t="str">
        <f t="shared" si="752"/>
        <v>Hickman</v>
      </c>
      <c r="H2269">
        <v>0</v>
      </c>
      <c r="J2269">
        <v>79</v>
      </c>
      <c r="K2269" s="5">
        <v>42546</v>
      </c>
      <c r="L2269" t="s">
        <v>4709</v>
      </c>
      <c r="M2269" t="str">
        <f t="shared" si="741"/>
        <v>American baseball player (New York Mets Chicago Cubs).[395]</v>
      </c>
      <c r="N2269" t="str">
        <f t="shared" si="744"/>
        <v>American</v>
      </c>
      <c r="O2269" t="str">
        <f t="shared" si="745"/>
        <v>baseball player (New York Mets Chicago Cubs).[395]</v>
      </c>
      <c r="P2269" t="str">
        <f t="shared" si="742"/>
        <v>baseball player (New York Mets Chicago Cubs).</v>
      </c>
      <c r="Q2269" t="str">
        <f t="shared" si="743"/>
        <v>baseball player (New York Mets Chicago Cubs)</v>
      </c>
      <c r="R2269" t="s">
        <v>13278</v>
      </c>
      <c r="S2269" s="2" t="s">
        <v>1093</v>
      </c>
      <c r="U2269" t="str">
        <f t="shared" si="748"/>
        <v>https://en.wikipedia.org/wiki/Jim_Hickman</v>
      </c>
      <c r="Y2269" t="str">
        <f t="shared" si="749"/>
        <v>https://tools.wmflabs.org/xtools-articleinfo/?article=Jim_Hickman&amp;project=en.wikipedia.org</v>
      </c>
      <c r="AB2269" t="str">
        <f t="shared" si="750"/>
        <v>https://en.wikipedia.org/w/index.php?title=Special:WhatLinksHere/Jim_Hickman&amp;limit=500</v>
      </c>
    </row>
    <row r="2270" spans="1:29">
      <c r="A2270">
        <v>1645</v>
      </c>
      <c r="B2270">
        <v>393518</v>
      </c>
      <c r="C2270">
        <v>820340.77338539646</v>
      </c>
      <c r="D2270" t="s">
        <v>8738</v>
      </c>
      <c r="E2270" t="str">
        <f t="shared" si="751"/>
        <v>Jim</v>
      </c>
      <c r="F2270" t="str">
        <f t="shared" si="752"/>
        <v>Hillyer</v>
      </c>
      <c r="H2270">
        <v>0</v>
      </c>
      <c r="J2270">
        <v>41</v>
      </c>
      <c r="K2270" s="3">
        <v>42452</v>
      </c>
      <c r="L2270" s="2" t="s">
        <v>7910</v>
      </c>
      <c r="M2270" t="str">
        <f t="shared" si="741"/>
        <v>Canadian politician MP for Medicine Hat—Cardston—Warner (since 2011) apparent heart attack.[452]</v>
      </c>
      <c r="N2270" t="str">
        <f t="shared" si="744"/>
        <v>Canadian</v>
      </c>
      <c r="O2270" t="str">
        <f t="shared" si="745"/>
        <v>politician MP for Medicine Hat—Cardston—Warner (since 2011) apparent heart attack.[452]</v>
      </c>
      <c r="P2270" t="str">
        <f t="shared" si="742"/>
        <v>politician MP for Medicine Hat—Cardston—Warner (since 2011) apparent heart attack.</v>
      </c>
      <c r="Q2270" t="str">
        <f t="shared" si="743"/>
        <v>politician MP for Medicine Hat—Cardston—Warner (since 2011) apparent heart attack</v>
      </c>
      <c r="R2270" t="str">
        <f>IFERROR(MID(Q2270,1,FIND(" ",Q2270)-1),Q2270)</f>
        <v>politician</v>
      </c>
      <c r="S2270" s="2" t="s">
        <v>1844</v>
      </c>
      <c r="T2270" t="s">
        <v>7510</v>
      </c>
      <c r="U2270" t="str">
        <f t="shared" si="748"/>
        <v>https://en.wikipedia.org/wiki/Jim_Hillyer</v>
      </c>
      <c r="Y2270" t="str">
        <f t="shared" si="749"/>
        <v>https://tools.wmflabs.org/xtools-articleinfo/?article=Jim_Hillyer&amp;project=en.wikipedia.org</v>
      </c>
      <c r="AB2270" t="str">
        <f t="shared" si="750"/>
        <v>https://en.wikipedia.org/w/index.php?title=Special:WhatLinksHere/Jim_Hillyer&amp;limit=500</v>
      </c>
    </row>
    <row r="2271" spans="1:29">
      <c r="A2271">
        <v>4809</v>
      </c>
      <c r="B2271">
        <v>704923</v>
      </c>
      <c r="C2271">
        <v>171961.55321471451</v>
      </c>
      <c r="D2271" t="s">
        <v>260</v>
      </c>
      <c r="E2271" s="2" t="str">
        <f t="shared" si="751"/>
        <v>Jim</v>
      </c>
      <c r="F2271" s="2" t="str">
        <f t="shared" si="752"/>
        <v>Kilroy</v>
      </c>
      <c r="H2271">
        <v>0</v>
      </c>
      <c r="J2271">
        <v>94</v>
      </c>
      <c r="K2271" s="3">
        <v>42642</v>
      </c>
      <c r="L2271" t="s">
        <v>208</v>
      </c>
      <c r="M2271" s="2" t="str">
        <f t="shared" si="741"/>
        <v>American sport-sailor and maxi yacht racer.[46]</v>
      </c>
      <c r="N2271" s="2" t="str">
        <f t="shared" si="744"/>
        <v>American</v>
      </c>
      <c r="O2271" s="2" t="str">
        <f t="shared" si="745"/>
        <v>sport-sailor and maxi yacht racer.[46]</v>
      </c>
      <c r="P2271" s="2" t="str">
        <f t="shared" si="742"/>
        <v>sport-sailor and maxi yacht racer.</v>
      </c>
      <c r="Q2271" s="2" t="str">
        <f t="shared" si="743"/>
        <v>sport-sailor and maxi yacht racer</v>
      </c>
      <c r="R2271" s="2" t="str">
        <f>IFERROR(MID(Q2271,1,FIND(" ",Q2271)-1),Q2271)</f>
        <v>sport-sailor</v>
      </c>
    </row>
    <row r="2272" spans="1:29">
      <c r="A2272">
        <v>1201</v>
      </c>
      <c r="B2272">
        <v>558435</v>
      </c>
      <c r="C2272">
        <v>287208.46443911793</v>
      </c>
      <c r="D2272" t="s">
        <v>8665</v>
      </c>
      <c r="E2272" t="str">
        <f t="shared" si="751"/>
        <v>Jim</v>
      </c>
      <c r="F2272" t="str">
        <f t="shared" si="752"/>
        <v>Kimsey</v>
      </c>
      <c r="H2272">
        <v>0</v>
      </c>
      <c r="J2272">
        <v>76</v>
      </c>
      <c r="K2272" s="3">
        <v>42430</v>
      </c>
      <c r="L2272" s="2" t="s">
        <v>8313</v>
      </c>
      <c r="M2272" t="str">
        <f t="shared" si="741"/>
        <v>American technology executive co-founder and CEO of AOL melanoma.[7]</v>
      </c>
      <c r="N2272" t="str">
        <f t="shared" si="744"/>
        <v>American</v>
      </c>
      <c r="O2272" t="str">
        <f t="shared" si="745"/>
        <v>technology executive co-founder and CEO of AOL melanoma.[7]</v>
      </c>
      <c r="P2272" t="str">
        <f t="shared" si="742"/>
        <v>technology executive co-founder and CEO of AOL melanoma.</v>
      </c>
      <c r="Q2272" t="str">
        <f t="shared" si="743"/>
        <v>technology executive co-founder and CEO of AOL melanoma</v>
      </c>
      <c r="R2272" t="s">
        <v>7263</v>
      </c>
      <c r="S2272" s="2" t="s">
        <v>2186</v>
      </c>
      <c r="T2272" t="s">
        <v>7240</v>
      </c>
      <c r="U2272" t="str">
        <f t="shared" ref="U2272:U2287" si="753">CONCATENATE("https://en.wikipedia.org/wiki/",REPLACE(D2272,FIND(" ",D2272),1,"_"))</f>
        <v>https://en.wikipedia.org/wiki/Jim_Kimsey</v>
      </c>
      <c r="Y2272" t="str">
        <f t="shared" ref="Y2272:Y2287" si="754">CONCATENATE("https://tools.wmflabs.org/xtools-articleinfo/?article=",REPLACE(D2272,FIND(" ",D2272),1,"_"),"&amp;project=en.wikipedia.org")</f>
        <v>https://tools.wmflabs.org/xtools-articleinfo/?article=Jim_Kimsey&amp;project=en.wikipedia.org</v>
      </c>
      <c r="AB2272" t="str">
        <f t="shared" ref="AB2272:AB2287" si="755">CONCATENATE("https://en.wikipedia.org/w/index.php?title=Special:WhatLinksHere/",REPLACE(D2272,FIND(" ",D2272),1,"_"),"&amp;limit=500")</f>
        <v>https://en.wikipedia.org/w/index.php?title=Special:WhatLinksHere/Jim_Kimsey&amp;limit=500</v>
      </c>
    </row>
    <row r="2273" spans="1:29">
      <c r="A2273">
        <v>1307</v>
      </c>
      <c r="B2273">
        <v>347297</v>
      </c>
      <c r="C2273">
        <v>974269.55748414912</v>
      </c>
      <c r="D2273" t="s">
        <v>8326</v>
      </c>
      <c r="E2273" t="str">
        <f t="shared" si="751"/>
        <v>Jim</v>
      </c>
      <c r="F2273" t="str">
        <f t="shared" si="752"/>
        <v>MacNeill</v>
      </c>
      <c r="H2273">
        <v>0</v>
      </c>
      <c r="J2273">
        <v>87</v>
      </c>
      <c r="K2273" s="3">
        <v>42434</v>
      </c>
      <c r="L2273" s="2" t="s">
        <v>8221</v>
      </c>
      <c r="M2273" t="str">
        <f t="shared" si="741"/>
        <v>Canadian environmentalist and senior Cabinet adviser pneumonia.[113]</v>
      </c>
      <c r="N2273" t="str">
        <f t="shared" si="744"/>
        <v>Canadian</v>
      </c>
      <c r="O2273" t="str">
        <f t="shared" si="745"/>
        <v>environmentalist and senior Cabinet adviser pneumonia.[113]</v>
      </c>
      <c r="P2273" t="str">
        <f t="shared" si="742"/>
        <v>environmentalist and senior Cabinet adviser pneumonia.</v>
      </c>
      <c r="Q2273" t="str">
        <f t="shared" si="743"/>
        <v>environmentalist and senior Cabinet adviser pneumonia</v>
      </c>
      <c r="R2273" t="str">
        <f>MID(Q2273,1,LEN(Q2273)-10)</f>
        <v>environmentalist and senior Cabinet adviser</v>
      </c>
      <c r="S2273" s="2"/>
      <c r="T2273" t="s">
        <v>7662</v>
      </c>
      <c r="U2273" t="str">
        <f t="shared" si="753"/>
        <v>https://en.wikipedia.org/wiki/Jim_MacNeill</v>
      </c>
      <c r="Y2273" t="str">
        <f t="shared" si="754"/>
        <v>https://tools.wmflabs.org/xtools-articleinfo/?article=Jim_MacNeill&amp;project=en.wikipedia.org</v>
      </c>
      <c r="AB2273" t="str">
        <f t="shared" si="755"/>
        <v>https://en.wikipedia.org/w/index.php?title=Special:WhatLinksHere/Jim_MacNeill&amp;limit=500</v>
      </c>
    </row>
    <row r="2274" spans="1:29">
      <c r="A2274">
        <v>1091</v>
      </c>
      <c r="B2274">
        <v>760265</v>
      </c>
      <c r="C2274">
        <v>198550.1518502133</v>
      </c>
      <c r="D2274" t="s">
        <v>10706</v>
      </c>
      <c r="E2274" t="str">
        <f t="shared" si="751"/>
        <v>Jim</v>
      </c>
      <c r="F2274" t="str">
        <f t="shared" si="752"/>
        <v>McFadzean</v>
      </c>
      <c r="H2274">
        <v>0</v>
      </c>
      <c r="J2274">
        <v>77</v>
      </c>
      <c r="K2274" s="3">
        <v>42424</v>
      </c>
      <c r="L2274" t="s">
        <v>11326</v>
      </c>
      <c r="M2274" t="str">
        <f t="shared" si="741"/>
        <v>Scottish footballer (Kilmarnock Heart of Midlothian).[436]</v>
      </c>
      <c r="N2274" t="str">
        <f t="shared" si="744"/>
        <v>Scottish</v>
      </c>
      <c r="O2274" t="str">
        <f t="shared" si="745"/>
        <v>footballer (Kilmarnock Heart of Midlothian).[436]</v>
      </c>
      <c r="P2274" t="str">
        <f t="shared" si="742"/>
        <v>footballer (Kilmarnock Heart of Midlothian).</v>
      </c>
      <c r="Q2274" t="str">
        <f t="shared" si="743"/>
        <v>footballer (Kilmarnock Heart of Midlothian)</v>
      </c>
      <c r="R2274" t="str">
        <f>IFERROR(MID(Q2274,1,FIND(" ",Q2274)-1),Q2274)</f>
        <v>footballer</v>
      </c>
      <c r="S2274" t="s">
        <v>2324</v>
      </c>
      <c r="U2274" t="str">
        <f t="shared" si="753"/>
        <v>https://en.wikipedia.org/wiki/Jim_McFadzean</v>
      </c>
      <c r="Y2274" t="str">
        <f t="shared" si="754"/>
        <v>https://tools.wmflabs.org/xtools-articleinfo/?article=Jim_McFadzean&amp;project=en.wikipedia.org</v>
      </c>
      <c r="AB2274" t="str">
        <f t="shared" si="755"/>
        <v>https://en.wikipedia.org/w/index.php?title=Special:WhatLinksHere/Jim_McFadzean&amp;limit=500</v>
      </c>
    </row>
    <row r="2275" spans="1:29">
      <c r="A2275">
        <v>2614</v>
      </c>
      <c r="B2275">
        <v>409190</v>
      </c>
      <c r="C2275">
        <v>413984.43201615009</v>
      </c>
      <c r="D2275" t="s">
        <v>12196</v>
      </c>
      <c r="E2275" t="str">
        <f t="shared" si="751"/>
        <v>Jim</v>
      </c>
      <c r="F2275" t="str">
        <f t="shared" si="752"/>
        <v>McMillian</v>
      </c>
      <c r="H2275">
        <v>0</v>
      </c>
      <c r="J2275">
        <v>68</v>
      </c>
      <c r="K2275" s="5">
        <v>42506</v>
      </c>
      <c r="L2275" t="s">
        <v>12647</v>
      </c>
      <c r="M2275" t="str">
        <f t="shared" si="741"/>
        <v>American basketball player (Los Angeles Lakers Buffalo Braves New York Knicks) NBA champion (1972).[278]</v>
      </c>
      <c r="N2275" t="str">
        <f t="shared" si="744"/>
        <v>American</v>
      </c>
      <c r="O2275" t="str">
        <f t="shared" si="745"/>
        <v>basketball player (Los Angeles Lakers Buffalo Braves New York Knicks) NBA champion (1972).[278]</v>
      </c>
      <c r="P2275" t="str">
        <f t="shared" si="742"/>
        <v>basketball player (Los Angeles Lakers Buffalo Braves New York Knicks) NBA champion (1972).</v>
      </c>
      <c r="Q2275" t="str">
        <f t="shared" si="743"/>
        <v>basketball player (Los Angeles Lakers Buffalo Braves New York Knicks) NBA champion (1972)</v>
      </c>
      <c r="R2275" t="s">
        <v>12961</v>
      </c>
      <c r="S2275" s="2" t="s">
        <v>1342</v>
      </c>
      <c r="U2275" t="str">
        <f t="shared" si="753"/>
        <v>https://en.wikipedia.org/wiki/Jim_McMillian</v>
      </c>
      <c r="Y2275" t="str">
        <f t="shared" si="754"/>
        <v>https://tools.wmflabs.org/xtools-articleinfo/?article=Jim_McMillian&amp;project=en.wikipedia.org</v>
      </c>
      <c r="AB2275" t="str">
        <f t="shared" si="755"/>
        <v>https://en.wikipedia.org/w/index.php?title=Special:WhatLinksHere/Jim_McMillian&amp;limit=500</v>
      </c>
    </row>
    <row r="2276" spans="1:29">
      <c r="A2276">
        <v>3507</v>
      </c>
      <c r="B2276">
        <v>908249</v>
      </c>
      <c r="C2276">
        <v>851102.69684810191</v>
      </c>
      <c r="D2276" t="s">
        <v>13843</v>
      </c>
      <c r="E2276" t="str">
        <f t="shared" si="751"/>
        <v>Jim</v>
      </c>
      <c r="F2276" t="str">
        <f t="shared" si="752"/>
        <v>Metzen</v>
      </c>
      <c r="H2276">
        <v>0</v>
      </c>
      <c r="J2276">
        <v>72</v>
      </c>
      <c r="K2276" s="5">
        <v>42562</v>
      </c>
      <c r="L2276" t="s">
        <v>14160</v>
      </c>
      <c r="M2276" t="str">
        <f t="shared" si="741"/>
        <v>American politician member (since 1987) and President (2003–2011) of the Minnesota Senate and House of Representatives (1975–1987) lung cancer.[166]</v>
      </c>
      <c r="N2276" t="str">
        <f t="shared" si="744"/>
        <v>American</v>
      </c>
      <c r="O2276" t="str">
        <f t="shared" si="745"/>
        <v>politician member (since 1987) and President (2003–2011) of the Minnesota Senate and House of Representatives (1975–1987) lung cancer.[166]</v>
      </c>
      <c r="P2276" s="2" t="str">
        <f t="shared" si="742"/>
        <v>politician member (since 1987) and President (2003–2011) of the Minnesota Senate and House of Representatives (1975–1987) lung cancer.</v>
      </c>
      <c r="Q2276" s="2" t="str">
        <f t="shared" si="743"/>
        <v>politician member (since 1987) and President (2003–2011) of the Minnesota Senate and House of Representatives (1975–1987) lung cancer</v>
      </c>
      <c r="R2276" s="2" t="str">
        <f>IFERROR(MID(Q2276,1,FIND(" ",Q2276)-1),Q2276)</f>
        <v>politician</v>
      </c>
      <c r="S2276" s="2" t="s">
        <v>863</v>
      </c>
      <c r="T2276" t="s">
        <v>3134</v>
      </c>
      <c r="U2276" t="str">
        <f t="shared" si="753"/>
        <v>https://en.wikipedia.org/wiki/Jim_Metzen</v>
      </c>
      <c r="Y2276" t="str">
        <f t="shared" si="754"/>
        <v>https://tools.wmflabs.org/xtools-articleinfo/?article=Jim_Metzen&amp;project=en.wikipedia.org</v>
      </c>
      <c r="AB2276" t="str">
        <f t="shared" si="755"/>
        <v>https://en.wikipedia.org/w/index.php?title=Special:WhatLinksHere/Jim_Metzen&amp;limit=500</v>
      </c>
    </row>
    <row r="2277" spans="1:29">
      <c r="A2277">
        <v>592</v>
      </c>
      <c r="B2277">
        <v>581374</v>
      </c>
      <c r="C2277">
        <v>910811.36446973681</v>
      </c>
      <c r="D2277" t="s">
        <v>9852</v>
      </c>
      <c r="E2277" t="str">
        <f t="shared" si="751"/>
        <v>Jim</v>
      </c>
      <c r="F2277" t="str">
        <f t="shared" si="752"/>
        <v>Morris</v>
      </c>
      <c r="H2277">
        <v>0</v>
      </c>
      <c r="J2277">
        <v>80</v>
      </c>
      <c r="K2277" s="3">
        <v>42397</v>
      </c>
      <c r="L2277" t="s">
        <v>9853</v>
      </c>
      <c r="M2277" t="str">
        <f t="shared" si="741"/>
        <v>American bodybuilder.[598]</v>
      </c>
      <c r="N2277" t="str">
        <f t="shared" si="744"/>
        <v>American</v>
      </c>
      <c r="O2277" t="str">
        <f t="shared" si="745"/>
        <v>bodybuilder.[598]</v>
      </c>
      <c r="P2277" t="str">
        <f t="shared" si="742"/>
        <v>bodybuilder.</v>
      </c>
      <c r="Q2277" t="str">
        <f t="shared" si="743"/>
        <v>bodybuilder</v>
      </c>
      <c r="R2277" t="str">
        <f>IFERROR(MID(Q2277,1,FIND(" ",Q2277)-1),Q2277)</f>
        <v>bodybuilder</v>
      </c>
      <c r="U2277" t="str">
        <f t="shared" si="753"/>
        <v>https://en.wikipedia.org/wiki/Jim_Morris</v>
      </c>
      <c r="Y2277" t="str">
        <f t="shared" si="754"/>
        <v>https://tools.wmflabs.org/xtools-articleinfo/?article=Jim_Morris&amp;project=en.wikipedia.org</v>
      </c>
      <c r="AB2277" t="str">
        <f t="shared" si="755"/>
        <v>https://en.wikipedia.org/w/index.php?title=Special:WhatLinksHere/Jim_Morris&amp;limit=500</v>
      </c>
    </row>
    <row r="2278" spans="1:29">
      <c r="A2278">
        <v>3869</v>
      </c>
      <c r="B2278">
        <v>204602</v>
      </c>
      <c r="C2278">
        <v>561322.83866372751</v>
      </c>
      <c r="D2278" t="s">
        <v>4494</v>
      </c>
      <c r="E2278" t="str">
        <f t="shared" si="751"/>
        <v>Jim</v>
      </c>
      <c r="F2278" t="str">
        <f t="shared" si="752"/>
        <v>Northrup</v>
      </c>
      <c r="H2278">
        <v>0</v>
      </c>
      <c r="J2278">
        <v>73</v>
      </c>
      <c r="K2278" s="5">
        <v>42583</v>
      </c>
      <c r="L2278" t="s">
        <v>4036</v>
      </c>
      <c r="M2278" t="str">
        <f t="shared" si="741"/>
        <v>American Ojibwe writer kidney cancer.[11]</v>
      </c>
      <c r="N2278" t="str">
        <f t="shared" si="744"/>
        <v>American</v>
      </c>
      <c r="O2278" t="str">
        <f t="shared" si="745"/>
        <v>Ojibwe writer kidney cancer.[11]</v>
      </c>
      <c r="P2278" s="2" t="str">
        <f t="shared" si="742"/>
        <v>Ojibwe writer kidney cancer.</v>
      </c>
      <c r="Q2278" s="2" t="str">
        <f t="shared" si="743"/>
        <v>Ojibwe writer kidney cancer</v>
      </c>
      <c r="R2278" s="2" t="s">
        <v>2752</v>
      </c>
      <c r="S2278" s="2"/>
      <c r="U2278" t="str">
        <f t="shared" si="753"/>
        <v>https://en.wikipedia.org/wiki/Jim_Northrup</v>
      </c>
      <c r="Y2278" t="str">
        <f t="shared" si="754"/>
        <v>https://tools.wmflabs.org/xtools-articleinfo/?article=Jim_Northrup&amp;project=en.wikipedia.org</v>
      </c>
      <c r="AB2278" t="str">
        <f t="shared" si="755"/>
        <v>https://en.wikipedia.org/w/index.php?title=Special:WhatLinksHere/Jim_Northrup&amp;limit=500</v>
      </c>
    </row>
    <row r="2279" spans="1:29">
      <c r="A2279">
        <v>945</v>
      </c>
      <c r="B2279">
        <v>257195</v>
      </c>
      <c r="C2279">
        <v>79952.148842494353</v>
      </c>
      <c r="D2279" t="s">
        <v>10718</v>
      </c>
      <c r="E2279" t="str">
        <f t="shared" si="751"/>
        <v>Jim</v>
      </c>
      <c r="F2279" t="str">
        <f t="shared" si="752"/>
        <v>Pleass</v>
      </c>
      <c r="H2279">
        <v>0</v>
      </c>
      <c r="J2279">
        <v>92</v>
      </c>
      <c r="K2279" s="3">
        <v>42416</v>
      </c>
      <c r="L2279" t="s">
        <v>11181</v>
      </c>
      <c r="M2279" t="str">
        <f t="shared" si="741"/>
        <v>Welsh cricketer (Glamorgan).[290]</v>
      </c>
      <c r="N2279" t="str">
        <f t="shared" si="744"/>
        <v>Welsh</v>
      </c>
      <c r="O2279" t="str">
        <f t="shared" si="745"/>
        <v>cricketer (Glamorgan).[290]</v>
      </c>
      <c r="P2279" t="str">
        <f t="shared" si="742"/>
        <v>cricketer (Glamorgan).</v>
      </c>
      <c r="Q2279" t="str">
        <f t="shared" si="743"/>
        <v>cricketer (Glamorgan)</v>
      </c>
      <c r="R2279" t="str">
        <f>IFERROR(MID(Q2279,1,FIND(" ",Q2279)-1),Q2279)</f>
        <v>cricketer</v>
      </c>
      <c r="S2279" t="s">
        <v>2156</v>
      </c>
      <c r="U2279" t="str">
        <f t="shared" si="753"/>
        <v>https://en.wikipedia.org/wiki/Jim_Pleass</v>
      </c>
      <c r="Y2279" t="str">
        <f t="shared" si="754"/>
        <v>https://tools.wmflabs.org/xtools-articleinfo/?article=Jim_Pleass&amp;project=en.wikipedia.org</v>
      </c>
      <c r="AB2279" t="str">
        <f t="shared" si="755"/>
        <v>https://en.wikipedia.org/w/index.php?title=Special:WhatLinksHere/Jim_Pleass&amp;limit=500</v>
      </c>
    </row>
    <row r="2280" spans="1:29">
      <c r="A2280">
        <v>2521</v>
      </c>
      <c r="B2280">
        <v>899598</v>
      </c>
      <c r="C2280">
        <v>958408.76258444041</v>
      </c>
      <c r="D2280" t="s">
        <v>11959</v>
      </c>
      <c r="E2280" t="str">
        <f t="shared" si="751"/>
        <v>Jim</v>
      </c>
      <c r="F2280" t="str">
        <f t="shared" si="752"/>
        <v>Pothecary</v>
      </c>
      <c r="H2280">
        <v>0</v>
      </c>
      <c r="J2280">
        <v>82</v>
      </c>
      <c r="K2280" s="5">
        <v>42501</v>
      </c>
      <c r="L2280" t="s">
        <v>12670</v>
      </c>
      <c r="M2280" t="str">
        <f t="shared" si="741"/>
        <v>South African cricketer (Western Province national team).[185]</v>
      </c>
      <c r="N2280" t="s">
        <v>12973</v>
      </c>
      <c r="O2280" t="str">
        <f t="shared" si="745"/>
        <v>African cricketer (Western Province national team).[185]</v>
      </c>
      <c r="P2280" t="str">
        <f t="shared" si="742"/>
        <v>African cricketer (Western Province national team).</v>
      </c>
      <c r="Q2280" t="str">
        <f t="shared" si="743"/>
        <v>African cricketer (Western Province national team)</v>
      </c>
      <c r="R2280" t="s">
        <v>13026</v>
      </c>
      <c r="S2280" s="2" t="s">
        <v>1653</v>
      </c>
      <c r="U2280" t="str">
        <f t="shared" si="753"/>
        <v>https://en.wikipedia.org/wiki/Jim_Pothecary</v>
      </c>
      <c r="Y2280" t="str">
        <f t="shared" si="754"/>
        <v>https://tools.wmflabs.org/xtools-articleinfo/?article=Jim_Pothecary&amp;project=en.wikipedia.org</v>
      </c>
      <c r="AB2280" t="str">
        <f t="shared" si="755"/>
        <v>https://en.wikipedia.org/w/index.php?title=Special:WhatLinksHere/Jim_Pothecary&amp;limit=500</v>
      </c>
    </row>
    <row r="2281" spans="1:29">
      <c r="A2281">
        <v>3657</v>
      </c>
      <c r="B2281">
        <v>575928</v>
      </c>
      <c r="C2281">
        <v>26584.941611872637</v>
      </c>
      <c r="D2281" t="s">
        <v>13808</v>
      </c>
      <c r="E2281" t="str">
        <f t="shared" si="751"/>
        <v>Jim</v>
      </c>
      <c r="F2281" t="str">
        <f t="shared" si="752"/>
        <v>Pressdee</v>
      </c>
      <c r="H2281">
        <v>0</v>
      </c>
      <c r="J2281">
        <v>83</v>
      </c>
      <c r="K2281" s="5">
        <v>42571</v>
      </c>
      <c r="L2281" t="s">
        <v>14306</v>
      </c>
      <c r="M2281" t="str">
        <f t="shared" si="741"/>
        <v>Welsh cricketer (Glamorgan).[315]</v>
      </c>
      <c r="N2281" t="str">
        <f>MID(M2281,1,FIND(" ",M2281)-1)</f>
        <v>Welsh</v>
      </c>
      <c r="O2281" t="str">
        <f t="shared" si="745"/>
        <v>cricketer (Glamorgan).[315]</v>
      </c>
      <c r="P2281" s="2" t="str">
        <f t="shared" si="742"/>
        <v>cricketer (Glamorgan).</v>
      </c>
      <c r="Q2281" s="2" t="str">
        <f t="shared" si="743"/>
        <v>cricketer (Glamorgan)</v>
      </c>
      <c r="R2281" s="2" t="str">
        <f>IFERROR(MID(Q2281,1,FIND(" ",Q2281)-1),Q2281)</f>
        <v>cricketer</v>
      </c>
      <c r="S2281" s="2" t="s">
        <v>2156</v>
      </c>
      <c r="U2281" t="str">
        <f t="shared" si="753"/>
        <v>https://en.wikipedia.org/wiki/Jim_Pressdee</v>
      </c>
      <c r="Y2281" t="str">
        <f t="shared" si="754"/>
        <v>https://tools.wmflabs.org/xtools-articleinfo/?article=Jim_Pressdee&amp;project=en.wikipedia.org</v>
      </c>
      <c r="AB2281" t="str">
        <f t="shared" si="755"/>
        <v>https://en.wikipedia.org/w/index.php?title=Special:WhatLinksHere/Jim_Pressdee&amp;limit=500</v>
      </c>
    </row>
    <row r="2282" spans="1:29">
      <c r="A2282">
        <v>2662</v>
      </c>
      <c r="B2282">
        <v>851007</v>
      </c>
      <c r="C2282">
        <v>236300.52741827967</v>
      </c>
      <c r="D2282" t="s">
        <v>12236</v>
      </c>
      <c r="E2282" t="str">
        <f t="shared" si="751"/>
        <v>Jim</v>
      </c>
      <c r="F2282" t="str">
        <f t="shared" si="752"/>
        <v>Ray Hart</v>
      </c>
      <c r="H2282">
        <v>0</v>
      </c>
      <c r="J2282">
        <v>74</v>
      </c>
      <c r="K2282" s="5">
        <v>42509</v>
      </c>
      <c r="L2282" t="s">
        <v>12766</v>
      </c>
      <c r="M2282" t="str">
        <f t="shared" si="741"/>
        <v>American baseball player (San Francisco Giants).[326]</v>
      </c>
      <c r="N2282" t="str">
        <f>MID(M2282,1,FIND(" ",M2282)-1)</f>
        <v>American</v>
      </c>
      <c r="O2282" t="str">
        <f t="shared" si="745"/>
        <v>baseball player (San Francisco Giants).[326]</v>
      </c>
      <c r="P2282" t="str">
        <f t="shared" si="742"/>
        <v>baseball player (San Francisco Giants).</v>
      </c>
      <c r="Q2282" t="str">
        <f t="shared" si="743"/>
        <v>baseball player (San Francisco Giants)</v>
      </c>
      <c r="R2282" t="s">
        <v>13265</v>
      </c>
      <c r="S2282" s="2" t="s">
        <v>2167</v>
      </c>
      <c r="U2282" t="str">
        <f t="shared" si="753"/>
        <v>https://en.wikipedia.org/wiki/Jim_Ray Hart</v>
      </c>
      <c r="Y2282" t="str">
        <f t="shared" si="754"/>
        <v>https://tools.wmflabs.org/xtools-articleinfo/?article=Jim_Ray Hart&amp;project=en.wikipedia.org</v>
      </c>
      <c r="AB2282" t="str">
        <f t="shared" si="755"/>
        <v>https://en.wikipedia.org/w/index.php?title=Special:WhatLinksHere/Jim_Ray Hart&amp;limit=500</v>
      </c>
    </row>
    <row r="2283" spans="1:29">
      <c r="A2283">
        <v>1654</v>
      </c>
      <c r="B2283">
        <v>380901</v>
      </c>
      <c r="C2283">
        <v>682984.878588286</v>
      </c>
      <c r="D2283" t="s">
        <v>8566</v>
      </c>
      <c r="E2283" t="str">
        <f t="shared" si="751"/>
        <v>Jim</v>
      </c>
      <c r="F2283" t="str">
        <f t="shared" si="752"/>
        <v>Roselle</v>
      </c>
      <c r="H2283">
        <v>0</v>
      </c>
      <c r="I2283">
        <v>1</v>
      </c>
      <c r="J2283">
        <v>89</v>
      </c>
      <c r="K2283" s="3">
        <v>42452</v>
      </c>
      <c r="L2283" s="2" t="s">
        <v>7804</v>
      </c>
      <c r="M2283" t="str">
        <f t="shared" si="741"/>
        <v>American radio broadcaster (WJTN).[461]</v>
      </c>
      <c r="N2283" t="str">
        <f>MID(M2283,1,FIND(" ",M2283)-1)</f>
        <v>American</v>
      </c>
      <c r="O2283" t="str">
        <f t="shared" si="745"/>
        <v>radio broadcaster (WJTN).[461]</v>
      </c>
      <c r="P2283" t="str">
        <f t="shared" si="742"/>
        <v>radio broadcaster (WJTN).</v>
      </c>
      <c r="Q2283" t="str">
        <f t="shared" si="743"/>
        <v>radio broadcaster (WJTN)</v>
      </c>
      <c r="R2283" t="s">
        <v>6940</v>
      </c>
      <c r="S2283" s="2" t="s">
        <v>1763</v>
      </c>
      <c r="U2283" t="str">
        <f t="shared" si="753"/>
        <v>https://en.wikipedia.org/wiki/Jim_Roselle</v>
      </c>
      <c r="V2283">
        <v>248</v>
      </c>
      <c r="W2283">
        <v>1</v>
      </c>
      <c r="X2283">
        <v>0</v>
      </c>
      <c r="Y2283" t="str">
        <f t="shared" si="754"/>
        <v>https://tools.wmflabs.org/xtools-articleinfo/?article=Jim_Roselle&amp;project=en.wikipedia.org</v>
      </c>
      <c r="Z2283">
        <v>13</v>
      </c>
      <c r="AA2283">
        <v>6</v>
      </c>
      <c r="AB2283" t="str">
        <f t="shared" si="755"/>
        <v>https://en.wikipedia.org/w/index.php?title=Special:WhatLinksHere/Jim_Roselle&amp;limit=500</v>
      </c>
      <c r="AC2283">
        <v>4</v>
      </c>
    </row>
    <row r="2284" spans="1:29">
      <c r="A2284">
        <v>18</v>
      </c>
      <c r="B2284">
        <v>347162</v>
      </c>
      <c r="C2284">
        <v>506090.15532609192</v>
      </c>
      <c r="D2284" t="s">
        <v>8850</v>
      </c>
      <c r="E2284" t="str">
        <f t="shared" si="751"/>
        <v>Jim</v>
      </c>
      <c r="F2284" t="str">
        <f t="shared" si="752"/>
        <v>Ross</v>
      </c>
      <c r="H2284">
        <v>0</v>
      </c>
      <c r="J2284">
        <v>89</v>
      </c>
      <c r="K2284" s="3">
        <v>42370</v>
      </c>
      <c r="L2284" t="s">
        <v>8674</v>
      </c>
      <c r="M2284" t="str">
        <f t="shared" si="741"/>
        <v>Scottish-born Canadian ice hockey player (New York Rangers).[18]</v>
      </c>
      <c r="N2284" t="s">
        <v>11747</v>
      </c>
      <c r="O2284" t="s">
        <v>11655</v>
      </c>
      <c r="P2284" t="str">
        <f t="shared" si="742"/>
        <v>ice hockey player (New York Rangers).</v>
      </c>
      <c r="Q2284" t="str">
        <f t="shared" si="743"/>
        <v>ice hockey player (New York Rangers)</v>
      </c>
      <c r="R2284" t="s">
        <v>7090</v>
      </c>
      <c r="S2284" t="s">
        <v>2533</v>
      </c>
      <c r="U2284" t="str">
        <f t="shared" si="753"/>
        <v>https://en.wikipedia.org/wiki/Jim_Ross</v>
      </c>
      <c r="V2284">
        <v>43</v>
      </c>
      <c r="Y2284" t="str">
        <f t="shared" si="754"/>
        <v>https://tools.wmflabs.org/xtools-articleinfo/?article=Jim_Ross&amp;project=en.wikipedia.org</v>
      </c>
      <c r="Z2284">
        <v>35</v>
      </c>
      <c r="AA2284">
        <v>25</v>
      </c>
      <c r="AB2284" t="str">
        <f t="shared" si="755"/>
        <v>https://en.wikipedia.org/w/index.php?title=Special:WhatLinksHere/Jim_Ross&amp;limit=500</v>
      </c>
      <c r="AC2284">
        <v>9</v>
      </c>
    </row>
    <row r="2285" spans="1:29">
      <c r="A2285">
        <v>4689</v>
      </c>
      <c r="B2285">
        <v>327375</v>
      </c>
      <c r="C2285">
        <v>948436.87277352728</v>
      </c>
      <c r="D2285" t="s">
        <v>15221</v>
      </c>
      <c r="E2285" t="str">
        <f t="shared" si="751"/>
        <v>Jim</v>
      </c>
      <c r="F2285" t="str">
        <f t="shared" si="752"/>
        <v>Semple</v>
      </c>
      <c r="H2285">
        <v>0</v>
      </c>
      <c r="J2285">
        <v>81</v>
      </c>
      <c r="K2285" s="5">
        <v>42633</v>
      </c>
      <c r="L2285" t="s">
        <v>15648</v>
      </c>
      <c r="M2285" t="str">
        <f t="shared" si="741"/>
        <v>Northern Irish businessman.[126]</v>
      </c>
      <c r="N2285" t="s">
        <v>15812</v>
      </c>
      <c r="O2285" t="str">
        <f t="shared" ref="O2285:O2313" si="756">MID(M2285,FIND(" ",M2285)+1,9999)</f>
        <v>Irish businessman.[126]</v>
      </c>
      <c r="P2285" s="2" t="str">
        <f t="shared" si="742"/>
        <v>Irish businessman.</v>
      </c>
      <c r="Q2285" s="2" t="str">
        <f t="shared" si="743"/>
        <v>Irish businessman</v>
      </c>
      <c r="R2285" s="2" t="s">
        <v>15770</v>
      </c>
      <c r="U2285" t="str">
        <f t="shared" si="753"/>
        <v>https://en.wikipedia.org/wiki/Jim_Semple</v>
      </c>
      <c r="Y2285" t="str">
        <f t="shared" si="754"/>
        <v>https://tools.wmflabs.org/xtools-articleinfo/?article=Jim_Semple&amp;project=en.wikipedia.org</v>
      </c>
      <c r="AB2285" t="str">
        <f t="shared" si="755"/>
        <v>https://en.wikipedia.org/w/index.php?title=Special:WhatLinksHere/Jim_Semple&amp;limit=500</v>
      </c>
    </row>
    <row r="2286" spans="1:29">
      <c r="A2286">
        <v>287</v>
      </c>
      <c r="B2286">
        <v>160063</v>
      </c>
      <c r="C2286">
        <v>447127.46221557609</v>
      </c>
      <c r="D2286" t="s">
        <v>9545</v>
      </c>
      <c r="E2286" t="str">
        <f t="shared" si="751"/>
        <v>Jim</v>
      </c>
      <c r="F2286" t="str">
        <f t="shared" si="752"/>
        <v>Simpson</v>
      </c>
      <c r="H2286">
        <v>0</v>
      </c>
      <c r="J2286">
        <v>88</v>
      </c>
      <c r="K2286" s="3">
        <v>42382</v>
      </c>
      <c r="L2286" t="s">
        <v>9393</v>
      </c>
      <c r="M2286" t="str">
        <f t="shared" si="741"/>
        <v>American sportscaster (NBC Sports).[288]</v>
      </c>
      <c r="N2286" t="str">
        <f t="shared" ref="N2286:N2300" si="757">MID(M2286,1,FIND(" ",M2286)-1)</f>
        <v>American</v>
      </c>
      <c r="O2286" t="str">
        <f t="shared" si="756"/>
        <v>sportscaster (NBC Sports).[288]</v>
      </c>
      <c r="P2286" t="str">
        <f t="shared" si="742"/>
        <v>sportscaster (NBC Sports).</v>
      </c>
      <c r="Q2286" t="str">
        <f t="shared" si="743"/>
        <v>sportscaster (NBC Sports)</v>
      </c>
      <c r="R2286" t="str">
        <f>IFERROR(MID(Q2286,1,FIND(" ",Q2286)-1),Q2286)</f>
        <v>sportscaster</v>
      </c>
      <c r="S2286" t="s">
        <v>2516</v>
      </c>
      <c r="U2286" t="str">
        <f t="shared" si="753"/>
        <v>https://en.wikipedia.org/wiki/Jim_Simpson</v>
      </c>
      <c r="Y2286" t="str">
        <f t="shared" si="754"/>
        <v>https://tools.wmflabs.org/xtools-articleinfo/?article=Jim_Simpson&amp;project=en.wikipedia.org</v>
      </c>
      <c r="AB2286" t="str">
        <f t="shared" si="755"/>
        <v>https://en.wikipedia.org/w/index.php?title=Special:WhatLinksHere/Jim_Simpson&amp;limit=500</v>
      </c>
    </row>
    <row r="2287" spans="1:29">
      <c r="A2287">
        <v>1255</v>
      </c>
      <c r="B2287">
        <v>487740</v>
      </c>
      <c r="C2287">
        <v>527444.77110536536</v>
      </c>
      <c r="D2287" t="s">
        <v>9052</v>
      </c>
      <c r="E2287" t="str">
        <f t="shared" si="751"/>
        <v>Jim</v>
      </c>
      <c r="F2287" t="str">
        <f t="shared" si="752"/>
        <v>Thistle</v>
      </c>
      <c r="H2287">
        <v>0</v>
      </c>
      <c r="J2287">
        <v>61</v>
      </c>
      <c r="K2287" s="3">
        <v>42432</v>
      </c>
      <c r="L2287" s="2" t="s">
        <v>3157</v>
      </c>
      <c r="M2287" t="str">
        <f t="shared" si="741"/>
        <v>Canadian lawyer negotiated Atlantic Accord (1985) amyotrophic lateral sclerosis.[61]</v>
      </c>
      <c r="N2287" t="str">
        <f t="shared" si="757"/>
        <v>Canadian</v>
      </c>
      <c r="O2287" t="str">
        <f t="shared" si="756"/>
        <v>lawyer negotiated Atlantic Accord (1985) amyotrophic lateral sclerosis.[61]</v>
      </c>
      <c r="P2287" t="str">
        <f t="shared" si="742"/>
        <v>lawyer negotiated Atlantic Accord (1985) amyotrophic lateral sclerosis.</v>
      </c>
      <c r="Q2287" t="str">
        <f t="shared" si="743"/>
        <v>lawyer negotiated Atlantic Accord (1985) amyotrophic lateral sclerosis</v>
      </c>
      <c r="R2287" t="str">
        <f>IFERROR(MID(Q2287,1,FIND(" ",Q2287)-1),Q2287)</f>
        <v>lawyer</v>
      </c>
      <c r="S2287" s="2" t="s">
        <v>2031</v>
      </c>
      <c r="T2287" t="s">
        <v>3158</v>
      </c>
      <c r="U2287" t="str">
        <f t="shared" si="753"/>
        <v>https://en.wikipedia.org/wiki/Jim_Thistle</v>
      </c>
      <c r="Y2287" t="str">
        <f t="shared" si="754"/>
        <v>https://tools.wmflabs.org/xtools-articleinfo/?article=Jim_Thistle&amp;project=en.wikipedia.org</v>
      </c>
      <c r="AB2287" t="str">
        <f t="shared" si="755"/>
        <v>https://en.wikipedia.org/w/index.php?title=Special:WhatLinksHere/Jim_Thistle&amp;limit=500</v>
      </c>
    </row>
    <row r="2288" spans="1:29">
      <c r="A2288">
        <v>4829</v>
      </c>
      <c r="B2288">
        <v>516807</v>
      </c>
      <c r="C2288">
        <v>357092.02238831494</v>
      </c>
      <c r="D2288" t="s">
        <v>379</v>
      </c>
      <c r="E2288" s="2" t="str">
        <f t="shared" si="751"/>
        <v>Jim</v>
      </c>
      <c r="F2288" s="2" t="str">
        <f t="shared" si="752"/>
        <v>Zapp</v>
      </c>
      <c r="H2288">
        <v>0</v>
      </c>
      <c r="J2288">
        <v>92</v>
      </c>
      <c r="K2288" s="3">
        <v>42643</v>
      </c>
      <c r="L2288" t="s">
        <v>66</v>
      </c>
      <c r="M2288" s="2" t="str">
        <f t="shared" si="741"/>
        <v>American baseball player (Baltimore Elite Giants).[36]</v>
      </c>
      <c r="N2288" s="2" t="str">
        <f t="shared" si="757"/>
        <v>American</v>
      </c>
      <c r="O2288" s="2" t="str">
        <f t="shared" si="756"/>
        <v>baseball player (Baltimore Elite Giants).[36]</v>
      </c>
      <c r="P2288" s="2" t="str">
        <f t="shared" si="742"/>
        <v>baseball player (Baltimore Elite Giants).</v>
      </c>
      <c r="Q2288" s="2" t="str">
        <f t="shared" si="743"/>
        <v>baseball player (Baltimore Elite Giants)</v>
      </c>
      <c r="R2288" s="2" t="s">
        <v>11</v>
      </c>
      <c r="S2288" t="s">
        <v>12</v>
      </c>
    </row>
    <row r="2289" spans="1:29">
      <c r="A2289">
        <v>723</v>
      </c>
      <c r="B2289">
        <v>823842</v>
      </c>
      <c r="C2289">
        <v>477544.4850220083</v>
      </c>
      <c r="D2289" t="s">
        <v>10837</v>
      </c>
      <c r="E2289" t="str">
        <f t="shared" si="751"/>
        <v>Jimmie</v>
      </c>
      <c r="F2289" t="str">
        <f t="shared" si="752"/>
        <v>Haskell</v>
      </c>
      <c r="H2289">
        <v>0</v>
      </c>
      <c r="J2289">
        <v>79</v>
      </c>
      <c r="K2289" s="3">
        <v>42404</v>
      </c>
      <c r="L2289" t="s">
        <v>10929</v>
      </c>
      <c r="M2289" t="str">
        <f t="shared" si="741"/>
        <v>American composer and orchestrator (The Color Purple Big Land of the Lost).[67]</v>
      </c>
      <c r="N2289" t="str">
        <f t="shared" si="757"/>
        <v>American</v>
      </c>
      <c r="O2289" t="str">
        <f t="shared" si="756"/>
        <v>composer and orchestrator (The Color Purple Big Land of the Lost).[67]</v>
      </c>
      <c r="P2289" t="str">
        <f t="shared" si="742"/>
        <v>composer and orchestrator (The Color Purple Big Land of the Lost).</v>
      </c>
      <c r="Q2289" t="str">
        <f t="shared" si="743"/>
        <v>composer and orchestrator (The Color Purple Big Land of the Lost)</v>
      </c>
      <c r="R2289" t="s">
        <v>3208</v>
      </c>
      <c r="S2289" t="s">
        <v>2340</v>
      </c>
      <c r="U2289" t="str">
        <f t="shared" ref="U2289:U2324" si="758">CONCATENATE("https://en.wikipedia.org/wiki/",REPLACE(D2289,FIND(" ",D2289),1,"_"))</f>
        <v>https://en.wikipedia.org/wiki/Jimmie_Haskell</v>
      </c>
      <c r="Y2289" t="str">
        <f t="shared" ref="Y2289:Y2324" si="759">CONCATENATE("https://tools.wmflabs.org/xtools-articleinfo/?article=",REPLACE(D2289,FIND(" ",D2289),1,"_"),"&amp;project=en.wikipedia.org")</f>
        <v>https://tools.wmflabs.org/xtools-articleinfo/?article=Jimmie_Haskell&amp;project=en.wikipedia.org</v>
      </c>
      <c r="AB2289" t="str">
        <f t="shared" ref="AB2289:AB2324" si="760">CONCATENATE("https://en.wikipedia.org/w/index.php?title=Special:WhatLinksHere/",REPLACE(D2289,FIND(" ",D2289),1,"_"),"&amp;limit=500")</f>
        <v>https://en.wikipedia.org/w/index.php?title=Special:WhatLinksHere/Jimmie_Haskell&amp;limit=500</v>
      </c>
    </row>
    <row r="2290" spans="1:29">
      <c r="A2290">
        <v>1937</v>
      </c>
      <c r="B2290">
        <v>553963</v>
      </c>
      <c r="C2290">
        <v>507796.05932257255</v>
      </c>
      <c r="D2290" t="s">
        <v>6649</v>
      </c>
      <c r="E2290" t="str">
        <f t="shared" si="751"/>
        <v>Jimmie</v>
      </c>
      <c r="F2290" t="str">
        <f t="shared" si="752"/>
        <v>Van Zant</v>
      </c>
      <c r="H2290">
        <v>0</v>
      </c>
      <c r="J2290">
        <v>59</v>
      </c>
      <c r="K2290" s="5">
        <v>42467</v>
      </c>
      <c r="L2290" t="s">
        <v>6193</v>
      </c>
      <c r="M2290" t="str">
        <f t="shared" si="741"/>
        <v>American singer songwriter and guitarist liver cancer.[123]</v>
      </c>
      <c r="N2290" t="str">
        <f t="shared" si="757"/>
        <v>American</v>
      </c>
      <c r="O2290" t="str">
        <f t="shared" si="756"/>
        <v>singer songwriter and guitarist liver cancer.[123]</v>
      </c>
      <c r="P2290" t="str">
        <f t="shared" si="742"/>
        <v>singer songwriter and guitarist liver cancer.</v>
      </c>
      <c r="Q2290" t="str">
        <f t="shared" si="743"/>
        <v>singer songwriter and guitarist liver cancer</v>
      </c>
      <c r="R2290" t="s">
        <v>3366</v>
      </c>
      <c r="T2290" t="s">
        <v>7521</v>
      </c>
      <c r="U2290" t="str">
        <f t="shared" si="758"/>
        <v>https://en.wikipedia.org/wiki/Jimmie_Van Zant</v>
      </c>
      <c r="Y2290" t="str">
        <f t="shared" si="759"/>
        <v>https://tools.wmflabs.org/xtools-articleinfo/?article=Jimmie_Van Zant&amp;project=en.wikipedia.org</v>
      </c>
      <c r="AB2290" t="str">
        <f t="shared" si="760"/>
        <v>https://en.wikipedia.org/w/index.php?title=Special:WhatLinksHere/Jimmie_Van Zant&amp;limit=500</v>
      </c>
    </row>
    <row r="2291" spans="1:29">
      <c r="A2291">
        <v>485</v>
      </c>
      <c r="B2291">
        <v>416396</v>
      </c>
      <c r="C2291">
        <v>751161.93254052638</v>
      </c>
      <c r="D2291" t="s">
        <v>9709</v>
      </c>
      <c r="E2291" t="str">
        <f t="shared" si="751"/>
        <v>Jimmy</v>
      </c>
      <c r="F2291" t="str">
        <f t="shared" si="752"/>
        <v>Bain</v>
      </c>
      <c r="H2291">
        <v>0</v>
      </c>
      <c r="J2291">
        <v>68</v>
      </c>
      <c r="K2291" s="3">
        <v>42392</v>
      </c>
      <c r="L2291" t="s">
        <v>10416</v>
      </c>
      <c r="M2291" t="str">
        <f t="shared" si="741"/>
        <v>Scottish bassist (Rainbow Dio) lung cancer.[491]</v>
      </c>
      <c r="N2291" t="str">
        <f t="shared" si="757"/>
        <v>Scottish</v>
      </c>
      <c r="O2291" t="str">
        <f t="shared" si="756"/>
        <v>bassist (Rainbow Dio) lung cancer.[491]</v>
      </c>
      <c r="P2291" t="str">
        <f t="shared" si="742"/>
        <v>bassist (Rainbow Dio) lung cancer.</v>
      </c>
      <c r="Q2291" t="str">
        <f t="shared" si="743"/>
        <v>bassist (Rainbow Dio) lung cancer</v>
      </c>
      <c r="R2291" t="str">
        <f>IFERROR(MID(Q2291,1,FIND(" ",Q2291)-1),Q2291)</f>
        <v>bassist</v>
      </c>
      <c r="S2291" t="s">
        <v>2614</v>
      </c>
      <c r="T2291" t="s">
        <v>8771</v>
      </c>
      <c r="U2291" t="str">
        <f t="shared" si="758"/>
        <v>https://en.wikipedia.org/wiki/Jimmy_Bain</v>
      </c>
      <c r="Y2291" t="str">
        <f t="shared" si="759"/>
        <v>https://tools.wmflabs.org/xtools-articleinfo/?article=Jimmy_Bain&amp;project=en.wikipedia.org</v>
      </c>
      <c r="AB2291" t="str">
        <f t="shared" si="760"/>
        <v>https://en.wikipedia.org/w/index.php?title=Special:WhatLinksHere/Jimmy_Bain&amp;limit=500</v>
      </c>
    </row>
    <row r="2292" spans="1:29">
      <c r="A2292">
        <v>4015</v>
      </c>
      <c r="B2292">
        <v>364059</v>
      </c>
      <c r="C2292">
        <v>283228.82386419224</v>
      </c>
      <c r="D2292" t="s">
        <v>4611</v>
      </c>
      <c r="E2292" t="s">
        <v>3464</v>
      </c>
      <c r="F2292" t="s">
        <v>3465</v>
      </c>
      <c r="H2292">
        <v>0</v>
      </c>
      <c r="J2292">
        <v>84</v>
      </c>
      <c r="K2292" s="5">
        <v>42591</v>
      </c>
      <c r="L2292" t="s">
        <v>3907</v>
      </c>
      <c r="M2292" t="str">
        <f t="shared" si="741"/>
        <v>American politician member of the Louisiana State Legislature (1968–2000) traffic collision.[157]</v>
      </c>
      <c r="N2292" t="str">
        <f t="shared" si="757"/>
        <v>American</v>
      </c>
      <c r="O2292" t="str">
        <f t="shared" si="756"/>
        <v>politician member of the Louisiana State Legislature (1968–2000) traffic collision.[157]</v>
      </c>
      <c r="P2292" s="2" t="str">
        <f t="shared" si="742"/>
        <v>politician member of the Louisiana State Legislature (1968–2000) traffic collision.</v>
      </c>
      <c r="Q2292" s="2" t="str">
        <f t="shared" si="743"/>
        <v>politician member of the Louisiana State Legislature (1968–2000) traffic collision</v>
      </c>
      <c r="R2292" s="2" t="str">
        <f>IFERROR(MID(Q2292,1,FIND(" ",Q2292)-1),Q2292)</f>
        <v>politician</v>
      </c>
      <c r="S2292" s="2" t="s">
        <v>501</v>
      </c>
      <c r="T2292" t="s">
        <v>3154</v>
      </c>
      <c r="U2292" t="str">
        <f t="shared" si="758"/>
        <v>https://en.wikipedia.org/wiki/Jimmy_D. Long</v>
      </c>
      <c r="Y2292" t="str">
        <f t="shared" si="759"/>
        <v>https://tools.wmflabs.org/xtools-articleinfo/?article=Jimmy_D. Long&amp;project=en.wikipedia.org</v>
      </c>
      <c r="AB2292" t="str">
        <f t="shared" si="760"/>
        <v>https://en.wikipedia.org/w/index.php?title=Special:WhatLinksHere/Jimmy_D. Long&amp;limit=500</v>
      </c>
    </row>
    <row r="2293" spans="1:29">
      <c r="A2293">
        <v>3379</v>
      </c>
      <c r="B2293">
        <v>238239</v>
      </c>
      <c r="C2293">
        <v>283613.01919176185</v>
      </c>
      <c r="D2293" t="s">
        <v>13361</v>
      </c>
      <c r="E2293" t="str">
        <f t="shared" ref="E2293:E2298" si="761">LEFT(D2293,FIND(" ",D2293)-1)</f>
        <v>Jimmy</v>
      </c>
      <c r="F2293" t="str">
        <f t="shared" ref="F2293:F2298" si="762">MID(D2293,FIND(" ",D2293)+1,9999)</f>
        <v>Frizzell</v>
      </c>
      <c r="H2293">
        <v>0</v>
      </c>
      <c r="J2293">
        <v>79</v>
      </c>
      <c r="K2293" s="5">
        <v>42554</v>
      </c>
      <c r="L2293" t="s">
        <v>13901</v>
      </c>
      <c r="M2293" t="str">
        <f t="shared" si="741"/>
        <v>Scottish football player and manager.[38]</v>
      </c>
      <c r="N2293" t="str">
        <f t="shared" si="757"/>
        <v>Scottish</v>
      </c>
      <c r="O2293" t="str">
        <f t="shared" si="756"/>
        <v>football player and manager.[38]</v>
      </c>
      <c r="P2293" s="2" t="str">
        <f t="shared" si="742"/>
        <v>football player and manager.</v>
      </c>
      <c r="Q2293" s="2" t="str">
        <f t="shared" si="743"/>
        <v>football player and manager</v>
      </c>
      <c r="R2293" s="2" t="s">
        <v>3199</v>
      </c>
      <c r="S2293" s="2"/>
      <c r="U2293" t="str">
        <f t="shared" si="758"/>
        <v>https://en.wikipedia.org/wiki/Jimmy_Frizzell</v>
      </c>
      <c r="Y2293" t="str">
        <f t="shared" si="759"/>
        <v>https://tools.wmflabs.org/xtools-articleinfo/?article=Jimmy_Frizzell&amp;project=en.wikipedia.org</v>
      </c>
      <c r="AB2293" t="str">
        <f t="shared" si="760"/>
        <v>https://en.wikipedia.org/w/index.php?title=Special:WhatLinksHere/Jimmy_Frizzell&amp;limit=500</v>
      </c>
    </row>
    <row r="2294" spans="1:29">
      <c r="A2294">
        <v>1653</v>
      </c>
      <c r="B2294">
        <v>953887</v>
      </c>
      <c r="C2294">
        <v>39100.642128687468</v>
      </c>
      <c r="D2294" t="s">
        <v>8565</v>
      </c>
      <c r="E2294" t="str">
        <f t="shared" si="761"/>
        <v>Jimmy</v>
      </c>
      <c r="F2294" t="str">
        <f t="shared" si="762"/>
        <v>Riley</v>
      </c>
      <c r="H2294">
        <v>0</v>
      </c>
      <c r="J2294">
        <v>68</v>
      </c>
      <c r="K2294" s="3">
        <v>42452</v>
      </c>
      <c r="L2294" s="2" t="s">
        <v>7803</v>
      </c>
      <c r="M2294" t="str">
        <f t="shared" si="741"/>
        <v>Jamaican reggae musician cancer.[460]</v>
      </c>
      <c r="N2294" t="str">
        <f t="shared" si="757"/>
        <v>Jamaican</v>
      </c>
      <c r="O2294" t="str">
        <f t="shared" si="756"/>
        <v>reggae musician cancer.[460]</v>
      </c>
      <c r="P2294" t="str">
        <f t="shared" si="742"/>
        <v>reggae musician cancer.</v>
      </c>
      <c r="Q2294" t="str">
        <f t="shared" si="743"/>
        <v>reggae musician cancer</v>
      </c>
      <c r="R2294" t="s">
        <v>7089</v>
      </c>
      <c r="T2294" t="s">
        <v>7241</v>
      </c>
      <c r="U2294" t="str">
        <f t="shared" si="758"/>
        <v>https://en.wikipedia.org/wiki/Jimmy_Riley</v>
      </c>
      <c r="Y2294" t="str">
        <f t="shared" si="759"/>
        <v>https://tools.wmflabs.org/xtools-articleinfo/?article=Jimmy_Riley&amp;project=en.wikipedia.org</v>
      </c>
      <c r="AB2294" t="str">
        <f t="shared" si="760"/>
        <v>https://en.wikipedia.org/w/index.php?title=Special:WhatLinksHere/Jimmy_Riley&amp;limit=500</v>
      </c>
    </row>
    <row r="2295" spans="1:29">
      <c r="A2295">
        <v>1810</v>
      </c>
      <c r="B2295">
        <v>186143</v>
      </c>
      <c r="C2295">
        <v>612672.82053540833</v>
      </c>
      <c r="D2295" t="s">
        <v>8721</v>
      </c>
      <c r="E2295" t="str">
        <f t="shared" si="761"/>
        <v>Jimmy</v>
      </c>
      <c r="F2295" t="str">
        <f t="shared" si="762"/>
        <v>Toner</v>
      </c>
      <c r="H2295">
        <v>0</v>
      </c>
      <c r="J2295">
        <v>92</v>
      </c>
      <c r="K2295" s="3">
        <v>42460</v>
      </c>
      <c r="L2295" s="2" t="s">
        <v>7481</v>
      </c>
      <c r="M2295" t="str">
        <f t="shared" si="741"/>
        <v>Scottish footballer (Dundee Leeds United).[618]</v>
      </c>
      <c r="N2295" t="str">
        <f t="shared" si="757"/>
        <v>Scottish</v>
      </c>
      <c r="O2295" t="str">
        <f t="shared" si="756"/>
        <v>footballer (Dundee Leeds United).[618]</v>
      </c>
      <c r="P2295" t="str">
        <f t="shared" si="742"/>
        <v>footballer (Dundee Leeds United).</v>
      </c>
      <c r="Q2295" t="str">
        <f t="shared" si="743"/>
        <v>footballer (Dundee Leeds United)</v>
      </c>
      <c r="R2295" t="str">
        <f>IFERROR(MID(Q2295,1,FIND(" ",Q2295)-1),Q2295)</f>
        <v>footballer</v>
      </c>
      <c r="S2295" s="2" t="s">
        <v>1752</v>
      </c>
      <c r="U2295" t="str">
        <f t="shared" si="758"/>
        <v>https://en.wikipedia.org/wiki/Jimmy_Toner</v>
      </c>
      <c r="V2295">
        <v>63</v>
      </c>
      <c r="W2295">
        <v>0</v>
      </c>
      <c r="X2295">
        <v>0</v>
      </c>
      <c r="Y2295" t="str">
        <f t="shared" si="759"/>
        <v>https://tools.wmflabs.org/xtools-articleinfo/?article=Jimmy_Toner&amp;project=en.wikipedia.org</v>
      </c>
      <c r="Z2295">
        <v>46</v>
      </c>
      <c r="AA2295">
        <v>33</v>
      </c>
      <c r="AB2295" t="str">
        <f t="shared" si="760"/>
        <v>https://en.wikipedia.org/w/index.php?title=Special:WhatLinksHere/Jimmy_Toner&amp;limit=500</v>
      </c>
      <c r="AC2295">
        <v>42</v>
      </c>
    </row>
    <row r="2296" spans="1:29">
      <c r="A2296">
        <v>2948</v>
      </c>
      <c r="B2296">
        <v>821204</v>
      </c>
      <c r="C2296">
        <v>132621.70089183201</v>
      </c>
      <c r="D2296" t="s">
        <v>5751</v>
      </c>
      <c r="E2296" t="str">
        <f t="shared" si="761"/>
        <v>Jimmy</v>
      </c>
      <c r="F2296" t="str">
        <f t="shared" si="762"/>
        <v>Williams</v>
      </c>
      <c r="H2296">
        <v>0</v>
      </c>
      <c r="J2296">
        <v>90</v>
      </c>
      <c r="K2296" s="5">
        <v>42527</v>
      </c>
      <c r="L2296" t="s">
        <v>5002</v>
      </c>
      <c r="M2296" t="str">
        <f t="shared" si="741"/>
        <v>Canadian baseball player and manager.[103]</v>
      </c>
      <c r="N2296" t="str">
        <f t="shared" si="757"/>
        <v>Canadian</v>
      </c>
      <c r="O2296" t="str">
        <f t="shared" si="756"/>
        <v>baseball player and manager.[103]</v>
      </c>
      <c r="P2296" t="str">
        <f t="shared" si="742"/>
        <v>baseball player and manager.</v>
      </c>
      <c r="Q2296" t="str">
        <f t="shared" si="743"/>
        <v>baseball player and manager</v>
      </c>
      <c r="R2296" t="str">
        <f>Q2296</f>
        <v>baseball player and manager</v>
      </c>
      <c r="U2296" t="str">
        <f t="shared" si="758"/>
        <v>https://en.wikipedia.org/wiki/Jimmy_Williams</v>
      </c>
      <c r="Y2296" t="str">
        <f t="shared" si="759"/>
        <v>https://tools.wmflabs.org/xtools-articleinfo/?article=Jimmy_Williams&amp;project=en.wikipedia.org</v>
      </c>
      <c r="AB2296" t="str">
        <f t="shared" si="760"/>
        <v>https://en.wikipedia.org/w/index.php?title=Special:WhatLinksHere/Jimmy_Williams&amp;limit=500</v>
      </c>
    </row>
    <row r="2297" spans="1:29" s="2" customFormat="1">
      <c r="A2297">
        <v>3208</v>
      </c>
      <c r="B2297">
        <v>143784</v>
      </c>
      <c r="C2297">
        <v>357224.6926569278</v>
      </c>
      <c r="D2297" t="s">
        <v>5378</v>
      </c>
      <c r="E2297" t="str">
        <f t="shared" si="761"/>
        <v>Jin</v>
      </c>
      <c r="F2297" t="str">
        <f t="shared" si="762"/>
        <v>Yaqin</v>
      </c>
      <c r="G2297"/>
      <c r="H2297">
        <v>0</v>
      </c>
      <c r="I2297"/>
      <c r="J2297">
        <v>91</v>
      </c>
      <c r="K2297" s="5">
        <v>42544</v>
      </c>
      <c r="L2297" t="s">
        <v>4752</v>
      </c>
      <c r="M2297" t="str">
        <f t="shared" si="741"/>
        <v>Chinese actress (You and Me) cancer.[363]</v>
      </c>
      <c r="N2297" t="str">
        <f t="shared" si="757"/>
        <v>Chinese</v>
      </c>
      <c r="O2297" t="str">
        <f t="shared" si="756"/>
        <v>actress (You and Me) cancer.[363]</v>
      </c>
      <c r="P2297" t="str">
        <f t="shared" si="742"/>
        <v>actress (You and Me) cancer.</v>
      </c>
      <c r="Q2297" t="str">
        <f t="shared" si="743"/>
        <v>actress (You and Me) cancer</v>
      </c>
      <c r="R2297" t="str">
        <f>IFERROR(MID(Q2297,1,FIND(" ",Q2297)-1),Q2297)</f>
        <v>actress</v>
      </c>
      <c r="S2297" s="2" t="s">
        <v>981</v>
      </c>
      <c r="T2297" t="s">
        <v>13306</v>
      </c>
      <c r="U2297" t="str">
        <f t="shared" si="758"/>
        <v>https://en.wikipedia.org/wiki/Jin_Yaqin</v>
      </c>
      <c r="V2297"/>
      <c r="W2297"/>
      <c r="X2297"/>
      <c r="Y2297" t="str">
        <f t="shared" si="759"/>
        <v>https://tools.wmflabs.org/xtools-articleinfo/?article=Jin_Yaqin&amp;project=en.wikipedia.org</v>
      </c>
      <c r="Z2297"/>
      <c r="AA2297"/>
      <c r="AB2297" t="str">
        <f t="shared" si="760"/>
        <v>https://en.wikipedia.org/w/index.php?title=Special:WhatLinksHere/Jin_Yaqin&amp;limit=500</v>
      </c>
      <c r="AC2297"/>
    </row>
    <row r="2298" spans="1:29">
      <c r="A2298">
        <v>4282</v>
      </c>
      <c r="B2298">
        <v>544916</v>
      </c>
      <c r="C2298">
        <v>914564.84780519526</v>
      </c>
      <c r="D2298" t="s">
        <v>4544</v>
      </c>
      <c r="E2298" t="str">
        <f t="shared" si="761"/>
        <v>Jiří</v>
      </c>
      <c r="F2298" t="str">
        <f t="shared" si="762"/>
        <v>Tichý</v>
      </c>
      <c r="H2298">
        <v>0</v>
      </c>
      <c r="J2298">
        <v>82</v>
      </c>
      <c r="K2298" s="5">
        <v>42608</v>
      </c>
      <c r="L2298" t="s">
        <v>3696</v>
      </c>
      <c r="M2298" t="str">
        <f t="shared" si="741"/>
        <v>Czech football player.[425]</v>
      </c>
      <c r="N2298" t="str">
        <f t="shared" si="757"/>
        <v>Czech</v>
      </c>
      <c r="O2298" t="str">
        <f t="shared" si="756"/>
        <v>football player.[425]</v>
      </c>
      <c r="P2298" s="2" t="str">
        <f t="shared" si="742"/>
        <v>football player.</v>
      </c>
      <c r="Q2298" s="2" t="str">
        <f t="shared" si="743"/>
        <v>football player</v>
      </c>
      <c r="R2298" s="2" t="s">
        <v>2812</v>
      </c>
      <c r="S2298" s="2"/>
      <c r="U2298" t="str">
        <f t="shared" si="758"/>
        <v>https://en.wikipedia.org/wiki/Jiří_Tichý</v>
      </c>
      <c r="Y2298" t="str">
        <f t="shared" si="759"/>
        <v>https://tools.wmflabs.org/xtools-articleinfo/?article=Jiří_Tichý&amp;project=en.wikipedia.org</v>
      </c>
      <c r="AB2298" t="str">
        <f t="shared" si="760"/>
        <v>https://en.wikipedia.org/w/index.php?title=Special:WhatLinksHere/Jiří_Tichý&amp;limit=500</v>
      </c>
    </row>
    <row r="2299" spans="1:29">
      <c r="A2299">
        <v>1685</v>
      </c>
      <c r="B2299">
        <v>847335</v>
      </c>
      <c r="C2299">
        <v>327595.08278104477</v>
      </c>
      <c r="D2299" t="s">
        <v>8453</v>
      </c>
      <c r="E2299" t="s">
        <v>8453</v>
      </c>
      <c r="H2299">
        <v>0</v>
      </c>
      <c r="J2299">
        <v>36</v>
      </c>
      <c r="K2299" s="3">
        <v>42454</v>
      </c>
      <c r="L2299" s="2" t="s">
        <v>7767</v>
      </c>
      <c r="M2299" t="str">
        <f t="shared" si="741"/>
        <v>Indian film actor throat and lung cancer.[492]</v>
      </c>
      <c r="N2299" t="str">
        <f t="shared" si="757"/>
        <v>Indian</v>
      </c>
      <c r="O2299" t="str">
        <f t="shared" si="756"/>
        <v>film actor throat and lung cancer.[492]</v>
      </c>
      <c r="P2299" t="str">
        <f t="shared" si="742"/>
        <v>film actor throat and lung cancer.</v>
      </c>
      <c r="Q2299" t="str">
        <f t="shared" si="743"/>
        <v>film actor throat and lung cancer</v>
      </c>
      <c r="R2299" t="s">
        <v>6945</v>
      </c>
      <c r="T2299" t="s">
        <v>3058</v>
      </c>
      <c r="U2299" t="e">
        <f t="shared" si="758"/>
        <v>#VALUE!</v>
      </c>
      <c r="Y2299" t="e">
        <f t="shared" si="759"/>
        <v>#VALUE!</v>
      </c>
      <c r="AB2299" t="e">
        <f t="shared" si="760"/>
        <v>#VALUE!</v>
      </c>
    </row>
    <row r="2300" spans="1:29">
      <c r="A2300">
        <v>157</v>
      </c>
      <c r="B2300">
        <v>238623</v>
      </c>
      <c r="C2300">
        <v>984268.22415967763</v>
      </c>
      <c r="D2300" t="s">
        <v>9436</v>
      </c>
      <c r="E2300" t="str">
        <f t="shared" ref="E2300:E2309" si="763">LEFT(D2300,FIND(" ",D2300)-1)</f>
        <v>Jit</v>
      </c>
      <c r="F2300" t="str">
        <f t="shared" ref="F2300:F2309" si="764">MID(D2300,FIND(" ",D2300)+1,9999)</f>
        <v>Samaroo</v>
      </c>
      <c r="H2300">
        <v>0</v>
      </c>
      <c r="J2300">
        <v>65</v>
      </c>
      <c r="K2300" s="3">
        <v>42376</v>
      </c>
      <c r="L2300" t="s">
        <v>9294</v>
      </c>
      <c r="M2300" t="str">
        <f t="shared" si="741"/>
        <v>Trinidadian Steelpan musician and arranger.[157]</v>
      </c>
      <c r="N2300" t="str">
        <f t="shared" si="757"/>
        <v>Trinidadian</v>
      </c>
      <c r="O2300" t="str">
        <f t="shared" si="756"/>
        <v>Steelpan musician and arranger.[157]</v>
      </c>
      <c r="P2300" t="str">
        <f t="shared" si="742"/>
        <v>Steelpan musician and arranger.</v>
      </c>
      <c r="Q2300" t="str">
        <f t="shared" si="743"/>
        <v>Steelpan musician and arranger</v>
      </c>
      <c r="R2300" t="s">
        <v>3434</v>
      </c>
      <c r="U2300" t="str">
        <f t="shared" si="758"/>
        <v>https://en.wikipedia.org/wiki/Jit_Samaroo</v>
      </c>
      <c r="Y2300" t="str">
        <f t="shared" si="759"/>
        <v>https://tools.wmflabs.org/xtools-articleinfo/?article=Jit_Samaroo&amp;project=en.wikipedia.org</v>
      </c>
      <c r="AB2300" t="str">
        <f t="shared" si="760"/>
        <v>https://en.wikipedia.org/w/index.php?title=Special:WhatLinksHere/Jit_Samaroo&amp;limit=500</v>
      </c>
    </row>
    <row r="2301" spans="1:29">
      <c r="A2301">
        <v>2724</v>
      </c>
      <c r="B2301">
        <v>29792</v>
      </c>
      <c r="C2301">
        <v>632437.19727415731</v>
      </c>
      <c r="D2301" t="s">
        <v>12142</v>
      </c>
      <c r="E2301" t="str">
        <f t="shared" si="763"/>
        <v>Jo</v>
      </c>
      <c r="F2301" t="str">
        <f t="shared" si="764"/>
        <v>Beverley</v>
      </c>
      <c r="H2301">
        <v>0</v>
      </c>
      <c r="J2301">
        <v>68</v>
      </c>
      <c r="K2301" s="5">
        <v>42513</v>
      </c>
      <c r="L2301" t="s">
        <v>12764</v>
      </c>
      <c r="M2301" t="str">
        <f t="shared" si="741"/>
        <v>British-born Canadian writer.[390]</v>
      </c>
      <c r="N2301" t="s">
        <v>13039</v>
      </c>
      <c r="O2301" t="str">
        <f t="shared" si="756"/>
        <v>Canadian writer.[390]</v>
      </c>
      <c r="P2301" t="str">
        <f t="shared" si="742"/>
        <v>Canadian writer.</v>
      </c>
      <c r="Q2301" t="str">
        <f t="shared" si="743"/>
        <v>Canadian writer</v>
      </c>
      <c r="R2301" t="s">
        <v>13093</v>
      </c>
      <c r="U2301" t="str">
        <f t="shared" si="758"/>
        <v>https://en.wikipedia.org/wiki/Jo_Beverley</v>
      </c>
      <c r="Y2301" t="str">
        <f t="shared" si="759"/>
        <v>https://tools.wmflabs.org/xtools-articleinfo/?article=Jo_Beverley&amp;project=en.wikipedia.org</v>
      </c>
      <c r="AB2301" t="str">
        <f t="shared" si="760"/>
        <v>https://en.wikipedia.org/w/index.php?title=Special:WhatLinksHere/Jo_Beverley&amp;limit=500</v>
      </c>
    </row>
    <row r="2302" spans="1:29">
      <c r="A2302">
        <v>3104</v>
      </c>
      <c r="B2302">
        <v>803287</v>
      </c>
      <c r="C2302">
        <v>676407.67016200698</v>
      </c>
      <c r="D2302" t="s">
        <v>5283</v>
      </c>
      <c r="E2302" t="str">
        <f t="shared" si="763"/>
        <v>Jo</v>
      </c>
      <c r="F2302" t="str">
        <f t="shared" si="764"/>
        <v>Cox</v>
      </c>
      <c r="H2302">
        <v>0</v>
      </c>
      <c r="J2302">
        <v>41</v>
      </c>
      <c r="K2302" s="5">
        <v>42537</v>
      </c>
      <c r="L2302" t="s">
        <v>4903</v>
      </c>
      <c r="M2302" t="str">
        <f t="shared" si="741"/>
        <v>British politician MP for Batley and Spen (since 2015) shot and stabbed.[259]</v>
      </c>
      <c r="N2302" t="str">
        <f t="shared" ref="N2302:N2313" si="765">MID(M2302,1,FIND(" ",M2302)-1)</f>
        <v>British</v>
      </c>
      <c r="O2302" t="str">
        <f t="shared" si="756"/>
        <v>politician MP for Batley and Spen (since 2015) shot and stabbed.[259]</v>
      </c>
      <c r="P2302" t="str">
        <f t="shared" si="742"/>
        <v>politician MP for Batley and Spen (since 2015) shot and stabbed.</v>
      </c>
      <c r="Q2302" t="str">
        <f t="shared" si="743"/>
        <v>politician MP for Batley and Spen (since 2015) shot and stabbed</v>
      </c>
      <c r="R2302" t="str">
        <f>IFERROR(MID(Q2302,1,FIND(" ",Q2302)-1),Q2302)</f>
        <v>politician</v>
      </c>
      <c r="S2302" s="2" t="s">
        <v>1024</v>
      </c>
      <c r="T2302" t="s">
        <v>13395</v>
      </c>
      <c r="U2302" t="str">
        <f t="shared" si="758"/>
        <v>https://en.wikipedia.org/wiki/Jo_Cox</v>
      </c>
      <c r="Y2302" t="str">
        <f t="shared" si="759"/>
        <v>https://tools.wmflabs.org/xtools-articleinfo/?article=Jo_Cox&amp;project=en.wikipedia.org</v>
      </c>
      <c r="AB2302" t="str">
        <f t="shared" si="760"/>
        <v>https://en.wikipedia.org/w/index.php?title=Special:WhatLinksHere/Jo_Cox&amp;limit=500</v>
      </c>
    </row>
    <row r="2303" spans="1:29">
      <c r="A2303">
        <v>353</v>
      </c>
      <c r="B2303">
        <v>545667</v>
      </c>
      <c r="C2303">
        <v>687537.66938971239</v>
      </c>
      <c r="D2303" t="s">
        <v>9651</v>
      </c>
      <c r="E2303" t="str">
        <f t="shared" si="763"/>
        <v>Jo</v>
      </c>
      <c r="F2303" t="str">
        <f t="shared" si="764"/>
        <v>De Winter</v>
      </c>
      <c r="H2303">
        <v>0</v>
      </c>
      <c r="J2303">
        <v>94</v>
      </c>
      <c r="K2303" s="3">
        <v>42386</v>
      </c>
      <c r="L2303" t="s">
        <v>10205</v>
      </c>
      <c r="M2303" t="str">
        <f t="shared" si="741"/>
        <v>American actress (Gloria Dirty Harry Bird).[354]</v>
      </c>
      <c r="N2303" t="str">
        <f t="shared" si="765"/>
        <v>American</v>
      </c>
      <c r="O2303" t="str">
        <f t="shared" si="756"/>
        <v>actress (Gloria Dirty Harry Bird).[354]</v>
      </c>
      <c r="P2303" t="str">
        <f t="shared" si="742"/>
        <v>actress (Gloria Dirty Harry Bird).</v>
      </c>
      <c r="Q2303" t="str">
        <f t="shared" si="743"/>
        <v>actress (Gloria Dirty Harry Bird)</v>
      </c>
      <c r="R2303" t="str">
        <f>IFERROR(MID(Q2303,1,FIND(" ",Q2303)-1),Q2303)</f>
        <v>actress</v>
      </c>
      <c r="S2303" t="s">
        <v>2551</v>
      </c>
      <c r="U2303" t="str">
        <f t="shared" si="758"/>
        <v>https://en.wikipedia.org/wiki/Jo_De Winter</v>
      </c>
      <c r="Y2303" t="str">
        <f t="shared" si="759"/>
        <v>https://tools.wmflabs.org/xtools-articleinfo/?article=Jo_De Winter&amp;project=en.wikipedia.org</v>
      </c>
      <c r="AB2303" t="str">
        <f t="shared" si="760"/>
        <v>https://en.wikipedia.org/w/index.php?title=Special:WhatLinksHere/Jo_De Winter&amp;limit=500</v>
      </c>
    </row>
    <row r="2304" spans="1:29">
      <c r="A2304">
        <v>974</v>
      </c>
      <c r="B2304">
        <v>592673</v>
      </c>
      <c r="C2304">
        <v>478430.24181202054</v>
      </c>
      <c r="D2304" t="s">
        <v>10896</v>
      </c>
      <c r="E2304" t="str">
        <f t="shared" si="763"/>
        <v>Jo-Ann</v>
      </c>
      <c r="F2304" t="str">
        <f t="shared" si="764"/>
        <v>Episkenew</v>
      </c>
      <c r="H2304">
        <v>0</v>
      </c>
      <c r="J2304">
        <v>63</v>
      </c>
      <c r="K2304" s="3">
        <v>42418</v>
      </c>
      <c r="L2304" t="s">
        <v>11421</v>
      </c>
      <c r="M2304" t="str">
        <f t="shared" si="741"/>
        <v>Canadian author and indigenous rights activist.[319]</v>
      </c>
      <c r="N2304" t="str">
        <f t="shared" si="765"/>
        <v>Canadian</v>
      </c>
      <c r="O2304" t="str">
        <f t="shared" si="756"/>
        <v>author and indigenous rights activist.[319]</v>
      </c>
      <c r="P2304" t="str">
        <f t="shared" si="742"/>
        <v>author and indigenous rights activist.</v>
      </c>
      <c r="Q2304" t="str">
        <f t="shared" si="743"/>
        <v>author and indigenous rights activist</v>
      </c>
      <c r="R2304" t="str">
        <f>Q2304</f>
        <v>author and indigenous rights activist</v>
      </c>
      <c r="U2304" t="str">
        <f t="shared" si="758"/>
        <v>https://en.wikipedia.org/wiki/Jo-Ann_Episkenew</v>
      </c>
      <c r="Y2304" t="str">
        <f t="shared" si="759"/>
        <v>https://tools.wmflabs.org/xtools-articleinfo/?article=Jo-Ann_Episkenew&amp;project=en.wikipedia.org</v>
      </c>
      <c r="AB2304" t="str">
        <f t="shared" si="760"/>
        <v>https://en.wikipedia.org/w/index.php?title=Special:WhatLinksHere/Jo-Ann_Episkenew&amp;limit=500</v>
      </c>
    </row>
    <row r="2305" spans="1:29">
      <c r="A2305">
        <v>402</v>
      </c>
      <c r="B2305">
        <v>284509</v>
      </c>
      <c r="C2305">
        <v>29945.047976980277</v>
      </c>
      <c r="D2305" t="s">
        <v>9529</v>
      </c>
      <c r="E2305" t="str">
        <f t="shared" si="763"/>
        <v>Joachim</v>
      </c>
      <c r="F2305" t="str">
        <f t="shared" si="764"/>
        <v>Fernandez</v>
      </c>
      <c r="H2305">
        <v>0</v>
      </c>
      <c r="J2305">
        <v>43</v>
      </c>
      <c r="K2305" s="3">
        <v>42388</v>
      </c>
      <c r="L2305" t="s">
        <v>9668</v>
      </c>
      <c r="M2305" t="str">
        <f t="shared" si="741"/>
        <v>Senegalese footballer.[404]</v>
      </c>
      <c r="N2305" t="str">
        <f t="shared" si="765"/>
        <v>Senegalese</v>
      </c>
      <c r="O2305" t="str">
        <f t="shared" si="756"/>
        <v>footballer.[404]</v>
      </c>
      <c r="P2305" t="str">
        <f t="shared" si="742"/>
        <v>footballer.</v>
      </c>
      <c r="Q2305" t="str">
        <f t="shared" si="743"/>
        <v>footballer</v>
      </c>
      <c r="R2305" t="str">
        <f>IFERROR(MID(Q2305,1,FIND(" ",Q2305)-1),Q2305)</f>
        <v>footballer</v>
      </c>
      <c r="U2305" t="str">
        <f t="shared" si="758"/>
        <v>https://en.wikipedia.org/wiki/Joachim_Fernandez</v>
      </c>
      <c r="Y2305" t="str">
        <f t="shared" si="759"/>
        <v>https://tools.wmflabs.org/xtools-articleinfo/?article=Joachim_Fernandez&amp;project=en.wikipedia.org</v>
      </c>
      <c r="AB2305" t="str">
        <f t="shared" si="760"/>
        <v>https://en.wikipedia.org/w/index.php?title=Special:WhatLinksHere/Joachim_Fernandez&amp;limit=500</v>
      </c>
    </row>
    <row r="2306" spans="1:29">
      <c r="A2306">
        <v>3188</v>
      </c>
      <c r="B2306">
        <v>853753</v>
      </c>
      <c r="C2306">
        <v>908944.0669276882</v>
      </c>
      <c r="D2306" t="s">
        <v>5205</v>
      </c>
      <c r="E2306" t="str">
        <f t="shared" si="763"/>
        <v>Joan</v>
      </c>
      <c r="F2306" t="str">
        <f t="shared" si="764"/>
        <v>Acker</v>
      </c>
      <c r="H2306">
        <v>0</v>
      </c>
      <c r="J2306">
        <v>92</v>
      </c>
      <c r="K2306" s="5">
        <v>42543</v>
      </c>
      <c r="L2306" t="s">
        <v>4799</v>
      </c>
      <c r="M2306" t="str">
        <f t="shared" ref="M2306:M2369" si="766">MID(L2306,2,LEN(L2306)-1)</f>
        <v>American sociologist.[343]</v>
      </c>
      <c r="N2306" t="str">
        <f t="shared" si="765"/>
        <v>American</v>
      </c>
      <c r="O2306" t="str">
        <f t="shared" si="756"/>
        <v>sociologist.[343]</v>
      </c>
      <c r="P2306" t="str">
        <f t="shared" ref="P2306:P2369" si="767">IFERROR(MID(O2306,1,FIND("[",O2306)-1),O2306)</f>
        <v>sociologist.</v>
      </c>
      <c r="Q2306" t="str">
        <f t="shared" ref="Q2306:Q2369" si="768">IFERROR(MID(P2306,1,FIND(".",P2306)-1),P2306)</f>
        <v>sociologist</v>
      </c>
      <c r="R2306" t="str">
        <f>IFERROR(MID(Q2306,1,FIND(" ",Q2306)-1),Q2306)</f>
        <v>sociologist</v>
      </c>
      <c r="U2306" t="str">
        <f t="shared" si="758"/>
        <v>https://en.wikipedia.org/wiki/Joan_Acker</v>
      </c>
      <c r="Y2306" t="str">
        <f t="shared" si="759"/>
        <v>https://tools.wmflabs.org/xtools-articleinfo/?article=Joan_Acker&amp;project=en.wikipedia.org</v>
      </c>
      <c r="AB2306" t="str">
        <f t="shared" si="760"/>
        <v>https://en.wikipedia.org/w/index.php?title=Special:WhatLinksHere/Joan_Acker&amp;limit=500</v>
      </c>
    </row>
    <row r="2307" spans="1:29">
      <c r="A2307">
        <v>332</v>
      </c>
      <c r="B2307">
        <v>711564</v>
      </c>
      <c r="C2307">
        <v>54193.538762774551</v>
      </c>
      <c r="D2307" t="s">
        <v>9619</v>
      </c>
      <c r="E2307" t="str">
        <f t="shared" si="763"/>
        <v>Joan</v>
      </c>
      <c r="F2307" t="str">
        <f t="shared" si="764"/>
        <v>Balzar</v>
      </c>
      <c r="H2307">
        <v>0</v>
      </c>
      <c r="J2307">
        <v>87</v>
      </c>
      <c r="K2307" s="3">
        <v>42385</v>
      </c>
      <c r="L2307" t="s">
        <v>9620</v>
      </c>
      <c r="M2307" t="str">
        <f t="shared" si="766"/>
        <v>Canadian artist.[333]</v>
      </c>
      <c r="N2307" t="str">
        <f t="shared" si="765"/>
        <v>Canadian</v>
      </c>
      <c r="O2307" t="str">
        <f t="shared" si="756"/>
        <v>artist.[333]</v>
      </c>
      <c r="P2307" t="str">
        <f t="shared" si="767"/>
        <v>artist.</v>
      </c>
      <c r="Q2307" t="str">
        <f t="shared" si="768"/>
        <v>artist</v>
      </c>
      <c r="R2307" t="str">
        <f>IFERROR(MID(Q2307,1,FIND(" ",Q2307)-1),Q2307)</f>
        <v>artist</v>
      </c>
      <c r="U2307" t="str">
        <f t="shared" si="758"/>
        <v>https://en.wikipedia.org/wiki/Joan_Balzar</v>
      </c>
      <c r="Y2307" t="str">
        <f t="shared" si="759"/>
        <v>https://tools.wmflabs.org/xtools-articleinfo/?article=Joan_Balzar&amp;project=en.wikipedia.org</v>
      </c>
      <c r="AB2307" t="str">
        <f t="shared" si="760"/>
        <v>https://en.wikipedia.org/w/index.php?title=Special:WhatLinksHere/Joan_Balzar&amp;limit=500</v>
      </c>
    </row>
    <row r="2308" spans="1:29">
      <c r="A2308">
        <v>1397</v>
      </c>
      <c r="B2308">
        <v>526130</v>
      </c>
      <c r="C2308">
        <v>311250.59133592003</v>
      </c>
      <c r="D2308" t="s">
        <v>8271</v>
      </c>
      <c r="E2308" t="str">
        <f t="shared" si="763"/>
        <v>Joan</v>
      </c>
      <c r="F2308" t="str">
        <f t="shared" si="764"/>
        <v>Bates</v>
      </c>
      <c r="H2308">
        <v>0</v>
      </c>
      <c r="J2308">
        <v>86</v>
      </c>
      <c r="K2308" s="3">
        <v>42439</v>
      </c>
      <c r="L2308" s="2" t="s">
        <v>8124</v>
      </c>
      <c r="M2308" t="str">
        <f t="shared" si="766"/>
        <v>British Sealandic princess.[203]</v>
      </c>
      <c r="N2308" t="str">
        <f t="shared" si="765"/>
        <v>British</v>
      </c>
      <c r="O2308" t="str">
        <f t="shared" si="756"/>
        <v>Sealandic princess.[203]</v>
      </c>
      <c r="P2308" t="str">
        <f t="shared" si="767"/>
        <v>Sealandic princess.</v>
      </c>
      <c r="Q2308" t="str">
        <f t="shared" si="768"/>
        <v>Sealandic princess</v>
      </c>
      <c r="R2308" t="s">
        <v>7209</v>
      </c>
      <c r="S2308" t="s">
        <v>2034</v>
      </c>
      <c r="U2308" t="str">
        <f t="shared" si="758"/>
        <v>https://en.wikipedia.org/wiki/Joan_Bates</v>
      </c>
      <c r="Y2308" t="str">
        <f t="shared" si="759"/>
        <v>https://tools.wmflabs.org/xtools-articleinfo/?article=Joan_Bates&amp;project=en.wikipedia.org</v>
      </c>
      <c r="AB2308" t="str">
        <f t="shared" si="760"/>
        <v>https://en.wikipedia.org/w/index.php?title=Special:WhatLinksHere/Joan_Bates&amp;limit=500</v>
      </c>
    </row>
    <row r="2309" spans="1:29">
      <c r="A2309">
        <v>2471</v>
      </c>
      <c r="B2309">
        <v>467878</v>
      </c>
      <c r="C2309">
        <v>186650.92561786878</v>
      </c>
      <c r="D2309" t="s">
        <v>11922</v>
      </c>
      <c r="E2309" t="str">
        <f t="shared" si="763"/>
        <v>Joan</v>
      </c>
      <c r="F2309" t="str">
        <f t="shared" si="764"/>
        <v>Helpern</v>
      </c>
      <c r="H2309">
        <v>0</v>
      </c>
      <c r="J2309">
        <v>89</v>
      </c>
      <c r="K2309" s="5">
        <v>42498</v>
      </c>
      <c r="L2309" t="s">
        <v>12489</v>
      </c>
      <c r="M2309" t="str">
        <f t="shared" si="766"/>
        <v>American shoe designer.[135]</v>
      </c>
      <c r="N2309" t="str">
        <f t="shared" si="765"/>
        <v>American</v>
      </c>
      <c r="O2309" t="str">
        <f t="shared" si="756"/>
        <v>shoe designer.[135]</v>
      </c>
      <c r="P2309" t="str">
        <f t="shared" si="767"/>
        <v>shoe designer.</v>
      </c>
      <c r="Q2309" t="str">
        <f t="shared" si="768"/>
        <v>shoe designer</v>
      </c>
      <c r="R2309" t="s">
        <v>13224</v>
      </c>
      <c r="U2309" t="str">
        <f t="shared" si="758"/>
        <v>https://en.wikipedia.org/wiki/Joan_Helpern</v>
      </c>
      <c r="Y2309" t="str">
        <f t="shared" si="759"/>
        <v>https://tools.wmflabs.org/xtools-articleinfo/?article=Joan_Helpern&amp;project=en.wikipedia.org</v>
      </c>
      <c r="AB2309" t="str">
        <f t="shared" si="760"/>
        <v>https://en.wikipedia.org/w/index.php?title=Special:WhatLinksHere/Joan_Helpern&amp;limit=500</v>
      </c>
    </row>
    <row r="2310" spans="1:29">
      <c r="A2310">
        <v>4646</v>
      </c>
      <c r="B2310">
        <v>420262</v>
      </c>
      <c r="C2310">
        <v>988011.32494099881</v>
      </c>
      <c r="D2310" t="s">
        <v>14739</v>
      </c>
      <c r="E2310" t="s">
        <v>15907</v>
      </c>
      <c r="F2310" t="s">
        <v>15908</v>
      </c>
      <c r="H2310">
        <v>0</v>
      </c>
      <c r="J2310">
        <v>79</v>
      </c>
      <c r="K2310" s="5">
        <v>42631</v>
      </c>
      <c r="L2310" t="s">
        <v>15514</v>
      </c>
      <c r="M2310" t="str">
        <f t="shared" si="766"/>
        <v>American politician member of the Cook County Board of Commissioners (since 2002) breast cancer.[159]</v>
      </c>
      <c r="N2310" t="str">
        <f t="shared" si="765"/>
        <v>American</v>
      </c>
      <c r="O2310" t="str">
        <f t="shared" si="756"/>
        <v>politician member of the Cook County Board of Commissioners (since 2002) breast cancer.[159]</v>
      </c>
      <c r="P2310" s="2" t="str">
        <f t="shared" si="767"/>
        <v>politician member of the Cook County Board of Commissioners (since 2002) breast cancer.</v>
      </c>
      <c r="Q2310" s="2" t="str">
        <f t="shared" si="768"/>
        <v>politician member of the Cook County Board of Commissioners (since 2002) breast cancer</v>
      </c>
      <c r="R2310" s="2" t="str">
        <f>IFERROR(MID(Q2310,1,FIND(" ",Q2310)-1),Q2310)</f>
        <v>politician</v>
      </c>
      <c r="U2310" t="str">
        <f t="shared" si="758"/>
        <v>https://en.wikipedia.org/wiki/Joan_Patricia Murphy</v>
      </c>
      <c r="Y2310" t="str">
        <f t="shared" si="759"/>
        <v>https://tools.wmflabs.org/xtools-articleinfo/?article=Joan_Patricia Murphy&amp;project=en.wikipedia.org</v>
      </c>
      <c r="AB2310" t="str">
        <f t="shared" si="760"/>
        <v>https://en.wikipedia.org/w/index.php?title=Special:WhatLinksHere/Joan_Patricia Murphy&amp;limit=500</v>
      </c>
    </row>
    <row r="2311" spans="1:29">
      <c r="A2311">
        <v>3948</v>
      </c>
      <c r="B2311">
        <v>689467</v>
      </c>
      <c r="C2311">
        <v>384519.83576396742</v>
      </c>
      <c r="D2311" t="s">
        <v>4563</v>
      </c>
      <c r="E2311" t="str">
        <f t="shared" ref="E2311:E2333" si="769">LEFT(D2311,FIND(" ",D2311)-1)</f>
        <v>Joani</v>
      </c>
      <c r="F2311" t="str">
        <f t="shared" ref="F2311:F2333" si="770">MID(D2311,FIND(" ",D2311)+1,9999)</f>
        <v>Blank</v>
      </c>
      <c r="H2311">
        <v>0</v>
      </c>
      <c r="J2311">
        <v>79</v>
      </c>
      <c r="K2311" s="5">
        <v>42588</v>
      </c>
      <c r="L2311" t="s">
        <v>3979</v>
      </c>
      <c r="M2311" t="str">
        <f t="shared" si="766"/>
        <v>American entrepreneur (Good Vibrations) Butterfly vibrator inventor author and feminist sex educator.[90]</v>
      </c>
      <c r="N2311" t="str">
        <f t="shared" si="765"/>
        <v>American</v>
      </c>
      <c r="O2311" t="str">
        <f t="shared" si="756"/>
        <v>entrepreneur (Good Vibrations) Butterfly vibrator inventor author and feminist sex educator.[90]</v>
      </c>
      <c r="P2311" s="2" t="str">
        <f t="shared" si="767"/>
        <v>entrepreneur (Good Vibrations) Butterfly vibrator inventor author and feminist sex educator.</v>
      </c>
      <c r="Q2311" s="2" t="str">
        <f t="shared" si="768"/>
        <v>entrepreneur (Good Vibrations) Butterfly vibrator inventor author and feminist sex educator</v>
      </c>
      <c r="R2311" s="2" t="str">
        <f>IFERROR(MID(Q2311,1,FIND(" ",Q2311)-1),Q2311)</f>
        <v>entrepreneur</v>
      </c>
      <c r="S2311" s="2" t="s">
        <v>651</v>
      </c>
      <c r="U2311" t="str">
        <f t="shared" si="758"/>
        <v>https://en.wikipedia.org/wiki/Joani_Blank</v>
      </c>
      <c r="Y2311" t="str">
        <f t="shared" si="759"/>
        <v>https://tools.wmflabs.org/xtools-articleinfo/?article=Joani_Blank&amp;project=en.wikipedia.org</v>
      </c>
      <c r="AB2311" t="str">
        <f t="shared" si="760"/>
        <v>https://en.wikipedia.org/w/index.php?title=Special:WhatLinksHere/Joani_Blank&amp;limit=500</v>
      </c>
    </row>
    <row r="2312" spans="1:29">
      <c r="A2312">
        <v>897</v>
      </c>
      <c r="B2312">
        <v>402038</v>
      </c>
      <c r="C2312">
        <v>520065.93298119697</v>
      </c>
      <c r="D2312" t="s">
        <v>10980</v>
      </c>
      <c r="E2312" t="str">
        <f t="shared" si="769"/>
        <v>Joanne</v>
      </c>
      <c r="F2312" t="str">
        <f t="shared" si="770"/>
        <v>M. Cohoon</v>
      </c>
      <c r="H2312">
        <v>0</v>
      </c>
      <c r="J2312">
        <v>61</v>
      </c>
      <c r="K2312" s="3">
        <v>42414</v>
      </c>
      <c r="L2312" t="s">
        <v>11109</v>
      </c>
      <c r="M2312" t="str">
        <f t="shared" si="766"/>
        <v>American sociologist.[242]</v>
      </c>
      <c r="N2312" t="str">
        <f t="shared" si="765"/>
        <v>American</v>
      </c>
      <c r="O2312" t="str">
        <f t="shared" si="756"/>
        <v>sociologist.[242]</v>
      </c>
      <c r="P2312" t="str">
        <f t="shared" si="767"/>
        <v>sociologist.</v>
      </c>
      <c r="Q2312" t="str">
        <f t="shared" si="768"/>
        <v>sociologist</v>
      </c>
      <c r="R2312" t="str">
        <f>IFERROR(MID(Q2312,1,FIND(" ",Q2312)-1),Q2312)</f>
        <v>sociologist</v>
      </c>
      <c r="U2312" t="str">
        <f t="shared" si="758"/>
        <v>https://en.wikipedia.org/wiki/Joanne_M. Cohoon</v>
      </c>
      <c r="Y2312" t="str">
        <f t="shared" si="759"/>
        <v>https://tools.wmflabs.org/xtools-articleinfo/?article=Joanne_M. Cohoon&amp;project=en.wikipedia.org</v>
      </c>
      <c r="AB2312" t="str">
        <f t="shared" si="760"/>
        <v>https://en.wikipedia.org/w/index.php?title=Special:WhatLinksHere/Joanne_M. Cohoon&amp;limit=500</v>
      </c>
    </row>
    <row r="2313" spans="1:29">
      <c r="A2313">
        <v>2807</v>
      </c>
      <c r="B2313">
        <v>955937</v>
      </c>
      <c r="C2313">
        <v>360160.05842247978</v>
      </c>
      <c r="D2313" t="s">
        <v>12217</v>
      </c>
      <c r="E2313" t="str">
        <f t="shared" si="769"/>
        <v>Joanneke</v>
      </c>
      <c r="F2313" t="str">
        <f t="shared" si="770"/>
        <v>Kruijsen</v>
      </c>
      <c r="H2313">
        <v>0</v>
      </c>
      <c r="J2313">
        <v>47</v>
      </c>
      <c r="K2313" s="5">
        <v>42518</v>
      </c>
      <c r="L2313" t="s">
        <v>13066</v>
      </c>
      <c r="M2313" t="str">
        <f t="shared" si="766"/>
        <v>Dutch politician member of the House of Representatives (2003–2006).[475]</v>
      </c>
      <c r="N2313" t="str">
        <f t="shared" si="765"/>
        <v>Dutch</v>
      </c>
      <c r="O2313" t="str">
        <f t="shared" si="756"/>
        <v>politician member of the House of Representatives (2003–2006).[475]</v>
      </c>
      <c r="P2313" t="str">
        <f t="shared" si="767"/>
        <v>politician member of the House of Representatives (2003–2006).</v>
      </c>
      <c r="Q2313" t="str">
        <f t="shared" si="768"/>
        <v>politician member of the House of Representatives (2003–2006)</v>
      </c>
      <c r="R2313" t="str">
        <f>IFERROR(MID(Q2313,1,FIND(" ",Q2313)-1),Q2313)</f>
        <v>politician</v>
      </c>
      <c r="S2313" s="2" t="s">
        <v>1250</v>
      </c>
      <c r="U2313" t="str">
        <f t="shared" si="758"/>
        <v>https://en.wikipedia.org/wiki/Joanneke_Kruijsen</v>
      </c>
      <c r="Y2313" t="str">
        <f t="shared" si="759"/>
        <v>https://tools.wmflabs.org/xtools-articleinfo/?article=Joanneke_Kruijsen&amp;project=en.wikipedia.org</v>
      </c>
      <c r="AB2313" t="str">
        <f t="shared" si="760"/>
        <v>https://en.wikipedia.org/w/index.php?title=Special:WhatLinksHere/Joanneke_Kruijsen&amp;limit=500</v>
      </c>
    </row>
    <row r="2314" spans="1:29">
      <c r="A2314">
        <v>331</v>
      </c>
      <c r="B2314">
        <v>543411</v>
      </c>
      <c r="C2314">
        <v>887169.38004017714</v>
      </c>
      <c r="D2314" t="s">
        <v>9617</v>
      </c>
      <c r="E2314" t="str">
        <f t="shared" si="769"/>
        <v>Joannis</v>
      </c>
      <c r="F2314" t="str">
        <f t="shared" si="770"/>
        <v>Avramidis</v>
      </c>
      <c r="H2314">
        <v>0</v>
      </c>
      <c r="J2314">
        <v>93</v>
      </c>
      <c r="K2314" s="3">
        <v>42385</v>
      </c>
      <c r="L2314" t="s">
        <v>9618</v>
      </c>
      <c r="M2314" t="str">
        <f t="shared" si="766"/>
        <v>Georgian-born Austrian sculptor.[332]</v>
      </c>
      <c r="N2314" t="s">
        <v>11678</v>
      </c>
      <c r="O2314" t="s">
        <v>11679</v>
      </c>
      <c r="P2314" t="str">
        <f t="shared" si="767"/>
        <v>Austrian sculptor.</v>
      </c>
      <c r="Q2314" t="str">
        <f t="shared" si="768"/>
        <v>Austrian sculptor</v>
      </c>
      <c r="R2314" t="s">
        <v>7442</v>
      </c>
      <c r="U2314" t="str">
        <f t="shared" si="758"/>
        <v>https://en.wikipedia.org/wiki/Joannis_Avramidis</v>
      </c>
      <c r="Y2314" t="str">
        <f t="shared" si="759"/>
        <v>https://tools.wmflabs.org/xtools-articleinfo/?article=Joannis_Avramidis&amp;project=en.wikipedia.org</v>
      </c>
      <c r="AB2314" t="str">
        <f t="shared" si="760"/>
        <v>https://en.wikipedia.org/w/index.php?title=Special:WhatLinksHere/Joannis_Avramidis&amp;limit=500</v>
      </c>
    </row>
    <row r="2315" spans="1:29">
      <c r="A2315">
        <v>1985</v>
      </c>
      <c r="B2315">
        <v>200404</v>
      </c>
      <c r="C2315">
        <v>625186.45793261379</v>
      </c>
      <c r="D2315" t="s">
        <v>6687</v>
      </c>
      <c r="E2315" t="str">
        <f t="shared" si="769"/>
        <v>Joao</v>
      </c>
      <c r="F2315" t="str">
        <f t="shared" si="770"/>
        <v>Carvalho</v>
      </c>
      <c r="H2315">
        <v>0</v>
      </c>
      <c r="J2315">
        <v>28</v>
      </c>
      <c r="K2315" s="5">
        <v>42471</v>
      </c>
      <c r="L2315" t="s">
        <v>6378</v>
      </c>
      <c r="M2315" t="str">
        <f t="shared" si="766"/>
        <v>Portuguese mixed martial arts fighter injuries sustained in match.[172]</v>
      </c>
      <c r="N2315" t="str">
        <f>MID(M2315,1,FIND(" ",M2315)-1)</f>
        <v>Portuguese</v>
      </c>
      <c r="O2315" t="str">
        <f t="shared" ref="O2315:O2346" si="771">MID(M2315,FIND(" ",M2315)+1,9999)</f>
        <v>mixed martial arts fighter injuries sustained in match.[172]</v>
      </c>
      <c r="P2315" t="str">
        <f t="shared" si="767"/>
        <v>mixed martial arts fighter injuries sustained in match.</v>
      </c>
      <c r="Q2315" t="str">
        <f t="shared" si="768"/>
        <v>mixed martial arts fighter injuries sustained in match</v>
      </c>
      <c r="R2315" t="s">
        <v>5923</v>
      </c>
      <c r="T2315" t="s">
        <v>5924</v>
      </c>
      <c r="U2315" t="str">
        <f t="shared" si="758"/>
        <v>https://en.wikipedia.org/wiki/Joao_Carvalho</v>
      </c>
      <c r="Y2315" t="str">
        <f t="shared" si="759"/>
        <v>https://tools.wmflabs.org/xtools-articleinfo/?article=Joao_Carvalho&amp;project=en.wikipedia.org</v>
      </c>
      <c r="AB2315" t="str">
        <f t="shared" si="760"/>
        <v>https://en.wikipedia.org/w/index.php?title=Special:WhatLinksHere/Joao_Carvalho&amp;limit=500</v>
      </c>
    </row>
    <row r="2316" spans="1:29">
      <c r="A2316">
        <v>1077</v>
      </c>
      <c r="B2316">
        <v>761779</v>
      </c>
      <c r="C2316">
        <v>858002.95845547225</v>
      </c>
      <c r="D2316" t="s">
        <v>10565</v>
      </c>
      <c r="E2316" t="str">
        <f t="shared" si="769"/>
        <v>Joaquim</v>
      </c>
      <c r="F2316" t="str">
        <f t="shared" si="770"/>
        <v>Veà Baró</v>
      </c>
      <c r="H2316">
        <v>0</v>
      </c>
      <c r="J2316">
        <v>57</v>
      </c>
      <c r="K2316" s="3">
        <v>42423</v>
      </c>
      <c r="L2316" t="s">
        <v>11523</v>
      </c>
      <c r="M2316" t="str">
        <f t="shared" si="766"/>
        <v>Spanish Catalan primatologist.[422]</v>
      </c>
      <c r="N2316" t="s">
        <v>7267</v>
      </c>
      <c r="O2316" t="str">
        <f t="shared" si="771"/>
        <v>Catalan primatologist.[422]</v>
      </c>
      <c r="P2316" t="str">
        <f t="shared" si="767"/>
        <v>Catalan primatologist.</v>
      </c>
      <c r="Q2316" t="str">
        <f t="shared" si="768"/>
        <v>Catalan primatologist</v>
      </c>
      <c r="R2316" t="s">
        <v>6988</v>
      </c>
      <c r="U2316" t="str">
        <f t="shared" si="758"/>
        <v>https://en.wikipedia.org/wiki/Joaquim_Veà Baró</v>
      </c>
      <c r="Y2316" t="str">
        <f t="shared" si="759"/>
        <v>https://tools.wmflabs.org/xtools-articleinfo/?article=Joaquim_Veà Baró&amp;project=en.wikipedia.org</v>
      </c>
      <c r="AB2316" t="str">
        <f t="shared" si="760"/>
        <v>https://en.wikipedia.org/w/index.php?title=Special:WhatLinksHere/Joaquim_Veà Baró&amp;limit=500</v>
      </c>
    </row>
    <row r="2317" spans="1:29">
      <c r="A2317">
        <v>145</v>
      </c>
      <c r="B2317">
        <v>18158</v>
      </c>
      <c r="C2317">
        <v>252916.85131196573</v>
      </c>
      <c r="D2317" t="s">
        <v>9204</v>
      </c>
      <c r="E2317" t="str">
        <f t="shared" si="769"/>
        <v>Joaquín</v>
      </c>
      <c r="F2317" t="str">
        <f t="shared" si="770"/>
        <v>Gamboa Pascoe</v>
      </c>
      <c r="H2317">
        <v>0</v>
      </c>
      <c r="J2317">
        <v>93</v>
      </c>
      <c r="K2317" s="3">
        <v>42376</v>
      </c>
      <c r="L2317" t="s">
        <v>9205</v>
      </c>
      <c r="M2317" t="str">
        <f t="shared" si="766"/>
        <v>Mexican trade union leader and politician.[145]</v>
      </c>
      <c r="N2317" t="str">
        <f t="shared" ref="N2317:N2335" si="772">MID(M2317,1,FIND(" ",M2317)-1)</f>
        <v>Mexican</v>
      </c>
      <c r="O2317" t="str">
        <f t="shared" si="771"/>
        <v>trade union leader and politician.[145]</v>
      </c>
      <c r="P2317" t="str">
        <f t="shared" si="767"/>
        <v>trade union leader and politician.</v>
      </c>
      <c r="Q2317" t="str">
        <f t="shared" si="768"/>
        <v>trade union leader and politician</v>
      </c>
      <c r="R2317" t="s">
        <v>3378</v>
      </c>
      <c r="U2317" t="str">
        <f t="shared" si="758"/>
        <v>https://en.wikipedia.org/wiki/Joaquín_Gamboa Pascoe</v>
      </c>
      <c r="Y2317" t="str">
        <f t="shared" si="759"/>
        <v>https://tools.wmflabs.org/xtools-articleinfo/?article=Joaquín_Gamboa Pascoe&amp;project=en.wikipedia.org</v>
      </c>
      <c r="AB2317" t="str">
        <f t="shared" si="760"/>
        <v>https://en.wikipedia.org/w/index.php?title=Special:WhatLinksHere/Joaquín_Gamboa Pascoe&amp;limit=500</v>
      </c>
    </row>
    <row r="2318" spans="1:29">
      <c r="A2318">
        <v>2883</v>
      </c>
      <c r="B2318">
        <v>786720</v>
      </c>
      <c r="C2318">
        <v>132979.47512273822</v>
      </c>
      <c r="D2318" t="s">
        <v>5563</v>
      </c>
      <c r="E2318" t="str">
        <f t="shared" si="769"/>
        <v>Jocelyn</v>
      </c>
      <c r="F2318" t="str">
        <f t="shared" si="770"/>
        <v>Lovell</v>
      </c>
      <c r="H2318">
        <v>0</v>
      </c>
      <c r="J2318">
        <v>65</v>
      </c>
      <c r="K2318" s="5">
        <v>42524</v>
      </c>
      <c r="L2318" t="s">
        <v>5150</v>
      </c>
      <c r="M2318" t="str">
        <f t="shared" si="766"/>
        <v>Canadian cyclist Commonwealth (1978) and Pan American Games (1971 1975) gold medalist.[38]</v>
      </c>
      <c r="N2318" t="str">
        <f t="shared" si="772"/>
        <v>Canadian</v>
      </c>
      <c r="O2318" t="str">
        <f t="shared" si="771"/>
        <v>cyclist Commonwealth (1978) and Pan American Games (1971 1975) gold medalist.[38]</v>
      </c>
      <c r="P2318" t="str">
        <f t="shared" si="767"/>
        <v>cyclist Commonwealth (1978) and Pan American Games (1971 1975) gold medalist.</v>
      </c>
      <c r="Q2318" t="str">
        <f t="shared" si="768"/>
        <v>cyclist Commonwealth (1978) and Pan American Games (1971 1975) gold medalist</v>
      </c>
      <c r="R2318" t="str">
        <f>IFERROR(MID(Q2318,1,FIND(" ",Q2318)-1),Q2318)</f>
        <v>cyclist</v>
      </c>
      <c r="S2318" s="2" t="s">
        <v>1373</v>
      </c>
      <c r="U2318" t="str">
        <f t="shared" si="758"/>
        <v>https://en.wikipedia.org/wiki/Jocelyn_Lovell</v>
      </c>
      <c r="Y2318" t="str">
        <f t="shared" si="759"/>
        <v>https://tools.wmflabs.org/xtools-articleinfo/?article=Jocelyn_Lovell&amp;project=en.wikipedia.org</v>
      </c>
      <c r="AB2318" t="str">
        <f t="shared" si="760"/>
        <v>https://en.wikipedia.org/w/index.php?title=Special:WhatLinksHere/Jocelyn_Lovell&amp;limit=500</v>
      </c>
    </row>
    <row r="2319" spans="1:29">
      <c r="A2319" s="2">
        <v>2038</v>
      </c>
      <c r="B2319" s="2">
        <v>290803</v>
      </c>
      <c r="C2319" s="2">
        <v>973179.29119799379</v>
      </c>
      <c r="D2319" s="2" t="s">
        <v>7060</v>
      </c>
      <c r="E2319" s="2" t="str">
        <f t="shared" si="769"/>
        <v>Jock</v>
      </c>
      <c r="F2319" s="2" t="str">
        <f t="shared" si="770"/>
        <v>Scot</v>
      </c>
      <c r="G2319" s="2"/>
      <c r="H2319">
        <v>0</v>
      </c>
      <c r="J2319" s="2">
        <v>64</v>
      </c>
      <c r="K2319" s="6">
        <v>42473</v>
      </c>
      <c r="L2319" s="2" t="s">
        <v>6108</v>
      </c>
      <c r="M2319" s="2" t="str">
        <f t="shared" si="766"/>
        <v>Scottish poet and recording artist.[225]</v>
      </c>
      <c r="N2319" s="2" t="str">
        <f t="shared" si="772"/>
        <v>Scottish</v>
      </c>
      <c r="O2319" s="2" t="str">
        <f t="shared" si="771"/>
        <v>poet and recording artist.[225]</v>
      </c>
      <c r="P2319" s="2" t="str">
        <f t="shared" si="767"/>
        <v>poet and recording artist.</v>
      </c>
      <c r="Q2319" s="2" t="str">
        <f t="shared" si="768"/>
        <v>poet and recording artist</v>
      </c>
      <c r="R2319" s="2" t="str">
        <f>Q2319</f>
        <v>poet and recording artist</v>
      </c>
      <c r="S2319" s="2"/>
      <c r="T2319" s="2"/>
      <c r="U2319" t="str">
        <f t="shared" si="758"/>
        <v>https://en.wikipedia.org/wiki/Jock_Scot</v>
      </c>
      <c r="V2319" s="2"/>
      <c r="Y2319" t="str">
        <f t="shared" si="759"/>
        <v>https://tools.wmflabs.org/xtools-articleinfo/?article=Jock_Scot&amp;project=en.wikipedia.org</v>
      </c>
      <c r="Z2319" s="2"/>
      <c r="AA2319" s="2"/>
      <c r="AB2319" t="str">
        <f t="shared" si="760"/>
        <v>https://en.wikipedia.org/w/index.php?title=Special:WhatLinksHere/Jock_Scot&amp;limit=500</v>
      </c>
      <c r="AC2319" s="2"/>
    </row>
    <row r="2320" spans="1:29">
      <c r="A2320">
        <v>694</v>
      </c>
      <c r="B2320">
        <v>878320</v>
      </c>
      <c r="C2320">
        <v>995394.23469377658</v>
      </c>
      <c r="D2320" t="s">
        <v>10398</v>
      </c>
      <c r="E2320" t="str">
        <f t="shared" si="769"/>
        <v>Joe</v>
      </c>
      <c r="F2320" t="str">
        <f t="shared" si="770"/>
        <v>Alaskey</v>
      </c>
      <c r="H2320">
        <v>0</v>
      </c>
      <c r="J2320">
        <v>63</v>
      </c>
      <c r="K2320" s="3">
        <v>42403</v>
      </c>
      <c r="L2320" t="s">
        <v>10859</v>
      </c>
      <c r="M2320" t="str">
        <f t="shared" si="766"/>
        <v>American voice actor (Looney Tunes Rugrats Casper) cancer.[38]</v>
      </c>
      <c r="N2320" t="str">
        <f t="shared" si="772"/>
        <v>American</v>
      </c>
      <c r="O2320" t="str">
        <f t="shared" si="771"/>
        <v>voice actor (Looney Tunes Rugrats Casper) cancer.[38]</v>
      </c>
      <c r="P2320" t="str">
        <f t="shared" si="767"/>
        <v>voice actor (Looney Tunes Rugrats Casper) cancer.</v>
      </c>
      <c r="Q2320" t="str">
        <f t="shared" si="768"/>
        <v>voice actor (Looney Tunes Rugrats Casper) cancer</v>
      </c>
      <c r="R2320" t="s">
        <v>7233</v>
      </c>
      <c r="S2320" t="s">
        <v>2506</v>
      </c>
      <c r="T2320" t="s">
        <v>8770</v>
      </c>
      <c r="U2320" t="str">
        <f t="shared" si="758"/>
        <v>https://en.wikipedia.org/wiki/Joe_Alaskey</v>
      </c>
      <c r="Y2320" t="str">
        <f t="shared" si="759"/>
        <v>https://tools.wmflabs.org/xtools-articleinfo/?article=Joe_Alaskey&amp;project=en.wikipedia.org</v>
      </c>
      <c r="AB2320" t="str">
        <f t="shared" si="760"/>
        <v>https://en.wikipedia.org/w/index.php?title=Special:WhatLinksHere/Joe_Alaskey&amp;limit=500</v>
      </c>
    </row>
    <row r="2321" spans="1:28">
      <c r="A2321">
        <v>1414</v>
      </c>
      <c r="B2321">
        <v>479561</v>
      </c>
      <c r="C2321">
        <v>9747.3651239852188</v>
      </c>
      <c r="D2321" t="s">
        <v>8688</v>
      </c>
      <c r="E2321" t="str">
        <f t="shared" si="769"/>
        <v>Joe</v>
      </c>
      <c r="F2321" t="str">
        <f t="shared" si="770"/>
        <v>Ascione</v>
      </c>
      <c r="H2321">
        <v>0</v>
      </c>
      <c r="J2321">
        <v>54</v>
      </c>
      <c r="K2321" s="3">
        <v>42440</v>
      </c>
      <c r="L2321" s="2" t="s">
        <v>8024</v>
      </c>
      <c r="M2321" t="str">
        <f t="shared" si="766"/>
        <v>American jazz drummer.[220]</v>
      </c>
      <c r="N2321" t="str">
        <f t="shared" si="772"/>
        <v>American</v>
      </c>
      <c r="O2321" t="str">
        <f t="shared" si="771"/>
        <v>jazz drummer.[220]</v>
      </c>
      <c r="P2321" t="str">
        <f t="shared" si="767"/>
        <v>jazz drummer.</v>
      </c>
      <c r="Q2321" t="str">
        <f t="shared" si="768"/>
        <v>jazz drummer</v>
      </c>
      <c r="R2321" t="s">
        <v>7076</v>
      </c>
      <c r="U2321" t="str">
        <f t="shared" si="758"/>
        <v>https://en.wikipedia.org/wiki/Joe_Ascione</v>
      </c>
      <c r="Y2321" t="str">
        <f t="shared" si="759"/>
        <v>https://tools.wmflabs.org/xtools-articleinfo/?article=Joe_Ascione&amp;project=en.wikipedia.org</v>
      </c>
      <c r="AB2321" t="str">
        <f t="shared" si="760"/>
        <v>https://en.wikipedia.org/w/index.php?title=Special:WhatLinksHere/Joe_Ascione&amp;limit=500</v>
      </c>
    </row>
    <row r="2322" spans="1:28">
      <c r="A2322">
        <v>2250</v>
      </c>
      <c r="B2322">
        <v>260186</v>
      </c>
      <c r="C2322">
        <v>244046.47909068444</v>
      </c>
      <c r="D2322" t="s">
        <v>6471</v>
      </c>
      <c r="E2322" t="str">
        <f t="shared" si="769"/>
        <v>Joe</v>
      </c>
      <c r="F2322" t="str">
        <f t="shared" si="770"/>
        <v>Blahak</v>
      </c>
      <c r="H2322">
        <v>0</v>
      </c>
      <c r="J2322">
        <v>65</v>
      </c>
      <c r="K2322" s="5">
        <v>42485</v>
      </c>
      <c r="L2322" t="s">
        <v>5769</v>
      </c>
      <c r="M2322" t="str">
        <f t="shared" si="766"/>
        <v>American football player (Minnesota Vikings).[438]</v>
      </c>
      <c r="N2322" t="str">
        <f t="shared" si="772"/>
        <v>American</v>
      </c>
      <c r="O2322" t="str">
        <f t="shared" si="771"/>
        <v>football player (Minnesota Vikings).[438]</v>
      </c>
      <c r="P2322" t="str">
        <f t="shared" si="767"/>
        <v>football player (Minnesota Vikings).</v>
      </c>
      <c r="Q2322" t="str">
        <f t="shared" si="768"/>
        <v>football player (Minnesota Vikings)</v>
      </c>
      <c r="R2322" t="s">
        <v>7464</v>
      </c>
      <c r="S2322" t="s">
        <v>1698</v>
      </c>
      <c r="U2322" t="str">
        <f t="shared" si="758"/>
        <v>https://en.wikipedia.org/wiki/Joe_Blahak</v>
      </c>
      <c r="W2322" s="2"/>
      <c r="X2322" s="2"/>
      <c r="Y2322" t="str">
        <f t="shared" si="759"/>
        <v>https://tools.wmflabs.org/xtools-articleinfo/?article=Joe_Blahak&amp;project=en.wikipedia.org</v>
      </c>
      <c r="AB2322" t="str">
        <f t="shared" si="760"/>
        <v>https://en.wikipedia.org/w/index.php?title=Special:WhatLinksHere/Joe_Blahak&amp;limit=500</v>
      </c>
    </row>
    <row r="2323" spans="1:28">
      <c r="A2323">
        <v>4632</v>
      </c>
      <c r="B2323">
        <v>925653</v>
      </c>
      <c r="C2323">
        <v>900843.94723635342</v>
      </c>
      <c r="D2323" t="s">
        <v>14879</v>
      </c>
      <c r="E2323" t="str">
        <f t="shared" si="769"/>
        <v>Joe</v>
      </c>
      <c r="F2323" t="str">
        <f t="shared" si="770"/>
        <v>Browder</v>
      </c>
      <c r="H2323">
        <v>0</v>
      </c>
      <c r="J2323">
        <v>78</v>
      </c>
      <c r="K2323" s="5">
        <v>42631</v>
      </c>
      <c r="L2323" t="s">
        <v>15495</v>
      </c>
      <c r="M2323" t="str">
        <f t="shared" si="766"/>
        <v>American environmental activist cancer.[145]</v>
      </c>
      <c r="N2323" t="str">
        <f t="shared" si="772"/>
        <v>American</v>
      </c>
      <c r="O2323" t="str">
        <f t="shared" si="771"/>
        <v>environmental activist cancer.[145]</v>
      </c>
      <c r="P2323" s="2" t="str">
        <f t="shared" si="767"/>
        <v>environmental activist cancer.</v>
      </c>
      <c r="Q2323" s="2" t="str">
        <f t="shared" si="768"/>
        <v>environmental activist cancer</v>
      </c>
      <c r="R2323" s="2" t="str">
        <f>LEFT(Q2323,LEN(Q2323)-LEN(T2323))</f>
        <v xml:space="preserve">environmental activist </v>
      </c>
      <c r="T2323" t="s">
        <v>15825</v>
      </c>
      <c r="U2323" t="str">
        <f t="shared" si="758"/>
        <v>https://en.wikipedia.org/wiki/Joe_Browder</v>
      </c>
      <c r="Y2323" t="str">
        <f t="shared" si="759"/>
        <v>https://tools.wmflabs.org/xtools-articleinfo/?article=Joe_Browder&amp;project=en.wikipedia.org</v>
      </c>
      <c r="AB2323" t="str">
        <f t="shared" si="760"/>
        <v>https://en.wikipedia.org/w/index.php?title=Special:WhatLinksHere/Joe_Browder&amp;limit=500</v>
      </c>
    </row>
    <row r="2324" spans="1:28">
      <c r="A2324">
        <v>1344</v>
      </c>
      <c r="B2324">
        <v>352373</v>
      </c>
      <c r="C2324">
        <v>143602.09907499666</v>
      </c>
      <c r="D2324" t="s">
        <v>8969</v>
      </c>
      <c r="E2324" t="str">
        <f t="shared" si="769"/>
        <v>Joe</v>
      </c>
      <c r="F2324" t="str">
        <f t="shared" si="770"/>
        <v>Cabot</v>
      </c>
      <c r="H2324">
        <v>0</v>
      </c>
      <c r="J2324">
        <v>94</v>
      </c>
      <c r="K2324" s="3">
        <v>42436</v>
      </c>
      <c r="L2324" s="2" t="s">
        <v>8185</v>
      </c>
      <c r="M2324" t="str">
        <f t="shared" si="766"/>
        <v>American jazz musician and band leader.[150]</v>
      </c>
      <c r="N2324" t="str">
        <f t="shared" si="772"/>
        <v>American</v>
      </c>
      <c r="O2324" t="str">
        <f t="shared" si="771"/>
        <v>jazz musician and band leader.[150]</v>
      </c>
      <c r="P2324" t="str">
        <f t="shared" si="767"/>
        <v>jazz musician and band leader.</v>
      </c>
      <c r="Q2324" t="str">
        <f t="shared" si="768"/>
        <v>jazz musician and band leader</v>
      </c>
      <c r="R2324" t="str">
        <f>Q2324</f>
        <v>jazz musician and band leader</v>
      </c>
      <c r="U2324" t="str">
        <f t="shared" si="758"/>
        <v>https://en.wikipedia.org/wiki/Joe_Cabot</v>
      </c>
      <c r="Y2324" t="str">
        <f t="shared" si="759"/>
        <v>https://tools.wmflabs.org/xtools-articleinfo/?article=Joe_Cabot&amp;project=en.wikipedia.org</v>
      </c>
      <c r="AB2324" t="str">
        <f t="shared" si="760"/>
        <v>https://en.wikipedia.org/w/index.php?title=Special:WhatLinksHere/Joe_Cabot&amp;limit=500</v>
      </c>
    </row>
    <row r="2325" spans="1:28">
      <c r="A2325">
        <v>4758</v>
      </c>
      <c r="B2325">
        <v>763098</v>
      </c>
      <c r="C2325">
        <v>476553.93550395785</v>
      </c>
      <c r="D2325" t="s">
        <v>143</v>
      </c>
      <c r="E2325" s="2" t="str">
        <f t="shared" si="769"/>
        <v>Joe</v>
      </c>
      <c r="F2325" s="2" t="str">
        <f t="shared" si="770"/>
        <v>Clay</v>
      </c>
      <c r="H2325">
        <v>0</v>
      </c>
      <c r="J2325">
        <v>78</v>
      </c>
      <c r="K2325" s="3">
        <v>42639</v>
      </c>
      <c r="L2325" t="s">
        <v>302</v>
      </c>
      <c r="M2325" s="2" t="str">
        <f t="shared" si="766"/>
        <v>American rockabilly musician.[88]</v>
      </c>
      <c r="N2325" s="2" t="str">
        <f t="shared" si="772"/>
        <v>American</v>
      </c>
      <c r="O2325" s="2" t="str">
        <f t="shared" si="771"/>
        <v>rockabilly musician.[88]</v>
      </c>
      <c r="P2325" s="2" t="str">
        <f t="shared" si="767"/>
        <v>rockabilly musician.</v>
      </c>
      <c r="Q2325" s="2" t="str">
        <f t="shared" si="768"/>
        <v>rockabilly musician</v>
      </c>
      <c r="R2325" s="2" t="str">
        <f>Q2325</f>
        <v>rockabilly musician</v>
      </c>
    </row>
    <row r="2326" spans="1:28">
      <c r="A2326">
        <v>3926</v>
      </c>
      <c r="B2326">
        <v>513209</v>
      </c>
      <c r="C2326">
        <v>658453.40618398041</v>
      </c>
      <c r="D2326" t="s">
        <v>4660</v>
      </c>
      <c r="E2326" t="str">
        <f t="shared" si="769"/>
        <v>Joe</v>
      </c>
      <c r="F2326" t="str">
        <f t="shared" si="770"/>
        <v>Davis</v>
      </c>
      <c r="H2326">
        <v>0</v>
      </c>
      <c r="J2326">
        <v>75</v>
      </c>
      <c r="K2326" s="5">
        <v>42587</v>
      </c>
      <c r="L2326" t="s">
        <v>4138</v>
      </c>
      <c r="M2326" t="str">
        <f t="shared" si="766"/>
        <v>Scottish footballer (Hibernian Carlisle United).[68]</v>
      </c>
      <c r="N2326" t="str">
        <f t="shared" si="772"/>
        <v>Scottish</v>
      </c>
      <c r="O2326" t="str">
        <f t="shared" si="771"/>
        <v>footballer (Hibernian Carlisle United).[68]</v>
      </c>
      <c r="P2326" s="2" t="str">
        <f t="shared" si="767"/>
        <v>footballer (Hibernian Carlisle United).</v>
      </c>
      <c r="Q2326" s="2" t="str">
        <f t="shared" si="768"/>
        <v>footballer (Hibernian Carlisle United)</v>
      </c>
      <c r="R2326" s="2" t="str">
        <f>IFERROR(MID(Q2326,1,FIND(" ",Q2326)-1),Q2326)</f>
        <v>footballer</v>
      </c>
      <c r="S2326" s="2" t="s">
        <v>736</v>
      </c>
      <c r="U2326" t="str">
        <f t="shared" ref="U2326:U2345" si="773">CONCATENATE("https://en.wikipedia.org/wiki/",REPLACE(D2326,FIND(" ",D2326),1,"_"))</f>
        <v>https://en.wikipedia.org/wiki/Joe_Davis</v>
      </c>
      <c r="Y2326" t="str">
        <f t="shared" ref="Y2326:Y2345" si="774">CONCATENATE("https://tools.wmflabs.org/xtools-articleinfo/?article=",REPLACE(D2326,FIND(" ",D2326),1,"_"),"&amp;project=en.wikipedia.org")</f>
        <v>https://tools.wmflabs.org/xtools-articleinfo/?article=Joe_Davis&amp;project=en.wikipedia.org</v>
      </c>
      <c r="AB2326" t="str">
        <f t="shared" ref="AB2326:AB2345" si="775">CONCATENATE("https://en.wikipedia.org/w/index.php?title=Special:WhatLinksHere/",REPLACE(D2326,FIND(" ",D2326),1,"_"),"&amp;limit=500")</f>
        <v>https://en.wikipedia.org/w/index.php?title=Special:WhatLinksHere/Joe_Davis&amp;limit=500</v>
      </c>
    </row>
    <row r="2327" spans="1:28">
      <c r="A2327">
        <v>4268</v>
      </c>
      <c r="B2327">
        <v>566878</v>
      </c>
      <c r="C2327">
        <v>223740.43572199298</v>
      </c>
      <c r="D2327" t="s">
        <v>4359</v>
      </c>
      <c r="E2327" t="str">
        <f t="shared" si="769"/>
        <v>Joe</v>
      </c>
      <c r="F2327" t="str">
        <f t="shared" si="770"/>
        <v>DeMaestri</v>
      </c>
      <c r="H2327">
        <v>0</v>
      </c>
      <c r="J2327">
        <v>87</v>
      </c>
      <c r="K2327" s="5">
        <v>42608</v>
      </c>
      <c r="L2327" t="s">
        <v>3687</v>
      </c>
      <c r="M2327" t="str">
        <f t="shared" si="766"/>
        <v>American baseball player (Philadelphia/Kansas City Athletics New York Yankees).[411]</v>
      </c>
      <c r="N2327" t="str">
        <f t="shared" si="772"/>
        <v>American</v>
      </c>
      <c r="O2327" t="str">
        <f t="shared" si="771"/>
        <v>baseball player (Philadelphia/Kansas City Athletics New York Yankees).[411]</v>
      </c>
      <c r="P2327" s="2" t="str">
        <f t="shared" si="767"/>
        <v>baseball player (Philadelphia/Kansas City Athletics New York Yankees).</v>
      </c>
      <c r="Q2327" s="2" t="str">
        <f t="shared" si="768"/>
        <v>baseball player (Philadelphia/Kansas City Athletics New York Yankees)</v>
      </c>
      <c r="R2327" s="2" t="s">
        <v>3074</v>
      </c>
      <c r="S2327" s="2" t="s">
        <v>531</v>
      </c>
      <c r="U2327" t="str">
        <f t="shared" si="773"/>
        <v>https://en.wikipedia.org/wiki/Joe_DeMaestri</v>
      </c>
      <c r="Y2327" t="str">
        <f t="shared" si="774"/>
        <v>https://tools.wmflabs.org/xtools-articleinfo/?article=Joe_DeMaestri&amp;project=en.wikipedia.org</v>
      </c>
      <c r="AB2327" t="str">
        <f t="shared" si="775"/>
        <v>https://en.wikipedia.org/w/index.php?title=Special:WhatLinksHere/Joe_DeMaestri&amp;limit=500</v>
      </c>
    </row>
    <row r="2328" spans="1:28">
      <c r="A2328">
        <v>718</v>
      </c>
      <c r="B2328">
        <v>359807</v>
      </c>
      <c r="C2328">
        <v>617778.60031543241</v>
      </c>
      <c r="D2328" t="s">
        <v>10832</v>
      </c>
      <c r="E2328" t="str">
        <f t="shared" si="769"/>
        <v>Joe</v>
      </c>
      <c r="F2328" t="str">
        <f t="shared" si="770"/>
        <v>Dowell</v>
      </c>
      <c r="H2328">
        <v>0</v>
      </c>
      <c r="J2328">
        <v>76</v>
      </c>
      <c r="K2328" s="3">
        <v>42404</v>
      </c>
      <c r="L2328" t="s">
        <v>10640</v>
      </c>
      <c r="M2328" t="str">
        <f t="shared" si="766"/>
        <v>American pop singer ("Wooden Heart") heart attack.[62]</v>
      </c>
      <c r="N2328" t="str">
        <f t="shared" si="772"/>
        <v>American</v>
      </c>
      <c r="O2328" t="str">
        <f t="shared" si="771"/>
        <v>pop singer ("Wooden Heart") heart attack.[62]</v>
      </c>
      <c r="P2328" t="str">
        <f t="shared" si="767"/>
        <v>pop singer ("Wooden Heart") heart attack.</v>
      </c>
      <c r="Q2328" t="str">
        <f t="shared" si="768"/>
        <v>pop singer ("Wooden Heart") heart attack</v>
      </c>
      <c r="R2328" t="s">
        <v>7062</v>
      </c>
      <c r="S2328" t="s">
        <v>2337</v>
      </c>
      <c r="T2328" t="s">
        <v>8869</v>
      </c>
      <c r="U2328" t="str">
        <f t="shared" si="773"/>
        <v>https://en.wikipedia.org/wiki/Joe_Dowell</v>
      </c>
      <c r="Y2328" t="str">
        <f t="shared" si="774"/>
        <v>https://tools.wmflabs.org/xtools-articleinfo/?article=Joe_Dowell&amp;project=en.wikipedia.org</v>
      </c>
      <c r="AB2328" t="str">
        <f t="shared" si="775"/>
        <v>https://en.wikipedia.org/w/index.php?title=Special:WhatLinksHere/Joe_Dowell&amp;limit=500</v>
      </c>
    </row>
    <row r="2329" spans="1:28">
      <c r="A2329">
        <v>3976</v>
      </c>
      <c r="B2329">
        <v>764774</v>
      </c>
      <c r="C2329">
        <v>144694.69985124306</v>
      </c>
      <c r="D2329" t="s">
        <v>4422</v>
      </c>
      <c r="E2329" t="str">
        <f t="shared" si="769"/>
        <v>Joe</v>
      </c>
      <c r="F2329" t="str">
        <f t="shared" si="770"/>
        <v>Duplin</v>
      </c>
      <c r="H2329">
        <v>0</v>
      </c>
      <c r="J2329">
        <v>82</v>
      </c>
      <c r="K2329" s="5">
        <v>42589</v>
      </c>
      <c r="L2329" t="s">
        <v>3935</v>
      </c>
      <c r="M2329" t="str">
        <f t="shared" si="766"/>
        <v>American sailor world champion (1963).[118]</v>
      </c>
      <c r="N2329" t="str">
        <f t="shared" si="772"/>
        <v>American</v>
      </c>
      <c r="O2329" t="str">
        <f t="shared" si="771"/>
        <v>sailor world champion (1963).[118]</v>
      </c>
      <c r="P2329" s="2" t="str">
        <f t="shared" si="767"/>
        <v>sailor world champion (1963).</v>
      </c>
      <c r="Q2329" s="2" t="str">
        <f t="shared" si="768"/>
        <v>sailor world champion (1963)</v>
      </c>
      <c r="R2329" s="2" t="str">
        <f>IFERROR(MID(Q2329,1,FIND(" ",Q2329)-1),Q2329)</f>
        <v>sailor</v>
      </c>
      <c r="S2329" s="2" t="s">
        <v>664</v>
      </c>
      <c r="U2329" t="str">
        <f t="shared" si="773"/>
        <v>https://en.wikipedia.org/wiki/Joe_Duplin</v>
      </c>
      <c r="Y2329" t="str">
        <f t="shared" si="774"/>
        <v>https://tools.wmflabs.org/xtools-articleinfo/?article=Joe_Duplin&amp;project=en.wikipedia.org</v>
      </c>
      <c r="AB2329" t="str">
        <f t="shared" si="775"/>
        <v>https://en.wikipedia.org/w/index.php?title=Special:WhatLinksHere/Joe_Duplin&amp;limit=500</v>
      </c>
    </row>
    <row r="2330" spans="1:28">
      <c r="A2330">
        <v>2302</v>
      </c>
      <c r="B2330">
        <v>441327</v>
      </c>
      <c r="C2330">
        <v>847935.38380108657</v>
      </c>
      <c r="D2330" t="s">
        <v>6505</v>
      </c>
      <c r="E2330" t="str">
        <f t="shared" si="769"/>
        <v>Joe</v>
      </c>
      <c r="F2330" t="str">
        <f t="shared" si="770"/>
        <v>Durham</v>
      </c>
      <c r="H2330">
        <v>0</v>
      </c>
      <c r="J2330">
        <v>84</v>
      </c>
      <c r="K2330" s="5">
        <v>42488</v>
      </c>
      <c r="L2330" t="s">
        <v>6051</v>
      </c>
      <c r="M2330" t="str">
        <f t="shared" si="766"/>
        <v>American baseball player (Baltimore Orioles St. Louis Cardinals).[490]</v>
      </c>
      <c r="N2330" t="str">
        <f t="shared" si="772"/>
        <v>American</v>
      </c>
      <c r="O2330" t="str">
        <f t="shared" si="771"/>
        <v>baseball player (Baltimore Orioles St. Louis Cardinals).[490]</v>
      </c>
      <c r="P2330" t="str">
        <f t="shared" si="767"/>
        <v>baseball player (Baltimore Orioles St. Louis Cardinals).</v>
      </c>
      <c r="Q2330" t="str">
        <f t="shared" si="768"/>
        <v>baseball player (Baltimore Orioles St</v>
      </c>
      <c r="R2330" t="s">
        <v>7478</v>
      </c>
      <c r="S2330" t="s">
        <v>1441</v>
      </c>
      <c r="U2330" t="str">
        <f t="shared" si="773"/>
        <v>https://en.wikipedia.org/wiki/Joe_Durham</v>
      </c>
      <c r="Y2330" t="str">
        <f t="shared" si="774"/>
        <v>https://tools.wmflabs.org/xtools-articleinfo/?article=Joe_Durham&amp;project=en.wikipedia.org</v>
      </c>
      <c r="AB2330" t="str">
        <f t="shared" si="775"/>
        <v>https://en.wikipedia.org/w/index.php?title=Special:WhatLinksHere/Joe_Durham&amp;limit=500</v>
      </c>
    </row>
    <row r="2331" spans="1:28">
      <c r="A2331">
        <v>2726</v>
      </c>
      <c r="B2331">
        <v>861211</v>
      </c>
      <c r="C2331">
        <v>590008.13101010863</v>
      </c>
      <c r="D2331" t="s">
        <v>12134</v>
      </c>
      <c r="E2331" t="str">
        <f t="shared" si="769"/>
        <v>Joe</v>
      </c>
      <c r="F2331" t="str">
        <f t="shared" si="770"/>
        <v>Fleishaker</v>
      </c>
      <c r="H2331">
        <v>0</v>
      </c>
      <c r="J2331">
        <v>62</v>
      </c>
      <c r="K2331" s="5">
        <v>42513</v>
      </c>
      <c r="L2331" t="s">
        <v>12933</v>
      </c>
      <c r="M2331" t="str">
        <f t="shared" si="766"/>
        <v>American actor (Troma Entertainment Late Show with David Letterman) heart attack.[392]</v>
      </c>
      <c r="N2331" t="str">
        <f t="shared" si="772"/>
        <v>American</v>
      </c>
      <c r="O2331" t="str">
        <f t="shared" si="771"/>
        <v>actor (Troma Entertainment Late Show with David Letterman) heart attack.[392]</v>
      </c>
      <c r="P2331" t="str">
        <f t="shared" si="767"/>
        <v>actor (Troma Entertainment Late Show with David Letterman) heart attack.</v>
      </c>
      <c r="Q2331" t="str">
        <f t="shared" si="768"/>
        <v>actor (Troma Entertainment Late Show with David Letterman) heart attack</v>
      </c>
      <c r="R2331" t="str">
        <f>IFERROR(MID(Q2331,1,FIND(" ",Q2331)-1),Q2331)</f>
        <v>actor</v>
      </c>
      <c r="S2331" s="2" t="s">
        <v>1210</v>
      </c>
      <c r="U2331" t="str">
        <f t="shared" si="773"/>
        <v>https://en.wikipedia.org/wiki/Joe_Fleishaker</v>
      </c>
      <c r="Y2331" t="str">
        <f t="shared" si="774"/>
        <v>https://tools.wmflabs.org/xtools-articleinfo/?article=Joe_Fleishaker&amp;project=en.wikipedia.org</v>
      </c>
      <c r="AB2331" t="str">
        <f t="shared" si="775"/>
        <v>https://en.wikipedia.org/w/index.php?title=Special:WhatLinksHere/Joe_Fleishaker&amp;limit=500</v>
      </c>
    </row>
    <row r="2332" spans="1:28">
      <c r="A2332">
        <v>1912</v>
      </c>
      <c r="B2332">
        <v>884858</v>
      </c>
      <c r="C2332">
        <v>674145.64426144352</v>
      </c>
      <c r="D2332" t="s">
        <v>7086</v>
      </c>
      <c r="E2332" t="str">
        <f t="shared" si="769"/>
        <v>Joe</v>
      </c>
      <c r="F2332" t="str">
        <f t="shared" si="770"/>
        <v>Freeman Britt</v>
      </c>
      <c r="H2332">
        <v>0</v>
      </c>
      <c r="J2332">
        <v>80</v>
      </c>
      <c r="K2332" s="5">
        <v>42466</v>
      </c>
      <c r="L2332" t="s">
        <v>6291</v>
      </c>
      <c r="M2332" t="str">
        <f t="shared" si="766"/>
        <v>American attorney and death penalty advocate.[98]</v>
      </c>
      <c r="N2332" t="str">
        <f t="shared" si="772"/>
        <v>American</v>
      </c>
      <c r="O2332" t="str">
        <f t="shared" si="771"/>
        <v>attorney and death penalty advocate.[98]</v>
      </c>
      <c r="P2332" t="str">
        <f t="shared" si="767"/>
        <v>attorney and death penalty advocate.</v>
      </c>
      <c r="Q2332" t="str">
        <f t="shared" si="768"/>
        <v>attorney and death penalty advocate</v>
      </c>
      <c r="R2332" t="str">
        <f>Q2332</f>
        <v>attorney and death penalty advocate</v>
      </c>
      <c r="U2332" t="str">
        <f t="shared" si="773"/>
        <v>https://en.wikipedia.org/wiki/Joe_Freeman Britt</v>
      </c>
      <c r="Y2332" t="str">
        <f t="shared" si="774"/>
        <v>https://tools.wmflabs.org/xtools-articleinfo/?article=Joe_Freeman Britt&amp;project=en.wikipedia.org</v>
      </c>
      <c r="AB2332" t="str">
        <f t="shared" si="775"/>
        <v>https://en.wikipedia.org/w/index.php?title=Special:WhatLinksHere/Joe_Freeman Britt&amp;limit=500</v>
      </c>
    </row>
    <row r="2333" spans="1:28">
      <c r="A2333">
        <v>338</v>
      </c>
      <c r="B2333">
        <v>150343</v>
      </c>
      <c r="C2333">
        <v>687128.9724495</v>
      </c>
      <c r="D2333" t="s">
        <v>9485</v>
      </c>
      <c r="E2333" t="str">
        <f t="shared" si="769"/>
        <v>Joe</v>
      </c>
      <c r="F2333" t="str">
        <f t="shared" si="770"/>
        <v>Hergert</v>
      </c>
      <c r="H2333">
        <v>0</v>
      </c>
      <c r="J2333">
        <v>79</v>
      </c>
      <c r="K2333" s="3">
        <v>42385</v>
      </c>
      <c r="L2333" t="s">
        <v>9486</v>
      </c>
      <c r="M2333" t="str">
        <f t="shared" si="766"/>
        <v>American football player (Buffalo Bills).[339]</v>
      </c>
      <c r="N2333" t="str">
        <f t="shared" si="772"/>
        <v>American</v>
      </c>
      <c r="O2333" t="str">
        <f t="shared" si="771"/>
        <v>football player (Buffalo Bills).[339]</v>
      </c>
      <c r="P2333" t="str">
        <f t="shared" si="767"/>
        <v>football player (Buffalo Bills).</v>
      </c>
      <c r="Q2333" t="str">
        <f t="shared" si="768"/>
        <v>football player (Buffalo Bills)</v>
      </c>
      <c r="R2333" t="s">
        <v>7094</v>
      </c>
      <c r="S2333" t="s">
        <v>2653</v>
      </c>
      <c r="U2333" t="str">
        <f t="shared" si="773"/>
        <v>https://en.wikipedia.org/wiki/Joe_Hergert</v>
      </c>
      <c r="Y2333" t="str">
        <f t="shared" si="774"/>
        <v>https://tools.wmflabs.org/xtools-articleinfo/?article=Joe_Hergert&amp;project=en.wikipedia.org</v>
      </c>
      <c r="AB2333" t="str">
        <f t="shared" si="775"/>
        <v>https://en.wikipedia.org/w/index.php?title=Special:WhatLinksHere/Joe_Hergert&amp;limit=500</v>
      </c>
    </row>
    <row r="2334" spans="1:28">
      <c r="A2334">
        <v>4427</v>
      </c>
      <c r="B2334">
        <v>904009</v>
      </c>
      <c r="C2334">
        <v>598744.92682774877</v>
      </c>
      <c r="D2334" t="s">
        <v>15008</v>
      </c>
      <c r="E2334" t="s">
        <v>15678</v>
      </c>
      <c r="F2334" t="s">
        <v>15589</v>
      </c>
      <c r="H2334">
        <v>0</v>
      </c>
      <c r="J2334">
        <v>95</v>
      </c>
      <c r="K2334" s="5">
        <v>42618</v>
      </c>
      <c r="L2334" t="s">
        <v>15355</v>
      </c>
      <c r="M2334" t="str">
        <f t="shared" si="766"/>
        <v>American World War II veteran Navajo code talker.[369]</v>
      </c>
      <c r="N2334" t="str">
        <f t="shared" si="772"/>
        <v>American</v>
      </c>
      <c r="O2334" t="str">
        <f t="shared" si="771"/>
        <v>World War II veteran Navajo code talker.[369]</v>
      </c>
      <c r="P2334" s="2" t="str">
        <f t="shared" si="767"/>
        <v>World War II veteran Navajo code talker.</v>
      </c>
      <c r="Q2334" s="2" t="str">
        <f t="shared" si="768"/>
        <v>World War II veteran Navajo code talker</v>
      </c>
      <c r="R2334" s="2" t="str">
        <f>IFERROR(MID(Q2334,1,FIND(" ",Q2334)-1),Q2334)</f>
        <v>World</v>
      </c>
      <c r="U2334" t="str">
        <f t="shared" si="773"/>
        <v>https://en.wikipedia.org/wiki/Joe_Hosteen Kellwood</v>
      </c>
      <c r="Y2334" t="str">
        <f t="shared" si="774"/>
        <v>https://tools.wmflabs.org/xtools-articleinfo/?article=Joe_Hosteen Kellwood&amp;project=en.wikipedia.org</v>
      </c>
      <c r="AB2334" t="str">
        <f t="shared" si="775"/>
        <v>https://en.wikipedia.org/w/index.php?title=Special:WhatLinksHere/Joe_Hosteen Kellwood&amp;limit=500</v>
      </c>
    </row>
    <row r="2335" spans="1:28">
      <c r="A2335">
        <v>2683</v>
      </c>
      <c r="B2335">
        <v>938623</v>
      </c>
      <c r="C2335">
        <v>926408.82658179174</v>
      </c>
      <c r="D2335" t="s">
        <v>12471</v>
      </c>
      <c r="E2335" t="str">
        <f t="shared" ref="E2335:E2350" si="776">LEFT(D2335,FIND(" ",D2335)-1)</f>
        <v>Joe</v>
      </c>
      <c r="F2335" t="str">
        <f t="shared" ref="F2335:F2350" si="777">MID(D2335,FIND(" ",D2335)+1,9999)</f>
        <v>McDonagh</v>
      </c>
      <c r="H2335">
        <v>0</v>
      </c>
      <c r="J2335">
        <v>62</v>
      </c>
      <c r="K2335" s="5">
        <v>42510</v>
      </c>
      <c r="L2335" t="s">
        <v>12649</v>
      </c>
      <c r="M2335" t="str">
        <f t="shared" si="766"/>
        <v>Irish sports administrator President of the Gaelic Athletic Association (1997–2000).[347]</v>
      </c>
      <c r="N2335" t="str">
        <f t="shared" si="772"/>
        <v>Irish</v>
      </c>
      <c r="O2335" t="str">
        <f t="shared" si="771"/>
        <v>sports administrator President of the Gaelic Athletic Association (1997–2000).[347]</v>
      </c>
      <c r="P2335" t="str">
        <f t="shared" si="767"/>
        <v>sports administrator President of the Gaelic Athletic Association (1997–2000).</v>
      </c>
      <c r="Q2335" t="str">
        <f t="shared" si="768"/>
        <v>sports administrator President of the Gaelic Athletic Association (1997–2000)</v>
      </c>
      <c r="R2335" t="s">
        <v>13163</v>
      </c>
      <c r="S2335" s="2" t="s">
        <v>1372</v>
      </c>
      <c r="U2335" t="str">
        <f t="shared" si="773"/>
        <v>https://en.wikipedia.org/wiki/Joe_McDonagh</v>
      </c>
      <c r="Y2335" t="str">
        <f t="shared" si="774"/>
        <v>https://tools.wmflabs.org/xtools-articleinfo/?article=Joe_McDonagh&amp;project=en.wikipedia.org</v>
      </c>
      <c r="AB2335" t="str">
        <f t="shared" si="775"/>
        <v>https://en.wikipedia.org/w/index.php?title=Special:WhatLinksHere/Joe_McDonagh&amp;limit=500</v>
      </c>
    </row>
    <row r="2336" spans="1:28">
      <c r="A2336">
        <v>1869</v>
      </c>
      <c r="B2336">
        <v>124194</v>
      </c>
      <c r="C2336">
        <v>241636.33433818177</v>
      </c>
      <c r="D2336" t="s">
        <v>6922</v>
      </c>
      <c r="E2336" t="str">
        <f t="shared" si="776"/>
        <v>Joe</v>
      </c>
      <c r="F2336" t="str">
        <f t="shared" si="777"/>
        <v>Medicine Crow</v>
      </c>
      <c r="H2336">
        <v>0</v>
      </c>
      <c r="J2336">
        <v>102</v>
      </c>
      <c r="K2336" s="5">
        <v>42463</v>
      </c>
      <c r="L2336" t="s">
        <v>6394</v>
      </c>
      <c r="M2336" t="str">
        <f t="shared" si="766"/>
        <v>American Crow historian.[55]</v>
      </c>
      <c r="N2336" t="s">
        <v>5840</v>
      </c>
      <c r="O2336" t="str">
        <f t="shared" si="771"/>
        <v>Crow historian.[55]</v>
      </c>
      <c r="P2336" t="str">
        <f t="shared" si="767"/>
        <v>Crow historian.</v>
      </c>
      <c r="Q2336" t="str">
        <f t="shared" si="768"/>
        <v>Crow historian</v>
      </c>
      <c r="R2336" t="s">
        <v>5841</v>
      </c>
      <c r="U2336" t="str">
        <f t="shared" si="773"/>
        <v>https://en.wikipedia.org/wiki/Joe_Medicine Crow</v>
      </c>
      <c r="Y2336" t="str">
        <f t="shared" si="774"/>
        <v>https://tools.wmflabs.org/xtools-articleinfo/?article=Joe_Medicine Crow&amp;project=en.wikipedia.org</v>
      </c>
      <c r="AB2336" t="str">
        <f t="shared" si="775"/>
        <v>https://en.wikipedia.org/w/index.php?title=Special:WhatLinksHere/Joe_Medicine Crow&amp;limit=500</v>
      </c>
    </row>
    <row r="2337" spans="1:29">
      <c r="A2337">
        <v>3715</v>
      </c>
      <c r="B2337">
        <v>134273</v>
      </c>
      <c r="C2337">
        <v>831911.44264492323</v>
      </c>
      <c r="D2337" t="s">
        <v>13863</v>
      </c>
      <c r="E2337" t="str">
        <f t="shared" si="776"/>
        <v>Joe</v>
      </c>
      <c r="F2337" t="str">
        <f t="shared" si="777"/>
        <v>Napolitano</v>
      </c>
      <c r="H2337">
        <v>0</v>
      </c>
      <c r="J2337">
        <v>67</v>
      </c>
      <c r="K2337" s="5">
        <v>42574</v>
      </c>
      <c r="L2337" t="s">
        <v>14296</v>
      </c>
      <c r="M2337" t="str">
        <f t="shared" si="766"/>
        <v>American television director (Quantum Leap The X-Files) and assistant director (The Untouchables Scarface) cancer.[374]</v>
      </c>
      <c r="N2337" t="str">
        <f t="shared" ref="N2337:N2346" si="778">MID(M2337,1,FIND(" ",M2337)-1)</f>
        <v>American</v>
      </c>
      <c r="O2337" t="str">
        <f t="shared" si="771"/>
        <v>television director (Quantum Leap The X-Files) and assistant director (The Untouchables Scarface) cancer.[374]</v>
      </c>
      <c r="P2337" s="2" t="str">
        <f t="shared" si="767"/>
        <v>television director (Quantum Leap The X-Files) and assistant director (The Untouchables Scarface) cancer.</v>
      </c>
      <c r="Q2337" s="2" t="str">
        <f t="shared" si="768"/>
        <v>television director (Quantum Leap The X-Files) and assistant director (The Untouchables Scarface) cancer</v>
      </c>
      <c r="R2337" s="2" t="s">
        <v>14987</v>
      </c>
      <c r="S2337" s="2" t="s">
        <v>799</v>
      </c>
      <c r="T2337" t="s">
        <v>13306</v>
      </c>
      <c r="U2337" t="str">
        <f t="shared" si="773"/>
        <v>https://en.wikipedia.org/wiki/Joe_Napolitano</v>
      </c>
      <c r="Y2337" t="str">
        <f t="shared" si="774"/>
        <v>https://tools.wmflabs.org/xtools-articleinfo/?article=Joe_Napolitano&amp;project=en.wikipedia.org</v>
      </c>
      <c r="AB2337" t="str">
        <f t="shared" si="775"/>
        <v>https://en.wikipedia.org/w/index.php?title=Special:WhatLinksHere/Joe_Napolitano&amp;limit=500</v>
      </c>
    </row>
    <row r="2338" spans="1:29">
      <c r="A2338">
        <v>4301</v>
      </c>
      <c r="B2338">
        <v>732967</v>
      </c>
      <c r="C2338">
        <v>885127.44946547179</v>
      </c>
      <c r="D2338" t="s">
        <v>4002</v>
      </c>
      <c r="E2338" t="str">
        <f t="shared" si="776"/>
        <v>Joe</v>
      </c>
      <c r="F2338" t="str">
        <f t="shared" si="777"/>
        <v>R. Hicks</v>
      </c>
      <c r="H2338">
        <v>0</v>
      </c>
      <c r="J2338">
        <v>75</v>
      </c>
      <c r="K2338" s="5">
        <v>42610</v>
      </c>
      <c r="L2338" t="s">
        <v>3554</v>
      </c>
      <c r="M2338" t="str">
        <f t="shared" si="766"/>
        <v>American social activist.[445]</v>
      </c>
      <c r="N2338" t="str">
        <f t="shared" si="778"/>
        <v>American</v>
      </c>
      <c r="O2338" t="str">
        <f t="shared" si="771"/>
        <v>social activist.[445]</v>
      </c>
      <c r="P2338" s="2" t="str">
        <f t="shared" si="767"/>
        <v>social activist.</v>
      </c>
      <c r="Q2338" s="2" t="str">
        <f t="shared" si="768"/>
        <v>social activist</v>
      </c>
      <c r="R2338" s="2" t="str">
        <f>Q2338</f>
        <v>social activist</v>
      </c>
      <c r="S2338" s="2"/>
      <c r="U2338" t="str">
        <f t="shared" si="773"/>
        <v>https://en.wikipedia.org/wiki/Joe_R. Hicks</v>
      </c>
      <c r="Y2338" t="str">
        <f t="shared" si="774"/>
        <v>https://tools.wmflabs.org/xtools-articleinfo/?article=Joe_R. Hicks&amp;project=en.wikipedia.org</v>
      </c>
      <c r="AB2338" t="str">
        <f t="shared" si="775"/>
        <v>https://en.wikipedia.org/w/index.php?title=Special:WhatLinksHere/Joe_R. Hicks&amp;limit=500</v>
      </c>
    </row>
    <row r="2339" spans="1:29">
      <c r="A2339">
        <v>1569</v>
      </c>
      <c r="B2339">
        <v>44204</v>
      </c>
      <c r="C2339">
        <v>245320.05724631745</v>
      </c>
      <c r="D2339" t="s">
        <v>8487</v>
      </c>
      <c r="E2339" t="str">
        <f t="shared" si="776"/>
        <v>Joe</v>
      </c>
      <c r="F2339" t="str">
        <f t="shared" si="777"/>
        <v>Santos</v>
      </c>
      <c r="H2339">
        <v>0</v>
      </c>
      <c r="J2339">
        <v>84</v>
      </c>
      <c r="K2339" s="3">
        <v>42447</v>
      </c>
      <c r="L2339" s="2" t="s">
        <v>7837</v>
      </c>
      <c r="M2339" t="str">
        <f t="shared" si="766"/>
        <v>American actor (The Rockford Files The Sopranos The Last Boy Scout) heart attack.[376]</v>
      </c>
      <c r="N2339" t="str">
        <f t="shared" si="778"/>
        <v>American</v>
      </c>
      <c r="O2339" t="str">
        <f t="shared" si="771"/>
        <v>actor (The Rockford Files The Sopranos The Last Boy Scout) heart attack.[376]</v>
      </c>
      <c r="P2339" t="str">
        <f t="shared" si="767"/>
        <v>actor (The Rockford Files The Sopranos The Last Boy Scout) heart attack.</v>
      </c>
      <c r="Q2339" t="str">
        <f t="shared" si="768"/>
        <v>actor (The Rockford Files The Sopranos The Last Boy Scout) heart attack</v>
      </c>
      <c r="R2339" t="str">
        <f>IFERROR(MID(Q2339,1,FIND(" ",Q2339)-1),Q2339)</f>
        <v>actor</v>
      </c>
      <c r="S2339" s="2" t="s">
        <v>1880</v>
      </c>
      <c r="T2339" t="s">
        <v>7313</v>
      </c>
      <c r="U2339" t="str">
        <f t="shared" si="773"/>
        <v>https://en.wikipedia.org/wiki/Joe_Santos</v>
      </c>
      <c r="Y2339" t="str">
        <f t="shared" si="774"/>
        <v>https://tools.wmflabs.org/xtools-articleinfo/?article=Joe_Santos&amp;project=en.wikipedia.org</v>
      </c>
      <c r="AB2339" t="str">
        <f t="shared" si="775"/>
        <v>https://en.wikipedia.org/w/index.php?title=Special:WhatLinksHere/Joe_Santos&amp;limit=500</v>
      </c>
    </row>
    <row r="2340" spans="1:29">
      <c r="A2340">
        <v>3144</v>
      </c>
      <c r="B2340">
        <v>710075</v>
      </c>
      <c r="C2340">
        <v>782436.40241908003</v>
      </c>
      <c r="D2340" t="s">
        <v>5314</v>
      </c>
      <c r="E2340" t="str">
        <f t="shared" si="776"/>
        <v>Joe</v>
      </c>
      <c r="F2340" t="str">
        <f t="shared" si="777"/>
        <v>Schaffernoth</v>
      </c>
      <c r="H2340">
        <v>0</v>
      </c>
      <c r="J2340">
        <v>78</v>
      </c>
      <c r="K2340" s="5">
        <v>42539</v>
      </c>
      <c r="L2340" t="s">
        <v>4820</v>
      </c>
      <c r="M2340" t="str">
        <f t="shared" si="766"/>
        <v>American baseball player (Chicago Cubs Cleveland Indians) cancer.[299]</v>
      </c>
      <c r="N2340" t="str">
        <f t="shared" si="778"/>
        <v>American</v>
      </c>
      <c r="O2340" t="str">
        <f t="shared" si="771"/>
        <v>baseball player (Chicago Cubs Cleveland Indians) cancer.[299]</v>
      </c>
      <c r="P2340" t="str">
        <f t="shared" si="767"/>
        <v>baseball player (Chicago Cubs Cleveland Indians) cancer.</v>
      </c>
      <c r="Q2340" t="str">
        <f t="shared" si="768"/>
        <v>baseball player (Chicago Cubs Cleveland Indians) cancer</v>
      </c>
      <c r="R2340" t="s">
        <v>3074</v>
      </c>
      <c r="S2340" s="2" t="s">
        <v>1141</v>
      </c>
      <c r="T2340" t="s">
        <v>13306</v>
      </c>
      <c r="U2340" t="str">
        <f t="shared" si="773"/>
        <v>https://en.wikipedia.org/wiki/Joe_Schaffernoth</v>
      </c>
      <c r="W2340" s="2"/>
      <c r="X2340" s="2"/>
      <c r="Y2340" t="str">
        <f t="shared" si="774"/>
        <v>https://tools.wmflabs.org/xtools-articleinfo/?article=Joe_Schaffernoth&amp;project=en.wikipedia.org</v>
      </c>
      <c r="AB2340" t="str">
        <f t="shared" si="775"/>
        <v>https://en.wikipedia.org/w/index.php?title=Special:WhatLinksHere/Joe_Schaffernoth&amp;limit=500</v>
      </c>
    </row>
    <row r="2341" spans="1:29">
      <c r="A2341">
        <v>3339</v>
      </c>
      <c r="B2341">
        <v>856951</v>
      </c>
      <c r="C2341">
        <v>690048.56718311203</v>
      </c>
      <c r="D2341" t="s">
        <v>5190</v>
      </c>
      <c r="E2341" t="str">
        <f t="shared" si="776"/>
        <v>Joe</v>
      </c>
      <c r="F2341" t="str">
        <f t="shared" si="777"/>
        <v>Scott</v>
      </c>
      <c r="H2341">
        <v>0</v>
      </c>
      <c r="J2341">
        <v>90</v>
      </c>
      <c r="K2341" s="5">
        <v>42551</v>
      </c>
      <c r="L2341" t="s">
        <v>4656</v>
      </c>
      <c r="M2341" t="str">
        <f t="shared" si="766"/>
        <v>American football player (New York Giants).[493]</v>
      </c>
      <c r="N2341" t="str">
        <f t="shared" si="778"/>
        <v>American</v>
      </c>
      <c r="O2341" t="str">
        <f t="shared" si="771"/>
        <v>football player (New York Giants).[493]</v>
      </c>
      <c r="P2341" t="str">
        <f t="shared" si="767"/>
        <v>football player (New York Giants).</v>
      </c>
      <c r="Q2341" t="str">
        <f t="shared" si="768"/>
        <v>football player (New York Giants)</v>
      </c>
      <c r="R2341" t="s">
        <v>13172</v>
      </c>
      <c r="S2341" s="2" t="s">
        <v>2077</v>
      </c>
      <c r="U2341" t="str">
        <f t="shared" si="773"/>
        <v>https://en.wikipedia.org/wiki/Joe_Scott</v>
      </c>
      <c r="Y2341" t="str">
        <f t="shared" si="774"/>
        <v>https://tools.wmflabs.org/xtools-articleinfo/?article=Joe_Scott&amp;project=en.wikipedia.org</v>
      </c>
      <c r="AB2341" t="str">
        <f t="shared" si="775"/>
        <v>https://en.wikipedia.org/w/index.php?title=Special:WhatLinksHere/Joe_Scott&amp;limit=500</v>
      </c>
    </row>
    <row r="2342" spans="1:29">
      <c r="A2342">
        <v>4617</v>
      </c>
      <c r="B2342">
        <v>591192</v>
      </c>
      <c r="C2342">
        <v>147124.77399007184</v>
      </c>
      <c r="D2342" t="s">
        <v>15166</v>
      </c>
      <c r="E2342" t="str">
        <f t="shared" si="776"/>
        <v>Joe</v>
      </c>
      <c r="F2342" t="str">
        <f t="shared" si="777"/>
        <v>Seng</v>
      </c>
      <c r="H2342">
        <v>0</v>
      </c>
      <c r="J2342">
        <v>69</v>
      </c>
      <c r="K2342" s="5">
        <v>42629</v>
      </c>
      <c r="L2342" t="s">
        <v>15556</v>
      </c>
      <c r="M2342" t="str">
        <f t="shared" si="766"/>
        <v>American politician member of the Iowa House of Representatives (2001–2003) and Senate (since 2003) brain cancer.[201]</v>
      </c>
      <c r="N2342" t="str">
        <f t="shared" si="778"/>
        <v>American</v>
      </c>
      <c r="O2342" t="str">
        <f t="shared" si="771"/>
        <v>politician member of the Iowa House of Representatives (2001–2003) and Senate (since 2003) brain cancer.[201]</v>
      </c>
      <c r="P2342" s="2" t="str">
        <f t="shared" si="767"/>
        <v>politician member of the Iowa House of Representatives (2001–2003) and Senate (since 2003) brain cancer.</v>
      </c>
      <c r="Q2342" s="2" t="str">
        <f t="shared" si="768"/>
        <v>politician member of the Iowa House of Representatives (2001–2003) and Senate (since 2003) brain cancer</v>
      </c>
      <c r="R2342" s="2" t="str">
        <f>IFERROR(MID(Q2342,1,FIND(" ",Q2342)-1),Q2342)</f>
        <v>politician</v>
      </c>
      <c r="S2342" s="2" t="s">
        <v>294</v>
      </c>
      <c r="T2342" t="s">
        <v>15817</v>
      </c>
      <c r="U2342" t="str">
        <f t="shared" si="773"/>
        <v>https://en.wikipedia.org/wiki/Joe_Seng</v>
      </c>
      <c r="Y2342" t="str">
        <f t="shared" si="774"/>
        <v>https://tools.wmflabs.org/xtools-articleinfo/?article=Joe_Seng&amp;project=en.wikipedia.org</v>
      </c>
      <c r="AB2342" t="str">
        <f t="shared" si="775"/>
        <v>https://en.wikipedia.org/w/index.php?title=Special:WhatLinksHere/Joe_Seng&amp;limit=500</v>
      </c>
    </row>
    <row r="2343" spans="1:29">
      <c r="A2343">
        <v>1712</v>
      </c>
      <c r="B2343">
        <v>870628</v>
      </c>
      <c r="C2343">
        <v>314145.11936327472</v>
      </c>
      <c r="D2343" t="s">
        <v>8620</v>
      </c>
      <c r="E2343" t="str">
        <f t="shared" si="776"/>
        <v>Joe</v>
      </c>
      <c r="F2343" t="str">
        <f t="shared" si="777"/>
        <v>Shepley</v>
      </c>
      <c r="H2343">
        <v>0</v>
      </c>
      <c r="J2343">
        <v>85</v>
      </c>
      <c r="K2343" s="3">
        <v>42455</v>
      </c>
      <c r="L2343" s="2" t="s">
        <v>7854</v>
      </c>
      <c r="M2343" t="str">
        <f t="shared" si="766"/>
        <v>American jazz trumpeter.[519]</v>
      </c>
      <c r="N2343" t="str">
        <f t="shared" si="778"/>
        <v>American</v>
      </c>
      <c r="O2343" t="str">
        <f t="shared" si="771"/>
        <v>jazz trumpeter.[519]</v>
      </c>
      <c r="P2343" t="str">
        <f t="shared" si="767"/>
        <v>jazz trumpeter.</v>
      </c>
      <c r="Q2343" t="str">
        <f t="shared" si="768"/>
        <v>jazz trumpeter</v>
      </c>
      <c r="R2343" t="s">
        <v>6948</v>
      </c>
      <c r="U2343" t="str">
        <f t="shared" si="773"/>
        <v>https://en.wikipedia.org/wiki/Joe_Shepley</v>
      </c>
      <c r="Y2343" t="str">
        <f t="shared" si="774"/>
        <v>https://tools.wmflabs.org/xtools-articleinfo/?article=Joe_Shepley&amp;project=en.wikipedia.org</v>
      </c>
      <c r="AB2343" t="str">
        <f t="shared" si="775"/>
        <v>https://en.wikipedia.org/w/index.php?title=Special:WhatLinksHere/Joe_Shepley&amp;limit=500</v>
      </c>
    </row>
    <row r="2344" spans="1:29">
      <c r="A2344">
        <v>4337</v>
      </c>
      <c r="B2344">
        <v>707550</v>
      </c>
      <c r="C2344">
        <v>560632.36353020323</v>
      </c>
      <c r="D2344" t="s">
        <v>4108</v>
      </c>
      <c r="E2344" t="str">
        <f t="shared" si="776"/>
        <v>Joe</v>
      </c>
      <c r="F2344" t="str">
        <f t="shared" si="777"/>
        <v>Sutter</v>
      </c>
      <c r="H2344">
        <v>0</v>
      </c>
      <c r="J2344">
        <v>95</v>
      </c>
      <c r="K2344" s="5">
        <v>42612</v>
      </c>
      <c r="L2344" t="s">
        <v>3620</v>
      </c>
      <c r="M2344" t="str">
        <f t="shared" si="766"/>
        <v>American aeronautical engineer chief designer of the Boeing 747.[481]</v>
      </c>
      <c r="N2344" t="str">
        <f t="shared" si="778"/>
        <v>American</v>
      </c>
      <c r="O2344" t="str">
        <f t="shared" si="771"/>
        <v>aeronautical engineer chief designer of the Boeing 747.[481]</v>
      </c>
      <c r="P2344" s="2" t="str">
        <f t="shared" si="767"/>
        <v>aeronautical engineer chief designer of the Boeing 747.</v>
      </c>
      <c r="Q2344" s="2" t="str">
        <f t="shared" si="768"/>
        <v>aeronautical engineer chief designer of the Boeing 747</v>
      </c>
      <c r="R2344" s="2" t="s">
        <v>2585</v>
      </c>
      <c r="S2344" s="2" t="s">
        <v>562</v>
      </c>
      <c r="U2344" t="str">
        <f t="shared" si="773"/>
        <v>https://en.wikipedia.org/wiki/Joe_Sutter</v>
      </c>
      <c r="Y2344" t="str">
        <f t="shared" si="774"/>
        <v>https://tools.wmflabs.org/xtools-articleinfo/?article=Joe_Sutter&amp;project=en.wikipedia.org</v>
      </c>
      <c r="AB2344" t="str">
        <f t="shared" si="775"/>
        <v>https://en.wikipedia.org/w/index.php?title=Special:WhatLinksHere/Joe_Sutter&amp;limit=500</v>
      </c>
    </row>
    <row r="2345" spans="1:29">
      <c r="A2345">
        <v>2524</v>
      </c>
      <c r="B2345">
        <v>335970</v>
      </c>
      <c r="C2345">
        <v>364558.58259068918</v>
      </c>
      <c r="D2345" t="s">
        <v>11821</v>
      </c>
      <c r="E2345" t="str">
        <f t="shared" si="776"/>
        <v>Joe</v>
      </c>
      <c r="F2345" t="str">
        <f t="shared" si="777"/>
        <v>Temperley</v>
      </c>
      <c r="H2345">
        <v>0</v>
      </c>
      <c r="J2345">
        <v>86</v>
      </c>
      <c r="K2345" s="5">
        <v>42501</v>
      </c>
      <c r="L2345" t="s">
        <v>12613</v>
      </c>
      <c r="M2345" t="str">
        <f t="shared" si="766"/>
        <v>Scottish saxophonist (Jazz at Lincoln Center Orchestra) cancer.[188]</v>
      </c>
      <c r="N2345" t="str">
        <f t="shared" si="778"/>
        <v>Scottish</v>
      </c>
      <c r="O2345" t="str">
        <f t="shared" si="771"/>
        <v>saxophonist (Jazz at Lincoln Center Orchestra) cancer.[188]</v>
      </c>
      <c r="P2345" t="str">
        <f t="shared" si="767"/>
        <v>saxophonist (Jazz at Lincoln Center Orchestra) cancer.</v>
      </c>
      <c r="Q2345" t="str">
        <f t="shared" si="768"/>
        <v>saxophonist (Jazz at Lincoln Center Orchestra) cancer</v>
      </c>
      <c r="R2345" t="str">
        <f>IFERROR(MID(Q2345,1,FIND(" ",Q2345)-1),Q2345)</f>
        <v>saxophonist</v>
      </c>
      <c r="S2345" s="2" t="s">
        <v>1379</v>
      </c>
      <c r="T2345" t="s">
        <v>13029</v>
      </c>
      <c r="U2345" t="str">
        <f t="shared" si="773"/>
        <v>https://en.wikipedia.org/wiki/Joe_Temperley</v>
      </c>
      <c r="Y2345" t="str">
        <f t="shared" si="774"/>
        <v>https://tools.wmflabs.org/xtools-articleinfo/?article=Joe_Temperley&amp;project=en.wikipedia.org</v>
      </c>
      <c r="AB2345" t="str">
        <f t="shared" si="775"/>
        <v>https://en.wikipedia.org/w/index.php?title=Special:WhatLinksHere/Joe_Temperley&amp;limit=500</v>
      </c>
    </row>
    <row r="2346" spans="1:29">
      <c r="A2346">
        <v>4828</v>
      </c>
      <c r="B2346">
        <v>734319</v>
      </c>
      <c r="C2346">
        <v>440647.01911702286</v>
      </c>
      <c r="D2346" t="s">
        <v>378</v>
      </c>
      <c r="E2346" s="2" t="str">
        <f t="shared" si="776"/>
        <v>Joe</v>
      </c>
      <c r="F2346" s="2" t="str">
        <f t="shared" si="777"/>
        <v>Young</v>
      </c>
      <c r="H2346">
        <v>0</v>
      </c>
      <c r="J2346">
        <v>92</v>
      </c>
      <c r="K2346" s="3">
        <v>42643</v>
      </c>
      <c r="L2346" t="s">
        <v>139</v>
      </c>
      <c r="M2346" s="2" t="str">
        <f t="shared" si="766"/>
        <v>Canadian politician Mayor of Guelph Ontario (1994-2000).[35]</v>
      </c>
      <c r="N2346" s="2" t="str">
        <f t="shared" si="778"/>
        <v>Canadian</v>
      </c>
      <c r="O2346" s="2" t="str">
        <f t="shared" si="771"/>
        <v>politician Mayor of Guelph Ontario (1994-2000).[35]</v>
      </c>
      <c r="P2346" s="2" t="str">
        <f t="shared" si="767"/>
        <v>politician Mayor of Guelph Ontario (1994-2000).</v>
      </c>
      <c r="Q2346" s="2" t="str">
        <f t="shared" si="768"/>
        <v>politician Mayor of Guelph Ontario (1994-2000)</v>
      </c>
      <c r="R2346" s="2" t="str">
        <f>IFERROR(MID(Q2346,1,FIND(" ",Q2346)-1),Q2346)</f>
        <v>politician</v>
      </c>
      <c r="S2346" t="s">
        <v>10</v>
      </c>
    </row>
    <row r="2347" spans="1:29">
      <c r="A2347">
        <v>4518</v>
      </c>
      <c r="B2347">
        <v>936778</v>
      </c>
      <c r="C2347">
        <v>317256.60552820045</v>
      </c>
      <c r="D2347" t="s">
        <v>15073</v>
      </c>
      <c r="E2347" t="str">
        <f t="shared" si="776"/>
        <v>Joe</v>
      </c>
      <c r="F2347" t="str">
        <f t="shared" si="777"/>
        <v>Zaleski</v>
      </c>
      <c r="H2347">
        <v>0</v>
      </c>
      <c r="J2347">
        <v>89</v>
      </c>
      <c r="K2347" s="5">
        <v>42623</v>
      </c>
      <c r="L2347" t="s">
        <v>15455</v>
      </c>
      <c r="M2347" t="str">
        <f t="shared" si="766"/>
        <v>American-born Canadian football player and coach (Winnipeg Blue Bombers).[297]</v>
      </c>
      <c r="N2347" t="s">
        <v>15858</v>
      </c>
      <c r="O2347" t="str">
        <f t="shared" ref="O2347:O2378" si="779">MID(M2347,FIND(" ",M2347)+1,9999)</f>
        <v>Canadian football player and coach (Winnipeg Blue Bombers).[297]</v>
      </c>
      <c r="P2347" s="2" t="str">
        <f t="shared" si="767"/>
        <v>Canadian football player and coach (Winnipeg Blue Bombers).</v>
      </c>
      <c r="Q2347" s="2" t="str">
        <f t="shared" si="768"/>
        <v>Canadian football player and coach (Winnipeg Blue Bombers)</v>
      </c>
      <c r="R2347" s="2" t="str">
        <f>LEFT(Q2347,34)</f>
        <v>Canadian football player and coach</v>
      </c>
      <c r="S2347" s="2" t="s">
        <v>464</v>
      </c>
      <c r="U2347" t="str">
        <f t="shared" ref="U2347:U2365" si="780">CONCATENATE("https://en.wikipedia.org/wiki/",REPLACE(D2347,FIND(" ",D2347),1,"_"))</f>
        <v>https://en.wikipedia.org/wiki/Joe_Zaleski</v>
      </c>
      <c r="Y2347" t="str">
        <f t="shared" ref="Y2347:Y2352" si="781">CONCATENATE("https://tools.wmflabs.org/xtools-articleinfo/?article=",REPLACE(D2347,FIND(" ",D2347),1,"_"),"&amp;project=en.wikipedia.org")</f>
        <v>https://tools.wmflabs.org/xtools-articleinfo/?article=Joe_Zaleski&amp;project=en.wikipedia.org</v>
      </c>
      <c r="AB2347" t="str">
        <f t="shared" ref="AB2347:AB2352" si="782">CONCATENATE("https://en.wikipedia.org/w/index.php?title=Special:WhatLinksHere/",REPLACE(D2347,FIND(" ",D2347),1,"_"),"&amp;limit=500")</f>
        <v>https://en.wikipedia.org/w/index.php?title=Special:WhatLinksHere/Joe_Zaleski&amp;limit=500</v>
      </c>
    </row>
    <row r="2348" spans="1:29" s="2" customFormat="1">
      <c r="A2348">
        <v>4234</v>
      </c>
      <c r="B2348">
        <v>545824</v>
      </c>
      <c r="C2348">
        <v>165871.19121231808</v>
      </c>
      <c r="D2348" t="s">
        <v>4167</v>
      </c>
      <c r="E2348" t="str">
        <f t="shared" si="776"/>
        <v>Joel</v>
      </c>
      <c r="F2348" t="str">
        <f t="shared" si="777"/>
        <v>Bergman</v>
      </c>
      <c r="G2348"/>
      <c r="H2348">
        <v>0</v>
      </c>
      <c r="I2348"/>
      <c r="J2348">
        <v>80</v>
      </c>
      <c r="K2348" s="5">
        <v>42606</v>
      </c>
      <c r="L2348" t="s">
        <v>3642</v>
      </c>
      <c r="M2348" t="str">
        <f t="shared" si="766"/>
        <v>American architect (The Mirage).[377]</v>
      </c>
      <c r="N2348" t="str">
        <f>MID(M2348,1,FIND(" ",M2348)-1)</f>
        <v>American</v>
      </c>
      <c r="O2348" t="str">
        <f t="shared" si="779"/>
        <v>architect (The Mirage).[377]</v>
      </c>
      <c r="P2348" s="2" t="str">
        <f t="shared" si="767"/>
        <v>architect (The Mirage).</v>
      </c>
      <c r="Q2348" s="2" t="str">
        <f t="shared" si="768"/>
        <v>architect (The Mirage)</v>
      </c>
      <c r="R2348" s="2" t="str">
        <f>IFERROR(MID(Q2348,1,FIND(" ",Q2348)-1),Q2348)</f>
        <v>architect</v>
      </c>
      <c r="S2348" s="2" t="s">
        <v>697</v>
      </c>
      <c r="T2348"/>
      <c r="U2348" t="str">
        <f t="shared" si="780"/>
        <v>https://en.wikipedia.org/wiki/Joel_Bergman</v>
      </c>
      <c r="V2348"/>
      <c r="W2348"/>
      <c r="X2348"/>
      <c r="Y2348" t="str">
        <f t="shared" si="781"/>
        <v>https://tools.wmflabs.org/xtools-articleinfo/?article=Joel_Bergman&amp;project=en.wikipedia.org</v>
      </c>
      <c r="Z2348"/>
      <c r="AA2348"/>
      <c r="AB2348" t="str">
        <f t="shared" si="782"/>
        <v>https://en.wikipedia.org/w/index.php?title=Special:WhatLinksHere/Joel_Bergman&amp;limit=500</v>
      </c>
      <c r="AC2348"/>
    </row>
    <row r="2349" spans="1:29">
      <c r="A2349">
        <v>2770</v>
      </c>
      <c r="B2349">
        <v>921463</v>
      </c>
      <c r="C2349">
        <v>840294.5183706833</v>
      </c>
      <c r="D2349" t="s">
        <v>12511</v>
      </c>
      <c r="E2349" t="str">
        <f t="shared" si="776"/>
        <v>Joel</v>
      </c>
      <c r="F2349" t="str">
        <f t="shared" si="777"/>
        <v>Hastings</v>
      </c>
      <c r="H2349">
        <v>0</v>
      </c>
      <c r="J2349">
        <v>46</v>
      </c>
      <c r="K2349" s="5">
        <v>42516</v>
      </c>
      <c r="L2349" t="s">
        <v>12812</v>
      </c>
      <c r="M2349" t="str">
        <f t="shared" si="766"/>
        <v>Canadian pianist heart attack.[436]</v>
      </c>
      <c r="N2349" t="str">
        <f>MID(M2349,1,FIND(" ",M2349)-1)</f>
        <v>Canadian</v>
      </c>
      <c r="O2349" t="str">
        <f t="shared" si="779"/>
        <v>pianist heart attack.[436]</v>
      </c>
      <c r="P2349" t="str">
        <f t="shared" si="767"/>
        <v>pianist heart attack.</v>
      </c>
      <c r="Q2349" t="str">
        <f t="shared" si="768"/>
        <v>pianist heart attack</v>
      </c>
      <c r="R2349" t="str">
        <f>IFERROR(MID(Q2349,1,FIND(" ",Q2349)-1),Q2349)</f>
        <v>pianist</v>
      </c>
      <c r="T2349" t="s">
        <v>13020</v>
      </c>
      <c r="U2349" t="str">
        <f t="shared" si="780"/>
        <v>https://en.wikipedia.org/wiki/Joel_Hastings</v>
      </c>
      <c r="Y2349" t="str">
        <f t="shared" si="781"/>
        <v>https://tools.wmflabs.org/xtools-articleinfo/?article=Joel_Hastings&amp;project=en.wikipedia.org</v>
      </c>
      <c r="AB2349" t="str">
        <f t="shared" si="782"/>
        <v>https://en.wikipedia.org/w/index.php?title=Special:WhatLinksHere/Joel_Hastings&amp;limit=500</v>
      </c>
    </row>
    <row r="2350" spans="1:29">
      <c r="A2350">
        <v>1919</v>
      </c>
      <c r="B2350">
        <v>448917</v>
      </c>
      <c r="C2350">
        <v>636804.71717725601</v>
      </c>
      <c r="D2350" t="s">
        <v>6786</v>
      </c>
      <c r="E2350" t="str">
        <f t="shared" si="776"/>
        <v>Joel</v>
      </c>
      <c r="F2350" t="str">
        <f t="shared" si="777"/>
        <v>Kurtzman</v>
      </c>
      <c r="H2350">
        <v>0</v>
      </c>
      <c r="J2350">
        <v>68</v>
      </c>
      <c r="K2350" s="5">
        <v>42466</v>
      </c>
      <c r="L2350" t="s">
        <v>6295</v>
      </c>
      <c r="M2350" t="str">
        <f t="shared" si="766"/>
        <v>American economist cancer.[105]</v>
      </c>
      <c r="N2350" t="str">
        <f>MID(M2350,1,FIND(" ",M2350)-1)</f>
        <v>American</v>
      </c>
      <c r="O2350" t="str">
        <f t="shared" si="779"/>
        <v>economist cancer.[105]</v>
      </c>
      <c r="P2350" t="str">
        <f t="shared" si="767"/>
        <v>economist cancer.</v>
      </c>
      <c r="Q2350" t="str">
        <f t="shared" si="768"/>
        <v>economist cancer</v>
      </c>
      <c r="R2350" t="str">
        <f>IFERROR(MID(Q2350,1,FIND(" ",Q2350)-1),Q2350)</f>
        <v>economist</v>
      </c>
      <c r="T2350" t="s">
        <v>7241</v>
      </c>
      <c r="U2350" t="str">
        <f t="shared" si="780"/>
        <v>https://en.wikipedia.org/wiki/Joel_Kurtzman</v>
      </c>
      <c r="Y2350" t="str">
        <f t="shared" si="781"/>
        <v>https://tools.wmflabs.org/xtools-articleinfo/?article=Joel_Kurtzman&amp;project=en.wikipedia.org</v>
      </c>
      <c r="AB2350" t="str">
        <f t="shared" si="782"/>
        <v>https://en.wikipedia.org/w/index.php?title=Special:WhatLinksHere/Joel_Kurtzman&amp;limit=500</v>
      </c>
    </row>
    <row r="2351" spans="1:29">
      <c r="A2351">
        <v>1266</v>
      </c>
      <c r="B2351">
        <v>472337</v>
      </c>
      <c r="C2351">
        <v>944110.73706942261</v>
      </c>
      <c r="D2351" t="s">
        <v>9070</v>
      </c>
      <c r="E2351" t="s">
        <v>7846</v>
      </c>
      <c r="F2351" t="s">
        <v>7847</v>
      </c>
      <c r="H2351">
        <v>0</v>
      </c>
      <c r="J2351">
        <v>40</v>
      </c>
      <c r="K2351" s="3">
        <v>42433</v>
      </c>
      <c r="L2351" s="2" t="s">
        <v>8353</v>
      </c>
      <c r="M2351" t="str">
        <f t="shared" si="766"/>
        <v>American country singer (Joey + Rory) cervical cancer.[72]</v>
      </c>
      <c r="N2351" t="str">
        <f>MID(M2351,1,FIND(" ",M2351)-1)</f>
        <v>American</v>
      </c>
      <c r="O2351" t="str">
        <f t="shared" si="779"/>
        <v>country singer (Joey + Rory) cervical cancer.[72]</v>
      </c>
      <c r="P2351" t="str">
        <f t="shared" si="767"/>
        <v>country singer (Joey + Rory) cervical cancer.</v>
      </c>
      <c r="Q2351" t="str">
        <f t="shared" si="768"/>
        <v>country singer (Joey + Rory) cervical cancer</v>
      </c>
      <c r="R2351" t="s">
        <v>7211</v>
      </c>
      <c r="S2351" s="2" t="s">
        <v>2229</v>
      </c>
      <c r="T2351" t="s">
        <v>7657</v>
      </c>
      <c r="U2351" t="str">
        <f t="shared" si="780"/>
        <v>https://en.wikipedia.org/wiki/Joey_Martin Feek</v>
      </c>
      <c r="Y2351" t="str">
        <f t="shared" si="781"/>
        <v>https://tools.wmflabs.org/xtools-articleinfo/?article=Joey_Martin Feek&amp;project=en.wikipedia.org</v>
      </c>
      <c r="AB2351" t="str">
        <f t="shared" si="782"/>
        <v>https://en.wikipedia.org/w/index.php?title=Special:WhatLinksHere/Joey_Martin Feek&amp;limit=500</v>
      </c>
    </row>
    <row r="2352" spans="1:29">
      <c r="A2352">
        <v>4474</v>
      </c>
      <c r="B2352">
        <v>816982</v>
      </c>
      <c r="C2352">
        <v>142369.24695616437</v>
      </c>
      <c r="D2352" s="2" t="s">
        <v>15039</v>
      </c>
      <c r="E2352" s="2" t="str">
        <f>LEFT(D2352,FIND(" ",D2352)-1)</f>
        <v>Johan</v>
      </c>
      <c r="F2352" s="2" t="str">
        <f>MID(D2352,FIND(" ",D2352)+1,9999)</f>
        <v>Botha</v>
      </c>
      <c r="G2352" s="2"/>
      <c r="H2352">
        <v>0</v>
      </c>
      <c r="J2352" s="2">
        <v>51</v>
      </c>
      <c r="K2352" s="6">
        <v>42621</v>
      </c>
      <c r="L2352" s="2" t="s">
        <v>15099</v>
      </c>
      <c r="M2352" s="2" t="str">
        <f t="shared" si="766"/>
        <v>South African operatic tenor cancer.[312]</v>
      </c>
      <c r="N2352" s="2" t="s">
        <v>15767</v>
      </c>
      <c r="O2352" s="2" t="str">
        <f t="shared" si="779"/>
        <v>African operatic tenor cancer.[312]</v>
      </c>
      <c r="P2352" s="2" t="str">
        <f t="shared" si="767"/>
        <v>African operatic tenor cancer.</v>
      </c>
      <c r="Q2352" s="2" t="str">
        <f t="shared" si="768"/>
        <v>African operatic tenor cancer</v>
      </c>
      <c r="R2352" s="2" t="s">
        <v>15768</v>
      </c>
      <c r="S2352" s="2"/>
      <c r="T2352" s="2" t="s">
        <v>15665</v>
      </c>
      <c r="U2352" t="str">
        <f t="shared" si="780"/>
        <v>https://en.wikipedia.org/wiki/Johan_Botha</v>
      </c>
      <c r="V2352" s="2"/>
      <c r="Y2352" t="str">
        <f t="shared" si="781"/>
        <v>https://tools.wmflabs.org/xtools-articleinfo/?article=Johan_Botha&amp;project=en.wikipedia.org</v>
      </c>
      <c r="Z2352" s="2"/>
      <c r="AA2352" s="2"/>
      <c r="AB2352" t="str">
        <f t="shared" si="782"/>
        <v>https://en.wikipedia.org/w/index.php?title=Special:WhatLinksHere/Johan_Botha&amp;limit=500</v>
      </c>
      <c r="AC2352" s="2"/>
    </row>
    <row r="2353" spans="1:29">
      <c r="A2353">
        <v>2134</v>
      </c>
      <c r="B2353">
        <v>134254</v>
      </c>
      <c r="C2353">
        <v>42992.943177523557</v>
      </c>
      <c r="D2353" t="s">
        <v>6506</v>
      </c>
      <c r="E2353" t="str">
        <f>LEFT(D2353,FIND(" ",D2353)-1)</f>
        <v>Johan</v>
      </c>
      <c r="F2353" t="str">
        <f>MID(D2353,FIND(" ",D2353)+1,9999)</f>
        <v>van Minnen</v>
      </c>
      <c r="H2353">
        <v>0</v>
      </c>
      <c r="J2353">
        <v>83</v>
      </c>
      <c r="K2353" s="5">
        <v>42478</v>
      </c>
      <c r="L2353" t="s">
        <v>6267</v>
      </c>
      <c r="M2353" t="str">
        <f t="shared" si="766"/>
        <v>Dutch journalist and politician member of the European Parliament (1979–1984).[321]</v>
      </c>
      <c r="N2353" t="str">
        <f t="shared" ref="N2353:N2358" si="783">MID(M2353,1,FIND(" ",M2353)-1)</f>
        <v>Dutch</v>
      </c>
      <c r="O2353" t="str">
        <f t="shared" si="779"/>
        <v>journalist and politician member of the European Parliament (1979–1984).[321]</v>
      </c>
      <c r="P2353" t="str">
        <f t="shared" si="767"/>
        <v>journalist and politician member of the European Parliament (1979–1984).</v>
      </c>
      <c r="Q2353" t="str">
        <f t="shared" si="768"/>
        <v>journalist and politician member of the European Parliament (1979–1984)</v>
      </c>
      <c r="R2353" t="s">
        <v>3009</v>
      </c>
      <c r="S2353" s="2" t="s">
        <v>1546</v>
      </c>
      <c r="U2353" t="str">
        <f t="shared" si="780"/>
        <v>https://en.wikipedia.org/wiki/Johan_van Minnen</v>
      </c>
      <c r="V2353">
        <v>205</v>
      </c>
      <c r="W2353">
        <v>0</v>
      </c>
      <c r="X2353">
        <v>1</v>
      </c>
      <c r="Y2353" t="s">
        <v>15775</v>
      </c>
      <c r="Z2353">
        <v>3</v>
      </c>
      <c r="AA2353">
        <v>3</v>
      </c>
      <c r="AB2353" t="s">
        <v>15776</v>
      </c>
      <c r="AC2353">
        <v>6</v>
      </c>
    </row>
    <row r="2354" spans="1:29">
      <c r="A2354">
        <v>3940</v>
      </c>
      <c r="B2354">
        <v>771259</v>
      </c>
      <c r="C2354">
        <v>305113.7943748472</v>
      </c>
      <c r="D2354" t="s">
        <v>4383</v>
      </c>
      <c r="E2354" t="s">
        <v>3449</v>
      </c>
      <c r="F2354" t="s">
        <v>3450</v>
      </c>
      <c r="H2354">
        <v>0</v>
      </c>
      <c r="J2354">
        <v>86</v>
      </c>
      <c r="K2354" s="5">
        <v>42587</v>
      </c>
      <c r="L2354" t="s">
        <v>3972</v>
      </c>
      <c r="M2354" t="str">
        <f t="shared" si="766"/>
        <v>British philosopher mathematician and computer scientist.[82]</v>
      </c>
      <c r="N2354" t="str">
        <f t="shared" si="783"/>
        <v>British</v>
      </c>
      <c r="O2354" t="str">
        <f t="shared" si="779"/>
        <v>philosopher mathematician and computer scientist.[82]</v>
      </c>
      <c r="P2354" s="2" t="str">
        <f t="shared" si="767"/>
        <v>philosopher mathematician and computer scientist.</v>
      </c>
      <c r="Q2354" s="2" t="str">
        <f t="shared" si="768"/>
        <v>philosopher mathematician and computer scientist</v>
      </c>
      <c r="R2354" s="2" t="str">
        <f>Q2354</f>
        <v>philosopher mathematician and computer scientist</v>
      </c>
      <c r="S2354" s="2"/>
      <c r="U2354" t="str">
        <f t="shared" si="780"/>
        <v>https://en.wikipedia.org/wiki/John_Alan Robinson</v>
      </c>
      <c r="Y2354" t="str">
        <f t="shared" ref="Y2354:Y2365" si="784">CONCATENATE("https://tools.wmflabs.org/xtools-articleinfo/?article=",REPLACE(D2354,FIND(" ",D2354),1,"_"),"&amp;project=en.wikipedia.org")</f>
        <v>https://tools.wmflabs.org/xtools-articleinfo/?article=John_Alan Robinson&amp;project=en.wikipedia.org</v>
      </c>
      <c r="AB2354" t="str">
        <f t="shared" ref="AB2354:AB2365" si="785">CONCATENATE("https://en.wikipedia.org/w/index.php?title=Special:WhatLinksHere/",REPLACE(D2354,FIND(" ",D2354),1,"_"),"&amp;limit=500")</f>
        <v>https://en.wikipedia.org/w/index.php?title=Special:WhatLinksHere/John_Alan Robinson&amp;limit=500</v>
      </c>
    </row>
    <row r="2355" spans="1:29">
      <c r="A2355">
        <v>3050</v>
      </c>
      <c r="B2355">
        <v>589728</v>
      </c>
      <c r="C2355">
        <v>21956.294248411723</v>
      </c>
      <c r="D2355" t="s">
        <v>5394</v>
      </c>
      <c r="E2355" t="str">
        <f>LEFT(D2355,FIND(" ",D2355)-1)</f>
        <v>John</v>
      </c>
      <c r="F2355" t="str">
        <f>MID(D2355,FIND(" ",D2355)+1,9999)</f>
        <v>Arnold Baker</v>
      </c>
      <c r="H2355">
        <v>0</v>
      </c>
      <c r="J2355">
        <v>90</v>
      </c>
      <c r="K2355" s="5">
        <v>42534</v>
      </c>
      <c r="L2355" t="s">
        <v>4916</v>
      </c>
      <c r="M2355" t="str">
        <f t="shared" si="766"/>
        <v>British judge and politician.[205]</v>
      </c>
      <c r="N2355" t="str">
        <f t="shared" si="783"/>
        <v>British</v>
      </c>
      <c r="O2355" t="str">
        <f t="shared" si="779"/>
        <v>judge and politician.[205]</v>
      </c>
      <c r="P2355" t="str">
        <f t="shared" si="767"/>
        <v>judge and politician.</v>
      </c>
      <c r="Q2355" t="str">
        <f t="shared" si="768"/>
        <v>judge and politician</v>
      </c>
      <c r="R2355" t="str">
        <f>Q2355</f>
        <v>judge and politician</v>
      </c>
      <c r="U2355" t="str">
        <f t="shared" si="780"/>
        <v>https://en.wikipedia.org/wiki/John_Arnold Baker</v>
      </c>
      <c r="Y2355" t="str">
        <f t="shared" si="784"/>
        <v>https://tools.wmflabs.org/xtools-articleinfo/?article=John_Arnold Baker&amp;project=en.wikipedia.org</v>
      </c>
      <c r="AB2355" t="str">
        <f t="shared" si="785"/>
        <v>https://en.wikipedia.org/w/index.php?title=Special:WhatLinksHere/John_Arnold Baker&amp;limit=500</v>
      </c>
    </row>
    <row r="2356" spans="1:29">
      <c r="A2356">
        <v>250</v>
      </c>
      <c r="B2356">
        <v>994455</v>
      </c>
      <c r="C2356">
        <v>798547.51779021171</v>
      </c>
      <c r="D2356" t="s">
        <v>9321</v>
      </c>
      <c r="E2356" t="s">
        <v>10261</v>
      </c>
      <c r="F2356" t="s">
        <v>10262</v>
      </c>
      <c r="H2356">
        <v>0</v>
      </c>
      <c r="J2356">
        <v>98</v>
      </c>
      <c r="K2356" s="3">
        <v>42380</v>
      </c>
      <c r="L2356" t="s">
        <v>10153</v>
      </c>
      <c r="M2356" t="str">
        <f t="shared" si="766"/>
        <v>American art director (Bedknobs and Broomsticks Tron The Apple Dumpling Gang).[251]</v>
      </c>
      <c r="N2356" t="str">
        <f t="shared" si="783"/>
        <v>American</v>
      </c>
      <c r="O2356" t="str">
        <f t="shared" si="779"/>
        <v>art director (Bedknobs and Broomsticks Tron The Apple Dumpling Gang).[251]</v>
      </c>
      <c r="P2356" t="str">
        <f t="shared" si="767"/>
        <v>art director (Bedknobs and Broomsticks Tron The Apple Dumpling Gang).</v>
      </c>
      <c r="Q2356" t="str">
        <f t="shared" si="768"/>
        <v>art director (Bedknobs and Broomsticks Tron The Apple Dumpling Gang)</v>
      </c>
      <c r="R2356" t="s">
        <v>7607</v>
      </c>
      <c r="S2356" t="s">
        <v>2408</v>
      </c>
      <c r="U2356" t="str">
        <f t="shared" si="780"/>
        <v>https://en.wikipedia.org/wiki/John_B. Mansbridge</v>
      </c>
      <c r="Y2356" t="str">
        <f t="shared" si="784"/>
        <v>https://tools.wmflabs.org/xtools-articleinfo/?article=John_B. Mansbridge&amp;project=en.wikipedia.org</v>
      </c>
      <c r="AB2356" t="str">
        <f t="shared" si="785"/>
        <v>https://en.wikipedia.org/w/index.php?title=Special:WhatLinksHere/John_B. Mansbridge&amp;limit=500</v>
      </c>
    </row>
    <row r="2357" spans="1:29">
      <c r="A2357">
        <v>3404</v>
      </c>
      <c r="B2357">
        <v>900781</v>
      </c>
      <c r="C2357">
        <v>945006.87815161655</v>
      </c>
      <c r="D2357" t="s">
        <v>13559</v>
      </c>
      <c r="E2357" t="str">
        <f>LEFT(D2357,FIND(" ",D2357)-1)</f>
        <v>John</v>
      </c>
      <c r="F2357" t="str">
        <f>MID(D2357,FIND(" ",D2357)+1,9999)</f>
        <v>Baillie-Hamilton 13th Earl of Haddington</v>
      </c>
      <c r="H2357">
        <v>0</v>
      </c>
      <c r="J2357">
        <v>74</v>
      </c>
      <c r="K2357" s="5">
        <v>42556</v>
      </c>
      <c r="L2357" t="s">
        <v>14060</v>
      </c>
      <c r="M2357" t="str">
        <f t="shared" si="766"/>
        <v>British aristocrat.[63]</v>
      </c>
      <c r="N2357" t="str">
        <f t="shared" si="783"/>
        <v>British</v>
      </c>
      <c r="O2357" t="str">
        <f t="shared" si="779"/>
        <v>aristocrat.[63]</v>
      </c>
      <c r="P2357" s="2" t="str">
        <f t="shared" si="767"/>
        <v>aristocrat.</v>
      </c>
      <c r="Q2357" s="2" t="str">
        <f t="shared" si="768"/>
        <v>aristocrat</v>
      </c>
      <c r="R2357" s="2" t="str">
        <f>IFERROR(MID(Q2357,1,FIND(" ",Q2357)-1),Q2357)</f>
        <v>aristocrat</v>
      </c>
      <c r="S2357" s="2"/>
      <c r="U2357" t="str">
        <f t="shared" si="780"/>
        <v>https://en.wikipedia.org/wiki/John_Baillie-Hamilton 13th Earl of Haddington</v>
      </c>
      <c r="Y2357" t="str">
        <f t="shared" si="784"/>
        <v>https://tools.wmflabs.org/xtools-articleinfo/?article=John_Baillie-Hamilton 13th Earl of Haddington&amp;project=en.wikipedia.org</v>
      </c>
      <c r="AB2357" t="str">
        <f t="shared" si="785"/>
        <v>https://en.wikipedia.org/w/index.php?title=Special:WhatLinksHere/John_Baillie-Hamilton 13th Earl of Haddington&amp;limit=500</v>
      </c>
    </row>
    <row r="2358" spans="1:29">
      <c r="A2358">
        <v>844</v>
      </c>
      <c r="B2358">
        <v>604101</v>
      </c>
      <c r="C2358">
        <v>356525.13257718965</v>
      </c>
      <c r="D2358" t="s">
        <v>10389</v>
      </c>
      <c r="E2358" t="s">
        <v>11879</v>
      </c>
      <c r="F2358" t="s">
        <v>11878</v>
      </c>
      <c r="H2358">
        <v>0</v>
      </c>
      <c r="J2358">
        <v>86</v>
      </c>
      <c r="K2358" s="3">
        <v>42411</v>
      </c>
      <c r="L2358" t="s">
        <v>11203</v>
      </c>
      <c r="M2358" t="str">
        <f t="shared" si="766"/>
        <v>Ugandan Roman Catholic prelate Bishop of Mbarara (1969–1991).[188]</v>
      </c>
      <c r="N2358" t="str">
        <f t="shared" si="783"/>
        <v>Ugandan</v>
      </c>
      <c r="O2358" t="str">
        <f t="shared" si="779"/>
        <v>Roman Catholic prelate Bishop of Mbarara (1969–1991).[188]</v>
      </c>
      <c r="P2358" t="str">
        <f t="shared" si="767"/>
        <v>Roman Catholic prelate Bishop of Mbarara (1969–1991).</v>
      </c>
      <c r="Q2358" t="str">
        <f t="shared" si="768"/>
        <v>Roman Catholic prelate Bishop of Mbarara (1969–1991)</v>
      </c>
      <c r="R2358" t="s">
        <v>6960</v>
      </c>
      <c r="S2358" t="s">
        <v>2205</v>
      </c>
      <c r="U2358" t="str">
        <f t="shared" si="780"/>
        <v>https://en.wikipedia.org/wiki/John_Baptist Kakubi</v>
      </c>
      <c r="Y2358" t="str">
        <f t="shared" si="784"/>
        <v>https://tools.wmflabs.org/xtools-articleinfo/?article=John_Baptist Kakubi&amp;project=en.wikipedia.org</v>
      </c>
      <c r="AB2358" t="str">
        <f t="shared" si="785"/>
        <v>https://en.wikipedia.org/w/index.php?title=Special:WhatLinksHere/John_Baptist Kakubi&amp;limit=500</v>
      </c>
    </row>
    <row r="2359" spans="1:29">
      <c r="A2359">
        <v>4473</v>
      </c>
      <c r="B2359">
        <v>701872</v>
      </c>
      <c r="C2359">
        <v>488412.08995872876</v>
      </c>
      <c r="D2359" t="s">
        <v>15038</v>
      </c>
      <c r="E2359" t="str">
        <f t="shared" ref="E2359:E2369" si="786">LEFT(D2359,FIND(" ",D2359)-1)</f>
        <v>John</v>
      </c>
      <c r="F2359" t="str">
        <f t="shared" ref="F2359:F2369" si="787">MID(D2359,FIND(" ",D2359)+1,9999)</f>
        <v>Belle</v>
      </c>
      <c r="H2359">
        <v>0</v>
      </c>
      <c r="J2359">
        <v>84</v>
      </c>
      <c r="K2359" s="5">
        <v>42621</v>
      </c>
      <c r="L2359" t="s">
        <v>15098</v>
      </c>
      <c r="M2359" t="str">
        <f t="shared" si="766"/>
        <v>Welsh-born American architect.[311]</v>
      </c>
      <c r="N2359" t="s">
        <v>15621</v>
      </c>
      <c r="O2359" t="str">
        <f t="shared" si="779"/>
        <v>American architect.[311]</v>
      </c>
      <c r="P2359" s="2" t="str">
        <f t="shared" si="767"/>
        <v>American architect.</v>
      </c>
      <c r="Q2359" s="2" t="str">
        <f t="shared" si="768"/>
        <v>American architect</v>
      </c>
      <c r="R2359" s="2" t="s">
        <v>15766</v>
      </c>
      <c r="U2359" t="str">
        <f t="shared" si="780"/>
        <v>https://en.wikipedia.org/wiki/John_Belle</v>
      </c>
      <c r="Y2359" t="str">
        <f t="shared" si="784"/>
        <v>https://tools.wmflabs.org/xtools-articleinfo/?article=John_Belle&amp;project=en.wikipedia.org</v>
      </c>
      <c r="AB2359" t="str">
        <f t="shared" si="785"/>
        <v>https://en.wikipedia.org/w/index.php?title=Special:WhatLinksHere/John_Belle&amp;limit=500</v>
      </c>
    </row>
    <row r="2360" spans="1:29">
      <c r="A2360">
        <v>4022</v>
      </c>
      <c r="B2360">
        <v>148311</v>
      </c>
      <c r="C2360">
        <v>556960.57177101471</v>
      </c>
      <c r="D2360" t="s">
        <v>4288</v>
      </c>
      <c r="E2360" t="str">
        <f t="shared" si="786"/>
        <v>John</v>
      </c>
      <c r="F2360" t="str">
        <f t="shared" si="787"/>
        <v>Bennett</v>
      </c>
      <c r="H2360">
        <v>0</v>
      </c>
      <c r="J2360">
        <v>84</v>
      </c>
      <c r="K2360" s="5">
        <v>42592</v>
      </c>
      <c r="L2360" t="s">
        <v>4057</v>
      </c>
      <c r="M2360" t="str">
        <f t="shared" si="766"/>
        <v>Irish hurler (Cork).[164]</v>
      </c>
      <c r="N2360" t="str">
        <f t="shared" ref="N2360:N2385" si="788">MID(M2360,1,FIND(" ",M2360)-1)</f>
        <v>Irish</v>
      </c>
      <c r="O2360" t="str">
        <f t="shared" si="779"/>
        <v>hurler (Cork).[164]</v>
      </c>
      <c r="P2360" s="2" t="str">
        <f t="shared" si="767"/>
        <v>hurler (Cork).</v>
      </c>
      <c r="Q2360" s="2" t="str">
        <f t="shared" si="768"/>
        <v>hurler (Cork)</v>
      </c>
      <c r="R2360" s="2" t="str">
        <f>IFERROR(MID(Q2360,1,FIND(" ",Q2360)-1),Q2360)</f>
        <v>hurler</v>
      </c>
      <c r="S2360" s="2" t="s">
        <v>1816</v>
      </c>
      <c r="U2360" t="str">
        <f t="shared" si="780"/>
        <v>https://en.wikipedia.org/wiki/John_Bennett</v>
      </c>
      <c r="Y2360" t="str">
        <f t="shared" si="784"/>
        <v>https://tools.wmflabs.org/xtools-articleinfo/?article=John_Bennett&amp;project=en.wikipedia.org</v>
      </c>
      <c r="AB2360" t="str">
        <f t="shared" si="785"/>
        <v>https://en.wikipedia.org/w/index.php?title=Special:WhatLinksHere/John_Bennett&amp;limit=500</v>
      </c>
    </row>
    <row r="2361" spans="1:29">
      <c r="A2361">
        <v>4611</v>
      </c>
      <c r="B2361">
        <v>111234</v>
      </c>
      <c r="C2361">
        <v>459473.79644530884</v>
      </c>
      <c r="D2361" t="s">
        <v>15160</v>
      </c>
      <c r="E2361" t="str">
        <f t="shared" si="786"/>
        <v>John</v>
      </c>
      <c r="F2361" t="str">
        <f t="shared" si="787"/>
        <v>Bentley Mays</v>
      </c>
      <c r="H2361">
        <v>0</v>
      </c>
      <c r="J2361">
        <v>75</v>
      </c>
      <c r="K2361" s="5">
        <v>42629</v>
      </c>
      <c r="L2361" t="s">
        <v>15477</v>
      </c>
      <c r="M2361" t="str">
        <f t="shared" si="766"/>
        <v>Canadian journalist and novelist.[195]</v>
      </c>
      <c r="N2361" t="str">
        <f t="shared" si="788"/>
        <v>Canadian</v>
      </c>
      <c r="O2361" t="str">
        <f t="shared" si="779"/>
        <v>journalist and novelist.[195]</v>
      </c>
      <c r="P2361" s="2" t="str">
        <f t="shared" si="767"/>
        <v>journalist and novelist.</v>
      </c>
      <c r="Q2361" s="2" t="str">
        <f t="shared" si="768"/>
        <v>journalist and novelist</v>
      </c>
      <c r="R2361" s="2" t="str">
        <f>Q2361</f>
        <v>journalist and novelist</v>
      </c>
      <c r="U2361" t="str">
        <f t="shared" si="780"/>
        <v>https://en.wikipedia.org/wiki/John_Bentley Mays</v>
      </c>
      <c r="Y2361" t="str">
        <f t="shared" si="784"/>
        <v>https://tools.wmflabs.org/xtools-articleinfo/?article=John_Bentley Mays&amp;project=en.wikipedia.org</v>
      </c>
      <c r="AB2361" t="str">
        <f t="shared" si="785"/>
        <v>https://en.wikipedia.org/w/index.php?title=Special:WhatLinksHere/John_Bentley Mays&amp;limit=500</v>
      </c>
    </row>
    <row r="2362" spans="1:29">
      <c r="A2362">
        <v>2658</v>
      </c>
      <c r="B2362">
        <v>992110</v>
      </c>
      <c r="C2362">
        <v>700322.80284067383</v>
      </c>
      <c r="D2362" t="s">
        <v>12090</v>
      </c>
      <c r="E2362" t="str">
        <f t="shared" si="786"/>
        <v>John</v>
      </c>
      <c r="F2362" t="str">
        <f t="shared" si="787"/>
        <v>Berry</v>
      </c>
      <c r="H2362">
        <v>0</v>
      </c>
      <c r="J2362">
        <v>52</v>
      </c>
      <c r="K2362" s="5">
        <v>42509</v>
      </c>
      <c r="L2362" t="s">
        <v>12691</v>
      </c>
      <c r="M2362" t="str">
        <f t="shared" si="766"/>
        <v>American musician (Beastie Boys) frontal lobe dementia.[322]</v>
      </c>
      <c r="N2362" t="str">
        <f t="shared" si="788"/>
        <v>American</v>
      </c>
      <c r="O2362" t="str">
        <f t="shared" si="779"/>
        <v>musician (Beastie Boys) frontal lobe dementia.[322]</v>
      </c>
      <c r="P2362" t="str">
        <f t="shared" si="767"/>
        <v>musician (Beastie Boys) frontal lobe dementia.</v>
      </c>
      <c r="Q2362" t="str">
        <f t="shared" si="768"/>
        <v>musician (Beastie Boys) frontal lobe dementia</v>
      </c>
      <c r="R2362" t="str">
        <f>IFERROR(MID(Q2362,1,FIND(" ",Q2362)-1),Q2362)</f>
        <v>musician</v>
      </c>
      <c r="S2362" s="2" t="s">
        <v>1174</v>
      </c>
      <c r="T2362" t="s">
        <v>13013</v>
      </c>
      <c r="U2362" t="str">
        <f t="shared" si="780"/>
        <v>https://en.wikipedia.org/wiki/John_Berry</v>
      </c>
      <c r="Y2362" t="str">
        <f t="shared" si="784"/>
        <v>https://tools.wmflabs.org/xtools-articleinfo/?article=John_Berry&amp;project=en.wikipedia.org</v>
      </c>
      <c r="AB2362" t="str">
        <f t="shared" si="785"/>
        <v>https://en.wikipedia.org/w/index.php?title=Special:WhatLinksHere/John_Berry&amp;limit=500</v>
      </c>
    </row>
    <row r="2363" spans="1:29">
      <c r="A2363">
        <v>995</v>
      </c>
      <c r="B2363">
        <v>991196</v>
      </c>
      <c r="C2363">
        <v>766371.9945903722</v>
      </c>
      <c r="D2363" t="s">
        <v>10501</v>
      </c>
      <c r="E2363" t="str">
        <f t="shared" si="786"/>
        <v>John</v>
      </c>
      <c r="F2363" t="str">
        <f t="shared" si="787"/>
        <v>Binotto</v>
      </c>
      <c r="H2363">
        <v>0</v>
      </c>
      <c r="J2363">
        <v>96</v>
      </c>
      <c r="K2363" s="3">
        <v>42419</v>
      </c>
      <c r="L2363" t="s">
        <v>11448</v>
      </c>
      <c r="M2363" t="str">
        <f t="shared" si="766"/>
        <v>American football player.[340]</v>
      </c>
      <c r="N2363" t="str">
        <f t="shared" si="788"/>
        <v>American</v>
      </c>
      <c r="O2363" t="str">
        <f t="shared" si="779"/>
        <v>football player.[340]</v>
      </c>
      <c r="P2363" t="str">
        <f t="shared" si="767"/>
        <v>football player.</v>
      </c>
      <c r="Q2363" t="str">
        <f t="shared" si="768"/>
        <v>football player</v>
      </c>
      <c r="R2363" t="s">
        <v>7464</v>
      </c>
      <c r="U2363" t="str">
        <f t="shared" si="780"/>
        <v>https://en.wikipedia.org/wiki/John_Binotto</v>
      </c>
      <c r="Y2363" t="str">
        <f t="shared" si="784"/>
        <v>https://tools.wmflabs.org/xtools-articleinfo/?article=John_Binotto&amp;project=en.wikipedia.org</v>
      </c>
      <c r="AB2363" t="str">
        <f t="shared" si="785"/>
        <v>https://en.wikipedia.org/w/index.php?title=Special:WhatLinksHere/John_Binotto&amp;limit=500</v>
      </c>
    </row>
    <row r="2364" spans="1:29">
      <c r="A2364">
        <v>3969</v>
      </c>
      <c r="B2364">
        <v>648148</v>
      </c>
      <c r="C2364">
        <v>464516.81688631652</v>
      </c>
      <c r="D2364" t="s">
        <v>4415</v>
      </c>
      <c r="E2364" t="str">
        <f t="shared" si="786"/>
        <v>John</v>
      </c>
      <c r="F2364" t="str">
        <f t="shared" si="787"/>
        <v>Boreland</v>
      </c>
      <c r="H2364">
        <v>0</v>
      </c>
      <c r="J2364">
        <v>46</v>
      </c>
      <c r="K2364" s="5">
        <v>42589</v>
      </c>
      <c r="L2364" t="s">
        <v>3929</v>
      </c>
      <c r="M2364" t="str">
        <f t="shared" si="766"/>
        <v>Northern Irish loyalist activist shot.[111]</v>
      </c>
      <c r="N2364" t="str">
        <f t="shared" si="788"/>
        <v>Northern</v>
      </c>
      <c r="O2364" t="str">
        <f t="shared" si="779"/>
        <v>Irish loyalist activist shot.[111]</v>
      </c>
      <c r="P2364" s="2" t="str">
        <f t="shared" si="767"/>
        <v>Irish loyalist activist shot.</v>
      </c>
      <c r="Q2364" s="2" t="str">
        <f t="shared" si="768"/>
        <v>Irish loyalist activist shot</v>
      </c>
      <c r="R2364" s="2" t="str">
        <f>LEFT(Q2364,LEN(Q2364)-LEN(T2364))</f>
        <v xml:space="preserve">Irish loyalist activist </v>
      </c>
      <c r="S2364" s="2"/>
      <c r="T2364" t="s">
        <v>3187</v>
      </c>
      <c r="U2364" t="str">
        <f t="shared" si="780"/>
        <v>https://en.wikipedia.org/wiki/John_Boreland</v>
      </c>
      <c r="Y2364" t="str">
        <f t="shared" si="784"/>
        <v>https://tools.wmflabs.org/xtools-articleinfo/?article=John_Boreland&amp;project=en.wikipedia.org</v>
      </c>
      <c r="AB2364" t="str">
        <f t="shared" si="785"/>
        <v>https://en.wikipedia.org/w/index.php?title=Special:WhatLinksHere/John_Boreland&amp;limit=500</v>
      </c>
    </row>
    <row r="2365" spans="1:29">
      <c r="A2365">
        <v>3500</v>
      </c>
      <c r="B2365">
        <v>85487</v>
      </c>
      <c r="C2365">
        <v>459523.42970576865</v>
      </c>
      <c r="D2365" t="s">
        <v>13836</v>
      </c>
      <c r="E2365" t="str">
        <f t="shared" si="786"/>
        <v>John</v>
      </c>
      <c r="F2365" t="str">
        <f t="shared" si="787"/>
        <v>Brademas</v>
      </c>
      <c r="H2365">
        <v>0</v>
      </c>
      <c r="J2365">
        <v>89</v>
      </c>
      <c r="K2365" s="5">
        <v>42562</v>
      </c>
      <c r="L2365" t="s">
        <v>14211</v>
      </c>
      <c r="M2365" t="str">
        <f t="shared" si="766"/>
        <v>American politician and educator member of the U.S. House of Representatives for Indiana's 3rd district (1959–1981) President of N.Y.U. (1981–1991).[159]</v>
      </c>
      <c r="N2365" t="str">
        <f t="shared" si="788"/>
        <v>American</v>
      </c>
      <c r="O2365" t="str">
        <f t="shared" si="779"/>
        <v>politician and educator member of the U.S. House of Representatives for Indiana's 3rd district (1959–1981) President of N.Y.U. (1981–1991).[159]</v>
      </c>
      <c r="P2365" s="2" t="str">
        <f t="shared" si="767"/>
        <v>politician and educator member of the U.S. House of Representatives for Indiana's 3rd district (1959–1981) President of N.Y.U. (1981–1991).</v>
      </c>
      <c r="Q2365" s="2" t="str">
        <f t="shared" si="768"/>
        <v>politician and educator member of the U</v>
      </c>
      <c r="R2365" s="2" t="s">
        <v>3034</v>
      </c>
      <c r="S2365" t="s">
        <v>857</v>
      </c>
      <c r="U2365" t="str">
        <f t="shared" si="780"/>
        <v>https://en.wikipedia.org/wiki/John_Brademas</v>
      </c>
      <c r="Y2365" t="str">
        <f t="shared" si="784"/>
        <v>https://tools.wmflabs.org/xtools-articleinfo/?article=John_Brademas&amp;project=en.wikipedia.org</v>
      </c>
      <c r="AB2365" t="str">
        <f t="shared" si="785"/>
        <v>https://en.wikipedia.org/w/index.php?title=Special:WhatLinksHere/John_Brademas&amp;limit=500</v>
      </c>
    </row>
    <row r="2366" spans="1:29">
      <c r="A2366">
        <v>2465</v>
      </c>
      <c r="B2366">
        <v>4145</v>
      </c>
      <c r="C2366">
        <v>211763.21860548342</v>
      </c>
      <c r="D2366" t="s">
        <v>12078</v>
      </c>
      <c r="E2366" t="str">
        <f t="shared" si="786"/>
        <v>John</v>
      </c>
      <c r="F2366" t="str">
        <f t="shared" si="787"/>
        <v>Bradshaw</v>
      </c>
      <c r="H2366">
        <v>0</v>
      </c>
      <c r="J2366">
        <v>82</v>
      </c>
      <c r="K2366" s="5">
        <v>42498</v>
      </c>
      <c r="L2366" t="s">
        <v>12483</v>
      </c>
      <c r="M2366" t="str">
        <f t="shared" si="766"/>
        <v>American self-help writer heart failure.[129]</v>
      </c>
      <c r="N2366" t="str">
        <f t="shared" si="788"/>
        <v>American</v>
      </c>
      <c r="O2366" t="str">
        <f t="shared" si="779"/>
        <v>self-help writer heart failure.[129]</v>
      </c>
      <c r="P2366" t="str">
        <f t="shared" si="767"/>
        <v>self-help writer heart failure.</v>
      </c>
      <c r="Q2366" t="str">
        <f t="shared" si="768"/>
        <v>self-help writer heart failure</v>
      </c>
      <c r="R2366" t="s">
        <v>13080</v>
      </c>
      <c r="T2366" t="s">
        <v>13081</v>
      </c>
      <c r="U2366" t="s">
        <v>119</v>
      </c>
      <c r="V2366">
        <v>925</v>
      </c>
      <c r="W2366">
        <v>0</v>
      </c>
      <c r="X2366">
        <v>0</v>
      </c>
      <c r="Y2366" t="str">
        <f>CONCATENATE("https://tools.wmflabs.org/xtools-articleinfo/?article=",REPLACE(D2366,FIND(" ",D2366),1,"_"),"_(author)&amp;project=en.wikipedia.org")</f>
        <v>https://tools.wmflabs.org/xtools-articleinfo/?article=John_Bradshaw_(author)&amp;project=en.wikipedia.org</v>
      </c>
      <c r="Z2366">
        <v>190</v>
      </c>
      <c r="AA2366">
        <v>105</v>
      </c>
      <c r="AB2366" t="s">
        <v>120</v>
      </c>
      <c r="AC2366">
        <v>29</v>
      </c>
    </row>
    <row r="2367" spans="1:29">
      <c r="A2367">
        <v>1260</v>
      </c>
      <c r="B2367">
        <v>881373</v>
      </c>
      <c r="C2367">
        <v>11704.055321388296</v>
      </c>
      <c r="D2367" t="s">
        <v>8898</v>
      </c>
      <c r="E2367" t="str">
        <f t="shared" si="786"/>
        <v>John</v>
      </c>
      <c r="F2367" t="str">
        <f t="shared" si="787"/>
        <v>Brooks Baron Brooks of Tremorfa</v>
      </c>
      <c r="H2367">
        <v>0</v>
      </c>
      <c r="J2367">
        <v>88</v>
      </c>
      <c r="K2367" s="3">
        <v>42433</v>
      </c>
      <c r="L2367" s="2" t="s">
        <v>8164</v>
      </c>
      <c r="M2367" t="str">
        <f t="shared" si="766"/>
        <v>Welsh politician and boxing executive president of the British Boxing Board of Control and Welsh Sports Hall of Fame.[66]</v>
      </c>
      <c r="N2367" t="str">
        <f t="shared" si="788"/>
        <v>Welsh</v>
      </c>
      <c r="O2367" t="str">
        <f t="shared" si="779"/>
        <v>politician and boxing executive president of the British Boxing Board of Control and Welsh Sports Hall of Fame.[66]</v>
      </c>
      <c r="P2367" t="str">
        <f t="shared" si="767"/>
        <v>politician and boxing executive president of the British Boxing Board of Control and Welsh Sports Hall of Fame.</v>
      </c>
      <c r="Q2367" t="str">
        <f t="shared" si="768"/>
        <v>politician and boxing executive president of the British Boxing Board of Control and Welsh Sports Hall of Fame</v>
      </c>
      <c r="R2367" t="s">
        <v>3159</v>
      </c>
      <c r="S2367" s="2" t="s">
        <v>2227</v>
      </c>
      <c r="U2367" t="str">
        <f t="shared" ref="U2367:U2394" si="789">CONCATENATE("https://en.wikipedia.org/wiki/",REPLACE(D2367,FIND(" ",D2367),1,"_"))</f>
        <v>https://en.wikipedia.org/wiki/John_Brooks Baron Brooks of Tremorfa</v>
      </c>
      <c r="Y2367" t="str">
        <f t="shared" ref="Y2367:Y2394" si="790">CONCATENATE("https://tools.wmflabs.org/xtools-articleinfo/?article=",REPLACE(D2367,FIND(" ",D2367),1,"_"),"&amp;project=en.wikipedia.org")</f>
        <v>https://tools.wmflabs.org/xtools-articleinfo/?article=John_Brooks Baron Brooks of Tremorfa&amp;project=en.wikipedia.org</v>
      </c>
      <c r="AB2367" t="str">
        <f t="shared" ref="AB2367:AB2394" si="791">CONCATENATE("https://en.wikipedia.org/w/index.php?title=Special:WhatLinksHere/",REPLACE(D2367,FIND(" ",D2367),1,"_"),"&amp;limit=500")</f>
        <v>https://en.wikipedia.org/w/index.php?title=Special:WhatLinksHere/John_Brooks Baron Brooks of Tremorfa&amp;limit=500</v>
      </c>
    </row>
    <row r="2368" spans="1:29">
      <c r="A2368">
        <v>2725</v>
      </c>
      <c r="B2368">
        <v>874016</v>
      </c>
      <c r="C2368">
        <v>939554.41469188372</v>
      </c>
      <c r="D2368" t="s">
        <v>12143</v>
      </c>
      <c r="E2368" t="str">
        <f t="shared" si="786"/>
        <v>John</v>
      </c>
      <c r="F2368" t="str">
        <f t="shared" si="787"/>
        <v>Brophy</v>
      </c>
      <c r="H2368">
        <v>0</v>
      </c>
      <c r="J2368">
        <v>83</v>
      </c>
      <c r="K2368" s="5">
        <v>42513</v>
      </c>
      <c r="L2368" t="s">
        <v>12837</v>
      </c>
      <c r="M2368" t="str">
        <f t="shared" si="766"/>
        <v>Canadian ice hockey player and coach (Birmingham Bulls Toronto Maple Leafs Hampton Roads Admirals) namesake of John Brophy Award.[391]</v>
      </c>
      <c r="N2368" t="str">
        <f t="shared" si="788"/>
        <v>Canadian</v>
      </c>
      <c r="O2368" t="str">
        <f t="shared" si="779"/>
        <v>ice hockey player and coach (Birmingham Bulls Toronto Maple Leafs Hampton Roads Admirals) namesake of John Brophy Award.[391]</v>
      </c>
      <c r="P2368" t="str">
        <f t="shared" si="767"/>
        <v>ice hockey player and coach (Birmingham Bulls Toronto Maple Leafs Hampton Roads Admirals) namesake of John Brophy Award.</v>
      </c>
      <c r="Q2368" t="str">
        <f t="shared" si="768"/>
        <v>ice hockey player and coach (Birmingham Bulls Toronto Maple Leafs Hampton Roads Admirals) namesake of John Brophy Award</v>
      </c>
      <c r="R2368" t="s">
        <v>3047</v>
      </c>
      <c r="S2368" s="2" t="s">
        <v>1209</v>
      </c>
      <c r="U2368" t="str">
        <f t="shared" si="789"/>
        <v>https://en.wikipedia.org/wiki/John_Brophy</v>
      </c>
      <c r="Y2368" t="str">
        <f t="shared" si="790"/>
        <v>https://tools.wmflabs.org/xtools-articleinfo/?article=John_Brophy&amp;project=en.wikipedia.org</v>
      </c>
      <c r="AB2368" t="str">
        <f t="shared" si="791"/>
        <v>https://en.wikipedia.org/w/index.php?title=Special:WhatLinksHere/John_Brophy&amp;limit=500</v>
      </c>
    </row>
    <row r="2369" spans="1:29">
      <c r="A2369">
        <v>567</v>
      </c>
      <c r="B2369">
        <v>641231</v>
      </c>
      <c r="C2369">
        <v>816517.94085064461</v>
      </c>
      <c r="D2369" t="s">
        <v>10055</v>
      </c>
      <c r="E2369" t="str">
        <f t="shared" si="786"/>
        <v>John</v>
      </c>
      <c r="F2369" t="str">
        <f t="shared" si="787"/>
        <v>Brudenall</v>
      </c>
      <c r="H2369">
        <v>0</v>
      </c>
      <c r="J2369">
        <v>77</v>
      </c>
      <c r="K2369" s="3">
        <v>42396</v>
      </c>
      <c r="L2369" t="s">
        <v>10056</v>
      </c>
      <c r="M2369" t="str">
        <f t="shared" si="766"/>
        <v>Australian librarian.[573]</v>
      </c>
      <c r="N2369" t="str">
        <f t="shared" si="788"/>
        <v>Australian</v>
      </c>
      <c r="O2369" t="str">
        <f t="shared" si="779"/>
        <v>librarian.[573]</v>
      </c>
      <c r="P2369" t="str">
        <f t="shared" si="767"/>
        <v>librarian.</v>
      </c>
      <c r="Q2369" t="str">
        <f t="shared" si="768"/>
        <v>librarian</v>
      </c>
      <c r="R2369" t="str">
        <f>IFERROR(MID(Q2369,1,FIND(" ",Q2369)-1),Q2369)</f>
        <v>librarian</v>
      </c>
      <c r="U2369" t="str">
        <f t="shared" si="789"/>
        <v>https://en.wikipedia.org/wiki/John_Brudenall</v>
      </c>
      <c r="Y2369" t="str">
        <f t="shared" si="790"/>
        <v>https://tools.wmflabs.org/xtools-articleinfo/?article=John_Brudenall&amp;project=en.wikipedia.org</v>
      </c>
      <c r="AB2369" t="str">
        <f t="shared" si="791"/>
        <v>https://en.wikipedia.org/w/index.php?title=Special:WhatLinksHere/John_Brudenall&amp;limit=500</v>
      </c>
    </row>
    <row r="2370" spans="1:29">
      <c r="A2370">
        <v>1853</v>
      </c>
      <c r="B2370">
        <v>182106</v>
      </c>
      <c r="C2370">
        <v>887514.24008387397</v>
      </c>
      <c r="D2370" t="s">
        <v>6730</v>
      </c>
      <c r="E2370" t="s">
        <v>5719</v>
      </c>
      <c r="F2370" t="s">
        <v>5720</v>
      </c>
      <c r="H2370">
        <v>0</v>
      </c>
      <c r="J2370">
        <v>67</v>
      </c>
      <c r="K2370" s="5">
        <v>42463</v>
      </c>
      <c r="L2370" t="s">
        <v>6366</v>
      </c>
      <c r="M2370" t="str">
        <f t="shared" ref="M2370:M2433" si="792">MID(L2370,2,LEN(L2370)-1)</f>
        <v>American cardiac surgeon [39]</v>
      </c>
      <c r="N2370" t="str">
        <f t="shared" si="788"/>
        <v>American</v>
      </c>
      <c r="O2370" t="str">
        <f t="shared" si="779"/>
        <v>cardiac surgeon [39]</v>
      </c>
      <c r="P2370" t="str">
        <f t="shared" ref="P2370:P2433" si="793">IFERROR(MID(O2370,1,FIND("[",O2370)-1),O2370)</f>
        <v xml:space="preserve">cardiac surgeon </v>
      </c>
      <c r="Q2370" t="str">
        <f t="shared" ref="Q2370:Q2433" si="794">IFERROR(MID(P2370,1,FIND(".",P2370)-1),P2370)</f>
        <v xml:space="preserve">cardiac surgeon </v>
      </c>
      <c r="R2370" t="s">
        <v>5735</v>
      </c>
      <c r="U2370" t="str">
        <f t="shared" si="789"/>
        <v>https://en.wikipedia.org/wiki/John_C. Baldwin</v>
      </c>
      <c r="Y2370" t="str">
        <f t="shared" si="790"/>
        <v>https://tools.wmflabs.org/xtools-articleinfo/?article=John_C. Baldwin&amp;project=en.wikipedia.org</v>
      </c>
      <c r="AB2370" t="str">
        <f t="shared" si="791"/>
        <v>https://en.wikipedia.org/w/index.php?title=Special:WhatLinksHere/John_C. Baldwin&amp;limit=500</v>
      </c>
    </row>
    <row r="2371" spans="1:29">
      <c r="A2371">
        <v>1029</v>
      </c>
      <c r="B2371">
        <v>900851</v>
      </c>
      <c r="C2371">
        <v>304214.97191309754</v>
      </c>
      <c r="D2371" t="s">
        <v>10787</v>
      </c>
      <c r="E2371" t="str">
        <f>LEFT(D2371,FIND(" ",D2371)-1)</f>
        <v>John</v>
      </c>
      <c r="F2371" t="str">
        <f>MID(D2371,FIND(" ",D2371)+1,9999)</f>
        <v>Caldwell</v>
      </c>
      <c r="H2371">
        <v>0</v>
      </c>
      <c r="J2371">
        <v>69</v>
      </c>
      <c r="K2371" s="3">
        <v>42421</v>
      </c>
      <c r="L2371" t="s">
        <v>11409</v>
      </c>
      <c r="M2371" t="str">
        <f t="shared" si="792"/>
        <v>American comic strip artist and cartoonist (Mad) pancreatic cancer.[374]</v>
      </c>
      <c r="N2371" t="str">
        <f t="shared" si="788"/>
        <v>American</v>
      </c>
      <c r="O2371" t="str">
        <f t="shared" si="779"/>
        <v>comic strip artist and cartoonist (Mad) pancreatic cancer.[374]</v>
      </c>
      <c r="P2371" t="str">
        <f t="shared" si="793"/>
        <v>comic strip artist and cartoonist (Mad) pancreatic cancer.</v>
      </c>
      <c r="Q2371" t="str">
        <f t="shared" si="794"/>
        <v>comic strip artist and cartoonist (Mad) pancreatic cancer</v>
      </c>
      <c r="R2371" t="s">
        <v>7195</v>
      </c>
      <c r="S2371" t="s">
        <v>2195</v>
      </c>
      <c r="T2371" t="s">
        <v>8759</v>
      </c>
      <c r="U2371" t="str">
        <f t="shared" si="789"/>
        <v>https://en.wikipedia.org/wiki/John_Caldwell</v>
      </c>
      <c r="Y2371" t="str">
        <f t="shared" si="790"/>
        <v>https://tools.wmflabs.org/xtools-articleinfo/?article=John_Caldwell&amp;project=en.wikipedia.org</v>
      </c>
      <c r="AB2371" t="str">
        <f t="shared" si="791"/>
        <v>https://en.wikipedia.org/w/index.php?title=Special:WhatLinksHere/John_Caldwell&amp;limit=500</v>
      </c>
    </row>
    <row r="2372" spans="1:29">
      <c r="A2372">
        <v>1439</v>
      </c>
      <c r="B2372">
        <v>849610</v>
      </c>
      <c r="C2372">
        <v>765269.18397576082</v>
      </c>
      <c r="D2372" t="s">
        <v>10787</v>
      </c>
      <c r="E2372" t="str">
        <f>LEFT(D2372,FIND(" ",D2372)-1)</f>
        <v>John</v>
      </c>
      <c r="F2372" t="str">
        <f>MID(D2372,FIND(" ",D2372)+1,9999)</f>
        <v>Caldwell</v>
      </c>
      <c r="H2372">
        <v>0</v>
      </c>
      <c r="J2372">
        <v>87</v>
      </c>
      <c r="K2372" s="3">
        <v>42441</v>
      </c>
      <c r="L2372" s="2" t="s">
        <v>8051</v>
      </c>
      <c r="M2372" t="str">
        <f t="shared" si="792"/>
        <v>Australian demographer.[245]</v>
      </c>
      <c r="N2372" t="str">
        <f t="shared" si="788"/>
        <v>Australian</v>
      </c>
      <c r="O2372" t="str">
        <f t="shared" si="779"/>
        <v>demographer.[245]</v>
      </c>
      <c r="P2372" t="str">
        <f t="shared" si="793"/>
        <v>demographer.</v>
      </c>
      <c r="Q2372" t="str">
        <f t="shared" si="794"/>
        <v>demographer</v>
      </c>
      <c r="R2372" t="str">
        <f>IFERROR(MID(Q2372,1,FIND(" ",Q2372)-1),Q2372)</f>
        <v>demographer</v>
      </c>
      <c r="U2372" t="str">
        <f t="shared" si="789"/>
        <v>https://en.wikipedia.org/wiki/John_Caldwell</v>
      </c>
      <c r="Y2372" t="str">
        <f t="shared" si="790"/>
        <v>https://tools.wmflabs.org/xtools-articleinfo/?article=John_Caldwell&amp;project=en.wikipedia.org</v>
      </c>
      <c r="AB2372" t="str">
        <f t="shared" si="791"/>
        <v>https://en.wikipedia.org/w/index.php?title=Special:WhatLinksHere/John_Caldwell&amp;limit=500</v>
      </c>
    </row>
    <row r="2373" spans="1:29">
      <c r="A2373">
        <v>1162</v>
      </c>
      <c r="B2373">
        <v>771176</v>
      </c>
      <c r="C2373">
        <v>23897.432088233472</v>
      </c>
      <c r="D2373" t="s">
        <v>10497</v>
      </c>
      <c r="E2373" t="str">
        <f>LEFT(D2373,FIND(" ",D2373)-1)</f>
        <v>John</v>
      </c>
      <c r="F2373" t="str">
        <f>MID(D2373,FIND(" ",D2373)+1,9999)</f>
        <v>Cameron Lord Coulsfield</v>
      </c>
      <c r="H2373">
        <v>0</v>
      </c>
      <c r="J2373">
        <v>81</v>
      </c>
      <c r="K2373" s="3">
        <v>42428</v>
      </c>
      <c r="L2373" t="s">
        <v>11553</v>
      </c>
      <c r="M2373" t="str">
        <f t="shared" si="792"/>
        <v>Scottish judge (Pan Am Flight 103 bombing trial) Senator of the College of Justice (1987–1992).[509]</v>
      </c>
      <c r="N2373" t="str">
        <f t="shared" si="788"/>
        <v>Scottish</v>
      </c>
      <c r="O2373" t="str">
        <f t="shared" si="779"/>
        <v>judge (Pan Am Flight 103 bombing trial) Senator of the College of Justice (1987–1992).[509]</v>
      </c>
      <c r="P2373" t="str">
        <f t="shared" si="793"/>
        <v>judge (Pan Am Flight 103 bombing trial) Senator of the College of Justice (1987–1992).</v>
      </c>
      <c r="Q2373" t="str">
        <f t="shared" si="794"/>
        <v>judge (Pan Am Flight 103 bombing trial) Senator of the College of Justice (1987–1992)</v>
      </c>
      <c r="R2373" t="str">
        <f>IFERROR(MID(Q2373,1,FIND(" ",Q2373)-1),Q2373)</f>
        <v>judge</v>
      </c>
      <c r="S2373" t="s">
        <v>2075</v>
      </c>
      <c r="U2373" t="str">
        <f t="shared" si="789"/>
        <v>https://en.wikipedia.org/wiki/John_Cameron Lord Coulsfield</v>
      </c>
      <c r="Y2373" t="str">
        <f t="shared" si="790"/>
        <v>https://tools.wmflabs.org/xtools-articleinfo/?article=John_Cameron Lord Coulsfield&amp;project=en.wikipedia.org</v>
      </c>
      <c r="AB2373" t="str">
        <f t="shared" si="791"/>
        <v>https://en.wikipedia.org/w/index.php?title=Special:WhatLinksHere/John_Cameron Lord Coulsfield&amp;limit=500</v>
      </c>
    </row>
    <row r="2374" spans="1:29">
      <c r="A2374">
        <v>1580</v>
      </c>
      <c r="B2374">
        <v>531813</v>
      </c>
      <c r="C2374">
        <v>145917.18944757304</v>
      </c>
      <c r="D2374" t="s">
        <v>8281</v>
      </c>
      <c r="E2374" t="str">
        <f>LEFT(D2374,FIND(" ",D2374)-1)</f>
        <v>John</v>
      </c>
      <c r="F2374" t="str">
        <f>MID(D2374,FIND(" ",D2374)+1,9999)</f>
        <v>Cannon</v>
      </c>
      <c r="H2374">
        <v>0</v>
      </c>
      <c r="J2374">
        <v>35</v>
      </c>
      <c r="K2374" s="3">
        <v>42448</v>
      </c>
      <c r="L2374" s="2" t="s">
        <v>7969</v>
      </c>
      <c r="M2374" t="str">
        <f t="shared" si="792"/>
        <v>Canadian rugby union player (national team) suspected heart attack.[387]</v>
      </c>
      <c r="N2374" t="str">
        <f t="shared" si="788"/>
        <v>Canadian</v>
      </c>
      <c r="O2374" t="str">
        <f t="shared" si="779"/>
        <v>rugby union player (national team) suspected heart attack.[387]</v>
      </c>
      <c r="P2374" t="str">
        <f t="shared" si="793"/>
        <v>rugby union player (national team) suspected heart attack.</v>
      </c>
      <c r="Q2374" t="str">
        <f t="shared" si="794"/>
        <v>rugby union player (national team) suspected heart attack</v>
      </c>
      <c r="R2374" t="s">
        <v>7344</v>
      </c>
      <c r="S2374" s="2" t="s">
        <v>1888</v>
      </c>
      <c r="T2374" t="s">
        <v>3197</v>
      </c>
      <c r="U2374" t="str">
        <f t="shared" si="789"/>
        <v>https://en.wikipedia.org/wiki/John_Cannon</v>
      </c>
      <c r="Y2374" t="str">
        <f t="shared" si="790"/>
        <v>https://tools.wmflabs.org/xtools-articleinfo/?article=John_Cannon&amp;project=en.wikipedia.org</v>
      </c>
      <c r="AB2374" t="str">
        <f t="shared" si="791"/>
        <v>https://en.wikipedia.org/w/index.php?title=Special:WhatLinksHere/John_Cannon&amp;limit=500</v>
      </c>
    </row>
    <row r="2375" spans="1:29">
      <c r="A2375">
        <v>1894</v>
      </c>
      <c r="B2375">
        <v>26280</v>
      </c>
      <c r="C2375">
        <v>644710.2606343833</v>
      </c>
      <c r="D2375" t="s">
        <v>6607</v>
      </c>
      <c r="E2375" t="str">
        <f>LEFT(D2375,FIND(" ",D2375)-1)</f>
        <v>John</v>
      </c>
      <c r="F2375" t="str">
        <f>MID(D2375,FIND(" ",D2375)+1,9999)</f>
        <v>Carlson</v>
      </c>
      <c r="H2375">
        <v>0</v>
      </c>
      <c r="J2375">
        <v>82</v>
      </c>
      <c r="K2375" s="5">
        <v>42465</v>
      </c>
      <c r="L2375" t="s">
        <v>6562</v>
      </c>
      <c r="M2375" t="str">
        <f t="shared" si="792"/>
        <v>American sportscaster.[80]</v>
      </c>
      <c r="N2375" t="str">
        <f t="shared" si="788"/>
        <v>American</v>
      </c>
      <c r="O2375" t="str">
        <f t="shared" si="779"/>
        <v>sportscaster.[80]</v>
      </c>
      <c r="P2375" t="str">
        <f t="shared" si="793"/>
        <v>sportscaster.</v>
      </c>
      <c r="Q2375" t="str">
        <f t="shared" si="794"/>
        <v>sportscaster</v>
      </c>
      <c r="R2375" t="str">
        <f>IFERROR(MID(Q2375,1,FIND(" ",Q2375)-1),Q2375)</f>
        <v>sportscaster</v>
      </c>
      <c r="U2375" t="str">
        <f t="shared" si="789"/>
        <v>https://en.wikipedia.org/wiki/John_Carlson</v>
      </c>
      <c r="Y2375" t="str">
        <f t="shared" si="790"/>
        <v>https://tools.wmflabs.org/xtools-articleinfo/?article=John_Carlson&amp;project=en.wikipedia.org</v>
      </c>
      <c r="AB2375" t="str">
        <f t="shared" si="791"/>
        <v>https://en.wikipedia.org/w/index.php?title=Special:WhatLinksHere/John_Carlson&amp;limit=500</v>
      </c>
    </row>
    <row r="2376" spans="1:29">
      <c r="A2376">
        <v>2936</v>
      </c>
      <c r="B2376">
        <v>538476</v>
      </c>
      <c r="C2376">
        <v>44091.644827858545</v>
      </c>
      <c r="D2376" t="s">
        <v>5742</v>
      </c>
      <c r="E2376" t="s">
        <v>4590</v>
      </c>
      <c r="F2376" t="s">
        <v>4691</v>
      </c>
      <c r="H2376">
        <v>0</v>
      </c>
      <c r="J2376">
        <v>88</v>
      </c>
      <c r="K2376" s="5">
        <v>42527</v>
      </c>
      <c r="L2376" t="s">
        <v>5116</v>
      </c>
      <c r="M2376" t="str">
        <f t="shared" si="792"/>
        <v>British army officer and peer.[91]</v>
      </c>
      <c r="N2376" t="str">
        <f t="shared" si="788"/>
        <v>British</v>
      </c>
      <c r="O2376" t="str">
        <f t="shared" si="779"/>
        <v>army officer and peer.[91]</v>
      </c>
      <c r="P2376" t="str">
        <f t="shared" si="793"/>
        <v>army officer and peer.</v>
      </c>
      <c r="Q2376" t="str">
        <f t="shared" si="794"/>
        <v>army officer and peer</v>
      </c>
      <c r="R2376" t="str">
        <f>Q2376</f>
        <v>army officer and peer</v>
      </c>
      <c r="U2376" t="str">
        <f t="shared" si="789"/>
        <v>https://en.wikipedia.org/wiki/John_Charles Harding 2nd Baron Harding of Petherton</v>
      </c>
      <c r="Y2376" t="str">
        <f t="shared" si="790"/>
        <v>https://tools.wmflabs.org/xtools-articleinfo/?article=John_Charles Harding 2nd Baron Harding of Petherton&amp;project=en.wikipedia.org</v>
      </c>
      <c r="AB2376" t="str">
        <f t="shared" si="791"/>
        <v>https://en.wikipedia.org/w/index.php?title=Special:WhatLinksHere/John_Charles Harding 2nd Baron Harding of Petherton&amp;limit=500</v>
      </c>
    </row>
    <row r="2377" spans="1:29">
      <c r="A2377">
        <v>1101</v>
      </c>
      <c r="B2377">
        <v>14645</v>
      </c>
      <c r="C2377">
        <v>676592.06162079494</v>
      </c>
      <c r="D2377" t="s">
        <v>10589</v>
      </c>
      <c r="E2377" t="str">
        <f>LEFT(D2377,FIND(" ",D2377)-1)</f>
        <v>John</v>
      </c>
      <c r="F2377" t="str">
        <f>MID(D2377,FIND(" ",D2377)+1,9999)</f>
        <v>Chilton</v>
      </c>
      <c r="H2377">
        <v>0</v>
      </c>
      <c r="J2377">
        <v>83</v>
      </c>
      <c r="K2377" s="3">
        <v>42425</v>
      </c>
      <c r="L2377" t="s">
        <v>11476</v>
      </c>
      <c r="M2377" t="str">
        <f t="shared" si="792"/>
        <v>British jazz musician and writer.[448]</v>
      </c>
      <c r="N2377" t="str">
        <f t="shared" si="788"/>
        <v>British</v>
      </c>
      <c r="O2377" t="str">
        <f t="shared" si="779"/>
        <v>jazz musician and writer.[448]</v>
      </c>
      <c r="P2377" t="str">
        <f t="shared" si="793"/>
        <v>jazz musician and writer.</v>
      </c>
      <c r="Q2377" t="str">
        <f t="shared" si="794"/>
        <v>jazz musician and writer</v>
      </c>
      <c r="R2377" t="str">
        <f>Q2377</f>
        <v>jazz musician and writer</v>
      </c>
      <c r="U2377" t="str">
        <f t="shared" si="789"/>
        <v>https://en.wikipedia.org/wiki/John_Chilton</v>
      </c>
      <c r="Y2377" t="str">
        <f t="shared" si="790"/>
        <v>https://tools.wmflabs.org/xtools-articleinfo/?article=John_Chilton&amp;project=en.wikipedia.org</v>
      </c>
      <c r="AB2377" t="str">
        <f t="shared" si="791"/>
        <v>https://en.wikipedia.org/w/index.php?title=Special:WhatLinksHere/John_Chilton&amp;limit=500</v>
      </c>
    </row>
    <row r="2378" spans="1:29">
      <c r="A2378">
        <v>14</v>
      </c>
      <c r="B2378">
        <v>514782</v>
      </c>
      <c r="C2378">
        <v>59862.934317607142</v>
      </c>
      <c r="D2378" t="s">
        <v>9154</v>
      </c>
      <c r="E2378" t="str">
        <f>LEFT(D2378,FIND(" ",D2378)-1)</f>
        <v>John</v>
      </c>
      <c r="F2378" t="str">
        <f>MID(D2378,FIND(" ",D2378)+1,9999)</f>
        <v>Coleman Moore</v>
      </c>
      <c r="H2378">
        <v>0</v>
      </c>
      <c r="J2378">
        <v>92</v>
      </c>
      <c r="K2378" s="3">
        <v>42370</v>
      </c>
      <c r="L2378" t="s">
        <v>9010</v>
      </c>
      <c r="M2378" t="str">
        <f t="shared" si="792"/>
        <v>American mathematician.[14]</v>
      </c>
      <c r="N2378" t="str">
        <f t="shared" si="788"/>
        <v>American</v>
      </c>
      <c r="O2378" t="str">
        <f t="shared" si="779"/>
        <v>mathematician.[14]</v>
      </c>
      <c r="P2378" t="str">
        <f t="shared" si="793"/>
        <v>mathematician.</v>
      </c>
      <c r="Q2378" t="str">
        <f t="shared" si="794"/>
        <v>mathematician</v>
      </c>
      <c r="R2378" t="str">
        <f>IFERROR(MID(Q2378,1,FIND(" ",Q2378)-1),Q2378)</f>
        <v>mathematician</v>
      </c>
      <c r="U2378" t="str">
        <f t="shared" si="789"/>
        <v>https://en.wikipedia.org/wiki/John_Coleman Moore</v>
      </c>
      <c r="V2378">
        <v>136</v>
      </c>
      <c r="Y2378" t="str">
        <f t="shared" si="790"/>
        <v>https://tools.wmflabs.org/xtools-articleinfo/?article=John_Coleman Moore&amp;project=en.wikipedia.org</v>
      </c>
      <c r="Z2378">
        <v>51</v>
      </c>
      <c r="AA2378">
        <v>29</v>
      </c>
      <c r="AB2378" t="str">
        <f t="shared" si="791"/>
        <v>https://en.wikipedia.org/w/index.php?title=Special:WhatLinksHere/John_Coleman Moore&amp;limit=500</v>
      </c>
      <c r="AC2378">
        <v>18</v>
      </c>
    </row>
    <row r="2379" spans="1:29">
      <c r="A2379">
        <v>400</v>
      </c>
      <c r="B2379">
        <v>420884</v>
      </c>
      <c r="C2379">
        <v>773722.87118305394</v>
      </c>
      <c r="D2379" t="s">
        <v>9723</v>
      </c>
      <c r="E2379" t="str">
        <f>LEFT(D2379,FIND(" ",D2379)-1)</f>
        <v>John</v>
      </c>
      <c r="F2379" t="str">
        <f>MID(D2379,FIND(" ",D2379)+1,9999)</f>
        <v>Corcoran</v>
      </c>
      <c r="H2379">
        <v>0</v>
      </c>
      <c r="J2379">
        <v>56</v>
      </c>
      <c r="K2379" s="3">
        <v>42388</v>
      </c>
      <c r="L2379" t="s">
        <v>9726</v>
      </c>
      <c r="M2379" t="str">
        <f t="shared" si="792"/>
        <v>Irish sports administrator.[402]</v>
      </c>
      <c r="N2379" t="str">
        <f t="shared" si="788"/>
        <v>Irish</v>
      </c>
      <c r="O2379" t="str">
        <f t="shared" ref="O2379:O2390" si="795">MID(M2379,FIND(" ",M2379)+1,9999)</f>
        <v>sports administrator.[402]</v>
      </c>
      <c r="P2379" t="str">
        <f t="shared" si="793"/>
        <v>sports administrator.</v>
      </c>
      <c r="Q2379" t="str">
        <f t="shared" si="794"/>
        <v>sports administrator</v>
      </c>
      <c r="R2379" t="s">
        <v>7236</v>
      </c>
      <c r="U2379" t="str">
        <f t="shared" si="789"/>
        <v>https://en.wikipedia.org/wiki/John_Corcoran</v>
      </c>
      <c r="Y2379" t="str">
        <f t="shared" si="790"/>
        <v>https://tools.wmflabs.org/xtools-articleinfo/?article=John_Corcoran&amp;project=en.wikipedia.org</v>
      </c>
      <c r="AB2379" t="str">
        <f t="shared" si="791"/>
        <v>https://en.wikipedia.org/w/index.php?title=Special:WhatLinksHere/John_Corcoran&amp;limit=500</v>
      </c>
    </row>
    <row r="2380" spans="1:29">
      <c r="A2380">
        <v>2572</v>
      </c>
      <c r="B2380">
        <v>116675</v>
      </c>
      <c r="C2380">
        <v>876086.19890488626</v>
      </c>
      <c r="D2380" t="s">
        <v>12003</v>
      </c>
      <c r="E2380" t="str">
        <f>LEFT(D2380,FIND(" ",D2380)-1)</f>
        <v>John</v>
      </c>
      <c r="F2380" t="str">
        <f>MID(D2380,FIND(" ",D2380)+1,9999)</f>
        <v>Coyle</v>
      </c>
      <c r="H2380">
        <v>0</v>
      </c>
      <c r="J2380">
        <v>83</v>
      </c>
      <c r="K2380" s="5">
        <v>42504</v>
      </c>
      <c r="L2380" t="s">
        <v>12600</v>
      </c>
      <c r="M2380" t="str">
        <f t="shared" si="792"/>
        <v>Scottish footballer (Dundee United).[236]</v>
      </c>
      <c r="N2380" t="str">
        <f t="shared" si="788"/>
        <v>Scottish</v>
      </c>
      <c r="O2380" t="str">
        <f t="shared" si="795"/>
        <v>footballer (Dundee United).[236]</v>
      </c>
      <c r="P2380" t="str">
        <f t="shared" si="793"/>
        <v>footballer (Dundee United).</v>
      </c>
      <c r="Q2380" t="str">
        <f t="shared" si="794"/>
        <v>footballer (Dundee United)</v>
      </c>
      <c r="R2380" t="str">
        <f>IFERROR(MID(Q2380,1,FIND(" ",Q2380)-1),Q2380)</f>
        <v>footballer</v>
      </c>
      <c r="S2380" s="2" t="s">
        <v>1220</v>
      </c>
      <c r="U2380" t="str">
        <f t="shared" si="789"/>
        <v>https://en.wikipedia.org/wiki/John_Coyle</v>
      </c>
      <c r="Y2380" t="str">
        <f t="shared" si="790"/>
        <v>https://tools.wmflabs.org/xtools-articleinfo/?article=John_Coyle&amp;project=en.wikipedia.org</v>
      </c>
      <c r="AB2380" t="str">
        <f t="shared" si="791"/>
        <v>https://en.wikipedia.org/w/index.php?title=Special:WhatLinksHere/John_Coyle&amp;limit=500</v>
      </c>
    </row>
    <row r="2381" spans="1:29">
      <c r="A2381">
        <v>4696</v>
      </c>
      <c r="B2381">
        <v>132499</v>
      </c>
      <c r="C2381">
        <v>944923.11827707454</v>
      </c>
      <c r="D2381" t="s">
        <v>15227</v>
      </c>
      <c r="E2381" t="s">
        <v>15791</v>
      </c>
      <c r="F2381" t="s">
        <v>15792</v>
      </c>
      <c r="H2381">
        <v>0</v>
      </c>
      <c r="J2381">
        <v>82</v>
      </c>
      <c r="K2381" s="5">
        <v>42634</v>
      </c>
      <c r="L2381" t="s">
        <v>15655</v>
      </c>
      <c r="M2381" t="str">
        <f t="shared" si="792"/>
        <v>American singer and songwriter ("Tobacco Road" "Then You Can Tell Me Goodbye" "Indian Reservation") bone cancer.[102]</v>
      </c>
      <c r="N2381" t="str">
        <f t="shared" si="788"/>
        <v>American</v>
      </c>
      <c r="O2381" t="str">
        <f t="shared" si="795"/>
        <v>singer and songwriter ("Tobacco Road" "Then You Can Tell Me Goodbye" "Indian Reservation") bone cancer.[102]</v>
      </c>
      <c r="P2381" s="2" t="str">
        <f t="shared" si="793"/>
        <v>singer and songwriter ("Tobacco Road" "Then You Can Tell Me Goodbye" "Indian Reservation") bone cancer.</v>
      </c>
      <c r="Q2381" s="2" t="str">
        <f t="shared" si="794"/>
        <v>singer and songwriter ("Tobacco Road" "Then You Can Tell Me Goodbye" "Indian Reservation") bone cancer</v>
      </c>
      <c r="R2381" s="2" t="s">
        <v>16023</v>
      </c>
      <c r="S2381" t="s">
        <v>321</v>
      </c>
      <c r="T2381" t="s">
        <v>16024</v>
      </c>
      <c r="U2381" t="str">
        <f t="shared" si="789"/>
        <v>https://en.wikipedia.org/wiki/John_D. Loudermilk</v>
      </c>
      <c r="Y2381" t="str">
        <f t="shared" si="790"/>
        <v>https://tools.wmflabs.org/xtools-articleinfo/?article=John_D. Loudermilk&amp;project=en.wikipedia.org</v>
      </c>
      <c r="AB2381" t="str">
        <f t="shared" si="791"/>
        <v>https://en.wikipedia.org/w/index.php?title=Special:WhatLinksHere/John_D. Loudermilk&amp;limit=500</v>
      </c>
    </row>
    <row r="2382" spans="1:29">
      <c r="A2382">
        <v>2676</v>
      </c>
      <c r="B2382">
        <v>378565</v>
      </c>
      <c r="C2382">
        <v>438248.83003799187</v>
      </c>
      <c r="D2382" t="s">
        <v>12373</v>
      </c>
      <c r="E2382" t="s">
        <v>12894</v>
      </c>
      <c r="F2382" t="s">
        <v>12893</v>
      </c>
      <c r="H2382">
        <v>0</v>
      </c>
      <c r="J2382">
        <v>91</v>
      </c>
      <c r="K2382" s="5">
        <v>42510</v>
      </c>
      <c r="L2382" t="s">
        <v>12775</v>
      </c>
      <c r="M2382" t="str">
        <f t="shared" si="792"/>
        <v>Canadian physicist.[340]</v>
      </c>
      <c r="N2382" t="str">
        <f t="shared" si="788"/>
        <v>Canadian</v>
      </c>
      <c r="O2382" t="str">
        <f t="shared" si="795"/>
        <v>physicist.[340]</v>
      </c>
      <c r="P2382" t="str">
        <f t="shared" si="793"/>
        <v>physicist.</v>
      </c>
      <c r="Q2382" t="str">
        <f t="shared" si="794"/>
        <v>physicist</v>
      </c>
      <c r="R2382" t="str">
        <f>IFERROR(MID(Q2382,1,FIND(" ",Q2382)-1),Q2382)</f>
        <v>physicist</v>
      </c>
      <c r="U2382" t="str">
        <f t="shared" si="789"/>
        <v>https://en.wikipedia.org/wiki/John_David Jackson</v>
      </c>
      <c r="Y2382" t="str">
        <f t="shared" si="790"/>
        <v>https://tools.wmflabs.org/xtools-articleinfo/?article=John_David Jackson&amp;project=en.wikipedia.org</v>
      </c>
      <c r="AB2382" t="str">
        <f t="shared" si="791"/>
        <v>https://en.wikipedia.org/w/index.php?title=Special:WhatLinksHere/John_David Jackson&amp;limit=500</v>
      </c>
    </row>
    <row r="2383" spans="1:29">
      <c r="A2383">
        <v>782</v>
      </c>
      <c r="B2383">
        <v>267547</v>
      </c>
      <c r="C2383">
        <v>242799.99110603967</v>
      </c>
      <c r="D2383" t="s">
        <v>10872</v>
      </c>
      <c r="E2383" t="str">
        <f t="shared" ref="E2383:E2388" si="796">LEFT(D2383,FIND(" ",D2383)-1)</f>
        <v>John</v>
      </c>
      <c r="F2383" t="str">
        <f t="shared" ref="F2383:F2388" si="797">MID(D2383,FIND(" ",D2383)+1,9999)</f>
        <v>Disley</v>
      </c>
      <c r="H2383">
        <v>0</v>
      </c>
      <c r="J2383">
        <v>87</v>
      </c>
      <c r="K2383" s="3">
        <v>42408</v>
      </c>
      <c r="L2383" t="s">
        <v>11214</v>
      </c>
      <c r="M2383" t="str">
        <f t="shared" si="792"/>
        <v>Welsh steeplechase runner Olympic bronze medallist (1952) and co-founder of the London Marathon.[126]</v>
      </c>
      <c r="N2383" t="str">
        <f t="shared" si="788"/>
        <v>Welsh</v>
      </c>
      <c r="O2383" t="str">
        <f t="shared" si="795"/>
        <v>steeplechase runner Olympic bronze medallist (1952) and co-founder of the London Marathon.[126]</v>
      </c>
      <c r="P2383" t="str">
        <f t="shared" si="793"/>
        <v>steeplechase runner Olympic bronze medallist (1952) and co-founder of the London Marathon.</v>
      </c>
      <c r="Q2383" t="str">
        <f t="shared" si="794"/>
        <v>steeplechase runner Olympic bronze medallist (1952) and co-founder of the London Marathon</v>
      </c>
      <c r="R2383" t="s">
        <v>7172</v>
      </c>
      <c r="S2383" t="s">
        <v>2264</v>
      </c>
      <c r="U2383" t="str">
        <f t="shared" si="789"/>
        <v>https://en.wikipedia.org/wiki/John_Disley</v>
      </c>
      <c r="Y2383" t="str">
        <f t="shared" si="790"/>
        <v>https://tools.wmflabs.org/xtools-articleinfo/?article=John_Disley&amp;project=en.wikipedia.org</v>
      </c>
      <c r="AB2383" t="str">
        <f t="shared" si="791"/>
        <v>https://en.wikipedia.org/w/index.php?title=Special:WhatLinksHere/John_Disley&amp;limit=500</v>
      </c>
    </row>
    <row r="2384" spans="1:29">
      <c r="A2384">
        <v>1310</v>
      </c>
      <c r="B2384">
        <v>672807</v>
      </c>
      <c r="C2384">
        <v>375099.46743693948</v>
      </c>
      <c r="D2384" t="s">
        <v>8442</v>
      </c>
      <c r="E2384" t="str">
        <f t="shared" si="796"/>
        <v>John</v>
      </c>
      <c r="F2384" t="str">
        <f t="shared" si="797"/>
        <v>Douglas 21st Earl of Morton</v>
      </c>
      <c r="H2384">
        <v>0</v>
      </c>
      <c r="J2384">
        <v>88</v>
      </c>
      <c r="K2384" s="3">
        <v>42434</v>
      </c>
      <c r="L2384" s="2" t="s">
        <v>8151</v>
      </c>
      <c r="M2384" t="str">
        <f t="shared" si="792"/>
        <v>British aristocrat.[116]</v>
      </c>
      <c r="N2384" t="str">
        <f t="shared" si="788"/>
        <v>British</v>
      </c>
      <c r="O2384" t="str">
        <f t="shared" si="795"/>
        <v>aristocrat.[116]</v>
      </c>
      <c r="P2384" t="str">
        <f t="shared" si="793"/>
        <v>aristocrat.</v>
      </c>
      <c r="Q2384" t="str">
        <f t="shared" si="794"/>
        <v>aristocrat</v>
      </c>
      <c r="R2384" t="str">
        <f>IFERROR(MID(Q2384,1,FIND(" ",Q2384)-1),Q2384)</f>
        <v>aristocrat</v>
      </c>
      <c r="U2384" t="str">
        <f t="shared" si="789"/>
        <v>https://en.wikipedia.org/wiki/John_Douglas 21st Earl of Morton</v>
      </c>
      <c r="Y2384" t="str">
        <f t="shared" si="790"/>
        <v>https://tools.wmflabs.org/xtools-articleinfo/?article=John_Douglas 21st Earl of Morton&amp;project=en.wikipedia.org</v>
      </c>
      <c r="AB2384" t="str">
        <f t="shared" si="791"/>
        <v>https://en.wikipedia.org/w/index.php?title=Special:WhatLinksHere/John_Douglas 21st Earl of Morton&amp;limit=500</v>
      </c>
    </row>
    <row r="2385" spans="1:29">
      <c r="A2385">
        <v>462</v>
      </c>
      <c r="B2385">
        <v>468399</v>
      </c>
      <c r="C2385">
        <v>98440.510480941157</v>
      </c>
      <c r="D2385" t="s">
        <v>9755</v>
      </c>
      <c r="E2385" t="str">
        <f t="shared" si="796"/>
        <v>John</v>
      </c>
      <c r="F2385" t="str">
        <f t="shared" si="797"/>
        <v>Dowie</v>
      </c>
      <c r="H2385">
        <v>0</v>
      </c>
      <c r="J2385">
        <v>60</v>
      </c>
      <c r="K2385" s="3">
        <v>42391</v>
      </c>
      <c r="L2385" t="s">
        <v>10309</v>
      </c>
      <c r="M2385" t="str">
        <f t="shared" si="792"/>
        <v>Scottish footballer (Fulham Celtic).[466]</v>
      </c>
      <c r="N2385" t="str">
        <f t="shared" si="788"/>
        <v>Scottish</v>
      </c>
      <c r="O2385" t="str">
        <f t="shared" si="795"/>
        <v>footballer (Fulham Celtic).[466]</v>
      </c>
      <c r="P2385" t="str">
        <f t="shared" si="793"/>
        <v>footballer (Fulham Celtic).</v>
      </c>
      <c r="Q2385" t="str">
        <f t="shared" si="794"/>
        <v>footballer (Fulham Celtic)</v>
      </c>
      <c r="R2385" t="str">
        <f>IFERROR(MID(Q2385,1,FIND(" ",Q2385)-1),Q2385)</f>
        <v>footballer</v>
      </c>
      <c r="S2385" t="s">
        <v>2601</v>
      </c>
      <c r="U2385" t="str">
        <f t="shared" si="789"/>
        <v>https://en.wikipedia.org/wiki/John_Dowie</v>
      </c>
      <c r="Y2385" t="str">
        <f t="shared" si="790"/>
        <v>https://tools.wmflabs.org/xtools-articleinfo/?article=John_Dowie&amp;project=en.wikipedia.org</v>
      </c>
      <c r="AB2385" t="str">
        <f t="shared" si="791"/>
        <v>https://en.wikipedia.org/w/index.php?title=Special:WhatLinksHere/John_Dowie&amp;limit=500</v>
      </c>
    </row>
    <row r="2386" spans="1:29">
      <c r="A2386">
        <v>3486</v>
      </c>
      <c r="B2386">
        <v>7837</v>
      </c>
      <c r="C2386">
        <v>718961.19526354596</v>
      </c>
      <c r="D2386" t="s">
        <v>13467</v>
      </c>
      <c r="E2386" t="str">
        <f t="shared" si="796"/>
        <v>John</v>
      </c>
      <c r="F2386" t="str">
        <f t="shared" si="797"/>
        <v>Drysdale</v>
      </c>
      <c r="H2386">
        <v>0</v>
      </c>
      <c r="K2386" s="5">
        <v>42561</v>
      </c>
      <c r="L2386" t="s">
        <v>14075</v>
      </c>
      <c r="M2386" t="str">
        <f t="shared" si="792"/>
        <v>British-born Somaliland diplomat historian and writer founder of the Africa Research Bulletin.[145]</v>
      </c>
      <c r="N2386" t="s">
        <v>14574</v>
      </c>
      <c r="O2386" t="str">
        <f t="shared" si="795"/>
        <v>Somaliland diplomat historian and writer founder of the Africa Research Bulletin.[145]</v>
      </c>
      <c r="P2386" s="2" t="str">
        <f t="shared" si="793"/>
        <v>Somaliland diplomat historian and writer founder of the Africa Research Bulletin.</v>
      </c>
      <c r="Q2386" s="2" t="str">
        <f t="shared" si="794"/>
        <v>Somaliland diplomat historian and writer founder of the Africa Research Bulletin</v>
      </c>
      <c r="R2386" s="2" t="s">
        <v>2993</v>
      </c>
      <c r="S2386" s="2" t="s">
        <v>933</v>
      </c>
      <c r="U2386" t="str">
        <f t="shared" si="789"/>
        <v>https://en.wikipedia.org/wiki/John_Drysdale</v>
      </c>
      <c r="V2386">
        <v>106</v>
      </c>
      <c r="W2386">
        <v>0</v>
      </c>
      <c r="X2386">
        <v>0</v>
      </c>
      <c r="Y2386" t="str">
        <f t="shared" si="790"/>
        <v>https://tools.wmflabs.org/xtools-articleinfo/?article=John_Drysdale&amp;project=en.wikipedia.org</v>
      </c>
      <c r="Z2386">
        <v>19</v>
      </c>
      <c r="AA2386">
        <v>15</v>
      </c>
      <c r="AB2386" t="str">
        <f t="shared" si="791"/>
        <v>https://en.wikipedia.org/w/index.php?title=Special:WhatLinksHere/John_Drysdale&amp;limit=500</v>
      </c>
      <c r="AC2386">
        <v>9</v>
      </c>
    </row>
    <row r="2387" spans="1:29">
      <c r="A2387">
        <v>244</v>
      </c>
      <c r="B2387">
        <v>385725</v>
      </c>
      <c r="C2387">
        <v>858630.54161291081</v>
      </c>
      <c r="D2387" t="s">
        <v>9173</v>
      </c>
      <c r="E2387" t="str">
        <f t="shared" si="796"/>
        <v>John</v>
      </c>
      <c r="F2387" t="str">
        <f t="shared" si="797"/>
        <v>Easter</v>
      </c>
      <c r="H2387">
        <v>0</v>
      </c>
      <c r="J2387">
        <v>70</v>
      </c>
      <c r="K2387" s="3">
        <v>42380</v>
      </c>
      <c r="L2387" t="s">
        <v>10271</v>
      </c>
      <c r="M2387" t="str">
        <f t="shared" si="792"/>
        <v>English squash player and cricketer World Championship silver medallist (1973).[245]</v>
      </c>
      <c r="N2387" t="str">
        <f>MID(M2387,1,FIND(" ",M2387)-1)</f>
        <v>English</v>
      </c>
      <c r="O2387" t="str">
        <f t="shared" si="795"/>
        <v>squash player and cricketer World Championship silver medallist (1973).[245]</v>
      </c>
      <c r="P2387" t="str">
        <f t="shared" si="793"/>
        <v>squash player and cricketer World Championship silver medallist (1973).</v>
      </c>
      <c r="Q2387" t="str">
        <f t="shared" si="794"/>
        <v>squash player and cricketer World Championship silver medallist (1973)</v>
      </c>
      <c r="R2387" t="s">
        <v>3302</v>
      </c>
      <c r="S2387" t="s">
        <v>2488</v>
      </c>
      <c r="U2387" t="str">
        <f t="shared" si="789"/>
        <v>https://en.wikipedia.org/wiki/John_Easter</v>
      </c>
      <c r="Y2387" t="str">
        <f t="shared" si="790"/>
        <v>https://tools.wmflabs.org/xtools-articleinfo/?article=John_Easter&amp;project=en.wikipedia.org</v>
      </c>
      <c r="AB2387" t="str">
        <f t="shared" si="791"/>
        <v>https://en.wikipedia.org/w/index.php?title=Special:WhatLinksHere/John_Easter&amp;limit=500</v>
      </c>
    </row>
    <row r="2388" spans="1:29">
      <c r="A2388">
        <v>4121</v>
      </c>
      <c r="B2388">
        <v>563696</v>
      </c>
      <c r="C2388">
        <v>859748.74367548176</v>
      </c>
      <c r="D2388" t="s">
        <v>4223</v>
      </c>
      <c r="E2388" t="str">
        <f t="shared" si="796"/>
        <v>John</v>
      </c>
      <c r="F2388" t="str">
        <f t="shared" si="797"/>
        <v>Ellenby</v>
      </c>
      <c r="H2388">
        <v>0</v>
      </c>
      <c r="J2388">
        <v>75</v>
      </c>
      <c r="K2388" s="5">
        <v>42599</v>
      </c>
      <c r="L2388" t="s">
        <v>3748</v>
      </c>
      <c r="M2388" t="str">
        <f t="shared" si="792"/>
        <v>British computer scientist.[263]</v>
      </c>
      <c r="N2388" t="str">
        <f>MID(M2388,1,FIND(" ",M2388)-1)</f>
        <v>British</v>
      </c>
      <c r="O2388" t="str">
        <f t="shared" si="795"/>
        <v>computer scientist.[263]</v>
      </c>
      <c r="P2388" s="2" t="str">
        <f t="shared" si="793"/>
        <v>computer scientist.</v>
      </c>
      <c r="Q2388" s="2" t="str">
        <f t="shared" si="794"/>
        <v>computer scientist</v>
      </c>
      <c r="R2388" s="2" t="str">
        <f>Q2388</f>
        <v>computer scientist</v>
      </c>
      <c r="S2388" s="2"/>
      <c r="U2388" t="str">
        <f t="shared" si="789"/>
        <v>https://en.wikipedia.org/wiki/John_Ellenby</v>
      </c>
      <c r="Y2388" t="str">
        <f t="shared" si="790"/>
        <v>https://tools.wmflabs.org/xtools-articleinfo/?article=John_Ellenby&amp;project=en.wikipedia.org</v>
      </c>
      <c r="AB2388" t="str">
        <f t="shared" si="791"/>
        <v>https://en.wikipedia.org/w/index.php?title=Special:WhatLinksHere/John_Ellenby&amp;limit=500</v>
      </c>
    </row>
    <row r="2389" spans="1:29">
      <c r="A2389">
        <v>1503</v>
      </c>
      <c r="B2389">
        <v>123428</v>
      </c>
      <c r="C2389">
        <v>345827.24252049957</v>
      </c>
      <c r="D2389" t="s">
        <v>8775</v>
      </c>
      <c r="E2389" t="s">
        <v>7782</v>
      </c>
      <c r="F2389" t="s">
        <v>7781</v>
      </c>
      <c r="H2389">
        <v>0</v>
      </c>
      <c r="J2389">
        <v>47</v>
      </c>
      <c r="K2389" s="3">
        <v>42444</v>
      </c>
      <c r="L2389" s="2" t="s">
        <v>8005</v>
      </c>
      <c r="M2389" t="str">
        <f t="shared" si="792"/>
        <v>Nigerian football player and coach (national team).[310]</v>
      </c>
      <c r="N2389" t="str">
        <f>MID(M2389,1,FIND(" ",M2389)-1)</f>
        <v>Nigerian</v>
      </c>
      <c r="O2389" t="str">
        <f t="shared" si="795"/>
        <v>football player and coach (national team).[310]</v>
      </c>
      <c r="P2389" t="str">
        <f t="shared" si="793"/>
        <v>football player and coach (national team).</v>
      </c>
      <c r="Q2389" t="str">
        <f t="shared" si="794"/>
        <v>football player and coach (national team)</v>
      </c>
      <c r="R2389" t="s">
        <v>7225</v>
      </c>
      <c r="S2389" s="2" t="s">
        <v>2774</v>
      </c>
      <c r="U2389" t="str">
        <f t="shared" si="789"/>
        <v>https://en.wikipedia.org/wiki/John_Ene Okon</v>
      </c>
      <c r="Y2389" t="str">
        <f t="shared" si="790"/>
        <v>https://tools.wmflabs.org/xtools-articleinfo/?article=John_Ene Okon&amp;project=en.wikipedia.org</v>
      </c>
      <c r="AB2389" t="str">
        <f t="shared" si="791"/>
        <v>https://en.wikipedia.org/w/index.php?title=Special:WhatLinksHere/John_Ene Okon&amp;limit=500</v>
      </c>
    </row>
    <row r="2390" spans="1:29">
      <c r="A2390">
        <v>1301</v>
      </c>
      <c r="B2390">
        <v>537654</v>
      </c>
      <c r="C2390">
        <v>441954.13336456113</v>
      </c>
      <c r="D2390" t="s">
        <v>8435</v>
      </c>
      <c r="E2390" t="str">
        <f>LEFT(D2390,FIND(" ",D2390)-1)</f>
        <v>John</v>
      </c>
      <c r="F2390" t="str">
        <f>MID(D2390,FIND(" ",D2390)+1,9999)</f>
        <v>Evans Baron Evans of Parkside</v>
      </c>
      <c r="H2390">
        <v>0</v>
      </c>
      <c r="J2390">
        <v>85</v>
      </c>
      <c r="K2390" s="3">
        <v>42434</v>
      </c>
      <c r="L2390" s="2" t="s">
        <v>8145</v>
      </c>
      <c r="M2390" t="str">
        <f t="shared" si="792"/>
        <v>British politician MP for Newton (1974–1983) and St Helens North (1983–1997).[107]</v>
      </c>
      <c r="N2390" t="str">
        <f>MID(M2390,1,FIND(" ",M2390)-1)</f>
        <v>British</v>
      </c>
      <c r="O2390" t="str">
        <f t="shared" si="795"/>
        <v>politician MP for Newton (1974–1983) and St Helens North (1983–1997).[107]</v>
      </c>
      <c r="P2390" t="str">
        <f t="shared" si="793"/>
        <v>politician MP for Newton (1974–1983) and St Helens North (1983–1997).</v>
      </c>
      <c r="Q2390" t="str">
        <f t="shared" si="794"/>
        <v>politician MP for Newton (1974–1983) and St Helens North (1983–1997)</v>
      </c>
      <c r="R2390" t="str">
        <f>IFERROR(MID(Q2390,1,FIND(" ",Q2390)-1),Q2390)</f>
        <v>politician</v>
      </c>
      <c r="S2390" s="2" t="s">
        <v>1977</v>
      </c>
      <c r="U2390" t="str">
        <f t="shared" si="789"/>
        <v>https://en.wikipedia.org/wiki/John_Evans Baron Evans of Parkside</v>
      </c>
      <c r="Y2390" t="str">
        <f t="shared" si="790"/>
        <v>https://tools.wmflabs.org/xtools-articleinfo/?article=John_Evans Baron Evans of Parkside&amp;project=en.wikipedia.org</v>
      </c>
      <c r="AB2390" t="str">
        <f t="shared" si="791"/>
        <v>https://en.wikipedia.org/w/index.php?title=Special:WhatLinksHere/John_Evans Baron Evans of Parkside&amp;limit=500</v>
      </c>
    </row>
    <row r="2391" spans="1:29">
      <c r="A2391">
        <v>574</v>
      </c>
      <c r="B2391">
        <v>514010</v>
      </c>
      <c r="C2391">
        <v>313927.76102484274</v>
      </c>
      <c r="D2391" t="s">
        <v>9934</v>
      </c>
      <c r="E2391" t="s">
        <v>10885</v>
      </c>
      <c r="F2391" t="s">
        <v>10888</v>
      </c>
      <c r="H2391">
        <v>0</v>
      </c>
      <c r="J2391">
        <v>85</v>
      </c>
      <c r="K2391" s="3">
        <v>42396</v>
      </c>
      <c r="L2391" t="s">
        <v>9676</v>
      </c>
      <c r="M2391" t="str">
        <f t="shared" si="792"/>
        <v>South African-born British air marshal.[580]</v>
      </c>
      <c r="N2391" t="s">
        <v>11550</v>
      </c>
      <c r="O2391" t="s">
        <v>11594</v>
      </c>
      <c r="P2391" t="str">
        <f t="shared" si="793"/>
        <v>air marshal.</v>
      </c>
      <c r="Q2391" t="str">
        <f t="shared" si="794"/>
        <v>air marshal</v>
      </c>
      <c r="R2391" t="s">
        <v>7230</v>
      </c>
      <c r="U2391" t="str">
        <f t="shared" si="789"/>
        <v>https://en.wikipedia.org/wiki/John_F. G. Howe</v>
      </c>
      <c r="Y2391" t="str">
        <f t="shared" si="790"/>
        <v>https://tools.wmflabs.org/xtools-articleinfo/?article=John_F. G. Howe&amp;project=en.wikipedia.org</v>
      </c>
      <c r="AB2391" t="str">
        <f t="shared" si="791"/>
        <v>https://en.wikipedia.org/w/index.php?title=Special:WhatLinksHere/John_F. G. Howe&amp;limit=500</v>
      </c>
    </row>
    <row r="2392" spans="1:29">
      <c r="A2392">
        <v>3308</v>
      </c>
      <c r="B2392">
        <v>602241</v>
      </c>
      <c r="C2392">
        <v>414353.54533496138</v>
      </c>
      <c r="D2392" t="s">
        <v>5160</v>
      </c>
      <c r="E2392" t="str">
        <f t="shared" ref="E2392:E2402" si="798">LEFT(D2392,FIND(" ",D2392)-1)</f>
        <v>John</v>
      </c>
      <c r="F2392" t="str">
        <f t="shared" ref="F2392:F2402" si="799">MID(D2392,FIND(" ",D2392)+1,9999)</f>
        <v>Farquharson</v>
      </c>
      <c r="H2392">
        <v>0</v>
      </c>
      <c r="J2392">
        <v>86</v>
      </c>
      <c r="K2392" s="5">
        <v>42550</v>
      </c>
      <c r="L2392" t="s">
        <v>4624</v>
      </c>
      <c r="M2392" t="str">
        <f t="shared" si="792"/>
        <v>Australian journalist.[463]</v>
      </c>
      <c r="N2392" t="str">
        <f>MID(M2392,1,FIND(" ",M2392)-1)</f>
        <v>Australian</v>
      </c>
      <c r="O2392" t="str">
        <f t="shared" ref="O2392:O2423" si="800">MID(M2392,FIND(" ",M2392)+1,9999)</f>
        <v>journalist.[463]</v>
      </c>
      <c r="P2392" t="str">
        <f t="shared" si="793"/>
        <v>journalist.</v>
      </c>
      <c r="Q2392" t="str">
        <f t="shared" si="794"/>
        <v>journalist</v>
      </c>
      <c r="R2392" t="str">
        <f>IFERROR(MID(Q2392,1,FIND(" ",Q2392)-1),Q2392)</f>
        <v>journalist</v>
      </c>
      <c r="U2392" t="str">
        <f t="shared" si="789"/>
        <v>https://en.wikipedia.org/wiki/John_Farquharson</v>
      </c>
      <c r="Y2392" t="str">
        <f t="shared" si="790"/>
        <v>https://tools.wmflabs.org/xtools-articleinfo/?article=John_Farquharson&amp;project=en.wikipedia.org</v>
      </c>
      <c r="AB2392" t="str">
        <f t="shared" si="791"/>
        <v>https://en.wikipedia.org/w/index.php?title=Special:WhatLinksHere/John_Farquharson&amp;limit=500</v>
      </c>
    </row>
    <row r="2393" spans="1:29">
      <c r="A2393">
        <v>463</v>
      </c>
      <c r="B2393">
        <v>545813</v>
      </c>
      <c r="C2393">
        <v>65258.73273221805</v>
      </c>
      <c r="D2393" t="s">
        <v>9756</v>
      </c>
      <c r="E2393" t="str">
        <f t="shared" si="798"/>
        <v>John</v>
      </c>
      <c r="F2393" t="str">
        <f t="shared" si="799"/>
        <v>Farris</v>
      </c>
      <c r="H2393">
        <v>0</v>
      </c>
      <c r="J2393">
        <v>75</v>
      </c>
      <c r="K2393" s="3">
        <v>42391</v>
      </c>
      <c r="L2393" t="s">
        <v>9760</v>
      </c>
      <c r="M2393" t="str">
        <f t="shared" si="792"/>
        <v>American author.[467]</v>
      </c>
      <c r="N2393" t="str">
        <f>MID(M2393,1,FIND(" ",M2393)-1)</f>
        <v>American</v>
      </c>
      <c r="O2393" t="str">
        <f t="shared" si="800"/>
        <v>author.[467]</v>
      </c>
      <c r="P2393" t="str">
        <f t="shared" si="793"/>
        <v>author.</v>
      </c>
      <c r="Q2393" t="str">
        <f t="shared" si="794"/>
        <v>author</v>
      </c>
      <c r="R2393" t="str">
        <f>IFERROR(MID(Q2393,1,FIND(" ",Q2393)-1),Q2393)</f>
        <v>author</v>
      </c>
      <c r="U2393" t="str">
        <f t="shared" si="789"/>
        <v>https://en.wikipedia.org/wiki/John_Farris</v>
      </c>
      <c r="Y2393" t="str">
        <f t="shared" si="790"/>
        <v>https://tools.wmflabs.org/xtools-articleinfo/?article=John_Farris&amp;project=en.wikipedia.org</v>
      </c>
      <c r="AB2393" t="str">
        <f t="shared" si="791"/>
        <v>https://en.wikipedia.org/w/index.php?title=Special:WhatLinksHere/John_Farris&amp;limit=500</v>
      </c>
    </row>
    <row r="2394" spans="1:29">
      <c r="A2394">
        <v>1975</v>
      </c>
      <c r="B2394">
        <v>100720</v>
      </c>
      <c r="C2394">
        <v>837782.70640596026</v>
      </c>
      <c r="D2394" t="s">
        <v>6860</v>
      </c>
      <c r="E2394" t="str">
        <f t="shared" si="798"/>
        <v>John</v>
      </c>
      <c r="F2394" t="str">
        <f t="shared" si="799"/>
        <v>Ferrone</v>
      </c>
      <c r="H2394">
        <v>0</v>
      </c>
      <c r="J2394">
        <v>91</v>
      </c>
      <c r="K2394" s="5">
        <v>42470</v>
      </c>
      <c r="L2394" t="s">
        <v>6232</v>
      </c>
      <c r="M2394" t="str">
        <f t="shared" si="792"/>
        <v>American book editor (The Color Purple) complications from Parkinson's disease.[162]</v>
      </c>
      <c r="N2394" t="str">
        <f>MID(M2394,1,FIND(" ",M2394)-1)</f>
        <v>American</v>
      </c>
      <c r="O2394" t="str">
        <f t="shared" si="800"/>
        <v>book editor (The Color Purple) complications from Parkinson's disease.[162]</v>
      </c>
      <c r="P2394" t="str">
        <f t="shared" si="793"/>
        <v>book editor (The Color Purple) complications from Parkinson's disease.</v>
      </c>
      <c r="Q2394" t="str">
        <f t="shared" si="794"/>
        <v>book editor (The Color Purple) complications from Parkinson's disease</v>
      </c>
      <c r="R2394" t="s">
        <v>5921</v>
      </c>
      <c r="S2394" s="2" t="s">
        <v>1639</v>
      </c>
      <c r="T2394" t="s">
        <v>7507</v>
      </c>
      <c r="U2394" t="str">
        <f t="shared" si="789"/>
        <v>https://en.wikipedia.org/wiki/John_Ferrone</v>
      </c>
      <c r="Y2394" t="str">
        <f t="shared" si="790"/>
        <v>https://tools.wmflabs.org/xtools-articleinfo/?article=John_Ferrone&amp;project=en.wikipedia.org</v>
      </c>
      <c r="AB2394" t="str">
        <f t="shared" si="791"/>
        <v>https://en.wikipedia.org/w/index.php?title=Special:WhatLinksHere/John_Ferrone&amp;limit=500</v>
      </c>
    </row>
    <row r="2395" spans="1:29">
      <c r="A2395">
        <v>4122</v>
      </c>
      <c r="B2395">
        <v>853174</v>
      </c>
      <c r="C2395">
        <v>108201.52103678993</v>
      </c>
      <c r="D2395" t="s">
        <v>4224</v>
      </c>
      <c r="E2395" t="str">
        <f t="shared" si="798"/>
        <v>John</v>
      </c>
      <c r="F2395" t="str">
        <f t="shared" si="799"/>
        <v>Fischer</v>
      </c>
      <c r="H2395">
        <v>0</v>
      </c>
      <c r="I2395">
        <v>1</v>
      </c>
      <c r="J2395">
        <v>86</v>
      </c>
      <c r="K2395" s="5">
        <v>42599</v>
      </c>
      <c r="L2395" t="s">
        <v>3816</v>
      </c>
      <c r="M2395" t="str">
        <f t="shared" si="792"/>
        <v>Belgian-born American pianist and composer stroke.[264]</v>
      </c>
      <c r="N2395" t="s">
        <v>3553</v>
      </c>
      <c r="O2395" t="str">
        <f t="shared" si="800"/>
        <v>American pianist and composer stroke.[264]</v>
      </c>
      <c r="P2395" s="2" t="str">
        <f t="shared" si="793"/>
        <v>American pianist and composer stroke.</v>
      </c>
      <c r="Q2395" s="2" t="str">
        <f t="shared" si="794"/>
        <v>American pianist and composer stroke</v>
      </c>
      <c r="R2395" s="2" t="s">
        <v>2764</v>
      </c>
      <c r="S2395" s="2"/>
      <c r="T2395" t="s">
        <v>2765</v>
      </c>
      <c r="U2395" t="str">
        <f>CONCATENATE("https://en.wikipedia.org/wiki/",REPLACE(D2395,FIND(" ",D2395),1,"_"),"_(pianist)")</f>
        <v>https://en.wikipedia.org/wiki/John_Fischer_(pianist)</v>
      </c>
      <c r="V2395">
        <v>287</v>
      </c>
      <c r="W2395">
        <v>1</v>
      </c>
      <c r="X2395">
        <v>0</v>
      </c>
      <c r="Y2395" t="str">
        <f>CONCATENATE("https://tools.wmflabs.org/xtools-articleinfo/?article=",REPLACE(D2395,FIND(" ",D2395),1,"_"),"_(pianist)&amp;project=en.wikipedia.org")</f>
        <v>https://tools.wmflabs.org/xtools-articleinfo/?article=John_Fischer_(pianist)&amp;project=en.wikipedia.org</v>
      </c>
      <c r="Z2395">
        <v>66</v>
      </c>
      <c r="AA2395">
        <v>36</v>
      </c>
      <c r="AB2395" t="str">
        <f>CONCATENATE("https://en.wikipedia.org/w/index.php?title=Special:WhatLinksHere/",REPLACE(D2395,FIND(" ",D2395),1,"_"),"_(pianist)&amp;limit=500")</f>
        <v>https://en.wikipedia.org/w/index.php?title=Special:WhatLinksHere/John_Fischer_(pianist)&amp;limit=500</v>
      </c>
      <c r="AC2395">
        <v>14</v>
      </c>
    </row>
    <row r="2396" spans="1:29">
      <c r="A2396">
        <v>3879</v>
      </c>
      <c r="B2396">
        <v>213348</v>
      </c>
      <c r="C2396">
        <v>392906.7983162895</v>
      </c>
      <c r="D2396" t="s">
        <v>4504</v>
      </c>
      <c r="E2396" t="str">
        <f t="shared" si="798"/>
        <v>John</v>
      </c>
      <c r="F2396" t="str">
        <f t="shared" si="799"/>
        <v>Fox</v>
      </c>
      <c r="H2396">
        <v>0</v>
      </c>
      <c r="J2396">
        <v>87</v>
      </c>
      <c r="K2396" s="5">
        <v>42584</v>
      </c>
      <c r="L2396" t="s">
        <v>4045</v>
      </c>
      <c r="M2396" t="str">
        <f t="shared" si="792"/>
        <v>English cricketer.[21]</v>
      </c>
      <c r="N2396" t="str">
        <f t="shared" ref="N2396:N2427" si="801">MID(M2396,1,FIND(" ",M2396)-1)</f>
        <v>English</v>
      </c>
      <c r="O2396" t="str">
        <f t="shared" si="800"/>
        <v>cricketer.[21]</v>
      </c>
      <c r="P2396" s="2" t="str">
        <f t="shared" si="793"/>
        <v>cricketer.</v>
      </c>
      <c r="Q2396" s="2" t="str">
        <f t="shared" si="794"/>
        <v>cricketer</v>
      </c>
      <c r="R2396" s="2" t="str">
        <f>IFERROR(MID(Q2396,1,FIND(" ",Q2396)-1),Q2396)</f>
        <v>cricketer</v>
      </c>
      <c r="S2396" s="2"/>
      <c r="U2396" t="str">
        <f t="shared" ref="U2396:U2434" si="802">CONCATENATE("https://en.wikipedia.org/wiki/",REPLACE(D2396,FIND(" ",D2396),1,"_"))</f>
        <v>https://en.wikipedia.org/wiki/John_Fox</v>
      </c>
      <c r="Y2396" t="str">
        <f t="shared" ref="Y2396:Y2434" si="803">CONCATENATE("https://tools.wmflabs.org/xtools-articleinfo/?article=",REPLACE(D2396,FIND(" ",D2396),1,"_"),"&amp;project=en.wikipedia.org")</f>
        <v>https://tools.wmflabs.org/xtools-articleinfo/?article=John_Fox&amp;project=en.wikipedia.org</v>
      </c>
      <c r="AB2396" t="str">
        <f t="shared" ref="AB2396:AB2434" si="804">CONCATENATE("https://en.wikipedia.org/w/index.php?title=Special:WhatLinksHere/",REPLACE(D2396,FIND(" ",D2396),1,"_"),"&amp;limit=500")</f>
        <v>https://en.wikipedia.org/w/index.php?title=Special:WhatLinksHere/John_Fox&amp;limit=500</v>
      </c>
    </row>
    <row r="2397" spans="1:29">
      <c r="A2397">
        <v>838</v>
      </c>
      <c r="B2397">
        <v>102380</v>
      </c>
      <c r="C2397">
        <v>234036.55350193731</v>
      </c>
      <c r="D2397" t="s">
        <v>10506</v>
      </c>
      <c r="E2397" t="str">
        <f t="shared" si="798"/>
        <v>John</v>
      </c>
      <c r="F2397" t="str">
        <f t="shared" si="799"/>
        <v>Gagnon</v>
      </c>
      <c r="H2397">
        <v>0</v>
      </c>
      <c r="J2397">
        <v>84</v>
      </c>
      <c r="K2397" s="3">
        <v>42411</v>
      </c>
      <c r="L2397" t="s">
        <v>11266</v>
      </c>
      <c r="M2397" t="str">
        <f t="shared" si="792"/>
        <v>American sociologist pancreatic cancer.[182]</v>
      </c>
      <c r="N2397" t="str">
        <f t="shared" si="801"/>
        <v>American</v>
      </c>
      <c r="O2397" t="str">
        <f t="shared" si="800"/>
        <v>sociologist pancreatic cancer.[182]</v>
      </c>
      <c r="P2397" t="str">
        <f t="shared" si="793"/>
        <v>sociologist pancreatic cancer.</v>
      </c>
      <c r="Q2397" t="str">
        <f t="shared" si="794"/>
        <v>sociologist pancreatic cancer</v>
      </c>
      <c r="R2397" t="str">
        <f>IFERROR(MID(Q2397,1,FIND(" ",Q2397)-1),Q2397)</f>
        <v>sociologist</v>
      </c>
      <c r="T2397" t="s">
        <v>9184</v>
      </c>
      <c r="U2397" t="str">
        <f t="shared" si="802"/>
        <v>https://en.wikipedia.org/wiki/John_Gagnon</v>
      </c>
      <c r="Y2397" t="str">
        <f t="shared" si="803"/>
        <v>https://tools.wmflabs.org/xtools-articleinfo/?article=John_Gagnon&amp;project=en.wikipedia.org</v>
      </c>
      <c r="AB2397" t="str">
        <f t="shared" si="804"/>
        <v>https://en.wikipedia.org/w/index.php?title=Special:WhatLinksHere/John_Gagnon&amp;limit=500</v>
      </c>
    </row>
    <row r="2398" spans="1:29">
      <c r="A2398">
        <v>3192</v>
      </c>
      <c r="B2398">
        <v>356668</v>
      </c>
      <c r="C2398">
        <v>502189.13542266819</v>
      </c>
      <c r="D2398" t="s">
        <v>5536</v>
      </c>
      <c r="E2398" t="str">
        <f t="shared" si="798"/>
        <v>John</v>
      </c>
      <c r="F2398" t="str">
        <f t="shared" si="799"/>
        <v>Garrow</v>
      </c>
      <c r="H2398">
        <v>0</v>
      </c>
      <c r="J2398">
        <v>87</v>
      </c>
      <c r="K2398" s="5">
        <v>42543</v>
      </c>
      <c r="L2398" t="s">
        <v>4803</v>
      </c>
      <c r="M2398" t="str">
        <f t="shared" si="792"/>
        <v>British nutritionist and physician.[347]</v>
      </c>
      <c r="N2398" t="str">
        <f t="shared" si="801"/>
        <v>British</v>
      </c>
      <c r="O2398" t="str">
        <f t="shared" si="800"/>
        <v>nutritionist and physician.[347]</v>
      </c>
      <c r="P2398" t="str">
        <f t="shared" si="793"/>
        <v>nutritionist and physician.</v>
      </c>
      <c r="Q2398" t="str">
        <f t="shared" si="794"/>
        <v>nutritionist and physician</v>
      </c>
      <c r="R2398" t="str">
        <f>Q2398</f>
        <v>nutritionist and physician</v>
      </c>
      <c r="U2398" t="str">
        <f t="shared" si="802"/>
        <v>https://en.wikipedia.org/wiki/John_Garrow</v>
      </c>
      <c r="Y2398" t="str">
        <f t="shared" si="803"/>
        <v>https://tools.wmflabs.org/xtools-articleinfo/?article=John_Garrow&amp;project=en.wikipedia.org</v>
      </c>
      <c r="AB2398" t="str">
        <f t="shared" si="804"/>
        <v>https://en.wikipedia.org/w/index.php?title=Special:WhatLinksHere/John_Garrow&amp;limit=500</v>
      </c>
    </row>
    <row r="2399" spans="1:29">
      <c r="A2399">
        <v>3667</v>
      </c>
      <c r="B2399">
        <v>78731</v>
      </c>
      <c r="C2399">
        <v>470620.85011657473</v>
      </c>
      <c r="D2399" t="s">
        <v>13635</v>
      </c>
      <c r="E2399" t="str">
        <f t="shared" si="798"/>
        <v>John</v>
      </c>
      <c r="F2399" t="str">
        <f t="shared" si="799"/>
        <v>Garton</v>
      </c>
      <c r="H2399">
        <v>0</v>
      </c>
      <c r="J2399">
        <v>74</v>
      </c>
      <c r="K2399" s="5">
        <v>42572</v>
      </c>
      <c r="L2399" t="s">
        <v>14379</v>
      </c>
      <c r="M2399" t="str">
        <f t="shared" si="792"/>
        <v>British Anglican prelate Bishop of Plymouth (1996–2005).[325]</v>
      </c>
      <c r="N2399" t="str">
        <f t="shared" si="801"/>
        <v>British</v>
      </c>
      <c r="O2399" t="str">
        <f t="shared" si="800"/>
        <v>Anglican prelate Bishop of Plymouth (1996–2005).[325]</v>
      </c>
      <c r="P2399" s="2" t="str">
        <f t="shared" si="793"/>
        <v>Anglican prelate Bishop of Plymouth (1996–2005).</v>
      </c>
      <c r="Q2399" s="2" t="str">
        <f t="shared" si="794"/>
        <v>Anglican prelate Bishop of Plymouth (1996–2005)</v>
      </c>
      <c r="R2399" s="2" t="s">
        <v>14913</v>
      </c>
      <c r="S2399" s="2" t="s">
        <v>687</v>
      </c>
      <c r="U2399" t="str">
        <f t="shared" si="802"/>
        <v>https://en.wikipedia.org/wiki/John_Garton</v>
      </c>
      <c r="Y2399" t="str">
        <f t="shared" si="803"/>
        <v>https://tools.wmflabs.org/xtools-articleinfo/?article=John_Garton&amp;project=en.wikipedia.org</v>
      </c>
      <c r="AB2399" t="str">
        <f t="shared" si="804"/>
        <v>https://en.wikipedia.org/w/index.php?title=Special:WhatLinksHere/John_Garton&amp;limit=500</v>
      </c>
    </row>
    <row r="2400" spans="1:29">
      <c r="A2400">
        <v>4584</v>
      </c>
      <c r="B2400">
        <v>171211</v>
      </c>
      <c r="C2400">
        <v>112710.5840605509</v>
      </c>
      <c r="D2400" t="s">
        <v>15267</v>
      </c>
      <c r="E2400" t="str">
        <f t="shared" si="798"/>
        <v>John</v>
      </c>
      <c r="F2400" t="str">
        <f t="shared" si="799"/>
        <v>Gudenus</v>
      </c>
      <c r="H2400">
        <v>0</v>
      </c>
      <c r="J2400">
        <v>75</v>
      </c>
      <c r="K2400" s="5">
        <v>42628</v>
      </c>
      <c r="L2400" t="s">
        <v>15519</v>
      </c>
      <c r="M2400" t="str">
        <f t="shared" si="792"/>
        <v>Austrian politician and convicted Holocaust denier.[205]</v>
      </c>
      <c r="N2400" t="str">
        <f t="shared" si="801"/>
        <v>Austrian</v>
      </c>
      <c r="O2400" t="str">
        <f t="shared" si="800"/>
        <v>politician and convicted Holocaust denier.[205]</v>
      </c>
      <c r="P2400" s="2" t="str">
        <f t="shared" si="793"/>
        <v>politician and convicted Holocaust denier.</v>
      </c>
      <c r="Q2400" s="2" t="str">
        <f t="shared" si="794"/>
        <v>politician and convicted Holocaust denier</v>
      </c>
      <c r="R2400" s="2" t="str">
        <f>Q2400</f>
        <v>politician and convicted Holocaust denier</v>
      </c>
      <c r="U2400" t="str">
        <f t="shared" si="802"/>
        <v>https://en.wikipedia.org/wiki/John_Gudenus</v>
      </c>
      <c r="Y2400" t="str">
        <f t="shared" si="803"/>
        <v>https://tools.wmflabs.org/xtools-articleinfo/?article=John_Gudenus&amp;project=en.wikipedia.org</v>
      </c>
      <c r="AB2400" t="str">
        <f t="shared" si="804"/>
        <v>https://en.wikipedia.org/w/index.php?title=Special:WhatLinksHere/John_Gudenus&amp;limit=500</v>
      </c>
    </row>
    <row r="2401" spans="1:28">
      <c r="A2401">
        <v>1380</v>
      </c>
      <c r="B2401">
        <v>500904</v>
      </c>
      <c r="C2401">
        <v>988742.79840674717</v>
      </c>
      <c r="D2401" t="s">
        <v>8656</v>
      </c>
      <c r="E2401" t="str">
        <f t="shared" si="798"/>
        <v>John</v>
      </c>
      <c r="F2401" t="str">
        <f t="shared" si="799"/>
        <v>Gutfreund</v>
      </c>
      <c r="H2401">
        <v>0</v>
      </c>
      <c r="J2401">
        <v>86</v>
      </c>
      <c r="K2401" s="3">
        <v>42438</v>
      </c>
      <c r="L2401" s="2" t="s">
        <v>8162</v>
      </c>
      <c r="M2401" t="str">
        <f t="shared" si="792"/>
        <v>American investor (Salomon Brothers) complications from pneumonia.[186]</v>
      </c>
      <c r="N2401" t="str">
        <f t="shared" si="801"/>
        <v>American</v>
      </c>
      <c r="O2401" t="str">
        <f t="shared" si="800"/>
        <v>investor (Salomon Brothers) complications from pneumonia.[186]</v>
      </c>
      <c r="P2401" t="str">
        <f t="shared" si="793"/>
        <v>investor (Salomon Brothers) complications from pneumonia.</v>
      </c>
      <c r="Q2401" t="str">
        <f t="shared" si="794"/>
        <v>investor (Salomon Brothers) complications from pneumonia</v>
      </c>
      <c r="R2401" t="str">
        <f>IFERROR(MID(Q2401,1,FIND(" ",Q2401)-1),Q2401)</f>
        <v>investor</v>
      </c>
      <c r="S2401" s="2" t="s">
        <v>1936</v>
      </c>
      <c r="T2401" t="s">
        <v>7568</v>
      </c>
      <c r="U2401" t="str">
        <f t="shared" si="802"/>
        <v>https://en.wikipedia.org/wiki/John_Gutfreund</v>
      </c>
      <c r="Y2401" t="str">
        <f t="shared" si="803"/>
        <v>https://tools.wmflabs.org/xtools-articleinfo/?article=John_Gutfreund&amp;project=en.wikipedia.org</v>
      </c>
      <c r="AB2401" t="str">
        <f t="shared" si="804"/>
        <v>https://en.wikipedia.org/w/index.php?title=Special:WhatLinksHere/John_Gutfreund&amp;limit=500</v>
      </c>
    </row>
    <row r="2402" spans="1:28">
      <c r="A2402">
        <v>2952</v>
      </c>
      <c r="B2402">
        <v>483992</v>
      </c>
      <c r="C2402">
        <v>195918.44243132073</v>
      </c>
      <c r="D2402" t="s">
        <v>5755</v>
      </c>
      <c r="E2402" t="str">
        <f t="shared" si="798"/>
        <v>John</v>
      </c>
      <c r="F2402" t="str">
        <f t="shared" si="799"/>
        <v>H. Eicher</v>
      </c>
      <c r="H2402">
        <v>0</v>
      </c>
      <c r="J2402">
        <v>95</v>
      </c>
      <c r="K2402" s="5">
        <v>42528</v>
      </c>
      <c r="L2402" t="s">
        <v>4950</v>
      </c>
      <c r="M2402" t="str">
        <f t="shared" si="792"/>
        <v>American scientist and author.[107]</v>
      </c>
      <c r="N2402" t="str">
        <f t="shared" si="801"/>
        <v>American</v>
      </c>
      <c r="O2402" t="str">
        <f t="shared" si="800"/>
        <v>scientist and author.[107]</v>
      </c>
      <c r="P2402" t="str">
        <f t="shared" si="793"/>
        <v>scientist and author.</v>
      </c>
      <c r="Q2402" t="str">
        <f t="shared" si="794"/>
        <v>scientist and author</v>
      </c>
      <c r="R2402" t="str">
        <f>Q2402</f>
        <v>scientist and author</v>
      </c>
      <c r="U2402" t="str">
        <f t="shared" si="802"/>
        <v>https://en.wikipedia.org/wiki/John_H. Eicher</v>
      </c>
      <c r="Y2402" t="str">
        <f t="shared" si="803"/>
        <v>https://tools.wmflabs.org/xtools-articleinfo/?article=John_H. Eicher&amp;project=en.wikipedia.org</v>
      </c>
      <c r="AB2402" t="str">
        <f t="shared" si="804"/>
        <v>https://en.wikipedia.org/w/index.php?title=Special:WhatLinksHere/John_H. Eicher&amp;limit=500</v>
      </c>
    </row>
    <row r="2403" spans="1:28">
      <c r="A2403">
        <v>3767</v>
      </c>
      <c r="B2403">
        <v>598933</v>
      </c>
      <c r="C2403">
        <v>189176.42114229238</v>
      </c>
      <c r="D2403" t="s">
        <v>13728</v>
      </c>
      <c r="E2403" t="s">
        <v>14774</v>
      </c>
      <c r="F2403" t="s">
        <v>14775</v>
      </c>
      <c r="H2403">
        <v>0</v>
      </c>
      <c r="J2403">
        <v>77</v>
      </c>
      <c r="K2403" s="5">
        <v>42577</v>
      </c>
      <c r="L2403" t="s">
        <v>14514</v>
      </c>
      <c r="M2403" t="str">
        <f t="shared" si="792"/>
        <v>American politician member of the Massachusetts House of Representatives (1981–1991).[426]</v>
      </c>
      <c r="N2403" t="str">
        <f t="shared" si="801"/>
        <v>American</v>
      </c>
      <c r="O2403" t="str">
        <f t="shared" si="800"/>
        <v>politician member of the Massachusetts House of Representatives (1981–1991).[426]</v>
      </c>
      <c r="P2403" s="2" t="str">
        <f t="shared" si="793"/>
        <v>politician member of the Massachusetts House of Representatives (1981–1991).</v>
      </c>
      <c r="Q2403" s="2" t="str">
        <f t="shared" si="794"/>
        <v>politician member of the Massachusetts House of Representatives (1981–1991)</v>
      </c>
      <c r="R2403" s="2" t="str">
        <f>IFERROR(MID(Q2403,1,FIND(" ",Q2403)-1),Q2403)</f>
        <v>politician</v>
      </c>
      <c r="S2403" s="2" t="s">
        <v>916</v>
      </c>
      <c r="U2403" t="str">
        <f t="shared" si="802"/>
        <v>https://en.wikipedia.org/wiki/John_H. Flood</v>
      </c>
      <c r="Y2403" t="str">
        <f t="shared" si="803"/>
        <v>https://tools.wmflabs.org/xtools-articleinfo/?article=John_H. Flood&amp;project=en.wikipedia.org</v>
      </c>
      <c r="AB2403" t="str">
        <f t="shared" si="804"/>
        <v>https://en.wikipedia.org/w/index.php?title=Special:WhatLinksHere/John_H. Flood&amp;limit=500</v>
      </c>
    </row>
    <row r="2404" spans="1:28">
      <c r="A2404">
        <v>4026</v>
      </c>
      <c r="B2404">
        <v>391682</v>
      </c>
      <c r="C2404">
        <v>488415.43310936686</v>
      </c>
      <c r="D2404" t="s">
        <v>4292</v>
      </c>
      <c r="E2404" t="s">
        <v>3470</v>
      </c>
      <c r="F2404" t="s">
        <v>3471</v>
      </c>
      <c r="H2404">
        <v>0</v>
      </c>
      <c r="J2404">
        <v>77</v>
      </c>
      <c r="K2404" s="5">
        <v>42592</v>
      </c>
      <c r="L2404" t="s">
        <v>3917</v>
      </c>
      <c r="M2404" t="str">
        <f t="shared" si="792"/>
        <v>American anthropologist.[168]</v>
      </c>
      <c r="N2404" t="str">
        <f t="shared" si="801"/>
        <v>American</v>
      </c>
      <c r="O2404" t="str">
        <f t="shared" si="800"/>
        <v>anthropologist.[168]</v>
      </c>
      <c r="P2404" s="2" t="str">
        <f t="shared" si="793"/>
        <v>anthropologist.</v>
      </c>
      <c r="Q2404" s="2" t="str">
        <f t="shared" si="794"/>
        <v>anthropologist</v>
      </c>
      <c r="R2404" s="2" t="str">
        <f>IFERROR(MID(Q2404,1,FIND(" ",Q2404)-1),Q2404)</f>
        <v>anthropologist</v>
      </c>
      <c r="S2404" s="2"/>
      <c r="U2404" t="str">
        <f t="shared" si="802"/>
        <v>https://en.wikipedia.org/wiki/John_H. Moore</v>
      </c>
      <c r="Y2404" t="str">
        <f t="shared" si="803"/>
        <v>https://tools.wmflabs.org/xtools-articleinfo/?article=John_H. Moore&amp;project=en.wikipedia.org</v>
      </c>
      <c r="AB2404" t="str">
        <f t="shared" si="804"/>
        <v>https://en.wikipedia.org/w/index.php?title=Special:WhatLinksHere/John_H. Moore&amp;limit=500</v>
      </c>
    </row>
    <row r="2405" spans="1:28">
      <c r="A2405">
        <v>195</v>
      </c>
      <c r="B2405">
        <v>893882</v>
      </c>
      <c r="C2405">
        <v>426025.23304321949</v>
      </c>
      <c r="D2405" t="s">
        <v>9287</v>
      </c>
      <c r="E2405" t="str">
        <f t="shared" ref="E2405:E2411" si="805">LEFT(D2405,FIND(" ",D2405)-1)</f>
        <v>John</v>
      </c>
      <c r="F2405" t="str">
        <f t="shared" ref="F2405:F2411" si="806">MID(D2405,FIND(" ",D2405)+1,9999)</f>
        <v>Harvard</v>
      </c>
      <c r="H2405">
        <v>0</v>
      </c>
      <c r="J2405">
        <v>77</v>
      </c>
      <c r="K2405" s="3">
        <v>42378</v>
      </c>
      <c r="L2405" t="s">
        <v>10233</v>
      </c>
      <c r="M2405" t="str">
        <f t="shared" si="792"/>
        <v>Canadian politician Lieutenant Governor of Manitoba (2004–2009).[195]</v>
      </c>
      <c r="N2405" t="str">
        <f t="shared" si="801"/>
        <v>Canadian</v>
      </c>
      <c r="O2405" t="str">
        <f t="shared" si="800"/>
        <v>politician Lieutenant Governor of Manitoba (2004–2009).[195]</v>
      </c>
      <c r="P2405" t="str">
        <f t="shared" si="793"/>
        <v>politician Lieutenant Governor of Manitoba (2004–2009).</v>
      </c>
      <c r="Q2405" t="str">
        <f t="shared" si="794"/>
        <v>politician Lieutenant Governor of Manitoba (2004–2009)</v>
      </c>
      <c r="R2405" t="str">
        <f>IFERROR(MID(Q2405,1,FIND(" ",Q2405)-1),Q2405)</f>
        <v>politician</v>
      </c>
      <c r="S2405" t="s">
        <v>2873</v>
      </c>
      <c r="U2405" t="str">
        <f t="shared" si="802"/>
        <v>https://en.wikipedia.org/wiki/John_Harvard</v>
      </c>
      <c r="Y2405" t="str">
        <f t="shared" si="803"/>
        <v>https://tools.wmflabs.org/xtools-articleinfo/?article=John_Harvard&amp;project=en.wikipedia.org</v>
      </c>
      <c r="AB2405" t="str">
        <f t="shared" si="804"/>
        <v>https://en.wikipedia.org/w/index.php?title=Special:WhatLinksHere/John_Harvard&amp;limit=500</v>
      </c>
    </row>
    <row r="2406" spans="1:28">
      <c r="A2406">
        <v>698</v>
      </c>
      <c r="B2406">
        <v>755268</v>
      </c>
      <c r="C2406">
        <v>813770.268729968</v>
      </c>
      <c r="D2406" t="s">
        <v>10401</v>
      </c>
      <c r="E2406" t="str">
        <f t="shared" si="805"/>
        <v>John</v>
      </c>
      <c r="F2406" t="str">
        <f t="shared" si="806"/>
        <v>Hirst</v>
      </c>
      <c r="H2406">
        <v>0</v>
      </c>
      <c r="J2406">
        <v>73</v>
      </c>
      <c r="K2406" s="3">
        <v>42403</v>
      </c>
      <c r="L2406" t="s">
        <v>11004</v>
      </c>
      <c r="M2406" t="str">
        <f t="shared" si="792"/>
        <v>Australian historian.[42]</v>
      </c>
      <c r="N2406" t="str">
        <f t="shared" si="801"/>
        <v>Australian</v>
      </c>
      <c r="O2406" t="str">
        <f t="shared" si="800"/>
        <v>historian.[42]</v>
      </c>
      <c r="P2406" t="str">
        <f t="shared" si="793"/>
        <v>historian.</v>
      </c>
      <c r="Q2406" t="str">
        <f t="shared" si="794"/>
        <v>historian</v>
      </c>
      <c r="R2406" t="str">
        <f>IFERROR(MID(Q2406,1,FIND(" ",Q2406)-1),Q2406)</f>
        <v>historian</v>
      </c>
      <c r="U2406" t="str">
        <f t="shared" si="802"/>
        <v>https://en.wikipedia.org/wiki/John_Hirst</v>
      </c>
      <c r="Y2406" t="str">
        <f t="shared" si="803"/>
        <v>https://tools.wmflabs.org/xtools-articleinfo/?article=John_Hirst&amp;project=en.wikipedia.org</v>
      </c>
      <c r="AB2406" t="str">
        <f t="shared" si="804"/>
        <v>https://en.wikipedia.org/w/index.php?title=Special:WhatLinksHere/John_Hirst&amp;limit=500</v>
      </c>
    </row>
    <row r="2407" spans="1:28">
      <c r="A2407">
        <v>1182</v>
      </c>
      <c r="B2407">
        <v>64221</v>
      </c>
      <c r="C2407">
        <v>761455.25841093331</v>
      </c>
      <c r="D2407" t="s">
        <v>10927</v>
      </c>
      <c r="E2407" t="str">
        <f t="shared" si="805"/>
        <v>John</v>
      </c>
      <c r="F2407" t="str">
        <f t="shared" si="806"/>
        <v>Hofsess</v>
      </c>
      <c r="H2407">
        <v>0</v>
      </c>
      <c r="J2407">
        <v>77</v>
      </c>
      <c r="K2407" s="3">
        <v>42429</v>
      </c>
      <c r="L2407" t="s">
        <v>11355</v>
      </c>
      <c r="M2407" t="str">
        <f t="shared" si="792"/>
        <v>Canadian writer and right to die activist.[529]</v>
      </c>
      <c r="N2407" t="str">
        <f t="shared" si="801"/>
        <v>Canadian</v>
      </c>
      <c r="O2407" t="str">
        <f t="shared" si="800"/>
        <v>writer and right to die activist.[529]</v>
      </c>
      <c r="P2407" t="str">
        <f t="shared" si="793"/>
        <v>writer and right to die activist.</v>
      </c>
      <c r="Q2407" t="str">
        <f t="shared" si="794"/>
        <v>writer and right to die activist</v>
      </c>
      <c r="R2407" t="str">
        <f>Q2407</f>
        <v>writer and right to die activist</v>
      </c>
      <c r="U2407" t="str">
        <f t="shared" si="802"/>
        <v>https://en.wikipedia.org/wiki/John_Hofsess</v>
      </c>
      <c r="Y2407" t="str">
        <f t="shared" si="803"/>
        <v>https://tools.wmflabs.org/xtools-articleinfo/?article=John_Hofsess&amp;project=en.wikipedia.org</v>
      </c>
      <c r="AB2407" t="str">
        <f t="shared" si="804"/>
        <v>https://en.wikipedia.org/w/index.php?title=Special:WhatLinksHere/John_Hofsess&amp;limit=500</v>
      </c>
    </row>
    <row r="2408" spans="1:28">
      <c r="A2408">
        <v>3619</v>
      </c>
      <c r="B2408">
        <v>956234</v>
      </c>
      <c r="C2408">
        <v>197133.58846820483</v>
      </c>
      <c r="D2408" t="s">
        <v>13590</v>
      </c>
      <c r="E2408" t="str">
        <f t="shared" si="805"/>
        <v>John</v>
      </c>
      <c r="F2408" t="str">
        <f t="shared" si="806"/>
        <v>Hope</v>
      </c>
      <c r="H2408">
        <v>0</v>
      </c>
      <c r="J2408">
        <v>67</v>
      </c>
      <c r="K2408" s="5">
        <v>42569</v>
      </c>
      <c r="L2408" t="s">
        <v>14269</v>
      </c>
      <c r="M2408" t="str">
        <f t="shared" si="792"/>
        <v>English footballer (Sheffield United).[278]</v>
      </c>
      <c r="N2408" t="str">
        <f t="shared" si="801"/>
        <v>English</v>
      </c>
      <c r="O2408" t="str">
        <f t="shared" si="800"/>
        <v>footballer (Sheffield United).[278]</v>
      </c>
      <c r="P2408" s="2" t="str">
        <f t="shared" si="793"/>
        <v>footballer (Sheffield United).</v>
      </c>
      <c r="Q2408" s="2" t="str">
        <f t="shared" si="794"/>
        <v>footballer (Sheffield United)</v>
      </c>
      <c r="R2408" s="2" t="str">
        <f>IFERROR(MID(Q2408,1,FIND(" ",Q2408)-1),Q2408)</f>
        <v>footballer</v>
      </c>
      <c r="S2408" s="2"/>
      <c r="U2408" t="str">
        <f t="shared" si="802"/>
        <v>https://en.wikipedia.org/wiki/John_Hope</v>
      </c>
      <c r="Y2408" t="str">
        <f t="shared" si="803"/>
        <v>https://tools.wmflabs.org/xtools-articleinfo/?article=John_Hope&amp;project=en.wikipedia.org</v>
      </c>
      <c r="AB2408" t="str">
        <f t="shared" si="804"/>
        <v>https://en.wikipedia.org/w/index.php?title=Special:WhatLinksHere/John_Hope&amp;limit=500</v>
      </c>
    </row>
    <row r="2409" spans="1:28">
      <c r="A2409">
        <v>3001</v>
      </c>
      <c r="B2409">
        <v>978421</v>
      </c>
      <c r="C2409">
        <v>44591.373368348286</v>
      </c>
      <c r="D2409" t="s">
        <v>5359</v>
      </c>
      <c r="E2409" t="str">
        <f t="shared" si="805"/>
        <v>John</v>
      </c>
      <c r="F2409" t="str">
        <f t="shared" si="806"/>
        <v>Horgan</v>
      </c>
      <c r="H2409">
        <v>0</v>
      </c>
      <c r="J2409">
        <v>66</v>
      </c>
      <c r="K2409" s="5">
        <v>42531</v>
      </c>
      <c r="L2409" t="s">
        <v>5064</v>
      </c>
      <c r="M2409" t="str">
        <f t="shared" si="792"/>
        <v>Irish hurler (Cork).[156]</v>
      </c>
      <c r="N2409" t="str">
        <f t="shared" si="801"/>
        <v>Irish</v>
      </c>
      <c r="O2409" t="str">
        <f t="shared" si="800"/>
        <v>hurler (Cork).[156]</v>
      </c>
      <c r="P2409" t="str">
        <f t="shared" si="793"/>
        <v>hurler (Cork).</v>
      </c>
      <c r="Q2409" t="str">
        <f t="shared" si="794"/>
        <v>hurler (Cork)</v>
      </c>
      <c r="R2409" t="str">
        <f>IFERROR(MID(Q2409,1,FIND(" ",Q2409)-1),Q2409)</f>
        <v>hurler</v>
      </c>
      <c r="S2409" s="2" t="s">
        <v>1816</v>
      </c>
      <c r="U2409" t="str">
        <f t="shared" si="802"/>
        <v>https://en.wikipedia.org/wiki/John_Horgan</v>
      </c>
      <c r="Y2409" t="str">
        <f t="shared" si="803"/>
        <v>https://tools.wmflabs.org/xtools-articleinfo/?article=John_Horgan&amp;project=en.wikipedia.org</v>
      </c>
      <c r="AB2409" t="str">
        <f t="shared" si="804"/>
        <v>https://en.wikipedia.org/w/index.php?title=Special:WhatLinksHere/John_Horgan&amp;limit=500</v>
      </c>
    </row>
    <row r="2410" spans="1:28">
      <c r="A2410">
        <v>4371</v>
      </c>
      <c r="B2410">
        <v>62310</v>
      </c>
      <c r="C2410">
        <v>628857.29494155385</v>
      </c>
      <c r="D2410" t="s">
        <v>14658</v>
      </c>
      <c r="E2410" t="str">
        <f t="shared" si="805"/>
        <v>John</v>
      </c>
      <c r="F2410" t="str">
        <f t="shared" si="806"/>
        <v>Hostetter</v>
      </c>
      <c r="H2410">
        <v>0</v>
      </c>
      <c r="J2410">
        <v>69</v>
      </c>
      <c r="K2410" s="5">
        <v>42615</v>
      </c>
      <c r="L2410" t="s">
        <v>15024</v>
      </c>
      <c r="M2410" t="str">
        <f t="shared" si="792"/>
        <v>American actor (Murphy Brown G.I. Joe Heartbreak Ridge) complications from cancer.[421]</v>
      </c>
      <c r="N2410" t="str">
        <f t="shared" si="801"/>
        <v>American</v>
      </c>
      <c r="O2410" t="str">
        <f t="shared" si="800"/>
        <v>actor (Murphy Brown G.I. Joe Heartbreak Ridge) complications from cancer.[421]</v>
      </c>
      <c r="P2410" s="2" t="str">
        <f t="shared" si="793"/>
        <v>actor (Murphy Brown G.I. Joe Heartbreak Ridge) complications from cancer.</v>
      </c>
      <c r="Q2410" s="2" t="str">
        <f t="shared" si="794"/>
        <v>actor (Murphy Brown G</v>
      </c>
      <c r="R2410" s="2" t="str">
        <f>IFERROR(MID(Q2410,1,FIND(" ",Q2410)-1),Q2410)</f>
        <v>actor</v>
      </c>
      <c r="S2410" t="s">
        <v>488</v>
      </c>
      <c r="T2410" t="s">
        <v>15724</v>
      </c>
      <c r="U2410" t="str">
        <f t="shared" si="802"/>
        <v>https://en.wikipedia.org/wiki/John_Hostetter</v>
      </c>
      <c r="Y2410" t="str">
        <f t="shared" si="803"/>
        <v>https://tools.wmflabs.org/xtools-articleinfo/?article=John_Hostetter&amp;project=en.wikipedia.org</v>
      </c>
      <c r="AB2410" t="str">
        <f t="shared" si="804"/>
        <v>https://en.wikipedia.org/w/index.php?title=Special:WhatLinksHere/John_Hostetter&amp;limit=500</v>
      </c>
    </row>
    <row r="2411" spans="1:28">
      <c r="A2411">
        <v>2556</v>
      </c>
      <c r="B2411">
        <v>829956</v>
      </c>
      <c r="C2411">
        <v>40131.840064532298</v>
      </c>
      <c r="D2411" t="s">
        <v>12161</v>
      </c>
      <c r="E2411" t="str">
        <f t="shared" si="805"/>
        <v>John</v>
      </c>
      <c r="F2411" t="str">
        <f t="shared" si="806"/>
        <v>Imbrie</v>
      </c>
      <c r="H2411">
        <v>0</v>
      </c>
      <c r="J2411">
        <v>90</v>
      </c>
      <c r="K2411" s="5">
        <v>42503</v>
      </c>
      <c r="L2411" t="s">
        <v>12646</v>
      </c>
      <c r="M2411" t="str">
        <f t="shared" si="792"/>
        <v>American paleoceanographer.[220]</v>
      </c>
      <c r="N2411" t="str">
        <f t="shared" si="801"/>
        <v>American</v>
      </c>
      <c r="O2411" t="str">
        <f t="shared" si="800"/>
        <v>paleoceanographer.[220]</v>
      </c>
      <c r="P2411" t="str">
        <f t="shared" si="793"/>
        <v>paleoceanographer.</v>
      </c>
      <c r="Q2411" t="str">
        <f t="shared" si="794"/>
        <v>paleoceanographer</v>
      </c>
      <c r="R2411" t="str">
        <f>IFERROR(MID(Q2411,1,FIND(" ",Q2411)-1),Q2411)</f>
        <v>paleoceanographer</v>
      </c>
      <c r="U2411" t="str">
        <f t="shared" si="802"/>
        <v>https://en.wikipedia.org/wiki/John_Imbrie</v>
      </c>
      <c r="Y2411" t="str">
        <f t="shared" si="803"/>
        <v>https://tools.wmflabs.org/xtools-articleinfo/?article=John_Imbrie&amp;project=en.wikipedia.org</v>
      </c>
      <c r="AB2411" t="str">
        <f t="shared" si="804"/>
        <v>https://en.wikipedia.org/w/index.php?title=Special:WhatLinksHere/John_Imbrie&amp;limit=500</v>
      </c>
    </row>
    <row r="2412" spans="1:28">
      <c r="A2412">
        <v>4635</v>
      </c>
      <c r="B2412">
        <v>115270</v>
      </c>
      <c r="C2412">
        <v>58005.5778618771</v>
      </c>
      <c r="D2412" t="s">
        <v>14882</v>
      </c>
      <c r="E2412" t="s">
        <v>15850</v>
      </c>
      <c r="F2412" t="s">
        <v>15851</v>
      </c>
      <c r="H2412">
        <v>0</v>
      </c>
      <c r="J2412">
        <v>100</v>
      </c>
      <c r="K2412" s="5">
        <v>42631</v>
      </c>
      <c r="L2412" t="s">
        <v>15431</v>
      </c>
      <c r="M2412" t="str">
        <f t="shared" si="792"/>
        <v>American wildlife scientist.[148]</v>
      </c>
      <c r="N2412" t="str">
        <f t="shared" si="801"/>
        <v>American</v>
      </c>
      <c r="O2412" t="str">
        <f t="shared" si="800"/>
        <v>wildlife scientist.[148]</v>
      </c>
      <c r="P2412" s="2" t="str">
        <f t="shared" si="793"/>
        <v>wildlife scientist.</v>
      </c>
      <c r="Q2412" s="2" t="str">
        <f t="shared" si="794"/>
        <v>wildlife scientist</v>
      </c>
      <c r="R2412" s="2" t="str">
        <f>Q2412</f>
        <v>wildlife scientist</v>
      </c>
      <c r="U2412" t="str">
        <f t="shared" si="802"/>
        <v>https://en.wikipedia.org/wiki/John_J. Craighead</v>
      </c>
      <c r="Y2412" t="str">
        <f t="shared" si="803"/>
        <v>https://tools.wmflabs.org/xtools-articleinfo/?article=John_J. Craighead&amp;project=en.wikipedia.org</v>
      </c>
      <c r="AB2412" t="str">
        <f t="shared" si="804"/>
        <v>https://en.wikipedia.org/w/index.php?title=Special:WhatLinksHere/John_J. Craighead&amp;limit=500</v>
      </c>
    </row>
    <row r="2413" spans="1:28">
      <c r="A2413">
        <v>4171</v>
      </c>
      <c r="B2413">
        <v>467779</v>
      </c>
      <c r="C2413">
        <v>544945.47438298468</v>
      </c>
      <c r="D2413" t="s">
        <v>4264</v>
      </c>
      <c r="E2413" t="s">
        <v>3342</v>
      </c>
      <c r="F2413" t="s">
        <v>3343</v>
      </c>
      <c r="H2413">
        <v>0</v>
      </c>
      <c r="J2413">
        <v>94</v>
      </c>
      <c r="K2413" s="5">
        <v>42602</v>
      </c>
      <c r="L2413" t="s">
        <v>3786</v>
      </c>
      <c r="M2413" t="str">
        <f t="shared" si="792"/>
        <v>American politician.[314]</v>
      </c>
      <c r="N2413" t="str">
        <f t="shared" si="801"/>
        <v>American</v>
      </c>
      <c r="O2413" t="str">
        <f t="shared" si="800"/>
        <v>politician.[314]</v>
      </c>
      <c r="P2413" s="2" t="str">
        <f t="shared" si="793"/>
        <v>politician.</v>
      </c>
      <c r="Q2413" s="2" t="str">
        <f t="shared" si="794"/>
        <v>politician</v>
      </c>
      <c r="R2413" s="2" t="str">
        <f>IFERROR(MID(Q2413,1,FIND(" ",Q2413)-1),Q2413)</f>
        <v>politician</v>
      </c>
      <c r="S2413" s="2"/>
      <c r="U2413" t="str">
        <f t="shared" si="802"/>
        <v>https://en.wikipedia.org/wiki/John_J. McGlynn</v>
      </c>
      <c r="Y2413" t="str">
        <f t="shared" si="803"/>
        <v>https://tools.wmflabs.org/xtools-articleinfo/?article=John_J. McGlynn&amp;project=en.wikipedia.org</v>
      </c>
      <c r="AB2413" t="str">
        <f t="shared" si="804"/>
        <v>https://en.wikipedia.org/w/index.php?title=Special:WhatLinksHere/John_J. McGlynn&amp;limit=500</v>
      </c>
    </row>
    <row r="2414" spans="1:28">
      <c r="A2414">
        <v>325</v>
      </c>
      <c r="B2414">
        <v>906048</v>
      </c>
      <c r="C2414">
        <v>414510.85415883426</v>
      </c>
      <c r="D2414" t="s">
        <v>9535</v>
      </c>
      <c r="E2414" t="s">
        <v>10410</v>
      </c>
      <c r="F2414" t="s">
        <v>10793</v>
      </c>
      <c r="H2414">
        <v>0</v>
      </c>
      <c r="J2414">
        <v>92</v>
      </c>
      <c r="K2414" s="3">
        <v>42384</v>
      </c>
      <c r="L2414" t="s">
        <v>10202</v>
      </c>
      <c r="M2414" t="str">
        <f t="shared" si="792"/>
        <v>American educator President of Ball State University (1968–1978).[326]</v>
      </c>
      <c r="N2414" t="str">
        <f t="shared" si="801"/>
        <v>American</v>
      </c>
      <c r="O2414" t="str">
        <f t="shared" si="800"/>
        <v>educator President of Ball State University (1968–1978).[326]</v>
      </c>
      <c r="P2414" t="str">
        <f t="shared" si="793"/>
        <v>educator President of Ball State University (1968–1978).</v>
      </c>
      <c r="Q2414" t="str">
        <f t="shared" si="794"/>
        <v>educator President of Ball State University (1968–1978)</v>
      </c>
      <c r="R2414" t="str">
        <f>IFERROR(MID(Q2414,1,FIND(" ",Q2414)-1),Q2414)</f>
        <v>educator</v>
      </c>
      <c r="S2414" t="s">
        <v>2453</v>
      </c>
      <c r="U2414" t="str">
        <f t="shared" si="802"/>
        <v>https://en.wikipedia.org/wiki/John_J. Pruis</v>
      </c>
      <c r="Y2414" t="str">
        <f t="shared" si="803"/>
        <v>https://tools.wmflabs.org/xtools-articleinfo/?article=John_J. Pruis&amp;project=en.wikipedia.org</v>
      </c>
      <c r="AB2414" t="str">
        <f t="shared" si="804"/>
        <v>https://en.wikipedia.org/w/index.php?title=Special:WhatLinksHere/John_J. Pruis&amp;limit=500</v>
      </c>
    </row>
    <row r="2415" spans="1:28">
      <c r="A2415">
        <v>3267</v>
      </c>
      <c r="B2415">
        <v>987870</v>
      </c>
      <c r="C2415">
        <v>771574.64147967403</v>
      </c>
      <c r="D2415" t="s">
        <v>5260</v>
      </c>
      <c r="E2415" t="str">
        <f>LEFT(D2415,FIND(" ",D2415)-1)</f>
        <v>John</v>
      </c>
      <c r="F2415" t="str">
        <f>MID(D2415,FIND(" ",D2415)+1,9999)</f>
        <v>J. Santucci</v>
      </c>
      <c r="H2415">
        <v>0</v>
      </c>
      <c r="J2415">
        <v>85</v>
      </c>
      <c r="K2415" s="5">
        <v>42547</v>
      </c>
      <c r="L2415" t="s">
        <v>4665</v>
      </c>
      <c r="M2415" t="str">
        <f t="shared" si="792"/>
        <v>American lawyer and politician New York state senator (1968–1976).[422]</v>
      </c>
      <c r="N2415" t="str">
        <f t="shared" si="801"/>
        <v>American</v>
      </c>
      <c r="O2415" t="str">
        <f t="shared" si="800"/>
        <v>lawyer and politician New York state senator (1968–1976).[422]</v>
      </c>
      <c r="P2415" t="str">
        <f t="shared" si="793"/>
        <v>lawyer and politician New York state senator (1968–1976).</v>
      </c>
      <c r="Q2415" t="str">
        <f t="shared" si="794"/>
        <v>lawyer and politician New York state senator (1968–1976)</v>
      </c>
      <c r="R2415" t="s">
        <v>2856</v>
      </c>
      <c r="S2415" s="2" t="s">
        <v>1105</v>
      </c>
      <c r="U2415" t="str">
        <f t="shared" si="802"/>
        <v>https://en.wikipedia.org/wiki/John_J. Santucci</v>
      </c>
      <c r="Y2415" t="str">
        <f t="shared" si="803"/>
        <v>https://tools.wmflabs.org/xtools-articleinfo/?article=John_J. Santucci&amp;project=en.wikipedia.org</v>
      </c>
      <c r="AB2415" t="str">
        <f t="shared" si="804"/>
        <v>https://en.wikipedia.org/w/index.php?title=Special:WhatLinksHere/John_J. Santucci&amp;limit=500</v>
      </c>
    </row>
    <row r="2416" spans="1:28">
      <c r="A2416">
        <v>518</v>
      </c>
      <c r="B2416">
        <v>293192</v>
      </c>
      <c r="C2416">
        <v>542851.03642632742</v>
      </c>
      <c r="D2416" t="s">
        <v>9678</v>
      </c>
      <c r="E2416" t="s">
        <v>10546</v>
      </c>
      <c r="F2416" t="s">
        <v>10425</v>
      </c>
      <c r="H2416">
        <v>0</v>
      </c>
      <c r="J2416">
        <v>85</v>
      </c>
      <c r="K2416" s="3">
        <v>42393</v>
      </c>
      <c r="L2416" t="s">
        <v>9679</v>
      </c>
      <c r="M2416" t="str">
        <f t="shared" si="792"/>
        <v>American politician.[524]</v>
      </c>
      <c r="N2416" t="str">
        <f t="shared" si="801"/>
        <v>American</v>
      </c>
      <c r="O2416" t="str">
        <f t="shared" si="800"/>
        <v>politician.[524]</v>
      </c>
      <c r="P2416" t="str">
        <f t="shared" si="793"/>
        <v>politician.</v>
      </c>
      <c r="Q2416" t="str">
        <f t="shared" si="794"/>
        <v>politician</v>
      </c>
      <c r="R2416" t="str">
        <f>IFERROR(MID(Q2416,1,FIND(" ",Q2416)-1),Q2416)</f>
        <v>politician</v>
      </c>
      <c r="U2416" t="str">
        <f t="shared" si="802"/>
        <v>https://en.wikipedia.org/wiki/John_Jay Hooker</v>
      </c>
      <c r="Y2416" t="str">
        <f t="shared" si="803"/>
        <v>https://tools.wmflabs.org/xtools-articleinfo/?article=John_Jay Hooker&amp;project=en.wikipedia.org</v>
      </c>
      <c r="AB2416" t="str">
        <f t="shared" si="804"/>
        <v>https://en.wikipedia.org/w/index.php?title=Special:WhatLinksHere/John_Jay Hooker&amp;limit=500</v>
      </c>
    </row>
    <row r="2417" spans="1:28">
      <c r="A2417">
        <v>149</v>
      </c>
      <c r="B2417">
        <v>297043</v>
      </c>
      <c r="C2417">
        <v>343404.15543374547</v>
      </c>
      <c r="D2417" t="s">
        <v>9356</v>
      </c>
      <c r="E2417" t="str">
        <f>LEFT(D2417,FIND(" ",D2417)-1)</f>
        <v>John</v>
      </c>
      <c r="F2417" t="str">
        <f>MID(D2417,FIND(" ",D2417)+1,9999)</f>
        <v>Johnson</v>
      </c>
      <c r="H2417">
        <v>0</v>
      </c>
      <c r="J2417">
        <v>68</v>
      </c>
      <c r="K2417" s="3">
        <v>42376</v>
      </c>
      <c r="L2417" t="s">
        <v>10011</v>
      </c>
      <c r="M2417" t="str">
        <f t="shared" si="792"/>
        <v>American basketball player (Cleveland Cavaliers Houston Rockets Seattle SuperSonics) NBA Champion (1979).[149]</v>
      </c>
      <c r="N2417" t="str">
        <f t="shared" si="801"/>
        <v>American</v>
      </c>
      <c r="O2417" t="str">
        <f t="shared" si="800"/>
        <v>basketball player (Cleveland Cavaliers Houston Rockets Seattle SuperSonics) NBA Champion (1979).[149]</v>
      </c>
      <c r="P2417" t="str">
        <f t="shared" si="793"/>
        <v>basketball player (Cleveland Cavaliers Houston Rockets Seattle SuperSonics) NBA Champion (1979).</v>
      </c>
      <c r="Q2417" t="str">
        <f t="shared" si="794"/>
        <v>basketball player (Cleveland Cavaliers Houston Rockets Seattle SuperSonics) NBA Champion (1979)</v>
      </c>
      <c r="R2417" t="s">
        <v>7470</v>
      </c>
      <c r="S2417" t="s">
        <v>2620</v>
      </c>
      <c r="U2417" t="str">
        <f t="shared" si="802"/>
        <v>https://en.wikipedia.org/wiki/John_Johnson</v>
      </c>
      <c r="Y2417" t="str">
        <f t="shared" si="803"/>
        <v>https://tools.wmflabs.org/xtools-articleinfo/?article=John_Johnson&amp;project=en.wikipedia.org</v>
      </c>
      <c r="AB2417" t="str">
        <f t="shared" si="804"/>
        <v>https://en.wikipedia.org/w/index.php?title=Special:WhatLinksHere/John_Johnson&amp;limit=500</v>
      </c>
    </row>
    <row r="2418" spans="1:28">
      <c r="A2418">
        <v>1164</v>
      </c>
      <c r="B2418">
        <v>418381</v>
      </c>
      <c r="C2418">
        <v>988811.97948139743</v>
      </c>
      <c r="D2418" t="s">
        <v>9356</v>
      </c>
      <c r="E2418" t="str">
        <f>LEFT(D2418,FIND(" ",D2418)-1)</f>
        <v>John</v>
      </c>
      <c r="F2418" t="str">
        <f>MID(D2418,FIND(" ",D2418)+1,9999)</f>
        <v>Johnson</v>
      </c>
      <c r="H2418">
        <v>0</v>
      </c>
      <c r="J2418">
        <v>98</v>
      </c>
      <c r="K2418" s="3">
        <v>42428</v>
      </c>
      <c r="L2418" t="s">
        <v>11644</v>
      </c>
      <c r="M2418" t="str">
        <f t="shared" si="792"/>
        <v>American athletics and football trainer (New York Giants).[511]</v>
      </c>
      <c r="N2418" t="str">
        <f t="shared" si="801"/>
        <v>American</v>
      </c>
      <c r="O2418" t="str">
        <f t="shared" si="800"/>
        <v>athletics and football trainer (New York Giants).[511]</v>
      </c>
      <c r="P2418" t="str">
        <f t="shared" si="793"/>
        <v>athletics and football trainer (New York Giants).</v>
      </c>
      <c r="Q2418" t="str">
        <f t="shared" si="794"/>
        <v>athletics and football trainer (New York Giants)</v>
      </c>
      <c r="R2418" t="s">
        <v>3267</v>
      </c>
      <c r="S2418" t="s">
        <v>2077</v>
      </c>
      <c r="U2418" t="str">
        <f t="shared" si="802"/>
        <v>https://en.wikipedia.org/wiki/John_Johnson</v>
      </c>
      <c r="Y2418" t="str">
        <f t="shared" si="803"/>
        <v>https://tools.wmflabs.org/xtools-articleinfo/?article=John_Johnson&amp;project=en.wikipedia.org</v>
      </c>
      <c r="AB2418" t="str">
        <f t="shared" si="804"/>
        <v>https://en.wikipedia.org/w/index.php?title=Special:WhatLinksHere/John_Johnson&amp;limit=500</v>
      </c>
    </row>
    <row r="2419" spans="1:28">
      <c r="A2419">
        <v>1366</v>
      </c>
      <c r="B2419">
        <v>393285</v>
      </c>
      <c r="C2419">
        <v>234787.91915113106</v>
      </c>
      <c r="D2419" t="s">
        <v>10631</v>
      </c>
      <c r="E2419" t="str">
        <f>LEFT(D2419,FIND(" ",D2419)-1)</f>
        <v>John</v>
      </c>
      <c r="F2419" t="str">
        <f>MID(D2419,FIND(" ",D2419)+1,9999)</f>
        <v>Jones</v>
      </c>
      <c r="H2419">
        <v>0</v>
      </c>
      <c r="J2419">
        <v>90</v>
      </c>
      <c r="K2419" s="3">
        <v>42437</v>
      </c>
      <c r="L2419" s="2" t="s">
        <v>8141</v>
      </c>
      <c r="M2419" t="str">
        <f t="shared" si="792"/>
        <v>British Olympic water polo player (1952 1956).[172]</v>
      </c>
      <c r="N2419" t="str">
        <f t="shared" si="801"/>
        <v>British</v>
      </c>
      <c r="O2419" t="str">
        <f t="shared" si="800"/>
        <v>Olympic water polo player (1952 1956).[172]</v>
      </c>
      <c r="P2419" t="str">
        <f t="shared" si="793"/>
        <v>Olympic water polo player (1952 1956).</v>
      </c>
      <c r="Q2419" t="str">
        <f t="shared" si="794"/>
        <v>Olympic water polo player (1952 1956)</v>
      </c>
      <c r="R2419" t="s">
        <v>7065</v>
      </c>
      <c r="S2419" s="2" t="s">
        <v>2010</v>
      </c>
      <c r="U2419" t="str">
        <f t="shared" si="802"/>
        <v>https://en.wikipedia.org/wiki/John_Jones</v>
      </c>
      <c r="Y2419" t="str">
        <f t="shared" si="803"/>
        <v>https://tools.wmflabs.org/xtools-articleinfo/?article=John_Jones&amp;project=en.wikipedia.org</v>
      </c>
      <c r="AB2419" t="str">
        <f t="shared" si="804"/>
        <v>https://en.wikipedia.org/w/index.php?title=Special:WhatLinksHere/John_Jones&amp;limit=500</v>
      </c>
    </row>
    <row r="2420" spans="1:28">
      <c r="A2420">
        <v>1165</v>
      </c>
      <c r="B2420">
        <v>257851</v>
      </c>
      <c r="C2420">
        <v>817035.27934587328</v>
      </c>
      <c r="D2420" t="s">
        <v>10631</v>
      </c>
      <c r="E2420" t="str">
        <f>LEFT(D2420,FIND(" ",D2420)-1)</f>
        <v>John</v>
      </c>
      <c r="F2420" t="str">
        <f>MID(D2420,FIND(" ",D2420)+1,9999)</f>
        <v>Jones</v>
      </c>
      <c r="H2420">
        <v>0</v>
      </c>
      <c r="J2420">
        <v>91</v>
      </c>
      <c r="K2420" s="3">
        <v>42428</v>
      </c>
      <c r="L2420" t="s">
        <v>11477</v>
      </c>
      <c r="M2420" t="str">
        <f t="shared" si="792"/>
        <v>English author and academic.[512]</v>
      </c>
      <c r="N2420" t="str">
        <f t="shared" si="801"/>
        <v>English</v>
      </c>
      <c r="O2420" t="str">
        <f t="shared" si="800"/>
        <v>author and academic.[512]</v>
      </c>
      <c r="P2420" t="str">
        <f t="shared" si="793"/>
        <v>author and academic.</v>
      </c>
      <c r="Q2420" t="str">
        <f t="shared" si="794"/>
        <v>author and academic</v>
      </c>
      <c r="R2420" t="str">
        <f>Q2420</f>
        <v>author and academic</v>
      </c>
      <c r="U2420" t="str">
        <f t="shared" si="802"/>
        <v>https://en.wikipedia.org/wiki/John_Jones</v>
      </c>
      <c r="Y2420" t="str">
        <f t="shared" si="803"/>
        <v>https://tools.wmflabs.org/xtools-articleinfo/?article=John_Jones&amp;project=en.wikipedia.org</v>
      </c>
      <c r="AB2420" t="str">
        <f t="shared" si="804"/>
        <v>https://en.wikipedia.org/w/index.php?title=Special:WhatLinksHere/John_Jones&amp;limit=500</v>
      </c>
    </row>
    <row r="2421" spans="1:28">
      <c r="A2421">
        <v>2357</v>
      </c>
      <c r="B2421">
        <v>994357</v>
      </c>
      <c r="C2421">
        <v>363841.70272594929</v>
      </c>
      <c r="D2421" t="s">
        <v>11722</v>
      </c>
      <c r="E2421" t="str">
        <f>LEFT(D2421,FIND(" ",D2421)-1)</f>
        <v>John</v>
      </c>
      <c r="F2421" t="str">
        <f>MID(D2421,FIND(" ",D2421)+1,9999)</f>
        <v>Kaye</v>
      </c>
      <c r="H2421">
        <v>0</v>
      </c>
      <c r="J2421">
        <v>60</v>
      </c>
      <c r="K2421" s="5">
        <v>42492</v>
      </c>
      <c r="L2421" t="s">
        <v>12395</v>
      </c>
      <c r="M2421" t="str">
        <f t="shared" si="792"/>
        <v>Australian politician member of the New South Wales Legislative Council (since 2007) cancer.[19]</v>
      </c>
      <c r="N2421" t="str">
        <f t="shared" si="801"/>
        <v>Australian</v>
      </c>
      <c r="O2421" t="str">
        <f t="shared" si="800"/>
        <v>politician member of the New South Wales Legislative Council (since 2007) cancer.[19]</v>
      </c>
      <c r="P2421" t="str">
        <f t="shared" si="793"/>
        <v>politician member of the New South Wales Legislative Council (since 2007) cancer.</v>
      </c>
      <c r="Q2421" t="str">
        <f t="shared" si="794"/>
        <v>politician member of the New South Wales Legislative Council (since 2007) cancer</v>
      </c>
      <c r="R2421" t="str">
        <f>IFERROR(MID(Q2421,1,FIND(" ",Q2421)-1),Q2421)</f>
        <v>politician</v>
      </c>
      <c r="S2421" s="2" t="s">
        <v>1654</v>
      </c>
      <c r="U2421" t="str">
        <f t="shared" si="802"/>
        <v>https://en.wikipedia.org/wiki/John_Kaye</v>
      </c>
      <c r="Y2421" t="str">
        <f t="shared" si="803"/>
        <v>https://tools.wmflabs.org/xtools-articleinfo/?article=John_Kaye&amp;project=en.wikipedia.org</v>
      </c>
      <c r="AB2421" t="str">
        <f t="shared" si="804"/>
        <v>https://en.wikipedia.org/w/index.php?title=Special:WhatLinksHere/John_Kaye&amp;limit=500</v>
      </c>
    </row>
    <row r="2422" spans="1:28">
      <c r="A2422">
        <v>854</v>
      </c>
      <c r="B2422">
        <v>236269</v>
      </c>
      <c r="C2422">
        <v>677587.56382136198</v>
      </c>
      <c r="D2422" t="s">
        <v>10516</v>
      </c>
      <c r="E2422" t="s">
        <v>11762</v>
      </c>
      <c r="F2422" t="s">
        <v>11761</v>
      </c>
      <c r="H2422">
        <v>0</v>
      </c>
      <c r="J2422">
        <v>94</v>
      </c>
      <c r="K2422" s="3">
        <v>42411</v>
      </c>
      <c r="L2422" t="s">
        <v>11146</v>
      </c>
      <c r="M2422" t="str">
        <f t="shared" si="792"/>
        <v>American Marine platoon commander (2nd Battalion 28th Marines).[198]</v>
      </c>
      <c r="N2422" t="str">
        <f t="shared" si="801"/>
        <v>American</v>
      </c>
      <c r="O2422" t="str">
        <f t="shared" si="800"/>
        <v>Marine platoon commander (2nd Battalion 28th Marines).[198]</v>
      </c>
      <c r="P2422" t="str">
        <f t="shared" si="793"/>
        <v>Marine platoon commander (2nd Battalion 28th Marines).</v>
      </c>
      <c r="Q2422" t="str">
        <f t="shared" si="794"/>
        <v>Marine platoon commander (2nd Battalion 28th Marines)</v>
      </c>
      <c r="R2422" t="s">
        <v>7319</v>
      </c>
      <c r="S2422" t="s">
        <v>2210</v>
      </c>
      <c r="U2422" t="str">
        <f t="shared" si="802"/>
        <v>https://en.wikipedia.org/wiki/John_Keith Wells</v>
      </c>
      <c r="Y2422" t="str">
        <f t="shared" si="803"/>
        <v>https://tools.wmflabs.org/xtools-articleinfo/?article=John_Keith Wells&amp;project=en.wikipedia.org</v>
      </c>
      <c r="AB2422" t="str">
        <f t="shared" si="804"/>
        <v>https://en.wikipedia.org/w/index.php?title=Special:WhatLinksHere/John_Keith Wells&amp;limit=500</v>
      </c>
    </row>
    <row r="2423" spans="1:28">
      <c r="A2423">
        <v>3621</v>
      </c>
      <c r="B2423">
        <v>838579</v>
      </c>
      <c r="C2423">
        <v>69650.775039008295</v>
      </c>
      <c r="D2423" t="s">
        <v>13592</v>
      </c>
      <c r="E2423" t="str">
        <f>LEFT(D2423,FIND(" ",D2423)-1)</f>
        <v>John</v>
      </c>
      <c r="F2423" t="str">
        <f>MID(D2423,FIND(" ",D2423)+1,9999)</f>
        <v>Kerr</v>
      </c>
      <c r="H2423">
        <v>0</v>
      </c>
      <c r="J2423">
        <v>66</v>
      </c>
      <c r="K2423" s="5">
        <v>42569</v>
      </c>
      <c r="L2423" t="s">
        <v>14274</v>
      </c>
      <c r="M2423" t="str">
        <f t="shared" si="792"/>
        <v>American editor and author (A Most Dangerous Method) lung cancer.[280]</v>
      </c>
      <c r="N2423" t="str">
        <f t="shared" si="801"/>
        <v>American</v>
      </c>
      <c r="O2423" t="str">
        <f t="shared" si="800"/>
        <v>editor and author (A Most Dangerous Method) lung cancer.[280]</v>
      </c>
      <c r="P2423" s="2" t="str">
        <f t="shared" si="793"/>
        <v>editor and author (A Most Dangerous Method) lung cancer.</v>
      </c>
      <c r="Q2423" s="2" t="str">
        <f t="shared" si="794"/>
        <v>editor and author (A Most Dangerous Method) lung cancer</v>
      </c>
      <c r="R2423" s="2" t="s">
        <v>2915</v>
      </c>
      <c r="S2423" s="2" t="s">
        <v>1012</v>
      </c>
      <c r="T2423" t="s">
        <v>13393</v>
      </c>
      <c r="U2423" t="str">
        <f t="shared" si="802"/>
        <v>https://en.wikipedia.org/wiki/John_Kerr</v>
      </c>
      <c r="Y2423" t="str">
        <f t="shared" si="803"/>
        <v>https://tools.wmflabs.org/xtools-articleinfo/?article=John_Kerr&amp;project=en.wikipedia.org</v>
      </c>
      <c r="AB2423" t="str">
        <f t="shared" si="804"/>
        <v>https://en.wikipedia.org/w/index.php?title=Special:WhatLinksHere/John_Kerr&amp;limit=500</v>
      </c>
    </row>
    <row r="2424" spans="1:28">
      <c r="A2424">
        <v>1108</v>
      </c>
      <c r="B2424">
        <v>235994</v>
      </c>
      <c r="C2424">
        <v>841422.29806457181</v>
      </c>
      <c r="D2424" t="s">
        <v>10860</v>
      </c>
      <c r="E2424" t="str">
        <f>LEFT(D2424,FIND(" ",D2424)-1)</f>
        <v>John</v>
      </c>
      <c r="F2424" t="str">
        <f>MID(D2424,FIND(" ",D2424)+1,9999)</f>
        <v>Kidd</v>
      </c>
      <c r="H2424">
        <v>0</v>
      </c>
      <c r="J2424">
        <v>69</v>
      </c>
      <c r="K2424" s="3">
        <v>42425</v>
      </c>
      <c r="L2424" t="s">
        <v>11491</v>
      </c>
      <c r="M2424" t="str">
        <f t="shared" si="792"/>
        <v>Australian athlete Paralympic silver medallist (1976).[455]</v>
      </c>
      <c r="N2424" t="str">
        <f t="shared" si="801"/>
        <v>Australian</v>
      </c>
      <c r="O2424" t="str">
        <f t="shared" ref="O2424:O2455" si="807">MID(M2424,FIND(" ",M2424)+1,9999)</f>
        <v>athlete Paralympic silver medallist (1976).[455]</v>
      </c>
      <c r="P2424" t="str">
        <f t="shared" si="793"/>
        <v>athlete Paralympic silver medallist (1976).</v>
      </c>
      <c r="Q2424" t="str">
        <f t="shared" si="794"/>
        <v>athlete Paralympic silver medallist (1976)</v>
      </c>
      <c r="R2424" t="str">
        <f>IFERROR(MID(Q2424,1,FIND(" ",Q2424)-1),Q2424)</f>
        <v>athlete</v>
      </c>
      <c r="S2424" t="s">
        <v>2234</v>
      </c>
      <c r="U2424" t="str">
        <f t="shared" si="802"/>
        <v>https://en.wikipedia.org/wiki/John_Kidd</v>
      </c>
      <c r="Y2424" t="str">
        <f t="shared" si="803"/>
        <v>https://tools.wmflabs.org/xtools-articleinfo/?article=John_Kidd&amp;project=en.wikipedia.org</v>
      </c>
      <c r="AB2424" t="str">
        <f t="shared" si="804"/>
        <v>https://en.wikipedia.org/w/index.php?title=Special:WhatLinksHere/John_Kidd&amp;limit=500</v>
      </c>
    </row>
    <row r="2425" spans="1:28">
      <c r="A2425">
        <v>1771</v>
      </c>
      <c r="B2425">
        <v>979229</v>
      </c>
      <c r="C2425">
        <v>387118.43141936697</v>
      </c>
      <c r="D2425" t="s">
        <v>8410</v>
      </c>
      <c r="E2425" t="str">
        <f>LEFT(D2425,FIND(" ",D2425)-1)</f>
        <v>John</v>
      </c>
      <c r="F2425" t="str">
        <f>MID(D2425,FIND(" ",D2425)+1,9999)</f>
        <v>King</v>
      </c>
      <c r="H2425">
        <v>0</v>
      </c>
      <c r="J2425">
        <v>77</v>
      </c>
      <c r="K2425" s="3">
        <v>42459</v>
      </c>
      <c r="L2425" s="2" t="s">
        <v>7711</v>
      </c>
      <c r="M2425" t="str">
        <f t="shared" si="792"/>
        <v>English football player and manager (Tranmere).[579]</v>
      </c>
      <c r="N2425" t="str">
        <f t="shared" si="801"/>
        <v>English</v>
      </c>
      <c r="O2425" t="str">
        <f t="shared" si="807"/>
        <v>football player and manager (Tranmere).[579]</v>
      </c>
      <c r="P2425" t="str">
        <f t="shared" si="793"/>
        <v>football player and manager (Tranmere).</v>
      </c>
      <c r="Q2425" t="str">
        <f t="shared" si="794"/>
        <v>football player and manager (Tranmere)</v>
      </c>
      <c r="R2425" t="s">
        <v>3199</v>
      </c>
      <c r="S2425" t="s">
        <v>1820</v>
      </c>
      <c r="U2425" t="str">
        <f t="shared" si="802"/>
        <v>https://en.wikipedia.org/wiki/John_King</v>
      </c>
      <c r="Y2425" t="str">
        <f t="shared" si="803"/>
        <v>https://tools.wmflabs.org/xtools-articleinfo/?article=John_King&amp;project=en.wikipedia.org</v>
      </c>
      <c r="AB2425" t="str">
        <f t="shared" si="804"/>
        <v>https://en.wikipedia.org/w/index.php?title=Special:WhatLinksHere/John_King&amp;limit=500</v>
      </c>
    </row>
    <row r="2426" spans="1:28">
      <c r="A2426">
        <v>2454</v>
      </c>
      <c r="B2426">
        <v>127590</v>
      </c>
      <c r="C2426">
        <v>190521.28371004073</v>
      </c>
      <c r="D2426" t="s">
        <v>11913</v>
      </c>
      <c r="E2426" t="str">
        <f>LEFT(D2426,FIND(" ",D2426)-1)</f>
        <v>John</v>
      </c>
      <c r="F2426" t="str">
        <f>MID(D2426,FIND(" ",D2426)+1,9999)</f>
        <v>Krish</v>
      </c>
      <c r="H2426">
        <v>0</v>
      </c>
      <c r="J2426">
        <v>92</v>
      </c>
      <c r="K2426" s="5">
        <v>42497</v>
      </c>
      <c r="L2426" t="s">
        <v>12542</v>
      </c>
      <c r="M2426" t="str">
        <f t="shared" si="792"/>
        <v>British film director.[118]</v>
      </c>
      <c r="N2426" t="str">
        <f t="shared" si="801"/>
        <v>British</v>
      </c>
      <c r="O2426" t="str">
        <f t="shared" si="807"/>
        <v>film director.[118]</v>
      </c>
      <c r="P2426" t="str">
        <f t="shared" si="793"/>
        <v>film director.</v>
      </c>
      <c r="Q2426" t="str">
        <f t="shared" si="794"/>
        <v>film director</v>
      </c>
      <c r="R2426" t="s">
        <v>12965</v>
      </c>
      <c r="U2426" t="str">
        <f t="shared" si="802"/>
        <v>https://en.wikipedia.org/wiki/John_Krish</v>
      </c>
      <c r="Y2426" t="str">
        <f t="shared" si="803"/>
        <v>https://tools.wmflabs.org/xtools-articleinfo/?article=John_Krish&amp;project=en.wikipedia.org</v>
      </c>
      <c r="AB2426" t="str">
        <f t="shared" si="804"/>
        <v>https://en.wikipedia.org/w/index.php?title=Special:WhatLinksHere/John_Krish&amp;limit=500</v>
      </c>
    </row>
    <row r="2427" spans="1:28">
      <c r="A2427">
        <v>765</v>
      </c>
      <c r="B2427">
        <v>363212</v>
      </c>
      <c r="C2427">
        <v>869017.04827869253</v>
      </c>
      <c r="D2427" t="s">
        <v>10342</v>
      </c>
      <c r="E2427" t="s">
        <v>11466</v>
      </c>
      <c r="F2427" t="s">
        <v>11382</v>
      </c>
      <c r="H2427">
        <v>0</v>
      </c>
      <c r="J2427">
        <v>90</v>
      </c>
      <c r="K2427" s="3">
        <v>42406</v>
      </c>
      <c r="L2427" t="s">
        <v>11197</v>
      </c>
      <c r="M2427" t="str">
        <f t="shared" si="792"/>
        <v>American property developer (Tishman Realty &amp; Construction).[109]</v>
      </c>
      <c r="N2427" t="str">
        <f t="shared" si="801"/>
        <v>American</v>
      </c>
      <c r="O2427" t="str">
        <f t="shared" si="807"/>
        <v>property developer (Tishman Realty &amp; Construction).[109]</v>
      </c>
      <c r="P2427" t="str">
        <f t="shared" si="793"/>
        <v>property developer (Tishman Realty &amp; Construction).</v>
      </c>
      <c r="Q2427" t="str">
        <f t="shared" si="794"/>
        <v>property developer (Tishman Realty &amp; Construction)</v>
      </c>
      <c r="R2427" t="s">
        <v>7169</v>
      </c>
      <c r="S2427" t="s">
        <v>3421</v>
      </c>
      <c r="U2427" t="str">
        <f t="shared" si="802"/>
        <v>https://en.wikipedia.org/wiki/John_L. Tishman</v>
      </c>
      <c r="Y2427" t="str">
        <f t="shared" si="803"/>
        <v>https://tools.wmflabs.org/xtools-articleinfo/?article=John_L. Tishman&amp;project=en.wikipedia.org</v>
      </c>
      <c r="AB2427" t="str">
        <f t="shared" si="804"/>
        <v>https://en.wikipedia.org/w/index.php?title=Special:WhatLinksHere/John_L. Tishman&amp;limit=500</v>
      </c>
    </row>
    <row r="2428" spans="1:28">
      <c r="A2428">
        <v>3152</v>
      </c>
      <c r="B2428">
        <v>951649</v>
      </c>
      <c r="C2428">
        <v>986247.55946002551</v>
      </c>
      <c r="D2428" t="s">
        <v>5322</v>
      </c>
      <c r="E2428" t="str">
        <f t="shared" ref="E2428:E2443" si="808">LEFT(D2428,FIND(" ",D2428)-1)</f>
        <v>John</v>
      </c>
      <c r="F2428" t="str">
        <f t="shared" ref="F2428:F2443" si="809">MID(D2428,FIND(" ",D2428)+1,9999)</f>
        <v>Love</v>
      </c>
      <c r="H2428">
        <v>0</v>
      </c>
      <c r="J2428">
        <v>73</v>
      </c>
      <c r="K2428" s="5">
        <v>42540</v>
      </c>
      <c r="L2428" t="s">
        <v>4825</v>
      </c>
      <c r="M2428" t="str">
        <f t="shared" si="792"/>
        <v>British-born Australian scientist.[307]</v>
      </c>
      <c r="N2428" t="s">
        <v>4577</v>
      </c>
      <c r="O2428" t="str">
        <f t="shared" si="807"/>
        <v>Australian scientist.[307]</v>
      </c>
      <c r="P2428" t="str">
        <f t="shared" si="793"/>
        <v>Australian scientist.</v>
      </c>
      <c r="Q2428" t="str">
        <f t="shared" si="794"/>
        <v>Australian scientist</v>
      </c>
      <c r="R2428" t="s">
        <v>13314</v>
      </c>
      <c r="U2428" t="str">
        <f t="shared" si="802"/>
        <v>https://en.wikipedia.org/wiki/John_Love</v>
      </c>
      <c r="W2428" s="2"/>
      <c r="X2428" s="2"/>
      <c r="Y2428" t="str">
        <f t="shared" si="803"/>
        <v>https://tools.wmflabs.org/xtools-articleinfo/?article=John_Love&amp;project=en.wikipedia.org</v>
      </c>
      <c r="AB2428" t="str">
        <f t="shared" si="804"/>
        <v>https://en.wikipedia.org/w/index.php?title=Special:WhatLinksHere/John_Love&amp;limit=500</v>
      </c>
    </row>
    <row r="2429" spans="1:28">
      <c r="A2429">
        <v>2200</v>
      </c>
      <c r="B2429">
        <v>830223</v>
      </c>
      <c r="C2429">
        <v>362022.82344220293</v>
      </c>
      <c r="D2429" t="s">
        <v>6912</v>
      </c>
      <c r="E2429" t="str">
        <f t="shared" si="808"/>
        <v>John</v>
      </c>
      <c r="F2429" t="str">
        <f t="shared" si="809"/>
        <v>Lumsden</v>
      </c>
      <c r="H2429">
        <v>0</v>
      </c>
      <c r="J2429">
        <v>55</v>
      </c>
      <c r="K2429" s="5">
        <v>42482</v>
      </c>
      <c r="L2429" t="s">
        <v>6209</v>
      </c>
      <c r="M2429" t="str">
        <f t="shared" si="792"/>
        <v>Scottish footballer (Stoke City).[388]</v>
      </c>
      <c r="N2429" t="str">
        <f t="shared" ref="N2429:N2452" si="810">MID(M2429,1,FIND(" ",M2429)-1)</f>
        <v>Scottish</v>
      </c>
      <c r="O2429" t="str">
        <f t="shared" si="807"/>
        <v>footballer (Stoke City).[388]</v>
      </c>
      <c r="P2429" t="str">
        <f t="shared" si="793"/>
        <v>footballer (Stoke City).</v>
      </c>
      <c r="Q2429" t="str">
        <f t="shared" si="794"/>
        <v>footballer (Stoke City)</v>
      </c>
      <c r="R2429" t="str">
        <f>IFERROR(MID(Q2429,1,FIND(" ",Q2429)-1),Q2429)</f>
        <v>footballer</v>
      </c>
      <c r="S2429" s="2" t="s">
        <v>2317</v>
      </c>
      <c r="U2429" t="str">
        <f t="shared" si="802"/>
        <v>https://en.wikipedia.org/wiki/John_Lumsden</v>
      </c>
      <c r="Y2429" t="str">
        <f t="shared" si="803"/>
        <v>https://tools.wmflabs.org/xtools-articleinfo/?article=John_Lumsden&amp;project=en.wikipedia.org</v>
      </c>
      <c r="AB2429" t="str">
        <f t="shared" si="804"/>
        <v>https://en.wikipedia.org/w/index.php?title=Special:WhatLinksHere/John_Lumsden&amp;limit=500</v>
      </c>
    </row>
    <row r="2430" spans="1:28">
      <c r="A2430">
        <v>2713</v>
      </c>
      <c r="B2430">
        <v>143768</v>
      </c>
      <c r="C2430">
        <v>657631.27120044373</v>
      </c>
      <c r="D2430" t="s">
        <v>11962</v>
      </c>
      <c r="E2430" t="str">
        <f t="shared" si="808"/>
        <v>John</v>
      </c>
      <c r="F2430" t="str">
        <f t="shared" si="809"/>
        <v>Lyons</v>
      </c>
      <c r="H2430">
        <v>0</v>
      </c>
      <c r="J2430">
        <v>90</v>
      </c>
      <c r="K2430" s="5">
        <v>42512</v>
      </c>
      <c r="L2430" t="s">
        <v>12681</v>
      </c>
      <c r="M2430" t="str">
        <f t="shared" si="792"/>
        <v>British trade union leader.[379]</v>
      </c>
      <c r="N2430" t="str">
        <f t="shared" si="810"/>
        <v>British</v>
      </c>
      <c r="O2430" t="str">
        <f t="shared" si="807"/>
        <v>trade union leader.[379]</v>
      </c>
      <c r="P2430" t="str">
        <f t="shared" si="793"/>
        <v>trade union leader.</v>
      </c>
      <c r="Q2430" t="str">
        <f t="shared" si="794"/>
        <v>trade union leader</v>
      </c>
      <c r="R2430" t="s">
        <v>13232</v>
      </c>
      <c r="U2430" t="str">
        <f t="shared" si="802"/>
        <v>https://en.wikipedia.org/wiki/John_Lyons</v>
      </c>
      <c r="Y2430" t="str">
        <f t="shared" si="803"/>
        <v>https://tools.wmflabs.org/xtools-articleinfo/?article=John_Lyons&amp;project=en.wikipedia.org</v>
      </c>
      <c r="AB2430" t="str">
        <f t="shared" si="804"/>
        <v>https://en.wikipedia.org/w/index.php?title=Special:WhatLinksHere/John_Lyons&amp;limit=500</v>
      </c>
    </row>
    <row r="2431" spans="1:28">
      <c r="A2431">
        <v>3407</v>
      </c>
      <c r="B2431">
        <v>193964</v>
      </c>
      <c r="C2431">
        <v>75041.474753561488</v>
      </c>
      <c r="D2431" t="s">
        <v>13744</v>
      </c>
      <c r="E2431" t="str">
        <f t="shared" si="808"/>
        <v>John</v>
      </c>
      <c r="F2431" t="str">
        <f t="shared" si="809"/>
        <v>Madey</v>
      </c>
      <c r="H2431">
        <v>0</v>
      </c>
      <c r="J2431">
        <v>72</v>
      </c>
      <c r="K2431" s="5">
        <v>42556</v>
      </c>
      <c r="L2431" t="s">
        <v>14129</v>
      </c>
      <c r="M2431" t="str">
        <f t="shared" si="792"/>
        <v>American physicist.[66]</v>
      </c>
      <c r="N2431" t="str">
        <f t="shared" si="810"/>
        <v>American</v>
      </c>
      <c r="O2431" t="str">
        <f t="shared" si="807"/>
        <v>physicist.[66]</v>
      </c>
      <c r="P2431" s="2" t="str">
        <f t="shared" si="793"/>
        <v>physicist.</v>
      </c>
      <c r="Q2431" s="2" t="str">
        <f t="shared" si="794"/>
        <v>physicist</v>
      </c>
      <c r="R2431" s="2" t="str">
        <f>IFERROR(MID(Q2431,1,FIND(" ",Q2431)-1),Q2431)</f>
        <v>physicist</v>
      </c>
      <c r="S2431" s="2"/>
      <c r="U2431" t="str">
        <f t="shared" si="802"/>
        <v>https://en.wikipedia.org/wiki/John_Madey</v>
      </c>
      <c r="Y2431" t="str">
        <f t="shared" si="803"/>
        <v>https://tools.wmflabs.org/xtools-articleinfo/?article=John_Madey&amp;project=en.wikipedia.org</v>
      </c>
      <c r="AB2431" t="str">
        <f t="shared" si="804"/>
        <v>https://en.wikipedia.org/w/index.php?title=Special:WhatLinksHere/John_Madey&amp;limit=500</v>
      </c>
    </row>
    <row r="2432" spans="1:28">
      <c r="A2432">
        <v>2155</v>
      </c>
      <c r="B2432">
        <v>572076</v>
      </c>
      <c r="C2432">
        <v>586170.84052730212</v>
      </c>
      <c r="D2432" t="s">
        <v>6678</v>
      </c>
      <c r="E2432" t="str">
        <f t="shared" si="808"/>
        <v>John</v>
      </c>
      <c r="F2432" t="str">
        <f t="shared" si="809"/>
        <v>McConathy</v>
      </c>
      <c r="H2432">
        <v>0</v>
      </c>
      <c r="J2432">
        <v>86</v>
      </c>
      <c r="K2432" s="5">
        <v>42479</v>
      </c>
      <c r="L2432" t="s">
        <v>5823</v>
      </c>
      <c r="M2432" t="str">
        <f t="shared" si="792"/>
        <v>American basketball player (Milwaukee Hawks Northwestern State).[342]</v>
      </c>
      <c r="N2432" t="str">
        <f t="shared" si="810"/>
        <v>American</v>
      </c>
      <c r="O2432" t="str">
        <f t="shared" si="807"/>
        <v>basketball player (Milwaukee Hawks Northwestern State).[342]</v>
      </c>
      <c r="P2432" t="str">
        <f t="shared" si="793"/>
        <v>basketball player (Milwaukee Hawks Northwestern State).</v>
      </c>
      <c r="Q2432" t="str">
        <f t="shared" si="794"/>
        <v>basketball player (Milwaukee Hawks Northwestern State)</v>
      </c>
      <c r="R2432" t="s">
        <v>7470</v>
      </c>
      <c r="S2432" s="2" t="s">
        <v>1738</v>
      </c>
      <c r="U2432" t="str">
        <f t="shared" si="802"/>
        <v>https://en.wikipedia.org/wiki/John_McConathy</v>
      </c>
      <c r="Y2432" t="str">
        <f t="shared" si="803"/>
        <v>https://tools.wmflabs.org/xtools-articleinfo/?article=John_McConathy&amp;project=en.wikipedia.org</v>
      </c>
      <c r="AB2432" t="str">
        <f t="shared" si="804"/>
        <v>https://en.wikipedia.org/w/index.php?title=Special:WhatLinksHere/John_McConathy&amp;limit=500</v>
      </c>
    </row>
    <row r="2433" spans="1:29">
      <c r="A2433">
        <v>52</v>
      </c>
      <c r="B2433">
        <v>512626</v>
      </c>
      <c r="C2433">
        <v>859145.68644875544</v>
      </c>
      <c r="D2433" t="s">
        <v>9067</v>
      </c>
      <c r="E2433" t="str">
        <f t="shared" si="808"/>
        <v>John</v>
      </c>
      <c r="F2433" t="str">
        <f t="shared" si="809"/>
        <v>McDade Howell</v>
      </c>
      <c r="H2433">
        <v>0</v>
      </c>
      <c r="J2433">
        <v>93</v>
      </c>
      <c r="K2433" s="3">
        <v>42372</v>
      </c>
      <c r="L2433" t="s">
        <v>9209</v>
      </c>
      <c r="M2433" t="str">
        <f t="shared" si="792"/>
        <v>American academic and university chancellor (East Carolina University).[52]</v>
      </c>
      <c r="N2433" t="str">
        <f t="shared" si="810"/>
        <v>American</v>
      </c>
      <c r="O2433" t="str">
        <f t="shared" si="807"/>
        <v>academic and university chancellor (East Carolina University).[52]</v>
      </c>
      <c r="P2433" t="str">
        <f t="shared" si="793"/>
        <v>academic and university chancellor (East Carolina University).</v>
      </c>
      <c r="Q2433" t="str">
        <f t="shared" si="794"/>
        <v>academic and university chancellor (East Carolina University)</v>
      </c>
      <c r="R2433" t="s">
        <v>3347</v>
      </c>
      <c r="S2433" t="s">
        <v>2673</v>
      </c>
      <c r="U2433" t="str">
        <f t="shared" si="802"/>
        <v>https://en.wikipedia.org/wiki/John_McDade Howell</v>
      </c>
      <c r="Y2433" t="str">
        <f t="shared" si="803"/>
        <v>https://tools.wmflabs.org/xtools-articleinfo/?article=John_McDade Howell&amp;project=en.wikipedia.org</v>
      </c>
      <c r="AB2433" t="str">
        <f t="shared" si="804"/>
        <v>https://en.wikipedia.org/w/index.php?title=Special:WhatLinksHere/John_McDade Howell&amp;limit=500</v>
      </c>
    </row>
    <row r="2434" spans="1:29">
      <c r="A2434">
        <v>1647</v>
      </c>
      <c r="B2434">
        <v>19479</v>
      </c>
      <c r="C2434">
        <v>129560.03268118366</v>
      </c>
      <c r="D2434" t="s">
        <v>8740</v>
      </c>
      <c r="E2434" t="str">
        <f t="shared" si="808"/>
        <v>John</v>
      </c>
      <c r="F2434" t="str">
        <f t="shared" si="809"/>
        <v>McKibbin</v>
      </c>
      <c r="H2434">
        <v>0</v>
      </c>
      <c r="J2434">
        <v>69</v>
      </c>
      <c r="K2434" s="3">
        <v>42452</v>
      </c>
      <c r="L2434" s="2" t="s">
        <v>7798</v>
      </c>
      <c r="M2434" t="str">
        <f t="shared" ref="M2434:M2497" si="811">MID(L2434,2,LEN(L2434)-1)</f>
        <v>American politician member of the Washington House of Representatives (1974–1978) plane crash.[454]</v>
      </c>
      <c r="N2434" t="str">
        <f t="shared" si="810"/>
        <v>American</v>
      </c>
      <c r="O2434" t="str">
        <f t="shared" si="807"/>
        <v>politician member of the Washington House of Representatives (1974–1978) plane crash.[454]</v>
      </c>
      <c r="P2434" t="str">
        <f t="shared" ref="P2434:P2497" si="812">IFERROR(MID(O2434,1,FIND("[",O2434)-1),O2434)</f>
        <v>politician member of the Washington House of Representatives (1974–1978) plane crash.</v>
      </c>
      <c r="Q2434" t="str">
        <f t="shared" ref="Q2434:Q2497" si="813">IFERROR(MID(P2434,1,FIND(".",P2434)-1),P2434)</f>
        <v>politician member of the Washington House of Representatives (1974–1978) plane crash</v>
      </c>
      <c r="R2434" t="str">
        <f>IFERROR(MID(Q2434,1,FIND(" ",Q2434)-1),Q2434)</f>
        <v>politician</v>
      </c>
      <c r="S2434" s="2" t="s">
        <v>1757</v>
      </c>
      <c r="T2434" t="s">
        <v>7277</v>
      </c>
      <c r="U2434" t="str">
        <f t="shared" si="802"/>
        <v>https://en.wikipedia.org/wiki/John_McKibbin</v>
      </c>
      <c r="Y2434" t="str">
        <f t="shared" si="803"/>
        <v>https://tools.wmflabs.org/xtools-articleinfo/?article=John_McKibbin&amp;project=en.wikipedia.org</v>
      </c>
      <c r="AB2434" t="str">
        <f t="shared" si="804"/>
        <v>https://en.wikipedia.org/w/index.php?title=Special:WhatLinksHere/John_McKibbin&amp;limit=500</v>
      </c>
    </row>
    <row r="2435" spans="1:29">
      <c r="A2435">
        <v>4110</v>
      </c>
      <c r="B2435">
        <v>10484</v>
      </c>
      <c r="C2435">
        <v>827072.75143911829</v>
      </c>
      <c r="D2435" t="s">
        <v>4377</v>
      </c>
      <c r="E2435" t="str">
        <f t="shared" si="808"/>
        <v>John</v>
      </c>
      <c r="F2435" t="str">
        <f t="shared" si="809"/>
        <v>McLaughlin</v>
      </c>
      <c r="H2435">
        <v>0</v>
      </c>
      <c r="J2435">
        <v>89</v>
      </c>
      <c r="K2435" s="5">
        <v>42598</v>
      </c>
      <c r="L2435" t="s">
        <v>3868</v>
      </c>
      <c r="M2435" t="str">
        <f t="shared" si="811"/>
        <v>American political commentator and television personality (The McLaughlin Group).[252]</v>
      </c>
      <c r="N2435" t="str">
        <f t="shared" si="810"/>
        <v>American</v>
      </c>
      <c r="O2435" t="str">
        <f t="shared" si="807"/>
        <v>political commentator and television personality (The McLaughlin Group).[252]</v>
      </c>
      <c r="P2435" s="2" t="str">
        <f t="shared" si="812"/>
        <v>political commentator and television personality (The McLaughlin Group).</v>
      </c>
      <c r="Q2435" s="2" t="str">
        <f t="shared" si="813"/>
        <v>political commentator and television personality (The McLaughlin Group)</v>
      </c>
      <c r="R2435" t="s">
        <v>2649</v>
      </c>
      <c r="S2435" t="s">
        <v>455</v>
      </c>
      <c r="U2435" t="s">
        <v>15976</v>
      </c>
      <c r="V2435">
        <v>802</v>
      </c>
      <c r="W2435">
        <v>1</v>
      </c>
      <c r="X2435">
        <v>2</v>
      </c>
      <c r="Y2435" t="s">
        <v>15954</v>
      </c>
      <c r="Z2435">
        <v>432</v>
      </c>
      <c r="AA2435">
        <v>272</v>
      </c>
      <c r="AB2435" t="s">
        <v>15827</v>
      </c>
      <c r="AC2435">
        <v>72</v>
      </c>
    </row>
    <row r="2436" spans="1:29">
      <c r="A2436">
        <v>3423</v>
      </c>
      <c r="B2436">
        <v>409246</v>
      </c>
      <c r="C2436">
        <v>298144.72734233277</v>
      </c>
      <c r="D2436" t="s">
        <v>13760</v>
      </c>
      <c r="E2436" t="str">
        <f t="shared" si="808"/>
        <v>John</v>
      </c>
      <c r="F2436" t="str">
        <f t="shared" si="809"/>
        <v>McMartin</v>
      </c>
      <c r="H2436">
        <v>0</v>
      </c>
      <c r="J2436">
        <v>86</v>
      </c>
      <c r="K2436" s="5">
        <v>42557</v>
      </c>
      <c r="L2436" t="s">
        <v>13996</v>
      </c>
      <c r="M2436" t="str">
        <f t="shared" si="811"/>
        <v>American actor (Sweet Charity Kinsey Law &amp; Order) cancer.[82]</v>
      </c>
      <c r="N2436" t="str">
        <f t="shared" si="810"/>
        <v>American</v>
      </c>
      <c r="O2436" t="str">
        <f t="shared" si="807"/>
        <v>actor (Sweet Charity Kinsey Law &amp; Order) cancer.[82]</v>
      </c>
      <c r="P2436" s="2" t="str">
        <f t="shared" si="812"/>
        <v>actor (Sweet Charity Kinsey Law &amp; Order) cancer.</v>
      </c>
      <c r="Q2436" s="2" t="str">
        <f t="shared" si="813"/>
        <v>actor (Sweet Charity Kinsey Law &amp; Order) cancer</v>
      </c>
      <c r="R2436" s="2" t="str">
        <f t="shared" ref="R2436:R2443" si="814">IFERROR(MID(Q2436,1,FIND(" ",Q2436)-1),Q2436)</f>
        <v>actor</v>
      </c>
      <c r="S2436" s="2" t="s">
        <v>816</v>
      </c>
      <c r="T2436" t="s">
        <v>13275</v>
      </c>
      <c r="U2436" t="str">
        <f t="shared" ref="U2436:U2467" si="815">CONCATENATE("https://en.wikipedia.org/wiki/",REPLACE(D2436,FIND(" ",D2436),1,"_"))</f>
        <v>https://en.wikipedia.org/wiki/John_McMartin</v>
      </c>
      <c r="Y2436" t="str">
        <f t="shared" ref="Y2436:Y2467" si="816">CONCATENATE("https://tools.wmflabs.org/xtools-articleinfo/?article=",REPLACE(D2436,FIND(" ",D2436),1,"_"),"&amp;project=en.wikipedia.org")</f>
        <v>https://tools.wmflabs.org/xtools-articleinfo/?article=John_McMartin&amp;project=en.wikipedia.org</v>
      </c>
      <c r="AB2436" t="str">
        <f t="shared" ref="AB2436:AB2467" si="817">CONCATENATE("https://en.wikipedia.org/w/index.php?title=Special:WhatLinksHere/",REPLACE(D2436,FIND(" ",D2436),1,"_"),"&amp;limit=500")</f>
        <v>https://en.wikipedia.org/w/index.php?title=Special:WhatLinksHere/John_McMartin&amp;limit=500</v>
      </c>
    </row>
    <row r="2437" spans="1:29">
      <c r="A2437">
        <v>3382</v>
      </c>
      <c r="B2437">
        <v>370745</v>
      </c>
      <c r="C2437">
        <v>27171.378200364416</v>
      </c>
      <c r="D2437" t="s">
        <v>13364</v>
      </c>
      <c r="E2437" t="str">
        <f t="shared" si="808"/>
        <v>John</v>
      </c>
      <c r="F2437" t="str">
        <f t="shared" si="809"/>
        <v>Middleton</v>
      </c>
      <c r="H2437">
        <v>0</v>
      </c>
      <c r="J2437">
        <v>59</v>
      </c>
      <c r="K2437" s="5">
        <v>42554</v>
      </c>
      <c r="L2437" t="s">
        <v>14033</v>
      </c>
      <c r="M2437" t="str">
        <f t="shared" si="811"/>
        <v>British footballer (Derby County Nottingham Forest).[41]</v>
      </c>
      <c r="N2437" t="str">
        <f t="shared" si="810"/>
        <v>British</v>
      </c>
      <c r="O2437" t="str">
        <f t="shared" si="807"/>
        <v>footballer (Derby County Nottingham Forest).[41]</v>
      </c>
      <c r="P2437" s="2" t="str">
        <f t="shared" si="812"/>
        <v>footballer (Derby County Nottingham Forest).</v>
      </c>
      <c r="Q2437" s="2" t="str">
        <f t="shared" si="813"/>
        <v>footballer (Derby County Nottingham Forest)</v>
      </c>
      <c r="R2437" s="2" t="str">
        <f t="shared" si="814"/>
        <v>footballer</v>
      </c>
      <c r="S2437" s="2" t="s">
        <v>1062</v>
      </c>
      <c r="U2437" t="str">
        <f t="shared" si="815"/>
        <v>https://en.wikipedia.org/wiki/John_Middleton</v>
      </c>
      <c r="Y2437" t="str">
        <f t="shared" si="816"/>
        <v>https://tools.wmflabs.org/xtools-articleinfo/?article=John_Middleton&amp;project=en.wikipedia.org</v>
      </c>
      <c r="AB2437" t="str">
        <f t="shared" si="817"/>
        <v>https://en.wikipedia.org/w/index.php?title=Special:WhatLinksHere/John_Middleton&amp;limit=500</v>
      </c>
    </row>
    <row r="2438" spans="1:29">
      <c r="A2438">
        <v>1887</v>
      </c>
      <c r="B2438">
        <v>121484</v>
      </c>
      <c r="C2438">
        <v>984515.39124926063</v>
      </c>
      <c r="D2438" t="s">
        <v>6937</v>
      </c>
      <c r="E2438" t="str">
        <f t="shared" si="808"/>
        <v>John</v>
      </c>
      <c r="F2438" t="str">
        <f t="shared" si="809"/>
        <v>Miller</v>
      </c>
      <c r="H2438">
        <v>0</v>
      </c>
      <c r="J2438">
        <v>68</v>
      </c>
      <c r="K2438" s="5">
        <v>42464</v>
      </c>
      <c r="L2438" t="s">
        <v>6418</v>
      </c>
      <c r="M2438" t="str">
        <f t="shared" si="811"/>
        <v>American politician member of the Virginia Senate (since 2008).[73]</v>
      </c>
      <c r="N2438" t="str">
        <f t="shared" si="810"/>
        <v>American</v>
      </c>
      <c r="O2438" t="str">
        <f t="shared" si="807"/>
        <v>politician member of the Virginia Senate (since 2008).[73]</v>
      </c>
      <c r="P2438" t="str">
        <f t="shared" si="812"/>
        <v>politician member of the Virginia Senate (since 2008).</v>
      </c>
      <c r="Q2438" t="str">
        <f t="shared" si="813"/>
        <v>politician member of the Virginia Senate (since 2008)</v>
      </c>
      <c r="R2438" t="str">
        <f t="shared" si="814"/>
        <v>politician</v>
      </c>
      <c r="S2438" s="2" t="s">
        <v>1774</v>
      </c>
      <c r="U2438" t="str">
        <f t="shared" si="815"/>
        <v>https://en.wikipedia.org/wiki/John_Miller</v>
      </c>
      <c r="Y2438" t="str">
        <f t="shared" si="816"/>
        <v>https://tools.wmflabs.org/xtools-articleinfo/?article=John_Miller&amp;project=en.wikipedia.org</v>
      </c>
      <c r="AB2438" t="str">
        <f t="shared" si="817"/>
        <v>https://en.wikipedia.org/w/index.php?title=Special:WhatLinksHere/John_Miller&amp;limit=500</v>
      </c>
    </row>
    <row r="2439" spans="1:29">
      <c r="A2439">
        <v>343</v>
      </c>
      <c r="B2439">
        <v>866012</v>
      </c>
      <c r="C2439">
        <v>860193.93069364014</v>
      </c>
      <c r="D2439" t="s">
        <v>9493</v>
      </c>
      <c r="E2439" t="str">
        <f t="shared" si="808"/>
        <v>John</v>
      </c>
      <c r="F2439" t="str">
        <f t="shared" si="809"/>
        <v>Mills</v>
      </c>
      <c r="H2439">
        <v>0</v>
      </c>
      <c r="J2439">
        <v>85</v>
      </c>
      <c r="K2439" s="3">
        <v>42385</v>
      </c>
      <c r="L2439" t="s">
        <v>9494</v>
      </c>
      <c r="M2439" t="str">
        <f t="shared" si="811"/>
        <v>Canadian writer.[344]</v>
      </c>
      <c r="N2439" t="str">
        <f t="shared" si="810"/>
        <v>Canadian</v>
      </c>
      <c r="O2439" t="str">
        <f t="shared" si="807"/>
        <v>writer.[344]</v>
      </c>
      <c r="P2439" t="str">
        <f t="shared" si="812"/>
        <v>writer.</v>
      </c>
      <c r="Q2439" t="str">
        <f t="shared" si="813"/>
        <v>writer</v>
      </c>
      <c r="R2439" t="str">
        <f t="shared" si="814"/>
        <v>writer</v>
      </c>
      <c r="U2439" t="str">
        <f t="shared" si="815"/>
        <v>https://en.wikipedia.org/wiki/John_Mills</v>
      </c>
      <c r="Y2439" t="str">
        <f t="shared" si="816"/>
        <v>https://tools.wmflabs.org/xtools-articleinfo/?article=John_Mills&amp;project=en.wikipedia.org</v>
      </c>
      <c r="AB2439" t="str">
        <f t="shared" si="817"/>
        <v>https://en.wikipedia.org/w/index.php?title=Special:WhatLinksHere/John_Mills&amp;limit=500</v>
      </c>
    </row>
    <row r="2440" spans="1:29">
      <c r="A2440">
        <v>1827</v>
      </c>
      <c r="B2440">
        <v>917368</v>
      </c>
      <c r="C2440">
        <v>538533.98567844124</v>
      </c>
      <c r="D2440" t="s">
        <v>7012</v>
      </c>
      <c r="E2440" t="str">
        <f t="shared" si="808"/>
        <v>John</v>
      </c>
      <c r="F2440" t="str">
        <f t="shared" si="809"/>
        <v>Minney</v>
      </c>
      <c r="H2440">
        <v>0</v>
      </c>
      <c r="J2440">
        <v>76</v>
      </c>
      <c r="K2440" s="5">
        <v>42461</v>
      </c>
      <c r="L2440" t="s">
        <v>6903</v>
      </c>
      <c r="M2440" t="str">
        <f t="shared" si="811"/>
        <v>English cricketer (Cambridge University Northamptonshire).[13]</v>
      </c>
      <c r="N2440" t="str">
        <f t="shared" si="810"/>
        <v>English</v>
      </c>
      <c r="O2440" t="str">
        <f t="shared" si="807"/>
        <v>cricketer (Cambridge University Northamptonshire).[13]</v>
      </c>
      <c r="P2440" t="str">
        <f t="shared" si="812"/>
        <v>cricketer (Cambridge University Northamptonshire).</v>
      </c>
      <c r="Q2440" t="str">
        <f t="shared" si="813"/>
        <v>cricketer (Cambridge University Northamptonshire)</v>
      </c>
      <c r="R2440" t="str">
        <f t="shared" si="814"/>
        <v>cricketer</v>
      </c>
      <c r="S2440" s="2" t="s">
        <v>1675</v>
      </c>
      <c r="U2440" t="str">
        <f t="shared" si="815"/>
        <v>https://en.wikipedia.org/wiki/John_Minney</v>
      </c>
      <c r="Y2440" t="str">
        <f t="shared" si="816"/>
        <v>https://tools.wmflabs.org/xtools-articleinfo/?article=John_Minney&amp;project=en.wikipedia.org</v>
      </c>
      <c r="AB2440" t="str">
        <f t="shared" si="817"/>
        <v>https://en.wikipedia.org/w/index.php?title=Special:WhatLinksHere/John_Minney&amp;limit=500</v>
      </c>
    </row>
    <row r="2441" spans="1:29">
      <c r="A2441">
        <v>1686</v>
      </c>
      <c r="B2441">
        <v>369595</v>
      </c>
      <c r="C2441">
        <v>812888.26173113193</v>
      </c>
      <c r="D2441" t="s">
        <v>8454</v>
      </c>
      <c r="E2441" t="str">
        <f t="shared" si="808"/>
        <v>John</v>
      </c>
      <c r="F2441" t="str">
        <f t="shared" si="809"/>
        <v>Morphett</v>
      </c>
      <c r="H2441">
        <v>0</v>
      </c>
      <c r="J2441">
        <v>83</v>
      </c>
      <c r="K2441" s="3">
        <v>42454</v>
      </c>
      <c r="L2441" s="2" t="s">
        <v>7768</v>
      </c>
      <c r="M2441" t="str">
        <f t="shared" si="811"/>
        <v>Australian architect.[493]</v>
      </c>
      <c r="N2441" t="str">
        <f t="shared" si="810"/>
        <v>Australian</v>
      </c>
      <c r="O2441" t="str">
        <f t="shared" si="807"/>
        <v>architect.[493]</v>
      </c>
      <c r="P2441" t="str">
        <f t="shared" si="812"/>
        <v>architect.</v>
      </c>
      <c r="Q2441" t="str">
        <f t="shared" si="813"/>
        <v>architect</v>
      </c>
      <c r="R2441" t="str">
        <f t="shared" si="814"/>
        <v>architect</v>
      </c>
      <c r="U2441" t="str">
        <f t="shared" si="815"/>
        <v>https://en.wikipedia.org/wiki/John_Morphett</v>
      </c>
      <c r="Y2441" t="str">
        <f t="shared" si="816"/>
        <v>https://tools.wmflabs.org/xtools-articleinfo/?article=John_Morphett&amp;project=en.wikipedia.org</v>
      </c>
      <c r="AB2441" t="str">
        <f t="shared" si="817"/>
        <v>https://en.wikipedia.org/w/index.php?title=Special:WhatLinksHere/John_Morphett&amp;limit=500</v>
      </c>
    </row>
    <row r="2442" spans="1:29">
      <c r="A2442">
        <v>4697</v>
      </c>
      <c r="B2442">
        <v>411806</v>
      </c>
      <c r="C2442">
        <v>757416.28029118152</v>
      </c>
      <c r="D2442" t="s">
        <v>15228</v>
      </c>
      <c r="E2442" t="str">
        <f t="shared" si="808"/>
        <v>John</v>
      </c>
      <c r="F2442" t="str">
        <f t="shared" si="809"/>
        <v>Mulvaney</v>
      </c>
      <c r="H2442">
        <v>0</v>
      </c>
      <c r="J2442">
        <v>90</v>
      </c>
      <c r="K2442" s="5">
        <v>42634</v>
      </c>
      <c r="L2442" t="s">
        <v>15656</v>
      </c>
      <c r="M2442" t="str">
        <f t="shared" si="811"/>
        <v>Australian archaeologist.[103]</v>
      </c>
      <c r="N2442" t="str">
        <f t="shared" si="810"/>
        <v>Australian</v>
      </c>
      <c r="O2442" t="str">
        <f t="shared" si="807"/>
        <v>archaeologist.[103]</v>
      </c>
      <c r="P2442" s="2" t="str">
        <f t="shared" si="812"/>
        <v>archaeologist.</v>
      </c>
      <c r="Q2442" s="2" t="str">
        <f t="shared" si="813"/>
        <v>archaeologist</v>
      </c>
      <c r="R2442" s="2" t="str">
        <f t="shared" si="814"/>
        <v>archaeologist</v>
      </c>
      <c r="U2442" t="str">
        <f t="shared" si="815"/>
        <v>https://en.wikipedia.org/wiki/John_Mulvaney</v>
      </c>
      <c r="Y2442" t="str">
        <f t="shared" si="816"/>
        <v>https://tools.wmflabs.org/xtools-articleinfo/?article=John_Mulvaney&amp;project=en.wikipedia.org</v>
      </c>
      <c r="AB2442" t="str">
        <f t="shared" si="817"/>
        <v>https://en.wikipedia.org/w/index.php?title=Special:WhatLinksHere/John_Mulvaney&amp;limit=500</v>
      </c>
    </row>
    <row r="2443" spans="1:29">
      <c r="A2443">
        <v>3436</v>
      </c>
      <c r="B2443">
        <v>360107</v>
      </c>
      <c r="C2443">
        <v>857885.37827829714</v>
      </c>
      <c r="D2443" t="s">
        <v>13585</v>
      </c>
      <c r="E2443" t="str">
        <f t="shared" si="808"/>
        <v>John</v>
      </c>
      <c r="F2443" t="str">
        <f t="shared" si="809"/>
        <v>O'Rourke</v>
      </c>
      <c r="H2443">
        <v>0</v>
      </c>
      <c r="J2443">
        <v>71</v>
      </c>
      <c r="K2443" s="5">
        <v>42558</v>
      </c>
      <c r="L2443" t="s">
        <v>14091</v>
      </c>
      <c r="M2443" t="str">
        <f t="shared" si="811"/>
        <v>English footballer (Middlesbrough Ipswich Town) cancer.[95]</v>
      </c>
      <c r="N2443" t="str">
        <f t="shared" si="810"/>
        <v>English</v>
      </c>
      <c r="O2443" t="str">
        <f t="shared" si="807"/>
        <v>footballer (Middlesbrough Ipswich Town) cancer.[95]</v>
      </c>
      <c r="P2443" s="2" t="str">
        <f t="shared" si="812"/>
        <v>footballer (Middlesbrough Ipswich Town) cancer.</v>
      </c>
      <c r="Q2443" s="2" t="str">
        <f t="shared" si="813"/>
        <v>footballer (Middlesbrough Ipswich Town) cancer</v>
      </c>
      <c r="R2443" s="2" t="str">
        <f t="shared" si="814"/>
        <v>footballer</v>
      </c>
      <c r="S2443" s="2" t="s">
        <v>994</v>
      </c>
      <c r="T2443" t="s">
        <v>13306</v>
      </c>
      <c r="U2443" t="str">
        <f t="shared" si="815"/>
        <v>https://en.wikipedia.org/wiki/John_O'Rourke</v>
      </c>
      <c r="Y2443" t="str">
        <f t="shared" si="816"/>
        <v>https://tools.wmflabs.org/xtools-articleinfo/?article=John_O'Rourke&amp;project=en.wikipedia.org</v>
      </c>
      <c r="AB2443" t="str">
        <f t="shared" si="817"/>
        <v>https://en.wikipedia.org/w/index.php?title=Special:WhatLinksHere/John_O'Rourke&amp;limit=500</v>
      </c>
    </row>
    <row r="2444" spans="1:29">
      <c r="A2444">
        <v>707</v>
      </c>
      <c r="B2444">
        <v>787983</v>
      </c>
      <c r="C2444">
        <v>354041.5504903649</v>
      </c>
      <c r="D2444" t="s">
        <v>10821</v>
      </c>
      <c r="E2444" t="s">
        <v>11705</v>
      </c>
      <c r="F2444" t="s">
        <v>11706</v>
      </c>
      <c r="H2444">
        <v>0</v>
      </c>
      <c r="J2444">
        <v>95</v>
      </c>
      <c r="K2444" s="3">
        <v>42403</v>
      </c>
      <c r="L2444" t="s">
        <v>11140</v>
      </c>
      <c r="M2444" t="str">
        <f t="shared" si="811"/>
        <v>American ice hockey player (national team) and coach (1960 Olympic Champions US national team).[51]</v>
      </c>
      <c r="N2444" t="str">
        <f t="shared" si="810"/>
        <v>American</v>
      </c>
      <c r="O2444" t="str">
        <f t="shared" si="807"/>
        <v>ice hockey player (national team) and coach (1960 Olympic Champions US national team).[51]</v>
      </c>
      <c r="P2444" t="str">
        <f t="shared" si="812"/>
        <v>ice hockey player (national team) and coach (1960 Olympic Champions US national team).</v>
      </c>
      <c r="Q2444" t="str">
        <f t="shared" si="813"/>
        <v>ice hockey player (national team) and coach (1960 Olympic Champions US national team)</v>
      </c>
      <c r="R2444" t="s">
        <v>3206</v>
      </c>
      <c r="S2444" t="s">
        <v>2511</v>
      </c>
      <c r="U2444" t="str">
        <f t="shared" si="815"/>
        <v>https://en.wikipedia.org/wiki/John_P. Riley Jr.</v>
      </c>
      <c r="Y2444" t="str">
        <f t="shared" si="816"/>
        <v>https://tools.wmflabs.org/xtools-articleinfo/?article=John_P. Riley Jr.&amp;project=en.wikipedia.org</v>
      </c>
      <c r="AB2444" t="str">
        <f t="shared" si="817"/>
        <v>https://en.wikipedia.org/w/index.php?title=Special:WhatLinksHere/John_P. Riley Jr.&amp;limit=500</v>
      </c>
    </row>
    <row r="2445" spans="1:29">
      <c r="A2445">
        <v>1388</v>
      </c>
      <c r="B2445">
        <v>866459</v>
      </c>
      <c r="C2445">
        <v>885709.41707257589</v>
      </c>
      <c r="D2445" t="s">
        <v>8491</v>
      </c>
      <c r="E2445" t="str">
        <f t="shared" ref="E2445:E2457" si="818">LEFT(D2445,FIND(" ",D2445)-1)</f>
        <v>John</v>
      </c>
      <c r="F2445" t="str">
        <f t="shared" ref="F2445:F2457" si="819">MID(D2445,FIND(" ",D2445)+1,9999)</f>
        <v>Pennebaker</v>
      </c>
      <c r="H2445">
        <v>0</v>
      </c>
      <c r="J2445">
        <v>72</v>
      </c>
      <c r="K2445" s="3">
        <v>42438</v>
      </c>
      <c r="L2445" s="2" t="s">
        <v>8054</v>
      </c>
      <c r="M2445" t="str">
        <f t="shared" si="811"/>
        <v>American politician member of the Mississippi House of Representatives (1975–1992).[194]</v>
      </c>
      <c r="N2445" t="str">
        <f t="shared" si="810"/>
        <v>American</v>
      </c>
      <c r="O2445" t="str">
        <f t="shared" si="807"/>
        <v>politician member of the Mississippi House of Representatives (1975–1992).[194]</v>
      </c>
      <c r="P2445" t="str">
        <f t="shared" si="812"/>
        <v>politician member of the Mississippi House of Representatives (1975–1992).</v>
      </c>
      <c r="Q2445" t="str">
        <f t="shared" si="813"/>
        <v>politician member of the Mississippi House of Representatives (1975–1992)</v>
      </c>
      <c r="R2445" t="str">
        <f>IFERROR(MID(Q2445,1,FIND(" ",Q2445)-1),Q2445)</f>
        <v>politician</v>
      </c>
      <c r="S2445" s="2" t="s">
        <v>1943</v>
      </c>
      <c r="U2445" t="str">
        <f t="shared" si="815"/>
        <v>https://en.wikipedia.org/wiki/John_Pennebaker</v>
      </c>
      <c r="Y2445" t="str">
        <f t="shared" si="816"/>
        <v>https://tools.wmflabs.org/xtools-articleinfo/?article=John_Pennebaker&amp;project=en.wikipedia.org</v>
      </c>
      <c r="AB2445" t="str">
        <f t="shared" si="817"/>
        <v>https://en.wikipedia.org/w/index.php?title=Special:WhatLinksHere/John_Pennebaker&amp;limit=500</v>
      </c>
    </row>
    <row r="2446" spans="1:29">
      <c r="A2446">
        <v>1166</v>
      </c>
      <c r="B2446">
        <v>179364</v>
      </c>
      <c r="C2446">
        <v>68247.430738665571</v>
      </c>
      <c r="D2446" t="s">
        <v>10632</v>
      </c>
      <c r="E2446" t="str">
        <f t="shared" si="818"/>
        <v>John</v>
      </c>
      <c r="F2446" t="str">
        <f t="shared" si="819"/>
        <v>Philip Kassebaum</v>
      </c>
      <c r="H2446">
        <v>0</v>
      </c>
      <c r="J2446">
        <v>84</v>
      </c>
      <c r="K2446" s="3">
        <v>42428</v>
      </c>
      <c r="L2446" t="s">
        <v>11478</v>
      </c>
      <c r="M2446" t="str">
        <f t="shared" si="811"/>
        <v>American attorney and art collector.[513]</v>
      </c>
      <c r="N2446" t="str">
        <f t="shared" si="810"/>
        <v>American</v>
      </c>
      <c r="O2446" t="str">
        <f t="shared" si="807"/>
        <v>attorney and art collector.[513]</v>
      </c>
      <c r="P2446" t="str">
        <f t="shared" si="812"/>
        <v>attorney and art collector.</v>
      </c>
      <c r="Q2446" t="str">
        <f t="shared" si="813"/>
        <v>attorney and art collector</v>
      </c>
      <c r="R2446" t="str">
        <f>Q2446</f>
        <v>attorney and art collector</v>
      </c>
      <c r="U2446" t="str">
        <f t="shared" si="815"/>
        <v>https://en.wikipedia.org/wiki/John_Philip Kassebaum</v>
      </c>
      <c r="Y2446" t="str">
        <f t="shared" si="816"/>
        <v>https://tools.wmflabs.org/xtools-articleinfo/?article=John_Philip Kassebaum&amp;project=en.wikipedia.org</v>
      </c>
      <c r="AB2446" t="str">
        <f t="shared" si="817"/>
        <v>https://en.wikipedia.org/w/index.php?title=Special:WhatLinksHere/John_Philip Kassebaum&amp;limit=500</v>
      </c>
    </row>
    <row r="2447" spans="1:29">
      <c r="A2447">
        <v>3644</v>
      </c>
      <c r="B2447">
        <v>515560</v>
      </c>
      <c r="C2447">
        <v>728189.12457751133</v>
      </c>
      <c r="D2447" t="s">
        <v>13795</v>
      </c>
      <c r="E2447" t="str">
        <f t="shared" si="818"/>
        <v>John</v>
      </c>
      <c r="F2447" t="str">
        <f t="shared" si="819"/>
        <v>Pidgeon</v>
      </c>
      <c r="H2447">
        <v>0</v>
      </c>
      <c r="J2447">
        <v>69</v>
      </c>
      <c r="K2447" s="5">
        <v>42570</v>
      </c>
      <c r="L2447" t="s">
        <v>14351</v>
      </c>
      <c r="M2447" t="str">
        <f t="shared" si="811"/>
        <v>British broadcaster and writer.[303]</v>
      </c>
      <c r="N2447" t="str">
        <f t="shared" si="810"/>
        <v>British</v>
      </c>
      <c r="O2447" t="str">
        <f t="shared" si="807"/>
        <v>broadcaster and writer.[303]</v>
      </c>
      <c r="P2447" s="2" t="str">
        <f t="shared" si="812"/>
        <v>broadcaster and writer.</v>
      </c>
      <c r="Q2447" s="2" t="str">
        <f t="shared" si="813"/>
        <v>broadcaster and writer</v>
      </c>
      <c r="R2447" s="2" t="str">
        <f>Q2447</f>
        <v>broadcaster and writer</v>
      </c>
      <c r="S2447" s="2"/>
      <c r="U2447" t="str">
        <f t="shared" si="815"/>
        <v>https://en.wikipedia.org/wiki/John_Pidgeon</v>
      </c>
      <c r="Y2447" t="str">
        <f t="shared" si="816"/>
        <v>https://tools.wmflabs.org/xtools-articleinfo/?article=John_Pidgeon&amp;project=en.wikipedia.org</v>
      </c>
      <c r="AB2447" t="str">
        <f t="shared" si="817"/>
        <v>https://en.wikipedia.org/w/index.php?title=Special:WhatLinksHere/John_Pidgeon&amp;limit=500</v>
      </c>
    </row>
    <row r="2448" spans="1:29">
      <c r="A2448">
        <v>4439</v>
      </c>
      <c r="B2448">
        <v>224570</v>
      </c>
      <c r="C2448">
        <v>870356.89505682967</v>
      </c>
      <c r="D2448" t="s">
        <v>15020</v>
      </c>
      <c r="E2448" t="str">
        <f t="shared" si="818"/>
        <v>John</v>
      </c>
      <c r="F2448" t="str">
        <f t="shared" si="819"/>
        <v>R. Coleman</v>
      </c>
      <c r="H2448">
        <v>0</v>
      </c>
      <c r="J2448">
        <v>95</v>
      </c>
      <c r="K2448" s="5">
        <v>42619</v>
      </c>
      <c r="L2448" t="s">
        <v>15031</v>
      </c>
      <c r="M2448" t="str">
        <f t="shared" si="811"/>
        <v>American university president (Haverford College) Parkinson's disease.[348]</v>
      </c>
      <c r="N2448" t="str">
        <f t="shared" si="810"/>
        <v>American</v>
      </c>
      <c r="O2448" t="str">
        <f t="shared" si="807"/>
        <v>university president (Haverford College) Parkinson's disease.[348]</v>
      </c>
      <c r="P2448" s="2" t="str">
        <f t="shared" si="812"/>
        <v>university president (Haverford College) Parkinson's disease.</v>
      </c>
      <c r="Q2448" s="2" t="str">
        <f t="shared" si="813"/>
        <v>university president (Haverford College) Parkinson's disease</v>
      </c>
      <c r="R2448" s="2" t="s">
        <v>15624</v>
      </c>
      <c r="S2448" s="2" t="s">
        <v>600</v>
      </c>
      <c r="T2448" t="s">
        <v>15623</v>
      </c>
      <c r="U2448" t="str">
        <f t="shared" si="815"/>
        <v>https://en.wikipedia.org/wiki/John_R. Coleman</v>
      </c>
      <c r="Y2448" t="str">
        <f t="shared" si="816"/>
        <v>https://tools.wmflabs.org/xtools-articleinfo/?article=John_R. Coleman&amp;project=en.wikipedia.org</v>
      </c>
      <c r="AB2448" t="str">
        <f t="shared" si="817"/>
        <v>https://en.wikipedia.org/w/index.php?title=Special:WhatLinksHere/John_R. Coleman&amp;limit=500</v>
      </c>
    </row>
    <row r="2449" spans="1:29">
      <c r="A2449">
        <v>37</v>
      </c>
      <c r="B2449">
        <v>81229</v>
      </c>
      <c r="C2449">
        <v>481900.67112409452</v>
      </c>
      <c r="D2449" t="s">
        <v>9094</v>
      </c>
      <c r="E2449" t="str">
        <f t="shared" si="818"/>
        <v>John</v>
      </c>
      <c r="F2449" t="str">
        <f t="shared" si="819"/>
        <v>Reid</v>
      </c>
      <c r="H2449">
        <v>0</v>
      </c>
      <c r="J2449">
        <v>87</v>
      </c>
      <c r="K2449" s="3">
        <v>42371</v>
      </c>
      <c r="L2449" t="s">
        <v>10003</v>
      </c>
      <c r="M2449" t="str">
        <f t="shared" si="811"/>
        <v>Australian Anglican prelate Bishop of South Sydney (1972–1993).[37]</v>
      </c>
      <c r="N2449" t="str">
        <f t="shared" si="810"/>
        <v>Australian</v>
      </c>
      <c r="O2449" t="str">
        <f t="shared" si="807"/>
        <v>Anglican prelate Bishop of South Sydney (1972–1993).[37]</v>
      </c>
      <c r="P2449" t="str">
        <f t="shared" si="812"/>
        <v>Anglican prelate Bishop of South Sydney (1972–1993).</v>
      </c>
      <c r="Q2449" t="str">
        <f t="shared" si="813"/>
        <v>Anglican prelate Bishop of South Sydney (1972–1993)</v>
      </c>
      <c r="R2449" t="s">
        <v>3537</v>
      </c>
      <c r="S2449" t="s">
        <v>2876</v>
      </c>
      <c r="U2449" t="str">
        <f t="shared" si="815"/>
        <v>https://en.wikipedia.org/wiki/John_Reid</v>
      </c>
      <c r="Y2449" t="str">
        <f t="shared" si="816"/>
        <v>https://tools.wmflabs.org/xtools-articleinfo/?article=John_Reid&amp;project=en.wikipedia.org</v>
      </c>
      <c r="AB2449" t="str">
        <f t="shared" si="817"/>
        <v>https://en.wikipedia.org/w/index.php?title=Special:WhatLinksHere/John_Reid&amp;limit=500</v>
      </c>
    </row>
    <row r="2450" spans="1:29">
      <c r="A2450">
        <v>987</v>
      </c>
      <c r="B2450">
        <v>645126</v>
      </c>
      <c r="C2450">
        <v>172762.89954952517</v>
      </c>
      <c r="D2450" t="s">
        <v>10623</v>
      </c>
      <c r="E2450" t="str">
        <f t="shared" si="818"/>
        <v>John</v>
      </c>
      <c r="F2450" t="str">
        <f t="shared" si="819"/>
        <v>Reinhardt</v>
      </c>
      <c r="H2450">
        <v>0</v>
      </c>
      <c r="J2450">
        <v>95</v>
      </c>
      <c r="K2450" s="3">
        <v>42418</v>
      </c>
      <c r="L2450" t="s">
        <v>11293</v>
      </c>
      <c r="M2450" t="str">
        <f t="shared" si="811"/>
        <v>American diplomat United States Ambassador to Nigeria (1971–1975).[332]</v>
      </c>
      <c r="N2450" t="str">
        <f t="shared" si="810"/>
        <v>American</v>
      </c>
      <c r="O2450" t="str">
        <f t="shared" si="807"/>
        <v>diplomat United States Ambassador to Nigeria (1971–1975).[332]</v>
      </c>
      <c r="P2450" t="str">
        <f t="shared" si="812"/>
        <v>diplomat United States Ambassador to Nigeria (1971–1975).</v>
      </c>
      <c r="Q2450" t="str">
        <f t="shared" si="813"/>
        <v>diplomat United States Ambassador to Nigeria (1971–1975)</v>
      </c>
      <c r="R2450" t="str">
        <f t="shared" ref="R2450:R2456" si="820">IFERROR(MID(Q2450,1,FIND(" ",Q2450)-1),Q2450)</f>
        <v>diplomat</v>
      </c>
      <c r="S2450" t="s">
        <v>2270</v>
      </c>
      <c r="U2450" t="str">
        <f t="shared" si="815"/>
        <v>https://en.wikipedia.org/wiki/John_Reinhardt</v>
      </c>
      <c r="Y2450" t="str">
        <f t="shared" si="816"/>
        <v>https://tools.wmflabs.org/xtools-articleinfo/?article=John_Reinhardt&amp;project=en.wikipedia.org</v>
      </c>
      <c r="AB2450" t="str">
        <f t="shared" si="817"/>
        <v>https://en.wikipedia.org/w/index.php?title=Special:WhatLinksHere/John_Reinhardt&amp;limit=500</v>
      </c>
    </row>
    <row r="2451" spans="1:29">
      <c r="A2451">
        <v>2261</v>
      </c>
      <c r="B2451">
        <v>373503</v>
      </c>
      <c r="C2451">
        <v>323147.13268260675</v>
      </c>
      <c r="D2451" t="s">
        <v>6632</v>
      </c>
      <c r="E2451" t="str">
        <f t="shared" si="818"/>
        <v>John</v>
      </c>
      <c r="F2451" t="str">
        <f t="shared" si="819"/>
        <v>Ridsdel</v>
      </c>
      <c r="H2451">
        <v>0</v>
      </c>
      <c r="J2451">
        <v>68</v>
      </c>
      <c r="K2451" s="5">
        <v>42485</v>
      </c>
      <c r="L2451" t="s">
        <v>6147</v>
      </c>
      <c r="M2451" t="str">
        <f t="shared" si="811"/>
        <v>Canadian journalist (Calgary Herald) businessman (Petro-Canada) and Abu Sayyaf hostage beheaded.[449]</v>
      </c>
      <c r="N2451" t="str">
        <f t="shared" si="810"/>
        <v>Canadian</v>
      </c>
      <c r="O2451" t="str">
        <f t="shared" si="807"/>
        <v>journalist (Calgary Herald) businessman (Petro-Canada) and Abu Sayyaf hostage beheaded.[449]</v>
      </c>
      <c r="P2451" t="str">
        <f t="shared" si="812"/>
        <v>journalist (Calgary Herald) businessman (Petro-Canada) and Abu Sayyaf hostage beheaded.</v>
      </c>
      <c r="Q2451" t="str">
        <f t="shared" si="813"/>
        <v>journalist (Calgary Herald) businessman (Petro-Canada) and Abu Sayyaf hostage beheaded</v>
      </c>
      <c r="R2451" t="str">
        <f t="shared" si="820"/>
        <v>journalist</v>
      </c>
      <c r="S2451" s="2" t="s">
        <v>1785</v>
      </c>
      <c r="T2451" t="s">
        <v>5867</v>
      </c>
      <c r="U2451" t="str">
        <f t="shared" si="815"/>
        <v>https://en.wikipedia.org/wiki/John_Ridsdel</v>
      </c>
      <c r="Y2451" t="str">
        <f t="shared" si="816"/>
        <v>https://tools.wmflabs.org/xtools-articleinfo/?article=John_Ridsdel&amp;project=en.wikipedia.org</v>
      </c>
      <c r="AB2451" t="str">
        <f t="shared" si="817"/>
        <v>https://en.wikipedia.org/w/index.php?title=Special:WhatLinksHere/John_Ridsdel&amp;limit=500</v>
      </c>
    </row>
    <row r="2452" spans="1:29">
      <c r="A2452">
        <v>84</v>
      </c>
      <c r="B2452">
        <v>709037</v>
      </c>
      <c r="C2452">
        <v>64364.201372882235</v>
      </c>
      <c r="D2452" t="s">
        <v>8861</v>
      </c>
      <c r="E2452" t="str">
        <f t="shared" si="818"/>
        <v>John</v>
      </c>
      <c r="F2452" t="str">
        <f t="shared" si="819"/>
        <v>Roberts</v>
      </c>
      <c r="H2452">
        <v>0</v>
      </c>
      <c r="J2452">
        <v>69</v>
      </c>
      <c r="K2452" s="3">
        <v>42373</v>
      </c>
      <c r="L2452" t="s">
        <v>9971</v>
      </c>
      <c r="M2452" t="str">
        <f t="shared" si="811"/>
        <v>Welsh footballer (Arsenal Birmingham Wrexham).[84]</v>
      </c>
      <c r="N2452" t="str">
        <f t="shared" si="810"/>
        <v>Welsh</v>
      </c>
      <c r="O2452" t="str">
        <f t="shared" si="807"/>
        <v>footballer (Arsenal Birmingham Wrexham).[84]</v>
      </c>
      <c r="P2452" t="str">
        <f t="shared" si="812"/>
        <v>footballer (Arsenal Birmingham Wrexham).</v>
      </c>
      <c r="Q2452" t="str">
        <f t="shared" si="813"/>
        <v>footballer (Arsenal Birmingham Wrexham)</v>
      </c>
      <c r="R2452" t="str">
        <f t="shared" si="820"/>
        <v>footballer</v>
      </c>
      <c r="S2452" t="s">
        <v>2577</v>
      </c>
      <c r="U2452" t="str">
        <f t="shared" si="815"/>
        <v>https://en.wikipedia.org/wiki/John_Roberts</v>
      </c>
      <c r="Y2452" t="str">
        <f t="shared" si="816"/>
        <v>https://tools.wmflabs.org/xtools-articleinfo/?article=John_Roberts&amp;project=en.wikipedia.org</v>
      </c>
      <c r="AB2452" t="str">
        <f t="shared" si="817"/>
        <v>https://en.wikipedia.org/w/index.php?title=Special:WhatLinksHere/John_Roberts&amp;limit=500</v>
      </c>
    </row>
    <row r="2453" spans="1:29">
      <c r="A2453">
        <v>614</v>
      </c>
      <c r="B2453">
        <v>332538</v>
      </c>
      <c r="C2453">
        <v>971677.29552529636</v>
      </c>
      <c r="D2453" t="s">
        <v>10252</v>
      </c>
      <c r="E2453" t="str">
        <f t="shared" si="818"/>
        <v>John</v>
      </c>
      <c r="F2453" t="str">
        <f t="shared" si="819"/>
        <v>Roper Baron Roper</v>
      </c>
      <c r="H2453">
        <v>0</v>
      </c>
      <c r="J2453">
        <v>80</v>
      </c>
      <c r="K2453" s="3">
        <v>42398</v>
      </c>
      <c r="L2453" t="s">
        <v>10254</v>
      </c>
      <c r="M2453" t="str">
        <f t="shared" si="811"/>
        <v>ritish politician.[620]</v>
      </c>
      <c r="N2453" t="s">
        <v>11738</v>
      </c>
      <c r="O2453" t="str">
        <f t="shared" si="807"/>
        <v>politician.[620]</v>
      </c>
      <c r="P2453" t="str">
        <f t="shared" si="812"/>
        <v>politician.</v>
      </c>
      <c r="Q2453" t="str">
        <f t="shared" si="813"/>
        <v>politician</v>
      </c>
      <c r="R2453" t="str">
        <f t="shared" si="820"/>
        <v>politician</v>
      </c>
      <c r="U2453" t="str">
        <f t="shared" si="815"/>
        <v>https://en.wikipedia.org/wiki/John_Roper Baron Roper</v>
      </c>
      <c r="Y2453" t="str">
        <f t="shared" si="816"/>
        <v>https://tools.wmflabs.org/xtools-articleinfo/?article=John_Roper Baron Roper&amp;project=en.wikipedia.org</v>
      </c>
      <c r="AB2453" t="str">
        <f t="shared" si="817"/>
        <v>https://en.wikipedia.org/w/index.php?title=Special:WhatLinksHere/John_Roper Baron Roper&amp;limit=500</v>
      </c>
    </row>
    <row r="2454" spans="1:29" s="2" customFormat="1">
      <c r="A2454">
        <v>4709</v>
      </c>
      <c r="B2454">
        <v>550996</v>
      </c>
      <c r="C2454">
        <v>638599.43534316705</v>
      </c>
      <c r="D2454" t="s">
        <v>15240</v>
      </c>
      <c r="E2454" t="str">
        <f t="shared" si="818"/>
        <v>John</v>
      </c>
      <c r="F2454" t="str">
        <f t="shared" si="819"/>
        <v>Siddons</v>
      </c>
      <c r="G2454"/>
      <c r="H2454">
        <v>0</v>
      </c>
      <c r="I2454"/>
      <c r="J2454">
        <v>88</v>
      </c>
      <c r="K2454" s="5">
        <v>42635</v>
      </c>
      <c r="L2454" t="s">
        <v>15687</v>
      </c>
      <c r="M2454" t="str">
        <f t="shared" si="811"/>
        <v>Australian politician Senator (1981–1983 1985–1987).[94]</v>
      </c>
      <c r="N2454" t="str">
        <f>MID(M2454,1,FIND(" ",M2454)-1)</f>
        <v>Australian</v>
      </c>
      <c r="O2454" t="str">
        <f t="shared" si="807"/>
        <v>politician Senator (1981–1983 1985–1987).[94]</v>
      </c>
      <c r="P2454" s="2" t="str">
        <f t="shared" si="812"/>
        <v>politician Senator (1981–1983 1985–1987).</v>
      </c>
      <c r="Q2454" s="2" t="str">
        <f t="shared" si="813"/>
        <v>politician Senator (1981–1983 1985–1987)</v>
      </c>
      <c r="R2454" s="2" t="str">
        <f t="shared" si="820"/>
        <v>politician</v>
      </c>
      <c r="S2454" s="2" t="s">
        <v>472</v>
      </c>
      <c r="T2454"/>
      <c r="U2454" t="str">
        <f t="shared" si="815"/>
        <v>https://en.wikipedia.org/wiki/John_Siddons</v>
      </c>
      <c r="V2454"/>
      <c r="W2454"/>
      <c r="X2454"/>
      <c r="Y2454" t="str">
        <f t="shared" si="816"/>
        <v>https://tools.wmflabs.org/xtools-articleinfo/?article=John_Siddons&amp;project=en.wikipedia.org</v>
      </c>
      <c r="Z2454"/>
      <c r="AA2454"/>
      <c r="AB2454" t="str">
        <f t="shared" si="817"/>
        <v>https://en.wikipedia.org/w/index.php?title=Special:WhatLinksHere/John_Siddons&amp;limit=500</v>
      </c>
      <c r="AC2454"/>
    </row>
    <row r="2455" spans="1:29">
      <c r="A2455">
        <v>2670</v>
      </c>
      <c r="B2455">
        <v>463663</v>
      </c>
      <c r="C2455">
        <v>455683.95994996536</v>
      </c>
      <c r="D2455" t="s">
        <v>12367</v>
      </c>
      <c r="E2455" t="str">
        <f t="shared" si="818"/>
        <v>John</v>
      </c>
      <c r="F2455" t="str">
        <f t="shared" si="819"/>
        <v>Sisko</v>
      </c>
      <c r="H2455">
        <v>0</v>
      </c>
      <c r="J2455">
        <v>57</v>
      </c>
      <c r="K2455" s="5">
        <v>42509</v>
      </c>
      <c r="L2455" t="s">
        <v>12698</v>
      </c>
      <c r="M2455" t="str">
        <f t="shared" si="811"/>
        <v>American sculptor.[334]</v>
      </c>
      <c r="N2455" t="str">
        <f>MID(M2455,1,FIND(" ",M2455)-1)</f>
        <v>American</v>
      </c>
      <c r="O2455" t="str">
        <f t="shared" si="807"/>
        <v>sculptor.[334]</v>
      </c>
      <c r="P2455" t="str">
        <f t="shared" si="812"/>
        <v>sculptor.</v>
      </c>
      <c r="Q2455" t="str">
        <f t="shared" si="813"/>
        <v>sculptor</v>
      </c>
      <c r="R2455" t="str">
        <f t="shared" si="820"/>
        <v>sculptor</v>
      </c>
      <c r="U2455" t="str">
        <f t="shared" si="815"/>
        <v>https://en.wikipedia.org/wiki/John_Sisko</v>
      </c>
      <c r="Y2455" t="str">
        <f t="shared" si="816"/>
        <v>https://tools.wmflabs.org/xtools-articleinfo/?article=John_Sisko&amp;project=en.wikipedia.org</v>
      </c>
      <c r="AB2455" t="str">
        <f t="shared" si="817"/>
        <v>https://en.wikipedia.org/w/index.php?title=Special:WhatLinksHere/John_Sisko&amp;limit=500</v>
      </c>
    </row>
    <row r="2456" spans="1:29">
      <c r="A2456">
        <v>829</v>
      </c>
      <c r="B2456">
        <v>43251</v>
      </c>
      <c r="C2456">
        <v>966074.95965145063</v>
      </c>
      <c r="D2456" t="s">
        <v>10369</v>
      </c>
      <c r="E2456" t="str">
        <f t="shared" si="818"/>
        <v>John</v>
      </c>
      <c r="F2456" t="str">
        <f t="shared" si="819"/>
        <v>Spencer</v>
      </c>
      <c r="H2456">
        <v>0</v>
      </c>
      <c r="J2456">
        <v>81</v>
      </c>
      <c r="K2456" s="3">
        <v>42410</v>
      </c>
      <c r="L2456" t="s">
        <v>11108</v>
      </c>
      <c r="M2456" t="str">
        <f t="shared" si="811"/>
        <v>New Zealand businessman.[173]</v>
      </c>
      <c r="N2456" t="s">
        <v>11620</v>
      </c>
      <c r="O2456" t="s">
        <v>11951</v>
      </c>
      <c r="P2456" t="str">
        <f t="shared" si="812"/>
        <v>businessman.</v>
      </c>
      <c r="Q2456" t="str">
        <f t="shared" si="813"/>
        <v>businessman</v>
      </c>
      <c r="R2456" t="str">
        <f t="shared" si="820"/>
        <v>businessman</v>
      </c>
      <c r="U2456" t="str">
        <f t="shared" si="815"/>
        <v>https://en.wikipedia.org/wiki/John_Spencer</v>
      </c>
      <c r="Y2456" t="str">
        <f t="shared" si="816"/>
        <v>https://tools.wmflabs.org/xtools-articleinfo/?article=John_Spencer&amp;project=en.wikipedia.org</v>
      </c>
      <c r="AB2456" t="str">
        <f t="shared" si="817"/>
        <v>https://en.wikipedia.org/w/index.php?title=Special:WhatLinksHere/John_Spencer&amp;limit=500</v>
      </c>
    </row>
    <row r="2457" spans="1:29">
      <c r="A2457">
        <v>2459</v>
      </c>
      <c r="B2457">
        <v>467121</v>
      </c>
      <c r="C2457">
        <v>45691.53896500211</v>
      </c>
      <c r="D2457" t="s">
        <v>12072</v>
      </c>
      <c r="E2457" t="str">
        <f t="shared" si="818"/>
        <v>John</v>
      </c>
      <c r="F2457" t="str">
        <f t="shared" si="819"/>
        <v>Stabb</v>
      </c>
      <c r="H2457">
        <v>0</v>
      </c>
      <c r="J2457">
        <v>54</v>
      </c>
      <c r="K2457" s="5">
        <v>42497</v>
      </c>
      <c r="L2457" t="s">
        <v>12671</v>
      </c>
      <c r="M2457" t="str">
        <f t="shared" si="811"/>
        <v>American punk singer (Government Issue) stomach cancer.[123]</v>
      </c>
      <c r="N2457" t="str">
        <f t="shared" ref="N2457:N2465" si="821">MID(M2457,1,FIND(" ",M2457)-1)</f>
        <v>American</v>
      </c>
      <c r="O2457" t="str">
        <f t="shared" ref="O2457:O2465" si="822">MID(M2457,FIND(" ",M2457)+1,9999)</f>
        <v>punk singer (Government Issue) stomach cancer.[123]</v>
      </c>
      <c r="P2457" t="str">
        <f t="shared" si="812"/>
        <v>punk singer (Government Issue) stomach cancer.</v>
      </c>
      <c r="Q2457" t="str">
        <f t="shared" si="813"/>
        <v>punk singer (Government Issue) stomach cancer</v>
      </c>
      <c r="R2457" t="s">
        <v>3052</v>
      </c>
      <c r="S2457" s="2" t="s">
        <v>1436</v>
      </c>
      <c r="T2457" t="s">
        <v>12951</v>
      </c>
      <c r="U2457" t="str">
        <f t="shared" si="815"/>
        <v>https://en.wikipedia.org/wiki/John_Stabb</v>
      </c>
      <c r="Y2457" t="str">
        <f t="shared" si="816"/>
        <v>https://tools.wmflabs.org/xtools-articleinfo/?article=John_Stabb&amp;project=en.wikipedia.org</v>
      </c>
      <c r="AB2457" t="str">
        <f t="shared" si="817"/>
        <v>https://en.wikipedia.org/w/index.php?title=Special:WhatLinksHere/John_Stabb&amp;limit=500</v>
      </c>
    </row>
    <row r="2458" spans="1:29">
      <c r="A2458">
        <v>2219</v>
      </c>
      <c r="B2458">
        <v>562928</v>
      </c>
      <c r="C2458">
        <v>385375.15853022342</v>
      </c>
      <c r="D2458" t="s">
        <v>6353</v>
      </c>
      <c r="E2458" t="s">
        <v>5907</v>
      </c>
      <c r="F2458" t="s">
        <v>5908</v>
      </c>
      <c r="H2458">
        <v>0</v>
      </c>
      <c r="J2458">
        <v>87</v>
      </c>
      <c r="K2458" s="5">
        <v>42483</v>
      </c>
      <c r="L2458" t="s">
        <v>5826</v>
      </c>
      <c r="M2458" t="str">
        <f t="shared" si="811"/>
        <v>Australian Roman Catholic prelate Bishop of Lismore (1971–2001).[407]</v>
      </c>
      <c r="N2458" t="str">
        <f t="shared" si="821"/>
        <v>Australian</v>
      </c>
      <c r="O2458" t="str">
        <f t="shared" si="822"/>
        <v>Roman Catholic prelate Bishop of Lismore (1971–2001).[407]</v>
      </c>
      <c r="P2458" t="str">
        <f t="shared" si="812"/>
        <v>Roman Catholic prelate Bishop of Lismore (1971–2001).</v>
      </c>
      <c r="Q2458" t="str">
        <f t="shared" si="813"/>
        <v>Roman Catholic prelate Bishop of Lismore (1971–2001)</v>
      </c>
      <c r="R2458" t="s">
        <v>7130</v>
      </c>
      <c r="S2458" s="2" t="s">
        <v>1496</v>
      </c>
      <c r="U2458" t="str">
        <f t="shared" si="815"/>
        <v>https://en.wikipedia.org/wiki/John_Steven Satterthwaite</v>
      </c>
      <c r="Y2458" t="str">
        <f t="shared" si="816"/>
        <v>https://tools.wmflabs.org/xtools-articleinfo/?article=John_Steven Satterthwaite&amp;project=en.wikipedia.org</v>
      </c>
      <c r="AB2458" t="str">
        <f t="shared" si="817"/>
        <v>https://en.wikipedia.org/w/index.php?title=Special:WhatLinksHere/John_Steven Satterthwaite&amp;limit=500</v>
      </c>
    </row>
    <row r="2459" spans="1:29">
      <c r="A2459">
        <v>272</v>
      </c>
      <c r="B2459">
        <v>992888</v>
      </c>
      <c r="C2459">
        <v>856955.58460065513</v>
      </c>
      <c r="D2459" t="s">
        <v>9437</v>
      </c>
      <c r="E2459" t="str">
        <f t="shared" ref="E2459:E2466" si="823">LEFT(D2459,FIND(" ",D2459)-1)</f>
        <v>John</v>
      </c>
      <c r="F2459" t="str">
        <f t="shared" ref="F2459:F2466" si="824">MID(D2459,FIND(" ",D2459)+1,9999)</f>
        <v>Stevens</v>
      </c>
      <c r="H2459">
        <v>0</v>
      </c>
      <c r="J2459">
        <v>86</v>
      </c>
      <c r="K2459" s="3">
        <v>42381</v>
      </c>
      <c r="L2459" t="s">
        <v>9438</v>
      </c>
      <c r="M2459" t="str">
        <f t="shared" si="811"/>
        <v>British journalist.[273]</v>
      </c>
      <c r="N2459" t="str">
        <f t="shared" si="821"/>
        <v>British</v>
      </c>
      <c r="O2459" t="str">
        <f t="shared" si="822"/>
        <v>journalist.[273]</v>
      </c>
      <c r="P2459" t="str">
        <f t="shared" si="812"/>
        <v>journalist.</v>
      </c>
      <c r="Q2459" t="str">
        <f t="shared" si="813"/>
        <v>journalist</v>
      </c>
      <c r="R2459" t="str">
        <f>IFERROR(MID(Q2459,1,FIND(" ",Q2459)-1),Q2459)</f>
        <v>journalist</v>
      </c>
      <c r="U2459" t="str">
        <f t="shared" si="815"/>
        <v>https://en.wikipedia.org/wiki/John_Stevens</v>
      </c>
      <c r="Y2459" t="str">
        <f t="shared" si="816"/>
        <v>https://tools.wmflabs.org/xtools-articleinfo/?article=John_Stevens&amp;project=en.wikipedia.org</v>
      </c>
      <c r="AB2459" t="str">
        <f t="shared" si="817"/>
        <v>https://en.wikipedia.org/w/index.php?title=Special:WhatLinksHere/John_Stevens&amp;limit=500</v>
      </c>
    </row>
    <row r="2460" spans="1:29">
      <c r="A2460">
        <v>234</v>
      </c>
      <c r="B2460">
        <v>512436</v>
      </c>
      <c r="C2460">
        <v>647240.95652763941</v>
      </c>
      <c r="D2460" t="s">
        <v>9366</v>
      </c>
      <c r="E2460" t="str">
        <f t="shared" si="823"/>
        <v>John</v>
      </c>
      <c r="F2460" t="str">
        <f t="shared" si="824"/>
        <v>Stokes</v>
      </c>
      <c r="H2460">
        <v>0</v>
      </c>
      <c r="J2460">
        <v>70</v>
      </c>
      <c r="K2460" s="3">
        <v>42379</v>
      </c>
      <c r="L2460" t="s">
        <v>9367</v>
      </c>
      <c r="M2460" t="str">
        <f t="shared" si="811"/>
        <v>British Army soldier and mountaineer.[235]</v>
      </c>
      <c r="N2460" t="str">
        <f t="shared" si="821"/>
        <v>British</v>
      </c>
      <c r="O2460" t="str">
        <f t="shared" si="822"/>
        <v>Army soldier and mountaineer.[235]</v>
      </c>
      <c r="P2460" t="str">
        <f t="shared" si="812"/>
        <v>Army soldier and mountaineer.</v>
      </c>
      <c r="Q2460" t="str">
        <f t="shared" si="813"/>
        <v>Army soldier and mountaineer</v>
      </c>
      <c r="R2460" t="str">
        <f>Q2460</f>
        <v>Army soldier and mountaineer</v>
      </c>
      <c r="U2460" t="str">
        <f t="shared" si="815"/>
        <v>https://en.wikipedia.org/wiki/John_Stokes</v>
      </c>
      <c r="Y2460" t="str">
        <f t="shared" si="816"/>
        <v>https://tools.wmflabs.org/xtools-articleinfo/?article=John_Stokes&amp;project=en.wikipedia.org</v>
      </c>
      <c r="AB2460" t="str">
        <f t="shared" si="817"/>
        <v>https://en.wikipedia.org/w/index.php?title=Special:WhatLinksHere/John_Stokes&amp;limit=500</v>
      </c>
    </row>
    <row r="2461" spans="1:29">
      <c r="A2461">
        <v>372</v>
      </c>
      <c r="B2461">
        <v>512090</v>
      </c>
      <c r="C2461">
        <v>820473.26037627505</v>
      </c>
      <c r="D2461" t="s">
        <v>9310</v>
      </c>
      <c r="E2461" t="str">
        <f t="shared" si="823"/>
        <v>John</v>
      </c>
      <c r="F2461" t="str">
        <f t="shared" si="824"/>
        <v>Taihuttu</v>
      </c>
      <c r="H2461">
        <v>0</v>
      </c>
      <c r="J2461">
        <v>61</v>
      </c>
      <c r="K2461" s="3">
        <v>42386</v>
      </c>
      <c r="L2461" t="s">
        <v>10051</v>
      </c>
      <c r="M2461" t="str">
        <f t="shared" si="811"/>
        <v>Dutch footballer (VVV Fortuna Sittard).[374]</v>
      </c>
      <c r="N2461" t="str">
        <f t="shared" si="821"/>
        <v>Dutch</v>
      </c>
      <c r="O2461" t="str">
        <f t="shared" si="822"/>
        <v>footballer (VVV Fortuna Sittard).[374]</v>
      </c>
      <c r="P2461" t="str">
        <f t="shared" si="812"/>
        <v>footballer (VVV Fortuna Sittard).</v>
      </c>
      <c r="Q2461" t="str">
        <f t="shared" si="813"/>
        <v>footballer (VVV Fortuna Sittard)</v>
      </c>
      <c r="R2461" t="str">
        <f>IFERROR(MID(Q2461,1,FIND(" ",Q2461)-1),Q2461)</f>
        <v>footballer</v>
      </c>
      <c r="S2461" t="s">
        <v>2669</v>
      </c>
      <c r="U2461" t="str">
        <f t="shared" si="815"/>
        <v>https://en.wikipedia.org/wiki/John_Taihuttu</v>
      </c>
      <c r="Y2461" t="str">
        <f t="shared" si="816"/>
        <v>https://tools.wmflabs.org/xtools-articleinfo/?article=John_Taihuttu&amp;project=en.wikipedia.org</v>
      </c>
      <c r="AB2461" t="str">
        <f t="shared" si="817"/>
        <v>https://en.wikipedia.org/w/index.php?title=Special:WhatLinksHere/John_Taihuttu&amp;limit=500</v>
      </c>
    </row>
    <row r="2462" spans="1:29">
      <c r="A2462">
        <v>2857</v>
      </c>
      <c r="B2462">
        <v>639893</v>
      </c>
      <c r="C2462">
        <v>410977.194721454</v>
      </c>
      <c r="D2462" t="s">
        <v>5798</v>
      </c>
      <c r="E2462" t="str">
        <f t="shared" si="823"/>
        <v>John</v>
      </c>
      <c r="F2462" t="str">
        <f t="shared" si="824"/>
        <v>Taylor</v>
      </c>
      <c r="H2462">
        <v>0</v>
      </c>
      <c r="J2462">
        <v>87</v>
      </c>
      <c r="K2462" s="5">
        <v>42522</v>
      </c>
      <c r="L2462" t="s">
        <v>5100</v>
      </c>
      <c r="M2462" t="str">
        <f t="shared" si="811"/>
        <v>British Anglican bishop and theologian.[12]</v>
      </c>
      <c r="N2462" t="str">
        <f t="shared" si="821"/>
        <v>British</v>
      </c>
      <c r="O2462" t="str">
        <f t="shared" si="822"/>
        <v>Anglican bishop and theologian.[12]</v>
      </c>
      <c r="P2462" t="str">
        <f t="shared" si="812"/>
        <v>Anglican bishop and theologian.</v>
      </c>
      <c r="Q2462" t="str">
        <f t="shared" si="813"/>
        <v>Anglican bishop and theologian</v>
      </c>
      <c r="R2462" t="str">
        <f>Q2462</f>
        <v>Anglican bishop and theologian</v>
      </c>
      <c r="U2462" t="str">
        <f t="shared" si="815"/>
        <v>https://en.wikipedia.org/wiki/John_Taylor</v>
      </c>
      <c r="Y2462" t="str">
        <f t="shared" si="816"/>
        <v>https://tools.wmflabs.org/xtools-articleinfo/?article=John_Taylor&amp;project=en.wikipedia.org</v>
      </c>
      <c r="AB2462" t="str">
        <f t="shared" si="817"/>
        <v>https://en.wikipedia.org/w/index.php?title=Special:WhatLinksHere/John_Taylor&amp;limit=500</v>
      </c>
    </row>
    <row r="2463" spans="1:29">
      <c r="A2463">
        <v>4115</v>
      </c>
      <c r="B2463">
        <v>783437</v>
      </c>
      <c r="C2463">
        <v>586561.29076280189</v>
      </c>
      <c r="D2463" t="s">
        <v>4217</v>
      </c>
      <c r="E2463" t="str">
        <f t="shared" si="823"/>
        <v>John</v>
      </c>
      <c r="F2463" t="str">
        <f t="shared" si="824"/>
        <v>Timoney</v>
      </c>
      <c r="H2463">
        <v>0</v>
      </c>
      <c r="J2463">
        <v>68</v>
      </c>
      <c r="K2463" s="5">
        <v>42598</v>
      </c>
      <c r="L2463" t="s">
        <v>3807</v>
      </c>
      <c r="M2463" t="str">
        <f t="shared" si="811"/>
        <v>Irish-born American police officer chief of Miami Police Department (2003–2010) Commissioner of the Philadelphia Police Department (1998–2002) lung cancer.[257]</v>
      </c>
      <c r="N2463" t="str">
        <f t="shared" si="821"/>
        <v>Irish-born</v>
      </c>
      <c r="O2463" t="str">
        <f t="shared" si="822"/>
        <v>American police officer chief of Miami Police Department (2003–2010) Commissioner of the Philadelphia Police Department (1998–2002) lung cancer.[257]</v>
      </c>
      <c r="P2463" s="2" t="str">
        <f t="shared" si="812"/>
        <v>American police officer chief of Miami Police Department (2003–2010) Commissioner of the Philadelphia Police Department (1998–2002) lung cancer.</v>
      </c>
      <c r="Q2463" s="2" t="str">
        <f t="shared" si="813"/>
        <v>American police officer chief of Miami Police Department (2003–2010) Commissioner of the Philadelphia Police Department (1998–2002) lung cancer</v>
      </c>
      <c r="R2463" s="2" t="s">
        <v>2760</v>
      </c>
      <c r="S2463" s="2" t="s">
        <v>459</v>
      </c>
      <c r="T2463" t="s">
        <v>2761</v>
      </c>
      <c r="U2463" t="str">
        <f t="shared" si="815"/>
        <v>https://en.wikipedia.org/wiki/John_Timoney</v>
      </c>
      <c r="Y2463" t="str">
        <f t="shared" si="816"/>
        <v>https://tools.wmflabs.org/xtools-articleinfo/?article=John_Timoney&amp;project=en.wikipedia.org</v>
      </c>
      <c r="AB2463" t="str">
        <f t="shared" si="817"/>
        <v>https://en.wikipedia.org/w/index.php?title=Special:WhatLinksHere/John_Timoney&amp;limit=500</v>
      </c>
    </row>
    <row r="2464" spans="1:29">
      <c r="A2464">
        <v>1572</v>
      </c>
      <c r="B2464">
        <v>921408</v>
      </c>
      <c r="C2464">
        <v>896719.14590144297</v>
      </c>
      <c r="D2464" t="s">
        <v>8201</v>
      </c>
      <c r="E2464" t="str">
        <f t="shared" si="823"/>
        <v>John</v>
      </c>
      <c r="F2464" t="str">
        <f t="shared" si="824"/>
        <v>Urry</v>
      </c>
      <c r="H2464">
        <v>0</v>
      </c>
      <c r="J2464">
        <v>79</v>
      </c>
      <c r="K2464" s="3">
        <v>42447</v>
      </c>
      <c r="L2464" s="2" t="s">
        <v>7839</v>
      </c>
      <c r="M2464" t="str">
        <f t="shared" si="811"/>
        <v>British sociologist.[379]</v>
      </c>
      <c r="N2464" t="str">
        <f t="shared" si="821"/>
        <v>British</v>
      </c>
      <c r="O2464" t="str">
        <f t="shared" si="822"/>
        <v>sociologist.[379]</v>
      </c>
      <c r="P2464" t="str">
        <f t="shared" si="812"/>
        <v>sociologist.</v>
      </c>
      <c r="Q2464" t="str">
        <f t="shared" si="813"/>
        <v>sociologist</v>
      </c>
      <c r="R2464" t="str">
        <f t="shared" ref="R2464:R2473" si="825">IFERROR(MID(Q2464,1,FIND(" ",Q2464)-1),Q2464)</f>
        <v>sociologist</v>
      </c>
      <c r="U2464" t="str">
        <f t="shared" si="815"/>
        <v>https://en.wikipedia.org/wiki/John_Urry</v>
      </c>
      <c r="Y2464" t="str">
        <f t="shared" si="816"/>
        <v>https://tools.wmflabs.org/xtools-articleinfo/?article=John_Urry&amp;project=en.wikipedia.org</v>
      </c>
      <c r="AB2464" t="str">
        <f t="shared" si="817"/>
        <v>https://en.wikipedia.org/w/index.php?title=Special:WhatLinksHere/John_Urry&amp;limit=500</v>
      </c>
    </row>
    <row r="2465" spans="1:28">
      <c r="A2465">
        <v>1854</v>
      </c>
      <c r="B2465">
        <v>660062</v>
      </c>
      <c r="C2465">
        <v>53175.136361460318</v>
      </c>
      <c r="D2465" t="s">
        <v>6532</v>
      </c>
      <c r="E2465" t="str">
        <f t="shared" si="823"/>
        <v>John</v>
      </c>
      <c r="F2465" t="str">
        <f t="shared" si="824"/>
        <v>Vane 11th Baron Barnard</v>
      </c>
      <c r="H2465">
        <v>0</v>
      </c>
      <c r="J2465">
        <v>92</v>
      </c>
      <c r="K2465" s="5">
        <v>42463</v>
      </c>
      <c r="L2465" t="s">
        <v>6367</v>
      </c>
      <c r="M2465" t="str">
        <f t="shared" si="811"/>
        <v>British peer.[40]</v>
      </c>
      <c r="N2465" t="str">
        <f t="shared" si="821"/>
        <v>British</v>
      </c>
      <c r="O2465" t="str">
        <f t="shared" si="822"/>
        <v>peer.[40]</v>
      </c>
      <c r="P2465" t="str">
        <f t="shared" si="812"/>
        <v>peer.</v>
      </c>
      <c r="Q2465" t="str">
        <f t="shared" si="813"/>
        <v>peer</v>
      </c>
      <c r="R2465" t="str">
        <f t="shared" si="825"/>
        <v>peer</v>
      </c>
      <c r="U2465" t="str">
        <f t="shared" si="815"/>
        <v>https://en.wikipedia.org/wiki/John_Vane 11th Baron Barnard</v>
      </c>
      <c r="Y2465" t="str">
        <f t="shared" si="816"/>
        <v>https://tools.wmflabs.org/xtools-articleinfo/?article=John_Vane 11th Baron Barnard&amp;project=en.wikipedia.org</v>
      </c>
      <c r="AB2465" t="str">
        <f t="shared" si="817"/>
        <v>https://en.wikipedia.org/w/index.php?title=Special:WhatLinksHere/John_Vane 11th Baron Barnard&amp;limit=500</v>
      </c>
    </row>
    <row r="2466" spans="1:28">
      <c r="A2466">
        <v>1470</v>
      </c>
      <c r="B2466">
        <v>114621</v>
      </c>
      <c r="C2466">
        <v>95690.257468959317</v>
      </c>
      <c r="D2466" t="s">
        <v>8915</v>
      </c>
      <c r="E2466" t="str">
        <f t="shared" si="823"/>
        <v>John</v>
      </c>
      <c r="F2466" t="str">
        <f t="shared" si="824"/>
        <v>W. Cahn</v>
      </c>
      <c r="H2466">
        <v>0</v>
      </c>
      <c r="J2466">
        <v>88</v>
      </c>
      <c r="K2466" s="3">
        <v>42443</v>
      </c>
      <c r="L2466" s="2" t="s">
        <v>7961</v>
      </c>
      <c r="M2466" t="str">
        <f t="shared" si="811"/>
        <v>German-born American metallurgist awarded National Medal of Science (1998) namesake of Cahn–Hilliard equation leukemia.[276]</v>
      </c>
      <c r="N2466" t="s">
        <v>7301</v>
      </c>
      <c r="O2466" s="2" t="s">
        <v>7553</v>
      </c>
      <c r="P2466" t="str">
        <f t="shared" si="812"/>
        <v>metallurgist awarded National Medal of Science (1998) namesake of Cahn–Hilliard equation leukemia.</v>
      </c>
      <c r="Q2466" t="str">
        <f t="shared" si="813"/>
        <v>metallurgist awarded National Medal of Science (1998) namesake of Cahn–Hilliard equation leukemia</v>
      </c>
      <c r="R2466" t="str">
        <f t="shared" si="825"/>
        <v>metallurgist</v>
      </c>
      <c r="S2466" s="2" t="s">
        <v>1994</v>
      </c>
      <c r="T2466" s="2" t="s">
        <v>7515</v>
      </c>
      <c r="U2466" t="str">
        <f t="shared" si="815"/>
        <v>https://en.wikipedia.org/wiki/John_W. Cahn</v>
      </c>
      <c r="Y2466" t="str">
        <f t="shared" si="816"/>
        <v>https://tools.wmflabs.org/xtools-articleinfo/?article=John_W. Cahn&amp;project=en.wikipedia.org</v>
      </c>
      <c r="AB2466" t="str">
        <f t="shared" si="817"/>
        <v>https://en.wikipedia.org/w/index.php?title=Special:WhatLinksHere/John_W. Cahn&amp;limit=500</v>
      </c>
    </row>
    <row r="2467" spans="1:28">
      <c r="A2467">
        <v>4389</v>
      </c>
      <c r="B2467">
        <v>554518</v>
      </c>
      <c r="C2467">
        <v>268375.16035448061</v>
      </c>
      <c r="D2467" t="s">
        <v>14972</v>
      </c>
      <c r="E2467" t="s">
        <v>15504</v>
      </c>
      <c r="F2467" t="s">
        <v>15505</v>
      </c>
      <c r="H2467">
        <v>0</v>
      </c>
      <c r="J2467">
        <v>96</v>
      </c>
      <c r="K2467" s="5">
        <v>42616</v>
      </c>
      <c r="L2467" t="s">
        <v>15380</v>
      </c>
      <c r="M2467" t="str">
        <f t="shared" si="811"/>
        <v>American politician member of the South Carolina Senate (1966–2008).[402]</v>
      </c>
      <c r="N2467" t="str">
        <f t="shared" ref="N2467:N2489" si="826">MID(M2467,1,FIND(" ",M2467)-1)</f>
        <v>American</v>
      </c>
      <c r="O2467" t="str">
        <f t="shared" ref="O2467:O2489" si="827">MID(M2467,FIND(" ",M2467)+1,9999)</f>
        <v>politician member of the South Carolina Senate (1966–2008).[402]</v>
      </c>
      <c r="P2467" s="2" t="str">
        <f t="shared" si="812"/>
        <v>politician member of the South Carolina Senate (1966–2008).</v>
      </c>
      <c r="Q2467" s="2" t="str">
        <f t="shared" si="813"/>
        <v>politician member of the South Carolina Senate (1966–2008)</v>
      </c>
      <c r="R2467" s="2" t="str">
        <f t="shared" si="825"/>
        <v>politician</v>
      </c>
      <c r="S2467" s="2" t="s">
        <v>494</v>
      </c>
      <c r="U2467" t="str">
        <f t="shared" si="815"/>
        <v>https://en.wikipedia.org/wiki/John_W. Drummond</v>
      </c>
      <c r="Y2467" t="str">
        <f t="shared" si="816"/>
        <v>https://tools.wmflabs.org/xtools-articleinfo/?article=John_W. Drummond&amp;project=en.wikipedia.org</v>
      </c>
      <c r="AB2467" t="str">
        <f t="shared" si="817"/>
        <v>https://en.wikipedia.org/w/index.php?title=Special:WhatLinksHere/John_W. Drummond&amp;limit=500</v>
      </c>
    </row>
    <row r="2468" spans="1:28">
      <c r="A2468">
        <v>1877</v>
      </c>
      <c r="B2468">
        <v>170862</v>
      </c>
      <c r="C2468">
        <v>550469.56153000798</v>
      </c>
      <c r="D2468" t="s">
        <v>6752</v>
      </c>
      <c r="E2468" t="str">
        <f t="shared" ref="E2468:E2473" si="828">LEFT(D2468,FIND(" ",D2468)-1)</f>
        <v>John</v>
      </c>
      <c r="F2468" t="str">
        <f t="shared" ref="F2468:F2473" si="829">MID(D2468,FIND(" ",D2468)+1,9999)</f>
        <v>Waite</v>
      </c>
      <c r="H2468">
        <v>0</v>
      </c>
      <c r="J2468">
        <v>74</v>
      </c>
      <c r="K2468" s="5">
        <v>42463</v>
      </c>
      <c r="L2468" t="s">
        <v>6254</v>
      </c>
      <c r="M2468" t="str">
        <f t="shared" si="811"/>
        <v>English footballer (Grimsby Town).[63]</v>
      </c>
      <c r="N2468" t="str">
        <f t="shared" si="826"/>
        <v>English</v>
      </c>
      <c r="O2468" t="str">
        <f t="shared" si="827"/>
        <v>footballer (Grimsby Town).[63]</v>
      </c>
      <c r="P2468" t="str">
        <f t="shared" si="812"/>
        <v>footballer (Grimsby Town).</v>
      </c>
      <c r="Q2468" t="str">
        <f t="shared" si="813"/>
        <v>footballer (Grimsby Town)</v>
      </c>
      <c r="R2468" t="str">
        <f t="shared" si="825"/>
        <v>footballer</v>
      </c>
      <c r="S2468" s="2" t="s">
        <v>1690</v>
      </c>
      <c r="U2468" t="str">
        <f t="shared" ref="U2468:U2498" si="830">CONCATENATE("https://en.wikipedia.org/wiki/",REPLACE(D2468,FIND(" ",D2468),1,"_"))</f>
        <v>https://en.wikipedia.org/wiki/John_Waite</v>
      </c>
      <c r="Y2468" t="str">
        <f t="shared" ref="Y2468:Y2498" si="831">CONCATENATE("https://tools.wmflabs.org/xtools-articleinfo/?article=",REPLACE(D2468,FIND(" ",D2468),1,"_"),"&amp;project=en.wikipedia.org")</f>
        <v>https://tools.wmflabs.org/xtools-articleinfo/?article=John_Waite&amp;project=en.wikipedia.org</v>
      </c>
      <c r="AB2468" t="str">
        <f t="shared" ref="AB2468:AB2498" si="832">CONCATENATE("https://en.wikipedia.org/w/index.php?title=Special:WhatLinksHere/",REPLACE(D2468,FIND(" ",D2468),1,"_"),"&amp;limit=500")</f>
        <v>https://en.wikipedia.org/w/index.php?title=Special:WhatLinksHere/John_Waite&amp;limit=500</v>
      </c>
    </row>
    <row r="2469" spans="1:28">
      <c r="A2469">
        <v>2192</v>
      </c>
      <c r="B2469">
        <v>827624</v>
      </c>
      <c r="C2469">
        <v>786492.27434789285</v>
      </c>
      <c r="D2469" t="s">
        <v>6556</v>
      </c>
      <c r="E2469" t="str">
        <f t="shared" si="828"/>
        <v>John</v>
      </c>
      <c r="F2469" t="str">
        <f t="shared" si="829"/>
        <v>Walton Baron Walton of Detchant</v>
      </c>
      <c r="H2469">
        <v>0</v>
      </c>
      <c r="J2469">
        <v>93</v>
      </c>
      <c r="K2469" s="5">
        <v>42481</v>
      </c>
      <c r="L2469" t="s">
        <v>6076</v>
      </c>
      <c r="M2469" t="str">
        <f t="shared" si="811"/>
        <v>British politician member of the House of Lords (since 1989).[380]</v>
      </c>
      <c r="N2469" t="str">
        <f t="shared" si="826"/>
        <v>British</v>
      </c>
      <c r="O2469" t="str">
        <f t="shared" si="827"/>
        <v>politician member of the House of Lords (since 1989).[380]</v>
      </c>
      <c r="P2469" t="str">
        <f t="shared" si="812"/>
        <v>politician member of the House of Lords (since 1989).</v>
      </c>
      <c r="Q2469" t="str">
        <f t="shared" si="813"/>
        <v>politician member of the House of Lords (since 1989)</v>
      </c>
      <c r="R2469" t="str">
        <f t="shared" si="825"/>
        <v>politician</v>
      </c>
      <c r="S2469" s="2" t="s">
        <v>1488</v>
      </c>
      <c r="U2469" t="str">
        <f t="shared" si="830"/>
        <v>https://en.wikipedia.org/wiki/John_Walton Baron Walton of Detchant</v>
      </c>
      <c r="Y2469" t="str">
        <f t="shared" si="831"/>
        <v>https://tools.wmflabs.org/xtools-articleinfo/?article=John_Walton Baron Walton of Detchant&amp;project=en.wikipedia.org</v>
      </c>
      <c r="AB2469" t="str">
        <f t="shared" si="832"/>
        <v>https://en.wikipedia.org/w/index.php?title=Special:WhatLinksHere/John_Walton Baron Walton of Detchant&amp;limit=500</v>
      </c>
    </row>
    <row r="2470" spans="1:28">
      <c r="A2470">
        <v>2492</v>
      </c>
      <c r="B2470">
        <v>358883</v>
      </c>
      <c r="C2470">
        <v>466019.49425894418</v>
      </c>
      <c r="D2470" t="s">
        <v>12239</v>
      </c>
      <c r="E2470" t="str">
        <f t="shared" si="828"/>
        <v>John</v>
      </c>
      <c r="F2470" t="str">
        <f t="shared" si="829"/>
        <v>Warr</v>
      </c>
      <c r="H2470">
        <v>0</v>
      </c>
      <c r="J2470">
        <v>88</v>
      </c>
      <c r="K2470" s="5">
        <v>42499</v>
      </c>
      <c r="L2470" t="s">
        <v>12520</v>
      </c>
      <c r="M2470" t="str">
        <f t="shared" si="811"/>
        <v>English cricketer.[156]</v>
      </c>
      <c r="N2470" t="str">
        <f t="shared" si="826"/>
        <v>English</v>
      </c>
      <c r="O2470" t="str">
        <f t="shared" si="827"/>
        <v>cricketer.[156]</v>
      </c>
      <c r="P2470" t="str">
        <f t="shared" si="812"/>
        <v>cricketer.</v>
      </c>
      <c r="Q2470" t="str">
        <f t="shared" si="813"/>
        <v>cricketer</v>
      </c>
      <c r="R2470" t="str">
        <f t="shared" si="825"/>
        <v>cricketer</v>
      </c>
      <c r="U2470" t="str">
        <f t="shared" si="830"/>
        <v>https://en.wikipedia.org/wiki/John_Warr</v>
      </c>
      <c r="W2470" s="2"/>
      <c r="X2470" s="2"/>
      <c r="Y2470" t="str">
        <f t="shared" si="831"/>
        <v>https://tools.wmflabs.org/xtools-articleinfo/?article=John_Warr&amp;project=en.wikipedia.org</v>
      </c>
      <c r="AB2470" t="str">
        <f t="shared" si="832"/>
        <v>https://en.wikipedia.org/w/index.php?title=Special:WhatLinksHere/John_Warr&amp;limit=500</v>
      </c>
    </row>
    <row r="2471" spans="1:28">
      <c r="A2471">
        <v>4487</v>
      </c>
      <c r="B2471">
        <v>962529</v>
      </c>
      <c r="C2471">
        <v>82089.151326727006</v>
      </c>
      <c r="D2471" t="s">
        <v>15053</v>
      </c>
      <c r="E2471" t="str">
        <f t="shared" si="828"/>
        <v>John</v>
      </c>
      <c r="F2471" t="str">
        <f t="shared" si="829"/>
        <v>Watts</v>
      </c>
      <c r="H2471">
        <v>0</v>
      </c>
      <c r="J2471">
        <v>69</v>
      </c>
      <c r="K2471" s="5">
        <v>42621</v>
      </c>
      <c r="L2471" t="s">
        <v>15420</v>
      </c>
      <c r="M2471" t="str">
        <f t="shared" si="811"/>
        <v>British politician MP for Slough (1983–1997).[325]</v>
      </c>
      <c r="N2471" t="str">
        <f t="shared" si="826"/>
        <v>British</v>
      </c>
      <c r="O2471" t="str">
        <f t="shared" si="827"/>
        <v>politician MP for Slough (1983–1997).[325]</v>
      </c>
      <c r="P2471" s="2" t="str">
        <f t="shared" si="812"/>
        <v>politician MP for Slough (1983–1997).</v>
      </c>
      <c r="Q2471" s="2" t="str">
        <f t="shared" si="813"/>
        <v>politician MP for Slough (1983–1997)</v>
      </c>
      <c r="R2471" s="2" t="str">
        <f t="shared" si="825"/>
        <v>politician</v>
      </c>
      <c r="S2471" s="2" t="s">
        <v>326</v>
      </c>
      <c r="U2471" t="str">
        <f t="shared" si="830"/>
        <v>https://en.wikipedia.org/wiki/John_Watts</v>
      </c>
      <c r="Y2471" t="str">
        <f t="shared" si="831"/>
        <v>https://tools.wmflabs.org/xtools-articleinfo/?article=John_Watts&amp;project=en.wikipedia.org</v>
      </c>
      <c r="AB2471" t="str">
        <f t="shared" si="832"/>
        <v>https://en.wikipedia.org/w/index.php?title=Special:WhatLinksHere/John_Watts&amp;limit=500</v>
      </c>
    </row>
    <row r="2472" spans="1:28">
      <c r="A2472">
        <v>2761</v>
      </c>
      <c r="B2472">
        <v>218343</v>
      </c>
      <c r="C2472">
        <v>339191.05604218203</v>
      </c>
      <c r="D2472" t="s">
        <v>12418</v>
      </c>
      <c r="E2472" t="str">
        <f t="shared" si="828"/>
        <v>John</v>
      </c>
      <c r="F2472" t="str">
        <f t="shared" si="829"/>
        <v>Webster</v>
      </c>
      <c r="H2472">
        <v>0</v>
      </c>
      <c r="J2472">
        <v>60</v>
      </c>
      <c r="K2472" s="5">
        <v>42515</v>
      </c>
      <c r="L2472" t="s">
        <v>12801</v>
      </c>
      <c r="M2472" t="str">
        <f t="shared" si="811"/>
        <v>British theologian.[427]</v>
      </c>
      <c r="N2472" t="str">
        <f t="shared" si="826"/>
        <v>British</v>
      </c>
      <c r="O2472" t="str">
        <f t="shared" si="827"/>
        <v>theologian.[427]</v>
      </c>
      <c r="P2472" t="str">
        <f t="shared" si="812"/>
        <v>theologian.</v>
      </c>
      <c r="Q2472" t="str">
        <f t="shared" si="813"/>
        <v>theologian</v>
      </c>
      <c r="R2472" t="str">
        <f t="shared" si="825"/>
        <v>theologian</v>
      </c>
      <c r="U2472" t="str">
        <f t="shared" si="830"/>
        <v>https://en.wikipedia.org/wiki/John_Webster</v>
      </c>
      <c r="Y2472" t="str">
        <f t="shared" si="831"/>
        <v>https://tools.wmflabs.org/xtools-articleinfo/?article=John_Webster&amp;project=en.wikipedia.org</v>
      </c>
      <c r="AB2472" t="str">
        <f t="shared" si="832"/>
        <v>https://en.wikipedia.org/w/index.php?title=Special:WhatLinksHere/John_Webster&amp;limit=500</v>
      </c>
    </row>
    <row r="2473" spans="1:28">
      <c r="A2473">
        <v>3189</v>
      </c>
      <c r="B2473">
        <v>354969</v>
      </c>
      <c r="C2473">
        <v>230220.06683822838</v>
      </c>
      <c r="D2473" t="s">
        <v>5206</v>
      </c>
      <c r="E2473" t="str">
        <f t="shared" si="828"/>
        <v>John</v>
      </c>
      <c r="F2473" t="str">
        <f t="shared" si="829"/>
        <v>William Ashe</v>
      </c>
      <c r="H2473">
        <v>0</v>
      </c>
      <c r="J2473">
        <v>61</v>
      </c>
      <c r="K2473" s="5">
        <v>42543</v>
      </c>
      <c r="L2473" t="s">
        <v>4800</v>
      </c>
      <c r="M2473" t="str">
        <f t="shared" si="811"/>
        <v>Antiguan diplomat President of the United Nations General Assembly (2013–2014) heart attack.[344]</v>
      </c>
      <c r="N2473" t="str">
        <f t="shared" si="826"/>
        <v>Antiguan</v>
      </c>
      <c r="O2473" t="str">
        <f t="shared" si="827"/>
        <v>diplomat President of the United Nations General Assembly (2013–2014) heart attack.[344]</v>
      </c>
      <c r="P2473" t="str">
        <f t="shared" si="812"/>
        <v>diplomat President of the United Nations General Assembly (2013–2014) heart attack.</v>
      </c>
      <c r="Q2473" t="str">
        <f t="shared" si="813"/>
        <v>diplomat President of the United Nations General Assembly (2013–2014) heart attack</v>
      </c>
      <c r="R2473" t="str">
        <f t="shared" si="825"/>
        <v>diplomat</v>
      </c>
      <c r="S2473" s="2" t="s">
        <v>1069</v>
      </c>
      <c r="T2473" t="s">
        <v>13371</v>
      </c>
      <c r="U2473" t="str">
        <f t="shared" si="830"/>
        <v>https://en.wikipedia.org/wiki/John_William Ashe</v>
      </c>
      <c r="Y2473" t="str">
        <f t="shared" si="831"/>
        <v>https://tools.wmflabs.org/xtools-articleinfo/?article=John_William Ashe&amp;project=en.wikipedia.org</v>
      </c>
      <c r="AB2473" t="str">
        <f t="shared" si="832"/>
        <v>https://en.wikipedia.org/w/index.php?title=Special:WhatLinksHere/John_William Ashe&amp;limit=500</v>
      </c>
    </row>
    <row r="2474" spans="1:28">
      <c r="A2474">
        <v>4140</v>
      </c>
      <c r="B2474">
        <v>187310</v>
      </c>
      <c r="C2474">
        <v>895165.45341757592</v>
      </c>
      <c r="D2474" t="s">
        <v>4237</v>
      </c>
      <c r="E2474" t="s">
        <v>3540</v>
      </c>
      <c r="F2474" t="s">
        <v>3541</v>
      </c>
      <c r="H2474">
        <v>0</v>
      </c>
      <c r="J2474">
        <v>94</v>
      </c>
      <c r="K2474" s="5">
        <v>42600</v>
      </c>
      <c r="L2474" t="s">
        <v>3831</v>
      </c>
      <c r="M2474" t="str">
        <f t="shared" si="811"/>
        <v>American military officer Chairman of the Joint Chiefs of Staff (1982–1985).[283]</v>
      </c>
      <c r="N2474" t="str">
        <f t="shared" si="826"/>
        <v>American</v>
      </c>
      <c r="O2474" t="str">
        <f t="shared" si="827"/>
        <v>military officer Chairman of the Joint Chiefs of Staff (1982–1985).[283]</v>
      </c>
      <c r="P2474" s="2" t="str">
        <f t="shared" si="812"/>
        <v>military officer Chairman of the Joint Chiefs of Staff (1982–1985).</v>
      </c>
      <c r="Q2474" s="2" t="str">
        <f t="shared" si="813"/>
        <v>military officer Chairman of the Joint Chiefs of Staff (1982–1985)</v>
      </c>
      <c r="R2474" s="2" t="s">
        <v>2981</v>
      </c>
      <c r="S2474" s="2" t="s">
        <v>649</v>
      </c>
      <c r="U2474" t="str">
        <f t="shared" si="830"/>
        <v>https://en.wikipedia.org/wiki/John_William Vessey Jr.</v>
      </c>
      <c r="Y2474" t="str">
        <f t="shared" si="831"/>
        <v>https://tools.wmflabs.org/xtools-articleinfo/?article=John_William Vessey Jr.&amp;project=en.wikipedia.org</v>
      </c>
      <c r="AB2474" t="str">
        <f t="shared" si="832"/>
        <v>https://en.wikipedia.org/w/index.php?title=Special:WhatLinksHere/John_William Vessey Jr.&amp;limit=500</v>
      </c>
    </row>
    <row r="2475" spans="1:28">
      <c r="A2475">
        <v>2805</v>
      </c>
      <c r="B2475">
        <v>627386</v>
      </c>
      <c r="C2475">
        <v>211681.01445891807</v>
      </c>
      <c r="D2475" t="s">
        <v>12345</v>
      </c>
      <c r="E2475" t="s">
        <v>12789</v>
      </c>
      <c r="F2475" t="s">
        <v>12790</v>
      </c>
      <c r="H2475">
        <v>0</v>
      </c>
      <c r="J2475">
        <v>89</v>
      </c>
      <c r="K2475" s="5">
        <v>42518</v>
      </c>
      <c r="L2475" t="s">
        <v>12783</v>
      </c>
      <c r="M2475" t="str">
        <f t="shared" si="811"/>
        <v>Canadian journalist.[472]</v>
      </c>
      <c r="N2475" t="str">
        <f t="shared" si="826"/>
        <v>Canadian</v>
      </c>
      <c r="O2475" t="str">
        <f t="shared" si="827"/>
        <v>journalist.[472]</v>
      </c>
      <c r="P2475" t="str">
        <f t="shared" si="812"/>
        <v>journalist.</v>
      </c>
      <c r="Q2475" t="str">
        <f t="shared" si="813"/>
        <v>journalist</v>
      </c>
      <c r="R2475" t="str">
        <f>IFERROR(MID(Q2475,1,FIND(" ",Q2475)-1),Q2475)</f>
        <v>journalist</v>
      </c>
      <c r="U2475" t="str">
        <f t="shared" si="830"/>
        <v>https://en.wikipedia.org/wiki/John_Willison Green</v>
      </c>
      <c r="Y2475" t="str">
        <f t="shared" si="831"/>
        <v>https://tools.wmflabs.org/xtools-articleinfo/?article=John_Willison Green&amp;project=en.wikipedia.org</v>
      </c>
      <c r="AB2475" t="str">
        <f t="shared" si="832"/>
        <v>https://en.wikipedia.org/w/index.php?title=Special:WhatLinksHere/John_Willison Green&amp;limit=500</v>
      </c>
    </row>
    <row r="2476" spans="1:28">
      <c r="A2476">
        <v>1762</v>
      </c>
      <c r="B2476">
        <v>488179</v>
      </c>
      <c r="C2476">
        <v>396642.1290724611</v>
      </c>
      <c r="D2476" t="s">
        <v>8287</v>
      </c>
      <c r="E2476" t="str">
        <f t="shared" ref="E2476:E2496" si="833">LEFT(D2476,FIND(" ",D2476)-1)</f>
        <v>John</v>
      </c>
      <c r="F2476" t="str">
        <f t="shared" ref="F2476:F2496" si="834">MID(D2476,FIND(" ",D2476)+1,9999)</f>
        <v>Wittenborn</v>
      </c>
      <c r="H2476">
        <v>0</v>
      </c>
      <c r="J2476">
        <v>80</v>
      </c>
      <c r="K2476" s="3">
        <v>42458</v>
      </c>
      <c r="L2476" s="2" t="s">
        <v>7702</v>
      </c>
      <c r="M2476" t="str">
        <f t="shared" si="811"/>
        <v>American football player (San Francisco 49ers Philadelphia Eagles) NFL champion (1960).[570]</v>
      </c>
      <c r="N2476" t="str">
        <f t="shared" si="826"/>
        <v>American</v>
      </c>
      <c r="O2476" t="str">
        <f t="shared" si="827"/>
        <v>football player (San Francisco 49ers Philadelphia Eagles) NFL champion (1960).[570]</v>
      </c>
      <c r="P2476" t="str">
        <f t="shared" si="812"/>
        <v>football player (San Francisco 49ers Philadelphia Eagles) NFL champion (1960).</v>
      </c>
      <c r="Q2476" t="str">
        <f t="shared" si="813"/>
        <v>football player (San Francisco 49ers Philadelphia Eagles) NFL champion (1960)</v>
      </c>
      <c r="R2476" t="s">
        <v>7464</v>
      </c>
      <c r="S2476" s="2" t="s">
        <v>1640</v>
      </c>
      <c r="U2476" t="str">
        <f t="shared" si="830"/>
        <v>https://en.wikipedia.org/wiki/John_Wittenborn</v>
      </c>
      <c r="Y2476" t="str">
        <f t="shared" si="831"/>
        <v>https://tools.wmflabs.org/xtools-articleinfo/?article=John_Wittenborn&amp;project=en.wikipedia.org</v>
      </c>
      <c r="AB2476" t="str">
        <f t="shared" si="832"/>
        <v>https://en.wikipedia.org/w/index.php?title=Special:WhatLinksHere/John_Wittenborn&amp;limit=500</v>
      </c>
    </row>
    <row r="2477" spans="1:28">
      <c r="A2477">
        <v>2478</v>
      </c>
      <c r="B2477">
        <v>771985</v>
      </c>
      <c r="C2477">
        <v>898425.47558964719</v>
      </c>
      <c r="D2477" t="s">
        <v>11929</v>
      </c>
      <c r="E2477" t="str">
        <f t="shared" si="833"/>
        <v>John</v>
      </c>
      <c r="F2477" t="str">
        <f t="shared" si="834"/>
        <v>Young</v>
      </c>
      <c r="H2477">
        <v>0</v>
      </c>
      <c r="J2477">
        <v>67</v>
      </c>
      <c r="K2477" s="5">
        <v>42498</v>
      </c>
      <c r="L2477" t="s">
        <v>12493</v>
      </c>
      <c r="M2477" t="str">
        <f t="shared" si="811"/>
        <v>American baseball player (Detroit Tigers) founder of Reviving Baseball in Inner Cities.[142]</v>
      </c>
      <c r="N2477" t="str">
        <f t="shared" si="826"/>
        <v>American</v>
      </c>
      <c r="O2477" t="str">
        <f t="shared" si="827"/>
        <v>baseball player (Detroit Tigers) founder of Reviving Baseball in Inner Cities.[142]</v>
      </c>
      <c r="P2477" t="str">
        <f t="shared" si="812"/>
        <v>baseball player (Detroit Tigers) founder of Reviving Baseball in Inner Cities.</v>
      </c>
      <c r="Q2477" t="str">
        <f t="shared" si="813"/>
        <v>baseball player (Detroit Tigers) founder of Reviving Baseball in Inner Cities</v>
      </c>
      <c r="R2477" t="s">
        <v>13265</v>
      </c>
      <c r="S2477" s="2" t="s">
        <v>1446</v>
      </c>
      <c r="U2477" t="str">
        <f t="shared" si="830"/>
        <v>https://en.wikipedia.org/wiki/John_Young</v>
      </c>
      <c r="Y2477" t="str">
        <f t="shared" si="831"/>
        <v>https://tools.wmflabs.org/xtools-articleinfo/?article=John_Young&amp;project=en.wikipedia.org</v>
      </c>
      <c r="AB2477" t="str">
        <f t="shared" si="832"/>
        <v>https://en.wikipedia.org/w/index.php?title=Special:WhatLinksHere/John_Young&amp;limit=500</v>
      </c>
    </row>
    <row r="2478" spans="1:28">
      <c r="A2478">
        <v>377</v>
      </c>
      <c r="B2478">
        <v>74064</v>
      </c>
      <c r="C2478">
        <v>96665.692104579648</v>
      </c>
      <c r="D2478" t="s">
        <v>9613</v>
      </c>
      <c r="E2478" t="str">
        <f t="shared" si="833"/>
        <v>Johnny</v>
      </c>
      <c r="F2478" t="str">
        <f t="shared" si="834"/>
        <v>Bach</v>
      </c>
      <c r="H2478">
        <v>0</v>
      </c>
      <c r="J2478">
        <v>91</v>
      </c>
      <c r="K2478" s="3">
        <v>42387</v>
      </c>
      <c r="L2478" t="s">
        <v>10236</v>
      </c>
      <c r="M2478" t="str">
        <f t="shared" si="811"/>
        <v>American basketball player (Boston Celtics) and coach (Fordham University Penn State Chicago Bulls).[379]</v>
      </c>
      <c r="N2478" t="str">
        <f t="shared" si="826"/>
        <v>American</v>
      </c>
      <c r="O2478" t="str">
        <f t="shared" si="827"/>
        <v>basketball player (Boston Celtics) and coach (Fordham University Penn State Chicago Bulls).[379]</v>
      </c>
      <c r="P2478" t="str">
        <f t="shared" si="812"/>
        <v>basketball player (Boston Celtics) and coach (Fordham University Penn State Chicago Bulls).</v>
      </c>
      <c r="Q2478" t="str">
        <f t="shared" si="813"/>
        <v>basketball player (Boston Celtics) and coach (Fordham University Penn State Chicago Bulls)</v>
      </c>
      <c r="R2478" t="s">
        <v>3338</v>
      </c>
      <c r="S2478" t="s">
        <v>2469</v>
      </c>
      <c r="U2478" t="str">
        <f t="shared" si="830"/>
        <v>https://en.wikipedia.org/wiki/Johnny_Bach</v>
      </c>
      <c r="Y2478" t="str">
        <f t="shared" si="831"/>
        <v>https://tools.wmflabs.org/xtools-articleinfo/?article=Johnny_Bach&amp;project=en.wikipedia.org</v>
      </c>
      <c r="AB2478" t="str">
        <f t="shared" si="832"/>
        <v>https://en.wikipedia.org/w/index.php?title=Special:WhatLinksHere/Johnny_Bach&amp;limit=500</v>
      </c>
    </row>
    <row r="2479" spans="1:28">
      <c r="A2479">
        <v>3464</v>
      </c>
      <c r="B2479">
        <v>521177</v>
      </c>
      <c r="C2479">
        <v>497331.7637341097</v>
      </c>
      <c r="D2479" t="s">
        <v>13618</v>
      </c>
      <c r="E2479" t="str">
        <f t="shared" si="833"/>
        <v>Johnny</v>
      </c>
      <c r="F2479" t="str">
        <f t="shared" si="834"/>
        <v>Barnes</v>
      </c>
      <c r="H2479">
        <v>0</v>
      </c>
      <c r="J2479">
        <v>93</v>
      </c>
      <c r="K2479" s="5">
        <v>42560</v>
      </c>
      <c r="L2479" t="s">
        <v>13945</v>
      </c>
      <c r="M2479" t="str">
        <f t="shared" si="811"/>
        <v>Bermudian entertainer.[123]</v>
      </c>
      <c r="N2479" t="str">
        <f t="shared" si="826"/>
        <v>Bermudian</v>
      </c>
      <c r="O2479" t="str">
        <f t="shared" si="827"/>
        <v>entertainer.[123]</v>
      </c>
      <c r="P2479" s="2" t="str">
        <f t="shared" si="812"/>
        <v>entertainer.</v>
      </c>
      <c r="Q2479" s="2" t="str">
        <f t="shared" si="813"/>
        <v>entertainer</v>
      </c>
      <c r="R2479" s="2" t="str">
        <f>IFERROR(MID(Q2479,1,FIND(" ",Q2479)-1),Q2479)</f>
        <v>entertainer</v>
      </c>
      <c r="S2479" s="2"/>
      <c r="U2479" t="str">
        <f t="shared" si="830"/>
        <v>https://en.wikipedia.org/wiki/Johnny_Barnes</v>
      </c>
      <c r="Y2479" t="str">
        <f t="shared" si="831"/>
        <v>https://tools.wmflabs.org/xtools-articleinfo/?article=Johnny_Barnes&amp;project=en.wikipedia.org</v>
      </c>
      <c r="AB2479" t="str">
        <f t="shared" si="832"/>
        <v>https://en.wikipedia.org/w/index.php?title=Special:WhatLinksHere/Johnny_Barnes&amp;limit=500</v>
      </c>
    </row>
    <row r="2480" spans="1:28">
      <c r="A2480">
        <v>2951</v>
      </c>
      <c r="B2480">
        <v>790498</v>
      </c>
      <c r="C2480">
        <v>352364.12636913883</v>
      </c>
      <c r="D2480" t="s">
        <v>5754</v>
      </c>
      <c r="E2480" t="str">
        <f t="shared" si="833"/>
        <v>Johnny</v>
      </c>
      <c r="F2480" t="str">
        <f t="shared" si="834"/>
        <v>Brooks</v>
      </c>
      <c r="H2480">
        <v>0</v>
      </c>
      <c r="J2480">
        <v>84</v>
      </c>
      <c r="K2480" s="5">
        <v>42528</v>
      </c>
      <c r="L2480" t="s">
        <v>5005</v>
      </c>
      <c r="M2480" t="str">
        <f t="shared" si="811"/>
        <v>English footballer (Tottenham Hotspur Chelsea Brentford).[106]</v>
      </c>
      <c r="N2480" t="str">
        <f t="shared" si="826"/>
        <v>English</v>
      </c>
      <c r="O2480" t="str">
        <f t="shared" si="827"/>
        <v>footballer (Tottenham Hotspur Chelsea Brentford).[106]</v>
      </c>
      <c r="P2480" t="str">
        <f t="shared" si="812"/>
        <v>footballer (Tottenham Hotspur Chelsea Brentford).</v>
      </c>
      <c r="Q2480" t="str">
        <f t="shared" si="813"/>
        <v>footballer (Tottenham Hotspur Chelsea Brentford)</v>
      </c>
      <c r="R2480" t="str">
        <f>IFERROR(MID(Q2480,1,FIND(" ",Q2480)-1),Q2480)</f>
        <v>footballer</v>
      </c>
      <c r="S2480" s="2" t="s">
        <v>1131</v>
      </c>
      <c r="U2480" t="str">
        <f t="shared" si="830"/>
        <v>https://en.wikipedia.org/wiki/Johnny_Brooks</v>
      </c>
      <c r="Y2480" t="str">
        <f t="shared" si="831"/>
        <v>https://tools.wmflabs.org/xtools-articleinfo/?article=Johnny_Brooks&amp;project=en.wikipedia.org</v>
      </c>
      <c r="AB2480" t="str">
        <f t="shared" si="832"/>
        <v>https://en.wikipedia.org/w/index.php?title=Special:WhatLinksHere/Johnny_Brooks&amp;limit=500</v>
      </c>
    </row>
    <row r="2481" spans="1:29">
      <c r="A2481">
        <v>783</v>
      </c>
      <c r="B2481">
        <v>509051</v>
      </c>
      <c r="C2481">
        <v>706005.64554388262</v>
      </c>
      <c r="D2481" t="s">
        <v>10873</v>
      </c>
      <c r="E2481" t="str">
        <f t="shared" si="833"/>
        <v>Johnny</v>
      </c>
      <c r="F2481" t="str">
        <f t="shared" si="834"/>
        <v>Duncan</v>
      </c>
      <c r="H2481">
        <v>0</v>
      </c>
      <c r="J2481">
        <v>92</v>
      </c>
      <c r="K2481" s="3">
        <v>42408</v>
      </c>
      <c r="L2481" t="s">
        <v>11215</v>
      </c>
      <c r="M2481" t="str">
        <f t="shared" si="811"/>
        <v>American actor (Batman and Robin).[127]</v>
      </c>
      <c r="N2481" t="str">
        <f t="shared" si="826"/>
        <v>American</v>
      </c>
      <c r="O2481" t="str">
        <f t="shared" si="827"/>
        <v>actor (Batman and Robin).[127]</v>
      </c>
      <c r="P2481" t="str">
        <f t="shared" si="812"/>
        <v>actor (Batman and Robin).</v>
      </c>
      <c r="Q2481" t="str">
        <f t="shared" si="813"/>
        <v>actor (Batman and Robin)</v>
      </c>
      <c r="R2481" t="str">
        <f>IFERROR(MID(Q2481,1,FIND(" ",Q2481)-1),Q2481)</f>
        <v>actor</v>
      </c>
      <c r="S2481" t="s">
        <v>2265</v>
      </c>
      <c r="U2481" t="str">
        <f t="shared" si="830"/>
        <v>https://en.wikipedia.org/wiki/Johnny_Duncan</v>
      </c>
      <c r="Y2481" t="str">
        <f t="shared" si="831"/>
        <v>https://tools.wmflabs.org/xtools-articleinfo/?article=Johnny_Duncan&amp;project=en.wikipedia.org</v>
      </c>
      <c r="AB2481" t="str">
        <f t="shared" si="832"/>
        <v>https://en.wikipedia.org/w/index.php?title=Special:WhatLinksHere/Johnny_Duncan&amp;limit=500</v>
      </c>
    </row>
    <row r="2482" spans="1:29">
      <c r="A2482">
        <v>2439</v>
      </c>
      <c r="B2482">
        <v>346762</v>
      </c>
      <c r="C2482">
        <v>327760.02286482253</v>
      </c>
      <c r="D2482" t="s">
        <v>11778</v>
      </c>
      <c r="E2482" t="str">
        <f t="shared" si="833"/>
        <v>Johnny</v>
      </c>
      <c r="F2482" t="str">
        <f t="shared" si="834"/>
        <v>Joannou</v>
      </c>
      <c r="H2482">
        <v>0</v>
      </c>
      <c r="J2482">
        <v>76</v>
      </c>
      <c r="K2482" s="5">
        <v>42496</v>
      </c>
      <c r="L2482" t="s">
        <v>12337</v>
      </c>
      <c r="M2482" t="str">
        <f t="shared" si="811"/>
        <v>American politician member of the Virginia House of Delegates (1976–1983 1998–2016) and Senate (1984–1992) lung cancer.[101]</v>
      </c>
      <c r="N2482" t="str">
        <f t="shared" si="826"/>
        <v>American</v>
      </c>
      <c r="O2482" t="str">
        <f t="shared" si="827"/>
        <v>politician member of the Virginia House of Delegates (1976–1983 1998–2016) and Senate (1984–1992) lung cancer.[101]</v>
      </c>
      <c r="P2482" t="str">
        <f t="shared" si="812"/>
        <v>politician member of the Virginia House of Delegates (1976–1983 1998–2016) and Senate (1984–1992) lung cancer.</v>
      </c>
      <c r="Q2482" t="str">
        <f t="shared" si="813"/>
        <v>politician member of the Virginia House of Delegates (1976–1983 1998–2016) and Senate (1984–1992) lung cancer</v>
      </c>
      <c r="R2482" t="str">
        <f>IFERROR(MID(Q2482,1,FIND(" ",Q2482)-1),Q2482)</f>
        <v>politician</v>
      </c>
      <c r="S2482" s="2" t="s">
        <v>1519</v>
      </c>
      <c r="T2482" t="s">
        <v>13301</v>
      </c>
      <c r="U2482" t="str">
        <f t="shared" si="830"/>
        <v>https://en.wikipedia.org/wiki/Johnny_Joannou</v>
      </c>
      <c r="Y2482" t="str">
        <f t="shared" si="831"/>
        <v>https://tools.wmflabs.org/xtools-articleinfo/?article=Johnny_Joannou&amp;project=en.wikipedia.org</v>
      </c>
      <c r="AB2482" t="str">
        <f t="shared" si="832"/>
        <v>https://en.wikipedia.org/w/index.php?title=Special:WhatLinksHere/Johnny_Joannou&amp;limit=500</v>
      </c>
    </row>
    <row r="2483" spans="1:29">
      <c r="A2483">
        <v>197</v>
      </c>
      <c r="B2483">
        <v>351264</v>
      </c>
      <c r="C2483">
        <v>225225.90604967263</v>
      </c>
      <c r="D2483" t="s">
        <v>9579</v>
      </c>
      <c r="E2483" t="str">
        <f t="shared" si="833"/>
        <v>Johnny</v>
      </c>
      <c r="F2483" t="str">
        <f t="shared" si="834"/>
        <v>Jordan</v>
      </c>
      <c r="H2483">
        <v>0</v>
      </c>
      <c r="J2483">
        <v>94</v>
      </c>
      <c r="K2483" s="3">
        <v>42378</v>
      </c>
      <c r="L2483" t="s">
        <v>9580</v>
      </c>
      <c r="M2483" t="str">
        <f t="shared" si="811"/>
        <v>English footballer.[197]</v>
      </c>
      <c r="N2483" t="str">
        <f t="shared" si="826"/>
        <v>English</v>
      </c>
      <c r="O2483" t="str">
        <f t="shared" si="827"/>
        <v>footballer.[197]</v>
      </c>
      <c r="P2483" t="str">
        <f t="shared" si="812"/>
        <v>footballer.</v>
      </c>
      <c r="Q2483" t="str">
        <f t="shared" si="813"/>
        <v>footballer</v>
      </c>
      <c r="R2483" t="str">
        <f>IFERROR(MID(Q2483,1,FIND(" ",Q2483)-1),Q2483)</f>
        <v>footballer</v>
      </c>
      <c r="U2483" t="str">
        <f t="shared" si="830"/>
        <v>https://en.wikipedia.org/wiki/Johnny_Jordan</v>
      </c>
      <c r="Y2483" t="str">
        <f t="shared" si="831"/>
        <v>https://tools.wmflabs.org/xtools-articleinfo/?article=Johnny_Jordan&amp;project=en.wikipedia.org</v>
      </c>
      <c r="AB2483" t="str">
        <f t="shared" si="832"/>
        <v>https://en.wikipedia.org/w/index.php?title=Special:WhatLinksHere/Johnny_Jordan&amp;limit=500</v>
      </c>
    </row>
    <row r="2484" spans="1:29">
      <c r="A2484">
        <v>883</v>
      </c>
      <c r="B2484">
        <v>38795</v>
      </c>
      <c r="C2484">
        <v>31995.081501008826</v>
      </c>
      <c r="D2484" t="s">
        <v>10954</v>
      </c>
      <c r="E2484" t="str">
        <f t="shared" si="833"/>
        <v>Johnny</v>
      </c>
      <c r="F2484" t="str">
        <f t="shared" si="834"/>
        <v>Lattner</v>
      </c>
      <c r="H2484">
        <v>0</v>
      </c>
      <c r="J2484">
        <v>83</v>
      </c>
      <c r="K2484" s="3">
        <v>42413</v>
      </c>
      <c r="L2484" t="s">
        <v>11313</v>
      </c>
      <c r="M2484" t="str">
        <f t="shared" si="811"/>
        <v>American football player (Notre Dame Pittsburgh Steelers).[228]</v>
      </c>
      <c r="N2484" t="str">
        <f t="shared" si="826"/>
        <v>American</v>
      </c>
      <c r="O2484" t="str">
        <f t="shared" si="827"/>
        <v>football player (Notre Dame Pittsburgh Steelers).[228]</v>
      </c>
      <c r="P2484" t="str">
        <f t="shared" si="812"/>
        <v>football player (Notre Dame Pittsburgh Steelers).</v>
      </c>
      <c r="Q2484" t="str">
        <f t="shared" si="813"/>
        <v>football player (Notre Dame Pittsburgh Steelers)</v>
      </c>
      <c r="R2484" t="s">
        <v>7464</v>
      </c>
      <c r="S2484" t="s">
        <v>2321</v>
      </c>
      <c r="U2484" t="str">
        <f t="shared" si="830"/>
        <v>https://en.wikipedia.org/wiki/Johnny_Lattner</v>
      </c>
      <c r="Y2484" t="str">
        <f t="shared" si="831"/>
        <v>https://tools.wmflabs.org/xtools-articleinfo/?article=Johnny_Lattner&amp;project=en.wikipedia.org</v>
      </c>
      <c r="AB2484" t="str">
        <f t="shared" si="832"/>
        <v>https://en.wikipedia.org/w/index.php?title=Special:WhatLinksHere/Johnny_Lattner&amp;limit=500</v>
      </c>
    </row>
    <row r="2485" spans="1:29">
      <c r="A2485">
        <v>982</v>
      </c>
      <c r="B2485">
        <v>389617</v>
      </c>
      <c r="C2485">
        <v>22992.862941482173</v>
      </c>
      <c r="D2485" t="s">
        <v>11046</v>
      </c>
      <c r="E2485" t="str">
        <f t="shared" si="833"/>
        <v>Johnny</v>
      </c>
      <c r="F2485" t="str">
        <f t="shared" si="834"/>
        <v>Miller</v>
      </c>
      <c r="H2485">
        <v>0</v>
      </c>
      <c r="J2485">
        <v>65</v>
      </c>
      <c r="K2485" s="3">
        <v>42418</v>
      </c>
      <c r="L2485" t="s">
        <v>11351</v>
      </c>
      <c r="M2485" t="str">
        <f t="shared" si="811"/>
        <v>English footballer (Ipswich).[327]</v>
      </c>
      <c r="N2485" t="str">
        <f t="shared" si="826"/>
        <v>English</v>
      </c>
      <c r="O2485" t="str">
        <f t="shared" si="827"/>
        <v>footballer (Ipswich).[327]</v>
      </c>
      <c r="P2485" t="str">
        <f t="shared" si="812"/>
        <v>footballer (Ipswich).</v>
      </c>
      <c r="Q2485" t="str">
        <f t="shared" si="813"/>
        <v>footballer (Ipswich)</v>
      </c>
      <c r="R2485" t="str">
        <f>IFERROR(MID(Q2485,1,FIND(" ",Q2485)-1),Q2485)</f>
        <v>footballer</v>
      </c>
      <c r="S2485" t="s">
        <v>2171</v>
      </c>
      <c r="U2485" t="str">
        <f t="shared" si="830"/>
        <v>https://en.wikipedia.org/wiki/Johnny_Miller</v>
      </c>
      <c r="Y2485" t="str">
        <f t="shared" si="831"/>
        <v>https://tools.wmflabs.org/xtools-articleinfo/?article=Johnny_Miller&amp;project=en.wikipedia.org</v>
      </c>
      <c r="AB2485" t="str">
        <f t="shared" si="832"/>
        <v>https://en.wikipedia.org/w/index.php?title=Special:WhatLinksHere/Johnny_Miller&amp;limit=500</v>
      </c>
    </row>
    <row r="2486" spans="1:29">
      <c r="A2486">
        <v>4398</v>
      </c>
      <c r="B2486">
        <v>165356</v>
      </c>
      <c r="C2486">
        <v>347043.17357682157</v>
      </c>
      <c r="D2486" t="s">
        <v>15125</v>
      </c>
      <c r="E2486" t="str">
        <f t="shared" si="833"/>
        <v>Johnny</v>
      </c>
      <c r="F2486" t="str">
        <f t="shared" si="834"/>
        <v>Rebel</v>
      </c>
      <c r="H2486">
        <v>0</v>
      </c>
      <c r="J2486">
        <v>77</v>
      </c>
      <c r="K2486" s="5">
        <v>42616</v>
      </c>
      <c r="L2486" t="s">
        <v>15325</v>
      </c>
      <c r="M2486" t="str">
        <f t="shared" si="811"/>
        <v>American country singer.[411]</v>
      </c>
      <c r="N2486" t="str">
        <f t="shared" si="826"/>
        <v>American</v>
      </c>
      <c r="O2486" t="str">
        <f t="shared" si="827"/>
        <v>country singer.[411]</v>
      </c>
      <c r="P2486" s="2" t="str">
        <f t="shared" si="812"/>
        <v>country singer.</v>
      </c>
      <c r="Q2486" s="2" t="str">
        <f t="shared" si="813"/>
        <v>country singer</v>
      </c>
      <c r="R2486" s="2" t="str">
        <f>Q2486</f>
        <v>country singer</v>
      </c>
      <c r="U2486" t="str">
        <f t="shared" si="830"/>
        <v>https://en.wikipedia.org/wiki/Johnny_Rebel</v>
      </c>
      <c r="Y2486" t="str">
        <f t="shared" si="831"/>
        <v>https://tools.wmflabs.org/xtools-articleinfo/?article=Johnny_Rebel&amp;project=en.wikipedia.org</v>
      </c>
      <c r="AB2486" t="str">
        <f t="shared" si="832"/>
        <v>https://en.wikipedia.org/w/index.php?title=Special:WhatLinksHere/Johnny_Rebel&amp;limit=500</v>
      </c>
    </row>
    <row r="2487" spans="1:29">
      <c r="A2487">
        <v>2582</v>
      </c>
      <c r="B2487">
        <v>175119</v>
      </c>
      <c r="C2487">
        <v>178834.57933112368</v>
      </c>
      <c r="D2487" t="s">
        <v>12013</v>
      </c>
      <c r="E2487" t="str">
        <f t="shared" si="833"/>
        <v>Johnny</v>
      </c>
      <c r="F2487" t="str">
        <f t="shared" si="834"/>
        <v>Sea</v>
      </c>
      <c r="H2487">
        <v>0</v>
      </c>
      <c r="J2487">
        <v>75</v>
      </c>
      <c r="K2487" s="5">
        <v>42504</v>
      </c>
      <c r="L2487" t="s">
        <v>12673</v>
      </c>
      <c r="M2487" t="str">
        <f t="shared" si="811"/>
        <v>American country music singer[246]</v>
      </c>
      <c r="N2487" t="str">
        <f t="shared" si="826"/>
        <v>American</v>
      </c>
      <c r="O2487" t="str">
        <f t="shared" si="827"/>
        <v>country music singer[246]</v>
      </c>
      <c r="P2487" t="str">
        <f t="shared" si="812"/>
        <v>country music singer</v>
      </c>
      <c r="Q2487" t="str">
        <f t="shared" si="813"/>
        <v>country music singer</v>
      </c>
      <c r="R2487" t="s">
        <v>13330</v>
      </c>
      <c r="U2487" t="str">
        <f t="shared" si="830"/>
        <v>https://en.wikipedia.org/wiki/Johnny_Sea</v>
      </c>
      <c r="Y2487" t="str">
        <f t="shared" si="831"/>
        <v>https://tools.wmflabs.org/xtools-articleinfo/?article=Johnny_Sea&amp;project=en.wikipedia.org</v>
      </c>
      <c r="AB2487" t="str">
        <f t="shared" si="832"/>
        <v>https://en.wikipedia.org/w/index.php?title=Special:WhatLinksHere/Johnny_Sea&amp;limit=500</v>
      </c>
    </row>
    <row r="2488" spans="1:29">
      <c r="A2488">
        <v>2315</v>
      </c>
      <c r="B2488">
        <v>462705</v>
      </c>
      <c r="C2488">
        <v>169276.77471812785</v>
      </c>
      <c r="D2488" t="s">
        <v>6517</v>
      </c>
      <c r="E2488" t="str">
        <f t="shared" si="833"/>
        <v>Jok</v>
      </c>
      <c r="F2488" t="str">
        <f t="shared" si="834"/>
        <v>Church</v>
      </c>
      <c r="H2488">
        <v>0</v>
      </c>
      <c r="J2488">
        <v>66</v>
      </c>
      <c r="K2488" s="5">
        <v>42489</v>
      </c>
      <c r="L2488" t="s">
        <v>5652</v>
      </c>
      <c r="M2488" t="str">
        <f t="shared" si="811"/>
        <v>American cartoonist (You Can with Beakman and Jax).[503]</v>
      </c>
      <c r="N2488" t="str">
        <f t="shared" si="826"/>
        <v>American</v>
      </c>
      <c r="O2488" t="str">
        <f t="shared" si="827"/>
        <v>cartoonist (You Can with Beakman and Jax).[503]</v>
      </c>
      <c r="P2488" t="str">
        <f t="shared" si="812"/>
        <v>cartoonist (You Can with Beakman and Jax).</v>
      </c>
      <c r="Q2488" t="str">
        <f t="shared" si="813"/>
        <v>cartoonist (You Can with Beakman and Jax)</v>
      </c>
      <c r="R2488" t="str">
        <f>IFERROR(MID(Q2488,1,FIND(" ",Q2488)-1),Q2488)</f>
        <v>cartoonist</v>
      </c>
      <c r="S2488" s="2" t="s">
        <v>1448</v>
      </c>
      <c r="U2488" t="str">
        <f t="shared" si="830"/>
        <v>https://en.wikipedia.org/wiki/Jok_Church</v>
      </c>
      <c r="Y2488" t="str">
        <f t="shared" si="831"/>
        <v>https://tools.wmflabs.org/xtools-articleinfo/?article=Jok_Church&amp;project=en.wikipedia.org</v>
      </c>
      <c r="AB2488" t="str">
        <f t="shared" si="832"/>
        <v>https://en.wikipedia.org/w/index.php?title=Special:WhatLinksHere/Jok_Church&amp;limit=500</v>
      </c>
    </row>
    <row r="2489" spans="1:29">
      <c r="A2489">
        <v>662</v>
      </c>
      <c r="B2489">
        <v>234544</v>
      </c>
      <c r="C2489">
        <v>675988.92208025069</v>
      </c>
      <c r="D2489" t="s">
        <v>10484</v>
      </c>
      <c r="E2489" t="str">
        <f t="shared" si="833"/>
        <v>Jon</v>
      </c>
      <c r="F2489" t="str">
        <f t="shared" si="834"/>
        <v>Bunch</v>
      </c>
      <c r="H2489">
        <v>0</v>
      </c>
      <c r="J2489">
        <v>45</v>
      </c>
      <c r="K2489" s="3">
        <v>42401</v>
      </c>
      <c r="L2489" t="s">
        <v>11064</v>
      </c>
      <c r="M2489" t="str">
        <f t="shared" si="811"/>
        <v>American rock musician (Sense Field Further Seems Forever).[5]</v>
      </c>
      <c r="N2489" t="str">
        <f t="shared" si="826"/>
        <v>American</v>
      </c>
      <c r="O2489" t="str">
        <f t="shared" si="827"/>
        <v>rock musician (Sense Field Further Seems Forever).[5]</v>
      </c>
      <c r="P2489" t="str">
        <f t="shared" si="812"/>
        <v>rock musician (Sense Field Further Seems Forever).</v>
      </c>
      <c r="Q2489" t="str">
        <f t="shared" si="813"/>
        <v>rock musician (Sense Field Further Seems Forever)</v>
      </c>
      <c r="R2489" t="s">
        <v>7102</v>
      </c>
      <c r="S2489" t="s">
        <v>2310</v>
      </c>
      <c r="U2489" t="str">
        <f t="shared" si="830"/>
        <v>https://en.wikipedia.org/wiki/Jon_Bunch</v>
      </c>
      <c r="Y2489" t="str">
        <f t="shared" si="831"/>
        <v>https://tools.wmflabs.org/xtools-articleinfo/?article=Jon_Bunch&amp;project=en.wikipedia.org</v>
      </c>
      <c r="AB2489" t="str">
        <f t="shared" si="832"/>
        <v>https://en.wikipedia.org/w/index.php?title=Special:WhatLinksHere/Jon_Bunch&amp;limit=500</v>
      </c>
    </row>
    <row r="2490" spans="1:29">
      <c r="A2490">
        <v>1377</v>
      </c>
      <c r="B2490">
        <v>65959</v>
      </c>
      <c r="C2490">
        <v>653403.61751532322</v>
      </c>
      <c r="D2490" t="s">
        <v>8838</v>
      </c>
      <c r="E2490" t="str">
        <f t="shared" si="833"/>
        <v>Jon</v>
      </c>
      <c r="F2490" t="str">
        <f t="shared" si="834"/>
        <v>English</v>
      </c>
      <c r="H2490">
        <v>0</v>
      </c>
      <c r="J2490">
        <v>66</v>
      </c>
      <c r="K2490" s="3">
        <v>42438</v>
      </c>
      <c r="L2490" s="2" t="s">
        <v>8099</v>
      </c>
      <c r="M2490" t="str">
        <f t="shared" si="811"/>
        <v>English-born Australian musician and actor (Against the Wind) complications from surgery.[183]</v>
      </c>
      <c r="N2490" t="s">
        <v>7631</v>
      </c>
      <c r="O2490" s="2" t="s">
        <v>7182</v>
      </c>
      <c r="P2490" t="str">
        <f t="shared" si="812"/>
        <v>musician and actor (Against the Wind) complications from surgery.</v>
      </c>
      <c r="Q2490" t="str">
        <f t="shared" si="813"/>
        <v>musician and actor (Against the Wind) complications from surgery</v>
      </c>
      <c r="R2490" t="s">
        <v>3165</v>
      </c>
      <c r="S2490" s="2" t="s">
        <v>2017</v>
      </c>
      <c r="T2490" s="2" t="s">
        <v>7566</v>
      </c>
      <c r="U2490" t="str">
        <f t="shared" si="830"/>
        <v>https://en.wikipedia.org/wiki/Jon_English</v>
      </c>
      <c r="Y2490" t="str">
        <f t="shared" si="831"/>
        <v>https://tools.wmflabs.org/xtools-articleinfo/?article=Jon_English&amp;project=en.wikipedia.org</v>
      </c>
      <c r="AB2490" t="str">
        <f t="shared" si="832"/>
        <v>https://en.wikipedia.org/w/index.php?title=Special:WhatLinksHere/Jon_English&amp;limit=500</v>
      </c>
    </row>
    <row r="2491" spans="1:29">
      <c r="A2491">
        <v>4363</v>
      </c>
      <c r="B2491">
        <v>735809</v>
      </c>
      <c r="C2491">
        <v>145096.33885791118</v>
      </c>
      <c r="D2491" t="s">
        <v>14651</v>
      </c>
      <c r="E2491" t="str">
        <f t="shared" si="833"/>
        <v>Jon</v>
      </c>
      <c r="F2491" t="str">
        <f t="shared" si="834"/>
        <v>Polito</v>
      </c>
      <c r="H2491">
        <v>0</v>
      </c>
      <c r="J2491">
        <v>65</v>
      </c>
      <c r="K2491" s="5">
        <v>42614</v>
      </c>
      <c r="L2491" t="s">
        <v>15282</v>
      </c>
      <c r="M2491" t="str">
        <f t="shared" si="811"/>
        <v>American actor (Miller's Crossing The Rocketeer Homicide: Life on the Street) multiple myeloma.[445]</v>
      </c>
      <c r="N2491" t="str">
        <f>MID(M2491,1,FIND(" ",M2491)-1)</f>
        <v>American</v>
      </c>
      <c r="O2491" t="str">
        <f t="shared" ref="O2491:O2522" si="835">MID(M2491,FIND(" ",M2491)+1,9999)</f>
        <v>actor (Miller's Crossing The Rocketeer Homicide: Life on the Street) multiple myeloma.[445]</v>
      </c>
      <c r="P2491" s="2" t="str">
        <f t="shared" si="812"/>
        <v>actor (Miller's Crossing The Rocketeer Homicide: Life on the Street) multiple myeloma.</v>
      </c>
      <c r="Q2491" s="2" t="str">
        <f t="shared" si="813"/>
        <v>actor (Miller's Crossing The Rocketeer Homicide: Life on the Street) multiple myeloma</v>
      </c>
      <c r="R2491" s="2" t="str">
        <f>IFERROR(MID(Q2491,1,FIND(" ",Q2491)-1),Q2491)</f>
        <v>actor</v>
      </c>
      <c r="S2491" s="2" t="s">
        <v>485</v>
      </c>
      <c r="T2491" t="s">
        <v>15904</v>
      </c>
      <c r="U2491" t="str">
        <f t="shared" si="830"/>
        <v>https://en.wikipedia.org/wiki/Jon_Polito</v>
      </c>
      <c r="Y2491" t="str">
        <f t="shared" si="831"/>
        <v>https://tools.wmflabs.org/xtools-articleinfo/?article=Jon_Polito&amp;project=en.wikipedia.org</v>
      </c>
      <c r="AB2491" t="str">
        <f t="shared" si="832"/>
        <v>https://en.wikipedia.org/w/index.php?title=Special:WhatLinksHere/Jon_Polito&amp;limit=500</v>
      </c>
    </row>
    <row r="2492" spans="1:29" s="2" customFormat="1">
      <c r="A2492">
        <v>1465</v>
      </c>
      <c r="B2492">
        <v>795949</v>
      </c>
      <c r="C2492">
        <v>432667.54684373154</v>
      </c>
      <c r="D2492" t="s">
        <v>8910</v>
      </c>
      <c r="E2492" t="str">
        <f t="shared" si="833"/>
        <v>Jon</v>
      </c>
      <c r="F2492" t="str">
        <f t="shared" si="834"/>
        <v>Roehlk</v>
      </c>
      <c r="G2492"/>
      <c r="H2492">
        <v>0</v>
      </c>
      <c r="I2492"/>
      <c r="J2492">
        <v>54</v>
      </c>
      <c r="K2492" s="3">
        <v>42442</v>
      </c>
      <c r="L2492" s="2" t="s">
        <v>8015</v>
      </c>
      <c r="M2492" t="str">
        <f t="shared" si="811"/>
        <v>American arena football player.[271]</v>
      </c>
      <c r="N2492" t="str">
        <f>MID(M2492,1,FIND(" ",M2492)-1)</f>
        <v>American</v>
      </c>
      <c r="O2492" t="str">
        <f t="shared" si="835"/>
        <v>arena football player.[271]</v>
      </c>
      <c r="P2492" t="str">
        <f t="shared" si="812"/>
        <v>arena football player.</v>
      </c>
      <c r="Q2492" t="str">
        <f t="shared" si="813"/>
        <v>arena football player</v>
      </c>
      <c r="R2492" t="s">
        <v>7014</v>
      </c>
      <c r="S2492"/>
      <c r="T2492"/>
      <c r="U2492" t="str">
        <f t="shared" si="830"/>
        <v>https://en.wikipedia.org/wiki/Jon_Roehlk</v>
      </c>
      <c r="V2492"/>
      <c r="W2492"/>
      <c r="X2492"/>
      <c r="Y2492" t="str">
        <f t="shared" si="831"/>
        <v>https://tools.wmflabs.org/xtools-articleinfo/?article=Jon_Roehlk&amp;project=en.wikipedia.org</v>
      </c>
      <c r="Z2492"/>
      <c r="AA2492"/>
      <c r="AB2492" t="str">
        <f t="shared" si="832"/>
        <v>https://en.wikipedia.org/w/index.php?title=Special:WhatLinksHere/Jon_Roehlk&amp;limit=500</v>
      </c>
      <c r="AC2492"/>
    </row>
    <row r="2493" spans="1:29">
      <c r="A2493">
        <v>1020</v>
      </c>
      <c r="B2493">
        <v>561045</v>
      </c>
      <c r="C2493">
        <v>635667.46530705132</v>
      </c>
      <c r="D2493" t="s">
        <v>10524</v>
      </c>
      <c r="E2493" t="str">
        <f t="shared" si="833"/>
        <v>Jon</v>
      </c>
      <c r="F2493" t="str">
        <f t="shared" si="834"/>
        <v>Rollason</v>
      </c>
      <c r="H2493">
        <v>0</v>
      </c>
      <c r="J2493">
        <v>84</v>
      </c>
      <c r="K2493" s="3">
        <v>42420</v>
      </c>
      <c r="L2493" t="s">
        <v>11187</v>
      </c>
      <c r="M2493" t="str">
        <f t="shared" si="811"/>
        <v>British actor (The Avengers Coronation Street Doctor Who).[365]</v>
      </c>
      <c r="N2493" t="str">
        <f>MID(M2493,1,FIND(" ",M2493)-1)</f>
        <v>British</v>
      </c>
      <c r="O2493" t="str">
        <f t="shared" si="835"/>
        <v>actor (The Avengers Coronation Street Doctor Who).[365]</v>
      </c>
      <c r="P2493" t="str">
        <f t="shared" si="812"/>
        <v>actor (The Avengers Coronation Street Doctor Who).</v>
      </c>
      <c r="Q2493" t="str">
        <f t="shared" si="813"/>
        <v>actor (The Avengers Coronation Street Doctor Who)</v>
      </c>
      <c r="R2493" t="str">
        <f>IFERROR(MID(Q2493,1,FIND(" ",Q2493)-1),Q2493)</f>
        <v>actor</v>
      </c>
      <c r="S2493" t="s">
        <v>2190</v>
      </c>
      <c r="U2493" t="str">
        <f t="shared" si="830"/>
        <v>https://en.wikipedia.org/wiki/Jon_Rollason</v>
      </c>
      <c r="Y2493" t="str">
        <f t="shared" si="831"/>
        <v>https://tools.wmflabs.org/xtools-articleinfo/?article=Jon_Rollason&amp;project=en.wikipedia.org</v>
      </c>
      <c r="AB2493" t="str">
        <f t="shared" si="832"/>
        <v>https://en.wikipedia.org/w/index.php?title=Special:WhatLinksHere/Jon_Rollason&amp;limit=500</v>
      </c>
    </row>
    <row r="2494" spans="1:29">
      <c r="A2494">
        <v>3256</v>
      </c>
      <c r="B2494">
        <v>29019</v>
      </c>
      <c r="C2494">
        <v>954872.83699731051</v>
      </c>
      <c r="D2494" t="s">
        <v>5421</v>
      </c>
      <c r="E2494" t="str">
        <f t="shared" si="833"/>
        <v>Jona</v>
      </c>
      <c r="F2494" t="str">
        <f t="shared" si="834"/>
        <v>Goldrich</v>
      </c>
      <c r="H2494">
        <v>0</v>
      </c>
      <c r="K2494" s="5">
        <v>42547</v>
      </c>
      <c r="L2494" t="s">
        <v>4730</v>
      </c>
      <c r="M2494" t="str">
        <f t="shared" si="811"/>
        <v>Polish-born American real estate developer and philanthropist.[411]</v>
      </c>
      <c r="N2494" t="s">
        <v>4584</v>
      </c>
      <c r="O2494" t="str">
        <f t="shared" si="835"/>
        <v>American real estate developer and philanthropist.[411]</v>
      </c>
      <c r="P2494" t="str">
        <f t="shared" si="812"/>
        <v>American real estate developer and philanthropist.</v>
      </c>
      <c r="Q2494" t="str">
        <f t="shared" si="813"/>
        <v>American real estate developer and philanthropist</v>
      </c>
      <c r="R2494" t="str">
        <f>MID(Q2494,10,9999)</f>
        <v>real estate developer and philanthropist</v>
      </c>
      <c r="U2494" t="str">
        <f t="shared" si="830"/>
        <v>https://en.wikipedia.org/wiki/Jona_Goldrich</v>
      </c>
      <c r="Y2494" t="str">
        <f t="shared" si="831"/>
        <v>https://tools.wmflabs.org/xtools-articleinfo/?article=Jona_Goldrich&amp;project=en.wikipedia.org</v>
      </c>
      <c r="AB2494" t="str">
        <f t="shared" si="832"/>
        <v>https://en.wikipedia.org/w/index.php?title=Special:WhatLinksHere/Jona_Goldrich&amp;limit=500</v>
      </c>
    </row>
    <row r="2495" spans="1:29">
      <c r="A2495">
        <v>3875</v>
      </c>
      <c r="B2495">
        <v>142783</v>
      </c>
      <c r="C2495">
        <v>152013.65994380467</v>
      </c>
      <c r="D2495" t="s">
        <v>4500</v>
      </c>
      <c r="E2495" t="str">
        <f t="shared" si="833"/>
        <v>Jonathan</v>
      </c>
      <c r="F2495" t="str">
        <f t="shared" si="834"/>
        <v>Borwein</v>
      </c>
      <c r="H2495">
        <v>0</v>
      </c>
      <c r="J2495">
        <v>65</v>
      </c>
      <c r="K2495" s="5">
        <v>42584</v>
      </c>
      <c r="L2495" t="s">
        <v>3971</v>
      </c>
      <c r="M2495" t="str">
        <f t="shared" si="811"/>
        <v>Scottish mathematician.[17]</v>
      </c>
      <c r="N2495" t="str">
        <f t="shared" ref="N2495:N2510" si="836">MID(M2495,1,FIND(" ",M2495)-1)</f>
        <v>Scottish</v>
      </c>
      <c r="O2495" t="str">
        <f t="shared" si="835"/>
        <v>mathematician.[17]</v>
      </c>
      <c r="P2495" s="2" t="str">
        <f t="shared" si="812"/>
        <v>mathematician.</v>
      </c>
      <c r="Q2495" s="2" t="str">
        <f t="shared" si="813"/>
        <v>mathematician</v>
      </c>
      <c r="R2495" s="2" t="str">
        <f>IFERROR(MID(Q2495,1,FIND(" ",Q2495)-1),Q2495)</f>
        <v>mathematician</v>
      </c>
      <c r="S2495" s="2"/>
      <c r="U2495" t="str">
        <f t="shared" si="830"/>
        <v>https://en.wikipedia.org/wiki/Jonathan_Borwein</v>
      </c>
      <c r="Y2495" t="str">
        <f t="shared" si="831"/>
        <v>https://tools.wmflabs.org/xtools-articleinfo/?article=Jonathan_Borwein&amp;project=en.wikipedia.org</v>
      </c>
      <c r="AB2495" t="str">
        <f t="shared" si="832"/>
        <v>https://en.wikipedia.org/w/index.php?title=Special:WhatLinksHere/Jonathan_Borwein&amp;limit=500</v>
      </c>
    </row>
    <row r="2496" spans="1:29">
      <c r="A2496">
        <v>2351</v>
      </c>
      <c r="B2496">
        <v>633473</v>
      </c>
      <c r="C2496">
        <v>247162.98703788198</v>
      </c>
      <c r="D2496" t="s">
        <v>11972</v>
      </c>
      <c r="E2496" t="str">
        <f t="shared" si="833"/>
        <v>Jonathan</v>
      </c>
      <c r="F2496" t="str">
        <f t="shared" si="834"/>
        <v>Cainer</v>
      </c>
      <c r="H2496">
        <v>0</v>
      </c>
      <c r="J2496">
        <v>58</v>
      </c>
      <c r="K2496" s="5">
        <v>42492</v>
      </c>
      <c r="L2496" t="s">
        <v>12125</v>
      </c>
      <c r="M2496" t="str">
        <f t="shared" si="811"/>
        <v>British astrologer (Daily Mail) heart failure.[13]</v>
      </c>
      <c r="N2496" t="str">
        <f t="shared" si="836"/>
        <v>British</v>
      </c>
      <c r="O2496" t="str">
        <f t="shared" si="835"/>
        <v>astrologer (Daily Mail) heart failure.[13]</v>
      </c>
      <c r="P2496" t="str">
        <f t="shared" si="812"/>
        <v>astrologer (Daily Mail) heart failure.</v>
      </c>
      <c r="Q2496" t="str">
        <f t="shared" si="813"/>
        <v>astrologer (Daily Mail) heart failure</v>
      </c>
      <c r="R2496" t="str">
        <f>IFERROR(MID(Q2496,1,FIND(" ",Q2496)-1),Q2496)</f>
        <v>astrologer</v>
      </c>
      <c r="S2496" s="2" t="s">
        <v>1742</v>
      </c>
      <c r="T2496" t="s">
        <v>13199</v>
      </c>
      <c r="U2496" t="str">
        <f t="shared" si="830"/>
        <v>https://en.wikipedia.org/wiki/Jonathan_Cainer</v>
      </c>
      <c r="Y2496" t="str">
        <f t="shared" si="831"/>
        <v>https://tools.wmflabs.org/xtools-articleinfo/?article=Jonathan_Cainer&amp;project=en.wikipedia.org</v>
      </c>
      <c r="AB2496" t="str">
        <f t="shared" si="832"/>
        <v>https://en.wikipedia.org/w/index.php?title=Special:WhatLinksHere/Jonathan_Cainer&amp;limit=500</v>
      </c>
    </row>
    <row r="2497" spans="1:28">
      <c r="A2497">
        <v>3867</v>
      </c>
      <c r="B2497">
        <v>345152</v>
      </c>
      <c r="C2497">
        <v>953672.62086710986</v>
      </c>
      <c r="D2497" t="s">
        <v>4492</v>
      </c>
      <c r="E2497" t="s">
        <v>3401</v>
      </c>
      <c r="F2497" t="s">
        <v>3402</v>
      </c>
      <c r="H2497">
        <v>0</v>
      </c>
      <c r="J2497">
        <v>65</v>
      </c>
      <c r="K2497" s="5">
        <v>42583</v>
      </c>
      <c r="L2497" t="s">
        <v>4136</v>
      </c>
      <c r="M2497" t="str">
        <f t="shared" si="811"/>
        <v>American film producer (Face/Off Look Who's Talking Michael).[9]</v>
      </c>
      <c r="N2497" t="str">
        <f t="shared" si="836"/>
        <v>American</v>
      </c>
      <c r="O2497" t="str">
        <f t="shared" si="835"/>
        <v>film producer (Face/Off Look Who's Talking Michael).[9]</v>
      </c>
      <c r="P2497" s="2" t="str">
        <f t="shared" si="812"/>
        <v>film producer (Face/Off Look Who's Talking Michael).</v>
      </c>
      <c r="Q2497" s="2" t="str">
        <f t="shared" si="813"/>
        <v>film producer (Face/Off Look Who's Talking Michael)</v>
      </c>
      <c r="R2497" s="2" t="s">
        <v>2751</v>
      </c>
      <c r="S2497" s="2" t="s">
        <v>790</v>
      </c>
      <c r="U2497" t="str">
        <f t="shared" si="830"/>
        <v>https://en.wikipedia.org/wiki/Jonathan_D. Krane</v>
      </c>
      <c r="Y2497" t="str">
        <f t="shared" si="831"/>
        <v>https://tools.wmflabs.org/xtools-articleinfo/?article=Jonathan_D. Krane&amp;project=en.wikipedia.org</v>
      </c>
      <c r="AB2497" t="str">
        <f t="shared" si="832"/>
        <v>https://en.wikipedia.org/w/index.php?title=Special:WhatLinksHere/Jonathan_D. Krane&amp;limit=500</v>
      </c>
    </row>
    <row r="2498" spans="1:28">
      <c r="A2498">
        <v>4565</v>
      </c>
      <c r="B2498">
        <v>931315</v>
      </c>
      <c r="C2498">
        <v>840927.75272983999</v>
      </c>
      <c r="D2498" t="s">
        <v>15109</v>
      </c>
      <c r="E2498" t="str">
        <f t="shared" ref="E2498:E2511" si="837">LEFT(D2498,FIND(" ",D2498)-1)</f>
        <v>Jonathan</v>
      </c>
      <c r="F2498" t="str">
        <f t="shared" ref="F2498:F2511" si="838">MID(D2498,FIND(" ",D2498)+1,9999)</f>
        <v>Riley-Smith</v>
      </c>
      <c r="H2498">
        <v>0</v>
      </c>
      <c r="J2498">
        <v>78</v>
      </c>
      <c r="K2498" s="5">
        <v>42626</v>
      </c>
      <c r="L2498" t="s">
        <v>15365</v>
      </c>
      <c r="M2498" t="str">
        <f t="shared" ref="M2498:M2561" si="839">MID(L2498,2,LEN(L2498)-1)</f>
        <v>English medieval historian.[236]</v>
      </c>
      <c r="N2498" t="str">
        <f t="shared" si="836"/>
        <v>English</v>
      </c>
      <c r="O2498" t="str">
        <f t="shared" si="835"/>
        <v>medieval historian.[236]</v>
      </c>
      <c r="P2498" s="2" t="str">
        <f t="shared" ref="P2498:P2561" si="840">IFERROR(MID(O2498,1,FIND("[",O2498)-1),O2498)</f>
        <v>medieval historian.</v>
      </c>
      <c r="Q2498" s="2" t="str">
        <f t="shared" ref="Q2498:Q2561" si="841">IFERROR(MID(P2498,1,FIND(".",P2498)-1),P2498)</f>
        <v>medieval historian</v>
      </c>
      <c r="R2498" s="2" t="str">
        <f>Q2498</f>
        <v>medieval historian</v>
      </c>
      <c r="U2498" t="str">
        <f t="shared" si="830"/>
        <v>https://en.wikipedia.org/wiki/Jonathan_Riley-Smith</v>
      </c>
      <c r="Y2498" t="str">
        <f t="shared" si="831"/>
        <v>https://tools.wmflabs.org/xtools-articleinfo/?article=Jonathan_Riley-Smith&amp;project=en.wikipedia.org</v>
      </c>
      <c r="AB2498" t="str">
        <f t="shared" si="832"/>
        <v>https://en.wikipedia.org/w/index.php?title=Special:WhatLinksHere/Jonathan_Riley-Smith&amp;limit=500</v>
      </c>
    </row>
    <row r="2499" spans="1:28">
      <c r="A2499">
        <v>4777</v>
      </c>
      <c r="B2499">
        <v>94074</v>
      </c>
      <c r="C2499">
        <v>279362.67164204764</v>
      </c>
      <c r="D2499" t="s">
        <v>155</v>
      </c>
      <c r="E2499" s="2" t="str">
        <f t="shared" si="837"/>
        <v>Joni</v>
      </c>
      <c r="F2499" s="2" t="str">
        <f t="shared" si="838"/>
        <v>Madraiwiwi</v>
      </c>
      <c r="H2499">
        <v>0</v>
      </c>
      <c r="J2499">
        <v>59</v>
      </c>
      <c r="K2499" s="3">
        <v>42640</v>
      </c>
      <c r="L2499" t="s">
        <v>76</v>
      </c>
      <c r="M2499" s="2" t="str">
        <f t="shared" si="839"/>
        <v>Fijian lawyer and politician Vice President of Fiji (2004–2006) Chief Justice of the Supreme Court of Nauru (since 2014).[73]</v>
      </c>
      <c r="N2499" s="2" t="str">
        <f t="shared" si="836"/>
        <v>Fijian</v>
      </c>
      <c r="O2499" s="2" t="str">
        <f t="shared" si="835"/>
        <v>lawyer and politician Vice President of Fiji (2004–2006) Chief Justice of the Supreme Court of Nauru (since 2014).[73]</v>
      </c>
      <c r="P2499" s="2" t="str">
        <f t="shared" si="840"/>
        <v>lawyer and politician Vice President of Fiji (2004–2006) Chief Justice of the Supreme Court of Nauru (since 2014).</v>
      </c>
      <c r="Q2499" s="2" t="str">
        <f t="shared" si="841"/>
        <v>lawyer and politician Vice President of Fiji (2004–2006) Chief Justice of the Supreme Court of Nauru (since 2014)</v>
      </c>
      <c r="R2499" s="2" t="s">
        <v>36</v>
      </c>
      <c r="S2499" t="s">
        <v>37</v>
      </c>
    </row>
    <row r="2500" spans="1:28">
      <c r="A2500">
        <v>2408</v>
      </c>
      <c r="B2500">
        <v>128436</v>
      </c>
      <c r="C2500">
        <v>66228.886552380573</v>
      </c>
      <c r="D2500" t="s">
        <v>12177</v>
      </c>
      <c r="E2500" t="str">
        <f t="shared" si="837"/>
        <v>Jordan</v>
      </c>
      <c r="F2500" t="str">
        <f t="shared" si="838"/>
        <v>Parsons</v>
      </c>
      <c r="H2500">
        <v>0</v>
      </c>
      <c r="J2500">
        <v>25</v>
      </c>
      <c r="K2500" s="5">
        <v>42494</v>
      </c>
      <c r="L2500" t="s">
        <v>12276</v>
      </c>
      <c r="M2500" t="str">
        <f t="shared" si="839"/>
        <v>American mixed martial artist (Bellator) traffic collision.[70]</v>
      </c>
      <c r="N2500" t="str">
        <f t="shared" si="836"/>
        <v>American</v>
      </c>
      <c r="O2500" t="str">
        <f t="shared" si="835"/>
        <v>mixed martial artist (Bellator) traffic collision.[70]</v>
      </c>
      <c r="P2500" t="str">
        <f t="shared" si="840"/>
        <v>mixed martial artist (Bellator) traffic collision.</v>
      </c>
      <c r="Q2500" t="str">
        <f t="shared" si="841"/>
        <v>mixed martial artist (Bellator) traffic collision</v>
      </c>
      <c r="R2500" t="s">
        <v>12913</v>
      </c>
      <c r="S2500" s="2" t="s">
        <v>1407</v>
      </c>
      <c r="T2500" t="s">
        <v>12914</v>
      </c>
      <c r="U2500" t="str">
        <f t="shared" ref="U2500:U2524" si="842">CONCATENATE("https://en.wikipedia.org/wiki/",REPLACE(D2500,FIND(" ",D2500),1,"_"))</f>
        <v>https://en.wikipedia.org/wiki/Jordan_Parsons</v>
      </c>
      <c r="Y2500" t="str">
        <f t="shared" ref="Y2500:Y2524" si="843">CONCATENATE("https://tools.wmflabs.org/xtools-articleinfo/?article=",REPLACE(D2500,FIND(" ",D2500),1,"_"),"&amp;project=en.wikipedia.org")</f>
        <v>https://tools.wmflabs.org/xtools-articleinfo/?article=Jordan_Parsons&amp;project=en.wikipedia.org</v>
      </c>
      <c r="AB2500" t="str">
        <f t="shared" ref="AB2500:AB2524" si="844">CONCATENATE("https://en.wikipedia.org/w/index.php?title=Special:WhatLinksHere/",REPLACE(D2500,FIND(" ",D2500),1,"_"),"&amp;limit=500")</f>
        <v>https://en.wikipedia.org/w/index.php?title=Special:WhatLinksHere/Jordan_Parsons&amp;limit=500</v>
      </c>
    </row>
    <row r="2501" spans="1:28">
      <c r="A2501">
        <v>4196</v>
      </c>
      <c r="B2501">
        <v>60511</v>
      </c>
      <c r="C2501">
        <v>972191.16346605006</v>
      </c>
      <c r="D2501" t="s">
        <v>4139</v>
      </c>
      <c r="E2501" t="str">
        <f t="shared" si="837"/>
        <v>Jordi</v>
      </c>
      <c r="F2501" t="str">
        <f t="shared" si="838"/>
        <v>Carbonell</v>
      </c>
      <c r="H2501">
        <v>0</v>
      </c>
      <c r="J2501">
        <v>92</v>
      </c>
      <c r="K2501" s="5">
        <v>42604</v>
      </c>
      <c r="L2501" t="s">
        <v>3739</v>
      </c>
      <c r="M2501" t="str">
        <f t="shared" si="839"/>
        <v>Spanish politician President of ERC (1996–2004).[339]</v>
      </c>
      <c r="N2501" t="str">
        <f t="shared" si="836"/>
        <v>Spanish</v>
      </c>
      <c r="O2501" t="str">
        <f t="shared" si="835"/>
        <v>politician President of ERC (1996–2004).[339]</v>
      </c>
      <c r="P2501" s="2" t="str">
        <f t="shared" si="840"/>
        <v>politician President of ERC (1996–2004).</v>
      </c>
      <c r="Q2501" s="2" t="str">
        <f t="shared" si="841"/>
        <v>politician President of ERC (1996–2004)</v>
      </c>
      <c r="R2501" s="2" t="str">
        <f>IFERROR(MID(Q2501,1,FIND(" ",Q2501)-1),Q2501)</f>
        <v>politician</v>
      </c>
      <c r="S2501" s="2" t="s">
        <v>587</v>
      </c>
      <c r="U2501" t="str">
        <f t="shared" si="842"/>
        <v>https://en.wikipedia.org/wiki/Jordi_Carbonell</v>
      </c>
      <c r="Y2501" t="str">
        <f t="shared" si="843"/>
        <v>https://tools.wmflabs.org/xtools-articleinfo/?article=Jordi_Carbonell&amp;project=en.wikipedia.org</v>
      </c>
      <c r="AB2501" t="str">
        <f t="shared" si="844"/>
        <v>https://en.wikipedia.org/w/index.php?title=Special:WhatLinksHere/Jordi_Carbonell&amp;limit=500</v>
      </c>
    </row>
    <row r="2502" spans="1:28">
      <c r="A2502">
        <v>4107</v>
      </c>
      <c r="B2502">
        <v>607961</v>
      </c>
      <c r="C2502">
        <v>561360.83968794998</v>
      </c>
      <c r="D2502" t="s">
        <v>4211</v>
      </c>
      <c r="E2502" t="str">
        <f t="shared" si="837"/>
        <v>Jorge</v>
      </c>
      <c r="F2502" t="str">
        <f t="shared" si="838"/>
        <v>García Isaza</v>
      </c>
      <c r="H2502">
        <v>0</v>
      </c>
      <c r="J2502">
        <v>88</v>
      </c>
      <c r="K2502" s="5">
        <v>42598</v>
      </c>
      <c r="L2502" t="s">
        <v>3791</v>
      </c>
      <c r="M2502" t="str">
        <f t="shared" si="839"/>
        <v>Colombian Roman Catholic prelate Vicar Apostolic of Tierradentro (1989–2003).[249]</v>
      </c>
      <c r="N2502" t="str">
        <f t="shared" si="836"/>
        <v>Colombian</v>
      </c>
      <c r="O2502" t="str">
        <f t="shared" si="835"/>
        <v>Roman Catholic prelate Vicar Apostolic of Tierradentro (1989–2003).[249]</v>
      </c>
      <c r="P2502" s="2" t="str">
        <f t="shared" si="840"/>
        <v>Roman Catholic prelate Vicar Apostolic of Tierradentro (1989–2003).</v>
      </c>
      <c r="Q2502" s="2" t="str">
        <f t="shared" si="841"/>
        <v>Roman Catholic prelate Vicar Apostolic of Tierradentro (1989–2003)</v>
      </c>
      <c r="R2502" s="2" t="s">
        <v>3276</v>
      </c>
      <c r="S2502" s="2" t="s">
        <v>541</v>
      </c>
      <c r="U2502" t="str">
        <f t="shared" si="842"/>
        <v>https://en.wikipedia.org/wiki/Jorge_García Isaza</v>
      </c>
      <c r="Y2502" t="str">
        <f t="shared" si="843"/>
        <v>https://tools.wmflabs.org/xtools-articleinfo/?article=Jorge_García Isaza&amp;project=en.wikipedia.org</v>
      </c>
      <c r="AB2502" t="str">
        <f t="shared" si="844"/>
        <v>https://en.wikipedia.org/w/index.php?title=Special:WhatLinksHere/Jorge_García Isaza&amp;limit=500</v>
      </c>
    </row>
    <row r="2503" spans="1:28">
      <c r="A2503">
        <v>77</v>
      </c>
      <c r="B2503">
        <v>753617</v>
      </c>
      <c r="C2503">
        <v>472020.04832797684</v>
      </c>
      <c r="D2503" t="s">
        <v>8668</v>
      </c>
      <c r="E2503" t="str">
        <f t="shared" si="837"/>
        <v>Jorge</v>
      </c>
      <c r="F2503" t="str">
        <f t="shared" si="838"/>
        <v>Lepra</v>
      </c>
      <c r="H2503">
        <v>0</v>
      </c>
      <c r="J2503">
        <v>73</v>
      </c>
      <c r="K2503" s="3">
        <v>42373</v>
      </c>
      <c r="L2503" t="s">
        <v>10040</v>
      </c>
      <c r="M2503" t="str">
        <f t="shared" si="839"/>
        <v>Uruguayan diplomat and politician heart failure.[77]</v>
      </c>
      <c r="N2503" t="str">
        <f t="shared" si="836"/>
        <v>Uruguayan</v>
      </c>
      <c r="O2503" t="str">
        <f t="shared" si="835"/>
        <v>diplomat and politician heart failure.[77]</v>
      </c>
      <c r="P2503" t="str">
        <f t="shared" si="840"/>
        <v>diplomat and politician heart failure.</v>
      </c>
      <c r="Q2503" t="str">
        <f t="shared" si="841"/>
        <v>diplomat and politician heart failure</v>
      </c>
      <c r="R2503" t="s">
        <v>3352</v>
      </c>
      <c r="T2503" t="s">
        <v>11816</v>
      </c>
      <c r="U2503" t="str">
        <f t="shared" si="842"/>
        <v>https://en.wikipedia.org/wiki/Jorge_Lepra</v>
      </c>
      <c r="Y2503" t="str">
        <f t="shared" si="843"/>
        <v>https://tools.wmflabs.org/xtools-articleinfo/?article=Jorge_Lepra&amp;project=en.wikipedia.org</v>
      </c>
      <c r="AB2503" t="str">
        <f t="shared" si="844"/>
        <v>https://en.wikipedia.org/w/index.php?title=Special:WhatLinksHere/Jorge_Lepra&amp;limit=500</v>
      </c>
    </row>
    <row r="2504" spans="1:28">
      <c r="A2504">
        <v>4666</v>
      </c>
      <c r="B2504">
        <v>715030</v>
      </c>
      <c r="C2504">
        <v>880522.64817906683</v>
      </c>
      <c r="D2504" t="s">
        <v>15199</v>
      </c>
      <c r="E2504" t="str">
        <f t="shared" si="837"/>
        <v>Jorge</v>
      </c>
      <c r="F2504" t="str">
        <f t="shared" si="838"/>
        <v>Rubinetti</v>
      </c>
      <c r="H2504">
        <v>0</v>
      </c>
      <c r="J2504">
        <v>71</v>
      </c>
      <c r="K2504" s="5">
        <v>42632</v>
      </c>
      <c r="L2504" t="s">
        <v>15612</v>
      </c>
      <c r="M2504" t="str">
        <f t="shared" si="839"/>
        <v>Argentine chess master.[140]</v>
      </c>
      <c r="N2504" t="str">
        <f t="shared" si="836"/>
        <v>Argentine</v>
      </c>
      <c r="O2504" t="str">
        <f t="shared" si="835"/>
        <v>chess master.[140]</v>
      </c>
      <c r="P2504" s="2" t="str">
        <f t="shared" si="840"/>
        <v>chess master.</v>
      </c>
      <c r="Q2504" s="2" t="str">
        <f t="shared" si="841"/>
        <v>chess master</v>
      </c>
      <c r="R2504" s="2" t="str">
        <f>Q2504</f>
        <v>chess master</v>
      </c>
      <c r="U2504" t="str">
        <f t="shared" si="842"/>
        <v>https://en.wikipedia.org/wiki/Jorge_Rubinetti</v>
      </c>
      <c r="Y2504" t="str">
        <f t="shared" si="843"/>
        <v>https://tools.wmflabs.org/xtools-articleinfo/?article=Jorge_Rubinetti&amp;project=en.wikipedia.org</v>
      </c>
      <c r="AB2504" t="str">
        <f t="shared" si="844"/>
        <v>https://en.wikipedia.org/w/index.php?title=Special:WhatLinksHere/Jorge_Rubinetti&amp;limit=500</v>
      </c>
    </row>
    <row r="2505" spans="1:28">
      <c r="A2505">
        <v>2746</v>
      </c>
      <c r="B2505">
        <v>796893</v>
      </c>
      <c r="C2505">
        <v>173827.52111916489</v>
      </c>
      <c r="D2505" t="s">
        <v>12301</v>
      </c>
      <c r="E2505" t="str">
        <f t="shared" si="837"/>
        <v>Jorma</v>
      </c>
      <c r="F2505" t="str">
        <f t="shared" si="838"/>
        <v>Salmi</v>
      </c>
      <c r="H2505">
        <v>0</v>
      </c>
      <c r="J2505">
        <v>83</v>
      </c>
      <c r="K2505" s="5">
        <v>42514</v>
      </c>
      <c r="L2505" t="s">
        <v>12719</v>
      </c>
      <c r="M2505" t="str">
        <f t="shared" si="839"/>
        <v>Finnish ice hockey player (Ilves Frölunda HC).[412]</v>
      </c>
      <c r="N2505" t="str">
        <f t="shared" si="836"/>
        <v>Finnish</v>
      </c>
      <c r="O2505" t="str">
        <f t="shared" si="835"/>
        <v>ice hockey player (Ilves Frölunda HC).[412]</v>
      </c>
      <c r="P2505" t="str">
        <f t="shared" si="840"/>
        <v>ice hockey player (Ilves Frölunda HC).</v>
      </c>
      <c r="Q2505" t="str">
        <f t="shared" si="841"/>
        <v>ice hockey player (Ilves Frölunda HC)</v>
      </c>
      <c r="R2505" t="s">
        <v>13201</v>
      </c>
      <c r="S2505" s="2" t="s">
        <v>1223</v>
      </c>
      <c r="U2505" t="str">
        <f t="shared" si="842"/>
        <v>https://en.wikipedia.org/wiki/Jorma_Salmi</v>
      </c>
      <c r="Y2505" t="str">
        <f t="shared" si="843"/>
        <v>https://tools.wmflabs.org/xtools-articleinfo/?article=Jorma_Salmi&amp;project=en.wikipedia.org</v>
      </c>
      <c r="AB2505" t="str">
        <f t="shared" si="844"/>
        <v>https://en.wikipedia.org/w/index.php?title=Special:WhatLinksHere/Jorma_Salmi&amp;limit=500</v>
      </c>
    </row>
    <row r="2506" spans="1:28">
      <c r="A2506">
        <v>2202</v>
      </c>
      <c r="B2506">
        <v>604741</v>
      </c>
      <c r="C2506">
        <v>255990.17809327052</v>
      </c>
      <c r="D2506" t="s">
        <v>6573</v>
      </c>
      <c r="E2506" t="str">
        <f t="shared" si="837"/>
        <v>Jory</v>
      </c>
      <c r="F2506" t="str">
        <f t="shared" si="838"/>
        <v>Prum</v>
      </c>
      <c r="H2506">
        <v>0</v>
      </c>
      <c r="J2506">
        <v>41</v>
      </c>
      <c r="K2506" s="5">
        <v>42482</v>
      </c>
      <c r="L2506" t="s">
        <v>6084</v>
      </c>
      <c r="M2506" t="str">
        <f t="shared" si="839"/>
        <v>American audio engineer and video game developer (Adaptation The Walking Dead Brütal Legend) traffic collision.[390]</v>
      </c>
      <c r="N2506" t="str">
        <f t="shared" si="836"/>
        <v>American</v>
      </c>
      <c r="O2506" t="str">
        <f t="shared" si="835"/>
        <v>audio engineer and video game developer (Adaptation The Walking Dead Brütal Legend) traffic collision.[390]</v>
      </c>
      <c r="P2506" t="str">
        <f t="shared" si="840"/>
        <v>audio engineer and video game developer (Adaptation The Walking Dead Brütal Legend) traffic collision.</v>
      </c>
      <c r="Q2506" t="str">
        <f t="shared" si="841"/>
        <v>audio engineer and video game developer (Adaptation The Walking Dead Brütal Legend) traffic collision</v>
      </c>
      <c r="R2506" t="str">
        <f>LEFT(Q2506,39)</f>
        <v>audio engineer and video game developer</v>
      </c>
      <c r="S2506" s="2" t="s">
        <v>1490</v>
      </c>
      <c r="T2506" t="s">
        <v>7561</v>
      </c>
      <c r="U2506" t="str">
        <f t="shared" si="842"/>
        <v>https://en.wikipedia.org/wiki/Jory_Prum</v>
      </c>
      <c r="Y2506" t="str">
        <f t="shared" si="843"/>
        <v>https://tools.wmflabs.org/xtools-articleinfo/?article=Jory_Prum&amp;project=en.wikipedia.org</v>
      </c>
      <c r="AB2506" t="str">
        <f t="shared" si="844"/>
        <v>https://en.wikipedia.org/w/index.php?title=Special:WhatLinksHere/Jory_Prum&amp;limit=500</v>
      </c>
    </row>
    <row r="2507" spans="1:28">
      <c r="A2507">
        <v>1578</v>
      </c>
      <c r="B2507">
        <v>627548</v>
      </c>
      <c r="C2507">
        <v>863542.12902369909</v>
      </c>
      <c r="D2507" t="s">
        <v>8197</v>
      </c>
      <c r="E2507" t="str">
        <f t="shared" si="837"/>
        <v>José</v>
      </c>
      <c r="F2507" t="str">
        <f t="shared" si="838"/>
        <v>Artetxe</v>
      </c>
      <c r="H2507">
        <v>0</v>
      </c>
      <c r="J2507">
        <v>85</v>
      </c>
      <c r="K2507" s="3">
        <v>42448</v>
      </c>
      <c r="L2507" s="2" t="s">
        <v>7967</v>
      </c>
      <c r="M2507" t="str">
        <f t="shared" si="839"/>
        <v>Spanish footballer (Athletic Bilbao).[385]</v>
      </c>
      <c r="N2507" t="str">
        <f t="shared" si="836"/>
        <v>Spanish</v>
      </c>
      <c r="O2507" t="str">
        <f t="shared" si="835"/>
        <v>footballer (Athletic Bilbao).[385]</v>
      </c>
      <c r="P2507" t="str">
        <f t="shared" si="840"/>
        <v>footballer (Athletic Bilbao).</v>
      </c>
      <c r="Q2507" t="str">
        <f t="shared" si="841"/>
        <v>footballer (Athletic Bilbao)</v>
      </c>
      <c r="R2507" t="str">
        <f>IFERROR(MID(Q2507,1,FIND(" ",Q2507)-1),Q2507)</f>
        <v>footballer</v>
      </c>
      <c r="S2507" s="2" t="s">
        <v>1887</v>
      </c>
      <c r="U2507" t="str">
        <f t="shared" si="842"/>
        <v>https://en.wikipedia.org/wiki/José_Artetxe</v>
      </c>
      <c r="Y2507" t="str">
        <f t="shared" si="843"/>
        <v>https://tools.wmflabs.org/xtools-articleinfo/?article=José_Artetxe&amp;project=en.wikipedia.org</v>
      </c>
      <c r="AB2507" t="str">
        <f t="shared" si="844"/>
        <v>https://en.wikipedia.org/w/index.php?title=Special:WhatLinksHere/José_Artetxe&amp;limit=500</v>
      </c>
    </row>
    <row r="2508" spans="1:28">
      <c r="A2508">
        <v>4454</v>
      </c>
      <c r="B2508">
        <v>791874</v>
      </c>
      <c r="C2508">
        <v>122033.44317549636</v>
      </c>
      <c r="D2508" t="s">
        <v>14732</v>
      </c>
      <c r="E2508" t="str">
        <f t="shared" si="837"/>
        <v>José</v>
      </c>
      <c r="F2508" t="str">
        <f t="shared" si="838"/>
        <v>Barluenga</v>
      </c>
      <c r="H2508">
        <v>0</v>
      </c>
      <c r="J2508">
        <v>76</v>
      </c>
      <c r="K2508" s="5">
        <v>42620</v>
      </c>
      <c r="L2508" t="s">
        <v>15386</v>
      </c>
      <c r="M2508" t="str">
        <f t="shared" si="839"/>
        <v>Spanish chemist.[327]</v>
      </c>
      <c r="N2508" t="str">
        <f t="shared" si="836"/>
        <v>Spanish</v>
      </c>
      <c r="O2508" t="str">
        <f t="shared" si="835"/>
        <v>chemist.[327]</v>
      </c>
      <c r="P2508" s="2" t="str">
        <f t="shared" si="840"/>
        <v>chemist.</v>
      </c>
      <c r="Q2508" s="2" t="str">
        <f t="shared" si="841"/>
        <v>chemist</v>
      </c>
      <c r="R2508" s="2" t="str">
        <f>IFERROR(MID(Q2508,1,FIND(" ",Q2508)-1),Q2508)</f>
        <v>chemist</v>
      </c>
      <c r="U2508" t="str">
        <f t="shared" si="842"/>
        <v>https://en.wikipedia.org/wiki/José_Barluenga</v>
      </c>
      <c r="Y2508" t="str">
        <f t="shared" si="843"/>
        <v>https://tools.wmflabs.org/xtools-articleinfo/?article=José_Barluenga&amp;project=en.wikipedia.org</v>
      </c>
      <c r="AB2508" t="str">
        <f t="shared" si="844"/>
        <v>https://en.wikipedia.org/w/index.php?title=Special:WhatLinksHere/José_Barluenga&amp;limit=500</v>
      </c>
    </row>
    <row r="2509" spans="1:28">
      <c r="A2509">
        <v>3944</v>
      </c>
      <c r="B2509">
        <v>792047</v>
      </c>
      <c r="C2509">
        <v>564296.83780152118</v>
      </c>
      <c r="D2509" t="s">
        <v>4387</v>
      </c>
      <c r="E2509" t="str">
        <f t="shared" si="837"/>
        <v>José</v>
      </c>
      <c r="F2509" t="str">
        <f t="shared" si="838"/>
        <v>Becerra</v>
      </c>
      <c r="H2509">
        <v>0</v>
      </c>
      <c r="J2509">
        <v>80</v>
      </c>
      <c r="K2509" s="5">
        <v>42588</v>
      </c>
      <c r="L2509" t="s">
        <v>3976</v>
      </c>
      <c r="M2509" t="str">
        <f t="shared" si="839"/>
        <v>Mexican bantamweight boxer world champion (1959–1960).[86]</v>
      </c>
      <c r="N2509" t="str">
        <f t="shared" si="836"/>
        <v>Mexican</v>
      </c>
      <c r="O2509" t="str">
        <f t="shared" si="835"/>
        <v>bantamweight boxer world champion (1959–1960).[86]</v>
      </c>
      <c r="P2509" s="2" t="str">
        <f t="shared" si="840"/>
        <v>bantamweight boxer world champion (1959–1960).</v>
      </c>
      <c r="Q2509" s="2" t="str">
        <f t="shared" si="841"/>
        <v>bantamweight boxer world champion (1959–1960)</v>
      </c>
      <c r="R2509" s="2" t="s">
        <v>2950</v>
      </c>
      <c r="S2509" s="2" t="s">
        <v>745</v>
      </c>
      <c r="U2509" t="str">
        <f t="shared" si="842"/>
        <v>https://en.wikipedia.org/wiki/José_Becerra</v>
      </c>
      <c r="Y2509" t="str">
        <f t="shared" si="843"/>
        <v>https://tools.wmflabs.org/xtools-articleinfo/?article=José_Becerra&amp;project=en.wikipedia.org</v>
      </c>
      <c r="AB2509" t="str">
        <f t="shared" si="844"/>
        <v>https://en.wikipedia.org/w/index.php?title=Special:WhatLinksHere/José_Becerra&amp;limit=500</v>
      </c>
    </row>
    <row r="2510" spans="1:28">
      <c r="A2510">
        <v>1556</v>
      </c>
      <c r="B2510">
        <v>586854</v>
      </c>
      <c r="C2510">
        <v>400765.64510400203</v>
      </c>
      <c r="D2510" t="s">
        <v>8830</v>
      </c>
      <c r="E2510" t="str">
        <f t="shared" si="837"/>
        <v>José</v>
      </c>
      <c r="F2510" t="str">
        <f t="shared" si="838"/>
        <v>Carlos Avellar</v>
      </c>
      <c r="H2510">
        <v>0</v>
      </c>
      <c r="J2510">
        <v>79</v>
      </c>
      <c r="K2510" s="3">
        <v>42447</v>
      </c>
      <c r="L2510" s="2" t="s">
        <v>7944</v>
      </c>
      <c r="M2510" t="str">
        <f t="shared" si="839"/>
        <v>Brazilian film critic (Jornal do Brasil).[363]</v>
      </c>
      <c r="N2510" t="str">
        <f t="shared" si="836"/>
        <v>Brazilian</v>
      </c>
      <c r="O2510" t="str">
        <f t="shared" si="835"/>
        <v>film critic (Jornal do Brasil).[363]</v>
      </c>
      <c r="P2510" t="str">
        <f t="shared" si="840"/>
        <v>film critic (Jornal do Brasil).</v>
      </c>
      <c r="Q2510" t="str">
        <f t="shared" si="841"/>
        <v>film critic (Jornal do Brasil)</v>
      </c>
      <c r="R2510" t="s">
        <v>7149</v>
      </c>
      <c r="S2510" s="2" t="s">
        <v>2043</v>
      </c>
      <c r="U2510" t="str">
        <f t="shared" si="842"/>
        <v>https://en.wikipedia.org/wiki/José_Carlos Avellar</v>
      </c>
      <c r="Y2510" t="str">
        <f t="shared" si="843"/>
        <v>https://tools.wmflabs.org/xtools-articleinfo/?article=José_Carlos Avellar&amp;project=en.wikipedia.org</v>
      </c>
      <c r="AB2510" t="str">
        <f t="shared" si="844"/>
        <v>https://en.wikipedia.org/w/index.php?title=Special:WhatLinksHere/José_Carlos Avellar&amp;limit=500</v>
      </c>
    </row>
    <row r="2511" spans="1:28">
      <c r="A2511">
        <v>4740</v>
      </c>
      <c r="B2511">
        <v>745305</v>
      </c>
      <c r="C2511">
        <v>841386.49073520349</v>
      </c>
      <c r="D2511" t="s">
        <v>14815</v>
      </c>
      <c r="E2511" t="str">
        <f t="shared" si="837"/>
        <v>José</v>
      </c>
      <c r="F2511" t="str">
        <f t="shared" si="838"/>
        <v>Fernández</v>
      </c>
      <c r="H2511">
        <v>0</v>
      </c>
      <c r="J2511">
        <v>24</v>
      </c>
      <c r="K2511" s="5">
        <v>42638</v>
      </c>
      <c r="L2511" t="s">
        <v>15633</v>
      </c>
      <c r="M2511" t="str">
        <f t="shared" si="839"/>
        <v>Cuban-born American baseball player (Miami Marlins) boat collision.[46]</v>
      </c>
      <c r="N2511" t="s">
        <v>15658</v>
      </c>
      <c r="O2511" t="str">
        <f t="shared" si="835"/>
        <v>American baseball player (Miami Marlins) boat collision.[46]</v>
      </c>
      <c r="P2511" s="2" t="str">
        <f t="shared" si="840"/>
        <v>American baseball player (Miami Marlins) boat collision.</v>
      </c>
      <c r="Q2511" s="2" t="str">
        <f t="shared" si="841"/>
        <v>American baseball player (Miami Marlins) boat collision</v>
      </c>
      <c r="R2511" s="2" t="s">
        <v>15989</v>
      </c>
      <c r="S2511" s="2" t="s">
        <v>278</v>
      </c>
      <c r="T2511" t="s">
        <v>15988</v>
      </c>
      <c r="U2511" t="str">
        <f t="shared" si="842"/>
        <v>https://en.wikipedia.org/wiki/José_Fernández</v>
      </c>
      <c r="Y2511" t="str">
        <f t="shared" si="843"/>
        <v>https://tools.wmflabs.org/xtools-articleinfo/?article=José_Fernández&amp;project=en.wikipedia.org</v>
      </c>
      <c r="AB2511" t="str">
        <f t="shared" si="844"/>
        <v>https://en.wikipedia.org/w/index.php?title=Special:WhatLinksHere/José_Fernández&amp;limit=500</v>
      </c>
    </row>
    <row r="2512" spans="1:28">
      <c r="A2512">
        <v>2714</v>
      </c>
      <c r="B2512">
        <v>290808</v>
      </c>
      <c r="C2512">
        <v>946871.32738908986</v>
      </c>
      <c r="D2512" t="s">
        <v>11964</v>
      </c>
      <c r="E2512" t="s">
        <v>13134</v>
      </c>
      <c r="F2512" t="s">
        <v>13273</v>
      </c>
      <c r="H2512">
        <v>0</v>
      </c>
      <c r="J2512">
        <v>62</v>
      </c>
      <c r="K2512" s="5">
        <v>42512</v>
      </c>
      <c r="L2512" t="s">
        <v>12682</v>
      </c>
      <c r="M2512" t="str">
        <f t="shared" si="839"/>
        <v>Mexican artist.[380]</v>
      </c>
      <c r="N2512" t="str">
        <f t="shared" ref="N2512:N2532" si="845">MID(M2512,1,FIND(" ",M2512)-1)</f>
        <v>Mexican</v>
      </c>
      <c r="O2512" t="str">
        <f t="shared" si="835"/>
        <v>artist.[380]</v>
      </c>
      <c r="P2512" t="str">
        <f t="shared" si="840"/>
        <v>artist.</v>
      </c>
      <c r="Q2512" t="str">
        <f t="shared" si="841"/>
        <v>artist</v>
      </c>
      <c r="R2512" t="str">
        <f t="shared" ref="R2512:R2517" si="846">IFERROR(MID(Q2512,1,FIND(" ",Q2512)-1),Q2512)</f>
        <v>artist</v>
      </c>
      <c r="U2512" t="str">
        <f t="shared" si="842"/>
        <v>https://en.wikipedia.org/wiki/José_Luis Romo Martín</v>
      </c>
      <c r="Y2512" t="str">
        <f t="shared" si="843"/>
        <v>https://tools.wmflabs.org/xtools-articleinfo/?article=José_Luis Romo Martín&amp;project=en.wikipedia.org</v>
      </c>
      <c r="AB2512" t="str">
        <f t="shared" si="844"/>
        <v>https://en.wikipedia.org/w/index.php?title=Special:WhatLinksHere/José_Luis Romo Martín&amp;limit=500</v>
      </c>
    </row>
    <row r="2513" spans="1:29">
      <c r="A2513">
        <v>202</v>
      </c>
      <c r="B2513">
        <v>990936</v>
      </c>
      <c r="C2513">
        <v>636269.36683886009</v>
      </c>
      <c r="D2513" t="s">
        <v>9239</v>
      </c>
      <c r="E2513" t="str">
        <f>LEFT(D2513,FIND(" ",D2513)-1)</f>
        <v>José</v>
      </c>
      <c r="F2513" t="str">
        <f>MID(D2513,FIND(" ",D2513)+1,9999)</f>
        <v>María Rivas</v>
      </c>
      <c r="H2513">
        <v>0</v>
      </c>
      <c r="J2513">
        <v>57</v>
      </c>
      <c r="K2513" s="3">
        <v>42378</v>
      </c>
      <c r="L2513" t="s">
        <v>10122</v>
      </c>
      <c r="M2513" t="str">
        <f t="shared" si="839"/>
        <v>Salvadoran footballer (national team) leukemia.[202]</v>
      </c>
      <c r="N2513" t="str">
        <f t="shared" si="845"/>
        <v>Salvadoran</v>
      </c>
      <c r="O2513" t="str">
        <f t="shared" si="835"/>
        <v>footballer (national team) leukemia.[202]</v>
      </c>
      <c r="P2513" t="str">
        <f t="shared" si="840"/>
        <v>footballer (national team) leukemia.</v>
      </c>
      <c r="Q2513" t="str">
        <f t="shared" si="841"/>
        <v>footballer (national team) leukemia</v>
      </c>
      <c r="R2513" t="str">
        <f t="shared" si="846"/>
        <v>footballer</v>
      </c>
      <c r="S2513" t="s">
        <v>2774</v>
      </c>
      <c r="T2513" t="s">
        <v>11797</v>
      </c>
      <c r="U2513" t="str">
        <f t="shared" si="842"/>
        <v>https://en.wikipedia.org/wiki/José_María Rivas</v>
      </c>
      <c r="Y2513" t="str">
        <f t="shared" si="843"/>
        <v>https://tools.wmflabs.org/xtools-articleinfo/?article=José_María Rivas&amp;project=en.wikipedia.org</v>
      </c>
      <c r="AB2513" t="str">
        <f t="shared" si="844"/>
        <v>https://en.wikipedia.org/w/index.php?title=Special:WhatLinksHere/José_María Rivas&amp;limit=500</v>
      </c>
    </row>
    <row r="2514" spans="1:29">
      <c r="A2514">
        <v>1185</v>
      </c>
      <c r="B2514">
        <v>445713</v>
      </c>
      <c r="C2514">
        <v>476185.52881249343</v>
      </c>
      <c r="D2514" t="s">
        <v>10779</v>
      </c>
      <c r="E2514" t="str">
        <f>LEFT(D2514,FIND(" ",D2514)-1)</f>
        <v>José</v>
      </c>
      <c r="F2514" t="str">
        <f>MID(D2514,FIND(" ",D2514)+1,9999)</f>
        <v>Parra Martínez</v>
      </c>
      <c r="H2514">
        <v>0</v>
      </c>
      <c r="J2514">
        <v>90</v>
      </c>
      <c r="K2514" s="3">
        <v>42429</v>
      </c>
      <c r="L2514" t="s">
        <v>11358</v>
      </c>
      <c r="M2514" t="str">
        <f t="shared" si="839"/>
        <v>Spanish footballer (Espanyol).[532]</v>
      </c>
      <c r="N2514" t="str">
        <f t="shared" si="845"/>
        <v>Spanish</v>
      </c>
      <c r="O2514" t="str">
        <f t="shared" si="835"/>
        <v>footballer (Espanyol).[532]</v>
      </c>
      <c r="P2514" t="str">
        <f t="shared" si="840"/>
        <v>footballer (Espanyol).</v>
      </c>
      <c r="Q2514" t="str">
        <f t="shared" si="841"/>
        <v>footballer (Espanyol)</v>
      </c>
      <c r="R2514" t="str">
        <f t="shared" si="846"/>
        <v>footballer</v>
      </c>
      <c r="S2514" t="s">
        <v>2277</v>
      </c>
      <c r="U2514" t="str">
        <f t="shared" si="842"/>
        <v>https://en.wikipedia.org/wiki/José_Parra Martínez</v>
      </c>
      <c r="Y2514" t="str">
        <f t="shared" si="843"/>
        <v>https://tools.wmflabs.org/xtools-articleinfo/?article=José_Parra Martínez&amp;project=en.wikipedia.org</v>
      </c>
      <c r="AB2514" t="str">
        <f t="shared" si="844"/>
        <v>https://en.wikipedia.org/w/index.php?title=Special:WhatLinksHere/José_Parra Martínez&amp;limit=500</v>
      </c>
    </row>
    <row r="2515" spans="1:29">
      <c r="A2515">
        <v>1585</v>
      </c>
      <c r="B2515">
        <v>404550</v>
      </c>
      <c r="C2515">
        <v>373805.54425453738</v>
      </c>
      <c r="D2515" t="s">
        <v>8386</v>
      </c>
      <c r="E2515" t="s">
        <v>7619</v>
      </c>
      <c r="F2515" t="s">
        <v>7618</v>
      </c>
      <c r="H2515">
        <v>0</v>
      </c>
      <c r="J2515">
        <v>85</v>
      </c>
      <c r="K2515" s="3">
        <v>42448</v>
      </c>
      <c r="L2515" s="2" t="s">
        <v>7860</v>
      </c>
      <c r="M2515" t="str">
        <f t="shared" si="839"/>
        <v>Spanish politician member of the Senate (1982–1996) and European Parliament (1986–1987).[392]</v>
      </c>
      <c r="N2515" t="str">
        <f t="shared" si="845"/>
        <v>Spanish</v>
      </c>
      <c r="O2515" t="str">
        <f t="shared" si="835"/>
        <v>politician member of the Senate (1982–1996) and European Parliament (1986–1987).[392]</v>
      </c>
      <c r="P2515" t="str">
        <f t="shared" si="840"/>
        <v>politician member of the Senate (1982–1996) and European Parliament (1986–1987).</v>
      </c>
      <c r="Q2515" t="str">
        <f t="shared" si="841"/>
        <v>politician member of the Senate (1982–1996) and European Parliament (1986–1987)</v>
      </c>
      <c r="R2515" t="str">
        <f t="shared" si="846"/>
        <v>politician</v>
      </c>
      <c r="S2515" s="2" t="s">
        <v>1806</v>
      </c>
      <c r="U2515" t="str">
        <f t="shared" si="842"/>
        <v>https://en.wikipedia.org/wiki/José_Ramón Herrero Merediz</v>
      </c>
      <c r="W2515" s="2"/>
      <c r="X2515" s="2"/>
      <c r="Y2515" t="str">
        <f t="shared" si="843"/>
        <v>https://tools.wmflabs.org/xtools-articleinfo/?article=José_Ramón Herrero Merediz&amp;project=en.wikipedia.org</v>
      </c>
      <c r="AB2515" t="str">
        <f t="shared" si="844"/>
        <v>https://en.wikipedia.org/w/index.php?title=Special:WhatLinksHere/José_Ramón Herrero Merediz&amp;limit=500</v>
      </c>
    </row>
    <row r="2516" spans="1:29">
      <c r="A2516">
        <v>2456</v>
      </c>
      <c r="B2516">
        <v>103701</v>
      </c>
      <c r="C2516">
        <v>597816.71243035817</v>
      </c>
      <c r="D2516" t="s">
        <v>12064</v>
      </c>
      <c r="E2516" t="s">
        <v>13057</v>
      </c>
      <c r="F2516" t="s">
        <v>13056</v>
      </c>
      <c r="H2516">
        <v>0</v>
      </c>
      <c r="J2516">
        <v>70</v>
      </c>
      <c r="K2516" s="5">
        <v>42497</v>
      </c>
      <c r="L2516" t="s">
        <v>12544</v>
      </c>
      <c r="M2516" t="str">
        <f t="shared" si="839"/>
        <v>Brazilian footballer (São Paulo).[120]</v>
      </c>
      <c r="N2516" t="str">
        <f t="shared" si="845"/>
        <v>Brazilian</v>
      </c>
      <c r="O2516" t="str">
        <f t="shared" si="835"/>
        <v>footballer (São Paulo).[120]</v>
      </c>
      <c r="P2516" t="str">
        <f t="shared" si="840"/>
        <v>footballer (São Paulo).</v>
      </c>
      <c r="Q2516" t="str">
        <f t="shared" si="841"/>
        <v>footballer (São Paulo)</v>
      </c>
      <c r="R2516" t="str">
        <f t="shared" si="846"/>
        <v>footballer</v>
      </c>
      <c r="S2516" s="2" t="s">
        <v>1433</v>
      </c>
      <c r="U2516" t="str">
        <f t="shared" si="842"/>
        <v>https://en.wikipedia.org/wiki/José_Roberto Marques</v>
      </c>
      <c r="Y2516" t="str">
        <f t="shared" si="843"/>
        <v>https://tools.wmflabs.org/xtools-articleinfo/?article=José_Roberto Marques&amp;project=en.wikipedia.org</v>
      </c>
      <c r="AB2516" t="str">
        <f t="shared" si="844"/>
        <v>https://en.wikipedia.org/w/index.php?title=Special:WhatLinksHere/José_Roberto Marques&amp;limit=500</v>
      </c>
    </row>
    <row r="2517" spans="1:29">
      <c r="A2517">
        <v>1691</v>
      </c>
      <c r="B2517">
        <v>308934</v>
      </c>
      <c r="C2517">
        <v>386208.96170868946</v>
      </c>
      <c r="D2517" t="s">
        <v>8341</v>
      </c>
      <c r="E2517" t="str">
        <f t="shared" ref="E2517:E2523" si="847">LEFT(D2517,FIND(" ",D2517)-1)</f>
        <v>Josef</v>
      </c>
      <c r="F2517" t="str">
        <f t="shared" ref="F2517:F2523" si="848">MID(D2517,FIND(" ",D2517)+1,9999)</f>
        <v>Anton Riedl</v>
      </c>
      <c r="H2517">
        <v>0</v>
      </c>
      <c r="J2517">
        <v>86</v>
      </c>
      <c r="K2517" s="3">
        <v>42454</v>
      </c>
      <c r="L2517" s="2" t="s">
        <v>7696</v>
      </c>
      <c r="M2517" t="str">
        <f t="shared" si="839"/>
        <v>German composer.[498]</v>
      </c>
      <c r="N2517" t="str">
        <f t="shared" si="845"/>
        <v>German</v>
      </c>
      <c r="O2517" t="str">
        <f t="shared" si="835"/>
        <v>composer.[498]</v>
      </c>
      <c r="P2517" t="str">
        <f t="shared" si="840"/>
        <v>composer.</v>
      </c>
      <c r="Q2517" t="str">
        <f t="shared" si="841"/>
        <v>composer</v>
      </c>
      <c r="R2517" t="str">
        <f t="shared" si="846"/>
        <v>composer</v>
      </c>
      <c r="U2517" t="str">
        <f t="shared" si="842"/>
        <v>https://en.wikipedia.org/wiki/Josef_Anton Riedl</v>
      </c>
      <c r="Y2517" t="str">
        <f t="shared" si="843"/>
        <v>https://tools.wmflabs.org/xtools-articleinfo/?article=Josef_Anton Riedl&amp;project=en.wikipedia.org</v>
      </c>
      <c r="AB2517" t="str">
        <f t="shared" si="844"/>
        <v>https://en.wikipedia.org/w/index.php?title=Special:WhatLinksHere/Josef_Anton Riedl&amp;limit=500</v>
      </c>
    </row>
    <row r="2518" spans="1:29">
      <c r="A2518">
        <v>367</v>
      </c>
      <c r="B2518">
        <v>318050</v>
      </c>
      <c r="C2518">
        <v>433814.62616798672</v>
      </c>
      <c r="D2518" t="s">
        <v>9448</v>
      </c>
      <c r="E2518" t="str">
        <f t="shared" si="847"/>
        <v>Josef</v>
      </c>
      <c r="F2518" t="str">
        <f t="shared" si="848"/>
        <v>Rösch</v>
      </c>
      <c r="H2518">
        <v>0</v>
      </c>
      <c r="J2518">
        <v>90</v>
      </c>
      <c r="K2518" s="3">
        <v>42386</v>
      </c>
      <c r="L2518" t="s">
        <v>9451</v>
      </c>
      <c r="M2518" t="str">
        <f t="shared" si="839"/>
        <v>Czech-born American radiologist.[369]</v>
      </c>
      <c r="N2518" t="str">
        <f t="shared" si="845"/>
        <v>Czech-born</v>
      </c>
      <c r="O2518" t="str">
        <f t="shared" si="835"/>
        <v>American radiologist.[369]</v>
      </c>
      <c r="P2518" t="str">
        <f t="shared" si="840"/>
        <v>American radiologist.</v>
      </c>
      <c r="Q2518" t="str">
        <f t="shared" si="841"/>
        <v>American radiologist</v>
      </c>
      <c r="R2518" t="s">
        <v>7221</v>
      </c>
      <c r="U2518" t="str">
        <f t="shared" si="842"/>
        <v>https://en.wikipedia.org/wiki/Josef_Rösch</v>
      </c>
      <c r="Y2518" t="str">
        <f t="shared" si="843"/>
        <v>https://tools.wmflabs.org/xtools-articleinfo/?article=Josef_Rösch&amp;project=en.wikipedia.org</v>
      </c>
      <c r="AB2518" t="str">
        <f t="shared" si="844"/>
        <v>https://en.wikipedia.org/w/index.php?title=Special:WhatLinksHere/Josef_Rösch&amp;limit=500</v>
      </c>
    </row>
    <row r="2519" spans="1:29">
      <c r="A2519">
        <v>1744</v>
      </c>
      <c r="B2519">
        <v>86624</v>
      </c>
      <c r="C2519">
        <v>489155.969337844</v>
      </c>
      <c r="D2519" t="s">
        <v>8481</v>
      </c>
      <c r="E2519" t="str">
        <f t="shared" si="847"/>
        <v>Josef</v>
      </c>
      <c r="F2519" t="str">
        <f t="shared" si="848"/>
        <v>Simon</v>
      </c>
      <c r="H2519">
        <v>0</v>
      </c>
      <c r="J2519">
        <v>85</v>
      </c>
      <c r="K2519" s="3">
        <v>42457</v>
      </c>
      <c r="L2519" s="2" t="s">
        <v>7752</v>
      </c>
      <c r="M2519" t="str">
        <f t="shared" si="839"/>
        <v>German philosopher.[551]</v>
      </c>
      <c r="N2519" t="str">
        <f t="shared" si="845"/>
        <v>German</v>
      </c>
      <c r="O2519" t="str">
        <f t="shared" si="835"/>
        <v>philosopher.[551]</v>
      </c>
      <c r="P2519" t="str">
        <f t="shared" si="840"/>
        <v>philosopher.</v>
      </c>
      <c r="Q2519" t="str">
        <f t="shared" si="841"/>
        <v>philosopher</v>
      </c>
      <c r="R2519" t="str">
        <f>IFERROR(MID(Q2519,1,FIND(" ",Q2519)-1),Q2519)</f>
        <v>philosopher</v>
      </c>
      <c r="U2519" t="str">
        <f t="shared" si="842"/>
        <v>https://en.wikipedia.org/wiki/Josef_Simon</v>
      </c>
      <c r="Y2519" t="str">
        <f t="shared" si="843"/>
        <v>https://tools.wmflabs.org/xtools-articleinfo/?article=Josef_Simon&amp;project=en.wikipedia.org</v>
      </c>
      <c r="AB2519" t="str">
        <f t="shared" si="844"/>
        <v>https://en.wikipedia.org/w/index.php?title=Special:WhatLinksHere/Josef_Simon&amp;limit=500</v>
      </c>
    </row>
    <row r="2520" spans="1:29">
      <c r="A2520">
        <v>1184</v>
      </c>
      <c r="B2520">
        <v>149413</v>
      </c>
      <c r="C2520">
        <v>561419.08342397073</v>
      </c>
      <c r="D2520" t="s">
        <v>10778</v>
      </c>
      <c r="E2520" t="str">
        <f t="shared" si="847"/>
        <v>Josefin</v>
      </c>
      <c r="F2520" t="str">
        <f t="shared" si="848"/>
        <v>Nilsson</v>
      </c>
      <c r="H2520">
        <v>0</v>
      </c>
      <c r="J2520">
        <v>46</v>
      </c>
      <c r="K2520" s="3">
        <v>42429</v>
      </c>
      <c r="L2520" t="s">
        <v>11357</v>
      </c>
      <c r="M2520" t="str">
        <f t="shared" si="839"/>
        <v>Swedish singer enlarged heart and barbiturate overdose.[531]</v>
      </c>
      <c r="N2520" t="str">
        <f t="shared" si="845"/>
        <v>Swedish</v>
      </c>
      <c r="O2520" t="str">
        <f t="shared" si="835"/>
        <v>singer enlarged heart and barbiturate overdose.[531]</v>
      </c>
      <c r="P2520" t="str">
        <f t="shared" si="840"/>
        <v>singer enlarged heart and barbiturate overdose.</v>
      </c>
      <c r="Q2520" t="str">
        <f t="shared" si="841"/>
        <v>singer enlarged heart and barbiturate overdose</v>
      </c>
      <c r="R2520" t="str">
        <f>IFERROR(MID(Q2520,1,FIND(" ",Q2520)-1),Q2520)</f>
        <v>singer</v>
      </c>
      <c r="T2520" t="s">
        <v>9122</v>
      </c>
      <c r="U2520" t="str">
        <f t="shared" si="842"/>
        <v>https://en.wikipedia.org/wiki/Josefin_Nilsson</v>
      </c>
      <c r="Y2520" t="str">
        <f t="shared" si="843"/>
        <v>https://tools.wmflabs.org/xtools-articleinfo/?article=Josefin_Nilsson&amp;project=en.wikipedia.org</v>
      </c>
      <c r="AB2520" t="str">
        <f t="shared" si="844"/>
        <v>https://en.wikipedia.org/w/index.php?title=Special:WhatLinksHere/Josefin_Nilsson&amp;limit=500</v>
      </c>
    </row>
    <row r="2521" spans="1:29">
      <c r="A2521">
        <v>4173</v>
      </c>
      <c r="B2521">
        <v>588762</v>
      </c>
      <c r="C2521">
        <v>257540.36021407956</v>
      </c>
      <c r="D2521" t="s">
        <v>4266</v>
      </c>
      <c r="E2521" t="str">
        <f t="shared" si="847"/>
        <v>Joseph</v>
      </c>
      <c r="F2521" t="str">
        <f t="shared" si="848"/>
        <v>A. Palaia</v>
      </c>
      <c r="H2521">
        <v>0</v>
      </c>
      <c r="J2521">
        <v>89</v>
      </c>
      <c r="K2521" s="5">
        <v>42602</v>
      </c>
      <c r="L2521" t="s">
        <v>3794</v>
      </c>
      <c r="M2521" t="str">
        <f t="shared" si="839"/>
        <v>American politician member of the New Jersey Senate (1989–2008).[316]</v>
      </c>
      <c r="N2521" t="str">
        <f t="shared" si="845"/>
        <v>American</v>
      </c>
      <c r="O2521" t="str">
        <f t="shared" si="835"/>
        <v>politician member of the New Jersey Senate (1989–2008).[316]</v>
      </c>
      <c r="P2521" s="2" t="str">
        <f t="shared" si="840"/>
        <v>politician member of the New Jersey Senate (1989–2008).</v>
      </c>
      <c r="Q2521" s="2" t="str">
        <f t="shared" si="841"/>
        <v>politician member of the New Jersey Senate (1989–2008)</v>
      </c>
      <c r="R2521" s="2" t="str">
        <f>IFERROR(MID(Q2521,1,FIND(" ",Q2521)-1),Q2521)</f>
        <v>politician</v>
      </c>
      <c r="S2521" s="2" t="s">
        <v>573</v>
      </c>
      <c r="U2521" t="str">
        <f t="shared" si="842"/>
        <v>https://en.wikipedia.org/wiki/Joseph_A. Palaia</v>
      </c>
      <c r="Y2521" t="str">
        <f t="shared" si="843"/>
        <v>https://tools.wmflabs.org/xtools-articleinfo/?article=Joseph_A. Palaia&amp;project=en.wikipedia.org</v>
      </c>
      <c r="AB2521" t="str">
        <f t="shared" si="844"/>
        <v>https://en.wikipedia.org/w/index.php?title=Special:WhatLinksHere/Joseph_A. Palaia&amp;limit=500</v>
      </c>
    </row>
    <row r="2522" spans="1:29">
      <c r="A2522">
        <v>3514</v>
      </c>
      <c r="B2522">
        <v>247495</v>
      </c>
      <c r="C2522">
        <v>872552.66178181046</v>
      </c>
      <c r="D2522" t="s">
        <v>13850</v>
      </c>
      <c r="E2522" t="str">
        <f t="shared" si="847"/>
        <v>Joseph</v>
      </c>
      <c r="F2522" t="str">
        <f t="shared" si="848"/>
        <v>Antic</v>
      </c>
      <c r="H2522">
        <v>0</v>
      </c>
      <c r="J2522">
        <v>90</v>
      </c>
      <c r="K2522" s="5">
        <v>42563</v>
      </c>
      <c r="L2522" t="s">
        <v>14169</v>
      </c>
      <c r="M2522" t="str">
        <f t="shared" si="839"/>
        <v>Indian field hockey player Olympic silver medalist (1960).[173]</v>
      </c>
      <c r="N2522" t="str">
        <f t="shared" si="845"/>
        <v>Indian</v>
      </c>
      <c r="O2522" t="str">
        <f t="shared" si="835"/>
        <v>field hockey player Olympic silver medalist (1960).[173]</v>
      </c>
      <c r="P2522" s="2" t="str">
        <f t="shared" si="840"/>
        <v>field hockey player Olympic silver medalist (1960).</v>
      </c>
      <c r="Q2522" s="2" t="str">
        <f t="shared" si="841"/>
        <v>field hockey player Olympic silver medalist (1960)</v>
      </c>
      <c r="R2522" s="2" t="s">
        <v>14778</v>
      </c>
      <c r="S2522" s="2" t="s">
        <v>2719</v>
      </c>
      <c r="U2522" t="str">
        <f t="shared" si="842"/>
        <v>https://en.wikipedia.org/wiki/Joseph_Antic</v>
      </c>
      <c r="Y2522" t="str">
        <f t="shared" si="843"/>
        <v>https://tools.wmflabs.org/xtools-articleinfo/?article=Joseph_Antic&amp;project=en.wikipedia.org</v>
      </c>
      <c r="AB2522" t="str">
        <f t="shared" si="844"/>
        <v>https://en.wikipedia.org/w/index.php?title=Special:WhatLinksHere/Joseph_Antic&amp;limit=500</v>
      </c>
    </row>
    <row r="2523" spans="1:29">
      <c r="A2523">
        <v>3296</v>
      </c>
      <c r="B2523">
        <v>260479</v>
      </c>
      <c r="C2523">
        <v>904198.79125329317</v>
      </c>
      <c r="D2523" t="s">
        <v>5472</v>
      </c>
      <c r="E2523" t="str">
        <f t="shared" si="847"/>
        <v>Joseph</v>
      </c>
      <c r="F2523" t="str">
        <f t="shared" si="848"/>
        <v>Atsumi Misue</v>
      </c>
      <c r="H2523">
        <v>0</v>
      </c>
      <c r="J2523">
        <v>80</v>
      </c>
      <c r="K2523" s="5">
        <v>42549</v>
      </c>
      <c r="L2523" t="s">
        <v>4837</v>
      </c>
      <c r="M2523" t="str">
        <f t="shared" si="839"/>
        <v>Japanese Roman Catholic prelate Bishop of Hiroshima (1985–2011).[451]</v>
      </c>
      <c r="N2523" t="str">
        <f t="shared" si="845"/>
        <v>Japanese</v>
      </c>
      <c r="O2523" t="str">
        <f t="shared" ref="O2523:O2551" si="849">MID(M2523,FIND(" ",M2523)+1,9999)</f>
        <v>Roman Catholic prelate Bishop of Hiroshima (1985–2011).[451]</v>
      </c>
      <c r="P2523" t="str">
        <f t="shared" si="840"/>
        <v>Roman Catholic prelate Bishop of Hiroshima (1985–2011).</v>
      </c>
      <c r="Q2523" t="str">
        <f t="shared" si="841"/>
        <v>Roman Catholic prelate Bishop of Hiroshima (1985–2011)</v>
      </c>
      <c r="R2523" t="s">
        <v>13477</v>
      </c>
      <c r="S2523" s="2" t="s">
        <v>935</v>
      </c>
      <c r="U2523" t="str">
        <f t="shared" si="842"/>
        <v>https://en.wikipedia.org/wiki/Joseph_Atsumi Misue</v>
      </c>
      <c r="Y2523" t="str">
        <f t="shared" si="843"/>
        <v>https://tools.wmflabs.org/xtools-articleinfo/?article=Joseph_Atsumi Misue&amp;project=en.wikipedia.org</v>
      </c>
      <c r="AB2523" t="str">
        <f t="shared" si="844"/>
        <v>https://en.wikipedia.org/w/index.php?title=Special:WhatLinksHere/Joseph_Atsumi Misue&amp;limit=500</v>
      </c>
    </row>
    <row r="2524" spans="1:29">
      <c r="A2524">
        <v>4224</v>
      </c>
      <c r="B2524">
        <v>850013</v>
      </c>
      <c r="C2524">
        <v>113316.42873119563</v>
      </c>
      <c r="D2524" t="s">
        <v>4157</v>
      </c>
      <c r="E2524" t="s">
        <v>3572</v>
      </c>
      <c r="F2524" t="s">
        <v>3573</v>
      </c>
      <c r="H2524">
        <v>0</v>
      </c>
      <c r="J2524">
        <v>90</v>
      </c>
      <c r="K2524" s="5">
        <v>42605</v>
      </c>
      <c r="L2524" t="s">
        <v>3625</v>
      </c>
      <c r="M2524" t="str">
        <f t="shared" si="839"/>
        <v>American author.[367]</v>
      </c>
      <c r="N2524" t="str">
        <f t="shared" si="845"/>
        <v>American</v>
      </c>
      <c r="O2524" t="str">
        <f t="shared" si="849"/>
        <v>author.[367]</v>
      </c>
      <c r="P2524" s="2" t="str">
        <f t="shared" si="840"/>
        <v>author.</v>
      </c>
      <c r="Q2524" s="2" t="str">
        <f t="shared" si="841"/>
        <v>author</v>
      </c>
      <c r="R2524" s="2" t="str">
        <f>IFERROR(MID(Q2524,1,FIND(" ",Q2524)-1),Q2524)</f>
        <v>author</v>
      </c>
      <c r="S2524" s="2"/>
      <c r="U2524" t="str">
        <f t="shared" si="842"/>
        <v>https://en.wikipedia.org/wiki/Joseph_Chilton Pearce</v>
      </c>
      <c r="Y2524" t="str">
        <f t="shared" si="843"/>
        <v>https://tools.wmflabs.org/xtools-articleinfo/?article=Joseph_Chilton Pearce&amp;project=en.wikipedia.org</v>
      </c>
      <c r="AB2524" t="str">
        <f t="shared" si="844"/>
        <v>https://en.wikipedia.org/w/index.php?title=Special:WhatLinksHere/Joseph_Chilton Pearce&amp;limit=500</v>
      </c>
    </row>
    <row r="2525" spans="1:29">
      <c r="A2525">
        <v>4762</v>
      </c>
      <c r="B2525">
        <v>109449</v>
      </c>
      <c r="C2525">
        <v>758897.92045109067</v>
      </c>
      <c r="D2525" t="s">
        <v>234</v>
      </c>
      <c r="E2525" s="2" t="str">
        <f t="shared" ref="E2525:E2534" si="850">LEFT(D2525,FIND(" ",D2525)-1)</f>
        <v>Joseph</v>
      </c>
      <c r="F2525" s="2" t="str">
        <f t="shared" ref="F2525:F2534" si="851">MID(D2525,FIND(" ",D2525)+1,9999)</f>
        <v>Harmatz</v>
      </c>
      <c r="H2525">
        <v>0</v>
      </c>
      <c r="J2525">
        <v>91</v>
      </c>
      <c r="K2525" s="3">
        <v>42639</v>
      </c>
      <c r="L2525" t="s">
        <v>213</v>
      </c>
      <c r="M2525" s="2" t="str">
        <f t="shared" si="839"/>
        <v>Lithuanian World War II Jewish partisan fighter and anti-Nazi avenger.[92]</v>
      </c>
      <c r="N2525" s="2" t="str">
        <f t="shared" si="845"/>
        <v>Lithuanian</v>
      </c>
      <c r="O2525" s="2" t="str">
        <f t="shared" si="849"/>
        <v>World War II Jewish partisan fighter and anti-Nazi avenger.[92]</v>
      </c>
      <c r="P2525" s="2" t="str">
        <f t="shared" si="840"/>
        <v>World War II Jewish partisan fighter and anti-Nazi avenger.</v>
      </c>
      <c r="Q2525" s="2" t="str">
        <f t="shared" si="841"/>
        <v>World War II Jewish partisan fighter and anti-Nazi avenger</v>
      </c>
      <c r="R2525" s="2" t="s">
        <v>178</v>
      </c>
    </row>
    <row r="2526" spans="1:29">
      <c r="A2526">
        <v>4096</v>
      </c>
      <c r="B2526">
        <v>746801</v>
      </c>
      <c r="C2526">
        <v>650008.55889684311</v>
      </c>
      <c r="D2526" t="s">
        <v>4531</v>
      </c>
      <c r="E2526" t="str">
        <f t="shared" si="850"/>
        <v>Joseph</v>
      </c>
      <c r="F2526" t="str">
        <f t="shared" si="851"/>
        <v>Hone</v>
      </c>
      <c r="H2526">
        <v>0</v>
      </c>
      <c r="J2526">
        <v>79</v>
      </c>
      <c r="K2526" s="5">
        <v>42597</v>
      </c>
      <c r="L2526" t="s">
        <v>3984</v>
      </c>
      <c r="M2526" t="str">
        <f t="shared" si="839"/>
        <v>Irish spy writer.[238]</v>
      </c>
      <c r="N2526" t="str">
        <f t="shared" si="845"/>
        <v>Irish</v>
      </c>
      <c r="O2526" t="str">
        <f t="shared" si="849"/>
        <v>spy writer.[238]</v>
      </c>
      <c r="P2526" s="2" t="str">
        <f t="shared" si="840"/>
        <v>spy writer.</v>
      </c>
      <c r="Q2526" s="2" t="str">
        <f t="shared" si="841"/>
        <v>spy writer</v>
      </c>
      <c r="R2526" s="2" t="str">
        <f>Q2526</f>
        <v>spy writer</v>
      </c>
      <c r="S2526" s="2"/>
      <c r="U2526" t="str">
        <f t="shared" ref="U2526:U2534" si="852">CONCATENATE("https://en.wikipedia.org/wiki/",REPLACE(D2526,FIND(" ",D2526),1,"_"))</f>
        <v>https://en.wikipedia.org/wiki/Joseph_Hone</v>
      </c>
      <c r="Y2526" t="str">
        <f t="shared" ref="Y2526:Y2534" si="853">CONCATENATE("https://tools.wmflabs.org/xtools-articleinfo/?article=",REPLACE(D2526,FIND(" ",D2526),1,"_"),"&amp;project=en.wikipedia.org")</f>
        <v>https://tools.wmflabs.org/xtools-articleinfo/?article=Joseph_Hone&amp;project=en.wikipedia.org</v>
      </c>
      <c r="AB2526" t="str">
        <f t="shared" ref="AB2526:AB2534" si="854">CONCATENATE("https://en.wikipedia.org/w/index.php?title=Special:WhatLinksHere/",REPLACE(D2526,FIND(" ",D2526),1,"_"),"&amp;limit=500")</f>
        <v>https://en.wikipedia.org/w/index.php?title=Special:WhatLinksHere/Joseph_Hone&amp;limit=500</v>
      </c>
    </row>
    <row r="2527" spans="1:29">
      <c r="A2527" s="2">
        <v>4464</v>
      </c>
      <c r="B2527" s="2">
        <v>447019</v>
      </c>
      <c r="C2527" s="2">
        <v>343936.59039233171</v>
      </c>
      <c r="D2527" s="2" t="s">
        <v>14746</v>
      </c>
      <c r="E2527" s="2" t="str">
        <f t="shared" si="850"/>
        <v>Joseph</v>
      </c>
      <c r="F2527" s="2" t="str">
        <f t="shared" si="851"/>
        <v>Keller</v>
      </c>
      <c r="G2527" s="2"/>
      <c r="H2527">
        <v>0</v>
      </c>
      <c r="J2527" s="2">
        <v>93</v>
      </c>
      <c r="K2527" s="6">
        <v>42620</v>
      </c>
      <c r="L2527" s="2" t="s">
        <v>15327</v>
      </c>
      <c r="M2527" s="2" t="str">
        <f t="shared" si="839"/>
        <v>American mathematician.[337]</v>
      </c>
      <c r="N2527" s="2" t="str">
        <f t="shared" si="845"/>
        <v>American</v>
      </c>
      <c r="O2527" s="2" t="str">
        <f t="shared" si="849"/>
        <v>mathematician.[337]</v>
      </c>
      <c r="P2527" s="2" t="str">
        <f t="shared" si="840"/>
        <v>mathematician.</v>
      </c>
      <c r="Q2527" s="2" t="str">
        <f t="shared" si="841"/>
        <v>mathematician</v>
      </c>
      <c r="R2527" s="2" t="str">
        <f>IFERROR(MID(Q2527,1,FIND(" ",Q2527)-1),Q2527)</f>
        <v>mathematician</v>
      </c>
      <c r="S2527" s="2"/>
      <c r="T2527" s="2"/>
      <c r="U2527" s="2" t="str">
        <f t="shared" si="852"/>
        <v>https://en.wikipedia.org/wiki/Joseph_Keller</v>
      </c>
      <c r="V2527" s="2"/>
      <c r="W2527" s="2"/>
      <c r="X2527" s="2"/>
      <c r="Y2527" s="2" t="str">
        <f t="shared" si="853"/>
        <v>https://tools.wmflabs.org/xtools-articleinfo/?article=Joseph_Keller&amp;project=en.wikipedia.org</v>
      </c>
      <c r="Z2527" s="2"/>
      <c r="AA2527" s="2"/>
      <c r="AB2527" s="2" t="str">
        <f t="shared" si="854"/>
        <v>https://en.wikipedia.org/w/index.php?title=Special:WhatLinksHere/Joseph_Keller&amp;limit=500</v>
      </c>
      <c r="AC2527" s="2"/>
    </row>
    <row r="2528" spans="1:29">
      <c r="A2528">
        <v>1325</v>
      </c>
      <c r="B2528">
        <v>614236</v>
      </c>
      <c r="C2528">
        <v>89313.263751137129</v>
      </c>
      <c r="D2528" t="s">
        <v>8788</v>
      </c>
      <c r="E2528" t="str">
        <f t="shared" si="850"/>
        <v>Joseph</v>
      </c>
      <c r="F2528" t="str">
        <f t="shared" si="851"/>
        <v>Kumuondala Mbimba</v>
      </c>
      <c r="H2528">
        <v>0</v>
      </c>
      <c r="J2528">
        <v>75</v>
      </c>
      <c r="K2528" s="3">
        <v>42435</v>
      </c>
      <c r="L2528" s="2" t="s">
        <v>8250</v>
      </c>
      <c r="M2528" t="str">
        <f t="shared" si="839"/>
        <v>Congolese Roman Catholic prelate Bishop of Bokungu–Ikela (1982–1991) and Archbishop of Mbandaka-Bikoro (since 1991).[131]</v>
      </c>
      <c r="N2528" t="str">
        <f t="shared" si="845"/>
        <v>Congolese</v>
      </c>
      <c r="O2528" t="str">
        <f t="shared" si="849"/>
        <v>Roman Catholic prelate Bishop of Bokungu–Ikela (1982–1991) and Archbishop of Mbandaka-Bikoro (since 1991).[131]</v>
      </c>
      <c r="P2528" t="str">
        <f t="shared" si="840"/>
        <v>Roman Catholic prelate Bishop of Bokungu–Ikela (1982–1991) and Archbishop of Mbandaka-Bikoro (since 1991).</v>
      </c>
      <c r="Q2528" t="str">
        <f t="shared" si="841"/>
        <v>Roman Catholic prelate Bishop of Bokungu–Ikela (1982–1991) and Archbishop of Mbandaka-Bikoro (since 1991)</v>
      </c>
      <c r="R2528" t="s">
        <v>7130</v>
      </c>
      <c r="S2528" s="2" t="s">
        <v>1990</v>
      </c>
      <c r="U2528" t="str">
        <f t="shared" si="852"/>
        <v>https://en.wikipedia.org/wiki/Joseph_Kumuondala Mbimba</v>
      </c>
      <c r="Y2528" t="str">
        <f t="shared" si="853"/>
        <v>https://tools.wmflabs.org/xtools-articleinfo/?article=Joseph_Kumuondala Mbimba&amp;project=en.wikipedia.org</v>
      </c>
      <c r="AB2528" t="str">
        <f t="shared" si="854"/>
        <v>https://en.wikipedia.org/w/index.php?title=Special:WhatLinksHere/Joseph_Kumuondala Mbimba&amp;limit=500</v>
      </c>
    </row>
    <row r="2529" spans="1:28">
      <c r="A2529">
        <v>1613</v>
      </c>
      <c r="B2529">
        <v>454018</v>
      </c>
      <c r="C2529">
        <v>844983.59358985908</v>
      </c>
      <c r="D2529" t="s">
        <v>8698</v>
      </c>
      <c r="E2529" t="str">
        <f t="shared" si="850"/>
        <v>Joseph</v>
      </c>
      <c r="F2529" t="str">
        <f t="shared" si="851"/>
        <v>Mercieca</v>
      </c>
      <c r="H2529">
        <v>0</v>
      </c>
      <c r="J2529">
        <v>87</v>
      </c>
      <c r="K2529" s="3">
        <v>42450</v>
      </c>
      <c r="L2529" s="2" t="s">
        <v>7943</v>
      </c>
      <c r="M2529" t="str">
        <f t="shared" si="839"/>
        <v>Maltese Roman Catholic prelate Archbishop of Malta (1976–2006).[420]</v>
      </c>
      <c r="N2529" t="str">
        <f t="shared" si="845"/>
        <v>Maltese</v>
      </c>
      <c r="O2529" t="str">
        <f t="shared" si="849"/>
        <v>Roman Catholic prelate Archbishop of Malta (1976–2006).[420]</v>
      </c>
      <c r="P2529" t="str">
        <f t="shared" si="840"/>
        <v>Roman Catholic prelate Archbishop of Malta (1976–2006).</v>
      </c>
      <c r="Q2529" t="str">
        <f t="shared" si="841"/>
        <v>Roman Catholic prelate Archbishop of Malta (1976–2006)</v>
      </c>
      <c r="R2529" t="s">
        <v>6960</v>
      </c>
      <c r="S2529" s="2" t="s">
        <v>1912</v>
      </c>
      <c r="U2529" t="str">
        <f t="shared" si="852"/>
        <v>https://en.wikipedia.org/wiki/Joseph_Mercieca</v>
      </c>
      <c r="Y2529" t="str">
        <f t="shared" si="853"/>
        <v>https://tools.wmflabs.org/xtools-articleinfo/?article=Joseph_Mercieca&amp;project=en.wikipedia.org</v>
      </c>
      <c r="AB2529" t="str">
        <f t="shared" si="854"/>
        <v>https://en.wikipedia.org/w/index.php?title=Special:WhatLinksHere/Joseph_Mercieca&amp;limit=500</v>
      </c>
    </row>
    <row r="2530" spans="1:28">
      <c r="A2530">
        <v>2886</v>
      </c>
      <c r="B2530">
        <v>721887</v>
      </c>
      <c r="C2530">
        <v>752840.55059455568</v>
      </c>
      <c r="D2530" t="s">
        <v>5566</v>
      </c>
      <c r="E2530" t="str">
        <f t="shared" si="850"/>
        <v>Joseph</v>
      </c>
      <c r="F2530" t="str">
        <f t="shared" si="851"/>
        <v>Michel</v>
      </c>
      <c r="H2530">
        <v>0</v>
      </c>
      <c r="J2530">
        <v>90</v>
      </c>
      <c r="K2530" s="5">
        <v>42524</v>
      </c>
      <c r="L2530" t="s">
        <v>5067</v>
      </c>
      <c r="M2530" t="str">
        <f t="shared" si="839"/>
        <v>Belgian politician President of the Belgian Chamber of Representatives (1980–1981) Minister of the Interior (1974–1977 1986–1988).[41]</v>
      </c>
      <c r="N2530" t="str">
        <f t="shared" si="845"/>
        <v>Belgian</v>
      </c>
      <c r="O2530" t="str">
        <f t="shared" si="849"/>
        <v>politician President of the Belgian Chamber of Representatives (1980–1981) Minister of the Interior (1974–1977 1986–1988).[41]</v>
      </c>
      <c r="P2530" t="str">
        <f t="shared" si="840"/>
        <v>politician President of the Belgian Chamber of Representatives (1980–1981) Minister of the Interior (1974–1977 1986–1988).</v>
      </c>
      <c r="Q2530" t="str">
        <f t="shared" si="841"/>
        <v>politician President of the Belgian Chamber of Representatives (1980–1981) Minister of the Interior (1974–1977 1986–1988)</v>
      </c>
      <c r="R2530" t="str">
        <f>IFERROR(MID(Q2530,1,FIND(" ",Q2530)-1),Q2530)</f>
        <v>politician</v>
      </c>
      <c r="S2530" s="2" t="s">
        <v>1286</v>
      </c>
      <c r="U2530" t="str">
        <f t="shared" si="852"/>
        <v>https://en.wikipedia.org/wiki/Joseph_Michel</v>
      </c>
      <c r="Y2530" t="str">
        <f t="shared" si="853"/>
        <v>https://tools.wmflabs.org/xtools-articleinfo/?article=Joseph_Michel&amp;project=en.wikipedia.org</v>
      </c>
      <c r="AB2530" t="str">
        <f t="shared" si="854"/>
        <v>https://en.wikipedia.org/w/index.php?title=Special:WhatLinksHere/Joseph_Michel&amp;limit=500</v>
      </c>
    </row>
    <row r="2531" spans="1:28">
      <c r="A2531">
        <v>83</v>
      </c>
      <c r="B2531">
        <v>405285</v>
      </c>
      <c r="C2531">
        <v>351380.47448708676</v>
      </c>
      <c r="D2531" t="s">
        <v>8858</v>
      </c>
      <c r="E2531" t="str">
        <f t="shared" si="850"/>
        <v>Joseph</v>
      </c>
      <c r="F2531" t="str">
        <f t="shared" si="851"/>
        <v>Ritz</v>
      </c>
      <c r="H2531">
        <v>0</v>
      </c>
      <c r="J2531">
        <v>86</v>
      </c>
      <c r="K2531" s="3">
        <v>42373</v>
      </c>
      <c r="L2531" t="s">
        <v>8859</v>
      </c>
      <c r="M2531" t="str">
        <f t="shared" si="839"/>
        <v>American author and playwright.[83]</v>
      </c>
      <c r="N2531" t="str">
        <f t="shared" si="845"/>
        <v>American</v>
      </c>
      <c r="O2531" t="str">
        <f t="shared" si="849"/>
        <v>author and playwright.[83]</v>
      </c>
      <c r="P2531" t="str">
        <f t="shared" si="840"/>
        <v>author and playwright.</v>
      </c>
      <c r="Q2531" t="str">
        <f t="shared" si="841"/>
        <v>author and playwright</v>
      </c>
      <c r="R2531" t="str">
        <f>Q2531</f>
        <v>author and playwright</v>
      </c>
      <c r="U2531" t="str">
        <f t="shared" si="852"/>
        <v>https://en.wikipedia.org/wiki/Joseph_Ritz</v>
      </c>
      <c r="Y2531" t="str">
        <f t="shared" si="853"/>
        <v>https://tools.wmflabs.org/xtools-articleinfo/?article=Joseph_Ritz&amp;project=en.wikipedia.org</v>
      </c>
      <c r="AB2531" t="str">
        <f t="shared" si="854"/>
        <v>https://en.wikipedia.org/w/index.php?title=Special:WhatLinksHere/Joseph_Ritz&amp;limit=500</v>
      </c>
    </row>
    <row r="2532" spans="1:28">
      <c r="A2532">
        <v>1284</v>
      </c>
      <c r="B2532">
        <v>778361</v>
      </c>
      <c r="C2532">
        <v>993232.99982916075</v>
      </c>
      <c r="D2532" t="s">
        <v>8749</v>
      </c>
      <c r="E2532" t="str">
        <f t="shared" si="850"/>
        <v>Joseph</v>
      </c>
      <c r="F2532" t="str">
        <f t="shared" si="851"/>
        <v>Rwegasira</v>
      </c>
      <c r="H2532">
        <v>0</v>
      </c>
      <c r="J2532">
        <v>81</v>
      </c>
      <c r="K2532" s="3">
        <v>42433</v>
      </c>
      <c r="L2532" s="2" t="s">
        <v>8360</v>
      </c>
      <c r="M2532" t="str">
        <f t="shared" si="839"/>
        <v>Tanzanian diplomat Minister of Foreign Affairs (1993–1995) Ambassador to Zambia.[90]</v>
      </c>
      <c r="N2532" t="str">
        <f t="shared" si="845"/>
        <v>Tanzanian</v>
      </c>
      <c r="O2532" t="str">
        <f t="shared" si="849"/>
        <v>diplomat Minister of Foreign Affairs (1993–1995) Ambassador to Zambia.[90]</v>
      </c>
      <c r="P2532" t="str">
        <f t="shared" si="840"/>
        <v>diplomat Minister of Foreign Affairs (1993–1995) Ambassador to Zambia.</v>
      </c>
      <c r="Q2532" t="str">
        <f t="shared" si="841"/>
        <v>diplomat Minister of Foreign Affairs (1993–1995) Ambassador to Zambia</v>
      </c>
      <c r="R2532" t="str">
        <f>IFERROR(MID(Q2532,1,FIND(" ",Q2532)-1),Q2532)</f>
        <v>diplomat</v>
      </c>
      <c r="S2532" s="2" t="s">
        <v>2052</v>
      </c>
      <c r="U2532" t="str">
        <f t="shared" si="852"/>
        <v>https://en.wikipedia.org/wiki/Joseph_Rwegasira</v>
      </c>
      <c r="Y2532" t="str">
        <f t="shared" si="853"/>
        <v>https://tools.wmflabs.org/xtools-articleinfo/?article=Joseph_Rwegasira&amp;project=en.wikipedia.org</v>
      </c>
      <c r="AB2532" t="str">
        <f t="shared" si="854"/>
        <v>https://en.wikipedia.org/w/index.php?title=Special:WhatLinksHere/Joseph_Rwegasira&amp;limit=500</v>
      </c>
    </row>
    <row r="2533" spans="1:28">
      <c r="A2533">
        <v>4751</v>
      </c>
      <c r="B2533">
        <v>909952</v>
      </c>
      <c r="C2533">
        <v>270850.00766783196</v>
      </c>
      <c r="D2533" t="s">
        <v>15104</v>
      </c>
      <c r="E2533" t="str">
        <f t="shared" si="850"/>
        <v>Joseph</v>
      </c>
      <c r="F2533" t="str">
        <f t="shared" si="851"/>
        <v>Sitruk</v>
      </c>
      <c r="H2533">
        <v>0</v>
      </c>
      <c r="J2533">
        <v>71</v>
      </c>
      <c r="K2533" s="5">
        <v>42638</v>
      </c>
      <c r="L2533" t="s">
        <v>15751</v>
      </c>
      <c r="M2533" t="str">
        <f t="shared" si="839"/>
        <v>Tunisian-born French rabbi.[57]</v>
      </c>
      <c r="N2533" t="s">
        <v>15669</v>
      </c>
      <c r="O2533" t="str">
        <f t="shared" si="849"/>
        <v>French rabbi.[57]</v>
      </c>
      <c r="P2533" s="2" t="str">
        <f t="shared" si="840"/>
        <v>French rabbi.</v>
      </c>
      <c r="Q2533" s="2" t="str">
        <f t="shared" si="841"/>
        <v>French rabbi</v>
      </c>
      <c r="R2533" s="2" t="s">
        <v>15994</v>
      </c>
      <c r="U2533" t="str">
        <f t="shared" si="852"/>
        <v>https://en.wikipedia.org/wiki/Joseph_Sitruk</v>
      </c>
      <c r="Y2533" t="str">
        <f t="shared" si="853"/>
        <v>https://tools.wmflabs.org/xtools-articleinfo/?article=Joseph_Sitruk&amp;project=en.wikipedia.org</v>
      </c>
      <c r="AB2533" t="str">
        <f t="shared" si="854"/>
        <v>https://en.wikipedia.org/w/index.php?title=Special:WhatLinksHere/Joseph_Sitruk&amp;limit=500</v>
      </c>
    </row>
    <row r="2534" spans="1:28">
      <c r="A2534">
        <v>1637</v>
      </c>
      <c r="B2534">
        <v>930223</v>
      </c>
      <c r="C2534">
        <v>667263.23299553769</v>
      </c>
      <c r="D2534" t="s">
        <v>8730</v>
      </c>
      <c r="E2534" t="str">
        <f t="shared" si="850"/>
        <v>Joseph</v>
      </c>
      <c r="F2534" t="str">
        <f t="shared" si="851"/>
        <v>Toppo</v>
      </c>
      <c r="H2534">
        <v>0</v>
      </c>
      <c r="J2534">
        <v>72</v>
      </c>
      <c r="K2534" s="3">
        <v>42451</v>
      </c>
      <c r="L2534" s="2" t="s">
        <v>7966</v>
      </c>
      <c r="M2534" t="str">
        <f t="shared" si="839"/>
        <v>Indian politician MP for Tezpur (2009–2014) Assam MLA for Sonitpur (1996–2009) complications from a stroke.[444]</v>
      </c>
      <c r="N2534" t="str">
        <f t="shared" ref="N2534:N2551" si="855">MID(M2534,1,FIND(" ",M2534)-1)</f>
        <v>Indian</v>
      </c>
      <c r="O2534" t="str">
        <f t="shared" si="849"/>
        <v>politician MP for Tezpur (2009–2014) Assam MLA for Sonitpur (1996–2009) complications from a stroke.[444]</v>
      </c>
      <c r="P2534" t="str">
        <f t="shared" si="840"/>
        <v>politician MP for Tezpur (2009–2014) Assam MLA for Sonitpur (1996–2009) complications from a stroke.</v>
      </c>
      <c r="Q2534" t="str">
        <f t="shared" si="841"/>
        <v>politician MP for Tezpur (2009–2014) Assam MLA for Sonitpur (1996–2009) complications from a stroke</v>
      </c>
      <c r="R2534" t="str">
        <f>IFERROR(MID(Q2534,1,FIND(" ",Q2534)-1),Q2534)</f>
        <v>politician</v>
      </c>
      <c r="S2534" s="2" t="s">
        <v>1841</v>
      </c>
      <c r="T2534" t="s">
        <v>7276</v>
      </c>
      <c r="U2534" t="str">
        <f t="shared" si="852"/>
        <v>https://en.wikipedia.org/wiki/Joseph_Toppo</v>
      </c>
      <c r="Y2534" t="str">
        <f t="shared" si="853"/>
        <v>https://tools.wmflabs.org/xtools-articleinfo/?article=Joseph_Toppo&amp;project=en.wikipedia.org</v>
      </c>
      <c r="AB2534" t="str">
        <f t="shared" si="854"/>
        <v>https://en.wikipedia.org/w/index.php?title=Special:WhatLinksHere/Joseph_Toppo&amp;limit=500</v>
      </c>
    </row>
    <row r="2535" spans="1:28">
      <c r="A2535">
        <v>4812</v>
      </c>
      <c r="B2535">
        <v>370174</v>
      </c>
      <c r="C2535">
        <v>311606.61936428369</v>
      </c>
      <c r="D2535" t="s">
        <v>263</v>
      </c>
      <c r="E2535" s="2" t="s">
        <v>206</v>
      </c>
      <c r="F2535" s="2" t="s">
        <v>295</v>
      </c>
      <c r="H2535">
        <v>0</v>
      </c>
      <c r="J2535">
        <v>78</v>
      </c>
      <c r="K2535" s="3">
        <v>42642</v>
      </c>
      <c r="L2535" t="s">
        <v>211</v>
      </c>
      <c r="M2535" s="2" t="str">
        <f t="shared" si="839"/>
        <v>American banker and diplomat.[49]</v>
      </c>
      <c r="N2535" s="2" t="str">
        <f t="shared" si="855"/>
        <v>American</v>
      </c>
      <c r="O2535" s="2" t="str">
        <f t="shared" si="849"/>
        <v>banker and diplomat.[49]</v>
      </c>
      <c r="P2535" s="2" t="str">
        <f t="shared" si="840"/>
        <v>banker and diplomat.</v>
      </c>
      <c r="Q2535" s="2" t="str">
        <f t="shared" si="841"/>
        <v>banker and diplomat</v>
      </c>
      <c r="R2535" s="2" t="str">
        <f>Q2535</f>
        <v>banker and diplomat</v>
      </c>
    </row>
    <row r="2536" spans="1:28">
      <c r="A2536">
        <v>3058</v>
      </c>
      <c r="B2536">
        <v>139580</v>
      </c>
      <c r="C2536">
        <v>890206.81541114755</v>
      </c>
      <c r="D2536" t="s">
        <v>5402</v>
      </c>
      <c r="E2536" t="str">
        <f t="shared" ref="E2536:E2543" si="856">LEFT(D2536,FIND(" ",D2536)-1)</f>
        <v>Joshua</v>
      </c>
      <c r="F2536" t="str">
        <f t="shared" ref="F2536:F2543" si="857">MID(D2536,FIND(" ",D2536)+1,9999)</f>
        <v>Wanume Kibedi</v>
      </c>
      <c r="H2536">
        <v>0</v>
      </c>
      <c r="K2536" s="5">
        <v>42534</v>
      </c>
      <c r="L2536" t="s">
        <v>4986</v>
      </c>
      <c r="M2536" t="str">
        <f t="shared" si="839"/>
        <v>Ugandan diplomat and politician Foreign Minister (1971–1973) Ambassador to the United Nations (1986–1988).[213]</v>
      </c>
      <c r="N2536" t="str">
        <f t="shared" si="855"/>
        <v>Ugandan</v>
      </c>
      <c r="O2536" t="str">
        <f t="shared" si="849"/>
        <v>diplomat and politician Foreign Minister (1971–1973) Ambassador to the United Nations (1986–1988).[213]</v>
      </c>
      <c r="P2536" t="str">
        <f t="shared" si="840"/>
        <v>diplomat and politician Foreign Minister (1971–1973) Ambassador to the United Nations (1986–1988).</v>
      </c>
      <c r="Q2536" t="str">
        <f t="shared" si="841"/>
        <v>diplomat and politician Foreign Minister (1971–1973) Ambassador to the United Nations (1986–1988)</v>
      </c>
      <c r="R2536" t="s">
        <v>3164</v>
      </c>
      <c r="S2536" s="2" t="s">
        <v>1179</v>
      </c>
      <c r="U2536" t="str">
        <f t="shared" ref="U2536:U2567" si="858">CONCATENATE("https://en.wikipedia.org/wiki/",REPLACE(D2536,FIND(" ",D2536),1,"_"))</f>
        <v>https://en.wikipedia.org/wiki/Joshua_Wanume Kibedi</v>
      </c>
      <c r="Y2536" t="str">
        <f t="shared" ref="Y2536:Y2567" si="859">CONCATENATE("https://tools.wmflabs.org/xtools-articleinfo/?article=",REPLACE(D2536,FIND(" ",D2536),1,"_"),"&amp;project=en.wikipedia.org")</f>
        <v>https://tools.wmflabs.org/xtools-articleinfo/?article=Joshua_Wanume Kibedi&amp;project=en.wikipedia.org</v>
      </c>
      <c r="AB2536" t="str">
        <f t="shared" ref="AB2536:AB2567" si="860">CONCATENATE("https://en.wikipedia.org/w/index.php?title=Special:WhatLinksHere/",REPLACE(D2536,FIND(" ",D2536),1,"_"),"&amp;limit=500")</f>
        <v>https://en.wikipedia.org/w/index.php?title=Special:WhatLinksHere/Joshua_Wanume Kibedi&amp;limit=500</v>
      </c>
    </row>
    <row r="2537" spans="1:28">
      <c r="A2537">
        <v>4325</v>
      </c>
      <c r="B2537">
        <v>81142</v>
      </c>
      <c r="C2537">
        <v>480961.99709004851</v>
      </c>
      <c r="D2537" t="s">
        <v>4096</v>
      </c>
      <c r="E2537" t="str">
        <f t="shared" si="856"/>
        <v>Josip</v>
      </c>
      <c r="F2537" t="str">
        <f t="shared" si="857"/>
        <v>Bukal</v>
      </c>
      <c r="H2537">
        <v>0</v>
      </c>
      <c r="J2537">
        <v>70</v>
      </c>
      <c r="K2537" s="5">
        <v>42612</v>
      </c>
      <c r="L2537" t="s">
        <v>3594</v>
      </c>
      <c r="M2537" t="str">
        <f t="shared" si="839"/>
        <v>Bosnian footballer.[469]</v>
      </c>
      <c r="N2537" t="str">
        <f t="shared" si="855"/>
        <v>Bosnian</v>
      </c>
      <c r="O2537" t="str">
        <f t="shared" si="849"/>
        <v>footballer.[469]</v>
      </c>
      <c r="P2537" s="2" t="str">
        <f t="shared" si="840"/>
        <v>footballer.</v>
      </c>
      <c r="Q2537" s="2" t="str">
        <f t="shared" si="841"/>
        <v>footballer</v>
      </c>
      <c r="R2537" s="2" t="str">
        <f>IFERROR(MID(Q2537,1,FIND(" ",Q2537)-1),Q2537)</f>
        <v>footballer</v>
      </c>
      <c r="S2537" s="2"/>
      <c r="U2537" t="str">
        <f t="shared" si="858"/>
        <v>https://en.wikipedia.org/wiki/Josip_Bukal</v>
      </c>
      <c r="Y2537" t="str">
        <f t="shared" si="859"/>
        <v>https://tools.wmflabs.org/xtools-articleinfo/?article=Josip_Bukal&amp;project=en.wikipedia.org</v>
      </c>
      <c r="AB2537" t="str">
        <f t="shared" si="860"/>
        <v>https://en.wikipedia.org/w/index.php?title=Special:WhatLinksHere/Josip_Bukal&amp;limit=500</v>
      </c>
    </row>
    <row r="2538" spans="1:28">
      <c r="A2538">
        <v>492</v>
      </c>
      <c r="B2538">
        <v>465695</v>
      </c>
      <c r="C2538">
        <v>576246.56207008229</v>
      </c>
      <c r="D2538" t="s">
        <v>9864</v>
      </c>
      <c r="E2538" t="str">
        <f t="shared" si="856"/>
        <v>Josip</v>
      </c>
      <c r="F2538" t="str">
        <f t="shared" si="857"/>
        <v>Friščić</v>
      </c>
      <c r="H2538">
        <v>0</v>
      </c>
      <c r="J2538">
        <v>66</v>
      </c>
      <c r="K2538" s="3">
        <v>42392</v>
      </c>
      <c r="L2538" t="s">
        <v>10535</v>
      </c>
      <c r="M2538" t="str">
        <f t="shared" si="839"/>
        <v>Croatian politician Vice President of Parliament (2008–2011).[498]</v>
      </c>
      <c r="N2538" t="str">
        <f t="shared" si="855"/>
        <v>Croatian</v>
      </c>
      <c r="O2538" t="str">
        <f t="shared" si="849"/>
        <v>politician Vice President of Parliament (2008–2011).[498]</v>
      </c>
      <c r="P2538" t="str">
        <f t="shared" si="840"/>
        <v>politician Vice President of Parliament (2008–2011).</v>
      </c>
      <c r="Q2538" t="str">
        <f t="shared" si="841"/>
        <v>politician Vice President of Parliament (2008–2011)</v>
      </c>
      <c r="R2538" t="str">
        <f>IFERROR(MID(Q2538,1,FIND(" ",Q2538)-1),Q2538)</f>
        <v>politician</v>
      </c>
      <c r="S2538" t="s">
        <v>2616</v>
      </c>
      <c r="U2538" t="str">
        <f t="shared" si="858"/>
        <v>https://en.wikipedia.org/wiki/Josip_Friščić</v>
      </c>
      <c r="Y2538" t="str">
        <f t="shared" si="859"/>
        <v>https://tools.wmflabs.org/xtools-articleinfo/?article=Josip_Friščić&amp;project=en.wikipedia.org</v>
      </c>
      <c r="AB2538" t="str">
        <f t="shared" si="860"/>
        <v>https://en.wikipedia.org/w/index.php?title=Special:WhatLinksHere/Josip_Friščić&amp;limit=500</v>
      </c>
    </row>
    <row r="2539" spans="1:28">
      <c r="A2539">
        <v>3700</v>
      </c>
      <c r="B2539">
        <v>863507</v>
      </c>
      <c r="C2539">
        <v>342701.38113333815</v>
      </c>
      <c r="D2539" t="s">
        <v>13984</v>
      </c>
      <c r="E2539" t="str">
        <f t="shared" si="856"/>
        <v>Jouko</v>
      </c>
      <c r="F2539" t="str">
        <f t="shared" si="857"/>
        <v>Turkka</v>
      </c>
      <c r="H2539">
        <v>0</v>
      </c>
      <c r="J2539">
        <v>74</v>
      </c>
      <c r="K2539" s="5">
        <v>42573</v>
      </c>
      <c r="L2539" t="s">
        <v>14422</v>
      </c>
      <c r="M2539" t="str">
        <f t="shared" si="839"/>
        <v>Finnish theatre director and writer.[359]</v>
      </c>
      <c r="N2539" t="str">
        <f t="shared" si="855"/>
        <v>Finnish</v>
      </c>
      <c r="O2539" t="str">
        <f t="shared" si="849"/>
        <v>theatre director and writer.[359]</v>
      </c>
      <c r="P2539" s="2" t="str">
        <f t="shared" si="840"/>
        <v>theatre director and writer.</v>
      </c>
      <c r="Q2539" s="2" t="str">
        <f t="shared" si="841"/>
        <v>theatre director and writer</v>
      </c>
      <c r="R2539" s="2" t="str">
        <f>Q2539</f>
        <v>theatre director and writer</v>
      </c>
      <c r="S2539" s="2"/>
      <c r="U2539" t="str">
        <f t="shared" si="858"/>
        <v>https://en.wikipedia.org/wiki/Jouko_Turkka</v>
      </c>
      <c r="Y2539" t="str">
        <f t="shared" si="859"/>
        <v>https://tools.wmflabs.org/xtools-articleinfo/?article=Jouko_Turkka&amp;project=en.wikipedia.org</v>
      </c>
      <c r="AB2539" t="str">
        <f t="shared" si="860"/>
        <v>https://en.wikipedia.org/w/index.php?title=Special:WhatLinksHere/Jouko_Turkka&amp;limit=500</v>
      </c>
    </row>
    <row r="2540" spans="1:28">
      <c r="A2540">
        <v>1412</v>
      </c>
      <c r="B2540">
        <v>713744</v>
      </c>
      <c r="C2540">
        <v>594966.7563245385</v>
      </c>
      <c r="D2540" t="s">
        <v>8686</v>
      </c>
      <c r="E2540" t="str">
        <f t="shared" si="856"/>
        <v>Jovito</v>
      </c>
      <c r="F2540" t="str">
        <f t="shared" si="857"/>
        <v>Salonga</v>
      </c>
      <c r="H2540">
        <v>0</v>
      </c>
      <c r="J2540">
        <v>95</v>
      </c>
      <c r="K2540" s="3">
        <v>42439</v>
      </c>
      <c r="L2540" s="2" t="s">
        <v>8022</v>
      </c>
      <c r="M2540" t="str">
        <f t="shared" si="839"/>
        <v>Filipino politician Senate President (1987–1992) cardiac arrest.[218]</v>
      </c>
      <c r="N2540" t="str">
        <f t="shared" si="855"/>
        <v>Filipino</v>
      </c>
      <c r="O2540" t="str">
        <f t="shared" si="849"/>
        <v>politician Senate President (1987–1992) cardiac arrest.[218]</v>
      </c>
      <c r="P2540" t="str">
        <f t="shared" si="840"/>
        <v>politician Senate President (1987–1992) cardiac arrest.</v>
      </c>
      <c r="Q2540" t="str">
        <f t="shared" si="841"/>
        <v>politician Senate President (1987–1992) cardiac arrest</v>
      </c>
      <c r="R2540" t="str">
        <f>IFERROR(MID(Q2540,1,FIND(" ",Q2540)-1),Q2540)</f>
        <v>politician</v>
      </c>
      <c r="S2540" s="2" t="s">
        <v>1966</v>
      </c>
      <c r="T2540" t="s">
        <v>7359</v>
      </c>
      <c r="U2540" t="str">
        <f t="shared" si="858"/>
        <v>https://en.wikipedia.org/wiki/Jovito_Salonga</v>
      </c>
      <c r="Y2540" t="str">
        <f t="shared" si="859"/>
        <v>https://tools.wmflabs.org/xtools-articleinfo/?article=Jovito_Salonga&amp;project=en.wikipedia.org</v>
      </c>
      <c r="AB2540" t="str">
        <f t="shared" si="860"/>
        <v>https://en.wikipedia.org/w/index.php?title=Special:WhatLinksHere/Jovito_Salonga&amp;limit=500</v>
      </c>
    </row>
    <row r="2541" spans="1:28">
      <c r="A2541">
        <v>4285</v>
      </c>
      <c r="B2541">
        <v>91900</v>
      </c>
      <c r="C2541">
        <v>741587.77979482687</v>
      </c>
      <c r="D2541" t="s">
        <v>4071</v>
      </c>
      <c r="E2541" t="str">
        <f t="shared" si="856"/>
        <v>Joy</v>
      </c>
      <c r="F2541" t="str">
        <f t="shared" si="857"/>
        <v>Browne</v>
      </c>
      <c r="H2541">
        <v>0</v>
      </c>
      <c r="J2541">
        <v>71</v>
      </c>
      <c r="K2541" s="5">
        <v>42609</v>
      </c>
      <c r="L2541" t="s">
        <v>3699</v>
      </c>
      <c r="M2541" t="str">
        <f t="shared" si="839"/>
        <v>American talk show host.[428]</v>
      </c>
      <c r="N2541" t="str">
        <f t="shared" si="855"/>
        <v>American</v>
      </c>
      <c r="O2541" t="str">
        <f t="shared" si="849"/>
        <v>talk show host.[428]</v>
      </c>
      <c r="P2541" s="2" t="str">
        <f t="shared" si="840"/>
        <v>talk show host.</v>
      </c>
      <c r="Q2541" s="2" t="str">
        <f t="shared" si="841"/>
        <v>talk show host</v>
      </c>
      <c r="R2541" s="2" t="str">
        <f>Q2541</f>
        <v>talk show host</v>
      </c>
      <c r="S2541" s="2"/>
      <c r="U2541" t="str">
        <f t="shared" si="858"/>
        <v>https://en.wikipedia.org/wiki/Joy_Browne</v>
      </c>
      <c r="Y2541" t="str">
        <f t="shared" si="859"/>
        <v>https://tools.wmflabs.org/xtools-articleinfo/?article=Joy_Browne&amp;project=en.wikipedia.org</v>
      </c>
      <c r="AB2541" t="str">
        <f t="shared" si="860"/>
        <v>https://en.wikipedia.org/w/index.php?title=Special:WhatLinksHere/Joy_Browne&amp;limit=500</v>
      </c>
    </row>
    <row r="2542" spans="1:28">
      <c r="A2542">
        <v>3670</v>
      </c>
      <c r="B2542">
        <v>164404</v>
      </c>
      <c r="C2542">
        <v>947550.01561679819</v>
      </c>
      <c r="D2542" t="s">
        <v>13638</v>
      </c>
      <c r="E2542" t="str">
        <f t="shared" si="856"/>
        <v>Joy</v>
      </c>
      <c r="F2542" t="str">
        <f t="shared" si="857"/>
        <v>Hardon</v>
      </c>
      <c r="H2542">
        <v>0</v>
      </c>
      <c r="J2542">
        <v>94</v>
      </c>
      <c r="K2542" s="5">
        <v>42572</v>
      </c>
      <c r="L2542" t="s">
        <v>14314</v>
      </c>
      <c r="M2542" t="str">
        <f t="shared" si="839"/>
        <v>Australian Olympic fencer (1956).[328]</v>
      </c>
      <c r="N2542" t="str">
        <f t="shared" si="855"/>
        <v>Australian</v>
      </c>
      <c r="O2542" t="str">
        <f t="shared" si="849"/>
        <v>Olympic fencer (1956).[328]</v>
      </c>
      <c r="P2542" s="2" t="str">
        <f t="shared" si="840"/>
        <v>Olympic fencer (1956).</v>
      </c>
      <c r="Q2542" s="2" t="str">
        <f t="shared" si="841"/>
        <v>Olympic fencer (1956)</v>
      </c>
      <c r="R2542" s="2" t="s">
        <v>14914</v>
      </c>
      <c r="S2542" s="2" t="s">
        <v>2413</v>
      </c>
      <c r="U2542" t="str">
        <f t="shared" si="858"/>
        <v>https://en.wikipedia.org/wiki/Joy_Hardon</v>
      </c>
      <c r="Y2542" t="str">
        <f t="shared" si="859"/>
        <v>https://tools.wmflabs.org/xtools-articleinfo/?article=Joy_Hardon&amp;project=en.wikipedia.org</v>
      </c>
      <c r="AB2542" t="str">
        <f t="shared" si="860"/>
        <v>https://en.wikipedia.org/w/index.php?title=Special:WhatLinksHere/Joy_Hardon&amp;limit=500</v>
      </c>
    </row>
    <row r="2543" spans="1:28">
      <c r="A2543">
        <v>4516</v>
      </c>
      <c r="B2543">
        <v>866372</v>
      </c>
      <c r="C2543">
        <v>249438.15500137134</v>
      </c>
      <c r="D2543" t="s">
        <v>15072</v>
      </c>
      <c r="E2543" t="str">
        <f t="shared" si="856"/>
        <v>Joy</v>
      </c>
      <c r="F2543" t="str">
        <f t="shared" si="857"/>
        <v>Viado</v>
      </c>
      <c r="H2543">
        <v>0</v>
      </c>
      <c r="J2543">
        <v>57</v>
      </c>
      <c r="K2543" s="5">
        <v>42623</v>
      </c>
      <c r="L2543" t="s">
        <v>15453</v>
      </c>
      <c r="M2543" t="str">
        <f t="shared" si="839"/>
        <v>Filipino comedienne and actress heart attack.[295]</v>
      </c>
      <c r="N2543" t="str">
        <f t="shared" si="855"/>
        <v>Filipino</v>
      </c>
      <c r="O2543" t="str">
        <f t="shared" si="849"/>
        <v>comedienne and actress heart attack.[295]</v>
      </c>
      <c r="P2543" s="2" t="str">
        <f t="shared" si="840"/>
        <v>comedienne and actress heart attack.</v>
      </c>
      <c r="Q2543" s="2" t="str">
        <f t="shared" si="841"/>
        <v>comedienne and actress heart attack</v>
      </c>
      <c r="R2543" s="2" t="s">
        <v>16008</v>
      </c>
      <c r="T2543" t="s">
        <v>15708</v>
      </c>
      <c r="U2543" t="str">
        <f t="shared" si="858"/>
        <v>https://en.wikipedia.org/wiki/Joy_Viado</v>
      </c>
      <c r="Y2543" t="str">
        <f t="shared" si="859"/>
        <v>https://tools.wmflabs.org/xtools-articleinfo/?article=Joy_Viado&amp;project=en.wikipedia.org</v>
      </c>
      <c r="AB2543" t="str">
        <f t="shared" si="860"/>
        <v>https://en.wikipedia.org/w/index.php?title=Special:WhatLinksHere/Joy_Viado&amp;limit=500</v>
      </c>
    </row>
    <row r="2544" spans="1:28">
      <c r="A2544">
        <v>4069</v>
      </c>
      <c r="B2544">
        <v>510492</v>
      </c>
      <c r="C2544">
        <v>610275.87207263429</v>
      </c>
      <c r="D2544" t="s">
        <v>4331</v>
      </c>
      <c r="E2544" t="s">
        <v>3686</v>
      </c>
      <c r="F2544" t="s">
        <v>3480</v>
      </c>
      <c r="H2544">
        <v>0</v>
      </c>
      <c r="J2544">
        <v>78</v>
      </c>
      <c r="K2544" s="5">
        <v>42595</v>
      </c>
      <c r="L2544" t="s">
        <v>3889</v>
      </c>
      <c r="M2544" t="str">
        <f t="shared" si="839"/>
        <v>American poet playwright motivational speaker and author.[211]</v>
      </c>
      <c r="N2544" t="str">
        <f t="shared" si="855"/>
        <v>American</v>
      </c>
      <c r="O2544" t="str">
        <f t="shared" si="849"/>
        <v>poet playwright motivational speaker and author.[211]</v>
      </c>
      <c r="P2544" s="2" t="str">
        <f t="shared" si="840"/>
        <v>poet playwright motivational speaker and author.</v>
      </c>
      <c r="Q2544" s="2" t="str">
        <f t="shared" si="841"/>
        <v>poet playwright motivational speaker and author</v>
      </c>
      <c r="R2544" s="2" t="str">
        <f>Q2544</f>
        <v>poet playwright motivational speaker and author</v>
      </c>
      <c r="S2544" s="2"/>
      <c r="U2544" t="str">
        <f t="shared" si="858"/>
        <v>https://en.wikipedia.org/wiki/Joyce_Carol Thomas</v>
      </c>
      <c r="Y2544" t="str">
        <f t="shared" si="859"/>
        <v>https://tools.wmflabs.org/xtools-articleinfo/?article=Joyce_Carol Thomas&amp;project=en.wikipedia.org</v>
      </c>
      <c r="AB2544" t="str">
        <f t="shared" si="860"/>
        <v>https://en.wikipedia.org/w/index.php?title=Special:WhatLinksHere/Joyce_Carol Thomas&amp;limit=500</v>
      </c>
    </row>
    <row r="2545" spans="1:29">
      <c r="A2545">
        <v>946</v>
      </c>
      <c r="B2545">
        <v>734793</v>
      </c>
      <c r="C2545">
        <v>753009.76965172589</v>
      </c>
      <c r="D2545" t="s">
        <v>10719</v>
      </c>
      <c r="E2545" t="str">
        <f t="shared" ref="E2545:E2550" si="861">LEFT(D2545,FIND(" ",D2545)-1)</f>
        <v>Jože</v>
      </c>
      <c r="F2545" t="str">
        <f t="shared" ref="F2545:F2550" si="862">MID(D2545,FIND(" ",D2545)+1,9999)</f>
        <v>Pogačnik</v>
      </c>
      <c r="H2545">
        <v>0</v>
      </c>
      <c r="J2545">
        <v>83</v>
      </c>
      <c r="K2545" s="3">
        <v>42416</v>
      </c>
      <c r="L2545" t="s">
        <v>11319</v>
      </c>
      <c r="M2545" t="str">
        <f t="shared" si="839"/>
        <v>Slovenian film director.[291]</v>
      </c>
      <c r="N2545" t="str">
        <f t="shared" si="855"/>
        <v>Slovenian</v>
      </c>
      <c r="O2545" t="str">
        <f t="shared" si="849"/>
        <v>film director.[291]</v>
      </c>
      <c r="P2545" t="str">
        <f t="shared" si="840"/>
        <v>film director.</v>
      </c>
      <c r="Q2545" t="str">
        <f t="shared" si="841"/>
        <v>film director</v>
      </c>
      <c r="R2545" t="s">
        <v>7459</v>
      </c>
      <c r="U2545" t="str">
        <f t="shared" si="858"/>
        <v>https://en.wikipedia.org/wiki/Jože_Pogačnik</v>
      </c>
      <c r="Y2545" t="str">
        <f t="shared" si="859"/>
        <v>https://tools.wmflabs.org/xtools-articleinfo/?article=Jože_Pogačnik&amp;project=en.wikipedia.org</v>
      </c>
      <c r="AB2545" t="str">
        <f t="shared" si="860"/>
        <v>https://en.wikipedia.org/w/index.php?title=Special:WhatLinksHere/Jože_Pogačnik&amp;limit=500</v>
      </c>
    </row>
    <row r="2546" spans="1:29">
      <c r="A2546">
        <v>702</v>
      </c>
      <c r="B2546">
        <v>377079</v>
      </c>
      <c r="C2546">
        <v>328995.81980382209</v>
      </c>
      <c r="D2546" t="s">
        <v>10405</v>
      </c>
      <c r="E2546" t="str">
        <f t="shared" si="861"/>
        <v>József</v>
      </c>
      <c r="F2546" t="str">
        <f t="shared" si="862"/>
        <v>Kasza</v>
      </c>
      <c r="H2546">
        <v>0</v>
      </c>
      <c r="J2546">
        <v>70</v>
      </c>
      <c r="K2546" s="3">
        <v>42403</v>
      </c>
      <c r="L2546" t="s">
        <v>11133</v>
      </c>
      <c r="M2546" t="str">
        <f t="shared" si="839"/>
        <v>Serbian politician and economist.[46]</v>
      </c>
      <c r="N2546" t="str">
        <f t="shared" si="855"/>
        <v>Serbian</v>
      </c>
      <c r="O2546" t="str">
        <f t="shared" si="849"/>
        <v>politician and economist.[46]</v>
      </c>
      <c r="P2546" t="str">
        <f t="shared" si="840"/>
        <v>politician and economist.</v>
      </c>
      <c r="Q2546" t="str">
        <f t="shared" si="841"/>
        <v>politician and economist</v>
      </c>
      <c r="R2546" t="str">
        <f>Q2546</f>
        <v>politician and economist</v>
      </c>
      <c r="U2546" t="str">
        <f t="shared" si="858"/>
        <v>https://en.wikipedia.org/wiki/József_Kasza</v>
      </c>
      <c r="Y2546" t="str">
        <f t="shared" si="859"/>
        <v>https://tools.wmflabs.org/xtools-articleinfo/?article=József_Kasza&amp;project=en.wikipedia.org</v>
      </c>
      <c r="AB2546" t="str">
        <f t="shared" si="860"/>
        <v>https://en.wikipedia.org/w/index.php?title=Special:WhatLinksHere/József_Kasza&amp;limit=500</v>
      </c>
    </row>
    <row r="2547" spans="1:29">
      <c r="A2547">
        <v>2760</v>
      </c>
      <c r="B2547">
        <v>374998</v>
      </c>
      <c r="C2547">
        <v>960996.25997521798</v>
      </c>
      <c r="D2547" t="s">
        <v>12417</v>
      </c>
      <c r="E2547" t="str">
        <f t="shared" si="861"/>
        <v>József</v>
      </c>
      <c r="F2547" t="str">
        <f t="shared" si="862"/>
        <v>Tempfli</v>
      </c>
      <c r="H2547">
        <v>0</v>
      </c>
      <c r="J2547">
        <v>85</v>
      </c>
      <c r="K2547" s="5">
        <v>42515</v>
      </c>
      <c r="L2547" t="s">
        <v>12800</v>
      </c>
      <c r="M2547" t="str">
        <f t="shared" si="839"/>
        <v>Romanian-Hungarian Roman Catholic prelate Bishop of Oradea Mare (1990–2008).[426]</v>
      </c>
      <c r="N2547" t="str">
        <f t="shared" si="855"/>
        <v>Romanian-Hungarian</v>
      </c>
      <c r="O2547" t="str">
        <f t="shared" si="849"/>
        <v>Roman Catholic prelate Bishop of Oradea Mare (1990–2008).[426]</v>
      </c>
      <c r="P2547" t="str">
        <f t="shared" si="840"/>
        <v>Roman Catholic prelate Bishop of Oradea Mare (1990–2008).</v>
      </c>
      <c r="Q2547" t="str">
        <f t="shared" si="841"/>
        <v>Roman Catholic prelate Bishop of Oradea Mare (1990–2008)</v>
      </c>
      <c r="R2547" t="s">
        <v>13268</v>
      </c>
      <c r="S2547" s="2" t="s">
        <v>1318</v>
      </c>
      <c r="U2547" t="str">
        <f t="shared" si="858"/>
        <v>https://en.wikipedia.org/wiki/József_Tempfli</v>
      </c>
      <c r="Y2547" t="str">
        <f t="shared" si="859"/>
        <v>https://tools.wmflabs.org/xtools-articleinfo/?article=József_Tempfli&amp;project=en.wikipedia.org</v>
      </c>
      <c r="AB2547" t="str">
        <f t="shared" si="860"/>
        <v>https://en.wikipedia.org/w/index.php?title=Special:WhatLinksHere/József_Tempfli&amp;limit=500</v>
      </c>
    </row>
    <row r="2548" spans="1:29">
      <c r="A2548">
        <v>1467</v>
      </c>
      <c r="B2548">
        <v>233502</v>
      </c>
      <c r="C2548">
        <v>915168.24696464022</v>
      </c>
      <c r="D2548" t="s">
        <v>8912</v>
      </c>
      <c r="E2548" t="str">
        <f t="shared" si="861"/>
        <v>József</v>
      </c>
      <c r="F2548" t="str">
        <f t="shared" si="862"/>
        <v>Verebes</v>
      </c>
      <c r="H2548">
        <v>0</v>
      </c>
      <c r="J2548">
        <v>74</v>
      </c>
      <c r="K2548" s="3">
        <v>42442</v>
      </c>
      <c r="L2548" s="2" t="s">
        <v>8016</v>
      </c>
      <c r="M2548" t="str">
        <f t="shared" si="839"/>
        <v>Hungarian football player and coach.[273]</v>
      </c>
      <c r="N2548" t="str">
        <f t="shared" si="855"/>
        <v>Hungarian</v>
      </c>
      <c r="O2548" t="str">
        <f t="shared" si="849"/>
        <v>football player and coach.[273]</v>
      </c>
      <c r="P2548" t="str">
        <f t="shared" si="840"/>
        <v>football player and coach.</v>
      </c>
      <c r="Q2548" t="str">
        <f t="shared" si="841"/>
        <v>football player and coach</v>
      </c>
      <c r="R2548" t="s">
        <v>3108</v>
      </c>
      <c r="U2548" t="str">
        <f t="shared" si="858"/>
        <v>https://en.wikipedia.org/wiki/József_Verebes</v>
      </c>
      <c r="Y2548" t="str">
        <f t="shared" si="859"/>
        <v>https://tools.wmflabs.org/xtools-articleinfo/?article=József_Verebes&amp;project=en.wikipedia.org</v>
      </c>
      <c r="AB2548" t="str">
        <f t="shared" si="860"/>
        <v>https://en.wikipedia.org/w/index.php?title=Special:WhatLinksHere/József_Verebes&amp;limit=500</v>
      </c>
    </row>
    <row r="2549" spans="1:29">
      <c r="A2549">
        <v>3777</v>
      </c>
      <c r="B2549">
        <v>510194</v>
      </c>
      <c r="C2549">
        <v>65300.067110001692</v>
      </c>
      <c r="D2549" t="s">
        <v>13898</v>
      </c>
      <c r="E2549" t="str">
        <f t="shared" si="861"/>
        <v>JT</v>
      </c>
      <c r="F2549" t="str">
        <f t="shared" si="862"/>
        <v>McNamara</v>
      </c>
      <c r="H2549">
        <v>0</v>
      </c>
      <c r="J2549">
        <v>41</v>
      </c>
      <c r="K2549" s="5">
        <v>42577</v>
      </c>
      <c r="L2549" t="s">
        <v>14367</v>
      </c>
      <c r="M2549" t="str">
        <f t="shared" si="839"/>
        <v>Irish jockey.[436]</v>
      </c>
      <c r="N2549" t="str">
        <f t="shared" si="855"/>
        <v>Irish</v>
      </c>
      <c r="O2549" t="str">
        <f t="shared" si="849"/>
        <v>jockey.[436]</v>
      </c>
      <c r="P2549" s="2" t="str">
        <f t="shared" si="840"/>
        <v>jockey.</v>
      </c>
      <c r="Q2549" s="2" t="str">
        <f t="shared" si="841"/>
        <v>jockey</v>
      </c>
      <c r="R2549" s="2" t="str">
        <f>IFERROR(MID(Q2549,1,FIND(" ",Q2549)-1),Q2549)</f>
        <v>jockey</v>
      </c>
      <c r="S2549" s="2"/>
      <c r="U2549" t="str">
        <f t="shared" si="858"/>
        <v>https://en.wikipedia.org/wiki/JT_McNamara</v>
      </c>
      <c r="Y2549" t="str">
        <f t="shared" si="859"/>
        <v>https://tools.wmflabs.org/xtools-articleinfo/?article=JT_McNamara&amp;project=en.wikipedia.org</v>
      </c>
      <c r="AB2549" t="str">
        <f t="shared" si="860"/>
        <v>https://en.wikipedia.org/w/index.php?title=Special:WhatLinksHere/JT_McNamara&amp;limit=500</v>
      </c>
    </row>
    <row r="2550" spans="1:29">
      <c r="A2550">
        <v>4233</v>
      </c>
      <c r="B2550">
        <v>411445</v>
      </c>
      <c r="C2550">
        <v>756561.3307779131</v>
      </c>
      <c r="D2550" t="s">
        <v>4166</v>
      </c>
      <c r="E2550" t="str">
        <f t="shared" si="861"/>
        <v>Juan</v>
      </c>
      <c r="F2550" t="str">
        <f t="shared" si="862"/>
        <v>Bell</v>
      </c>
      <c r="H2550">
        <v>0</v>
      </c>
      <c r="J2550">
        <v>48</v>
      </c>
      <c r="K2550" s="5">
        <v>42606</v>
      </c>
      <c r="L2550" t="s">
        <v>3715</v>
      </c>
      <c r="M2550" t="str">
        <f t="shared" si="839"/>
        <v>Dominican baseball player (Baltimore Orioles Philadelphia Phillies Milwaukee Brewers) kidney illness.[376]</v>
      </c>
      <c r="N2550" t="str">
        <f t="shared" si="855"/>
        <v>Dominican</v>
      </c>
      <c r="O2550" t="str">
        <f t="shared" si="849"/>
        <v>baseball player (Baltimore Orioles Philadelphia Phillies Milwaukee Brewers) kidney illness.[376]</v>
      </c>
      <c r="P2550" s="2" t="str">
        <f t="shared" si="840"/>
        <v>baseball player (Baltimore Orioles Philadelphia Phillies Milwaukee Brewers) kidney illness.</v>
      </c>
      <c r="Q2550" s="2" t="str">
        <f t="shared" si="841"/>
        <v>baseball player (Baltimore Orioles Philadelphia Phillies Milwaukee Brewers) kidney illness</v>
      </c>
      <c r="R2550" s="2" t="s">
        <v>3074</v>
      </c>
      <c r="S2550" s="2" t="s">
        <v>696</v>
      </c>
      <c r="T2550" t="s">
        <v>2639</v>
      </c>
      <c r="U2550" t="str">
        <f t="shared" si="858"/>
        <v>https://en.wikipedia.org/wiki/Juan_Bell</v>
      </c>
      <c r="Y2550" t="str">
        <f t="shared" si="859"/>
        <v>https://tools.wmflabs.org/xtools-articleinfo/?article=Juan_Bell&amp;project=en.wikipedia.org</v>
      </c>
      <c r="AB2550" t="str">
        <f t="shared" si="860"/>
        <v>https://en.wikipedia.org/w/index.php?title=Special:WhatLinksHere/Juan_Bell&amp;limit=500</v>
      </c>
    </row>
    <row r="2551" spans="1:29" s="2" customFormat="1">
      <c r="A2551">
        <v>3885</v>
      </c>
      <c r="B2551">
        <v>105664</v>
      </c>
      <c r="C2551">
        <v>970090.4299397734</v>
      </c>
      <c r="D2551" t="s">
        <v>4510</v>
      </c>
      <c r="E2551" t="s">
        <v>3530</v>
      </c>
      <c r="F2551" t="s">
        <v>3531</v>
      </c>
      <c r="G2551"/>
      <c r="H2551">
        <v>0</v>
      </c>
      <c r="I2551"/>
      <c r="J2551">
        <v>86</v>
      </c>
      <c r="K2551" s="5">
        <v>42584</v>
      </c>
      <c r="L2551" t="s">
        <v>4051</v>
      </c>
      <c r="M2551" t="str">
        <f t="shared" si="839"/>
        <v>Argentine humorist.[27]</v>
      </c>
      <c r="N2551" t="str">
        <f t="shared" si="855"/>
        <v>Argentine</v>
      </c>
      <c r="O2551" t="str">
        <f t="shared" si="849"/>
        <v>humorist.[27]</v>
      </c>
      <c r="P2551" s="2" t="str">
        <f t="shared" si="840"/>
        <v>humorist.</v>
      </c>
      <c r="Q2551" s="2" t="str">
        <f t="shared" si="841"/>
        <v>humorist</v>
      </c>
      <c r="R2551" s="2" t="str">
        <f>IFERROR(MID(Q2551,1,FIND(" ",Q2551)-1),Q2551)</f>
        <v>humorist</v>
      </c>
      <c r="T2551"/>
      <c r="U2551" t="str">
        <f t="shared" si="858"/>
        <v>https://en.wikipedia.org/wiki/Juan_Carlos Mesa</v>
      </c>
      <c r="V2551"/>
      <c r="W2551"/>
      <c r="X2551"/>
      <c r="Y2551" t="str">
        <f t="shared" si="859"/>
        <v>https://tools.wmflabs.org/xtools-articleinfo/?article=Juan_Carlos Mesa&amp;project=en.wikipedia.org</v>
      </c>
      <c r="Z2551"/>
      <c r="AA2551"/>
      <c r="AB2551" t="str">
        <f t="shared" si="860"/>
        <v>https://en.wikipedia.org/w/index.php?title=Special:WhatLinksHere/Juan_Carlos Mesa&amp;limit=500</v>
      </c>
      <c r="AC2551"/>
    </row>
    <row r="2552" spans="1:29">
      <c r="A2552">
        <v>1130</v>
      </c>
      <c r="B2552">
        <v>593691</v>
      </c>
      <c r="C2552">
        <v>35383.694577831193</v>
      </c>
      <c r="D2552" t="s">
        <v>11124</v>
      </c>
      <c r="E2552" t="str">
        <f>LEFT(D2552,FIND(" ",D2552)-1)</f>
        <v>Juan</v>
      </c>
      <c r="F2552" t="str">
        <f>MID(D2552,FIND(" ",D2552)+1,9999)</f>
        <v>Conway McNabb</v>
      </c>
      <c r="H2552">
        <v>0</v>
      </c>
      <c r="J2552">
        <v>90</v>
      </c>
      <c r="K2552" s="3">
        <v>42426</v>
      </c>
      <c r="L2552" t="s">
        <v>11515</v>
      </c>
      <c r="M2552" t="str">
        <f t="shared" si="839"/>
        <v>American-born Peruvian Roman Catholic prelate Bishop of Chulucanas (1988–2000) heart failure.[477]</v>
      </c>
      <c r="N2552" t="s">
        <v>11665</v>
      </c>
      <c r="O2552" t="s">
        <v>11664</v>
      </c>
      <c r="P2552" t="str">
        <f t="shared" si="840"/>
        <v>Roman Catholic prelate Bishop of Chulucanas (1988–2000) heart failure.</v>
      </c>
      <c r="Q2552" t="str">
        <f t="shared" si="841"/>
        <v>Roman Catholic prelate Bishop of Chulucanas (1988–2000) heart failure</v>
      </c>
      <c r="R2552" t="s">
        <v>6960</v>
      </c>
      <c r="S2552" t="s">
        <v>2148</v>
      </c>
      <c r="T2552" t="s">
        <v>8773</v>
      </c>
      <c r="U2552" t="str">
        <f t="shared" si="858"/>
        <v>https://en.wikipedia.org/wiki/Juan_Conway McNabb</v>
      </c>
      <c r="Y2552" t="str">
        <f t="shared" si="859"/>
        <v>https://tools.wmflabs.org/xtools-articleinfo/?article=Juan_Conway McNabb&amp;project=en.wikipedia.org</v>
      </c>
      <c r="AB2552" t="str">
        <f t="shared" si="860"/>
        <v>https://en.wikipedia.org/w/index.php?title=Special:WhatLinksHere/Juan_Conway McNabb&amp;limit=500</v>
      </c>
    </row>
    <row r="2553" spans="1:29">
      <c r="A2553">
        <v>4299</v>
      </c>
      <c r="B2553">
        <v>222931</v>
      </c>
      <c r="C2553">
        <v>643636.38143095165</v>
      </c>
      <c r="D2553" t="s">
        <v>4000</v>
      </c>
      <c r="E2553" t="str">
        <f>LEFT(D2553,FIND(" ",D2553)-1)</f>
        <v>Juan</v>
      </c>
      <c r="F2553" t="str">
        <f>MID(D2553,FIND(" ",D2553)+1,9999)</f>
        <v>Gabriel</v>
      </c>
      <c r="H2553">
        <v>0</v>
      </c>
      <c r="J2553">
        <v>66</v>
      </c>
      <c r="K2553" s="5">
        <v>42610</v>
      </c>
      <c r="L2553" t="s">
        <v>3649</v>
      </c>
      <c r="M2553" t="str">
        <f t="shared" si="839"/>
        <v>Mexican singer and songwriter heart attack.[443]</v>
      </c>
      <c r="N2553" t="str">
        <f t="shared" ref="N2553:N2563" si="863">MID(M2553,1,FIND(" ",M2553)-1)</f>
        <v>Mexican</v>
      </c>
      <c r="O2553" t="str">
        <f t="shared" ref="O2553:O2563" si="864">MID(M2553,FIND(" ",M2553)+1,9999)</f>
        <v>singer and songwriter heart attack.[443]</v>
      </c>
      <c r="P2553" s="2" t="str">
        <f t="shared" si="840"/>
        <v>singer and songwriter heart attack.</v>
      </c>
      <c r="Q2553" s="2" t="str">
        <f t="shared" si="841"/>
        <v>singer and songwriter heart attack</v>
      </c>
      <c r="R2553" s="2" t="s">
        <v>3080</v>
      </c>
      <c r="S2553" s="2"/>
      <c r="T2553" t="s">
        <v>2918</v>
      </c>
      <c r="U2553" t="str">
        <f t="shared" si="858"/>
        <v>https://en.wikipedia.org/wiki/Juan_Gabriel</v>
      </c>
      <c r="Y2553" t="str">
        <f t="shared" si="859"/>
        <v>https://tools.wmflabs.org/xtools-articleinfo/?article=Juan_Gabriel&amp;project=en.wikipedia.org</v>
      </c>
      <c r="AB2553" t="str">
        <f t="shared" si="860"/>
        <v>https://en.wikipedia.org/w/index.php?title=Special:WhatLinksHere/Juan_Gabriel&amp;limit=500</v>
      </c>
    </row>
    <row r="2554" spans="1:29">
      <c r="A2554">
        <v>3332</v>
      </c>
      <c r="B2554">
        <v>562522</v>
      </c>
      <c r="C2554">
        <v>194864.91889256286</v>
      </c>
      <c r="D2554" t="s">
        <v>5334</v>
      </c>
      <c r="E2554" t="str">
        <f>LEFT(D2554,FIND(" ",D2554)-1)</f>
        <v>Juan</v>
      </c>
      <c r="F2554" t="str">
        <f>MID(D2554,FIND(" ",D2554)+1,9999)</f>
        <v>Habichuela</v>
      </c>
      <c r="H2554">
        <v>0</v>
      </c>
      <c r="J2554">
        <v>83</v>
      </c>
      <c r="K2554" s="5">
        <v>42551</v>
      </c>
      <c r="L2554" t="s">
        <v>4740</v>
      </c>
      <c r="M2554" t="str">
        <f t="shared" si="839"/>
        <v>Spanish flamenco guitarist.[486]</v>
      </c>
      <c r="N2554" t="str">
        <f t="shared" si="863"/>
        <v>Spanish</v>
      </c>
      <c r="O2554" t="str">
        <f t="shared" si="864"/>
        <v>flamenco guitarist.[486]</v>
      </c>
      <c r="P2554" t="str">
        <f t="shared" si="840"/>
        <v>flamenco guitarist.</v>
      </c>
      <c r="Q2554" t="str">
        <f t="shared" si="841"/>
        <v>flamenco guitarist</v>
      </c>
      <c r="R2554" t="s">
        <v>13655</v>
      </c>
      <c r="U2554" t="str">
        <f t="shared" si="858"/>
        <v>https://en.wikipedia.org/wiki/Juan_Habichuela</v>
      </c>
      <c r="Y2554" t="str">
        <f t="shared" si="859"/>
        <v>https://tools.wmflabs.org/xtools-articleinfo/?article=Juan_Habichuela&amp;project=en.wikipedia.org</v>
      </c>
      <c r="AB2554" t="str">
        <f t="shared" si="860"/>
        <v>https://en.wikipedia.org/w/index.php?title=Special:WhatLinksHere/Juan_Habichuela&amp;limit=500</v>
      </c>
    </row>
    <row r="2555" spans="1:29">
      <c r="A2555">
        <v>468</v>
      </c>
      <c r="B2555">
        <v>61856</v>
      </c>
      <c r="C2555">
        <v>353607.62982691085</v>
      </c>
      <c r="D2555" t="s">
        <v>9625</v>
      </c>
      <c r="E2555" t="s">
        <v>10684</v>
      </c>
      <c r="F2555" t="s">
        <v>10685</v>
      </c>
      <c r="H2555">
        <v>0</v>
      </c>
      <c r="J2555">
        <v>82</v>
      </c>
      <c r="K2555" s="3">
        <v>42391</v>
      </c>
      <c r="L2555" t="s">
        <v>9626</v>
      </c>
      <c r="M2555" t="str">
        <f t="shared" si="839"/>
        <v>Mexican businessman (Casa Ley).[472]</v>
      </c>
      <c r="N2555" t="str">
        <f t="shared" si="863"/>
        <v>Mexican</v>
      </c>
      <c r="O2555" t="str">
        <f t="shared" si="864"/>
        <v>businessman (Casa Ley).[472]</v>
      </c>
      <c r="P2555" t="str">
        <f t="shared" si="840"/>
        <v>businessman (Casa Ley).</v>
      </c>
      <c r="Q2555" t="str">
        <f t="shared" si="841"/>
        <v>businessman (Casa Ley)</v>
      </c>
      <c r="R2555" t="str">
        <f>IFERROR(MID(Q2555,1,FIND(" ",Q2555)-1),Q2555)</f>
        <v>businessman</v>
      </c>
      <c r="S2555" t="s">
        <v>2603</v>
      </c>
      <c r="U2555" t="str">
        <f t="shared" si="858"/>
        <v>https://en.wikipedia.org/wiki/Juan_Manuel Ley</v>
      </c>
      <c r="Y2555" t="str">
        <f t="shared" si="859"/>
        <v>https://tools.wmflabs.org/xtools-articleinfo/?article=Juan_Manuel Ley&amp;project=en.wikipedia.org</v>
      </c>
      <c r="AB2555" t="str">
        <f t="shared" si="860"/>
        <v>https://en.wikipedia.org/w/index.php?title=Special:WhatLinksHere/Juan_Manuel Ley&amp;limit=500</v>
      </c>
    </row>
    <row r="2556" spans="1:29">
      <c r="A2556">
        <v>849</v>
      </c>
      <c r="B2556">
        <v>61609</v>
      </c>
      <c r="C2556">
        <v>197081.44798732974</v>
      </c>
      <c r="D2556" t="s">
        <v>10290</v>
      </c>
      <c r="E2556" t="str">
        <f>LEFT(D2556,FIND(" ",D2556)-1)</f>
        <v>Juan</v>
      </c>
      <c r="F2556" t="str">
        <f>MID(D2556,FIND(" ",D2556)+1,9999)</f>
        <v>Mujica</v>
      </c>
      <c r="H2556">
        <v>0</v>
      </c>
      <c r="J2556">
        <v>72</v>
      </c>
      <c r="K2556" s="3">
        <v>42411</v>
      </c>
      <c r="L2556" t="s">
        <v>11277</v>
      </c>
      <c r="M2556" t="str">
        <f t="shared" si="839"/>
        <v>Uruguayan football player and manager.[193]</v>
      </c>
      <c r="N2556" t="str">
        <f t="shared" si="863"/>
        <v>Uruguayan</v>
      </c>
      <c r="O2556" t="str">
        <f t="shared" si="864"/>
        <v>football player and manager.[193]</v>
      </c>
      <c r="P2556" t="str">
        <f t="shared" si="840"/>
        <v>football player and manager.</v>
      </c>
      <c r="Q2556" t="str">
        <f t="shared" si="841"/>
        <v>football player and manager</v>
      </c>
      <c r="R2556" t="s">
        <v>3315</v>
      </c>
      <c r="U2556" t="str">
        <f t="shared" si="858"/>
        <v>https://en.wikipedia.org/wiki/Juan_Mujica</v>
      </c>
      <c r="Y2556" t="str">
        <f t="shared" si="859"/>
        <v>https://tools.wmflabs.org/xtools-articleinfo/?article=Juan_Mujica&amp;project=en.wikipedia.org</v>
      </c>
      <c r="AB2556" t="str">
        <f t="shared" si="860"/>
        <v>https://en.wikipedia.org/w/index.php?title=Special:WhatLinksHere/Juan_Mujica&amp;limit=500</v>
      </c>
    </row>
    <row r="2557" spans="1:29">
      <c r="A2557">
        <v>4052</v>
      </c>
      <c r="B2557">
        <v>554996</v>
      </c>
      <c r="C2557">
        <v>34656.284805350879</v>
      </c>
      <c r="D2557" t="s">
        <v>4314</v>
      </c>
      <c r="E2557" t="s">
        <v>3679</v>
      </c>
      <c r="F2557" t="s">
        <v>3680</v>
      </c>
      <c r="H2557">
        <v>0</v>
      </c>
      <c r="J2557">
        <v>58</v>
      </c>
      <c r="K2557" s="5">
        <v>42594</v>
      </c>
      <c r="L2557" t="s">
        <v>3950</v>
      </c>
      <c r="M2557" t="str">
        <f t="shared" si="839"/>
        <v>Spanish Olympic handball player (1980 1984).[194]</v>
      </c>
      <c r="N2557" t="str">
        <f t="shared" si="863"/>
        <v>Spanish</v>
      </c>
      <c r="O2557" t="str">
        <f t="shared" si="864"/>
        <v>Olympic handball player (1980 1984).[194]</v>
      </c>
      <c r="P2557" s="2" t="str">
        <f t="shared" si="840"/>
        <v>Olympic handball player (1980 1984).</v>
      </c>
      <c r="Q2557" s="2" t="str">
        <f t="shared" si="841"/>
        <v>Olympic handball player (1980 1984)</v>
      </c>
      <c r="R2557" s="2" t="s">
        <v>2686</v>
      </c>
      <c r="S2557" s="2" t="s">
        <v>606</v>
      </c>
      <c r="U2557" t="str">
        <f t="shared" si="858"/>
        <v>https://en.wikipedia.org/wiki/Juan_Pedro de Miguel</v>
      </c>
      <c r="Y2557" t="str">
        <f t="shared" si="859"/>
        <v>https://tools.wmflabs.org/xtools-articleinfo/?article=Juan_Pedro de Miguel&amp;project=en.wikipedia.org</v>
      </c>
      <c r="AB2557" t="str">
        <f t="shared" si="860"/>
        <v>https://en.wikipedia.org/w/index.php?title=Special:WhatLinksHere/Juan_Pedro de Miguel&amp;limit=500</v>
      </c>
    </row>
    <row r="2558" spans="1:29">
      <c r="A2558">
        <v>4143</v>
      </c>
      <c r="B2558">
        <v>534056</v>
      </c>
      <c r="C2558">
        <v>422514.10435619619</v>
      </c>
      <c r="D2558" t="s">
        <v>4240</v>
      </c>
      <c r="E2558" t="str">
        <f t="shared" ref="E2558:E2569" si="865">LEFT(D2558,FIND(" ",D2558)-1)</f>
        <v>Judes</v>
      </c>
      <c r="F2558" t="str">
        <f t="shared" ref="F2558:F2569" si="866">MID(D2558,FIND(" ",D2558)+1,9999)</f>
        <v>Bicaba</v>
      </c>
      <c r="H2558">
        <v>0</v>
      </c>
      <c r="J2558">
        <v>69</v>
      </c>
      <c r="K2558" s="5">
        <v>42601</v>
      </c>
      <c r="L2558" t="s">
        <v>3834</v>
      </c>
      <c r="M2558" t="str">
        <f t="shared" si="839"/>
        <v>Burkinabe Roman Catholic prelate Bishop of Dédougou (since 2005).[286]</v>
      </c>
      <c r="N2558" t="str">
        <f t="shared" si="863"/>
        <v>Burkinabe</v>
      </c>
      <c r="O2558" t="str">
        <f t="shared" si="864"/>
        <v>Roman Catholic prelate Bishop of Dédougou (since 2005).[286]</v>
      </c>
      <c r="P2558" s="2" t="str">
        <f t="shared" si="840"/>
        <v>Roman Catholic prelate Bishop of Dédougou (since 2005).</v>
      </c>
      <c r="Q2558" s="2" t="str">
        <f t="shared" si="841"/>
        <v>Roman Catholic prelate Bishop of Dédougou (since 2005)</v>
      </c>
      <c r="R2558" s="2" t="s">
        <v>3276</v>
      </c>
      <c r="S2558" s="2" t="s">
        <v>650</v>
      </c>
      <c r="U2558" t="str">
        <f t="shared" si="858"/>
        <v>https://en.wikipedia.org/wiki/Judes_Bicaba</v>
      </c>
      <c r="Y2558" t="str">
        <f t="shared" si="859"/>
        <v>https://tools.wmflabs.org/xtools-articleinfo/?article=Judes_Bicaba&amp;project=en.wikipedia.org</v>
      </c>
      <c r="AB2558" t="str">
        <f t="shared" si="860"/>
        <v>https://en.wikipedia.org/w/index.php?title=Special:WhatLinksHere/Judes_Bicaba&amp;limit=500</v>
      </c>
    </row>
    <row r="2559" spans="1:29">
      <c r="A2559">
        <v>4563</v>
      </c>
      <c r="B2559">
        <v>879073</v>
      </c>
      <c r="C2559">
        <v>277376.54674274381</v>
      </c>
      <c r="D2559" t="s">
        <v>15107</v>
      </c>
      <c r="E2559" t="str">
        <f t="shared" si="865"/>
        <v>Judith</v>
      </c>
      <c r="F2559" t="str">
        <f t="shared" si="866"/>
        <v>Jacobs</v>
      </c>
      <c r="H2559">
        <v>0</v>
      </c>
      <c r="J2559">
        <v>77</v>
      </c>
      <c r="K2559" s="5">
        <v>42626</v>
      </c>
      <c r="L2559" t="s">
        <v>15363</v>
      </c>
      <c r="M2559" t="str">
        <f t="shared" si="839"/>
        <v>American legislator fall.[234]</v>
      </c>
      <c r="N2559" t="str">
        <f t="shared" si="863"/>
        <v>American</v>
      </c>
      <c r="O2559" t="str">
        <f t="shared" si="864"/>
        <v>legislator fall.[234]</v>
      </c>
      <c r="P2559" s="2" t="str">
        <f t="shared" si="840"/>
        <v>legislator fall.</v>
      </c>
      <c r="Q2559" s="2" t="str">
        <f t="shared" si="841"/>
        <v>legislator fall</v>
      </c>
      <c r="R2559" s="2" t="str">
        <f>IFERROR(MID(Q2559,1,FIND(" ",Q2559)-1),Q2559)</f>
        <v>legislator</v>
      </c>
      <c r="T2559" t="s">
        <v>15874</v>
      </c>
      <c r="U2559" t="str">
        <f t="shared" si="858"/>
        <v>https://en.wikipedia.org/wiki/Judith_Jacobs</v>
      </c>
      <c r="Y2559" t="str">
        <f t="shared" si="859"/>
        <v>https://tools.wmflabs.org/xtools-articleinfo/?article=Judith_Jacobs&amp;project=en.wikipedia.org</v>
      </c>
      <c r="AB2559" t="str">
        <f t="shared" si="860"/>
        <v>https://en.wikipedia.org/w/index.php?title=Special:WhatLinksHere/Judith_Jacobs&amp;limit=500</v>
      </c>
    </row>
    <row r="2560" spans="1:29">
      <c r="A2560">
        <v>151</v>
      </c>
      <c r="B2560">
        <v>682177</v>
      </c>
      <c r="C2560">
        <v>53920.114783977624</v>
      </c>
      <c r="D2560" t="s">
        <v>9359</v>
      </c>
      <c r="E2560" t="str">
        <f t="shared" si="865"/>
        <v>Judith</v>
      </c>
      <c r="F2560" t="str">
        <f t="shared" si="866"/>
        <v>Kaye</v>
      </c>
      <c r="H2560">
        <v>0</v>
      </c>
      <c r="J2560">
        <v>77</v>
      </c>
      <c r="K2560" s="3">
        <v>42376</v>
      </c>
      <c r="L2560" t="s">
        <v>10012</v>
      </c>
      <c r="M2560" t="str">
        <f t="shared" si="839"/>
        <v>American lawyer Chief Judge of the New York Court of Appeals (1993–2008) cancer.[151]</v>
      </c>
      <c r="N2560" t="str">
        <f t="shared" si="863"/>
        <v>American</v>
      </c>
      <c r="O2560" t="str">
        <f t="shared" si="864"/>
        <v>lawyer Chief Judge of the New York Court of Appeals (1993–2008) cancer.[151]</v>
      </c>
      <c r="P2560" t="str">
        <f t="shared" si="840"/>
        <v>lawyer Chief Judge of the New York Court of Appeals (1993–2008) cancer.</v>
      </c>
      <c r="Q2560" t="str">
        <f t="shared" si="841"/>
        <v>lawyer Chief Judge of the New York Court of Appeals (1993–2008) cancer</v>
      </c>
      <c r="R2560" t="s">
        <v>7463</v>
      </c>
      <c r="S2560" t="s">
        <v>2622</v>
      </c>
      <c r="T2560" t="s">
        <v>11713</v>
      </c>
      <c r="U2560" t="str">
        <f t="shared" si="858"/>
        <v>https://en.wikipedia.org/wiki/Judith_Kaye</v>
      </c>
      <c r="Y2560" t="str">
        <f t="shared" si="859"/>
        <v>https://tools.wmflabs.org/xtools-articleinfo/?article=Judith_Kaye&amp;project=en.wikipedia.org</v>
      </c>
      <c r="AB2560" t="str">
        <f t="shared" si="860"/>
        <v>https://en.wikipedia.org/w/index.php?title=Special:WhatLinksHere/Judith_Kaye&amp;limit=500</v>
      </c>
    </row>
    <row r="2561" spans="1:29">
      <c r="A2561">
        <v>3469</v>
      </c>
      <c r="B2561">
        <v>543857</v>
      </c>
      <c r="C2561">
        <v>91581.134695843502</v>
      </c>
      <c r="D2561" t="s">
        <v>13621</v>
      </c>
      <c r="E2561" t="str">
        <f t="shared" si="865"/>
        <v>Judy</v>
      </c>
      <c r="F2561" t="str">
        <f t="shared" si="866"/>
        <v>Canty</v>
      </c>
      <c r="H2561">
        <v>0</v>
      </c>
      <c r="J2561">
        <v>84</v>
      </c>
      <c r="K2561" s="5">
        <v>42560</v>
      </c>
      <c r="L2561" t="s">
        <v>14054</v>
      </c>
      <c r="M2561" t="str">
        <f t="shared" si="839"/>
        <v>Australian Olympic long jumper (1948).[128]</v>
      </c>
      <c r="N2561" t="str">
        <f t="shared" si="863"/>
        <v>Australian</v>
      </c>
      <c r="O2561" t="str">
        <f t="shared" si="864"/>
        <v>Olympic long jumper (1948).[128]</v>
      </c>
      <c r="P2561" s="2" t="str">
        <f t="shared" si="840"/>
        <v>Olympic long jumper (1948).</v>
      </c>
      <c r="Q2561" s="2" t="str">
        <f t="shared" si="841"/>
        <v>Olympic long jumper (1948)</v>
      </c>
      <c r="R2561" s="2" t="s">
        <v>14708</v>
      </c>
      <c r="S2561" s="2" t="s">
        <v>2605</v>
      </c>
      <c r="U2561" t="str">
        <f t="shared" si="858"/>
        <v>https://en.wikipedia.org/wiki/Judy_Canty</v>
      </c>
      <c r="Y2561" t="str">
        <f t="shared" si="859"/>
        <v>https://tools.wmflabs.org/xtools-articleinfo/?article=Judy_Canty&amp;project=en.wikipedia.org</v>
      </c>
      <c r="AB2561" t="str">
        <f t="shared" si="860"/>
        <v>https://en.wikipedia.org/w/index.php?title=Special:WhatLinksHere/Judy_Canty&amp;limit=500</v>
      </c>
    </row>
    <row r="2562" spans="1:29">
      <c r="A2562">
        <v>1718</v>
      </c>
      <c r="B2562">
        <v>822946</v>
      </c>
      <c r="C2562">
        <v>925505.33096255094</v>
      </c>
      <c r="D2562" t="s">
        <v>8626</v>
      </c>
      <c r="E2562" t="str">
        <f t="shared" si="865"/>
        <v>Judy-Joy</v>
      </c>
      <c r="F2562" t="str">
        <f t="shared" si="866"/>
        <v>Davies</v>
      </c>
      <c r="H2562">
        <v>0</v>
      </c>
      <c r="J2562">
        <v>87</v>
      </c>
      <c r="K2562" s="3">
        <v>42456</v>
      </c>
      <c r="L2562" s="2" t="s">
        <v>7801</v>
      </c>
      <c r="M2562" t="str">
        <f t="shared" ref="M2562:M2625" si="867">MID(L2562,2,LEN(L2562)-1)</f>
        <v>Australian swimmer and journalist Olympic bronze medallist (1948).[525]</v>
      </c>
      <c r="N2562" t="str">
        <f t="shared" si="863"/>
        <v>Australian</v>
      </c>
      <c r="O2562" t="str">
        <f t="shared" si="864"/>
        <v>swimmer and journalist Olympic bronze medallist (1948).[525]</v>
      </c>
      <c r="P2562" t="str">
        <f t="shared" ref="P2562:P2625" si="868">IFERROR(MID(O2562,1,FIND("[",O2562)-1),O2562)</f>
        <v>swimmer and journalist Olympic bronze medallist (1948).</v>
      </c>
      <c r="Q2562" t="str">
        <f t="shared" ref="Q2562:Q2625" si="869">IFERROR(MID(P2562,1,FIND(".",P2562)-1),P2562)</f>
        <v>swimmer and journalist Olympic bronze medallist (1948)</v>
      </c>
      <c r="R2562" t="s">
        <v>3061</v>
      </c>
      <c r="S2562" s="2" t="s">
        <v>1790</v>
      </c>
      <c r="U2562" t="str">
        <f t="shared" si="858"/>
        <v>https://en.wikipedia.org/wiki/Judy-Joy_Davies</v>
      </c>
      <c r="V2562">
        <v>234</v>
      </c>
      <c r="W2562">
        <v>0</v>
      </c>
      <c r="X2562">
        <v>0</v>
      </c>
      <c r="Y2562" t="str">
        <f t="shared" si="859"/>
        <v>https://tools.wmflabs.org/xtools-articleinfo/?article=Judy-Joy_Davies&amp;project=en.wikipedia.org</v>
      </c>
      <c r="Z2562">
        <v>57</v>
      </c>
      <c r="AA2562">
        <v>34</v>
      </c>
      <c r="AB2562" t="str">
        <f t="shared" si="860"/>
        <v>https://en.wikipedia.org/w/index.php?title=Special:WhatLinksHere/Judy-Joy_Davies&amp;limit=500</v>
      </c>
      <c r="AC2562">
        <v>68</v>
      </c>
    </row>
    <row r="2563" spans="1:29">
      <c r="A2563">
        <v>2834</v>
      </c>
      <c r="B2563">
        <v>493120</v>
      </c>
      <c r="C2563">
        <v>981550.70336724748</v>
      </c>
      <c r="D2563" t="s">
        <v>12357</v>
      </c>
      <c r="E2563" t="str">
        <f t="shared" si="865"/>
        <v>Jules</v>
      </c>
      <c r="F2563" t="str">
        <f t="shared" si="866"/>
        <v>Browde</v>
      </c>
      <c r="H2563">
        <v>0</v>
      </c>
      <c r="J2563">
        <v>97</v>
      </c>
      <c r="K2563" s="5">
        <v>42521</v>
      </c>
      <c r="L2563" t="s">
        <v>12891</v>
      </c>
      <c r="M2563" t="str">
        <f t="shared" si="867"/>
        <v>South African lawyer and human-rights activist.[502]</v>
      </c>
      <c r="N2563" t="str">
        <f t="shared" si="863"/>
        <v>South</v>
      </c>
      <c r="O2563" t="str">
        <f t="shared" si="864"/>
        <v>African lawyer and human-rights activist.[502]</v>
      </c>
      <c r="P2563" t="str">
        <f t="shared" si="868"/>
        <v>African lawyer and human-rights activist.</v>
      </c>
      <c r="Q2563" t="str">
        <f t="shared" si="869"/>
        <v>African lawyer and human-rights activist</v>
      </c>
      <c r="R2563" t="str">
        <f>MID(Q2563,9,9999)</f>
        <v>lawyer and human-rights activist</v>
      </c>
      <c r="U2563" t="str">
        <f t="shared" si="858"/>
        <v>https://en.wikipedia.org/wiki/Jules_Browde</v>
      </c>
      <c r="Y2563" t="str">
        <f t="shared" si="859"/>
        <v>https://tools.wmflabs.org/xtools-articleinfo/?article=Jules_Browde&amp;project=en.wikipedia.org</v>
      </c>
      <c r="AB2563" t="str">
        <f t="shared" si="860"/>
        <v>https://en.wikipedia.org/w/index.php?title=Special:WhatLinksHere/Jules_Browde&amp;limit=500</v>
      </c>
    </row>
    <row r="2564" spans="1:29">
      <c r="A2564">
        <v>361</v>
      </c>
      <c r="B2564">
        <v>716305</v>
      </c>
      <c r="C2564">
        <v>86087.141854477522</v>
      </c>
      <c r="D2564" t="s">
        <v>9593</v>
      </c>
      <c r="E2564" t="str">
        <f t="shared" si="865"/>
        <v>Jules</v>
      </c>
      <c r="F2564" t="str">
        <f t="shared" si="866"/>
        <v>Le Lievre</v>
      </c>
      <c r="H2564">
        <v>0</v>
      </c>
      <c r="J2564">
        <v>82</v>
      </c>
      <c r="K2564" s="3">
        <v>42386</v>
      </c>
      <c r="L2564" t="s">
        <v>10158</v>
      </c>
      <c r="M2564" t="str">
        <f t="shared" si="867"/>
        <v>New Zealand rugby union player (Canterbury national team).[363]</v>
      </c>
      <c r="N2564" t="s">
        <v>11807</v>
      </c>
      <c r="O2564" t="s">
        <v>11806</v>
      </c>
      <c r="P2564" t="str">
        <f t="shared" si="868"/>
        <v>rugby union player (Canterbury national team).</v>
      </c>
      <c r="Q2564" t="str">
        <f t="shared" si="869"/>
        <v>rugby union player (Canterbury national team)</v>
      </c>
      <c r="R2564" t="s">
        <v>7344</v>
      </c>
      <c r="S2564" t="s">
        <v>2662</v>
      </c>
      <c r="U2564" t="str">
        <f t="shared" si="858"/>
        <v>https://en.wikipedia.org/wiki/Jules_Le Lievre</v>
      </c>
      <c r="Y2564" t="str">
        <f t="shared" si="859"/>
        <v>https://tools.wmflabs.org/xtools-articleinfo/?article=Jules_Le Lievre&amp;project=en.wikipedia.org</v>
      </c>
      <c r="AB2564" t="str">
        <f t="shared" si="860"/>
        <v>https://en.wikipedia.org/w/index.php?title=Special:WhatLinksHere/Jules_Le Lievre&amp;limit=500</v>
      </c>
    </row>
    <row r="2565" spans="1:29">
      <c r="A2565">
        <v>1875</v>
      </c>
      <c r="B2565">
        <v>590008</v>
      </c>
      <c r="C2565">
        <v>219039.30776625202</v>
      </c>
      <c r="D2565" t="s">
        <v>6927</v>
      </c>
      <c r="E2565" t="str">
        <f t="shared" si="865"/>
        <v>Jules</v>
      </c>
      <c r="F2565" t="str">
        <f t="shared" si="866"/>
        <v>Schelvis</v>
      </c>
      <c r="H2565">
        <v>0</v>
      </c>
      <c r="J2565">
        <v>95</v>
      </c>
      <c r="K2565" s="5">
        <v>42463</v>
      </c>
      <c r="L2565" t="s">
        <v>6259</v>
      </c>
      <c r="M2565" t="str">
        <f t="shared" si="867"/>
        <v>Dutch historian and Holocaust survivor.[61]</v>
      </c>
      <c r="N2565" t="str">
        <f t="shared" ref="N2565:N2571" si="870">MID(M2565,1,FIND(" ",M2565)-1)</f>
        <v>Dutch</v>
      </c>
      <c r="O2565" t="str">
        <f t="shared" ref="O2565:O2579" si="871">MID(M2565,FIND(" ",M2565)+1,9999)</f>
        <v>historian and Holocaust survivor.[61]</v>
      </c>
      <c r="P2565" t="str">
        <f t="shared" si="868"/>
        <v>historian and Holocaust survivor.</v>
      </c>
      <c r="Q2565" t="str">
        <f t="shared" si="869"/>
        <v>historian and Holocaust survivor</v>
      </c>
      <c r="R2565" t="str">
        <f>Q2565</f>
        <v>historian and Holocaust survivor</v>
      </c>
      <c r="U2565" t="str">
        <f t="shared" si="858"/>
        <v>https://en.wikipedia.org/wiki/Jules_Schelvis</v>
      </c>
      <c r="Y2565" t="str">
        <f t="shared" si="859"/>
        <v>https://tools.wmflabs.org/xtools-articleinfo/?article=Jules_Schelvis&amp;project=en.wikipedia.org</v>
      </c>
      <c r="AB2565" t="str">
        <f t="shared" si="860"/>
        <v>https://en.wikipedia.org/w/index.php?title=Special:WhatLinksHere/Jules_Schelvis&amp;limit=500</v>
      </c>
    </row>
    <row r="2566" spans="1:29">
      <c r="A2566">
        <v>2615</v>
      </c>
      <c r="B2566">
        <v>551857</v>
      </c>
      <c r="C2566">
        <v>888683.64840072906</v>
      </c>
      <c r="D2566" t="s">
        <v>12039</v>
      </c>
      <c r="E2566" t="str">
        <f t="shared" si="865"/>
        <v>Julia</v>
      </c>
      <c r="F2566" t="str">
        <f t="shared" si="866"/>
        <v>Meade</v>
      </c>
      <c r="H2566">
        <v>0</v>
      </c>
      <c r="J2566">
        <v>90</v>
      </c>
      <c r="K2566" s="5">
        <v>42506</v>
      </c>
      <c r="L2566" t="s">
        <v>12648</v>
      </c>
      <c r="M2566" t="str">
        <f t="shared" si="867"/>
        <v>American actress (The Ed Sullivan Show Pillow Talk).[279]</v>
      </c>
      <c r="N2566" t="str">
        <f t="shared" si="870"/>
        <v>American</v>
      </c>
      <c r="O2566" t="str">
        <f t="shared" si="871"/>
        <v>actress (The Ed Sullivan Show Pillow Talk).[279]</v>
      </c>
      <c r="P2566" t="str">
        <f t="shared" si="868"/>
        <v>actress (The Ed Sullivan Show Pillow Talk).</v>
      </c>
      <c r="Q2566" t="str">
        <f t="shared" si="869"/>
        <v>actress (The Ed Sullivan Show Pillow Talk)</v>
      </c>
      <c r="R2566" t="str">
        <f>IFERROR(MID(Q2566,1,FIND(" ",Q2566)-1),Q2566)</f>
        <v>actress</v>
      </c>
      <c r="S2566" s="2" t="s">
        <v>1343</v>
      </c>
      <c r="U2566" t="str">
        <f t="shared" si="858"/>
        <v>https://en.wikipedia.org/wiki/Julia_Meade</v>
      </c>
      <c r="Y2566" t="str">
        <f t="shared" si="859"/>
        <v>https://tools.wmflabs.org/xtools-articleinfo/?article=Julia_Meade&amp;project=en.wikipedia.org</v>
      </c>
      <c r="AB2566" t="str">
        <f t="shared" si="860"/>
        <v>https://en.wikipedia.org/w/index.php?title=Special:WhatLinksHere/Julia_Meade&amp;limit=500</v>
      </c>
    </row>
    <row r="2567" spans="1:29">
      <c r="A2567">
        <v>3247</v>
      </c>
      <c r="B2567">
        <v>812874</v>
      </c>
      <c r="C2567">
        <v>610215.61001871305</v>
      </c>
      <c r="D2567" t="s">
        <v>5246</v>
      </c>
      <c r="E2567" t="str">
        <f t="shared" si="865"/>
        <v>Julie</v>
      </c>
      <c r="F2567" t="str">
        <f t="shared" si="866"/>
        <v>Plawecki</v>
      </c>
      <c r="H2567">
        <v>0</v>
      </c>
      <c r="J2567">
        <v>54</v>
      </c>
      <c r="K2567" s="5">
        <v>42546</v>
      </c>
      <c r="L2567" t="s">
        <v>4485</v>
      </c>
      <c r="M2567" t="str">
        <f t="shared" si="867"/>
        <v>American politician member of the Michigan House of Representatives (since 2015) heart attack.[402]</v>
      </c>
      <c r="N2567" t="str">
        <f t="shared" si="870"/>
        <v>American</v>
      </c>
      <c r="O2567" t="str">
        <f t="shared" si="871"/>
        <v>politician member of the Michigan House of Representatives (since 2015) heart attack.[402]</v>
      </c>
      <c r="P2567" t="str">
        <f t="shared" si="868"/>
        <v>politician member of the Michigan House of Representatives (since 2015) heart attack.</v>
      </c>
      <c r="Q2567" t="str">
        <f t="shared" si="869"/>
        <v>politician member of the Michigan House of Representatives (since 2015) heart attack</v>
      </c>
      <c r="R2567" t="str">
        <f>IFERROR(MID(Q2567,1,FIND(" ",Q2567)-1),Q2567)</f>
        <v>politician</v>
      </c>
      <c r="S2567" s="2" t="s">
        <v>1186</v>
      </c>
      <c r="T2567" t="s">
        <v>13417</v>
      </c>
      <c r="U2567" t="str">
        <f t="shared" si="858"/>
        <v>https://en.wikipedia.org/wiki/Julie_Plawecki</v>
      </c>
      <c r="Y2567" t="str">
        <f t="shared" si="859"/>
        <v>https://tools.wmflabs.org/xtools-articleinfo/?article=Julie_Plawecki&amp;project=en.wikipedia.org</v>
      </c>
      <c r="AB2567" t="str">
        <f t="shared" si="860"/>
        <v>https://en.wikipedia.org/w/index.php?title=Special:WhatLinksHere/Julie_Plawecki&amp;limit=500</v>
      </c>
    </row>
    <row r="2568" spans="1:29">
      <c r="A2568">
        <v>1954</v>
      </c>
      <c r="B2568">
        <v>911151</v>
      </c>
      <c r="C2568">
        <v>259932.14389563946</v>
      </c>
      <c r="D2568" t="s">
        <v>6835</v>
      </c>
      <c r="E2568" t="str">
        <f t="shared" si="865"/>
        <v>Julien</v>
      </c>
      <c r="F2568" t="str">
        <f t="shared" si="866"/>
        <v>Hoferlin</v>
      </c>
      <c r="H2568">
        <v>0</v>
      </c>
      <c r="J2568">
        <v>49</v>
      </c>
      <c r="K2568" s="5">
        <v>42468</v>
      </c>
      <c r="L2568" t="s">
        <v>6425</v>
      </c>
      <c r="M2568" t="str">
        <f t="shared" si="867"/>
        <v>Belgian tennis coach (national team) cancer.[140]</v>
      </c>
      <c r="N2568" t="str">
        <f t="shared" si="870"/>
        <v>Belgian</v>
      </c>
      <c r="O2568" t="str">
        <f t="shared" si="871"/>
        <v>tennis coach (national team) cancer.[140]</v>
      </c>
      <c r="P2568" t="str">
        <f t="shared" si="868"/>
        <v>tennis coach (national team) cancer.</v>
      </c>
      <c r="Q2568" t="str">
        <f t="shared" si="869"/>
        <v>tennis coach (national team) cancer</v>
      </c>
      <c r="R2568" t="s">
        <v>5983</v>
      </c>
      <c r="S2568" s="2" t="s">
        <v>1888</v>
      </c>
      <c r="T2568" t="s">
        <v>7241</v>
      </c>
      <c r="U2568" t="str">
        <f t="shared" ref="U2568:U2599" si="872">CONCATENATE("https://en.wikipedia.org/wiki/",REPLACE(D2568,FIND(" ",D2568),1,"_"))</f>
        <v>https://en.wikipedia.org/wiki/Julien_Hoferlin</v>
      </c>
      <c r="Y2568" t="str">
        <f t="shared" ref="Y2568:Y2599" si="873">CONCATENATE("https://tools.wmflabs.org/xtools-articleinfo/?article=",REPLACE(D2568,FIND(" ",D2568),1,"_"),"&amp;project=en.wikipedia.org")</f>
        <v>https://tools.wmflabs.org/xtools-articleinfo/?article=Julien_Hoferlin&amp;project=en.wikipedia.org</v>
      </c>
      <c r="AB2568" t="str">
        <f t="shared" ref="AB2568:AB2599" si="874">CONCATENATE("https://en.wikipedia.org/w/index.php?title=Special:WhatLinksHere/",REPLACE(D2568,FIND(" ",D2568),1,"_"),"&amp;limit=500")</f>
        <v>https://en.wikipedia.org/w/index.php?title=Special:WhatLinksHere/Julien_Hoferlin&amp;limit=500</v>
      </c>
    </row>
    <row r="2569" spans="1:29">
      <c r="A2569">
        <v>768</v>
      </c>
      <c r="B2569">
        <v>896294</v>
      </c>
      <c r="C2569">
        <v>683895.29071646393</v>
      </c>
      <c r="D2569" t="s">
        <v>10454</v>
      </c>
      <c r="E2569" t="str">
        <f t="shared" si="865"/>
        <v>Juliette</v>
      </c>
      <c r="F2569" t="str">
        <f t="shared" si="866"/>
        <v>Benzoni</v>
      </c>
      <c r="H2569">
        <v>0</v>
      </c>
      <c r="J2569">
        <v>95</v>
      </c>
      <c r="K2569" s="3">
        <v>42407</v>
      </c>
      <c r="L2569" t="s">
        <v>11200</v>
      </c>
      <c r="M2569" t="str">
        <f t="shared" si="867"/>
        <v>French novelist.[112]</v>
      </c>
      <c r="N2569" t="str">
        <f t="shared" si="870"/>
        <v>French</v>
      </c>
      <c r="O2569" t="str">
        <f t="shared" si="871"/>
        <v>novelist.[112]</v>
      </c>
      <c r="P2569" t="str">
        <f t="shared" si="868"/>
        <v>novelist.</v>
      </c>
      <c r="Q2569" t="str">
        <f t="shared" si="869"/>
        <v>novelist</v>
      </c>
      <c r="R2569" t="str">
        <f>IFERROR(MID(Q2569,1,FIND(" ",Q2569)-1),Q2569)</f>
        <v>novelist</v>
      </c>
      <c r="U2569" t="str">
        <f t="shared" si="872"/>
        <v>https://en.wikipedia.org/wiki/Juliette_Benzoni</v>
      </c>
      <c r="Y2569" t="str">
        <f t="shared" si="873"/>
        <v>https://tools.wmflabs.org/xtools-articleinfo/?article=Juliette_Benzoni&amp;project=en.wikipedia.org</v>
      </c>
      <c r="AB2569" t="str">
        <f t="shared" si="874"/>
        <v>https://en.wikipedia.org/w/index.php?title=Special:WhatLinksHere/Juliette_Benzoni&amp;limit=500</v>
      </c>
    </row>
    <row r="2570" spans="1:29">
      <c r="A2570">
        <v>1296</v>
      </c>
      <c r="B2570">
        <v>81996</v>
      </c>
      <c r="C2570">
        <v>509486.03971755801</v>
      </c>
      <c r="D2570" t="s">
        <v>8577</v>
      </c>
      <c r="E2570" t="s">
        <v>7536</v>
      </c>
      <c r="F2570" t="s">
        <v>7535</v>
      </c>
      <c r="H2570">
        <v>0</v>
      </c>
      <c r="K2570" s="3">
        <v>42434</v>
      </c>
      <c r="L2570" s="2" t="s">
        <v>8302</v>
      </c>
      <c r="M2570" t="str">
        <f t="shared" si="867"/>
        <v>Uruguayan lawyer and judge.[102]</v>
      </c>
      <c r="N2570" t="str">
        <f t="shared" si="870"/>
        <v>Uruguayan</v>
      </c>
      <c r="O2570" t="str">
        <f t="shared" si="871"/>
        <v>lawyer and judge.[102]</v>
      </c>
      <c r="P2570" t="str">
        <f t="shared" si="868"/>
        <v>lawyer and judge.</v>
      </c>
      <c r="Q2570" t="str">
        <f t="shared" si="869"/>
        <v>lawyer and judge</v>
      </c>
      <c r="R2570" t="str">
        <f>Q2570</f>
        <v>lawyer and judge</v>
      </c>
      <c r="U2570" t="str">
        <f t="shared" si="872"/>
        <v>https://en.wikipedia.org/wiki/Julio_César Chalar</v>
      </c>
      <c r="Y2570" t="str">
        <f t="shared" si="873"/>
        <v>https://tools.wmflabs.org/xtools-articleinfo/?article=Julio_César Chalar&amp;project=en.wikipedia.org</v>
      </c>
      <c r="AB2570" t="str">
        <f t="shared" si="874"/>
        <v>https://en.wikipedia.org/w/index.php?title=Special:WhatLinksHere/Julio_César Chalar&amp;limit=500</v>
      </c>
    </row>
    <row r="2571" spans="1:29">
      <c r="A2571">
        <v>2030</v>
      </c>
      <c r="B2571">
        <v>801576</v>
      </c>
      <c r="C2571">
        <v>25432.897906284779</v>
      </c>
      <c r="D2571" t="s">
        <v>7052</v>
      </c>
      <c r="E2571" t="str">
        <f>LEFT(D2571,FIND(" ",D2571)-1)</f>
        <v>Julio</v>
      </c>
      <c r="F2571" t="str">
        <f>MID(D2571,FIND(" ",D2571)+1,9999)</f>
        <v>García Espinosa</v>
      </c>
      <c r="H2571">
        <v>0</v>
      </c>
      <c r="J2571">
        <v>89</v>
      </c>
      <c r="K2571" s="5">
        <v>42473</v>
      </c>
      <c r="L2571" t="s">
        <v>6163</v>
      </c>
      <c r="M2571" t="str">
        <f t="shared" si="867"/>
        <v>Cuban film director and screenwriter (The Adventures of Juan Quin Quin).[217]</v>
      </c>
      <c r="N2571" t="str">
        <f t="shared" si="870"/>
        <v>Cuban</v>
      </c>
      <c r="O2571" t="str">
        <f t="shared" si="871"/>
        <v>film director and screenwriter (The Adventures of Juan Quin Quin).[217]</v>
      </c>
      <c r="P2571" t="str">
        <f t="shared" si="868"/>
        <v>film director and screenwriter (The Adventures of Juan Quin Quin).</v>
      </c>
      <c r="Q2571" t="str">
        <f t="shared" si="869"/>
        <v>film director and screenwriter (The Adventures of Juan Quin Quin)</v>
      </c>
      <c r="R2571" t="s">
        <v>3193</v>
      </c>
      <c r="S2571" s="2" t="s">
        <v>1664</v>
      </c>
      <c r="U2571" t="str">
        <f t="shared" si="872"/>
        <v>https://en.wikipedia.org/wiki/Julio_García Espinosa</v>
      </c>
      <c r="Y2571" t="str">
        <f t="shared" si="873"/>
        <v>https://tools.wmflabs.org/xtools-articleinfo/?article=Julio_García Espinosa&amp;project=en.wikipedia.org</v>
      </c>
      <c r="AB2571" t="str">
        <f t="shared" si="874"/>
        <v>https://en.wikipedia.org/w/index.php?title=Special:WhatLinksHere/Julio_García Espinosa&amp;limit=500</v>
      </c>
    </row>
    <row r="2572" spans="1:29">
      <c r="A2572">
        <v>4561</v>
      </c>
      <c r="B2572">
        <v>588710</v>
      </c>
      <c r="C2572">
        <v>985016.28432450164</v>
      </c>
      <c r="D2572" t="s">
        <v>14817</v>
      </c>
      <c r="E2572" t="str">
        <f>LEFT(D2572,FIND(" ",D2572)-1)</f>
        <v>Julio</v>
      </c>
      <c r="F2572" t="str">
        <f>MID(D2572,FIND(" ",D2572)+1,9999)</f>
        <v>González</v>
      </c>
      <c r="H2572">
        <v>0</v>
      </c>
      <c r="J2572">
        <v>61</v>
      </c>
      <c r="K2572" s="5">
        <v>42626</v>
      </c>
      <c r="L2572" t="s">
        <v>15494</v>
      </c>
      <c r="M2572" t="str">
        <f t="shared" si="867"/>
        <v>Cuban-born American mass murderer (Happy Land fire) heart attack.[232]</v>
      </c>
      <c r="N2572" t="s">
        <v>15658</v>
      </c>
      <c r="O2572" t="str">
        <f t="shared" si="871"/>
        <v>American mass murderer (Happy Land fire) heart attack.[232]</v>
      </c>
      <c r="P2572" s="2" t="str">
        <f t="shared" si="868"/>
        <v>American mass murderer (Happy Land fire) heart attack.</v>
      </c>
      <c r="Q2572" s="2" t="str">
        <f t="shared" si="869"/>
        <v>American mass murderer (Happy Land fire) heart attack</v>
      </c>
      <c r="R2572" s="2" t="s">
        <v>15872</v>
      </c>
      <c r="S2572" s="2" t="s">
        <v>384</v>
      </c>
      <c r="T2572" t="s">
        <v>15871</v>
      </c>
      <c r="U2572" t="str">
        <f t="shared" si="872"/>
        <v>https://en.wikipedia.org/wiki/Julio_González</v>
      </c>
      <c r="Y2572" t="str">
        <f t="shared" si="873"/>
        <v>https://tools.wmflabs.org/xtools-articleinfo/?article=Julio_González&amp;project=en.wikipedia.org</v>
      </c>
      <c r="AB2572" t="str">
        <f t="shared" si="874"/>
        <v>https://en.wikipedia.org/w/index.php?title=Special:WhatLinksHere/Julio_González&amp;limit=500</v>
      </c>
    </row>
    <row r="2573" spans="1:29">
      <c r="A2573">
        <v>1278</v>
      </c>
      <c r="B2573">
        <v>161439</v>
      </c>
      <c r="C2573">
        <v>532229.31311483984</v>
      </c>
      <c r="D2573" t="s">
        <v>8923</v>
      </c>
      <c r="E2573" t="str">
        <f>LEFT(D2573,FIND(" ",D2573)-1)</f>
        <v>Julio</v>
      </c>
      <c r="F2573" t="str">
        <f>MID(D2573,FIND(" ",D2573)+1,9999)</f>
        <v>Lacarte Muró</v>
      </c>
      <c r="H2573">
        <v>0</v>
      </c>
      <c r="J2573">
        <v>97</v>
      </c>
      <c r="K2573" s="3">
        <v>42433</v>
      </c>
      <c r="L2573" s="2" t="s">
        <v>8260</v>
      </c>
      <c r="M2573" t="str">
        <f t="shared" si="867"/>
        <v>Uruguayan diplomat and politician.[84]</v>
      </c>
      <c r="N2573" t="str">
        <f t="shared" ref="N2573:N2579" si="875">MID(M2573,1,FIND(" ",M2573)-1)</f>
        <v>Uruguayan</v>
      </c>
      <c r="O2573" t="str">
        <f t="shared" si="871"/>
        <v>diplomat and politician.[84]</v>
      </c>
      <c r="P2573" t="str">
        <f t="shared" si="868"/>
        <v>diplomat and politician.</v>
      </c>
      <c r="Q2573" t="str">
        <f t="shared" si="869"/>
        <v>diplomat and politician</v>
      </c>
      <c r="R2573" t="str">
        <f>Q2573</f>
        <v>diplomat and politician</v>
      </c>
      <c r="U2573" t="str">
        <f t="shared" si="872"/>
        <v>https://en.wikipedia.org/wiki/Julio_Lacarte Muró</v>
      </c>
      <c r="Y2573" t="str">
        <f t="shared" si="873"/>
        <v>https://tools.wmflabs.org/xtools-articleinfo/?article=Julio_Lacarte Muró&amp;project=en.wikipedia.org</v>
      </c>
      <c r="AB2573" t="str">
        <f t="shared" si="874"/>
        <v>https://en.wikipedia.org/w/index.php?title=Special:WhatLinksHere/Julio_Lacarte Muró&amp;limit=500</v>
      </c>
    </row>
    <row r="2574" spans="1:29">
      <c r="A2574">
        <v>2289</v>
      </c>
      <c r="B2574">
        <v>506386</v>
      </c>
      <c r="C2574">
        <v>632973.3936345292</v>
      </c>
      <c r="D2574" t="s">
        <v>6667</v>
      </c>
      <c r="E2574" t="s">
        <v>5427</v>
      </c>
      <c r="F2574" t="s">
        <v>5595</v>
      </c>
      <c r="H2574">
        <v>0</v>
      </c>
      <c r="J2574">
        <v>89</v>
      </c>
      <c r="K2574" s="5">
        <v>42487</v>
      </c>
      <c r="L2574" t="s">
        <v>5713</v>
      </c>
      <c r="M2574" t="str">
        <f t="shared" si="867"/>
        <v>Filipino Roman Catholic prelate territorial prelate of Infanta (1966–2003).[477]</v>
      </c>
      <c r="N2574" t="str">
        <f t="shared" si="875"/>
        <v>Filipino</v>
      </c>
      <c r="O2574" t="str">
        <f t="shared" si="871"/>
        <v>Roman Catholic prelate territorial prelate of Infanta (1966–2003).[477]</v>
      </c>
      <c r="P2574" t="str">
        <f t="shared" si="868"/>
        <v>Roman Catholic prelate territorial prelate of Infanta (1966–2003).</v>
      </c>
      <c r="Q2574" t="str">
        <f t="shared" si="869"/>
        <v>Roman Catholic prelate territorial prelate of Infanta (1966–2003)</v>
      </c>
      <c r="R2574" t="s">
        <v>6960</v>
      </c>
      <c r="S2574" s="2" t="s">
        <v>1529</v>
      </c>
      <c r="U2574" t="str">
        <f t="shared" si="872"/>
        <v>https://en.wikipedia.org/wiki/Julio_Xavier Labayen</v>
      </c>
      <c r="Y2574" t="str">
        <f t="shared" si="873"/>
        <v>https://tools.wmflabs.org/xtools-articleinfo/?article=Julio_Xavier Labayen&amp;project=en.wikipedia.org</v>
      </c>
      <c r="AB2574" t="str">
        <f t="shared" si="874"/>
        <v>https://en.wikipedia.org/w/index.php?title=Special:WhatLinksHere/Julio_Xavier Labayen&amp;limit=500</v>
      </c>
    </row>
    <row r="2575" spans="1:29">
      <c r="A2575">
        <v>1658</v>
      </c>
      <c r="B2575">
        <v>915021</v>
      </c>
      <c r="C2575">
        <v>357605.98333627055</v>
      </c>
      <c r="D2575" t="s">
        <v>8564</v>
      </c>
      <c r="E2575" t="str">
        <f t="shared" ref="E2575:E2583" si="876">LEFT(D2575,FIND(" ",D2575)-1)</f>
        <v>Julius</v>
      </c>
      <c r="F2575" t="str">
        <f t="shared" ref="F2575:F2583" si="877">MID(D2575,FIND(" ",D2575)+1,9999)</f>
        <v>Adams</v>
      </c>
      <c r="H2575">
        <v>0</v>
      </c>
      <c r="J2575">
        <v>67</v>
      </c>
      <c r="K2575" s="3">
        <v>42453</v>
      </c>
      <c r="L2575" s="2" t="s">
        <v>7646</v>
      </c>
      <c r="M2575" t="str">
        <f t="shared" si="867"/>
        <v>American football player (New England Patriots).[465]</v>
      </c>
      <c r="N2575" t="str">
        <f t="shared" si="875"/>
        <v>American</v>
      </c>
      <c r="O2575" t="str">
        <f t="shared" si="871"/>
        <v>football player (New England Patriots).[465]</v>
      </c>
      <c r="P2575" t="str">
        <f t="shared" si="868"/>
        <v>football player (New England Patriots).</v>
      </c>
      <c r="Q2575" t="str">
        <f t="shared" si="869"/>
        <v>football player (New England Patriots)</v>
      </c>
      <c r="R2575" t="s">
        <v>7464</v>
      </c>
      <c r="S2575" s="2" t="s">
        <v>1766</v>
      </c>
      <c r="U2575" t="str">
        <f t="shared" si="872"/>
        <v>https://en.wikipedia.org/wiki/Julius_Adams</v>
      </c>
      <c r="Y2575" t="str">
        <f t="shared" si="873"/>
        <v>https://tools.wmflabs.org/xtools-articleinfo/?article=Julius_Adams&amp;project=en.wikipedia.org</v>
      </c>
      <c r="AB2575" t="str">
        <f t="shared" si="874"/>
        <v>https://en.wikipedia.org/w/index.php?title=Special:WhatLinksHere/Julius_Adams&amp;limit=500</v>
      </c>
    </row>
    <row r="2576" spans="1:29">
      <c r="A2576">
        <v>3688</v>
      </c>
      <c r="B2576">
        <v>645699</v>
      </c>
      <c r="C2576">
        <v>179866.26434776554</v>
      </c>
      <c r="D2576" t="s">
        <v>13972</v>
      </c>
      <c r="E2576" t="str">
        <f t="shared" si="876"/>
        <v>Julius</v>
      </c>
      <c r="F2576" t="str">
        <f t="shared" si="877"/>
        <v>Freeman</v>
      </c>
      <c r="H2576">
        <v>0</v>
      </c>
      <c r="J2576">
        <v>89</v>
      </c>
      <c r="K2576" s="5">
        <v>42573</v>
      </c>
      <c r="L2576" t="s">
        <v>14333</v>
      </c>
      <c r="M2576" t="str">
        <f t="shared" si="867"/>
        <v>American fighter pilot (Tuskegee Airmen) recipient of the Congressional Gold Medal heart attack.[346]</v>
      </c>
      <c r="N2576" t="str">
        <f t="shared" si="875"/>
        <v>American</v>
      </c>
      <c r="O2576" t="str">
        <f t="shared" si="871"/>
        <v>fighter pilot (Tuskegee Airmen) recipient of the Congressional Gold Medal heart attack.[346]</v>
      </c>
      <c r="P2576" s="2" t="str">
        <f t="shared" si="868"/>
        <v>fighter pilot (Tuskegee Airmen) recipient of the Congressional Gold Medal heart attack.</v>
      </c>
      <c r="Q2576" s="2" t="str">
        <f t="shared" si="869"/>
        <v>fighter pilot (Tuskegee Airmen) recipient of the Congressional Gold Medal heart attack</v>
      </c>
      <c r="R2576" s="2" t="s">
        <v>14981</v>
      </c>
      <c r="S2576" s="2" t="s">
        <v>962</v>
      </c>
      <c r="T2576" t="s">
        <v>13613</v>
      </c>
      <c r="U2576" t="str">
        <f t="shared" si="872"/>
        <v>https://en.wikipedia.org/wiki/Julius_Freeman</v>
      </c>
      <c r="Y2576" t="str">
        <f t="shared" si="873"/>
        <v>https://tools.wmflabs.org/xtools-articleinfo/?article=Julius_Freeman&amp;project=en.wikipedia.org</v>
      </c>
      <c r="AB2576" t="str">
        <f t="shared" si="874"/>
        <v>https://en.wikipedia.org/w/index.php?title=Special:WhatLinksHere/Julius_Freeman&amp;limit=500</v>
      </c>
    </row>
    <row r="2577" spans="1:29">
      <c r="A2577">
        <v>2534</v>
      </c>
      <c r="B2577">
        <v>797054</v>
      </c>
      <c r="C2577">
        <v>827245.06206886866</v>
      </c>
      <c r="D2577" t="s">
        <v>12129</v>
      </c>
      <c r="E2577" t="str">
        <f t="shared" si="876"/>
        <v>Julius</v>
      </c>
      <c r="F2577" t="str">
        <f t="shared" si="877"/>
        <v>La Rosa</v>
      </c>
      <c r="H2577">
        <v>0</v>
      </c>
      <c r="J2577">
        <v>86</v>
      </c>
      <c r="K2577" s="5">
        <v>42502</v>
      </c>
      <c r="L2577" t="s">
        <v>12490</v>
      </c>
      <c r="M2577" t="str">
        <f t="shared" si="867"/>
        <v>American pop singer ("Anywhere I Wander" "Eh Cumpari!") and actor (Another World).[198]</v>
      </c>
      <c r="N2577" t="str">
        <f t="shared" si="875"/>
        <v>American</v>
      </c>
      <c r="O2577" t="str">
        <f t="shared" si="871"/>
        <v>pop singer ("Anywhere I Wander" "Eh Cumpari!") and actor (Another World).[198]</v>
      </c>
      <c r="P2577" t="str">
        <f t="shared" si="868"/>
        <v>pop singer ("Anywhere I Wander" "Eh Cumpari!") and actor (Another World).</v>
      </c>
      <c r="Q2577" t="str">
        <f t="shared" si="869"/>
        <v>pop singer ("Anywhere I Wander" "Eh Cumpari!") and actor (Another World)</v>
      </c>
      <c r="R2577" t="s">
        <v>13031</v>
      </c>
      <c r="S2577" t="s">
        <v>1384</v>
      </c>
      <c r="U2577" t="str">
        <f t="shared" si="872"/>
        <v>https://en.wikipedia.org/wiki/Julius_La Rosa</v>
      </c>
      <c r="Y2577" t="str">
        <f t="shared" si="873"/>
        <v>https://tools.wmflabs.org/xtools-articleinfo/?article=Julius_La Rosa&amp;project=en.wikipedia.org</v>
      </c>
      <c r="AB2577" t="str">
        <f t="shared" si="874"/>
        <v>https://en.wikipedia.org/w/index.php?title=Special:WhatLinksHere/Julius_La Rosa&amp;limit=500</v>
      </c>
    </row>
    <row r="2578" spans="1:29">
      <c r="A2578" s="2">
        <v>1552</v>
      </c>
      <c r="B2578" s="2">
        <v>797934</v>
      </c>
      <c r="C2578" s="2">
        <v>940982.952702143</v>
      </c>
      <c r="D2578" s="2" t="s">
        <v>8826</v>
      </c>
      <c r="E2578" s="2" t="str">
        <f t="shared" si="876"/>
        <v>Jun</v>
      </c>
      <c r="F2578" s="2" t="str">
        <f t="shared" si="877"/>
        <v>Shiraoka</v>
      </c>
      <c r="G2578" s="2"/>
      <c r="H2578">
        <v>0</v>
      </c>
      <c r="J2578" s="2">
        <v>71</v>
      </c>
      <c r="K2578" s="4">
        <v>42446</v>
      </c>
      <c r="L2578" s="2" t="s">
        <v>7998</v>
      </c>
      <c r="M2578" s="2" t="str">
        <f t="shared" si="867"/>
        <v>Japanese photographer.[359]</v>
      </c>
      <c r="N2578" s="2" t="str">
        <f t="shared" si="875"/>
        <v>Japanese</v>
      </c>
      <c r="O2578" s="2" t="str">
        <f t="shared" si="871"/>
        <v>photographer.[359]</v>
      </c>
      <c r="P2578" s="2" t="str">
        <f t="shared" si="868"/>
        <v>photographer.</v>
      </c>
      <c r="Q2578" s="2" t="str">
        <f t="shared" si="869"/>
        <v>photographer</v>
      </c>
      <c r="R2578" s="2" t="str">
        <f>IFERROR(MID(Q2578,1,FIND(" ",Q2578)-1),Q2578)</f>
        <v>photographer</v>
      </c>
      <c r="S2578" s="2"/>
      <c r="T2578" s="2"/>
      <c r="U2578" t="str">
        <f t="shared" si="872"/>
        <v>https://en.wikipedia.org/wiki/Jun_Shiraoka</v>
      </c>
      <c r="V2578" s="2"/>
      <c r="Y2578" t="str">
        <f t="shared" si="873"/>
        <v>https://tools.wmflabs.org/xtools-articleinfo/?article=Jun_Shiraoka&amp;project=en.wikipedia.org</v>
      </c>
      <c r="Z2578" s="2"/>
      <c r="AA2578" s="2"/>
      <c r="AB2578" t="str">
        <f t="shared" si="874"/>
        <v>https://en.wikipedia.org/w/index.php?title=Special:WhatLinksHere/Jun_Shiraoka&amp;limit=500</v>
      </c>
      <c r="AC2578" s="2"/>
    </row>
    <row r="2579" spans="1:29">
      <c r="A2579">
        <v>1484</v>
      </c>
      <c r="B2579">
        <v>583163</v>
      </c>
      <c r="C2579">
        <v>203116.90675953287</v>
      </c>
      <c r="D2579" t="s">
        <v>8228</v>
      </c>
      <c r="E2579" t="str">
        <f t="shared" si="876"/>
        <v>June</v>
      </c>
      <c r="F2579" t="str">
        <f t="shared" si="877"/>
        <v>Peppas</v>
      </c>
      <c r="H2579">
        <v>0</v>
      </c>
      <c r="J2579">
        <v>86</v>
      </c>
      <c r="K2579" s="3">
        <v>42443</v>
      </c>
      <c r="L2579" s="2" t="s">
        <v>8039</v>
      </c>
      <c r="M2579" t="str">
        <f t="shared" si="867"/>
        <v>American AAGPBL baseball player (Kalamazoo Lassies).[290]</v>
      </c>
      <c r="N2579" t="str">
        <f t="shared" si="875"/>
        <v>American</v>
      </c>
      <c r="O2579" t="str">
        <f t="shared" si="871"/>
        <v>AAGPBL baseball player (Kalamazoo Lassies).[290]</v>
      </c>
      <c r="P2579" t="str">
        <f t="shared" si="868"/>
        <v>AAGPBL baseball player (Kalamazoo Lassies).</v>
      </c>
      <c r="Q2579" t="str">
        <f t="shared" si="869"/>
        <v>AAGPBL baseball player (Kalamazoo Lassies)</v>
      </c>
      <c r="R2579" t="s">
        <v>6699</v>
      </c>
      <c r="S2579" s="2" t="s">
        <v>2088</v>
      </c>
      <c r="U2579" t="str">
        <f t="shared" si="872"/>
        <v>https://en.wikipedia.org/wiki/June_Peppas</v>
      </c>
      <c r="Y2579" t="str">
        <f t="shared" si="873"/>
        <v>https://tools.wmflabs.org/xtools-articleinfo/?article=June_Peppas&amp;project=en.wikipedia.org</v>
      </c>
      <c r="AB2579" t="str">
        <f t="shared" si="874"/>
        <v>https://en.wikipedia.org/w/index.php?title=Special:WhatLinksHere/June_Peppas&amp;limit=500</v>
      </c>
    </row>
    <row r="2580" spans="1:29">
      <c r="A2580">
        <v>843</v>
      </c>
      <c r="B2580">
        <v>354469</v>
      </c>
      <c r="C2580">
        <v>905515.53459499707</v>
      </c>
      <c r="D2580" t="s">
        <v>10511</v>
      </c>
      <c r="E2580" t="str">
        <f t="shared" si="876"/>
        <v>Jung</v>
      </c>
      <c r="F2580" t="str">
        <f t="shared" si="877"/>
        <v>Byung-tak</v>
      </c>
      <c r="H2580">
        <v>0</v>
      </c>
      <c r="J2580">
        <v>75</v>
      </c>
      <c r="K2580" s="3">
        <v>42411</v>
      </c>
      <c r="L2580" t="s">
        <v>11275</v>
      </c>
      <c r="M2580" t="str">
        <f t="shared" si="867"/>
        <v>South Korean football player and manager.[187]</v>
      </c>
      <c r="N2580" t="s">
        <v>11622</v>
      </c>
      <c r="O2580" t="s">
        <v>11621</v>
      </c>
      <c r="P2580" t="str">
        <f t="shared" si="868"/>
        <v>football player and manager.</v>
      </c>
      <c r="Q2580" t="str">
        <f t="shared" si="869"/>
        <v>football player and manager</v>
      </c>
      <c r="R2580" t="s">
        <v>7225</v>
      </c>
      <c r="U2580" t="str">
        <f t="shared" si="872"/>
        <v>https://en.wikipedia.org/wiki/Jung_Byung-tak</v>
      </c>
      <c r="Y2580" t="str">
        <f t="shared" si="873"/>
        <v>https://tools.wmflabs.org/xtools-articleinfo/?article=Jung_Byung-tak&amp;project=en.wikipedia.org</v>
      </c>
      <c r="AB2580" t="str">
        <f t="shared" si="874"/>
        <v>https://en.wikipedia.org/w/index.php?title=Special:WhatLinksHere/Jung_Byung-tak&amp;limit=500</v>
      </c>
    </row>
    <row r="2581" spans="1:29">
      <c r="A2581">
        <v>4514</v>
      </c>
      <c r="B2581">
        <v>413019</v>
      </c>
      <c r="C2581">
        <v>394867.883886036</v>
      </c>
      <c r="D2581" t="s">
        <v>15070</v>
      </c>
      <c r="E2581" t="str">
        <f t="shared" si="876"/>
        <v>Jure</v>
      </c>
      <c r="F2581" t="str">
        <f t="shared" si="877"/>
        <v>Radić</v>
      </c>
      <c r="H2581">
        <v>0</v>
      </c>
      <c r="J2581">
        <v>62</v>
      </c>
      <c r="K2581" s="5">
        <v>42623</v>
      </c>
      <c r="L2581" t="s">
        <v>15451</v>
      </c>
      <c r="M2581" t="str">
        <f t="shared" si="867"/>
        <v>Croatian civil engineer and politician gastric cancer.[293]</v>
      </c>
      <c r="N2581" t="str">
        <f t="shared" ref="N2581:N2618" si="878">MID(M2581,1,FIND(" ",M2581)-1)</f>
        <v>Croatian</v>
      </c>
      <c r="O2581" t="str">
        <f t="shared" ref="O2581:O2620" si="879">MID(M2581,FIND(" ",M2581)+1,9999)</f>
        <v>civil engineer and politician gastric cancer.[293]</v>
      </c>
      <c r="P2581" s="2" t="str">
        <f t="shared" si="868"/>
        <v>civil engineer and politician gastric cancer.</v>
      </c>
      <c r="Q2581" s="2" t="str">
        <f t="shared" si="869"/>
        <v>civil engineer and politician gastric cancer</v>
      </c>
      <c r="R2581" s="2" t="s">
        <v>15725</v>
      </c>
      <c r="T2581" t="s">
        <v>15726</v>
      </c>
      <c r="U2581" t="str">
        <f t="shared" si="872"/>
        <v>https://en.wikipedia.org/wiki/Jure_Radić</v>
      </c>
      <c r="Y2581" t="str">
        <f t="shared" si="873"/>
        <v>https://tools.wmflabs.org/xtools-articleinfo/?article=Jure_Radić&amp;project=en.wikipedia.org</v>
      </c>
      <c r="AB2581" t="str">
        <f t="shared" si="874"/>
        <v>https://en.wikipedia.org/w/index.php?title=Special:WhatLinksHere/Jure_Radić&amp;limit=500</v>
      </c>
    </row>
    <row r="2582" spans="1:29">
      <c r="A2582">
        <v>3252</v>
      </c>
      <c r="B2582">
        <v>580225</v>
      </c>
      <c r="C2582">
        <v>876058.74602377298</v>
      </c>
      <c r="D2582" t="s">
        <v>5417</v>
      </c>
      <c r="E2582" t="str">
        <f t="shared" si="876"/>
        <v>Jürgen</v>
      </c>
      <c r="F2582" t="str">
        <f t="shared" si="877"/>
        <v>von Beckerath</v>
      </c>
      <c r="H2582">
        <v>0</v>
      </c>
      <c r="J2582">
        <v>96</v>
      </c>
      <c r="K2582" s="5">
        <v>42547</v>
      </c>
      <c r="L2582" t="s">
        <v>4724</v>
      </c>
      <c r="M2582" t="str">
        <f t="shared" si="867"/>
        <v>German Egyptologist.[407]</v>
      </c>
      <c r="N2582" t="str">
        <f t="shared" si="878"/>
        <v>German</v>
      </c>
      <c r="O2582" t="str">
        <f t="shared" si="879"/>
        <v>Egyptologist.[407]</v>
      </c>
      <c r="P2582" t="str">
        <f t="shared" si="868"/>
        <v>Egyptologist.</v>
      </c>
      <c r="Q2582" t="str">
        <f t="shared" si="869"/>
        <v>Egyptologist</v>
      </c>
      <c r="R2582" t="str">
        <f>IFERROR(MID(Q2582,1,FIND(" ",Q2582)-1),Q2582)</f>
        <v>Egyptologist</v>
      </c>
      <c r="U2582" t="str">
        <f t="shared" si="872"/>
        <v>https://en.wikipedia.org/wiki/Jürgen_von Beckerath</v>
      </c>
      <c r="Y2582" t="str">
        <f t="shared" si="873"/>
        <v>https://tools.wmflabs.org/xtools-articleinfo/?article=Jürgen_von Beckerath&amp;project=en.wikipedia.org</v>
      </c>
      <c r="AB2582" t="str">
        <f t="shared" si="874"/>
        <v>https://en.wikipedia.org/w/index.php?title=Special:WhatLinksHere/Jürgen_von Beckerath&amp;limit=500</v>
      </c>
    </row>
    <row r="2583" spans="1:29">
      <c r="A2583">
        <v>1966</v>
      </c>
      <c r="B2583">
        <v>996653</v>
      </c>
      <c r="C2583">
        <v>165441.45326952275</v>
      </c>
      <c r="D2583" t="s">
        <v>6846</v>
      </c>
      <c r="E2583" t="str">
        <f t="shared" si="876"/>
        <v>Juris</v>
      </c>
      <c r="F2583" t="str">
        <f t="shared" si="877"/>
        <v>Ekmanis</v>
      </c>
      <c r="H2583">
        <v>0</v>
      </c>
      <c r="J2583">
        <v>74</v>
      </c>
      <c r="K2583" s="5">
        <v>42469</v>
      </c>
      <c r="L2583" t="s">
        <v>6166</v>
      </c>
      <c r="M2583" t="str">
        <f t="shared" si="867"/>
        <v>Latvian academic President of Latvian Academy of Sciences (2004–2012).[153]</v>
      </c>
      <c r="N2583" t="str">
        <f t="shared" si="878"/>
        <v>Latvian</v>
      </c>
      <c r="O2583" t="str">
        <f t="shared" si="879"/>
        <v>academic President of Latvian Academy of Sciences (2004–2012).[153]</v>
      </c>
      <c r="P2583" t="str">
        <f t="shared" si="868"/>
        <v>academic President of Latvian Academy of Sciences (2004–2012).</v>
      </c>
      <c r="Q2583" t="str">
        <f t="shared" si="869"/>
        <v>academic President of Latvian Academy of Sciences (2004–2012)</v>
      </c>
      <c r="R2583" t="str">
        <f>IFERROR(MID(Q2583,1,FIND(" ",Q2583)-1),Q2583)</f>
        <v>academic</v>
      </c>
      <c r="S2583" s="2" t="s">
        <v>1635</v>
      </c>
      <c r="U2583" t="str">
        <f t="shared" si="872"/>
        <v>https://en.wikipedia.org/wiki/Juris_Ekmanis</v>
      </c>
      <c r="Y2583" t="str">
        <f t="shared" si="873"/>
        <v>https://tools.wmflabs.org/xtools-articleinfo/?article=Juris_Ekmanis&amp;project=en.wikipedia.org</v>
      </c>
      <c r="AB2583" t="str">
        <f t="shared" si="874"/>
        <v>https://en.wikipedia.org/w/index.php?title=Special:WhatLinksHere/Juris_Ekmanis&amp;limit=500</v>
      </c>
    </row>
    <row r="2584" spans="1:29">
      <c r="A2584">
        <v>3511</v>
      </c>
      <c r="B2584">
        <v>289457</v>
      </c>
      <c r="C2584">
        <v>627202.18484355428</v>
      </c>
      <c r="D2584" t="s">
        <v>13847</v>
      </c>
      <c r="E2584" t="s">
        <v>14664</v>
      </c>
      <c r="F2584" t="s">
        <v>14448</v>
      </c>
      <c r="H2584">
        <v>0</v>
      </c>
      <c r="J2584">
        <v>89</v>
      </c>
      <c r="K2584" s="5">
        <v>42562</v>
      </c>
      <c r="L2584" t="s">
        <v>14166</v>
      </c>
      <c r="M2584" t="str">
        <f t="shared" si="867"/>
        <v>Hungarian Roman Catholic prelate Bishop of Székesfehérvár (1991–2003).[170]</v>
      </c>
      <c r="N2584" t="str">
        <f t="shared" si="878"/>
        <v>Hungarian</v>
      </c>
      <c r="O2584" t="str">
        <f t="shared" si="879"/>
        <v>Roman Catholic prelate Bishop of Székesfehérvár (1991–2003).[170]</v>
      </c>
      <c r="P2584" s="2" t="str">
        <f t="shared" si="868"/>
        <v>Roman Catholic prelate Bishop of Székesfehérvár (1991–2003).</v>
      </c>
      <c r="Q2584" s="2" t="str">
        <f t="shared" si="869"/>
        <v>Roman Catholic prelate Bishop of Székesfehérvár (1991–2003)</v>
      </c>
      <c r="R2584" s="2" t="s">
        <v>13477</v>
      </c>
      <c r="S2584" s="2" t="s">
        <v>956</v>
      </c>
      <c r="U2584" t="str">
        <f t="shared" si="872"/>
        <v>https://en.wikipedia.org/wiki/Jusztin_Nándor Takács</v>
      </c>
      <c r="Y2584" t="str">
        <f t="shared" si="873"/>
        <v>https://tools.wmflabs.org/xtools-articleinfo/?article=Jusztin_Nándor Takács&amp;project=en.wikipedia.org</v>
      </c>
      <c r="AB2584" t="str">
        <f t="shared" si="874"/>
        <v>https://en.wikipedia.org/w/index.php?title=Special:WhatLinksHere/Jusztin_Nándor Takács&amp;limit=500</v>
      </c>
    </row>
    <row r="2585" spans="1:29">
      <c r="A2585">
        <v>4510</v>
      </c>
      <c r="B2585">
        <v>945371</v>
      </c>
      <c r="C2585">
        <v>943619.68675275426</v>
      </c>
      <c r="D2585" t="s">
        <v>15067</v>
      </c>
      <c r="E2585" t="str">
        <f>LEFT(D2585,FIND(" ",D2585)-1)</f>
        <v>Jutta</v>
      </c>
      <c r="F2585" t="str">
        <f>MID(D2585,FIND(" ",D2585)+1,9999)</f>
        <v>Limbach</v>
      </c>
      <c r="H2585">
        <v>0</v>
      </c>
      <c r="J2585">
        <v>82</v>
      </c>
      <c r="K2585" s="5">
        <v>42623</v>
      </c>
      <c r="L2585" t="s">
        <v>15375</v>
      </c>
      <c r="M2585" t="str">
        <f t="shared" si="867"/>
        <v>German jurist and politician President of the Federal Constitutional Court (1994–2002).[289]</v>
      </c>
      <c r="N2585" t="str">
        <f t="shared" si="878"/>
        <v>German</v>
      </c>
      <c r="O2585" t="str">
        <f t="shared" si="879"/>
        <v>jurist and politician President of the Federal Constitutional Court (1994–2002).[289]</v>
      </c>
      <c r="P2585" s="2" t="str">
        <f t="shared" si="868"/>
        <v>jurist and politician President of the Federal Constitutional Court (1994–2002).</v>
      </c>
      <c r="Q2585" s="2" t="str">
        <f t="shared" si="869"/>
        <v>jurist and politician President of the Federal Constitutional Court (1994–2002)</v>
      </c>
      <c r="R2585" s="2" t="s">
        <v>15722</v>
      </c>
      <c r="S2585" s="2" t="s">
        <v>462</v>
      </c>
      <c r="U2585" t="str">
        <f t="shared" si="872"/>
        <v>https://en.wikipedia.org/wiki/Jutta_Limbach</v>
      </c>
      <c r="Y2585" t="str">
        <f t="shared" si="873"/>
        <v>https://tools.wmflabs.org/xtools-articleinfo/?article=Jutta_Limbach&amp;project=en.wikipedia.org</v>
      </c>
      <c r="AB2585" t="str">
        <f t="shared" si="874"/>
        <v>https://en.wikipedia.org/w/index.php?title=Special:WhatLinksHere/Jutta_Limbach&amp;limit=500</v>
      </c>
    </row>
    <row r="2586" spans="1:29">
      <c r="A2586">
        <v>3998</v>
      </c>
      <c r="B2586">
        <v>908701</v>
      </c>
      <c r="C2586">
        <v>329366.01260553289</v>
      </c>
      <c r="D2586" t="s">
        <v>4595</v>
      </c>
      <c r="E2586" t="str">
        <f>LEFT(D2586,FIND(" ",D2586)-1)</f>
        <v>Jyothi</v>
      </c>
      <c r="F2586" t="str">
        <f>MID(D2586,FIND(" ",D2586)+1,9999)</f>
        <v>Lakshmi</v>
      </c>
      <c r="H2586">
        <v>0</v>
      </c>
      <c r="J2586">
        <v>63</v>
      </c>
      <c r="K2586" s="5">
        <v>42590</v>
      </c>
      <c r="L2586" t="s">
        <v>4025</v>
      </c>
      <c r="M2586" t="str">
        <f t="shared" si="867"/>
        <v>Indian actress leukemia.[140]</v>
      </c>
      <c r="N2586" t="str">
        <f t="shared" si="878"/>
        <v>Indian</v>
      </c>
      <c r="O2586" t="str">
        <f t="shared" si="879"/>
        <v>actress leukemia.[140]</v>
      </c>
      <c r="P2586" s="2" t="str">
        <f t="shared" si="868"/>
        <v>actress leukemia.</v>
      </c>
      <c r="Q2586" s="2" t="str">
        <f t="shared" si="869"/>
        <v>actress leukemia</v>
      </c>
      <c r="R2586" s="2" t="str">
        <f>IFERROR(MID(Q2586,1,FIND(" ",Q2586)-1),Q2586)</f>
        <v>actress</v>
      </c>
      <c r="S2586" s="2"/>
      <c r="T2586" t="s">
        <v>2709</v>
      </c>
      <c r="U2586" t="str">
        <f t="shared" si="872"/>
        <v>https://en.wikipedia.org/wiki/Jyothi_Lakshmi</v>
      </c>
      <c r="Y2586" t="str">
        <f t="shared" si="873"/>
        <v>https://tools.wmflabs.org/xtools-articleinfo/?article=Jyothi_Lakshmi&amp;project=en.wikipedia.org</v>
      </c>
      <c r="AB2586" t="str">
        <f t="shared" si="874"/>
        <v>https://en.wikipedia.org/w/index.php?title=Special:WhatLinksHere/Jyothi_Lakshmi&amp;limit=500</v>
      </c>
    </row>
    <row r="2587" spans="1:29">
      <c r="A2587">
        <v>3323</v>
      </c>
      <c r="B2587">
        <v>967802</v>
      </c>
      <c r="C2587">
        <v>737871.38019088167</v>
      </c>
      <c r="D2587" t="s">
        <v>5175</v>
      </c>
      <c r="E2587" t="s">
        <v>4602</v>
      </c>
      <c r="F2587" t="s">
        <v>4603</v>
      </c>
      <c r="H2587">
        <v>0</v>
      </c>
      <c r="J2587">
        <v>92</v>
      </c>
      <c r="K2587" s="5">
        <v>42550</v>
      </c>
      <c r="L2587" t="s">
        <v>4727</v>
      </c>
      <c r="M2587" t="str">
        <f t="shared" si="867"/>
        <v>Indian artist.[477]</v>
      </c>
      <c r="N2587" t="str">
        <f t="shared" si="878"/>
        <v>Indian</v>
      </c>
      <c r="O2587" t="str">
        <f t="shared" si="879"/>
        <v>artist.[477]</v>
      </c>
      <c r="P2587" t="str">
        <f t="shared" si="868"/>
        <v>artist.</v>
      </c>
      <c r="Q2587" t="str">
        <f t="shared" si="869"/>
        <v>artist</v>
      </c>
      <c r="R2587" t="str">
        <f>IFERROR(MID(Q2587,1,FIND(" ",Q2587)-1),Q2587)</f>
        <v>artist</v>
      </c>
      <c r="U2587" t="str">
        <f t="shared" si="872"/>
        <v>https://en.wikipedia.org/wiki/K._G. Subramanyan</v>
      </c>
      <c r="Y2587" t="str">
        <f t="shared" si="873"/>
        <v>https://tools.wmflabs.org/xtools-articleinfo/?article=K._G. Subramanyan&amp;project=en.wikipedia.org</v>
      </c>
      <c r="AB2587" t="str">
        <f t="shared" si="874"/>
        <v>https://en.wikipedia.org/w/index.php?title=Special:WhatLinksHere/K._G. Subramanyan&amp;limit=500</v>
      </c>
    </row>
    <row r="2588" spans="1:29">
      <c r="A2588">
        <v>4746</v>
      </c>
      <c r="B2588">
        <v>84649</v>
      </c>
      <c r="C2588">
        <v>622731.86158745375</v>
      </c>
      <c r="D2588" t="s">
        <v>14822</v>
      </c>
      <c r="E2588" t="str">
        <f>LEFT(D2588,FIND(" ",D2588)-1)</f>
        <v>K.</v>
      </c>
      <c r="F2588" t="str">
        <f>MID(D2588,FIND(" ",D2588)+1,9999)</f>
        <v>Madhavan</v>
      </c>
      <c r="H2588">
        <v>0</v>
      </c>
      <c r="J2588">
        <v>101</v>
      </c>
      <c r="K2588" s="5">
        <v>42638</v>
      </c>
      <c r="L2588" t="s">
        <v>15746</v>
      </c>
      <c r="M2588" t="str">
        <f t="shared" si="867"/>
        <v>Indian politician.[52]</v>
      </c>
      <c r="N2588" t="str">
        <f t="shared" si="878"/>
        <v>Indian</v>
      </c>
      <c r="O2588" t="str">
        <f t="shared" si="879"/>
        <v>politician.[52]</v>
      </c>
      <c r="P2588" s="2" t="str">
        <f t="shared" si="868"/>
        <v>politician.</v>
      </c>
      <c r="Q2588" s="2" t="str">
        <f t="shared" si="869"/>
        <v>politician</v>
      </c>
      <c r="R2588" s="2" t="str">
        <f>IFERROR(MID(Q2588,1,FIND(" ",Q2588)-1),Q2588)</f>
        <v>politician</v>
      </c>
      <c r="U2588" t="str">
        <f t="shared" si="872"/>
        <v>https://en.wikipedia.org/wiki/K._Madhavan</v>
      </c>
      <c r="Y2588" t="str">
        <f t="shared" si="873"/>
        <v>https://tools.wmflabs.org/xtools-articleinfo/?article=K._Madhavan&amp;project=en.wikipedia.org</v>
      </c>
      <c r="AB2588" t="str">
        <f t="shared" si="874"/>
        <v>https://en.wikipedia.org/w/index.php?title=Special:WhatLinksHere/K._Madhavan&amp;limit=500</v>
      </c>
    </row>
    <row r="2589" spans="1:29">
      <c r="A2589">
        <v>2821</v>
      </c>
      <c r="B2589">
        <v>278012</v>
      </c>
      <c r="C2589">
        <v>401330.99551530904</v>
      </c>
      <c r="D2589" t="s">
        <v>12225</v>
      </c>
      <c r="E2589" t="s">
        <v>12867</v>
      </c>
      <c r="F2589" t="s">
        <v>12868</v>
      </c>
      <c r="H2589">
        <v>0</v>
      </c>
      <c r="J2589">
        <v>76</v>
      </c>
      <c r="K2589" s="5">
        <v>42519</v>
      </c>
      <c r="L2589" t="s">
        <v>12877</v>
      </c>
      <c r="M2589" t="str">
        <f t="shared" si="867"/>
        <v>Indian politician cerebral hemorrhage.[489]</v>
      </c>
      <c r="N2589" t="str">
        <f t="shared" si="878"/>
        <v>Indian</v>
      </c>
      <c r="O2589" t="str">
        <f t="shared" si="879"/>
        <v>politician cerebral hemorrhage.[489]</v>
      </c>
      <c r="P2589" t="str">
        <f t="shared" si="868"/>
        <v>politician cerebral hemorrhage.</v>
      </c>
      <c r="Q2589" t="str">
        <f t="shared" si="869"/>
        <v>politician cerebral hemorrhage</v>
      </c>
      <c r="R2589" t="str">
        <f>IFERROR(MID(Q2589,1,FIND(" ",Q2589)-1),Q2589)</f>
        <v>politician</v>
      </c>
      <c r="T2589" t="s">
        <v>13342</v>
      </c>
      <c r="U2589" t="str">
        <f t="shared" si="872"/>
        <v>https://en.wikipedia.org/wiki/K._P. Noorudeen</v>
      </c>
      <c r="Y2589" t="str">
        <f t="shared" si="873"/>
        <v>https://tools.wmflabs.org/xtools-articleinfo/?article=K._P. Noorudeen&amp;project=en.wikipedia.org</v>
      </c>
      <c r="AB2589" t="str">
        <f t="shared" si="874"/>
        <v>https://en.wikipedia.org/w/index.php?title=Special:WhatLinksHere/K._P. Noorudeen&amp;limit=500</v>
      </c>
    </row>
    <row r="2590" spans="1:29">
      <c r="A2590">
        <v>705</v>
      </c>
      <c r="B2590">
        <v>442803</v>
      </c>
      <c r="C2590">
        <v>6698.4779195990996</v>
      </c>
      <c r="D2590" t="s">
        <v>10408</v>
      </c>
      <c r="E2590" t="s">
        <v>11703</v>
      </c>
      <c r="F2590" t="s">
        <v>11704</v>
      </c>
      <c r="H2590">
        <v>0</v>
      </c>
      <c r="J2590">
        <v>83</v>
      </c>
      <c r="K2590" s="3">
        <v>42403</v>
      </c>
      <c r="L2590" t="s">
        <v>11138</v>
      </c>
      <c r="M2590" t="str">
        <f t="shared" si="867"/>
        <v>Indian judge multiple organ failure.[49]</v>
      </c>
      <c r="N2590" t="str">
        <f t="shared" si="878"/>
        <v>Indian</v>
      </c>
      <c r="O2590" t="str">
        <f t="shared" si="879"/>
        <v>judge multiple organ failure.[49]</v>
      </c>
      <c r="P2590" t="str">
        <f t="shared" si="868"/>
        <v>judge multiple organ failure.</v>
      </c>
      <c r="Q2590" t="str">
        <f t="shared" si="869"/>
        <v>judge multiple organ failure</v>
      </c>
      <c r="R2590" t="str">
        <f>IFERROR(MID(Q2590,1,FIND(" ",Q2590)-1),Q2590)</f>
        <v>judge</v>
      </c>
      <c r="T2590" t="s">
        <v>8845</v>
      </c>
      <c r="U2590" t="str">
        <f t="shared" si="872"/>
        <v>https://en.wikipedia.org/wiki/K._S. Paripoornan</v>
      </c>
      <c r="Y2590" t="str">
        <f t="shared" si="873"/>
        <v>https://tools.wmflabs.org/xtools-articleinfo/?article=K._S. Paripoornan&amp;project=en.wikipedia.org</v>
      </c>
      <c r="AB2590" t="str">
        <f t="shared" si="874"/>
        <v>https://en.wikipedia.org/w/index.php?title=Special:WhatLinksHere/K._S. Paripoornan&amp;limit=500</v>
      </c>
    </row>
    <row r="2591" spans="1:29">
      <c r="A2591">
        <v>627</v>
      </c>
      <c r="B2591">
        <v>48819</v>
      </c>
      <c r="C2591">
        <v>120573.48489815922</v>
      </c>
      <c r="D2591" t="s">
        <v>9981</v>
      </c>
      <c r="E2591" t="s">
        <v>10751</v>
      </c>
      <c r="F2591" t="s">
        <v>10752</v>
      </c>
      <c r="H2591">
        <v>0</v>
      </c>
      <c r="J2591">
        <v>92</v>
      </c>
      <c r="K2591" s="3">
        <v>42399</v>
      </c>
      <c r="L2591" t="s">
        <v>9750</v>
      </c>
      <c r="M2591" t="str">
        <f t="shared" si="867"/>
        <v>Indian military officer.[633]</v>
      </c>
      <c r="N2591" t="str">
        <f t="shared" si="878"/>
        <v>Indian</v>
      </c>
      <c r="O2591" t="str">
        <f t="shared" si="879"/>
        <v>military officer.[633]</v>
      </c>
      <c r="P2591" t="str">
        <f t="shared" si="868"/>
        <v>military officer.</v>
      </c>
      <c r="Q2591" t="str">
        <f t="shared" si="869"/>
        <v>military officer</v>
      </c>
      <c r="R2591" t="s">
        <v>7093</v>
      </c>
      <c r="U2591" t="str">
        <f t="shared" si="872"/>
        <v>https://en.wikipedia.org/wiki/K._V. Krishna Rao</v>
      </c>
      <c r="Y2591" t="str">
        <f t="shared" si="873"/>
        <v>https://tools.wmflabs.org/xtools-articleinfo/?article=K._V. Krishna Rao&amp;project=en.wikipedia.org</v>
      </c>
      <c r="AB2591" t="str">
        <f t="shared" si="874"/>
        <v>https://en.wikipedia.org/w/index.php?title=Special:WhatLinksHere/K._V. Krishna Rao&amp;limit=500</v>
      </c>
    </row>
    <row r="2592" spans="1:29">
      <c r="A2592">
        <v>4357</v>
      </c>
      <c r="B2592">
        <v>56717</v>
      </c>
      <c r="C2592">
        <v>434153.25308433239</v>
      </c>
      <c r="D2592" t="s">
        <v>14645</v>
      </c>
      <c r="E2592" t="str">
        <f>LEFT(D2592,FIND(" ",D2592)-1)</f>
        <v>Kacey</v>
      </c>
      <c r="F2592" t="str">
        <f>MID(D2592,FIND(" ",D2592)+1,9999)</f>
        <v>Jones</v>
      </c>
      <c r="H2592">
        <v>0</v>
      </c>
      <c r="J2592">
        <v>66</v>
      </c>
      <c r="K2592" s="5">
        <v>42614</v>
      </c>
      <c r="L2592" t="s">
        <v>15276</v>
      </c>
      <c r="M2592" t="str">
        <f t="shared" si="867"/>
        <v>American singer-songwriter ("I'm the One Mama Warned You About") producer and humorist cancer.[439]</v>
      </c>
      <c r="N2592" t="str">
        <f t="shared" si="878"/>
        <v>American</v>
      </c>
      <c r="O2592" t="str">
        <f t="shared" si="879"/>
        <v>singer-songwriter ("I'm the One Mama Warned You About") producer and humorist cancer.[439]</v>
      </c>
      <c r="P2592" s="2" t="str">
        <f t="shared" si="868"/>
        <v>singer-songwriter ("I'm the One Mama Warned You About") producer and humorist cancer.</v>
      </c>
      <c r="Q2592" s="2" t="str">
        <f t="shared" si="869"/>
        <v>singer-songwriter ("I'm the One Mama Warned You About") producer and humorist cancer</v>
      </c>
      <c r="R2592" s="2" t="s">
        <v>15780</v>
      </c>
      <c r="S2592" t="s">
        <v>483</v>
      </c>
      <c r="T2592" t="s">
        <v>15781</v>
      </c>
      <c r="U2592" t="str">
        <f t="shared" si="872"/>
        <v>https://en.wikipedia.org/wiki/Kacey_Jones</v>
      </c>
      <c r="Y2592" t="str">
        <f t="shared" si="873"/>
        <v>https://tools.wmflabs.org/xtools-articleinfo/?article=Kacey_Jones&amp;project=en.wikipedia.org</v>
      </c>
      <c r="AB2592" t="str">
        <f t="shared" si="874"/>
        <v>https://en.wikipedia.org/w/index.php?title=Special:WhatLinksHere/Kacey_Jones&amp;limit=500</v>
      </c>
    </row>
    <row r="2593" spans="1:29">
      <c r="A2593">
        <v>2784</v>
      </c>
      <c r="B2593">
        <v>410958</v>
      </c>
      <c r="C2593">
        <v>101516.01220968587</v>
      </c>
      <c r="D2593" t="s">
        <v>12323</v>
      </c>
      <c r="E2593" t="s">
        <v>12825</v>
      </c>
      <c r="F2593" t="s">
        <v>12826</v>
      </c>
      <c r="H2593">
        <v>0</v>
      </c>
      <c r="J2593">
        <v>60</v>
      </c>
      <c r="K2593" s="5">
        <v>42517</v>
      </c>
      <c r="L2593" t="s">
        <v>12690</v>
      </c>
      <c r="M2593" t="str">
        <f t="shared" si="867"/>
        <v>Norwegian businessman (Vinmonopolet).[450]</v>
      </c>
      <c r="N2593" t="str">
        <f t="shared" si="878"/>
        <v>Norwegian</v>
      </c>
      <c r="O2593" t="str">
        <f t="shared" si="879"/>
        <v>businessman (Vinmonopolet).[450]</v>
      </c>
      <c r="P2593" t="str">
        <f t="shared" si="868"/>
        <v>businessman (Vinmonopolet).</v>
      </c>
      <c r="Q2593" t="str">
        <f t="shared" si="869"/>
        <v>businessman (Vinmonopolet)</v>
      </c>
      <c r="R2593" t="str">
        <f>IFERROR(MID(Q2593,1,FIND(" ",Q2593)-1),Q2593)</f>
        <v>businessman</v>
      </c>
      <c r="S2593" s="2" t="s">
        <v>1328</v>
      </c>
      <c r="U2593" t="str">
        <f t="shared" si="872"/>
        <v>https://en.wikipedia.org/wiki/Kai_G. Henriksen</v>
      </c>
      <c r="Y2593" t="str">
        <f t="shared" si="873"/>
        <v>https://tools.wmflabs.org/xtools-articleinfo/?article=Kai_G. Henriksen&amp;project=en.wikipedia.org</v>
      </c>
      <c r="AB2593" t="str">
        <f t="shared" si="874"/>
        <v>https://en.wikipedia.org/w/index.php?title=Special:WhatLinksHere/Kai_G. Henriksen&amp;limit=500</v>
      </c>
    </row>
    <row r="2594" spans="1:29">
      <c r="A2594">
        <v>1326</v>
      </c>
      <c r="B2594">
        <v>407272</v>
      </c>
      <c r="C2594">
        <v>796432.26863845484</v>
      </c>
      <c r="D2594" t="s">
        <v>8604</v>
      </c>
      <c r="E2594" t="str">
        <f t="shared" ref="E2594:E2600" si="880">LEFT(D2594,FIND(" ",D2594)-1)</f>
        <v>Kalabhavan</v>
      </c>
      <c r="F2594" t="str">
        <f t="shared" ref="F2594:F2600" si="881">MID(D2594,FIND(" ",D2594)+1,9999)</f>
        <v>Mani</v>
      </c>
      <c r="H2594">
        <v>0</v>
      </c>
      <c r="J2594">
        <v>45</v>
      </c>
      <c r="K2594" s="3">
        <v>42435</v>
      </c>
      <c r="L2594" s="2" t="s">
        <v>8251</v>
      </c>
      <c r="M2594" t="str">
        <f t="shared" si="867"/>
        <v>Indian actor and singer liver cirrhosis and methyl alcohol poisoning.[132]</v>
      </c>
      <c r="N2594" t="str">
        <f t="shared" si="878"/>
        <v>Indian</v>
      </c>
      <c r="O2594" t="str">
        <f t="shared" si="879"/>
        <v>actor and singer liver cirrhosis and methyl alcohol poisoning.[132]</v>
      </c>
      <c r="P2594" t="str">
        <f t="shared" si="868"/>
        <v>actor and singer liver cirrhosis and methyl alcohol poisoning.</v>
      </c>
      <c r="Q2594" t="str">
        <f t="shared" si="869"/>
        <v>actor and singer liver cirrhosis and methyl alcohol poisoning</v>
      </c>
      <c r="R2594" t="str">
        <f>IFERROR(MID(Q2594,1,FIND(" ",Q2594)-1),Q2594)</f>
        <v>actor</v>
      </c>
      <c r="T2594" s="2" t="s">
        <v>7665</v>
      </c>
      <c r="U2594" t="str">
        <f t="shared" si="872"/>
        <v>https://en.wikipedia.org/wiki/Kalabhavan_Mani</v>
      </c>
      <c r="Y2594" t="str">
        <f t="shared" si="873"/>
        <v>https://tools.wmflabs.org/xtools-articleinfo/?article=Kalabhavan_Mani&amp;project=en.wikipedia.org</v>
      </c>
      <c r="AB2594" t="str">
        <f t="shared" si="874"/>
        <v>https://en.wikipedia.org/w/index.php?title=Special:WhatLinksHere/Kalabhavan_Mani&amp;limit=500</v>
      </c>
    </row>
    <row r="2595" spans="1:29">
      <c r="A2595">
        <v>1039</v>
      </c>
      <c r="B2595">
        <v>756336</v>
      </c>
      <c r="C2595">
        <v>113064.52569351677</v>
      </c>
      <c r="D2595" t="s">
        <v>11067</v>
      </c>
      <c r="E2595" t="str">
        <f t="shared" si="880"/>
        <v>Kalanidhi</v>
      </c>
      <c r="F2595" t="str">
        <f t="shared" si="881"/>
        <v>Narayanan</v>
      </c>
      <c r="H2595">
        <v>0</v>
      </c>
      <c r="J2595">
        <v>87</v>
      </c>
      <c r="K2595" s="3">
        <v>42421</v>
      </c>
      <c r="L2595" t="s">
        <v>11413</v>
      </c>
      <c r="M2595" t="str">
        <f t="shared" si="867"/>
        <v>Indian classical dancer.[384]</v>
      </c>
      <c r="N2595" t="str">
        <f t="shared" si="878"/>
        <v>Indian</v>
      </c>
      <c r="O2595" t="str">
        <f t="shared" si="879"/>
        <v>classical dancer.[384]</v>
      </c>
      <c r="P2595" t="str">
        <f t="shared" si="868"/>
        <v>classical dancer.</v>
      </c>
      <c r="Q2595" t="str">
        <f t="shared" si="869"/>
        <v>classical dancer</v>
      </c>
      <c r="R2595" t="s">
        <v>7110</v>
      </c>
      <c r="U2595" t="str">
        <f t="shared" si="872"/>
        <v>https://en.wikipedia.org/wiki/Kalanidhi_Narayanan</v>
      </c>
      <c r="Y2595" t="str">
        <f t="shared" si="873"/>
        <v>https://tools.wmflabs.org/xtools-articleinfo/?article=Kalanidhi_Narayanan&amp;project=en.wikipedia.org</v>
      </c>
      <c r="AB2595" t="str">
        <f t="shared" si="874"/>
        <v>https://en.wikipedia.org/w/index.php?title=Special:WhatLinksHere/Kalanidhi_Narayanan&amp;limit=500</v>
      </c>
    </row>
    <row r="2596" spans="1:29">
      <c r="A2596">
        <v>4699</v>
      </c>
      <c r="B2596">
        <v>444322</v>
      </c>
      <c r="C2596">
        <v>894790.95938622777</v>
      </c>
      <c r="D2596" t="s">
        <v>15230</v>
      </c>
      <c r="E2596" t="str">
        <f t="shared" si="880"/>
        <v>Kalervo</v>
      </c>
      <c r="F2596" t="str">
        <f t="shared" si="881"/>
        <v>Rauhala</v>
      </c>
      <c r="H2596">
        <v>0</v>
      </c>
      <c r="J2596">
        <v>85</v>
      </c>
      <c r="K2596" s="5">
        <v>42634</v>
      </c>
      <c r="L2596" t="s">
        <v>15572</v>
      </c>
      <c r="M2596" t="str">
        <f t="shared" si="867"/>
        <v>Finnish wrestler Olympic silver medalist (1952).[105]</v>
      </c>
      <c r="N2596" t="str">
        <f t="shared" si="878"/>
        <v>Finnish</v>
      </c>
      <c r="O2596" t="str">
        <f t="shared" si="879"/>
        <v>wrestler Olympic silver medalist (1952).[105]</v>
      </c>
      <c r="P2596" s="2" t="str">
        <f t="shared" si="868"/>
        <v>wrestler Olympic silver medalist (1952).</v>
      </c>
      <c r="Q2596" s="2" t="str">
        <f t="shared" si="869"/>
        <v>wrestler Olympic silver medalist (1952)</v>
      </c>
      <c r="R2596" s="2" t="str">
        <f>IFERROR(MID(Q2596,1,FIND(" ",Q2596)-1),Q2596)</f>
        <v>wrestler</v>
      </c>
      <c r="S2596" s="2" t="s">
        <v>2060</v>
      </c>
      <c r="U2596" t="str">
        <f t="shared" si="872"/>
        <v>https://en.wikipedia.org/wiki/Kalervo_Rauhala</v>
      </c>
      <c r="Y2596" t="str">
        <f t="shared" si="873"/>
        <v>https://tools.wmflabs.org/xtools-articleinfo/?article=Kalervo_Rauhala&amp;project=en.wikipedia.org</v>
      </c>
      <c r="AB2596" t="str">
        <f t="shared" si="874"/>
        <v>https://en.wikipedia.org/w/index.php?title=Special:WhatLinksHere/Kalervo_Rauhala&amp;limit=500</v>
      </c>
    </row>
    <row r="2597" spans="1:29">
      <c r="A2597">
        <v>228</v>
      </c>
      <c r="B2597">
        <v>426032</v>
      </c>
      <c r="C2597">
        <v>345668.54251988843</v>
      </c>
      <c r="D2597" t="s">
        <v>9353</v>
      </c>
      <c r="E2597" t="str">
        <f t="shared" si="880"/>
        <v>Kalevi</v>
      </c>
      <c r="F2597" t="str">
        <f t="shared" si="881"/>
        <v>Lehtovirta</v>
      </c>
      <c r="H2597">
        <v>0</v>
      </c>
      <c r="J2597">
        <v>87</v>
      </c>
      <c r="K2597" s="3">
        <v>42379</v>
      </c>
      <c r="L2597" t="s">
        <v>9504</v>
      </c>
      <c r="M2597" t="str">
        <f t="shared" si="867"/>
        <v>Finnish footballer.[229]</v>
      </c>
      <c r="N2597" t="str">
        <f t="shared" si="878"/>
        <v>Finnish</v>
      </c>
      <c r="O2597" t="str">
        <f t="shared" si="879"/>
        <v>footballer.[229]</v>
      </c>
      <c r="P2597" t="str">
        <f t="shared" si="868"/>
        <v>footballer.</v>
      </c>
      <c r="Q2597" t="str">
        <f t="shared" si="869"/>
        <v>footballer</v>
      </c>
      <c r="R2597" t="str">
        <f>IFERROR(MID(Q2597,1,FIND(" ",Q2597)-1),Q2597)</f>
        <v>footballer</v>
      </c>
      <c r="U2597" t="str">
        <f t="shared" si="872"/>
        <v>https://en.wikipedia.org/wiki/Kalevi_Lehtovirta</v>
      </c>
      <c r="Y2597" t="str">
        <f t="shared" si="873"/>
        <v>https://tools.wmflabs.org/xtools-articleinfo/?article=Kalevi_Lehtovirta&amp;project=en.wikipedia.org</v>
      </c>
      <c r="AB2597" t="str">
        <f t="shared" si="874"/>
        <v>https://en.wikipedia.org/w/index.php?title=Special:WhatLinksHere/Kalevi_Lehtovirta&amp;limit=500</v>
      </c>
    </row>
    <row r="2598" spans="1:29">
      <c r="A2598">
        <v>1227</v>
      </c>
      <c r="B2598">
        <v>119827</v>
      </c>
      <c r="C2598">
        <v>950640.4474132068</v>
      </c>
      <c r="D2598" t="s">
        <v>8690</v>
      </c>
      <c r="E2598" t="str">
        <f t="shared" si="880"/>
        <v>Kalidas</v>
      </c>
      <c r="F2598" t="str">
        <f t="shared" si="881"/>
        <v>Shrestha</v>
      </c>
      <c r="H2598">
        <v>0</v>
      </c>
      <c r="J2598">
        <v>93</v>
      </c>
      <c r="K2598" s="3">
        <v>42431</v>
      </c>
      <c r="L2598" s="2" t="s">
        <v>8475</v>
      </c>
      <c r="M2598" t="str">
        <f t="shared" si="867"/>
        <v>Nepali artist and academic pneumonia as a complication from a kidney infection.[33]</v>
      </c>
      <c r="N2598" t="str">
        <f t="shared" si="878"/>
        <v>Nepali</v>
      </c>
      <c r="O2598" t="str">
        <f t="shared" si="879"/>
        <v>artist and academic pneumonia as a complication from a kidney infection.[33]</v>
      </c>
      <c r="P2598" t="str">
        <f t="shared" si="868"/>
        <v>artist and academic pneumonia as a complication from a kidney infection.</v>
      </c>
      <c r="Q2598" t="str">
        <f t="shared" si="869"/>
        <v>artist and academic pneumonia as a complication from a kidney infection</v>
      </c>
      <c r="R2598" t="s">
        <v>3156</v>
      </c>
      <c r="T2598" s="2" t="s">
        <v>7487</v>
      </c>
      <c r="U2598" t="str">
        <f t="shared" si="872"/>
        <v>https://en.wikipedia.org/wiki/Kalidas_Shrestha</v>
      </c>
      <c r="Y2598" t="str">
        <f t="shared" si="873"/>
        <v>https://tools.wmflabs.org/xtools-articleinfo/?article=Kalidas_Shrestha&amp;project=en.wikipedia.org</v>
      </c>
      <c r="AB2598" t="str">
        <f t="shared" si="874"/>
        <v>https://en.wikipedia.org/w/index.php?title=Special:WhatLinksHere/Kalidas_Shrestha&amp;limit=500</v>
      </c>
    </row>
    <row r="2599" spans="1:29">
      <c r="A2599">
        <v>4018</v>
      </c>
      <c r="B2599">
        <v>363027</v>
      </c>
      <c r="C2599">
        <v>992101.51055740425</v>
      </c>
      <c r="D2599" t="s">
        <v>4284</v>
      </c>
      <c r="E2599" t="str">
        <f t="shared" si="880"/>
        <v>Kalikho</v>
      </c>
      <c r="F2599" t="str">
        <f t="shared" si="881"/>
        <v>Pul</v>
      </c>
      <c r="H2599">
        <v>0</v>
      </c>
      <c r="J2599">
        <v>47</v>
      </c>
      <c r="K2599" s="5">
        <v>42591</v>
      </c>
      <c r="L2599" t="s">
        <v>3913</v>
      </c>
      <c r="M2599" t="str">
        <f t="shared" si="867"/>
        <v>Indian politician Chief Minister of Arunachal Pradesh (2016) and MLA for Hayuliang (since 1995) suicide by hanging.[160]</v>
      </c>
      <c r="N2599" t="str">
        <f t="shared" si="878"/>
        <v>Indian</v>
      </c>
      <c r="O2599" t="str">
        <f t="shared" si="879"/>
        <v>politician Chief Minister of Arunachal Pradesh (2016) and MLA for Hayuliang (since 1995) suicide by hanging.[160]</v>
      </c>
      <c r="P2599" s="2" t="str">
        <f t="shared" si="868"/>
        <v>politician Chief Minister of Arunachal Pradesh (2016) and MLA for Hayuliang (since 1995) suicide by hanging.</v>
      </c>
      <c r="Q2599" s="2" t="str">
        <f t="shared" si="869"/>
        <v>politician Chief Minister of Arunachal Pradesh (2016) and MLA for Hayuliang (since 1995) suicide by hanging</v>
      </c>
      <c r="R2599" s="2" t="str">
        <f>IFERROR(MID(Q2599,1,FIND(" ",Q2599)-1),Q2599)</f>
        <v>politician</v>
      </c>
      <c r="S2599" s="2" t="s">
        <v>503</v>
      </c>
      <c r="T2599" t="s">
        <v>2897</v>
      </c>
      <c r="U2599" t="str">
        <f t="shared" si="872"/>
        <v>https://en.wikipedia.org/wiki/Kalikho_Pul</v>
      </c>
      <c r="Y2599" t="str">
        <f t="shared" si="873"/>
        <v>https://tools.wmflabs.org/xtools-articleinfo/?article=Kalikho_Pul&amp;project=en.wikipedia.org</v>
      </c>
      <c r="AB2599" t="str">
        <f t="shared" si="874"/>
        <v>https://en.wikipedia.org/w/index.php?title=Special:WhatLinksHere/Kalikho_Pul&amp;limit=500</v>
      </c>
    </row>
    <row r="2600" spans="1:29">
      <c r="A2600">
        <v>3473</v>
      </c>
      <c r="B2600">
        <v>849563</v>
      </c>
      <c r="C2600">
        <v>969936.94318098272</v>
      </c>
      <c r="D2600" t="s">
        <v>13625</v>
      </c>
      <c r="E2600" t="str">
        <f t="shared" si="880"/>
        <v>Kalle</v>
      </c>
      <c r="F2600" t="str">
        <f t="shared" si="881"/>
        <v>Havulinna</v>
      </c>
      <c r="H2600">
        <v>0</v>
      </c>
      <c r="J2600">
        <v>91</v>
      </c>
      <c r="K2600" s="5">
        <v>42560</v>
      </c>
      <c r="L2600" t="s">
        <v>14127</v>
      </c>
      <c r="M2600" t="str">
        <f t="shared" si="867"/>
        <v>Finnish ice hockey player (Ilves).[132]</v>
      </c>
      <c r="N2600" t="str">
        <f t="shared" si="878"/>
        <v>Finnish</v>
      </c>
      <c r="O2600" t="str">
        <f t="shared" si="879"/>
        <v>ice hockey player (Ilves).[132]</v>
      </c>
      <c r="P2600" s="2" t="str">
        <f t="shared" si="868"/>
        <v>ice hockey player (Ilves).</v>
      </c>
      <c r="Q2600" s="2" t="str">
        <f t="shared" si="869"/>
        <v>ice hockey player (Ilves)</v>
      </c>
      <c r="R2600" s="2" t="s">
        <v>14681</v>
      </c>
      <c r="S2600" s="2" t="s">
        <v>1011</v>
      </c>
      <c r="U2600" t="str">
        <f t="shared" ref="U2600:U2609" si="882">CONCATENATE("https://en.wikipedia.org/wiki/",REPLACE(D2600,FIND(" ",D2600),1,"_"))</f>
        <v>https://en.wikipedia.org/wiki/Kalle_Havulinna</v>
      </c>
      <c r="Y2600" t="str">
        <f t="shared" ref="Y2600:Y2609" si="883">CONCATENATE("https://tools.wmflabs.org/xtools-articleinfo/?article=",REPLACE(D2600,FIND(" ",D2600),1,"_"),"&amp;project=en.wikipedia.org")</f>
        <v>https://tools.wmflabs.org/xtools-articleinfo/?article=Kalle_Havulinna&amp;project=en.wikipedia.org</v>
      </c>
      <c r="AB2600" t="str">
        <f t="shared" ref="AB2600:AB2609" si="884">CONCATENATE("https://en.wikipedia.org/w/index.php?title=Special:WhatLinksHere/",REPLACE(D2600,FIND(" ",D2600),1,"_"),"&amp;limit=500")</f>
        <v>https://en.wikipedia.org/w/index.php?title=Special:WhatLinksHere/Kalle_Havulinna&amp;limit=500</v>
      </c>
    </row>
    <row r="2601" spans="1:29">
      <c r="A2601">
        <v>536</v>
      </c>
      <c r="B2601">
        <v>177749</v>
      </c>
      <c r="C2601">
        <v>944254.19274830353</v>
      </c>
      <c r="D2601" t="s">
        <v>9773</v>
      </c>
      <c r="E2601" t="s">
        <v>9773</v>
      </c>
      <c r="H2601">
        <v>0</v>
      </c>
      <c r="J2601">
        <v>50</v>
      </c>
      <c r="K2601" s="3">
        <v>42394</v>
      </c>
      <c r="L2601" t="s">
        <v>10474</v>
      </c>
      <c r="M2601" t="str">
        <f t="shared" si="867"/>
        <v>Indian actress (Thanichalla Njan) heart attack.[542]</v>
      </c>
      <c r="N2601" t="str">
        <f t="shared" si="878"/>
        <v>Indian</v>
      </c>
      <c r="O2601" t="str">
        <f t="shared" si="879"/>
        <v>actress (Thanichalla Njan) heart attack.[542]</v>
      </c>
      <c r="P2601" t="str">
        <f t="shared" si="868"/>
        <v>actress (Thanichalla Njan) heart attack.</v>
      </c>
      <c r="Q2601" t="str">
        <f t="shared" si="869"/>
        <v>actress (Thanichalla Njan) heart attack</v>
      </c>
      <c r="R2601" t="str">
        <f>IFERROR(MID(Q2601,1,FIND(" ",Q2601)-1),Q2601)</f>
        <v>actress</v>
      </c>
      <c r="S2601" t="s">
        <v>2356</v>
      </c>
      <c r="T2601" t="s">
        <v>9115</v>
      </c>
      <c r="U2601" t="e">
        <f t="shared" si="882"/>
        <v>#VALUE!</v>
      </c>
      <c r="Y2601" t="e">
        <f t="shared" si="883"/>
        <v>#VALUE!</v>
      </c>
      <c r="AB2601" t="e">
        <f t="shared" si="884"/>
        <v>#VALUE!</v>
      </c>
    </row>
    <row r="2602" spans="1:29">
      <c r="A2602">
        <v>4384</v>
      </c>
      <c r="B2602">
        <v>469288</v>
      </c>
      <c r="C2602">
        <v>41583.175157938967</v>
      </c>
      <c r="D2602" t="s">
        <v>14967</v>
      </c>
      <c r="E2602" t="str">
        <f t="shared" ref="E2602:E2621" si="885">LEFT(D2602,FIND(" ",D2602)-1)</f>
        <v>Kalthoum</v>
      </c>
      <c r="F2602" t="str">
        <f t="shared" ref="F2602:F2621" si="886">MID(D2602,FIND(" ",D2602)+1,9999)</f>
        <v>Bornaz</v>
      </c>
      <c r="H2602">
        <v>0</v>
      </c>
      <c r="J2602">
        <v>71</v>
      </c>
      <c r="K2602" s="5">
        <v>42616</v>
      </c>
      <c r="L2602" t="s">
        <v>15303</v>
      </c>
      <c r="M2602" t="str">
        <f t="shared" si="867"/>
        <v>Tunisian screenwriter film editor and director.[397]</v>
      </c>
      <c r="N2602" t="str">
        <f t="shared" si="878"/>
        <v>Tunisian</v>
      </c>
      <c r="O2602" t="str">
        <f t="shared" si="879"/>
        <v>screenwriter film editor and director.[397]</v>
      </c>
      <c r="P2602" s="2" t="str">
        <f t="shared" si="868"/>
        <v>screenwriter film editor and director.</v>
      </c>
      <c r="Q2602" s="2" t="str">
        <f t="shared" si="869"/>
        <v>screenwriter film editor and director</v>
      </c>
      <c r="R2602" s="2" t="str">
        <f>Q2602</f>
        <v>screenwriter film editor and director</v>
      </c>
      <c r="U2602" t="str">
        <f t="shared" si="882"/>
        <v>https://en.wikipedia.org/wiki/Kalthoum_Bornaz</v>
      </c>
      <c r="V2602">
        <v>630</v>
      </c>
      <c r="W2602">
        <v>1</v>
      </c>
      <c r="X2602">
        <v>0</v>
      </c>
      <c r="Y2602" t="str">
        <f t="shared" si="883"/>
        <v>https://tools.wmflabs.org/xtools-articleinfo/?article=Kalthoum_Bornaz&amp;project=en.wikipedia.org</v>
      </c>
      <c r="Z2602">
        <v>37</v>
      </c>
      <c r="AA2602">
        <v>15</v>
      </c>
      <c r="AB2602" t="str">
        <f t="shared" si="884"/>
        <v>https://en.wikipedia.org/w/index.php?title=Special:WhatLinksHere/Kalthoum_Bornaz&amp;limit=500</v>
      </c>
      <c r="AC2602">
        <v>5</v>
      </c>
    </row>
    <row r="2603" spans="1:29">
      <c r="A2603">
        <v>464</v>
      </c>
      <c r="B2603">
        <v>531737</v>
      </c>
      <c r="C2603">
        <v>438238.16883832478</v>
      </c>
      <c r="D2603" t="s">
        <v>9761</v>
      </c>
      <c r="E2603" t="str">
        <f t="shared" si="885"/>
        <v>Kamer</v>
      </c>
      <c r="F2603" t="str">
        <f t="shared" si="886"/>
        <v>Genç</v>
      </c>
      <c r="H2603">
        <v>0</v>
      </c>
      <c r="J2603">
        <v>75</v>
      </c>
      <c r="K2603" s="3">
        <v>42391</v>
      </c>
      <c r="L2603" t="s">
        <v>10310</v>
      </c>
      <c r="M2603" t="str">
        <f t="shared" si="867"/>
        <v>Turkish politician member of the Grand National Assembly (1987–2015) cancer.[468]</v>
      </c>
      <c r="N2603" t="str">
        <f t="shared" si="878"/>
        <v>Turkish</v>
      </c>
      <c r="O2603" t="str">
        <f t="shared" si="879"/>
        <v>politician member of the Grand National Assembly (1987–2015) cancer.[468]</v>
      </c>
      <c r="P2603" t="str">
        <f t="shared" si="868"/>
        <v>politician member of the Grand National Assembly (1987–2015) cancer.</v>
      </c>
      <c r="Q2603" t="str">
        <f t="shared" si="869"/>
        <v>politician member of the Grand National Assembly (1987–2015) cancer</v>
      </c>
      <c r="R2603" t="str">
        <f>IFERROR(MID(Q2603,1,FIND(" ",Q2603)-1),Q2603)</f>
        <v>politician</v>
      </c>
      <c r="S2603" t="s">
        <v>2602</v>
      </c>
      <c r="T2603" t="s">
        <v>8769</v>
      </c>
      <c r="U2603" t="str">
        <f t="shared" si="882"/>
        <v>https://en.wikipedia.org/wiki/Kamer_Genç</v>
      </c>
      <c r="Y2603" t="str">
        <f t="shared" si="883"/>
        <v>https://tools.wmflabs.org/xtools-articleinfo/?article=Kamer_Genç&amp;project=en.wikipedia.org</v>
      </c>
      <c r="AB2603" t="str">
        <f t="shared" si="884"/>
        <v>https://en.wikipedia.org/w/index.php?title=Special:WhatLinksHere/Kamer_Genç&amp;limit=500</v>
      </c>
    </row>
    <row r="2604" spans="1:29">
      <c r="A2604">
        <v>2381</v>
      </c>
      <c r="B2604">
        <v>268071</v>
      </c>
      <c r="C2604">
        <v>165973.25782913686</v>
      </c>
      <c r="D2604" t="s">
        <v>11856</v>
      </c>
      <c r="E2604" t="str">
        <f t="shared" si="885"/>
        <v>Kaname</v>
      </c>
      <c r="F2604" t="str">
        <f t="shared" si="886"/>
        <v>Harada</v>
      </c>
      <c r="H2604">
        <v>0</v>
      </c>
      <c r="J2604">
        <v>99</v>
      </c>
      <c r="K2604" s="5">
        <v>42493</v>
      </c>
      <c r="L2604" t="s">
        <v>12045</v>
      </c>
      <c r="M2604" t="str">
        <f t="shared" si="867"/>
        <v>Japanese World War II flying ace multiple organ failure.[43]</v>
      </c>
      <c r="N2604" t="str">
        <f t="shared" si="878"/>
        <v>Japanese</v>
      </c>
      <c r="O2604" t="str">
        <f t="shared" si="879"/>
        <v>World War II flying ace multiple organ failure.[43]</v>
      </c>
      <c r="P2604" t="str">
        <f t="shared" si="868"/>
        <v>World War II flying ace multiple organ failure.</v>
      </c>
      <c r="Q2604" t="str">
        <f t="shared" si="869"/>
        <v>World War II flying ace multiple organ failure</v>
      </c>
      <c r="R2604" t="s">
        <v>13255</v>
      </c>
      <c r="S2604" t="s">
        <v>1487</v>
      </c>
      <c r="T2604" t="s">
        <v>13399</v>
      </c>
      <c r="U2604" t="str">
        <f t="shared" si="882"/>
        <v>https://en.wikipedia.org/wiki/Kaname_Harada</v>
      </c>
      <c r="Y2604" t="str">
        <f t="shared" si="883"/>
        <v>https://tools.wmflabs.org/xtools-articleinfo/?article=Kaname_Harada&amp;project=en.wikipedia.org</v>
      </c>
      <c r="AB2604" t="str">
        <f t="shared" si="884"/>
        <v>https://en.wikipedia.org/w/index.php?title=Special:WhatLinksHere/Kaname_Harada&amp;limit=500</v>
      </c>
    </row>
    <row r="2605" spans="1:29">
      <c r="A2605">
        <v>2680</v>
      </c>
      <c r="B2605">
        <v>380164</v>
      </c>
      <c r="C2605">
        <v>421813.95041370706</v>
      </c>
      <c r="D2605" t="s">
        <v>12468</v>
      </c>
      <c r="E2605" t="str">
        <f t="shared" si="885"/>
        <v>Kang</v>
      </c>
      <c r="F2605" t="str">
        <f t="shared" si="886"/>
        <v>Sok-ju</v>
      </c>
      <c r="H2605">
        <v>0</v>
      </c>
      <c r="J2605">
        <v>76</v>
      </c>
      <c r="K2605" s="5">
        <v>42510</v>
      </c>
      <c r="L2605" t="s">
        <v>12785</v>
      </c>
      <c r="M2605" t="str">
        <f t="shared" si="867"/>
        <v>North Korean diplomat and politician Foreign Minister (2007) esophageal cancer.[344]</v>
      </c>
      <c r="N2605" t="str">
        <f t="shared" si="878"/>
        <v>North</v>
      </c>
      <c r="O2605" t="str">
        <f t="shared" si="879"/>
        <v>Korean diplomat and politician Foreign Minister (2007) esophageal cancer.[344]</v>
      </c>
      <c r="P2605" t="str">
        <f t="shared" si="868"/>
        <v>Korean diplomat and politician Foreign Minister (2007) esophageal cancer.</v>
      </c>
      <c r="Q2605" t="str">
        <f t="shared" si="869"/>
        <v>Korean diplomat and politician Foreign Minister (2007) esophageal cancer</v>
      </c>
      <c r="R2605" t="s">
        <v>3005</v>
      </c>
      <c r="S2605" s="2" t="s">
        <v>1371</v>
      </c>
      <c r="T2605" t="s">
        <v>13009</v>
      </c>
      <c r="U2605" t="str">
        <f t="shared" si="882"/>
        <v>https://en.wikipedia.org/wiki/Kang_Sok-ju</v>
      </c>
      <c r="Y2605" t="str">
        <f t="shared" si="883"/>
        <v>https://tools.wmflabs.org/xtools-articleinfo/?article=Kang_Sok-ju&amp;project=en.wikipedia.org</v>
      </c>
      <c r="AB2605" t="str">
        <f t="shared" si="884"/>
        <v>https://en.wikipedia.org/w/index.php?title=Special:WhatLinksHere/Kang_Sok-ju&amp;limit=500</v>
      </c>
    </row>
    <row r="2606" spans="1:29">
      <c r="A2606">
        <v>2503</v>
      </c>
      <c r="B2606">
        <v>473288</v>
      </c>
      <c r="C2606">
        <v>889080.11576040741</v>
      </c>
      <c r="D2606" t="s">
        <v>12113</v>
      </c>
      <c r="E2606" t="str">
        <f t="shared" si="885"/>
        <v>Kang</v>
      </c>
      <c r="F2606" t="str">
        <f t="shared" si="886"/>
        <v>Young-hoon</v>
      </c>
      <c r="H2606">
        <v>0</v>
      </c>
      <c r="J2606">
        <v>93</v>
      </c>
      <c r="K2606" s="5">
        <v>42500</v>
      </c>
      <c r="L2606" t="s">
        <v>12448</v>
      </c>
      <c r="M2606" t="str">
        <f t="shared" si="867"/>
        <v>South Korean politician Prime Minister (1988–1990).[167]</v>
      </c>
      <c r="N2606" t="str">
        <f t="shared" si="878"/>
        <v>South</v>
      </c>
      <c r="O2606" t="str">
        <f t="shared" si="879"/>
        <v>Korean politician Prime Minister (1988–1990).[167]</v>
      </c>
      <c r="P2606" t="str">
        <f t="shared" si="868"/>
        <v>Korean politician Prime Minister (1988–1990).</v>
      </c>
      <c r="Q2606" t="str">
        <f t="shared" si="869"/>
        <v>Korean politician Prime Minister (1988–1990)</v>
      </c>
      <c r="R2606" t="s">
        <v>13258</v>
      </c>
      <c r="S2606" s="2" t="s">
        <v>1461</v>
      </c>
      <c r="U2606" t="str">
        <f t="shared" si="882"/>
        <v>https://en.wikipedia.org/wiki/Kang_Young-hoon</v>
      </c>
      <c r="Y2606" t="str">
        <f t="shared" si="883"/>
        <v>https://tools.wmflabs.org/xtools-articleinfo/?article=Kang_Young-hoon&amp;project=en.wikipedia.org</v>
      </c>
      <c r="AB2606" t="str">
        <f t="shared" si="884"/>
        <v>https://en.wikipedia.org/w/index.php?title=Special:WhatLinksHere/Kang_Young-hoon&amp;limit=500</v>
      </c>
    </row>
    <row r="2607" spans="1:29">
      <c r="A2607">
        <v>3705</v>
      </c>
      <c r="B2607">
        <v>968593</v>
      </c>
      <c r="C2607">
        <v>355029.62988084619</v>
      </c>
      <c r="D2607" t="s">
        <v>13853</v>
      </c>
      <c r="E2607" t="str">
        <f t="shared" si="885"/>
        <v>Kantilal</v>
      </c>
      <c r="F2607" t="str">
        <f t="shared" si="886"/>
        <v>Desai</v>
      </c>
      <c r="H2607">
        <v>0</v>
      </c>
      <c r="J2607">
        <v>84</v>
      </c>
      <c r="K2607" s="5">
        <v>42574</v>
      </c>
      <c r="L2607" t="s">
        <v>14348</v>
      </c>
      <c r="M2607" t="str">
        <f t="shared" si="867"/>
        <v>Indian cricketer.[364]</v>
      </c>
      <c r="N2607" t="str">
        <f t="shared" si="878"/>
        <v>Indian</v>
      </c>
      <c r="O2607" t="str">
        <f t="shared" si="879"/>
        <v>cricketer.[364]</v>
      </c>
      <c r="P2607" s="2" t="str">
        <f t="shared" si="868"/>
        <v>cricketer.</v>
      </c>
      <c r="Q2607" s="2" t="str">
        <f t="shared" si="869"/>
        <v>cricketer</v>
      </c>
      <c r="R2607" s="2" t="str">
        <f>IFERROR(MID(Q2607,1,FIND(" ",Q2607)-1),Q2607)</f>
        <v>cricketer</v>
      </c>
      <c r="S2607" s="2"/>
      <c r="U2607" t="str">
        <f t="shared" si="882"/>
        <v>https://en.wikipedia.org/wiki/Kantilal_Desai</v>
      </c>
      <c r="Y2607" t="str">
        <f t="shared" si="883"/>
        <v>https://tools.wmflabs.org/xtools-articleinfo/?article=Kantilal_Desai&amp;project=en.wikipedia.org</v>
      </c>
      <c r="AB2607" t="str">
        <f t="shared" si="884"/>
        <v>https://en.wikipedia.org/w/index.php?title=Special:WhatLinksHere/Kantilal_Desai&amp;limit=500</v>
      </c>
    </row>
    <row r="2608" spans="1:29">
      <c r="A2608">
        <v>1822</v>
      </c>
      <c r="B2608">
        <v>849246</v>
      </c>
      <c r="C2608">
        <v>383974.04475108488</v>
      </c>
      <c r="D2608" t="s">
        <v>7007</v>
      </c>
      <c r="E2608" t="str">
        <f t="shared" si="885"/>
        <v>Kao</v>
      </c>
      <c r="F2608" t="str">
        <f t="shared" si="886"/>
        <v>Ching-yuen</v>
      </c>
      <c r="H2608">
        <v>0</v>
      </c>
      <c r="J2608">
        <v>87</v>
      </c>
      <c r="K2608" s="5">
        <v>42461</v>
      </c>
      <c r="L2608" t="s">
        <v>6898</v>
      </c>
      <c r="M2608" t="str">
        <f t="shared" si="867"/>
        <v>Taiwanese businessman (Uni-President Enterprises Corporation).[8] (death announced on this date)</v>
      </c>
      <c r="N2608" t="str">
        <f t="shared" si="878"/>
        <v>Taiwanese</v>
      </c>
      <c r="O2608" t="str">
        <f t="shared" si="879"/>
        <v>businessman (Uni-President Enterprises Corporation).[8] (death announced on this date)</v>
      </c>
      <c r="P2608" t="str">
        <f t="shared" si="868"/>
        <v>businessman (Uni-President Enterprises Corporation).</v>
      </c>
      <c r="Q2608" t="str">
        <f t="shared" si="869"/>
        <v>businessman (Uni-President Enterprises Corporation)</v>
      </c>
      <c r="R2608" t="str">
        <f>IFERROR(MID(Q2608,1,FIND(" ",Q2608)-1),Q2608)</f>
        <v>businessman</v>
      </c>
      <c r="S2608" s="2" t="s">
        <v>1674</v>
      </c>
      <c r="U2608" t="str">
        <f t="shared" si="882"/>
        <v>https://en.wikipedia.org/wiki/Kao_Ching-yuen</v>
      </c>
      <c r="Y2608" t="str">
        <f t="shared" si="883"/>
        <v>https://tools.wmflabs.org/xtools-articleinfo/?article=Kao_Ching-yuen&amp;project=en.wikipedia.org</v>
      </c>
      <c r="AB2608" t="str">
        <f t="shared" si="884"/>
        <v>https://en.wikipedia.org/w/index.php?title=Special:WhatLinksHere/Kao_Ching-yuen&amp;limit=500</v>
      </c>
    </row>
    <row r="2609" spans="1:29">
      <c r="A2609">
        <v>3371</v>
      </c>
      <c r="B2609">
        <v>619072</v>
      </c>
      <c r="C2609">
        <v>272363.28959497769</v>
      </c>
      <c r="D2609" t="s">
        <v>13216</v>
      </c>
      <c r="E2609" t="str">
        <f t="shared" si="885"/>
        <v>Kapil</v>
      </c>
      <c r="F2609" t="str">
        <f t="shared" si="886"/>
        <v>Seth</v>
      </c>
      <c r="H2609">
        <v>0</v>
      </c>
      <c r="J2609">
        <v>36</v>
      </c>
      <c r="K2609" s="5">
        <v>42553</v>
      </c>
      <c r="L2609" t="s">
        <v>14009</v>
      </c>
      <c r="M2609" t="str">
        <f t="shared" si="867"/>
        <v>Indian cricketer liver failure.[29]</v>
      </c>
      <c r="N2609" t="str">
        <f t="shared" si="878"/>
        <v>Indian</v>
      </c>
      <c r="O2609" t="str">
        <f t="shared" si="879"/>
        <v>cricketer liver failure.[29]</v>
      </c>
      <c r="P2609" s="2" t="str">
        <f t="shared" si="868"/>
        <v>cricketer liver failure.</v>
      </c>
      <c r="Q2609" s="2" t="str">
        <f t="shared" si="869"/>
        <v>cricketer liver failure</v>
      </c>
      <c r="R2609" s="2" t="str">
        <f>IFERROR(MID(Q2609,1,FIND(" ",Q2609)-1),Q2609)</f>
        <v>cricketer</v>
      </c>
      <c r="S2609" s="2"/>
      <c r="T2609" t="s">
        <v>14679</v>
      </c>
      <c r="U2609" t="str">
        <f t="shared" si="882"/>
        <v>https://en.wikipedia.org/wiki/Kapil_Seth</v>
      </c>
      <c r="Y2609" t="str">
        <f t="shared" si="883"/>
        <v>https://tools.wmflabs.org/xtools-articleinfo/?article=Kapil_Seth&amp;project=en.wikipedia.org</v>
      </c>
      <c r="AB2609" t="str">
        <f t="shared" si="884"/>
        <v>https://en.wikipedia.org/w/index.php?title=Special:WhatLinksHere/Kapil_Seth&amp;limit=500</v>
      </c>
    </row>
    <row r="2610" spans="1:29">
      <c r="A2610">
        <v>4773</v>
      </c>
      <c r="B2610">
        <v>800388</v>
      </c>
      <c r="C2610">
        <v>923345.92093448015</v>
      </c>
      <c r="D2610" t="s">
        <v>151</v>
      </c>
      <c r="E2610" s="2" t="str">
        <f t="shared" si="885"/>
        <v>Karam</v>
      </c>
      <c r="F2610" s="2" t="str">
        <f t="shared" si="886"/>
        <v>Chand</v>
      </c>
      <c r="H2610">
        <v>0</v>
      </c>
      <c r="J2610">
        <v>110</v>
      </c>
      <c r="K2610" s="3">
        <v>42640</v>
      </c>
      <c r="L2610" t="s">
        <v>222</v>
      </c>
      <c r="M2610" s="2" t="str">
        <f t="shared" si="867"/>
        <v>British supercentenarian co-holder of the world's longest marriage.[69]</v>
      </c>
      <c r="N2610" s="2" t="str">
        <f t="shared" si="878"/>
        <v>British</v>
      </c>
      <c r="O2610" s="2" t="str">
        <f t="shared" si="879"/>
        <v>supercentenarian co-holder of the world's longest marriage.[69]</v>
      </c>
      <c r="P2610" s="2" t="str">
        <f t="shared" si="868"/>
        <v>supercentenarian co-holder of the world's longest marriage.</v>
      </c>
      <c r="Q2610" s="2" t="str">
        <f t="shared" si="869"/>
        <v>supercentenarian co-holder of the world's longest marriage</v>
      </c>
      <c r="R2610" s="2" t="str">
        <f>IFERROR(MID(Q2610,1,FIND(" ",Q2610)-1),Q2610)</f>
        <v>supercentenarian</v>
      </c>
      <c r="S2610" t="s">
        <v>35</v>
      </c>
    </row>
    <row r="2611" spans="1:29">
      <c r="A2611">
        <v>2364</v>
      </c>
      <c r="B2611">
        <v>563336</v>
      </c>
      <c r="C2611">
        <v>778619.29017490183</v>
      </c>
      <c r="D2611" t="s">
        <v>11844</v>
      </c>
      <c r="E2611" t="str">
        <f t="shared" si="885"/>
        <v>Karel</v>
      </c>
      <c r="F2611" t="str">
        <f t="shared" si="886"/>
        <v>Pečko</v>
      </c>
      <c r="H2611">
        <v>0</v>
      </c>
      <c r="J2611">
        <v>95</v>
      </c>
      <c r="K2611" s="5">
        <v>42492</v>
      </c>
      <c r="L2611" t="s">
        <v>12294</v>
      </c>
      <c r="M2611" t="str">
        <f t="shared" si="867"/>
        <v>Slovenian artist.[26]</v>
      </c>
      <c r="N2611" t="str">
        <f t="shared" si="878"/>
        <v>Slovenian</v>
      </c>
      <c r="O2611" t="str">
        <f t="shared" si="879"/>
        <v>artist.[26]</v>
      </c>
      <c r="P2611" t="str">
        <f t="shared" si="868"/>
        <v>artist.</v>
      </c>
      <c r="Q2611" t="str">
        <f t="shared" si="869"/>
        <v>artist</v>
      </c>
      <c r="R2611" t="str">
        <f>IFERROR(MID(Q2611,1,FIND(" ",Q2611)-1),Q2611)</f>
        <v>artist</v>
      </c>
      <c r="U2611" t="str">
        <f>CONCATENATE("https://en.wikipedia.org/wiki/",REPLACE(D2611,FIND(" ",D2611),1,"_"))</f>
        <v>https://en.wikipedia.org/wiki/Karel_Pečko</v>
      </c>
      <c r="Y2611" t="str">
        <f>CONCATENATE("https://tools.wmflabs.org/xtools-articleinfo/?article=",REPLACE(D2611,FIND(" ",D2611),1,"_"),"&amp;project=en.wikipedia.org")</f>
        <v>https://tools.wmflabs.org/xtools-articleinfo/?article=Karel_Pečko&amp;project=en.wikipedia.org</v>
      </c>
      <c r="AB2611" t="str">
        <f>CONCATENATE("https://en.wikipedia.org/w/index.php?title=Special:WhatLinksHere/",REPLACE(D2611,FIND(" ",D2611),1,"_"),"&amp;limit=500")</f>
        <v>https://en.wikipedia.org/w/index.php?title=Special:WhatLinksHere/Karel_Pečko&amp;limit=500</v>
      </c>
    </row>
    <row r="2612" spans="1:29">
      <c r="A2612">
        <v>4769</v>
      </c>
      <c r="B2612">
        <v>594605</v>
      </c>
      <c r="C2612">
        <v>768025.8488426262</v>
      </c>
      <c r="D2612" t="s">
        <v>239</v>
      </c>
      <c r="E2612" s="2" t="str">
        <f t="shared" si="885"/>
        <v>Karel</v>
      </c>
      <c r="F2612" s="2" t="str">
        <f t="shared" si="886"/>
        <v>Růžička</v>
      </c>
      <c r="H2612">
        <v>0</v>
      </c>
      <c r="J2612">
        <v>76</v>
      </c>
      <c r="K2612" s="3">
        <v>42639</v>
      </c>
      <c r="L2612" t="s">
        <v>310</v>
      </c>
      <c r="M2612" s="2" t="str">
        <f t="shared" si="867"/>
        <v>Czech jazz pianist Anděl Award winner (1993).[99]</v>
      </c>
      <c r="N2612" s="2" t="str">
        <f t="shared" si="878"/>
        <v>Czech</v>
      </c>
      <c r="O2612" s="2" t="str">
        <f t="shared" si="879"/>
        <v>jazz pianist Anděl Award winner (1993).[99]</v>
      </c>
      <c r="P2612" s="2" t="str">
        <f t="shared" si="868"/>
        <v>jazz pianist Anděl Award winner (1993).</v>
      </c>
      <c r="Q2612" s="2" t="str">
        <f t="shared" si="869"/>
        <v>jazz pianist Anděl Award winner (1993)</v>
      </c>
      <c r="R2612" s="2" t="s">
        <v>98</v>
      </c>
      <c r="S2612" t="s">
        <v>99</v>
      </c>
    </row>
    <row r="2613" spans="1:29">
      <c r="A2613">
        <v>1376</v>
      </c>
      <c r="B2613">
        <v>174704</v>
      </c>
      <c r="C2613">
        <v>801526.45899943309</v>
      </c>
      <c r="D2613" t="s">
        <v>8837</v>
      </c>
      <c r="E2613" t="str">
        <f t="shared" si="885"/>
        <v>Karen</v>
      </c>
      <c r="F2613" t="str">
        <f t="shared" si="886"/>
        <v>Carroll</v>
      </c>
      <c r="H2613">
        <v>0</v>
      </c>
      <c r="J2613">
        <v>58</v>
      </c>
      <c r="K2613" s="3">
        <v>42438</v>
      </c>
      <c r="L2613" s="2" t="s">
        <v>8098</v>
      </c>
      <c r="M2613" t="str">
        <f t="shared" si="867"/>
        <v>American blues singer.[182]</v>
      </c>
      <c r="N2613" t="str">
        <f t="shared" si="878"/>
        <v>American</v>
      </c>
      <c r="O2613" t="str">
        <f t="shared" si="879"/>
        <v>blues singer.[182]</v>
      </c>
      <c r="P2613" t="str">
        <f t="shared" si="868"/>
        <v>blues singer.</v>
      </c>
      <c r="Q2613" t="str">
        <f t="shared" si="869"/>
        <v>blues singer</v>
      </c>
      <c r="R2613" t="s">
        <v>7068</v>
      </c>
      <c r="U2613" t="str">
        <f t="shared" ref="U2613:U2650" si="887">CONCATENATE("https://en.wikipedia.org/wiki/",REPLACE(D2613,FIND(" ",D2613),1,"_"))</f>
        <v>https://en.wikipedia.org/wiki/Karen_Carroll</v>
      </c>
      <c r="Y2613" t="str">
        <f t="shared" ref="Y2613:Y2650" si="888">CONCATENATE("https://tools.wmflabs.org/xtools-articleinfo/?article=",REPLACE(D2613,FIND(" ",D2613),1,"_"),"&amp;project=en.wikipedia.org")</f>
        <v>https://tools.wmflabs.org/xtools-articleinfo/?article=Karen_Carroll&amp;project=en.wikipedia.org</v>
      </c>
      <c r="AB2613" t="str">
        <f t="shared" ref="AB2613:AB2650" si="889">CONCATENATE("https://en.wikipedia.org/w/index.php?title=Special:WhatLinksHere/",REPLACE(D2613,FIND(" ",D2613),1,"_"),"&amp;limit=500")</f>
        <v>https://en.wikipedia.org/w/index.php?title=Special:WhatLinksHere/Karen_Carroll&amp;limit=500</v>
      </c>
    </row>
    <row r="2614" spans="1:29">
      <c r="A2614">
        <v>602</v>
      </c>
      <c r="B2614">
        <v>807813</v>
      </c>
      <c r="C2614">
        <v>50794.762126315618</v>
      </c>
      <c r="D2614" t="s">
        <v>9911</v>
      </c>
      <c r="E2614" t="str">
        <f t="shared" si="885"/>
        <v>Karen</v>
      </c>
      <c r="F2614" t="str">
        <f t="shared" si="886"/>
        <v>Johnson Boyd</v>
      </c>
      <c r="H2614">
        <v>0</v>
      </c>
      <c r="J2614">
        <v>91</v>
      </c>
      <c r="K2614" s="3">
        <v>42398</v>
      </c>
      <c r="L2614" t="s">
        <v>9912</v>
      </c>
      <c r="M2614" t="str">
        <f t="shared" si="867"/>
        <v>American heiress and philanthropist.[608]</v>
      </c>
      <c r="N2614" t="str">
        <f t="shared" si="878"/>
        <v>American</v>
      </c>
      <c r="O2614" t="str">
        <f t="shared" si="879"/>
        <v>heiress and philanthropist.[608]</v>
      </c>
      <c r="P2614" t="str">
        <f t="shared" si="868"/>
        <v>heiress and philanthropist.</v>
      </c>
      <c r="Q2614" t="str">
        <f t="shared" si="869"/>
        <v>heiress and philanthropist</v>
      </c>
      <c r="R2614" t="str">
        <f>Q2614</f>
        <v>heiress and philanthropist</v>
      </c>
      <c r="U2614" t="str">
        <f t="shared" si="887"/>
        <v>https://en.wikipedia.org/wiki/Karen_Johnson Boyd</v>
      </c>
      <c r="Y2614" t="str">
        <f t="shared" si="888"/>
        <v>https://tools.wmflabs.org/xtools-articleinfo/?article=Karen_Johnson Boyd&amp;project=en.wikipedia.org</v>
      </c>
      <c r="AB2614" t="str">
        <f t="shared" si="889"/>
        <v>https://en.wikipedia.org/w/index.php?title=Special:WhatLinksHere/Karen_Johnson Boyd&amp;limit=500</v>
      </c>
    </row>
    <row r="2615" spans="1:29">
      <c r="A2615">
        <v>3519</v>
      </c>
      <c r="B2615">
        <v>667395</v>
      </c>
      <c r="C2615">
        <v>959186.49691520841</v>
      </c>
      <c r="D2615" t="s">
        <v>13674</v>
      </c>
      <c r="E2615" t="str">
        <f t="shared" si="885"/>
        <v>Karen</v>
      </c>
      <c r="F2615" t="str">
        <f t="shared" si="886"/>
        <v>Karnes</v>
      </c>
      <c r="H2615">
        <v>0</v>
      </c>
      <c r="J2615">
        <v>90</v>
      </c>
      <c r="K2615" s="5">
        <v>42563</v>
      </c>
      <c r="L2615" t="s">
        <v>14111</v>
      </c>
      <c r="M2615" t="str">
        <f t="shared" si="867"/>
        <v>American ceramist.[178]</v>
      </c>
      <c r="N2615" t="str">
        <f t="shared" si="878"/>
        <v>American</v>
      </c>
      <c r="O2615" t="str">
        <f t="shared" si="879"/>
        <v>ceramist.[178]</v>
      </c>
      <c r="P2615" s="2" t="str">
        <f t="shared" si="868"/>
        <v>ceramist.</v>
      </c>
      <c r="Q2615" s="2" t="str">
        <f t="shared" si="869"/>
        <v>ceramist</v>
      </c>
      <c r="R2615" s="2" t="str">
        <f>IFERROR(MID(Q2615,1,FIND(" ",Q2615)-1),Q2615)</f>
        <v>ceramist</v>
      </c>
      <c r="S2615" s="2"/>
      <c r="U2615" t="str">
        <f t="shared" si="887"/>
        <v>https://en.wikipedia.org/wiki/Karen_Karnes</v>
      </c>
      <c r="Y2615" t="str">
        <f t="shared" si="888"/>
        <v>https://tools.wmflabs.org/xtools-articleinfo/?article=Karen_Karnes&amp;project=en.wikipedia.org</v>
      </c>
      <c r="AB2615" t="str">
        <f t="shared" si="889"/>
        <v>https://en.wikipedia.org/w/index.php?title=Special:WhatLinksHere/Karen_Karnes&amp;limit=500</v>
      </c>
    </row>
    <row r="2616" spans="1:29">
      <c r="A2616">
        <v>3405</v>
      </c>
      <c r="B2616">
        <v>844131</v>
      </c>
      <c r="C2616">
        <v>889458.7033491917</v>
      </c>
      <c r="D2616" t="s">
        <v>13742</v>
      </c>
      <c r="E2616" t="str">
        <f t="shared" si="885"/>
        <v>Kari</v>
      </c>
      <c r="F2616" t="str">
        <f t="shared" si="886"/>
        <v>Hautala</v>
      </c>
      <c r="H2616">
        <v>0</v>
      </c>
      <c r="I2616">
        <v>1</v>
      </c>
      <c r="J2616">
        <v>43</v>
      </c>
      <c r="K2616" s="5">
        <v>42556</v>
      </c>
      <c r="L2616" t="s">
        <v>14061</v>
      </c>
      <c r="M2616" t="str">
        <f t="shared" si="867"/>
        <v>Finnish basketball player (Torpan Pojat) heart attack.[64]</v>
      </c>
      <c r="N2616" t="str">
        <f t="shared" si="878"/>
        <v>Finnish</v>
      </c>
      <c r="O2616" t="str">
        <f t="shared" si="879"/>
        <v>basketball player (Torpan Pojat) heart attack.[64]</v>
      </c>
      <c r="P2616" s="2" t="str">
        <f t="shared" si="868"/>
        <v>basketball player (Torpan Pojat) heart attack.</v>
      </c>
      <c r="Q2616" s="2" t="str">
        <f t="shared" si="869"/>
        <v>basketball player (Torpan Pojat) heart attack</v>
      </c>
      <c r="R2616" s="2" t="s">
        <v>13157</v>
      </c>
      <c r="S2616" s="2" t="s">
        <v>895</v>
      </c>
      <c r="T2616" t="s">
        <v>13613</v>
      </c>
      <c r="U2616" t="str">
        <f t="shared" si="887"/>
        <v>https://en.wikipedia.org/wiki/Kari_Hautala</v>
      </c>
      <c r="V2616">
        <v>100</v>
      </c>
      <c r="W2616">
        <v>0</v>
      </c>
      <c r="X2616">
        <v>0</v>
      </c>
      <c r="Y2616" t="str">
        <f t="shared" si="888"/>
        <v>https://tools.wmflabs.org/xtools-articleinfo/?article=Kari_Hautala&amp;project=en.wikipedia.org</v>
      </c>
      <c r="Z2616">
        <v>4</v>
      </c>
      <c r="AA2616">
        <v>3</v>
      </c>
      <c r="AB2616" t="str">
        <f t="shared" si="889"/>
        <v>https://en.wikipedia.org/w/index.php?title=Special:WhatLinksHere/Kari_Hautala&amp;limit=500</v>
      </c>
      <c r="AC2616">
        <v>4</v>
      </c>
    </row>
    <row r="2617" spans="1:29">
      <c r="A2617">
        <v>2130</v>
      </c>
      <c r="B2617">
        <v>618939</v>
      </c>
      <c r="C2617">
        <v>852282.16470386542</v>
      </c>
      <c r="D2617" t="s">
        <v>6500</v>
      </c>
      <c r="E2617" t="str">
        <f t="shared" si="885"/>
        <v>Karina</v>
      </c>
      <c r="F2617" t="str">
        <f t="shared" si="886"/>
        <v>Huff</v>
      </c>
      <c r="H2617">
        <v>0</v>
      </c>
      <c r="J2617">
        <v>55</v>
      </c>
      <c r="K2617" s="5">
        <v>42478</v>
      </c>
      <c r="L2617" t="s">
        <v>5990</v>
      </c>
      <c r="M2617" t="str">
        <f t="shared" si="867"/>
        <v>British actress (The House of Clocks Time for Loving Voices from Beyond) and television personality breast cancer.[317]</v>
      </c>
      <c r="N2617" t="str">
        <f t="shared" si="878"/>
        <v>British</v>
      </c>
      <c r="O2617" t="str">
        <f t="shared" si="879"/>
        <v>actress (The House of Clocks Time for Loving Voices from Beyond) and television personality breast cancer.[317]</v>
      </c>
      <c r="P2617" t="str">
        <f t="shared" si="868"/>
        <v>actress (The House of Clocks Time for Loving Voices from Beyond) and television personality breast cancer.</v>
      </c>
      <c r="Q2617" t="str">
        <f t="shared" si="869"/>
        <v>actress (The House of Clocks Time for Loving Voices from Beyond) and television personality breast cancer</v>
      </c>
      <c r="R2617" t="s">
        <v>3008</v>
      </c>
      <c r="S2617" t="s">
        <v>1629</v>
      </c>
      <c r="T2617" t="s">
        <v>5531</v>
      </c>
      <c r="U2617" t="str">
        <f t="shared" si="887"/>
        <v>https://en.wikipedia.org/wiki/Karina_Huff</v>
      </c>
      <c r="Y2617" t="str">
        <f t="shared" si="888"/>
        <v>https://tools.wmflabs.org/xtools-articleinfo/?article=Karina_Huff&amp;project=en.wikipedia.org</v>
      </c>
      <c r="AB2617" t="str">
        <f t="shared" si="889"/>
        <v>https://en.wikipedia.org/w/index.php?title=Special:WhatLinksHere/Karina_Huff&amp;limit=500</v>
      </c>
    </row>
    <row r="2618" spans="1:29">
      <c r="A2618">
        <v>4006</v>
      </c>
      <c r="B2618">
        <v>986563</v>
      </c>
      <c r="C2618">
        <v>346827.15491453564</v>
      </c>
      <c r="D2618" t="s">
        <v>4444</v>
      </c>
      <c r="E2618" t="str">
        <f t="shared" si="885"/>
        <v>Karl</v>
      </c>
      <c r="F2618" t="str">
        <f t="shared" si="886"/>
        <v>Bögelein</v>
      </c>
      <c r="H2618">
        <v>0</v>
      </c>
      <c r="J2618">
        <v>89</v>
      </c>
      <c r="K2618" s="5">
        <v>42591</v>
      </c>
      <c r="L2618" t="s">
        <v>3897</v>
      </c>
      <c r="M2618" t="str">
        <f t="shared" si="867"/>
        <v>German football player and coach (VfB Stuttgart).[148]</v>
      </c>
      <c r="N2618" t="str">
        <f t="shared" si="878"/>
        <v>German</v>
      </c>
      <c r="O2618" t="str">
        <f t="shared" si="879"/>
        <v>football player and coach (VfB Stuttgart).[148]</v>
      </c>
      <c r="P2618" s="2" t="str">
        <f t="shared" si="868"/>
        <v>football player and coach (VfB Stuttgart).</v>
      </c>
      <c r="Q2618" s="2" t="str">
        <f t="shared" si="869"/>
        <v>football player and coach (VfB Stuttgart)</v>
      </c>
      <c r="R2618" s="2" t="s">
        <v>2907</v>
      </c>
      <c r="S2618" s="2" t="s">
        <v>674</v>
      </c>
      <c r="U2618" t="str">
        <f t="shared" si="887"/>
        <v>https://en.wikipedia.org/wiki/Karl_Bögelein</v>
      </c>
      <c r="Y2618" t="str">
        <f t="shared" si="888"/>
        <v>https://tools.wmflabs.org/xtools-articleinfo/?article=Karl_Bögelein&amp;project=en.wikipedia.org</v>
      </c>
      <c r="AB2618" t="str">
        <f t="shared" si="889"/>
        <v>https://en.wikipedia.org/w/index.php?title=Special:WhatLinksHere/Karl_Bögelein&amp;limit=500</v>
      </c>
    </row>
    <row r="2619" spans="1:29">
      <c r="A2619">
        <v>2400</v>
      </c>
      <c r="B2619">
        <v>638190</v>
      </c>
      <c r="C2619">
        <v>229506.37759367964</v>
      </c>
      <c r="D2619" t="s">
        <v>12171</v>
      </c>
      <c r="E2619" t="str">
        <f t="shared" si="885"/>
        <v>Karl</v>
      </c>
      <c r="F2619" t="str">
        <f t="shared" si="886"/>
        <v>Butzer</v>
      </c>
      <c r="H2619">
        <v>0</v>
      </c>
      <c r="J2619">
        <v>81</v>
      </c>
      <c r="K2619" s="5">
        <v>42494</v>
      </c>
      <c r="L2619" t="s">
        <v>12552</v>
      </c>
      <c r="M2619" t="str">
        <f t="shared" si="867"/>
        <v>German-born American geographer.[62]</v>
      </c>
      <c r="N2619" t="s">
        <v>13228</v>
      </c>
      <c r="O2619" t="str">
        <f t="shared" si="879"/>
        <v>American geographer.[62]</v>
      </c>
      <c r="P2619" t="str">
        <f t="shared" si="868"/>
        <v>American geographer.</v>
      </c>
      <c r="Q2619" t="str">
        <f t="shared" si="869"/>
        <v>American geographer</v>
      </c>
      <c r="R2619" t="s">
        <v>12822</v>
      </c>
      <c r="U2619" t="str">
        <f t="shared" si="887"/>
        <v>https://en.wikipedia.org/wiki/Karl_Butzer</v>
      </c>
      <c r="Y2619" t="str">
        <f t="shared" si="888"/>
        <v>https://tools.wmflabs.org/xtools-articleinfo/?article=Karl_Butzer&amp;project=en.wikipedia.org</v>
      </c>
      <c r="AB2619" t="str">
        <f t="shared" si="889"/>
        <v>https://en.wikipedia.org/w/index.php?title=Special:WhatLinksHere/Karl_Butzer&amp;limit=500</v>
      </c>
    </row>
    <row r="2620" spans="1:29">
      <c r="A2620">
        <v>3178</v>
      </c>
      <c r="B2620">
        <v>403224</v>
      </c>
      <c r="C2620">
        <v>381812.17483997898</v>
      </c>
      <c r="D2620" t="s">
        <v>5353</v>
      </c>
      <c r="E2620" t="str">
        <f t="shared" si="885"/>
        <v>Karl</v>
      </c>
      <c r="F2620" t="str">
        <f t="shared" si="886"/>
        <v>Dallas</v>
      </c>
      <c r="H2620">
        <v>0</v>
      </c>
      <c r="J2620">
        <v>85</v>
      </c>
      <c r="K2620" s="5">
        <v>42542</v>
      </c>
      <c r="L2620" t="s">
        <v>4715</v>
      </c>
      <c r="M2620" t="str">
        <f t="shared" si="867"/>
        <v>British journalist author and campaigner cancer.[333]</v>
      </c>
      <c r="N2620" t="str">
        <f>MID(M2620,1,FIND(" ",M2620)-1)</f>
        <v>British</v>
      </c>
      <c r="O2620" t="str">
        <f t="shared" si="879"/>
        <v>journalist author and campaigner cancer.[333]</v>
      </c>
      <c r="P2620" t="str">
        <f t="shared" si="868"/>
        <v>journalist author and campaigner cancer.</v>
      </c>
      <c r="Q2620" t="str">
        <f t="shared" si="869"/>
        <v>journalist author and campaigner cancer</v>
      </c>
      <c r="R2620" t="str">
        <f>MID(Q2620,1,LEN(Q2620)-LEN(T2620))</f>
        <v xml:space="preserve">journalist author and campaigner </v>
      </c>
      <c r="T2620" t="s">
        <v>3101</v>
      </c>
      <c r="U2620" t="str">
        <f t="shared" si="887"/>
        <v>https://en.wikipedia.org/wiki/Karl_Dallas</v>
      </c>
      <c r="Y2620" t="str">
        <f t="shared" si="888"/>
        <v>https://tools.wmflabs.org/xtools-articleinfo/?article=Karl_Dallas&amp;project=en.wikipedia.org</v>
      </c>
      <c r="AB2620" t="str">
        <f t="shared" si="889"/>
        <v>https://en.wikipedia.org/w/index.php?title=Special:WhatLinksHere/Karl_Dallas&amp;limit=500</v>
      </c>
    </row>
    <row r="2621" spans="1:29">
      <c r="A2621">
        <v>1120</v>
      </c>
      <c r="B2621">
        <v>433713</v>
      </c>
      <c r="C2621">
        <v>173192.88517319364</v>
      </c>
      <c r="D2621" t="s">
        <v>11113</v>
      </c>
      <c r="E2621" t="str">
        <f t="shared" si="885"/>
        <v>Karl</v>
      </c>
      <c r="F2621" t="str">
        <f t="shared" si="886"/>
        <v>Dedecius</v>
      </c>
      <c r="H2621">
        <v>0</v>
      </c>
      <c r="J2621">
        <v>94</v>
      </c>
      <c r="K2621" s="3">
        <v>42426</v>
      </c>
      <c r="L2621" t="s">
        <v>11570</v>
      </c>
      <c r="M2621" t="str">
        <f t="shared" si="867"/>
        <v>Polish-born German translator.[467]</v>
      </c>
      <c r="N2621" t="s">
        <v>12032</v>
      </c>
      <c r="O2621" t="s">
        <v>12031</v>
      </c>
      <c r="P2621" t="str">
        <f t="shared" si="868"/>
        <v>translator.</v>
      </c>
      <c r="Q2621" t="str">
        <f t="shared" si="869"/>
        <v>translator</v>
      </c>
      <c r="R2621" t="str">
        <f>IFERROR(MID(Q2621,1,FIND(" ",Q2621)-1),Q2621)</f>
        <v>translator</v>
      </c>
      <c r="U2621" t="str">
        <f t="shared" si="887"/>
        <v>https://en.wikipedia.org/wiki/Karl_Dedecius</v>
      </c>
      <c r="Y2621" t="str">
        <f t="shared" si="888"/>
        <v>https://tools.wmflabs.org/xtools-articleinfo/?article=Karl_Dedecius&amp;project=en.wikipedia.org</v>
      </c>
      <c r="AB2621" t="str">
        <f t="shared" si="889"/>
        <v>https://en.wikipedia.org/w/index.php?title=Special:WhatLinksHere/Karl_Dedecius&amp;limit=500</v>
      </c>
    </row>
    <row r="2622" spans="1:29">
      <c r="A2622">
        <v>4655</v>
      </c>
      <c r="B2622">
        <v>216112</v>
      </c>
      <c r="C2622">
        <v>816366.69617549272</v>
      </c>
      <c r="D2622" t="s">
        <v>15032</v>
      </c>
      <c r="E2622" t="s">
        <v>15909</v>
      </c>
      <c r="F2622" t="s">
        <v>15910</v>
      </c>
      <c r="H2622">
        <v>0</v>
      </c>
      <c r="J2622">
        <v>94</v>
      </c>
      <c r="K2622" s="5">
        <v>42632</v>
      </c>
      <c r="L2622" t="s">
        <v>15693</v>
      </c>
      <c r="M2622" t="str">
        <f t="shared" si="867"/>
        <v>German political scientist and historian.[129]</v>
      </c>
      <c r="N2622" t="str">
        <f>MID(M2622,1,FIND(" ",M2622)-1)</f>
        <v>German</v>
      </c>
      <c r="O2622" t="str">
        <f t="shared" ref="O2622:O2627" si="890">MID(M2622,FIND(" ",M2622)+1,9999)</f>
        <v>political scientist and historian.[129]</v>
      </c>
      <c r="P2622" s="2" t="str">
        <f t="shared" si="868"/>
        <v>political scientist and historian.</v>
      </c>
      <c r="Q2622" s="2" t="str">
        <f t="shared" si="869"/>
        <v>political scientist and historian</v>
      </c>
      <c r="R2622" s="2" t="str">
        <f>Q2622</f>
        <v>political scientist and historian</v>
      </c>
      <c r="U2622" t="str">
        <f t="shared" si="887"/>
        <v>https://en.wikipedia.org/wiki/Karl_Dietrich Bracher</v>
      </c>
      <c r="Y2622" t="str">
        <f t="shared" si="888"/>
        <v>https://tools.wmflabs.org/xtools-articleinfo/?article=Karl_Dietrich Bracher&amp;project=en.wikipedia.org</v>
      </c>
      <c r="AB2622" t="str">
        <f t="shared" si="889"/>
        <v>https://en.wikipedia.org/w/index.php?title=Special:WhatLinksHere/Karl_Dietrich Bracher&amp;limit=500</v>
      </c>
    </row>
    <row r="2623" spans="1:29">
      <c r="A2623">
        <v>3564</v>
      </c>
      <c r="B2623">
        <v>76919</v>
      </c>
      <c r="C2623">
        <v>454991.75724944507</v>
      </c>
      <c r="D2623" t="s">
        <v>13720</v>
      </c>
      <c r="E2623" t="s">
        <v>14550</v>
      </c>
      <c r="F2623" t="s">
        <v>14677</v>
      </c>
      <c r="H2623">
        <v>0</v>
      </c>
      <c r="J2623">
        <v>69</v>
      </c>
      <c r="K2623" s="5">
        <v>42566</v>
      </c>
      <c r="L2623" t="s">
        <v>14438</v>
      </c>
      <c r="M2623" t="str">
        <f t="shared" si="867"/>
        <v>American economist and academic developed Case–Shiller index model Parkinson's disease and multiple myeloma.[223]</v>
      </c>
      <c r="N2623" t="str">
        <f>MID(M2623,1,FIND(" ",M2623)-1)</f>
        <v>American</v>
      </c>
      <c r="O2623" t="str">
        <f t="shared" si="890"/>
        <v>economist and academic developed Case–Shiller index model Parkinson's disease and multiple myeloma.[223]</v>
      </c>
      <c r="P2623" s="2" t="str">
        <f t="shared" si="868"/>
        <v>economist and academic developed Case–Shiller index model Parkinson's disease and multiple myeloma.</v>
      </c>
      <c r="Q2623" s="2" t="str">
        <f t="shared" si="869"/>
        <v>economist and academic developed Case–Shiller index model Parkinson's disease and multiple myeloma</v>
      </c>
      <c r="R2623" s="2" t="s">
        <v>2948</v>
      </c>
      <c r="S2623" s="2" t="s">
        <v>726</v>
      </c>
      <c r="T2623" t="s">
        <v>14532</v>
      </c>
      <c r="U2623" t="str">
        <f t="shared" si="887"/>
        <v>https://en.wikipedia.org/wiki/Karl_E. Case</v>
      </c>
      <c r="Y2623" t="str">
        <f t="shared" si="888"/>
        <v>https://tools.wmflabs.org/xtools-articleinfo/?article=Karl_E. Case&amp;project=en.wikipedia.org</v>
      </c>
      <c r="AB2623" t="str">
        <f t="shared" si="889"/>
        <v>https://en.wikipedia.org/w/index.php?title=Special:WhatLinksHere/Karl_E. Case&amp;limit=500</v>
      </c>
    </row>
    <row r="2624" spans="1:29">
      <c r="A2624">
        <v>2549</v>
      </c>
      <c r="B2624">
        <v>177249</v>
      </c>
      <c r="C2624">
        <v>406131.88646238996</v>
      </c>
      <c r="D2624" t="s">
        <v>12287</v>
      </c>
      <c r="E2624" t="str">
        <f>LEFT(D2624,FIND(" ",D2624)-1)</f>
        <v>Karl</v>
      </c>
      <c r="F2624" t="str">
        <f>MID(D2624,FIND(" ",D2624)+1,9999)</f>
        <v>Eigen</v>
      </c>
      <c r="H2624">
        <v>0</v>
      </c>
      <c r="J2624">
        <v>88</v>
      </c>
      <c r="K2624" s="5">
        <v>42503</v>
      </c>
      <c r="L2624" t="s">
        <v>12640</v>
      </c>
      <c r="M2624" t="str">
        <f t="shared" si="867"/>
        <v>German farmer and politician member of the Bundestag (1972–1976 1980–1990).[213]</v>
      </c>
      <c r="N2624" t="str">
        <f>MID(M2624,1,FIND(" ",M2624)-1)</f>
        <v>German</v>
      </c>
      <c r="O2624" t="str">
        <f t="shared" si="890"/>
        <v>farmer and politician member of the Bundestag (1972–1976 1980–1990).[213]</v>
      </c>
      <c r="P2624" t="str">
        <f t="shared" si="868"/>
        <v>farmer and politician member of the Bundestag (1972–1976 1980–1990).</v>
      </c>
      <c r="Q2624" t="str">
        <f t="shared" si="869"/>
        <v>farmer and politician member of the Bundestag (1972–1976 1980–1990)</v>
      </c>
      <c r="R2624" t="s">
        <v>2961</v>
      </c>
      <c r="S2624" s="2" t="s">
        <v>1299</v>
      </c>
      <c r="U2624" t="str">
        <f t="shared" si="887"/>
        <v>https://en.wikipedia.org/wiki/Karl_Eigen</v>
      </c>
      <c r="Y2624" t="str">
        <f t="shared" si="888"/>
        <v>https://tools.wmflabs.org/xtools-articleinfo/?article=Karl_Eigen&amp;project=en.wikipedia.org</v>
      </c>
      <c r="AB2624" t="str">
        <f t="shared" si="889"/>
        <v>https://en.wikipedia.org/w/index.php?title=Special:WhatLinksHere/Karl_Eigen&amp;limit=500</v>
      </c>
    </row>
    <row r="2625" spans="1:29">
      <c r="A2625">
        <v>4575</v>
      </c>
      <c r="B2625">
        <v>163197</v>
      </c>
      <c r="C2625">
        <v>603092.98045831383</v>
      </c>
      <c r="D2625" t="s">
        <v>15119</v>
      </c>
      <c r="E2625" t="s">
        <v>15838</v>
      </c>
      <c r="F2625" t="s">
        <v>15839</v>
      </c>
      <c r="H2625">
        <v>0</v>
      </c>
      <c r="J2625">
        <v>73</v>
      </c>
      <c r="K2625" s="5">
        <v>42627</v>
      </c>
      <c r="L2625" t="s">
        <v>15443</v>
      </c>
      <c r="M2625" t="str">
        <f t="shared" si="867"/>
        <v>Swedish economic historian.[221]</v>
      </c>
      <c r="N2625" t="str">
        <f>MID(M2625,1,FIND(" ",M2625)-1)</f>
        <v>Swedish</v>
      </c>
      <c r="O2625" t="str">
        <f t="shared" si="890"/>
        <v>economic historian.[221]</v>
      </c>
      <c r="P2625" s="2" t="str">
        <f t="shared" si="868"/>
        <v>economic historian.</v>
      </c>
      <c r="Q2625" s="2" t="str">
        <f t="shared" si="869"/>
        <v>economic historian</v>
      </c>
      <c r="R2625" s="2" t="str">
        <f>Q2625</f>
        <v>economic historian</v>
      </c>
      <c r="U2625" t="str">
        <f t="shared" si="887"/>
        <v>https://en.wikipedia.org/wiki/Karl_Gunnar Persson</v>
      </c>
      <c r="Y2625" t="str">
        <f t="shared" si="888"/>
        <v>https://tools.wmflabs.org/xtools-articleinfo/?article=Karl_Gunnar Persson&amp;project=en.wikipedia.org</v>
      </c>
      <c r="AB2625" t="str">
        <f t="shared" si="889"/>
        <v>https://en.wikipedia.org/w/index.php?title=Special:WhatLinksHere/Karl_Gunnar Persson&amp;limit=500</v>
      </c>
    </row>
    <row r="2626" spans="1:29">
      <c r="A2626">
        <v>2486</v>
      </c>
      <c r="B2626">
        <v>253435</v>
      </c>
      <c r="C2626">
        <v>739051.47458117432</v>
      </c>
      <c r="D2626" t="s">
        <v>12098</v>
      </c>
      <c r="E2626" t="str">
        <f t="shared" ref="E2626:E2632" si="891">LEFT(D2626,FIND(" ",D2626)-1)</f>
        <v>Karl</v>
      </c>
      <c r="F2626" t="str">
        <f t="shared" ref="F2626:F2632" si="892">MID(D2626,FIND(" ",D2626)+1,9999)</f>
        <v>Maramorosch</v>
      </c>
      <c r="H2626">
        <v>0</v>
      </c>
      <c r="J2626">
        <v>101</v>
      </c>
      <c r="K2626" s="5">
        <v>42499</v>
      </c>
      <c r="L2626" t="s">
        <v>12578</v>
      </c>
      <c r="M2626" t="str">
        <f t="shared" ref="M2626:M2689" si="893">MID(L2626,2,LEN(L2626)-1)</f>
        <v>Austrian-born American virologist entomologist and plant pathologist.[150]</v>
      </c>
      <c r="N2626" t="s">
        <v>12970</v>
      </c>
      <c r="O2626" t="str">
        <f t="shared" si="890"/>
        <v>American virologist entomologist and plant pathologist.[150]</v>
      </c>
      <c r="P2626" t="str">
        <f t="shared" ref="P2626:P2689" si="894">IFERROR(MID(O2626,1,FIND("[",O2626)-1),O2626)</f>
        <v>American virologist entomologist and plant pathologist.</v>
      </c>
      <c r="Q2626" t="str">
        <f t="shared" ref="Q2626:Q2689" si="895">IFERROR(MID(P2626,1,FIND(".",P2626)-1),P2626)</f>
        <v>American virologist entomologist and plant pathologist</v>
      </c>
      <c r="R2626" t="str">
        <f>MID(Q2626,10,9999)</f>
        <v>virologist entomologist and plant pathologist</v>
      </c>
      <c r="U2626" t="str">
        <f t="shared" si="887"/>
        <v>https://en.wikipedia.org/wiki/Karl_Maramorosch</v>
      </c>
      <c r="Y2626" t="str">
        <f t="shared" si="888"/>
        <v>https://tools.wmflabs.org/xtools-articleinfo/?article=Karl_Maramorosch&amp;project=en.wikipedia.org</v>
      </c>
      <c r="AB2626" t="str">
        <f t="shared" si="889"/>
        <v>https://en.wikipedia.org/w/index.php?title=Special:WhatLinksHere/Karl_Maramorosch&amp;limit=500</v>
      </c>
    </row>
    <row r="2627" spans="1:29">
      <c r="A2627">
        <v>4434</v>
      </c>
      <c r="B2627">
        <v>399381</v>
      </c>
      <c r="C2627">
        <v>108017.93152222672</v>
      </c>
      <c r="D2627" t="s">
        <v>15015</v>
      </c>
      <c r="E2627" t="str">
        <f t="shared" si="891"/>
        <v>Karl</v>
      </c>
      <c r="F2627" t="str">
        <f t="shared" si="892"/>
        <v>Schlechta</v>
      </c>
      <c r="H2627">
        <v>0</v>
      </c>
      <c r="J2627">
        <v>94</v>
      </c>
      <c r="K2627" s="5">
        <v>42618</v>
      </c>
      <c r="L2627" t="s">
        <v>15174</v>
      </c>
      <c r="M2627" t="str">
        <f t="shared" si="893"/>
        <v>Austrian football player and coach (Austria Wien Sturm Graz Rapid Wien).[376]</v>
      </c>
      <c r="N2627" t="str">
        <f>MID(M2627,1,FIND(" ",M2627)-1)</f>
        <v>Austrian</v>
      </c>
      <c r="O2627" t="str">
        <f t="shared" si="890"/>
        <v>football player and coach (Austria Wien Sturm Graz Rapid Wien).[376]</v>
      </c>
      <c r="P2627" s="2" t="str">
        <f t="shared" si="894"/>
        <v>football player and coach (Austria Wien Sturm Graz Rapid Wien).</v>
      </c>
      <c r="Q2627" s="2" t="str">
        <f t="shared" si="895"/>
        <v>football player and coach (Austria Wien Sturm Graz Rapid Wien)</v>
      </c>
      <c r="R2627" s="2" t="s">
        <v>15710</v>
      </c>
      <c r="S2627" s="2" t="s">
        <v>597</v>
      </c>
      <c r="U2627" t="str">
        <f t="shared" si="887"/>
        <v>https://en.wikipedia.org/wiki/Karl_Schlechta</v>
      </c>
      <c r="Y2627" t="str">
        <f t="shared" si="888"/>
        <v>https://tools.wmflabs.org/xtools-articleinfo/?article=Karl_Schlechta&amp;project=en.wikipedia.org</v>
      </c>
      <c r="AB2627" t="str">
        <f t="shared" si="889"/>
        <v>https://en.wikipedia.org/w/index.php?title=Special:WhatLinksHere/Karl_Schlechta&amp;limit=500</v>
      </c>
    </row>
    <row r="2628" spans="1:29">
      <c r="A2628">
        <v>989</v>
      </c>
      <c r="B2628">
        <v>396393</v>
      </c>
      <c r="C2628">
        <v>206809.07306268637</v>
      </c>
      <c r="D2628" t="s">
        <v>10627</v>
      </c>
      <c r="E2628" t="str">
        <f t="shared" si="891"/>
        <v>Karl</v>
      </c>
      <c r="F2628" t="str">
        <f t="shared" si="892"/>
        <v>Stirner</v>
      </c>
      <c r="H2628">
        <v>0</v>
      </c>
      <c r="J2628">
        <v>92</v>
      </c>
      <c r="K2628" s="3">
        <v>42418</v>
      </c>
      <c r="L2628" t="s">
        <v>11220</v>
      </c>
      <c r="M2628" t="str">
        <f t="shared" si="893"/>
        <v>German-born American sculptor.[334]</v>
      </c>
      <c r="N2628" t="s">
        <v>12066</v>
      </c>
      <c r="O2628" t="s">
        <v>12065</v>
      </c>
      <c r="P2628" t="str">
        <f t="shared" si="894"/>
        <v>sculptor.</v>
      </c>
      <c r="Q2628" t="str">
        <f t="shared" si="895"/>
        <v>sculptor</v>
      </c>
      <c r="R2628" t="str">
        <f>IFERROR(MID(Q2628,1,FIND(" ",Q2628)-1),Q2628)</f>
        <v>sculptor</v>
      </c>
      <c r="U2628" t="str">
        <f t="shared" si="887"/>
        <v>https://en.wikipedia.org/wiki/Karl_Stirner</v>
      </c>
      <c r="Y2628" t="str">
        <f t="shared" si="888"/>
        <v>https://tools.wmflabs.org/xtools-articleinfo/?article=Karl_Stirner&amp;project=en.wikipedia.org</v>
      </c>
      <c r="AB2628" t="str">
        <f t="shared" si="889"/>
        <v>https://en.wikipedia.org/w/index.php?title=Special:WhatLinksHere/Karl_Stirner&amp;limit=500</v>
      </c>
    </row>
    <row r="2629" spans="1:29">
      <c r="A2629">
        <v>2151</v>
      </c>
      <c r="B2629">
        <v>512436</v>
      </c>
      <c r="C2629">
        <v>300814.94227624719</v>
      </c>
      <c r="D2629" t="s">
        <v>6674</v>
      </c>
      <c r="E2629" t="str">
        <f t="shared" si="891"/>
        <v>Karl-Heinz</v>
      </c>
      <c r="F2629" t="str">
        <f t="shared" si="892"/>
        <v>von Hassel</v>
      </c>
      <c r="H2629">
        <v>0</v>
      </c>
      <c r="J2629">
        <v>77</v>
      </c>
      <c r="K2629" s="5">
        <v>42479</v>
      </c>
      <c r="L2629" t="s">
        <v>6094</v>
      </c>
      <c r="M2629" t="str">
        <f t="shared" si="893"/>
        <v>German actor.[338]</v>
      </c>
      <c r="N2629" t="str">
        <f t="shared" ref="N2629:N2646" si="896">MID(M2629,1,FIND(" ",M2629)-1)</f>
        <v>German</v>
      </c>
      <c r="O2629" t="str">
        <f t="shared" ref="O2629:O2651" si="897">MID(M2629,FIND(" ",M2629)+1,9999)</f>
        <v>actor.[338]</v>
      </c>
      <c r="P2629" t="str">
        <f t="shared" si="894"/>
        <v>actor.</v>
      </c>
      <c r="Q2629" t="str">
        <f t="shared" si="895"/>
        <v>actor</v>
      </c>
      <c r="R2629" t="str">
        <f>IFERROR(MID(Q2629,1,FIND(" ",Q2629)-1),Q2629)</f>
        <v>actor</v>
      </c>
      <c r="U2629" t="str">
        <f t="shared" si="887"/>
        <v>https://en.wikipedia.org/wiki/Karl-Heinz_von Hassel</v>
      </c>
      <c r="Y2629" t="str">
        <f t="shared" si="888"/>
        <v>https://tools.wmflabs.org/xtools-articleinfo/?article=Karl-Heinz_von Hassel&amp;project=en.wikipedia.org</v>
      </c>
      <c r="AB2629" t="str">
        <f t="shared" si="889"/>
        <v>https://en.wikipedia.org/w/index.php?title=Special:WhatLinksHere/Karl-Heinz_von Hassel&amp;limit=500</v>
      </c>
    </row>
    <row r="2630" spans="1:29">
      <c r="A2630" s="2">
        <v>1815</v>
      </c>
      <c r="B2630" s="2">
        <v>301336</v>
      </c>
      <c r="C2630" s="2">
        <v>389358.71556168422</v>
      </c>
      <c r="D2630" s="2" t="s">
        <v>6852</v>
      </c>
      <c r="E2630" s="2" t="str">
        <f t="shared" si="891"/>
        <v>Karl-Robert</v>
      </c>
      <c r="F2630" s="2" t="str">
        <f t="shared" si="892"/>
        <v>Ameln</v>
      </c>
      <c r="G2630" s="2"/>
      <c r="H2630">
        <v>0</v>
      </c>
      <c r="J2630" s="2">
        <v>96</v>
      </c>
      <c r="K2630" s="6">
        <v>42461</v>
      </c>
      <c r="L2630" s="2" t="s">
        <v>6545</v>
      </c>
      <c r="M2630" s="2" t="str">
        <f t="shared" si="893"/>
        <v>Swedish sailor (1948 and 1952 Olympics).[1]</v>
      </c>
      <c r="N2630" s="2" t="str">
        <f t="shared" si="896"/>
        <v>Swedish</v>
      </c>
      <c r="O2630" s="2" t="str">
        <f t="shared" si="897"/>
        <v>sailor (1948 and 1952 Olympics).[1]</v>
      </c>
      <c r="P2630" s="2" t="str">
        <f t="shared" si="894"/>
        <v>sailor (1948 and 1952 Olympics).</v>
      </c>
      <c r="Q2630" s="2" t="str">
        <f t="shared" si="895"/>
        <v>sailor (1948 and 1952 Olympics)</v>
      </c>
      <c r="R2630" s="2" t="str">
        <f>IFERROR(MID(Q2630,1,FIND(" ",Q2630)-1),Q2630)</f>
        <v>sailor</v>
      </c>
      <c r="S2630" s="2" t="s">
        <v>1755</v>
      </c>
      <c r="T2630" s="2"/>
      <c r="U2630" t="str">
        <f t="shared" si="887"/>
        <v>https://en.wikipedia.org/wiki/Karl-Robert_Ameln</v>
      </c>
      <c r="V2630" s="2"/>
      <c r="Y2630" t="str">
        <f t="shared" si="888"/>
        <v>https://tools.wmflabs.org/xtools-articleinfo/?article=Karl-Robert_Ameln&amp;project=en.wikipedia.org</v>
      </c>
      <c r="Z2630" s="2"/>
      <c r="AA2630" s="2"/>
      <c r="AB2630" t="str">
        <f t="shared" si="889"/>
        <v>https://en.wikipedia.org/w/index.php?title=Special:WhatLinksHere/Karl-Robert_Ameln&amp;limit=500</v>
      </c>
      <c r="AC2630" s="2"/>
    </row>
    <row r="2631" spans="1:29">
      <c r="A2631">
        <v>2384</v>
      </c>
      <c r="B2631">
        <v>814532</v>
      </c>
      <c r="C2631">
        <v>344768.48574922769</v>
      </c>
      <c r="D2631" t="s">
        <v>11859</v>
      </c>
      <c r="E2631" t="str">
        <f t="shared" si="891"/>
        <v>Karol</v>
      </c>
      <c r="F2631" t="str">
        <f t="shared" si="892"/>
        <v>Machata</v>
      </c>
      <c r="H2631">
        <v>0</v>
      </c>
      <c r="J2631">
        <v>88</v>
      </c>
      <c r="K2631" s="5">
        <v>42493</v>
      </c>
      <c r="L2631" t="s">
        <v>12342</v>
      </c>
      <c r="M2631" t="str">
        <f t="shared" si="893"/>
        <v>Slovak actor (St. Peter's Umbrella).[46]</v>
      </c>
      <c r="N2631" t="str">
        <f t="shared" si="896"/>
        <v>Slovak</v>
      </c>
      <c r="O2631" t="str">
        <f t="shared" si="897"/>
        <v>actor (St. Peter's Umbrella).[46]</v>
      </c>
      <c r="P2631" t="str">
        <f t="shared" si="894"/>
        <v>actor (St. Peter's Umbrella).</v>
      </c>
      <c r="Q2631" t="str">
        <f t="shared" si="895"/>
        <v>actor (St</v>
      </c>
      <c r="R2631" t="str">
        <f>IFERROR(MID(Q2631,1,FIND(" ",Q2631)-1),Q2631)</f>
        <v>actor</v>
      </c>
      <c r="S2631" t="s">
        <v>1393</v>
      </c>
      <c r="U2631" t="str">
        <f t="shared" si="887"/>
        <v>https://en.wikipedia.org/wiki/Karol_Machata</v>
      </c>
      <c r="Y2631" t="str">
        <f t="shared" si="888"/>
        <v>https://tools.wmflabs.org/xtools-articleinfo/?article=Karol_Machata&amp;project=en.wikipedia.org</v>
      </c>
      <c r="AB2631" t="str">
        <f t="shared" si="889"/>
        <v>https://en.wikipedia.org/w/index.php?title=Special:WhatLinksHere/Karol_Machata&amp;limit=500</v>
      </c>
    </row>
    <row r="2632" spans="1:29">
      <c r="A2632">
        <v>381</v>
      </c>
      <c r="B2632">
        <v>101338</v>
      </c>
      <c r="C2632">
        <v>175748.04981268244</v>
      </c>
      <c r="D2632" t="s">
        <v>9555</v>
      </c>
      <c r="E2632" t="str">
        <f t="shared" si="891"/>
        <v>Karsten</v>
      </c>
      <c r="F2632" t="str">
        <f t="shared" si="892"/>
        <v>Isachsen</v>
      </c>
      <c r="H2632">
        <v>0</v>
      </c>
      <c r="J2632">
        <v>71</v>
      </c>
      <c r="K2632" s="3">
        <v>42387</v>
      </c>
      <c r="L2632" t="s">
        <v>10536</v>
      </c>
      <c r="M2632" t="str">
        <f t="shared" si="893"/>
        <v>Norwegian priest author and public speaker.[383]</v>
      </c>
      <c r="N2632" t="str">
        <f t="shared" si="896"/>
        <v>Norwegian</v>
      </c>
      <c r="O2632" t="str">
        <f t="shared" si="897"/>
        <v>priest author and public speaker.[383]</v>
      </c>
      <c r="P2632" t="str">
        <f t="shared" si="894"/>
        <v>priest author and public speaker.</v>
      </c>
      <c r="Q2632" t="str">
        <f t="shared" si="895"/>
        <v>priest author and public speaker</v>
      </c>
      <c r="R2632" t="str">
        <f>Q2632</f>
        <v>priest author and public speaker</v>
      </c>
      <c r="U2632" t="str">
        <f t="shared" si="887"/>
        <v>https://en.wikipedia.org/wiki/Karsten_Isachsen</v>
      </c>
      <c r="Y2632" t="str">
        <f t="shared" si="888"/>
        <v>https://tools.wmflabs.org/xtools-articleinfo/?article=Karsten_Isachsen&amp;project=en.wikipedia.org</v>
      </c>
      <c r="AB2632" t="str">
        <f t="shared" si="889"/>
        <v>https://en.wikipedia.org/w/index.php?title=Special:WhatLinksHere/Karsten_Isachsen&amp;limit=500</v>
      </c>
    </row>
    <row r="2633" spans="1:29">
      <c r="A2633">
        <v>3592</v>
      </c>
      <c r="B2633">
        <v>23183</v>
      </c>
      <c r="C2633">
        <v>319887.83339693327</v>
      </c>
      <c r="D2633" t="s">
        <v>13909</v>
      </c>
      <c r="E2633" t="s">
        <v>14684</v>
      </c>
      <c r="F2633" t="s">
        <v>14683</v>
      </c>
      <c r="H2633">
        <v>0</v>
      </c>
      <c r="J2633">
        <v>86</v>
      </c>
      <c r="K2633" s="5">
        <v>42567</v>
      </c>
      <c r="L2633" t="s">
        <v>14247</v>
      </c>
      <c r="M2633" t="str">
        <f t="shared" si="893"/>
        <v>Indian politician Gujarat MLA for Gandhinagar (1980–1990).[251]</v>
      </c>
      <c r="N2633" t="str">
        <f t="shared" si="896"/>
        <v>Indian</v>
      </c>
      <c r="O2633" t="str">
        <f t="shared" si="897"/>
        <v>politician Gujarat MLA for Gandhinagar (1980–1990).[251]</v>
      </c>
      <c r="P2633" s="2" t="str">
        <f t="shared" si="894"/>
        <v>politician Gujarat MLA for Gandhinagar (1980–1990).</v>
      </c>
      <c r="Q2633" s="2" t="str">
        <f t="shared" si="895"/>
        <v>politician Gujarat MLA for Gandhinagar (1980–1990)</v>
      </c>
      <c r="R2633" s="2" t="str">
        <f>IFERROR(MID(Q2633,1,FIND(" ",Q2633)-1),Q2633)</f>
        <v>politician</v>
      </c>
      <c r="S2633" s="2" t="s">
        <v>1000</v>
      </c>
      <c r="U2633" t="str">
        <f t="shared" si="887"/>
        <v>https://en.wikipedia.org/wiki/Kasam_Bapu Tirmizi</v>
      </c>
      <c r="Y2633" t="str">
        <f t="shared" si="888"/>
        <v>https://tools.wmflabs.org/xtools-articleinfo/?article=Kasam_Bapu Tirmizi&amp;project=en.wikipedia.org</v>
      </c>
      <c r="AB2633" t="str">
        <f t="shared" si="889"/>
        <v>https://en.wikipedia.org/w/index.php?title=Special:WhatLinksHere/Kasam_Bapu Tirmizi&amp;limit=500</v>
      </c>
    </row>
    <row r="2634" spans="1:29">
      <c r="A2634">
        <v>4743</v>
      </c>
      <c r="B2634">
        <v>97061</v>
      </c>
      <c r="C2634">
        <v>504971.64329863153</v>
      </c>
      <c r="D2634" t="s">
        <v>14963</v>
      </c>
      <c r="E2634" t="s">
        <v>14963</v>
      </c>
      <c r="H2634">
        <v>0</v>
      </c>
      <c r="J2634">
        <v>59</v>
      </c>
      <c r="K2634" s="5">
        <v>42638</v>
      </c>
      <c r="L2634" t="s">
        <v>15636</v>
      </c>
      <c r="M2634" t="str">
        <f t="shared" si="893"/>
        <v>American musician (B.T. Express) and record producer.[49]</v>
      </c>
      <c r="N2634" t="str">
        <f t="shared" si="896"/>
        <v>American</v>
      </c>
      <c r="O2634" t="str">
        <f t="shared" si="897"/>
        <v>musician (B.T. Express) and record producer.[49]</v>
      </c>
      <c r="P2634" s="2" t="str">
        <f t="shared" si="894"/>
        <v>musician (B.T. Express) and record producer.</v>
      </c>
      <c r="Q2634" s="2" t="str">
        <f t="shared" si="895"/>
        <v>musician (B</v>
      </c>
      <c r="R2634" s="2" t="s">
        <v>15992</v>
      </c>
      <c r="S2634" t="s">
        <v>280</v>
      </c>
      <c r="U2634" t="e">
        <f t="shared" si="887"/>
        <v>#VALUE!</v>
      </c>
      <c r="Y2634" t="e">
        <f t="shared" si="888"/>
        <v>#VALUE!</v>
      </c>
      <c r="AB2634" t="e">
        <f t="shared" si="889"/>
        <v>#VALUE!</v>
      </c>
    </row>
    <row r="2635" spans="1:29">
      <c r="A2635">
        <v>4349</v>
      </c>
      <c r="B2635">
        <v>834136</v>
      </c>
      <c r="C2635">
        <v>829324.52460502763</v>
      </c>
      <c r="D2635" t="s">
        <v>4117</v>
      </c>
      <c r="E2635" t="s">
        <v>3390</v>
      </c>
      <c r="F2635" t="s">
        <v>3389</v>
      </c>
      <c r="H2635">
        <v>0</v>
      </c>
      <c r="J2635">
        <v>97</v>
      </c>
      <c r="K2635" s="5">
        <v>42613</v>
      </c>
      <c r="L2635" t="s">
        <v>3523</v>
      </c>
      <c r="M2635" t="str">
        <f t="shared" si="893"/>
        <v>Indian poet and novelist.[493]</v>
      </c>
      <c r="N2635" t="str">
        <f t="shared" si="896"/>
        <v>Indian</v>
      </c>
      <c r="O2635" t="str">
        <f t="shared" si="897"/>
        <v>poet and novelist.[493]</v>
      </c>
      <c r="P2635" s="2" t="str">
        <f t="shared" si="894"/>
        <v>poet and novelist.</v>
      </c>
      <c r="Q2635" s="2" t="str">
        <f t="shared" si="895"/>
        <v>poet and novelist</v>
      </c>
      <c r="R2635" s="2" t="str">
        <f>Q2635</f>
        <v>poet and novelist</v>
      </c>
      <c r="S2635" s="2"/>
      <c r="U2635" t="str">
        <f t="shared" si="887"/>
        <v>https://en.wikipedia.org/wiki/Kashmiri_Lal Zakir</v>
      </c>
      <c r="Y2635" t="str">
        <f t="shared" si="888"/>
        <v>https://tools.wmflabs.org/xtools-articleinfo/?article=Kashmiri_Lal Zakir&amp;project=en.wikipedia.org</v>
      </c>
      <c r="AB2635" t="str">
        <f t="shared" si="889"/>
        <v>https://en.wikipedia.org/w/index.php?title=Special:WhatLinksHere/Kashmiri_Lal Zakir&amp;limit=500</v>
      </c>
    </row>
    <row r="2636" spans="1:29">
      <c r="A2636">
        <v>3711</v>
      </c>
      <c r="B2636">
        <v>116289</v>
      </c>
      <c r="C2636">
        <v>848274.5677565618</v>
      </c>
      <c r="D2636" t="s">
        <v>13859</v>
      </c>
      <c r="E2636" t="str">
        <f>LEFT(D2636,FIND(" ",D2636)-1)</f>
        <v>Kate</v>
      </c>
      <c r="F2636" t="str">
        <f>MID(D2636,FIND(" ",D2636)+1,9999)</f>
        <v>Granger</v>
      </c>
      <c r="H2636">
        <v>0</v>
      </c>
      <c r="J2636">
        <v>34</v>
      </c>
      <c r="K2636" s="5">
        <v>42574</v>
      </c>
      <c r="L2636" t="s">
        <v>14838</v>
      </c>
      <c r="M2636" t="str">
        <f t="shared" si="893"/>
        <v>British physician and fundraiser desmoplastic small-round-cell tumor.[370]</v>
      </c>
      <c r="N2636" t="str">
        <f t="shared" si="896"/>
        <v>British</v>
      </c>
      <c r="O2636" t="str">
        <f t="shared" si="897"/>
        <v>physician and fundraiser desmoplastic small-round-cell tumor.[370]</v>
      </c>
      <c r="P2636" s="2" t="str">
        <f t="shared" si="894"/>
        <v>physician and fundraiser desmoplastic small-round-cell tumor.</v>
      </c>
      <c r="Q2636" s="2" t="str">
        <f t="shared" si="895"/>
        <v>physician and fundraiser desmoplastic small-round-cell tumor</v>
      </c>
      <c r="R2636" s="2" t="s">
        <v>2794</v>
      </c>
      <c r="S2636" s="2"/>
      <c r="T2636" t="s">
        <v>14985</v>
      </c>
      <c r="U2636" t="str">
        <f t="shared" si="887"/>
        <v>https://en.wikipedia.org/wiki/Kate_Granger</v>
      </c>
      <c r="Y2636" t="str">
        <f t="shared" si="888"/>
        <v>https://tools.wmflabs.org/xtools-articleinfo/?article=Kate_Granger&amp;project=en.wikipedia.org</v>
      </c>
      <c r="AB2636" t="str">
        <f t="shared" si="889"/>
        <v>https://en.wikipedia.org/w/index.php?title=Special:WhatLinksHere/Kate_Granger&amp;limit=500</v>
      </c>
    </row>
    <row r="2637" spans="1:29">
      <c r="A2637">
        <v>3487</v>
      </c>
      <c r="B2637">
        <v>536839</v>
      </c>
      <c r="C2637">
        <v>486789.94280908228</v>
      </c>
      <c r="D2637" t="s">
        <v>13468</v>
      </c>
      <c r="E2637" t="str">
        <f>LEFT(D2637,FIND(" ",D2637)-1)</f>
        <v>Katharina</v>
      </c>
      <c r="F2637" t="str">
        <f>MID(D2637,FIND(" ",D2637)+1,9999)</f>
        <v>Focke</v>
      </c>
      <c r="H2637">
        <v>0</v>
      </c>
      <c r="J2637">
        <v>93</v>
      </c>
      <c r="K2637" s="5">
        <v>42561</v>
      </c>
      <c r="L2637" t="s">
        <v>14076</v>
      </c>
      <c r="M2637" t="str">
        <f t="shared" si="893"/>
        <v>German politician.[146]</v>
      </c>
      <c r="N2637" t="str">
        <f t="shared" si="896"/>
        <v>German</v>
      </c>
      <c r="O2637" t="str">
        <f t="shared" si="897"/>
        <v>politician.[146]</v>
      </c>
      <c r="P2637" s="2" t="str">
        <f t="shared" si="894"/>
        <v>politician.</v>
      </c>
      <c r="Q2637" s="2" t="str">
        <f t="shared" si="895"/>
        <v>politician</v>
      </c>
      <c r="R2637" s="2" t="str">
        <f>IFERROR(MID(Q2637,1,FIND(" ",Q2637)-1),Q2637)</f>
        <v>politician</v>
      </c>
      <c r="S2637" s="2"/>
      <c r="U2637" t="str">
        <f t="shared" si="887"/>
        <v>https://en.wikipedia.org/wiki/Katharina_Focke</v>
      </c>
      <c r="Y2637" t="str">
        <f t="shared" si="888"/>
        <v>https://tools.wmflabs.org/xtools-articleinfo/?article=Katharina_Focke&amp;project=en.wikipedia.org</v>
      </c>
      <c r="AB2637" t="str">
        <f t="shared" si="889"/>
        <v>https://en.wikipedia.org/w/index.php?title=Special:WhatLinksHere/Katharina_Focke&amp;limit=500</v>
      </c>
    </row>
    <row r="2638" spans="1:29">
      <c r="A2638">
        <v>4123</v>
      </c>
      <c r="B2638">
        <v>728818</v>
      </c>
      <c r="C2638">
        <v>692402.04054403875</v>
      </c>
      <c r="D2638" t="s">
        <v>4225</v>
      </c>
      <c r="E2638" t="s">
        <v>3640</v>
      </c>
      <c r="F2638" t="s">
        <v>3433</v>
      </c>
      <c r="H2638">
        <v>0</v>
      </c>
      <c r="J2638">
        <v>84</v>
      </c>
      <c r="K2638" s="5">
        <v>42599</v>
      </c>
      <c r="L2638" t="s">
        <v>3817</v>
      </c>
      <c r="M2638" t="str">
        <f t="shared" si="893"/>
        <v>American astrophysicist.[265]</v>
      </c>
      <c r="N2638" t="str">
        <f t="shared" si="896"/>
        <v>American</v>
      </c>
      <c r="O2638" t="str">
        <f t="shared" si="897"/>
        <v>astrophysicist.[265]</v>
      </c>
      <c r="P2638" s="2" t="str">
        <f t="shared" si="894"/>
        <v>astrophysicist.</v>
      </c>
      <c r="Q2638" s="2" t="str">
        <f t="shared" si="895"/>
        <v>astrophysicist</v>
      </c>
      <c r="R2638" s="2" t="str">
        <f>IFERROR(MID(Q2638,1,FIND(" ",Q2638)-1),Q2638)</f>
        <v>astrophysicist</v>
      </c>
      <c r="S2638" s="2"/>
      <c r="U2638" t="str">
        <f t="shared" si="887"/>
        <v>https://en.wikipedia.org/wiki/Katharine_Blodgett Gebbie</v>
      </c>
      <c r="Y2638" t="str">
        <f t="shared" si="888"/>
        <v>https://tools.wmflabs.org/xtools-articleinfo/?article=Katharine_Blodgett Gebbie&amp;project=en.wikipedia.org</v>
      </c>
      <c r="AB2638" t="str">
        <f t="shared" si="889"/>
        <v>https://en.wikipedia.org/w/index.php?title=Special:WhatLinksHere/Katharine_Blodgett Gebbie&amp;limit=500</v>
      </c>
    </row>
    <row r="2639" spans="1:29">
      <c r="A2639">
        <v>2514</v>
      </c>
      <c r="B2639">
        <v>875426</v>
      </c>
      <c r="C2639">
        <v>509778.578134501</v>
      </c>
      <c r="D2639" t="s">
        <v>11952</v>
      </c>
      <c r="E2639" t="str">
        <f t="shared" ref="E2639:E2647" si="898">LEFT(D2639,FIND(" ",D2639)-1)</f>
        <v>Katherine</v>
      </c>
      <c r="F2639" t="str">
        <f t="shared" ref="F2639:F2647" si="899">MID(D2639,FIND(" ",D2639)+1,9999)</f>
        <v>Dunn</v>
      </c>
      <c r="H2639">
        <v>0</v>
      </c>
      <c r="J2639">
        <v>70</v>
      </c>
      <c r="K2639" s="5">
        <v>42501</v>
      </c>
      <c r="L2639" t="s">
        <v>12539</v>
      </c>
      <c r="M2639" t="str">
        <f t="shared" si="893"/>
        <v>American writer (Geek Love) lung cancer.[178]</v>
      </c>
      <c r="N2639" t="str">
        <f t="shared" si="896"/>
        <v>American</v>
      </c>
      <c r="O2639" t="str">
        <f t="shared" si="897"/>
        <v>writer (Geek Love) lung cancer.[178]</v>
      </c>
      <c r="P2639" t="str">
        <f t="shared" si="894"/>
        <v>writer (Geek Love) lung cancer.</v>
      </c>
      <c r="Q2639" t="str">
        <f t="shared" si="895"/>
        <v>writer (Geek Love) lung cancer</v>
      </c>
      <c r="R2639" t="str">
        <f>IFERROR(MID(Q2639,1,FIND(" ",Q2639)-1),Q2639)</f>
        <v>writer</v>
      </c>
      <c r="S2639" s="2" t="s">
        <v>1468</v>
      </c>
      <c r="T2639" t="s">
        <v>13262</v>
      </c>
      <c r="U2639" t="str">
        <f t="shared" si="887"/>
        <v>https://en.wikipedia.org/wiki/Katherine_Dunn</v>
      </c>
      <c r="Y2639" t="str">
        <f t="shared" si="888"/>
        <v>https://tools.wmflabs.org/xtools-articleinfo/?article=Katherine_Dunn&amp;project=en.wikipedia.org</v>
      </c>
      <c r="AB2639" t="str">
        <f t="shared" si="889"/>
        <v>https://en.wikipedia.org/w/index.php?title=Special:WhatLinksHere/Katherine_Dunn&amp;limit=500</v>
      </c>
    </row>
    <row r="2640" spans="1:29">
      <c r="A2640">
        <v>726</v>
      </c>
      <c r="B2640">
        <v>678625</v>
      </c>
      <c r="C2640">
        <v>312606.21689398249</v>
      </c>
      <c r="D2640" t="s">
        <v>10840</v>
      </c>
      <c r="E2640" t="str">
        <f t="shared" si="898"/>
        <v>Katie</v>
      </c>
      <c r="F2640" t="str">
        <f t="shared" si="899"/>
        <v>May</v>
      </c>
      <c r="H2640">
        <v>0</v>
      </c>
      <c r="J2640">
        <v>34</v>
      </c>
      <c r="K2640" s="3">
        <v>42404</v>
      </c>
      <c r="L2640" t="s">
        <v>10783</v>
      </c>
      <c r="M2640" t="str">
        <f t="shared" si="893"/>
        <v>American model stroke.[70]</v>
      </c>
      <c r="N2640" t="str">
        <f t="shared" si="896"/>
        <v>American</v>
      </c>
      <c r="O2640" t="str">
        <f t="shared" si="897"/>
        <v>model stroke.[70]</v>
      </c>
      <c r="P2640" t="str">
        <f t="shared" si="894"/>
        <v>model stroke.</v>
      </c>
      <c r="Q2640" t="str">
        <f t="shared" si="895"/>
        <v>model stroke</v>
      </c>
      <c r="R2640" t="str">
        <f>IFERROR(MID(Q2640,1,FIND(" ",Q2640)-1),Q2640)</f>
        <v>model</v>
      </c>
      <c r="T2640" t="s">
        <v>8870</v>
      </c>
      <c r="U2640" t="str">
        <f t="shared" si="887"/>
        <v>https://en.wikipedia.org/wiki/Katie_May</v>
      </c>
      <c r="Y2640" t="str">
        <f t="shared" si="888"/>
        <v>https://tools.wmflabs.org/xtools-articleinfo/?article=Katie_May&amp;project=en.wikipedia.org</v>
      </c>
      <c r="AB2640" t="str">
        <f t="shared" si="889"/>
        <v>https://en.wikipedia.org/w/index.php?title=Special:WhatLinksHere/Katie_May&amp;limit=500</v>
      </c>
    </row>
    <row r="2641" spans="1:29">
      <c r="A2641">
        <v>3265</v>
      </c>
      <c r="B2641">
        <v>456947</v>
      </c>
      <c r="C2641">
        <v>95720.347948372364</v>
      </c>
      <c r="D2641" t="s">
        <v>5258</v>
      </c>
      <c r="E2641" t="str">
        <f t="shared" si="898"/>
        <v>Kavalam</v>
      </c>
      <c r="F2641" t="str">
        <f t="shared" si="899"/>
        <v>Narayana Panicker</v>
      </c>
      <c r="H2641">
        <v>0</v>
      </c>
      <c r="J2641">
        <v>88</v>
      </c>
      <c r="K2641" s="5">
        <v>42547</v>
      </c>
      <c r="L2641" t="s">
        <v>4808</v>
      </c>
      <c r="M2641" t="str">
        <f t="shared" si="893"/>
        <v>Indian dramatist theatre director and poet.[420]</v>
      </c>
      <c r="N2641" t="str">
        <f t="shared" si="896"/>
        <v>Indian</v>
      </c>
      <c r="O2641" t="str">
        <f t="shared" si="897"/>
        <v>dramatist theatre director and poet.[420]</v>
      </c>
      <c r="P2641" t="str">
        <f t="shared" si="894"/>
        <v>dramatist theatre director and poet.</v>
      </c>
      <c r="Q2641" t="str">
        <f t="shared" si="895"/>
        <v>dramatist theatre director and poet</v>
      </c>
      <c r="R2641" t="str">
        <f>Q2641</f>
        <v>dramatist theatre director and poet</v>
      </c>
      <c r="U2641" t="str">
        <f t="shared" si="887"/>
        <v>https://en.wikipedia.org/wiki/Kavalam_Narayana Panicker</v>
      </c>
      <c r="Y2641" t="str">
        <f t="shared" si="888"/>
        <v>https://tools.wmflabs.org/xtools-articleinfo/?article=Kavalam_Narayana Panicker&amp;project=en.wikipedia.org</v>
      </c>
      <c r="AB2641" t="str">
        <f t="shared" si="889"/>
        <v>https://en.wikipedia.org/w/index.php?title=Special:WhatLinksHere/Kavalam_Narayana Panicker&amp;limit=500</v>
      </c>
    </row>
    <row r="2642" spans="1:29">
      <c r="A2642">
        <v>3594</v>
      </c>
      <c r="B2642">
        <v>376889</v>
      </c>
      <c r="C2642">
        <v>811084.76921963296</v>
      </c>
      <c r="D2642" t="s">
        <v>13911</v>
      </c>
      <c r="E2642" t="str">
        <f t="shared" si="898"/>
        <v>Kazimieras</v>
      </c>
      <c r="F2642" t="str">
        <f t="shared" si="899"/>
        <v>Uoka</v>
      </c>
      <c r="H2642">
        <v>0</v>
      </c>
      <c r="J2642">
        <v>65</v>
      </c>
      <c r="K2642" s="5">
        <v>42567</v>
      </c>
      <c r="L2642" t="s">
        <v>14311</v>
      </c>
      <c r="M2642" t="str">
        <f t="shared" si="893"/>
        <v>Lithuanian politician.[253]</v>
      </c>
      <c r="N2642" t="str">
        <f t="shared" si="896"/>
        <v>Lithuanian</v>
      </c>
      <c r="O2642" t="str">
        <f t="shared" si="897"/>
        <v>politician.[253]</v>
      </c>
      <c r="P2642" s="2" t="str">
        <f t="shared" si="894"/>
        <v>politician.</v>
      </c>
      <c r="Q2642" s="2" t="str">
        <f t="shared" si="895"/>
        <v>politician</v>
      </c>
      <c r="R2642" s="2" t="str">
        <f>IFERROR(MID(Q2642,1,FIND(" ",Q2642)-1),Q2642)</f>
        <v>politician</v>
      </c>
      <c r="S2642" s="2"/>
      <c r="U2642" t="str">
        <f t="shared" si="887"/>
        <v>https://en.wikipedia.org/wiki/Kazimieras_Uoka</v>
      </c>
      <c r="Y2642" t="str">
        <f t="shared" si="888"/>
        <v>https://tools.wmflabs.org/xtools-articleinfo/?article=Kazimieras_Uoka&amp;project=en.wikipedia.org</v>
      </c>
      <c r="AB2642" t="str">
        <f t="shared" si="889"/>
        <v>https://en.wikipedia.org/w/index.php?title=Special:WhatLinksHere/Kazimieras_Uoka&amp;limit=500</v>
      </c>
    </row>
    <row r="2643" spans="1:29">
      <c r="A2643">
        <v>2763</v>
      </c>
      <c r="B2643">
        <v>129529</v>
      </c>
      <c r="C2643">
        <v>130.84523743600585</v>
      </c>
      <c r="D2643" t="s">
        <v>12420</v>
      </c>
      <c r="E2643" t="str">
        <f t="shared" si="898"/>
        <v>Kazimierz</v>
      </c>
      <c r="F2643" t="str">
        <f t="shared" si="899"/>
        <v>Barburski</v>
      </c>
      <c r="H2643">
        <v>0</v>
      </c>
      <c r="J2643">
        <v>73</v>
      </c>
      <c r="K2643" s="5">
        <v>42516</v>
      </c>
      <c r="L2643" t="s">
        <v>12883</v>
      </c>
      <c r="M2643" t="str">
        <f t="shared" si="893"/>
        <v>Polish fencer Olympic bronze medalist (1968).[429]</v>
      </c>
      <c r="N2643" t="str">
        <f t="shared" si="896"/>
        <v>Polish</v>
      </c>
      <c r="O2643" t="str">
        <f t="shared" si="897"/>
        <v>fencer Olympic bronze medalist (1968).[429]</v>
      </c>
      <c r="P2643" t="str">
        <f t="shared" si="894"/>
        <v>fencer Olympic bronze medalist (1968).</v>
      </c>
      <c r="Q2643" t="str">
        <f t="shared" si="895"/>
        <v>fencer Olympic bronze medalist (1968)</v>
      </c>
      <c r="R2643" t="str">
        <f>IFERROR(MID(Q2643,1,FIND(" ",Q2643)-1),Q2643)</f>
        <v>fencer</v>
      </c>
      <c r="S2643" s="2" t="s">
        <v>2664</v>
      </c>
      <c r="U2643" t="str">
        <f t="shared" si="887"/>
        <v>https://en.wikipedia.org/wiki/Kazimierz_Barburski</v>
      </c>
      <c r="Y2643" t="str">
        <f t="shared" si="888"/>
        <v>https://tools.wmflabs.org/xtools-articleinfo/?article=Kazimierz_Barburski&amp;project=en.wikipedia.org</v>
      </c>
      <c r="AB2643" t="str">
        <f t="shared" si="889"/>
        <v>https://en.wikipedia.org/w/index.php?title=Special:WhatLinksHere/Kazimierz_Barburski&amp;limit=500</v>
      </c>
    </row>
    <row r="2644" spans="1:29">
      <c r="A2644">
        <v>1682</v>
      </c>
      <c r="B2644">
        <v>416683</v>
      </c>
      <c r="C2644">
        <v>895469.20256179874</v>
      </c>
      <c r="D2644" t="s">
        <v>8335</v>
      </c>
      <c r="E2644" t="str">
        <f t="shared" si="898"/>
        <v>Kazuko</v>
      </c>
      <c r="F2644" t="str">
        <f t="shared" si="899"/>
        <v>Hirabayashi</v>
      </c>
      <c r="H2644">
        <v>0</v>
      </c>
      <c r="J2644">
        <v>82</v>
      </c>
      <c r="K2644" s="3">
        <v>42454</v>
      </c>
      <c r="L2644" s="2" t="s">
        <v>7834</v>
      </c>
      <c r="M2644" t="str">
        <f t="shared" si="893"/>
        <v>Japanese choreographer.[489]</v>
      </c>
      <c r="N2644" t="str">
        <f t="shared" si="896"/>
        <v>Japanese</v>
      </c>
      <c r="O2644" t="str">
        <f t="shared" si="897"/>
        <v>choreographer.[489]</v>
      </c>
      <c r="P2644" t="str">
        <f t="shared" si="894"/>
        <v>choreographer.</v>
      </c>
      <c r="Q2644" t="str">
        <f t="shared" si="895"/>
        <v>choreographer</v>
      </c>
      <c r="R2644" t="str">
        <f>IFERROR(MID(Q2644,1,FIND(" ",Q2644)-1),Q2644)</f>
        <v>choreographer</v>
      </c>
      <c r="U2644" t="str">
        <f t="shared" si="887"/>
        <v>https://en.wikipedia.org/wiki/Kazuko_Hirabayashi</v>
      </c>
      <c r="Y2644" t="str">
        <f t="shared" si="888"/>
        <v>https://tools.wmflabs.org/xtools-articleinfo/?article=Kazuko_Hirabayashi&amp;project=en.wikipedia.org</v>
      </c>
      <c r="AB2644" t="str">
        <f t="shared" si="889"/>
        <v>https://en.wikipedia.org/w/index.php?title=Special:WhatLinksHere/Kazuko_Hirabayashi&amp;limit=500</v>
      </c>
    </row>
    <row r="2645" spans="1:29">
      <c r="A2645">
        <v>4050</v>
      </c>
      <c r="B2645">
        <v>534736</v>
      </c>
      <c r="C2645">
        <v>680886.06504352356</v>
      </c>
      <c r="D2645" t="s">
        <v>4312</v>
      </c>
      <c r="E2645" t="str">
        <f t="shared" si="898"/>
        <v>Keith</v>
      </c>
      <c r="F2645" t="str">
        <f t="shared" si="899"/>
        <v>Blunt</v>
      </c>
      <c r="H2645">
        <v>0</v>
      </c>
      <c r="J2645">
        <v>77</v>
      </c>
      <c r="K2645" s="5">
        <v>42594</v>
      </c>
      <c r="L2645" t="s">
        <v>3882</v>
      </c>
      <c r="M2645" t="str">
        <f t="shared" si="893"/>
        <v>English football coach (Sutton United Malmö Viking) cancer.[192]</v>
      </c>
      <c r="N2645" t="str">
        <f t="shared" si="896"/>
        <v>English</v>
      </c>
      <c r="O2645" t="str">
        <f t="shared" si="897"/>
        <v>football coach (Sutton United Malmö Viking) cancer.[192]</v>
      </c>
      <c r="P2645" s="2" t="str">
        <f t="shared" si="894"/>
        <v>football coach (Sutton United Malmö Viking) cancer.</v>
      </c>
      <c r="Q2645" s="2" t="str">
        <f t="shared" si="895"/>
        <v>football coach (Sutton United Malmö Viking) cancer</v>
      </c>
      <c r="R2645" s="2" t="s">
        <v>2685</v>
      </c>
      <c r="S2645" s="2" t="s">
        <v>605</v>
      </c>
      <c r="T2645" t="s">
        <v>3101</v>
      </c>
      <c r="U2645" t="str">
        <f t="shared" si="887"/>
        <v>https://en.wikipedia.org/wiki/Keith_Blunt</v>
      </c>
      <c r="Y2645" t="str">
        <f t="shared" si="888"/>
        <v>https://tools.wmflabs.org/xtools-articleinfo/?article=Keith_Blunt&amp;project=en.wikipedia.org</v>
      </c>
      <c r="AB2645" t="str">
        <f t="shared" si="889"/>
        <v>https://en.wikipedia.org/w/index.php?title=Special:WhatLinksHere/Keith_Blunt&amp;limit=500</v>
      </c>
    </row>
    <row r="2646" spans="1:29">
      <c r="A2646">
        <v>3725</v>
      </c>
      <c r="B2646">
        <v>372111</v>
      </c>
      <c r="C2646">
        <v>60625.426779552072</v>
      </c>
      <c r="D2646" t="s">
        <v>13509</v>
      </c>
      <c r="E2646" t="str">
        <f t="shared" si="898"/>
        <v>Keith</v>
      </c>
      <c r="F2646" t="str">
        <f t="shared" si="899"/>
        <v>Gemmell</v>
      </c>
      <c r="H2646">
        <v>0</v>
      </c>
      <c r="J2646">
        <v>68</v>
      </c>
      <c r="K2646" s="5">
        <v>42575</v>
      </c>
      <c r="L2646" t="s">
        <v>14461</v>
      </c>
      <c r="M2646" t="str">
        <f t="shared" si="893"/>
        <v>British musician (Audience Stackridge Pasadena Roof Orchestra) throat cancer.[384]</v>
      </c>
      <c r="N2646" t="str">
        <f t="shared" si="896"/>
        <v>British</v>
      </c>
      <c r="O2646" t="str">
        <f t="shared" si="897"/>
        <v>musician (Audience Stackridge Pasadena Roof Orchestra) throat cancer.[384]</v>
      </c>
      <c r="P2646" s="2" t="str">
        <f t="shared" si="894"/>
        <v>musician (Audience Stackridge Pasadena Roof Orchestra) throat cancer.</v>
      </c>
      <c r="Q2646" s="2" t="str">
        <f t="shared" si="895"/>
        <v>musician (Audience Stackridge Pasadena Roof Orchestra) throat cancer</v>
      </c>
      <c r="R2646" s="2" t="str">
        <f>IFERROR(MID(Q2646,1,FIND(" ",Q2646)-1),Q2646)</f>
        <v>musician</v>
      </c>
      <c r="S2646" s="2" t="s">
        <v>803</v>
      </c>
      <c r="T2646" t="s">
        <v>14762</v>
      </c>
      <c r="U2646" t="str">
        <f t="shared" si="887"/>
        <v>https://en.wikipedia.org/wiki/Keith_Gemmell</v>
      </c>
      <c r="Y2646" t="str">
        <f t="shared" si="888"/>
        <v>https://tools.wmflabs.org/xtools-articleinfo/?article=Keith_Gemmell&amp;project=en.wikipedia.org</v>
      </c>
      <c r="AB2646" t="str">
        <f t="shared" si="889"/>
        <v>https://en.wikipedia.org/w/index.php?title=Special:WhatLinksHere/Keith_Gemmell&amp;limit=500</v>
      </c>
    </row>
    <row r="2647" spans="1:29">
      <c r="A2647">
        <v>867</v>
      </c>
      <c r="B2647">
        <v>230401</v>
      </c>
      <c r="C2647">
        <v>819739.495097565</v>
      </c>
      <c r="D2647" t="s">
        <v>10791</v>
      </c>
      <c r="E2647" t="str">
        <f t="shared" si="898"/>
        <v>Keith</v>
      </c>
      <c r="F2647" t="str">
        <f t="shared" si="899"/>
        <v>Jeffery</v>
      </c>
      <c r="H2647">
        <v>0</v>
      </c>
      <c r="J2647">
        <v>64</v>
      </c>
      <c r="K2647" s="3">
        <v>42412</v>
      </c>
      <c r="L2647" t="s">
        <v>11159</v>
      </c>
      <c r="M2647" t="str">
        <f t="shared" si="893"/>
        <v>Northern Irish historian.[211]</v>
      </c>
      <c r="N2647" t="s">
        <v>7321</v>
      </c>
      <c r="O2647" t="str">
        <f t="shared" si="897"/>
        <v>Irish historian.[211]</v>
      </c>
      <c r="P2647" t="str">
        <f t="shared" si="894"/>
        <v>Irish historian.</v>
      </c>
      <c r="Q2647" t="str">
        <f t="shared" si="895"/>
        <v>Irish historian</v>
      </c>
      <c r="R2647" t="s">
        <v>7320</v>
      </c>
      <c r="U2647" t="str">
        <f t="shared" si="887"/>
        <v>https://en.wikipedia.org/wiki/Keith_Jeffery</v>
      </c>
      <c r="Y2647" t="str">
        <f t="shared" si="888"/>
        <v>https://tools.wmflabs.org/xtools-articleinfo/?article=Keith_Jeffery&amp;project=en.wikipedia.org</v>
      </c>
      <c r="AB2647" t="str">
        <f t="shared" si="889"/>
        <v>https://en.wikipedia.org/w/index.php?title=Special:WhatLinksHere/Keith_Jeffery&amp;limit=500</v>
      </c>
    </row>
    <row r="2648" spans="1:29">
      <c r="A2648">
        <v>3819</v>
      </c>
      <c r="B2648">
        <v>446820</v>
      </c>
      <c r="C2648">
        <v>728129.98067820445</v>
      </c>
      <c r="D2648" t="s">
        <v>13596</v>
      </c>
      <c r="E2648" t="s">
        <v>14434</v>
      </c>
      <c r="F2648" t="s">
        <v>14435</v>
      </c>
      <c r="H2648">
        <v>0</v>
      </c>
      <c r="J2648">
        <v>91</v>
      </c>
      <c r="K2648" s="5">
        <v>42580</v>
      </c>
      <c r="L2648" t="s">
        <v>14610</v>
      </c>
      <c r="M2648" t="str">
        <f t="shared" si="893"/>
        <v>American businessman and diplomat Ambassador to Lesotho (1982–1983) and Denmark (1989–1992).[478]</v>
      </c>
      <c r="N2648" t="str">
        <f>MID(M2648,1,FIND(" ",M2648)-1)</f>
        <v>American</v>
      </c>
      <c r="O2648" t="str">
        <f t="shared" si="897"/>
        <v>businessman and diplomat Ambassador to Lesotho (1982–1983) and Denmark (1989–1992).[478]</v>
      </c>
      <c r="P2648" s="2" t="str">
        <f t="shared" si="894"/>
        <v>businessman and diplomat Ambassador to Lesotho (1982–1983) and Denmark (1989–1992).</v>
      </c>
      <c r="Q2648" s="2" t="str">
        <f t="shared" si="895"/>
        <v>businessman and diplomat Ambassador to Lesotho (1982–1983) and Denmark (1989–1992)</v>
      </c>
      <c r="R2648" s="2" t="s">
        <v>2888</v>
      </c>
      <c r="S2648" s="2" t="s">
        <v>682</v>
      </c>
      <c r="U2648" t="str">
        <f t="shared" si="887"/>
        <v>https://en.wikipedia.org/wiki/Keith_L. Brown</v>
      </c>
      <c r="Y2648" t="str">
        <f t="shared" si="888"/>
        <v>https://tools.wmflabs.org/xtools-articleinfo/?article=Keith_L. Brown&amp;project=en.wikipedia.org</v>
      </c>
      <c r="AB2648" t="str">
        <f t="shared" si="889"/>
        <v>https://en.wikipedia.org/w/index.php?title=Special:WhatLinksHere/Keith_L. Brown&amp;limit=500</v>
      </c>
    </row>
    <row r="2649" spans="1:29">
      <c r="A2649">
        <v>2867</v>
      </c>
      <c r="B2649">
        <v>704562</v>
      </c>
      <c r="C2649">
        <v>917233.40452244878</v>
      </c>
      <c r="D2649" t="s">
        <v>5807</v>
      </c>
      <c r="E2649" t="str">
        <f t="shared" ref="E2649:E2683" si="900">LEFT(D2649,FIND(" ",D2649)-1)</f>
        <v>Keith</v>
      </c>
      <c r="F2649" t="str">
        <f t="shared" ref="F2649:F2683" si="901">MID(D2649,FIND(" ",D2649)+1,9999)</f>
        <v>Lawrence</v>
      </c>
      <c r="H2649">
        <v>0</v>
      </c>
      <c r="J2649">
        <v>96</v>
      </c>
      <c r="K2649" s="5">
        <v>42523</v>
      </c>
      <c r="L2649" t="s">
        <v>5110</v>
      </c>
      <c r="M2649" t="str">
        <f t="shared" si="893"/>
        <v>New Zealand-born British flight lieutenant during World War II surviving member of The Few.[22]</v>
      </c>
      <c r="N2649" t="s">
        <v>4705</v>
      </c>
      <c r="O2649" t="str">
        <f t="shared" si="897"/>
        <v>Zealand-born British flight lieutenant during World War II surviving member of The Few.[22]</v>
      </c>
      <c r="P2649" t="str">
        <f t="shared" si="894"/>
        <v>Zealand-born British flight lieutenant during World War II surviving member of The Few.</v>
      </c>
      <c r="Q2649" t="str">
        <f t="shared" si="895"/>
        <v>Zealand-born British flight lieutenant during World War II surviving member of The Few</v>
      </c>
      <c r="R2649" t="s">
        <v>13173</v>
      </c>
      <c r="S2649" s="2" t="s">
        <v>1274</v>
      </c>
      <c r="U2649" t="str">
        <f t="shared" si="887"/>
        <v>https://en.wikipedia.org/wiki/Keith_Lawrence</v>
      </c>
      <c r="Y2649" t="str">
        <f t="shared" si="888"/>
        <v>https://tools.wmflabs.org/xtools-articleinfo/?article=Keith_Lawrence&amp;project=en.wikipedia.org</v>
      </c>
      <c r="AB2649" t="str">
        <f t="shared" si="889"/>
        <v>https://en.wikipedia.org/w/index.php?title=Special:WhatLinksHere/Keith_Lawrence&amp;limit=500</v>
      </c>
    </row>
    <row r="2650" spans="1:29">
      <c r="A2650">
        <v>1461</v>
      </c>
      <c r="B2650">
        <v>692676</v>
      </c>
      <c r="C2650">
        <v>450451.65453120717</v>
      </c>
      <c r="D2650" t="s">
        <v>8906</v>
      </c>
      <c r="E2650" t="str">
        <f t="shared" si="900"/>
        <v>Keith</v>
      </c>
      <c r="F2650" t="str">
        <f t="shared" si="901"/>
        <v>Ollerenshaw</v>
      </c>
      <c r="H2650">
        <v>0</v>
      </c>
      <c r="J2650">
        <v>87</v>
      </c>
      <c r="K2650" s="3">
        <v>42442</v>
      </c>
      <c r="L2650" s="2" t="s">
        <v>8068</v>
      </c>
      <c r="M2650" t="str">
        <f t="shared" si="893"/>
        <v>Australian long-distance runner.[267]</v>
      </c>
      <c r="N2650" t="str">
        <f>MID(M2650,1,FIND(" ",M2650)-1)</f>
        <v>Australian</v>
      </c>
      <c r="O2650" t="str">
        <f t="shared" si="897"/>
        <v>long-distance runner.[267]</v>
      </c>
      <c r="P2650" t="str">
        <f t="shared" si="894"/>
        <v>long-distance runner.</v>
      </c>
      <c r="Q2650" t="str">
        <f t="shared" si="895"/>
        <v>long-distance runner</v>
      </c>
      <c r="R2650" t="s">
        <v>6776</v>
      </c>
      <c r="S2650" s="2"/>
      <c r="U2650" t="str">
        <f t="shared" si="887"/>
        <v>https://en.wikipedia.org/wiki/Keith_Ollerenshaw</v>
      </c>
      <c r="Y2650" t="str">
        <f t="shared" si="888"/>
        <v>https://tools.wmflabs.org/xtools-articleinfo/?article=Keith_Ollerenshaw&amp;project=en.wikipedia.org</v>
      </c>
      <c r="AB2650" t="str">
        <f t="shared" si="889"/>
        <v>https://en.wikipedia.org/w/index.php?title=Special:WhatLinksHere/Keith_Ollerenshaw&amp;limit=500</v>
      </c>
    </row>
    <row r="2651" spans="1:29">
      <c r="A2651">
        <v>2945</v>
      </c>
      <c r="B2651">
        <v>398992</v>
      </c>
      <c r="C2651">
        <v>101133.28362695029</v>
      </c>
      <c r="D2651" t="s">
        <v>5628</v>
      </c>
      <c r="E2651" t="str">
        <f t="shared" si="900"/>
        <v>Keith</v>
      </c>
      <c r="F2651" t="str">
        <f t="shared" si="901"/>
        <v>Smith</v>
      </c>
      <c r="H2651">
        <v>0</v>
      </c>
      <c r="J2651">
        <v>87</v>
      </c>
      <c r="K2651" s="5">
        <v>42527</v>
      </c>
      <c r="L2651" t="s">
        <v>4999</v>
      </c>
      <c r="M2651" t="str">
        <f t="shared" si="893"/>
        <v>New Zealand cricketer.[100]</v>
      </c>
      <c r="N2651" t="s">
        <v>4606</v>
      </c>
      <c r="O2651" t="str">
        <f t="shared" si="897"/>
        <v>Zealand cricketer.[100]</v>
      </c>
      <c r="P2651" t="str">
        <f t="shared" si="894"/>
        <v>Zealand cricketer.</v>
      </c>
      <c r="Q2651" t="str">
        <f t="shared" si="895"/>
        <v>Zealand cricketer</v>
      </c>
      <c r="R2651" t="s">
        <v>13571</v>
      </c>
      <c r="U2651" t="str">
        <f>CONCATENATE("https://en.wikipedia.org/wiki/",REPLACE(D2651,FIND(" ",D2651),1,"_"),"_(cricketer)")</f>
        <v>https://en.wikipedia.org/wiki/Keith_Smith_(cricketer)</v>
      </c>
      <c r="V2651">
        <v>25</v>
      </c>
      <c r="W2651">
        <v>0</v>
      </c>
      <c r="X2651">
        <v>0</v>
      </c>
      <c r="Y2651" t="str">
        <f>CONCATENATE("https://tools.wmflabs.org/xtools-articleinfo/?article=",REPLACE(D2651,FIND(" ",D2651),1,"_"),"_(cricketer)&amp;project=en.wikipedia.org")</f>
        <v>https://tools.wmflabs.org/xtools-articleinfo/?article=Keith_Smith_(cricketer)&amp;project=en.wikipedia.org</v>
      </c>
      <c r="Z2651">
        <v>1</v>
      </c>
      <c r="AA2651">
        <v>1</v>
      </c>
      <c r="AB2651" t="str">
        <f>CONCATENATE("https://en.wikipedia.org/w/index.php?title=Special:WhatLinksHere/",REPLACE(D2651,FIND(" ",D2651),1,"_"),"_(cricketer)&amp;limit=500")</f>
        <v>https://en.wikipedia.org/w/index.php?title=Special:WhatLinksHere/Keith_Smith_(cricketer)&amp;limit=500</v>
      </c>
      <c r="AC2651">
        <v>4</v>
      </c>
    </row>
    <row r="2652" spans="1:29">
      <c r="A2652">
        <v>116</v>
      </c>
      <c r="B2652">
        <v>671334</v>
      </c>
      <c r="C2652">
        <v>147433.3742453382</v>
      </c>
      <c r="D2652" t="s">
        <v>8936</v>
      </c>
      <c r="E2652" t="str">
        <f t="shared" si="900"/>
        <v>Keith</v>
      </c>
      <c r="F2652" t="str">
        <f t="shared" si="901"/>
        <v>Thiele</v>
      </c>
      <c r="H2652">
        <v>0</v>
      </c>
      <c r="J2652">
        <v>94</v>
      </c>
      <c r="K2652" s="3">
        <v>42374</v>
      </c>
      <c r="L2652" t="s">
        <v>8937</v>
      </c>
      <c r="M2652" t="str">
        <f t="shared" si="893"/>
        <v>New Zealand WW2 pilot.[116]</v>
      </c>
      <c r="N2652" t="s">
        <v>11752</v>
      </c>
      <c r="O2652" t="s">
        <v>11666</v>
      </c>
      <c r="P2652" t="str">
        <f t="shared" si="894"/>
        <v>WW2 pilot.</v>
      </c>
      <c r="Q2652" t="str">
        <f t="shared" si="895"/>
        <v>WW2 pilot</v>
      </c>
      <c r="R2652" t="s">
        <v>6963</v>
      </c>
      <c r="S2652" t="s">
        <v>2821</v>
      </c>
      <c r="U2652" t="str">
        <f t="shared" ref="U2652:U2683" si="902">CONCATENATE("https://en.wikipedia.org/wiki/",REPLACE(D2652,FIND(" ",D2652),1,"_"))</f>
        <v>https://en.wikipedia.org/wiki/Keith_Thiele</v>
      </c>
      <c r="Y2652" t="str">
        <f t="shared" ref="Y2652:Y2683" si="903">CONCATENATE("https://tools.wmflabs.org/xtools-articleinfo/?article=",REPLACE(D2652,FIND(" ",D2652),1,"_"),"&amp;project=en.wikipedia.org")</f>
        <v>https://tools.wmflabs.org/xtools-articleinfo/?article=Keith_Thiele&amp;project=en.wikipedia.org</v>
      </c>
      <c r="AB2652" t="str">
        <f t="shared" ref="AB2652:AB2683" si="904">CONCATENATE("https://en.wikipedia.org/w/index.php?title=Special:WhatLinksHere/",REPLACE(D2652,FIND(" ",D2652),1,"_"),"&amp;limit=500")</f>
        <v>https://en.wikipedia.org/w/index.php?title=Special:WhatLinksHere/Keith_Thiele&amp;limit=500</v>
      </c>
    </row>
    <row r="2653" spans="1:29">
      <c r="A2653">
        <v>3303</v>
      </c>
      <c r="B2653">
        <v>692825</v>
      </c>
      <c r="C2653">
        <v>950469.67839425639</v>
      </c>
      <c r="D2653" t="s">
        <v>5155</v>
      </c>
      <c r="E2653" t="str">
        <f t="shared" si="900"/>
        <v>Keith</v>
      </c>
      <c r="F2653" t="str">
        <f t="shared" si="901"/>
        <v>Vickerman</v>
      </c>
      <c r="H2653">
        <v>0</v>
      </c>
      <c r="J2653">
        <v>83</v>
      </c>
      <c r="K2653" s="5">
        <v>42549</v>
      </c>
      <c r="L2653" t="s">
        <v>4619</v>
      </c>
      <c r="M2653" t="str">
        <f t="shared" si="893"/>
        <v>British zoologist (University of Glasgow) Regius Professor of Zoology (1984–1998).[458]</v>
      </c>
      <c r="N2653" t="str">
        <f>MID(M2653,1,FIND(" ",M2653)-1)</f>
        <v>British</v>
      </c>
      <c r="O2653" t="str">
        <f>MID(M2653,FIND(" ",M2653)+1,9999)</f>
        <v>zoologist (University of Glasgow) Regius Professor of Zoology (1984–1998).[458]</v>
      </c>
      <c r="P2653" t="str">
        <f t="shared" si="894"/>
        <v>zoologist (University of Glasgow) Regius Professor of Zoology (1984–1998).</v>
      </c>
      <c r="Q2653" t="str">
        <f t="shared" si="895"/>
        <v>zoologist (University of Glasgow) Regius Professor of Zoology (1984–1998)</v>
      </c>
      <c r="R2653" t="str">
        <f>IFERROR(MID(Q2653,1,FIND(" ",Q2653)-1),Q2653)</f>
        <v>zoologist</v>
      </c>
      <c r="S2653" s="2" t="s">
        <v>853</v>
      </c>
      <c r="U2653" t="str">
        <f t="shared" si="902"/>
        <v>https://en.wikipedia.org/wiki/Keith_Vickerman</v>
      </c>
      <c r="Y2653" t="str">
        <f t="shared" si="903"/>
        <v>https://tools.wmflabs.org/xtools-articleinfo/?article=Keith_Vickerman&amp;project=en.wikipedia.org</v>
      </c>
      <c r="AB2653" t="str">
        <f t="shared" si="904"/>
        <v>https://en.wikipedia.org/w/index.php?title=Special:WhatLinksHere/Keith_Vickerman&amp;limit=500</v>
      </c>
    </row>
    <row r="2654" spans="1:29">
      <c r="A2654">
        <v>3225</v>
      </c>
      <c r="B2654">
        <v>777422</v>
      </c>
      <c r="C2654">
        <v>131534.87930867414</v>
      </c>
      <c r="D2654" t="s">
        <v>5224</v>
      </c>
      <c r="E2654" t="str">
        <f t="shared" si="900"/>
        <v>Kelly</v>
      </c>
      <c r="F2654" t="str">
        <f t="shared" si="901"/>
        <v>Mader</v>
      </c>
      <c r="H2654">
        <v>0</v>
      </c>
      <c r="J2654">
        <v>64</v>
      </c>
      <c r="K2654" s="5">
        <v>42545</v>
      </c>
      <c r="L2654" t="s">
        <v>4769</v>
      </c>
      <c r="M2654" t="str">
        <f t="shared" si="893"/>
        <v>American rancher and politician.[380]</v>
      </c>
      <c r="N2654" t="str">
        <f>MID(M2654,1,FIND(" ",M2654)-1)</f>
        <v>American</v>
      </c>
      <c r="O2654" t="str">
        <f>MID(M2654,FIND(" ",M2654)+1,9999)</f>
        <v>rancher and politician.[380]</v>
      </c>
      <c r="P2654" t="str">
        <f t="shared" si="894"/>
        <v>rancher and politician.</v>
      </c>
      <c r="Q2654" t="str">
        <f t="shared" si="895"/>
        <v>rancher and politician</v>
      </c>
      <c r="R2654" t="str">
        <f>Q2654</f>
        <v>rancher and politician</v>
      </c>
      <c r="U2654" t="str">
        <f t="shared" si="902"/>
        <v>https://en.wikipedia.org/wiki/Kelly_Mader</v>
      </c>
      <c r="Y2654" t="str">
        <f t="shared" si="903"/>
        <v>https://tools.wmflabs.org/xtools-articleinfo/?article=Kelly_Mader&amp;project=en.wikipedia.org</v>
      </c>
      <c r="AB2654" t="str">
        <f t="shared" si="904"/>
        <v>https://en.wikipedia.org/w/index.php?title=Special:WhatLinksHere/Kelly_Mader&amp;limit=500</v>
      </c>
    </row>
    <row r="2655" spans="1:29">
      <c r="A2655">
        <v>666</v>
      </c>
      <c r="B2655">
        <v>11114</v>
      </c>
      <c r="C2655">
        <v>23752.507343488105</v>
      </c>
      <c r="D2655" t="s">
        <v>10488</v>
      </c>
      <c r="E2655" t="str">
        <f t="shared" si="900"/>
        <v>Kelly</v>
      </c>
      <c r="F2655" t="str">
        <f t="shared" si="901"/>
        <v>McGarry</v>
      </c>
      <c r="H2655">
        <v>0</v>
      </c>
      <c r="J2655">
        <v>33</v>
      </c>
      <c r="K2655" s="3">
        <v>42401</v>
      </c>
      <c r="L2655" t="s">
        <v>11166</v>
      </c>
      <c r="M2655" t="str">
        <f t="shared" si="893"/>
        <v>New Zealand mountain biker.[9]</v>
      </c>
      <c r="N2655" t="s">
        <v>11869</v>
      </c>
      <c r="O2655" t="s">
        <v>11868</v>
      </c>
      <c r="P2655" t="str">
        <f t="shared" si="894"/>
        <v>mountain biker.</v>
      </c>
      <c r="Q2655" t="str">
        <f t="shared" si="895"/>
        <v>mountain biker</v>
      </c>
      <c r="R2655" t="s">
        <v>7103</v>
      </c>
      <c r="U2655" t="str">
        <f t="shared" si="902"/>
        <v>https://en.wikipedia.org/wiki/Kelly_McGarry</v>
      </c>
      <c r="V2655">
        <v>355</v>
      </c>
      <c r="W2655">
        <v>1</v>
      </c>
      <c r="X2655">
        <v>0</v>
      </c>
      <c r="Y2655" t="str">
        <f t="shared" si="903"/>
        <v>https://tools.wmflabs.org/xtools-articleinfo/?article=Kelly_McGarry&amp;project=en.wikipedia.org</v>
      </c>
      <c r="Z2655">
        <v>83</v>
      </c>
      <c r="AA2655">
        <v>29</v>
      </c>
      <c r="AB2655" t="str">
        <f t="shared" si="904"/>
        <v>https://en.wikipedia.org/w/index.php?title=Special:WhatLinksHere/Kelly_McGarry&amp;limit=500</v>
      </c>
      <c r="AC2655">
        <v>6</v>
      </c>
    </row>
    <row r="2656" spans="1:29">
      <c r="A2656">
        <v>2489</v>
      </c>
      <c r="B2656">
        <v>595463</v>
      </c>
      <c r="C2656">
        <v>741641.09971206926</v>
      </c>
      <c r="D2656" t="s">
        <v>12093</v>
      </c>
      <c r="E2656" t="str">
        <f t="shared" si="900"/>
        <v>Kelly</v>
      </c>
      <c r="F2656" t="str">
        <f t="shared" si="901"/>
        <v>Stearne</v>
      </c>
      <c r="H2656">
        <v>0</v>
      </c>
      <c r="J2656">
        <v>57</v>
      </c>
      <c r="K2656" s="5">
        <v>42499</v>
      </c>
      <c r="L2656" t="s">
        <v>12517</v>
      </c>
      <c r="M2656" t="str">
        <f t="shared" si="893"/>
        <v>Canadian curler.[153]</v>
      </c>
      <c r="N2656" t="str">
        <f t="shared" ref="N2656:N2664" si="905">MID(M2656,1,FIND(" ",M2656)-1)</f>
        <v>Canadian</v>
      </c>
      <c r="O2656" t="str">
        <f t="shared" ref="O2656:O2664" si="906">MID(M2656,FIND(" ",M2656)+1,9999)</f>
        <v>curler.[153]</v>
      </c>
      <c r="P2656" t="str">
        <f t="shared" si="894"/>
        <v>curler.</v>
      </c>
      <c r="Q2656" t="str">
        <f t="shared" si="895"/>
        <v>curler</v>
      </c>
      <c r="R2656" t="str">
        <f>IFERROR(MID(Q2656,1,FIND(" ",Q2656)-1),Q2656)</f>
        <v>curler</v>
      </c>
      <c r="U2656" t="str">
        <f t="shared" si="902"/>
        <v>https://en.wikipedia.org/wiki/Kelly_Stearne</v>
      </c>
      <c r="Y2656" t="str">
        <f t="shared" si="903"/>
        <v>https://tools.wmflabs.org/xtools-articleinfo/?article=Kelly_Stearne&amp;project=en.wikipedia.org</v>
      </c>
      <c r="AB2656" t="str">
        <f t="shared" si="904"/>
        <v>https://en.wikipedia.org/w/index.php?title=Special:WhatLinksHere/Kelly_Stearne&amp;limit=500</v>
      </c>
    </row>
    <row r="2657" spans="1:29">
      <c r="A2657">
        <v>3493</v>
      </c>
      <c r="B2657">
        <v>254597</v>
      </c>
      <c r="C2657">
        <v>369407.42428032536</v>
      </c>
      <c r="D2657" t="s">
        <v>13644</v>
      </c>
      <c r="E2657" t="str">
        <f t="shared" si="900"/>
        <v>Kem</v>
      </c>
      <c r="F2657" t="str">
        <f t="shared" si="901"/>
        <v>Ley</v>
      </c>
      <c r="H2657">
        <v>0</v>
      </c>
      <c r="J2657">
        <v>45</v>
      </c>
      <c r="K2657" s="5">
        <v>42561</v>
      </c>
      <c r="L2657" t="s">
        <v>14080</v>
      </c>
      <c r="M2657" t="str">
        <f t="shared" si="893"/>
        <v>Cambodian political analyst shot.[152]</v>
      </c>
      <c r="N2657" t="str">
        <f t="shared" si="905"/>
        <v>Cambodian</v>
      </c>
      <c r="O2657" t="str">
        <f t="shared" si="906"/>
        <v>political analyst shot.[152]</v>
      </c>
      <c r="P2657" s="2" t="str">
        <f t="shared" si="894"/>
        <v>political analyst shot.</v>
      </c>
      <c r="Q2657" s="2" t="str">
        <f t="shared" si="895"/>
        <v>political analyst shot</v>
      </c>
      <c r="R2657" s="2" t="s">
        <v>14713</v>
      </c>
      <c r="S2657" s="2"/>
      <c r="T2657" t="s">
        <v>2970</v>
      </c>
      <c r="U2657" t="str">
        <f t="shared" si="902"/>
        <v>https://en.wikipedia.org/wiki/Kem_Ley</v>
      </c>
      <c r="Y2657" t="str">
        <f t="shared" si="903"/>
        <v>https://tools.wmflabs.org/xtools-articleinfo/?article=Kem_Ley&amp;project=en.wikipedia.org</v>
      </c>
      <c r="AB2657" t="str">
        <f t="shared" si="904"/>
        <v>https://en.wikipedia.org/w/index.php?title=Special:WhatLinksHere/Kem_Ley&amp;limit=500</v>
      </c>
    </row>
    <row r="2658" spans="1:29">
      <c r="A2658">
        <v>2101</v>
      </c>
      <c r="B2658">
        <v>436375</v>
      </c>
      <c r="C2658">
        <v>553136.28492149292</v>
      </c>
      <c r="D2658" t="s">
        <v>6796</v>
      </c>
      <c r="E2658" t="str">
        <f t="shared" si="900"/>
        <v>Ken</v>
      </c>
      <c r="F2658" t="str">
        <f t="shared" si="901"/>
        <v>Aldred</v>
      </c>
      <c r="H2658">
        <v>0</v>
      </c>
      <c r="J2658">
        <v>70</v>
      </c>
      <c r="K2658" s="5">
        <v>42477</v>
      </c>
      <c r="L2658" t="s">
        <v>6031</v>
      </c>
      <c r="M2658" t="str">
        <f t="shared" si="893"/>
        <v>Australian politician MP for Henty (1975–1980) Bruce (1983–1990) and Deakin (1990–1996).[288]</v>
      </c>
      <c r="N2658" t="str">
        <f t="shared" si="905"/>
        <v>Australian</v>
      </c>
      <c r="O2658" t="str">
        <f t="shared" si="906"/>
        <v>politician MP for Henty (1975–1980) Bruce (1983–1990) and Deakin (1990–1996).[288]</v>
      </c>
      <c r="P2658" t="str">
        <f t="shared" si="894"/>
        <v>politician MP for Henty (1975–1980) Bruce (1983–1990) and Deakin (1990–1996).</v>
      </c>
      <c r="Q2658" t="str">
        <f t="shared" si="895"/>
        <v>politician MP for Henty (1975–1980) Bruce (1983–1990) and Deakin (1990–1996)</v>
      </c>
      <c r="R2658" t="str">
        <f>IFERROR(MID(Q2658,1,FIND(" ",Q2658)-1),Q2658)</f>
        <v>politician</v>
      </c>
      <c r="S2658" s="2" t="s">
        <v>1610</v>
      </c>
      <c r="U2658" t="str">
        <f t="shared" si="902"/>
        <v>https://en.wikipedia.org/wiki/Ken_Aldred</v>
      </c>
      <c r="Y2658" t="str">
        <f t="shared" si="903"/>
        <v>https://tools.wmflabs.org/xtools-articleinfo/?article=Ken_Aldred&amp;project=en.wikipedia.org</v>
      </c>
      <c r="AB2658" t="str">
        <f t="shared" si="904"/>
        <v>https://en.wikipedia.org/w/index.php?title=Special:WhatLinksHere/Ken_Aldred&amp;limit=500</v>
      </c>
    </row>
    <row r="2659" spans="1:29">
      <c r="A2659">
        <v>1677</v>
      </c>
      <c r="B2659">
        <v>75396</v>
      </c>
      <c r="C2659">
        <v>512644.56529861491</v>
      </c>
      <c r="D2659" t="s">
        <v>8447</v>
      </c>
      <c r="E2659" t="str">
        <f t="shared" si="900"/>
        <v>Ken</v>
      </c>
      <c r="F2659" t="str">
        <f t="shared" si="901"/>
        <v>Barr</v>
      </c>
      <c r="H2659">
        <v>0</v>
      </c>
      <c r="J2659">
        <v>83</v>
      </c>
      <c r="K2659" s="3">
        <v>42454</v>
      </c>
      <c r="L2659" s="2" t="s">
        <v>7829</v>
      </c>
      <c r="M2659" t="str">
        <f t="shared" si="893"/>
        <v>Scottish artist.[484]</v>
      </c>
      <c r="N2659" t="str">
        <f t="shared" si="905"/>
        <v>Scottish</v>
      </c>
      <c r="O2659" t="str">
        <f t="shared" si="906"/>
        <v>artist.[484]</v>
      </c>
      <c r="P2659" t="str">
        <f t="shared" si="894"/>
        <v>artist.</v>
      </c>
      <c r="Q2659" t="str">
        <f t="shared" si="895"/>
        <v>artist</v>
      </c>
      <c r="R2659" t="str">
        <f>IFERROR(MID(Q2659,1,FIND(" ",Q2659)-1),Q2659)</f>
        <v>artist</v>
      </c>
      <c r="U2659" t="str">
        <f t="shared" si="902"/>
        <v>https://en.wikipedia.org/wiki/Ken_Barr</v>
      </c>
      <c r="Y2659" t="str">
        <f t="shared" si="903"/>
        <v>https://tools.wmflabs.org/xtools-articleinfo/?article=Ken_Barr&amp;project=en.wikipedia.org</v>
      </c>
      <c r="AB2659" t="str">
        <f t="shared" si="904"/>
        <v>https://en.wikipedia.org/w/index.php?title=Special:WhatLinksHere/Ken_Barr&amp;limit=500</v>
      </c>
    </row>
    <row r="2660" spans="1:29">
      <c r="A2660">
        <v>3817</v>
      </c>
      <c r="B2660">
        <v>28234</v>
      </c>
      <c r="C2660">
        <v>762334.76819379581</v>
      </c>
      <c r="D2660" t="s">
        <v>13594</v>
      </c>
      <c r="E2660" t="str">
        <f t="shared" si="900"/>
        <v>Ken</v>
      </c>
      <c r="F2660" t="str">
        <f t="shared" si="901"/>
        <v>Barrie</v>
      </c>
      <c r="H2660">
        <v>0</v>
      </c>
      <c r="J2660">
        <v>83</v>
      </c>
      <c r="K2660" s="5">
        <v>42580</v>
      </c>
      <c r="L2660" t="s">
        <v>14510</v>
      </c>
      <c r="M2660" t="str">
        <f t="shared" si="893"/>
        <v>British voice actor (Postman Pat) and singer liver cancer.[476]</v>
      </c>
      <c r="N2660" t="str">
        <f t="shared" si="905"/>
        <v>British</v>
      </c>
      <c r="O2660" t="str">
        <f t="shared" si="906"/>
        <v>voice actor (Postman Pat) and singer liver cancer.[476]</v>
      </c>
      <c r="P2660" s="2" t="str">
        <f t="shared" si="894"/>
        <v>voice actor (Postman Pat) and singer liver cancer.</v>
      </c>
      <c r="Q2660" s="2" t="str">
        <f t="shared" si="895"/>
        <v>voice actor (Postman Pat) and singer liver cancer</v>
      </c>
      <c r="R2660" s="2" t="s">
        <v>2887</v>
      </c>
      <c r="S2660" s="2" t="s">
        <v>680</v>
      </c>
      <c r="T2660" t="s">
        <v>14930</v>
      </c>
      <c r="U2660" t="str">
        <f t="shared" si="902"/>
        <v>https://en.wikipedia.org/wiki/Ken_Barrie</v>
      </c>
      <c r="Y2660" t="str">
        <f t="shared" si="903"/>
        <v>https://tools.wmflabs.org/xtools-articleinfo/?article=Ken_Barrie&amp;project=en.wikipedia.org</v>
      </c>
      <c r="AB2660" t="str">
        <f t="shared" si="904"/>
        <v>https://en.wikipedia.org/w/index.php?title=Special:WhatLinksHere/Ken_Barrie&amp;limit=500</v>
      </c>
    </row>
    <row r="2661" spans="1:29" s="2" customFormat="1">
      <c r="A2661">
        <v>4311</v>
      </c>
      <c r="B2661">
        <v>519048</v>
      </c>
      <c r="C2661">
        <v>773348.0533925104</v>
      </c>
      <c r="D2661" t="s">
        <v>4231</v>
      </c>
      <c r="E2661" t="str">
        <f t="shared" si="900"/>
        <v>Ken</v>
      </c>
      <c r="F2661" t="str">
        <f t="shared" si="901"/>
        <v>Black</v>
      </c>
      <c r="G2661"/>
      <c r="H2661">
        <v>0</v>
      </c>
      <c r="I2661"/>
      <c r="J2661">
        <v>84</v>
      </c>
      <c r="K2661" s="5">
        <v>42611</v>
      </c>
      <c r="L2661" t="s">
        <v>3655</v>
      </c>
      <c r="M2661" t="str">
        <f t="shared" si="893"/>
        <v>Canadian politician.[455]</v>
      </c>
      <c r="N2661" t="str">
        <f t="shared" si="905"/>
        <v>Canadian</v>
      </c>
      <c r="O2661" t="str">
        <f t="shared" si="906"/>
        <v>politician.[455]</v>
      </c>
      <c r="P2661" s="2" t="str">
        <f t="shared" si="894"/>
        <v>politician.</v>
      </c>
      <c r="Q2661" s="2" t="str">
        <f t="shared" si="895"/>
        <v>politician</v>
      </c>
      <c r="R2661" s="2" t="str">
        <f>IFERROR(MID(Q2661,1,FIND(" ",Q2661)-1),Q2661)</f>
        <v>politician</v>
      </c>
      <c r="T2661"/>
      <c r="U2661" t="str">
        <f t="shared" si="902"/>
        <v>https://en.wikipedia.org/wiki/Ken_Black</v>
      </c>
      <c r="V2661"/>
      <c r="W2661"/>
      <c r="X2661"/>
      <c r="Y2661" t="str">
        <f t="shared" si="903"/>
        <v>https://tools.wmflabs.org/xtools-articleinfo/?article=Ken_Black&amp;project=en.wikipedia.org</v>
      </c>
      <c r="Z2661"/>
      <c r="AA2661"/>
      <c r="AB2661" t="str">
        <f t="shared" si="904"/>
        <v>https://en.wikipedia.org/w/index.php?title=Special:WhatLinksHere/Ken_Black&amp;limit=500</v>
      </c>
      <c r="AC2661"/>
    </row>
    <row r="2662" spans="1:29">
      <c r="A2662">
        <v>1454</v>
      </c>
      <c r="B2662">
        <v>677504</v>
      </c>
      <c r="C2662">
        <v>689142.36339516321</v>
      </c>
      <c r="D2662" t="s">
        <v>8724</v>
      </c>
      <c r="E2662" t="str">
        <f t="shared" si="900"/>
        <v>Ken</v>
      </c>
      <c r="F2662" t="str">
        <f t="shared" si="901"/>
        <v>Broderick</v>
      </c>
      <c r="H2662">
        <v>0</v>
      </c>
      <c r="J2662">
        <v>74</v>
      </c>
      <c r="K2662" s="3">
        <v>42442</v>
      </c>
      <c r="L2662" s="2" t="s">
        <v>8063</v>
      </c>
      <c r="M2662" t="str">
        <f t="shared" si="893"/>
        <v>Canadian ice hockey player (Edmonton Oilers Boston Bruins) Olympic bronze medallist (1968).[260]</v>
      </c>
      <c r="N2662" t="str">
        <f t="shared" si="905"/>
        <v>Canadian</v>
      </c>
      <c r="O2662" t="str">
        <f t="shared" si="906"/>
        <v>ice hockey player (Edmonton Oilers Boston Bruins) Olympic bronze medallist (1968).[260]</v>
      </c>
      <c r="P2662" t="str">
        <f t="shared" si="894"/>
        <v>ice hockey player (Edmonton Oilers Boston Bruins) Olympic bronze medallist (1968).</v>
      </c>
      <c r="Q2662" t="str">
        <f t="shared" si="895"/>
        <v>ice hockey player (Edmonton Oilers Boston Bruins) Olympic bronze medallist (1968)</v>
      </c>
      <c r="R2662" t="s">
        <v>7609</v>
      </c>
      <c r="S2662" s="2" t="s">
        <v>1900</v>
      </c>
      <c r="U2662" t="str">
        <f t="shared" si="902"/>
        <v>https://en.wikipedia.org/wiki/Ken_Broderick</v>
      </c>
      <c r="Y2662" t="str">
        <f t="shared" si="903"/>
        <v>https://tools.wmflabs.org/xtools-articleinfo/?article=Ken_Broderick&amp;project=en.wikipedia.org</v>
      </c>
      <c r="AB2662" t="str">
        <f t="shared" si="904"/>
        <v>https://en.wikipedia.org/w/index.php?title=Special:WhatLinksHere/Ken_Broderick&amp;limit=500</v>
      </c>
    </row>
    <row r="2663" spans="1:29">
      <c r="A2663">
        <v>2605</v>
      </c>
      <c r="B2663">
        <v>865715</v>
      </c>
      <c r="C2663">
        <v>716780.13364908111</v>
      </c>
      <c r="D2663" t="s">
        <v>12187</v>
      </c>
      <c r="E2663" t="str">
        <f t="shared" si="900"/>
        <v>Ken</v>
      </c>
      <c r="F2663" t="str">
        <f t="shared" si="901"/>
        <v>Cameron</v>
      </c>
      <c r="H2663">
        <v>0</v>
      </c>
      <c r="J2663">
        <v>74</v>
      </c>
      <c r="K2663" s="5">
        <v>42506</v>
      </c>
      <c r="L2663" t="s">
        <v>12635</v>
      </c>
      <c r="M2663" t="str">
        <f t="shared" si="893"/>
        <v>Scottish trade union leader.[269]</v>
      </c>
      <c r="N2663" t="str">
        <f t="shared" si="905"/>
        <v>Scottish</v>
      </c>
      <c r="O2663" t="str">
        <f t="shared" si="906"/>
        <v>trade union leader.[269]</v>
      </c>
      <c r="P2663" t="str">
        <f t="shared" si="894"/>
        <v>trade union leader.</v>
      </c>
      <c r="Q2663" t="str">
        <f t="shared" si="895"/>
        <v>trade union leader</v>
      </c>
      <c r="R2663" t="s">
        <v>12862</v>
      </c>
      <c r="U2663" t="str">
        <f t="shared" si="902"/>
        <v>https://en.wikipedia.org/wiki/Ken_Cameron</v>
      </c>
      <c r="Y2663" t="str">
        <f t="shared" si="903"/>
        <v>https://tools.wmflabs.org/xtools-articleinfo/?article=Ken_Cameron&amp;project=en.wikipedia.org</v>
      </c>
      <c r="AB2663" t="str">
        <f t="shared" si="904"/>
        <v>https://en.wikipedia.org/w/index.php?title=Special:WhatLinksHere/Ken_Cameron&amp;limit=500</v>
      </c>
    </row>
    <row r="2664" spans="1:29">
      <c r="A2664">
        <v>781</v>
      </c>
      <c r="B2664">
        <v>395379</v>
      </c>
      <c r="C2664">
        <v>972682.71653592819</v>
      </c>
      <c r="D2664" t="s">
        <v>10871</v>
      </c>
      <c r="E2664" t="str">
        <f t="shared" si="900"/>
        <v>Ken</v>
      </c>
      <c r="F2664" t="str">
        <f t="shared" si="901"/>
        <v>Delo</v>
      </c>
      <c r="H2664">
        <v>0</v>
      </c>
      <c r="J2664">
        <v>77</v>
      </c>
      <c r="K2664" s="3">
        <v>42408</v>
      </c>
      <c r="L2664" t="s">
        <v>11213</v>
      </c>
      <c r="M2664" t="str">
        <f t="shared" si="893"/>
        <v>American singer (The Delo and Daly Show).[125]</v>
      </c>
      <c r="N2664" t="str">
        <f t="shared" si="905"/>
        <v>American</v>
      </c>
      <c r="O2664" t="str">
        <f t="shared" si="906"/>
        <v>singer (The Delo and Daly Show).[125]</v>
      </c>
      <c r="P2664" t="str">
        <f t="shared" si="894"/>
        <v>singer (The Delo and Daly Show).</v>
      </c>
      <c r="Q2664" t="str">
        <f t="shared" si="895"/>
        <v>singer (The Delo and Daly Show)</v>
      </c>
      <c r="R2664" t="str">
        <f>IFERROR(MID(Q2664,1,FIND(" ",Q2664)-1),Q2664)</f>
        <v>singer</v>
      </c>
      <c r="S2664" t="s">
        <v>2263</v>
      </c>
      <c r="U2664" t="str">
        <f t="shared" si="902"/>
        <v>https://en.wikipedia.org/wiki/Ken_Delo</v>
      </c>
      <c r="Y2664" t="str">
        <f t="shared" si="903"/>
        <v>https://tools.wmflabs.org/xtools-articleinfo/?article=Ken_Delo&amp;project=en.wikipedia.org</v>
      </c>
      <c r="AB2664" t="str">
        <f t="shared" si="904"/>
        <v>https://en.wikipedia.org/w/index.php?title=Special:WhatLinksHere/Ken_Delo&amp;limit=500</v>
      </c>
    </row>
    <row r="2665" spans="1:29">
      <c r="A2665">
        <v>1087</v>
      </c>
      <c r="B2665">
        <v>423482</v>
      </c>
      <c r="C2665">
        <v>446054.0672780553</v>
      </c>
      <c r="D2665" t="s">
        <v>10578</v>
      </c>
      <c r="E2665" t="str">
        <f t="shared" si="900"/>
        <v>Ken</v>
      </c>
      <c r="F2665" t="str">
        <f t="shared" si="901"/>
        <v>English</v>
      </c>
      <c r="H2665">
        <v>0</v>
      </c>
      <c r="J2665">
        <v>89</v>
      </c>
      <c r="K2665" s="3">
        <v>42424</v>
      </c>
      <c r="L2665" t="s">
        <v>11535</v>
      </c>
      <c r="M2665" t="str">
        <f t="shared" si="893"/>
        <v>New Zealand rugby league player (Wellington national team).[432]</v>
      </c>
      <c r="N2665" t="s">
        <v>12027</v>
      </c>
      <c r="O2665" t="s">
        <v>12026</v>
      </c>
      <c r="P2665" t="str">
        <f t="shared" si="894"/>
        <v>rugby league player (Wellington national team).</v>
      </c>
      <c r="Q2665" t="str">
        <f t="shared" si="895"/>
        <v>rugby league player (Wellington national team)</v>
      </c>
      <c r="R2665" t="s">
        <v>7338</v>
      </c>
      <c r="S2665" t="s">
        <v>2224</v>
      </c>
      <c r="U2665" t="str">
        <f t="shared" si="902"/>
        <v>https://en.wikipedia.org/wiki/Ken_English</v>
      </c>
      <c r="Y2665" t="str">
        <f t="shared" si="903"/>
        <v>https://tools.wmflabs.org/xtools-articleinfo/?article=Ken_English&amp;project=en.wikipedia.org</v>
      </c>
      <c r="AB2665" t="str">
        <f t="shared" si="904"/>
        <v>https://en.wikipedia.org/w/index.php?title=Special:WhatLinksHere/Ken_English&amp;limit=500</v>
      </c>
    </row>
    <row r="2666" spans="1:29">
      <c r="A2666">
        <v>2469</v>
      </c>
      <c r="B2666">
        <v>116280</v>
      </c>
      <c r="C2666">
        <v>224015.45466163952</v>
      </c>
      <c r="D2666" t="s">
        <v>11920</v>
      </c>
      <c r="E2666" t="str">
        <f t="shared" si="900"/>
        <v>Ken</v>
      </c>
      <c r="F2666" t="str">
        <f t="shared" si="901"/>
        <v>Gorgal</v>
      </c>
      <c r="H2666">
        <v>0</v>
      </c>
      <c r="J2666">
        <v>87</v>
      </c>
      <c r="K2666" s="5">
        <v>42498</v>
      </c>
      <c r="L2666" t="s">
        <v>12487</v>
      </c>
      <c r="M2666" t="str">
        <f t="shared" si="893"/>
        <v>American football player (Cleveland Browns Chicago Bears).[133]</v>
      </c>
      <c r="N2666" t="str">
        <f t="shared" ref="N2666:N2691" si="907">MID(M2666,1,FIND(" ",M2666)-1)</f>
        <v>American</v>
      </c>
      <c r="O2666" t="str">
        <f>MID(M2666,FIND(" ",M2666)+1,9999)</f>
        <v>football player (Cleveland Browns Chicago Bears).[133]</v>
      </c>
      <c r="P2666" t="str">
        <f t="shared" si="894"/>
        <v>football player (Cleveland Browns Chicago Bears).</v>
      </c>
      <c r="Q2666" t="str">
        <f t="shared" si="895"/>
        <v>football player (Cleveland Browns Chicago Bears)</v>
      </c>
      <c r="R2666" t="s">
        <v>13065</v>
      </c>
      <c r="S2666" t="s">
        <v>1347</v>
      </c>
      <c r="U2666" t="str">
        <f t="shared" si="902"/>
        <v>https://en.wikipedia.org/wiki/Ken_Gorgal</v>
      </c>
      <c r="Y2666" t="str">
        <f t="shared" si="903"/>
        <v>https://tools.wmflabs.org/xtools-articleinfo/?article=Ken_Gorgal&amp;project=en.wikipedia.org</v>
      </c>
      <c r="AB2666" t="str">
        <f t="shared" si="904"/>
        <v>https://en.wikipedia.org/w/index.php?title=Special:WhatLinksHere/Ken_Gorgal&amp;limit=500</v>
      </c>
    </row>
    <row r="2667" spans="1:29">
      <c r="A2667">
        <v>4462</v>
      </c>
      <c r="B2667">
        <v>886697</v>
      </c>
      <c r="C2667">
        <v>705557.18071045703</v>
      </c>
      <c r="D2667" t="s">
        <v>14898</v>
      </c>
      <c r="E2667" t="str">
        <f t="shared" si="900"/>
        <v>Ken</v>
      </c>
      <c r="F2667" t="str">
        <f t="shared" si="901"/>
        <v>Higgs</v>
      </c>
      <c r="H2667">
        <v>0</v>
      </c>
      <c r="J2667">
        <v>79</v>
      </c>
      <c r="K2667" s="5">
        <v>42620</v>
      </c>
      <c r="L2667" t="s">
        <v>15394</v>
      </c>
      <c r="M2667" t="str">
        <f t="shared" si="893"/>
        <v>English cricketer.[335]</v>
      </c>
      <c r="N2667" t="str">
        <f t="shared" si="907"/>
        <v>English</v>
      </c>
      <c r="O2667" t="str">
        <f>MID(M2667,FIND(" ",M2667)+1,9999)</f>
        <v>cricketer.[335]</v>
      </c>
      <c r="P2667" s="2" t="str">
        <f t="shared" si="894"/>
        <v>cricketer.</v>
      </c>
      <c r="Q2667" s="2" t="str">
        <f t="shared" si="895"/>
        <v>cricketer</v>
      </c>
      <c r="R2667" s="2" t="str">
        <f>IFERROR(MID(Q2667,1,FIND(" ",Q2667)-1),Q2667)</f>
        <v>cricketer</v>
      </c>
      <c r="U2667" t="str">
        <f t="shared" si="902"/>
        <v>https://en.wikipedia.org/wiki/Ken_Higgs</v>
      </c>
      <c r="Y2667" t="str">
        <f t="shared" si="903"/>
        <v>https://tools.wmflabs.org/xtools-articleinfo/?article=Ken_Higgs&amp;project=en.wikipedia.org</v>
      </c>
      <c r="AB2667" t="str">
        <f t="shared" si="904"/>
        <v>https://en.wikipedia.org/w/index.php?title=Special:WhatLinksHere/Ken_Higgs&amp;limit=500</v>
      </c>
    </row>
    <row r="2668" spans="1:29">
      <c r="A2668">
        <v>1646</v>
      </c>
      <c r="B2668">
        <v>170881</v>
      </c>
      <c r="C2668">
        <v>992703.60519039968</v>
      </c>
      <c r="D2668" t="s">
        <v>8739</v>
      </c>
      <c r="E2668" t="str">
        <f t="shared" si="900"/>
        <v>Ken</v>
      </c>
      <c r="F2668" t="str">
        <f t="shared" si="901"/>
        <v>Howard</v>
      </c>
      <c r="H2668">
        <v>0</v>
      </c>
      <c r="J2668">
        <v>71</v>
      </c>
      <c r="K2668" s="3">
        <v>42452</v>
      </c>
      <c r="L2668" s="2" t="s">
        <v>7862</v>
      </c>
      <c r="M2668" t="str">
        <f t="shared" si="893"/>
        <v>American actor (1776 The White Shadow J. EdgarCrossing Jordan) President of SAG/SAG-AFTRA (2009–2016) Emmy winner (1981 2009).[453]</v>
      </c>
      <c r="N2668" t="str">
        <f t="shared" si="907"/>
        <v>American</v>
      </c>
      <c r="O2668" t="str">
        <f>MID(M2668,FIND(" ",M2668)+1,9999)</f>
        <v>actor (1776 The White Shadow J. EdgarCrossing Jordan) President of SAG/SAG-AFTRA (2009–2016) Emmy winner (1981 2009).[453]</v>
      </c>
      <c r="P2668" t="str">
        <f t="shared" si="894"/>
        <v>actor (1776 The White Shadow J. EdgarCrossing Jordan) President of SAG/SAG-AFTRA (2009–2016) Emmy winner (1981 2009).</v>
      </c>
      <c r="Q2668" t="str">
        <f t="shared" si="895"/>
        <v>actor (1776 The White Shadow J</v>
      </c>
      <c r="R2668" t="str">
        <f>IFERROR(MID(Q2668,1,FIND(" ",Q2668)-1),Q2668)</f>
        <v>actor</v>
      </c>
      <c r="S2668" s="2" t="s">
        <v>1756</v>
      </c>
      <c r="U2668" t="str">
        <f t="shared" si="902"/>
        <v>https://en.wikipedia.org/wiki/Ken_Howard</v>
      </c>
      <c r="Y2668" t="str">
        <f t="shared" si="903"/>
        <v>https://tools.wmflabs.org/xtools-articleinfo/?article=Ken_Howard&amp;project=en.wikipedia.org</v>
      </c>
      <c r="AB2668" t="str">
        <f t="shared" si="904"/>
        <v>https://en.wikipedia.org/w/index.php?title=Special:WhatLinksHere/Ken_Howard&amp;limit=500</v>
      </c>
    </row>
    <row r="2669" spans="1:29">
      <c r="A2669">
        <v>321</v>
      </c>
      <c r="B2669">
        <v>105128</v>
      </c>
      <c r="C2669">
        <v>936071.99935013335</v>
      </c>
      <c r="D2669" t="s">
        <v>9380</v>
      </c>
      <c r="E2669" t="str">
        <f t="shared" si="900"/>
        <v>Ken</v>
      </c>
      <c r="F2669" t="str">
        <f t="shared" si="901"/>
        <v>Judge</v>
      </c>
      <c r="H2669">
        <v>0</v>
      </c>
      <c r="J2669">
        <v>58</v>
      </c>
      <c r="K2669" s="3">
        <v>42384</v>
      </c>
      <c r="L2669" t="s">
        <v>10014</v>
      </c>
      <c r="M2669" t="str">
        <f t="shared" si="893"/>
        <v>Australian football player (East Fremantle Hawthorn Brisbane Bears) and coach (Hawthorn West Coast Eagles) cancer.[322]</v>
      </c>
      <c r="N2669" t="str">
        <f t="shared" si="907"/>
        <v>Australian</v>
      </c>
      <c r="O2669" t="s">
        <v>11791</v>
      </c>
      <c r="P2669" t="str">
        <f t="shared" si="894"/>
        <v>Australian football player (East Fremantle Hawthorn Brisbane Bears) and coach (Hawthorn West Coast Eagles) cancer.</v>
      </c>
      <c r="Q2669" t="str">
        <f t="shared" si="895"/>
        <v>Australian football player (East Fremantle Hawthorn Brisbane Bears) and coach (Hawthorn West Coast Eagles) cancer</v>
      </c>
      <c r="R2669" t="s">
        <v>3386</v>
      </c>
      <c r="S2669" t="s">
        <v>2449</v>
      </c>
      <c r="T2669" t="s">
        <v>12242</v>
      </c>
      <c r="U2669" t="str">
        <f t="shared" si="902"/>
        <v>https://en.wikipedia.org/wiki/Ken_Judge</v>
      </c>
      <c r="Y2669" t="str">
        <f t="shared" si="903"/>
        <v>https://tools.wmflabs.org/xtools-articleinfo/?article=Ken_Judge&amp;project=en.wikipedia.org</v>
      </c>
      <c r="AB2669" t="str">
        <f t="shared" si="904"/>
        <v>https://en.wikipedia.org/w/index.php?title=Special:WhatLinksHere/Ken_Judge&amp;limit=500</v>
      </c>
    </row>
    <row r="2670" spans="1:29">
      <c r="A2670">
        <v>4082</v>
      </c>
      <c r="B2670">
        <v>772271</v>
      </c>
      <c r="C2670">
        <v>970964.42796009802</v>
      </c>
      <c r="D2670" t="s">
        <v>4343</v>
      </c>
      <c r="E2670" t="str">
        <f t="shared" si="900"/>
        <v>Ken</v>
      </c>
      <c r="F2670" t="str">
        <f t="shared" si="901"/>
        <v>Meyer</v>
      </c>
      <c r="H2670">
        <v>0</v>
      </c>
      <c r="J2670">
        <v>91</v>
      </c>
      <c r="K2670" s="5">
        <v>42596</v>
      </c>
      <c r="L2670" t="s">
        <v>3843</v>
      </c>
      <c r="M2670" t="str">
        <f t="shared" si="893"/>
        <v>American football coach (San Francisco 49ers).[224]</v>
      </c>
      <c r="N2670" t="str">
        <f t="shared" si="907"/>
        <v>American</v>
      </c>
      <c r="O2670" t="str">
        <f t="shared" ref="O2670:O2703" si="908">MID(M2670,FIND(" ",M2670)+1,9999)</f>
        <v>football coach (San Francisco 49ers).[224]</v>
      </c>
      <c r="P2670" s="2" t="str">
        <f t="shared" si="894"/>
        <v>football coach (San Francisco 49ers).</v>
      </c>
      <c r="Q2670" s="2" t="str">
        <f t="shared" si="895"/>
        <v>football coach (San Francisco 49ers)</v>
      </c>
      <c r="R2670" s="2" t="s">
        <v>2919</v>
      </c>
      <c r="S2670" s="2" t="s">
        <v>2579</v>
      </c>
      <c r="U2670" t="str">
        <f t="shared" si="902"/>
        <v>https://en.wikipedia.org/wiki/Ken_Meyer</v>
      </c>
      <c r="Y2670" t="str">
        <f t="shared" si="903"/>
        <v>https://tools.wmflabs.org/xtools-articleinfo/?article=Ken_Meyer&amp;project=en.wikipedia.org</v>
      </c>
      <c r="AB2670" t="str">
        <f t="shared" si="904"/>
        <v>https://en.wikipedia.org/w/index.php?title=Special:WhatLinksHere/Ken_Meyer&amp;limit=500</v>
      </c>
    </row>
    <row r="2671" spans="1:29">
      <c r="A2671">
        <v>1802</v>
      </c>
      <c r="B2671">
        <v>144339</v>
      </c>
      <c r="C2671">
        <v>125609.66750697844</v>
      </c>
      <c r="D2671" t="s">
        <v>8549</v>
      </c>
      <c r="E2671" t="str">
        <f t="shared" si="900"/>
        <v>Ken</v>
      </c>
      <c r="F2671" t="str">
        <f t="shared" si="901"/>
        <v>Moore</v>
      </c>
      <c r="H2671">
        <v>0</v>
      </c>
      <c r="J2671">
        <v>90</v>
      </c>
      <c r="K2671" s="3">
        <v>42460</v>
      </c>
      <c r="L2671" s="2" t="s">
        <v>7757</v>
      </c>
      <c r="M2671" t="str">
        <f t="shared" si="893"/>
        <v>Canadian football player.[610]</v>
      </c>
      <c r="N2671" t="str">
        <f t="shared" si="907"/>
        <v>Canadian</v>
      </c>
      <c r="O2671" t="str">
        <f t="shared" si="908"/>
        <v>football player.[610]</v>
      </c>
      <c r="P2671" t="str">
        <f t="shared" si="894"/>
        <v>football player.</v>
      </c>
      <c r="Q2671" t="str">
        <f t="shared" si="895"/>
        <v>football player</v>
      </c>
      <c r="R2671" t="s">
        <v>7140</v>
      </c>
      <c r="U2671" t="str">
        <f t="shared" si="902"/>
        <v>https://en.wikipedia.org/wiki/Ken_Moore</v>
      </c>
      <c r="Y2671" t="str">
        <f t="shared" si="903"/>
        <v>https://tools.wmflabs.org/xtools-articleinfo/?article=Ken_Moore&amp;project=en.wikipedia.org</v>
      </c>
      <c r="AB2671" t="str">
        <f t="shared" si="904"/>
        <v>https://en.wikipedia.org/w/index.php?title=Special:WhatLinksHere/Ken_Moore&amp;limit=500</v>
      </c>
    </row>
    <row r="2672" spans="1:29">
      <c r="A2672">
        <v>2887</v>
      </c>
      <c r="B2672">
        <v>607171</v>
      </c>
      <c r="C2672">
        <v>533716.32072958164</v>
      </c>
      <c r="D2672" t="s">
        <v>5567</v>
      </c>
      <c r="E2672" t="str">
        <f t="shared" si="900"/>
        <v>Ken</v>
      </c>
      <c r="F2672" t="str">
        <f t="shared" si="901"/>
        <v>Morioka</v>
      </c>
      <c r="H2672">
        <v>0</v>
      </c>
      <c r="J2672">
        <v>49</v>
      </c>
      <c r="K2672" s="5">
        <v>42524</v>
      </c>
      <c r="L2672" t="s">
        <v>5295</v>
      </c>
      <c r="M2672" t="str">
        <f t="shared" si="893"/>
        <v>Japanese musician and composer (Soft Ballet) heart failure.[42]</v>
      </c>
      <c r="N2672" t="str">
        <f t="shared" si="907"/>
        <v>Japanese</v>
      </c>
      <c r="O2672" t="str">
        <f t="shared" si="908"/>
        <v>musician and composer (Soft Ballet) heart failure.[42]</v>
      </c>
      <c r="P2672" t="str">
        <f t="shared" si="894"/>
        <v>musician and composer (Soft Ballet) heart failure.</v>
      </c>
      <c r="Q2672" t="str">
        <f t="shared" si="895"/>
        <v>musician and composer (Soft Ballet) heart failure</v>
      </c>
      <c r="R2672" t="s">
        <v>3130</v>
      </c>
      <c r="S2672" s="2" t="s">
        <v>1287</v>
      </c>
      <c r="T2672" t="s">
        <v>13478</v>
      </c>
      <c r="U2672" t="str">
        <f t="shared" si="902"/>
        <v>https://en.wikipedia.org/wiki/Ken_Morioka</v>
      </c>
      <c r="Y2672" t="str">
        <f t="shared" si="903"/>
        <v>https://tools.wmflabs.org/xtools-articleinfo/?article=Ken_Morioka&amp;project=en.wikipedia.org</v>
      </c>
      <c r="AB2672" t="str">
        <f t="shared" si="904"/>
        <v>https://en.wikipedia.org/w/index.php?title=Special:WhatLinksHere/Ken_Morioka&amp;limit=500</v>
      </c>
    </row>
    <row r="2673" spans="1:29">
      <c r="A2673">
        <v>3081</v>
      </c>
      <c r="B2673">
        <v>742044</v>
      </c>
      <c r="C2673">
        <v>947263.71553952049</v>
      </c>
      <c r="D2673" t="s">
        <v>5129</v>
      </c>
      <c r="E2673" t="str">
        <f t="shared" si="900"/>
        <v>Ken</v>
      </c>
      <c r="F2673" t="str">
        <f t="shared" si="901"/>
        <v>Orr</v>
      </c>
      <c r="H2673">
        <v>0</v>
      </c>
      <c r="J2673">
        <v>77</v>
      </c>
      <c r="K2673" s="5">
        <v>42535</v>
      </c>
      <c r="L2673" t="s">
        <v>4883</v>
      </c>
      <c r="M2673" t="str">
        <f t="shared" si="893"/>
        <v>American software engineer.[236]</v>
      </c>
      <c r="N2673" t="str">
        <f t="shared" si="907"/>
        <v>American</v>
      </c>
      <c r="O2673" t="str">
        <f t="shared" si="908"/>
        <v>software engineer.[236]</v>
      </c>
      <c r="P2673" t="str">
        <f t="shared" si="894"/>
        <v>software engineer.</v>
      </c>
      <c r="Q2673" t="str">
        <f t="shared" si="895"/>
        <v>software engineer</v>
      </c>
      <c r="R2673" t="s">
        <v>13244</v>
      </c>
      <c r="U2673" t="str">
        <f t="shared" si="902"/>
        <v>https://en.wikipedia.org/wiki/Ken_Orr</v>
      </c>
      <c r="Y2673" t="str">
        <f t="shared" si="903"/>
        <v>https://tools.wmflabs.org/xtools-articleinfo/?article=Ken_Orr&amp;project=en.wikipedia.org</v>
      </c>
      <c r="AB2673" t="str">
        <f t="shared" si="904"/>
        <v>https://en.wikipedia.org/w/index.php?title=Special:WhatLinksHere/Ken_Orr&amp;limit=500</v>
      </c>
    </row>
    <row r="2674" spans="1:29">
      <c r="A2674">
        <v>4305</v>
      </c>
      <c r="B2674">
        <v>216074</v>
      </c>
      <c r="C2674">
        <v>875690.7105316713</v>
      </c>
      <c r="D2674" t="s">
        <v>4006</v>
      </c>
      <c r="E2674" t="str">
        <f t="shared" si="900"/>
        <v>Ken</v>
      </c>
      <c r="F2674" t="str">
        <f t="shared" si="901"/>
        <v>Purchase</v>
      </c>
      <c r="H2674">
        <v>0</v>
      </c>
      <c r="J2674">
        <v>77</v>
      </c>
      <c r="K2674" s="5">
        <v>42610</v>
      </c>
      <c r="L2674" t="s">
        <v>3724</v>
      </c>
      <c r="M2674" t="str">
        <f t="shared" si="893"/>
        <v>British politician MP (1992–2010).[449]</v>
      </c>
      <c r="N2674" t="str">
        <f t="shared" si="907"/>
        <v>British</v>
      </c>
      <c r="O2674" t="str">
        <f t="shared" si="908"/>
        <v>politician MP (1992–2010).[449]</v>
      </c>
      <c r="P2674" s="2" t="str">
        <f t="shared" si="894"/>
        <v>politician MP (1992–2010).</v>
      </c>
      <c r="Q2674" s="2" t="str">
        <f t="shared" si="895"/>
        <v>politician MP (1992–2010)</v>
      </c>
      <c r="R2674" s="2" t="str">
        <f>IFERROR(MID(Q2674,1,FIND(" ",Q2674)-1),Q2674)</f>
        <v>politician</v>
      </c>
      <c r="S2674" s="2" t="s">
        <v>338</v>
      </c>
      <c r="U2674" t="str">
        <f t="shared" si="902"/>
        <v>https://en.wikipedia.org/wiki/Ken_Purchase</v>
      </c>
      <c r="Y2674" t="str">
        <f t="shared" si="903"/>
        <v>https://tools.wmflabs.org/xtools-articleinfo/?article=Ken_Purchase&amp;project=en.wikipedia.org</v>
      </c>
      <c r="AB2674" t="str">
        <f t="shared" si="904"/>
        <v>https://en.wikipedia.org/w/index.php?title=Special:WhatLinksHere/Ken_Purchase&amp;limit=500</v>
      </c>
    </row>
    <row r="2675" spans="1:29">
      <c r="A2675">
        <v>2598</v>
      </c>
      <c r="B2675">
        <v>479403</v>
      </c>
      <c r="C2675">
        <v>962247.97650211258</v>
      </c>
      <c r="D2675" t="s">
        <v>12316</v>
      </c>
      <c r="E2675" t="str">
        <f t="shared" si="900"/>
        <v>Ken</v>
      </c>
      <c r="F2675" t="str">
        <f t="shared" si="901"/>
        <v>Ramos</v>
      </c>
      <c r="H2675">
        <v>0</v>
      </c>
      <c r="J2675">
        <v>48</v>
      </c>
      <c r="K2675" s="5">
        <v>42505</v>
      </c>
      <c r="L2675" t="s">
        <v>12627</v>
      </c>
      <c r="M2675" t="str">
        <f t="shared" si="893"/>
        <v>American baseball player (Houston Astros) suicide by gunshot.[262]</v>
      </c>
      <c r="N2675" t="str">
        <f t="shared" si="907"/>
        <v>American</v>
      </c>
      <c r="O2675" t="str">
        <f t="shared" si="908"/>
        <v>baseball player (Houston Astros) suicide by gunshot.[262]</v>
      </c>
      <c r="P2675" t="str">
        <f t="shared" si="894"/>
        <v>baseball player (Houston Astros) suicide by gunshot.</v>
      </c>
      <c r="Q2675" t="str">
        <f t="shared" si="895"/>
        <v>baseball player (Houston Astros) suicide by gunshot</v>
      </c>
      <c r="R2675" t="s">
        <v>13265</v>
      </c>
      <c r="S2675" s="2" t="s">
        <v>1603</v>
      </c>
      <c r="T2675" t="s">
        <v>12959</v>
      </c>
      <c r="U2675" t="str">
        <f t="shared" si="902"/>
        <v>https://en.wikipedia.org/wiki/Ken_Ramos</v>
      </c>
      <c r="Y2675" t="str">
        <f t="shared" si="903"/>
        <v>https://tools.wmflabs.org/xtools-articleinfo/?article=Ken_Ramos&amp;project=en.wikipedia.org</v>
      </c>
      <c r="AB2675" t="str">
        <f t="shared" si="904"/>
        <v>https://en.wikipedia.org/w/index.php?title=Special:WhatLinksHere/Ken_Ramos&amp;limit=500</v>
      </c>
    </row>
    <row r="2676" spans="1:29">
      <c r="A2676">
        <v>4344</v>
      </c>
      <c r="B2676">
        <v>425908</v>
      </c>
      <c r="C2676">
        <v>236738.20909971255</v>
      </c>
      <c r="D2676" t="s">
        <v>3513</v>
      </c>
      <c r="E2676" t="str">
        <f t="shared" si="900"/>
        <v>Ken</v>
      </c>
      <c r="F2676" t="str">
        <f t="shared" si="901"/>
        <v>Rhodes</v>
      </c>
      <c r="H2676">
        <v>0</v>
      </c>
      <c r="J2676">
        <v>71</v>
      </c>
      <c r="K2676" s="5">
        <v>42613</v>
      </c>
      <c r="L2676" t="s">
        <v>3518</v>
      </c>
      <c r="M2676" t="str">
        <f t="shared" si="893"/>
        <v>American jazz pianist.[488]</v>
      </c>
      <c r="N2676" t="str">
        <f t="shared" si="907"/>
        <v>American</v>
      </c>
      <c r="O2676" t="str">
        <f t="shared" si="908"/>
        <v>jazz pianist.[488]</v>
      </c>
      <c r="P2676" s="2" t="str">
        <f t="shared" si="894"/>
        <v>jazz pianist.</v>
      </c>
      <c r="Q2676" s="2" t="str">
        <f t="shared" si="895"/>
        <v>jazz pianist</v>
      </c>
      <c r="R2676" s="2" t="str">
        <f>Q2676</f>
        <v>jazz pianist</v>
      </c>
      <c r="S2676" s="2"/>
      <c r="U2676" t="str">
        <f t="shared" si="902"/>
        <v>https://en.wikipedia.org/wiki/Ken_Rhodes</v>
      </c>
      <c r="Y2676" t="str">
        <f t="shared" si="903"/>
        <v>https://tools.wmflabs.org/xtools-articleinfo/?article=Ken_Rhodes&amp;project=en.wikipedia.org</v>
      </c>
      <c r="AB2676" t="str">
        <f t="shared" si="904"/>
        <v>https://en.wikipedia.org/w/index.php?title=Special:WhatLinksHere/Ken_Rhodes&amp;limit=500</v>
      </c>
    </row>
    <row r="2677" spans="1:29">
      <c r="A2677">
        <v>635</v>
      </c>
      <c r="B2677">
        <v>218995</v>
      </c>
      <c r="C2677">
        <v>67270.4588068882</v>
      </c>
      <c r="D2677" t="s">
        <v>9994</v>
      </c>
      <c r="E2677" t="str">
        <f t="shared" si="900"/>
        <v>Ken</v>
      </c>
      <c r="F2677" t="str">
        <f t="shared" si="901"/>
        <v>Sailors</v>
      </c>
      <c r="H2677">
        <v>0</v>
      </c>
      <c r="J2677">
        <v>95</v>
      </c>
      <c r="K2677" s="3">
        <v>42399</v>
      </c>
      <c r="L2677" t="s">
        <v>10738</v>
      </c>
      <c r="M2677" t="str">
        <f t="shared" si="893"/>
        <v>American basketball player (University of Wyoming Providence Steamrollers) complications from heart attack.[641]</v>
      </c>
      <c r="N2677" t="str">
        <f t="shared" si="907"/>
        <v>American</v>
      </c>
      <c r="O2677" t="str">
        <f t="shared" si="908"/>
        <v>basketball player (University of Wyoming Providence Steamrollers) complications from heart attack.[641]</v>
      </c>
      <c r="P2677" t="str">
        <f t="shared" si="894"/>
        <v>basketball player (University of Wyoming Providence Steamrollers) complications from heart attack.</v>
      </c>
      <c r="Q2677" t="str">
        <f t="shared" si="895"/>
        <v>basketball player (University of Wyoming Providence Steamrollers) complications from heart attack</v>
      </c>
      <c r="R2677" t="s">
        <v>7470</v>
      </c>
      <c r="S2677" t="s">
        <v>2302</v>
      </c>
      <c r="T2677" t="s">
        <v>8502</v>
      </c>
      <c r="U2677" t="str">
        <f t="shared" si="902"/>
        <v>https://en.wikipedia.org/wiki/Ken_Sailors</v>
      </c>
      <c r="Y2677" t="str">
        <f t="shared" si="903"/>
        <v>https://tools.wmflabs.org/xtools-articleinfo/?article=Ken_Sailors&amp;project=en.wikipedia.org</v>
      </c>
      <c r="AB2677" t="str">
        <f t="shared" si="904"/>
        <v>https://en.wikipedia.org/w/index.php?title=Special:WhatLinksHere/Ken_Sailors&amp;limit=500</v>
      </c>
    </row>
    <row r="2678" spans="1:29">
      <c r="A2678">
        <v>4537</v>
      </c>
      <c r="B2678">
        <v>226603</v>
      </c>
      <c r="C2678">
        <v>592243.00783535</v>
      </c>
      <c r="D2678" t="s">
        <v>14792</v>
      </c>
      <c r="E2678" t="str">
        <f t="shared" si="900"/>
        <v>Ken</v>
      </c>
      <c r="F2678" t="str">
        <f t="shared" si="901"/>
        <v>Sparkes</v>
      </c>
      <c r="H2678">
        <v>0</v>
      </c>
      <c r="J2678">
        <v>76</v>
      </c>
      <c r="K2678" s="5">
        <v>42624</v>
      </c>
      <c r="L2678" t="s">
        <v>15406</v>
      </c>
      <c r="M2678" t="str">
        <f t="shared" si="893"/>
        <v>Australian radio broadcaster heart attack.[277]</v>
      </c>
      <c r="N2678" t="str">
        <f t="shared" si="907"/>
        <v>Australian</v>
      </c>
      <c r="O2678" t="str">
        <f t="shared" si="908"/>
        <v>radio broadcaster heart attack.[277]</v>
      </c>
      <c r="P2678" s="2" t="str">
        <f t="shared" si="894"/>
        <v>radio broadcaster heart attack.</v>
      </c>
      <c r="Q2678" s="2" t="str">
        <f t="shared" si="895"/>
        <v>radio broadcaster heart attack</v>
      </c>
      <c r="R2678" s="2" t="s">
        <v>15864</v>
      </c>
      <c r="T2678" t="s">
        <v>15863</v>
      </c>
      <c r="U2678" t="str">
        <f t="shared" si="902"/>
        <v>https://en.wikipedia.org/wiki/Ken_Sparkes</v>
      </c>
      <c r="Y2678" t="str">
        <f t="shared" si="903"/>
        <v>https://tools.wmflabs.org/xtools-articleinfo/?article=Ken_Sparkes&amp;project=en.wikipedia.org</v>
      </c>
      <c r="AB2678" t="str">
        <f t="shared" si="904"/>
        <v>https://en.wikipedia.org/w/index.php?title=Special:WhatLinksHere/Ken_Sparkes&amp;limit=500</v>
      </c>
    </row>
    <row r="2679" spans="1:29">
      <c r="A2679">
        <v>4114</v>
      </c>
      <c r="B2679">
        <v>258867</v>
      </c>
      <c r="C2679">
        <v>169140.0770259861</v>
      </c>
      <c r="D2679" t="s">
        <v>4216</v>
      </c>
      <c r="E2679" t="str">
        <f t="shared" si="900"/>
        <v>Ken</v>
      </c>
      <c r="F2679" t="str">
        <f t="shared" si="901"/>
        <v>Thornett</v>
      </c>
      <c r="H2679">
        <v>0</v>
      </c>
      <c r="J2679">
        <v>78</v>
      </c>
      <c r="K2679" s="5">
        <v>42598</v>
      </c>
      <c r="L2679" t="s">
        <v>3806</v>
      </c>
      <c r="M2679" t="str">
        <f t="shared" si="893"/>
        <v>Australian rugby league player (Parramatta Eels national team Leeds).[256]</v>
      </c>
      <c r="N2679" t="str">
        <f t="shared" si="907"/>
        <v>Australian</v>
      </c>
      <c r="O2679" t="str">
        <f t="shared" si="908"/>
        <v>rugby league player (Parramatta Eels national team Leeds).[256]</v>
      </c>
      <c r="P2679" s="2" t="str">
        <f t="shared" si="894"/>
        <v>rugby league player (Parramatta Eels national team Leeds).</v>
      </c>
      <c r="Q2679" s="2" t="str">
        <f t="shared" si="895"/>
        <v>rugby league player (Parramatta Eels national team Leeds)</v>
      </c>
      <c r="R2679" s="2" t="s">
        <v>2651</v>
      </c>
      <c r="S2679" s="2" t="s">
        <v>458</v>
      </c>
      <c r="U2679" t="str">
        <f t="shared" si="902"/>
        <v>https://en.wikipedia.org/wiki/Ken_Thornett</v>
      </c>
      <c r="Y2679" t="str">
        <f t="shared" si="903"/>
        <v>https://tools.wmflabs.org/xtools-articleinfo/?article=Ken_Thornett&amp;project=en.wikipedia.org</v>
      </c>
      <c r="AB2679" t="str">
        <f t="shared" si="904"/>
        <v>https://en.wikipedia.org/w/index.php?title=Special:WhatLinksHere/Ken_Thornett&amp;limit=500</v>
      </c>
    </row>
    <row r="2680" spans="1:29">
      <c r="A2680">
        <v>1893</v>
      </c>
      <c r="B2680">
        <v>843264</v>
      </c>
      <c r="C2680">
        <v>560640.09011970484</v>
      </c>
      <c r="D2680" t="s">
        <v>6771</v>
      </c>
      <c r="E2680" t="str">
        <f t="shared" si="900"/>
        <v>Ken</v>
      </c>
      <c r="F2680" t="str">
        <f t="shared" si="901"/>
        <v>Waterhouse</v>
      </c>
      <c r="H2680">
        <v>0</v>
      </c>
      <c r="J2680">
        <v>86</v>
      </c>
      <c r="K2680" s="5">
        <v>42464</v>
      </c>
      <c r="L2680" t="s">
        <v>6561</v>
      </c>
      <c r="M2680" t="str">
        <f t="shared" si="893"/>
        <v>English footballer (Preston North End Rotherham United).[79]</v>
      </c>
      <c r="N2680" t="str">
        <f t="shared" si="907"/>
        <v>English</v>
      </c>
      <c r="O2680" t="str">
        <f t="shared" si="908"/>
        <v>footballer (Preston North End Rotherham United).[79]</v>
      </c>
      <c r="P2680" t="str">
        <f t="shared" si="894"/>
        <v>footballer (Preston North End Rotherham United).</v>
      </c>
      <c r="Q2680" t="str">
        <f t="shared" si="895"/>
        <v>footballer (Preston North End Rotherham United)</v>
      </c>
      <c r="R2680" t="str">
        <f>IFERROR(MID(Q2680,1,FIND(" ",Q2680)-1),Q2680)</f>
        <v>footballer</v>
      </c>
      <c r="S2680" s="2" t="s">
        <v>1777</v>
      </c>
      <c r="U2680" t="str">
        <f t="shared" si="902"/>
        <v>https://en.wikipedia.org/wiki/Ken_Waterhouse</v>
      </c>
      <c r="Y2680" t="str">
        <f t="shared" si="903"/>
        <v>https://tools.wmflabs.org/xtools-articleinfo/?article=Ken_Waterhouse&amp;project=en.wikipedia.org</v>
      </c>
      <c r="AB2680" t="str">
        <f t="shared" si="904"/>
        <v>https://en.wikipedia.org/w/index.php?title=Special:WhatLinksHere/Ken_Waterhouse&amp;limit=500</v>
      </c>
    </row>
    <row r="2681" spans="1:29">
      <c r="A2681">
        <v>2814</v>
      </c>
      <c r="B2681">
        <v>999958</v>
      </c>
      <c r="C2681">
        <v>477641.45889232168</v>
      </c>
      <c r="D2681" t="s">
        <v>12214</v>
      </c>
      <c r="E2681" t="str">
        <f t="shared" si="900"/>
        <v>Kenne</v>
      </c>
      <c r="F2681" t="str">
        <f t="shared" si="901"/>
        <v>Fant</v>
      </c>
      <c r="H2681">
        <v>0</v>
      </c>
      <c r="J2681">
        <v>93</v>
      </c>
      <c r="K2681" s="5">
        <v>42519</v>
      </c>
      <c r="L2681" t="s">
        <v>12791</v>
      </c>
      <c r="M2681" t="str">
        <f t="shared" si="893"/>
        <v>Swedish actor director and author President of Svensk Filmindustri (1963–1980).[482]</v>
      </c>
      <c r="N2681" t="str">
        <f t="shared" si="907"/>
        <v>Swedish</v>
      </c>
      <c r="O2681" t="str">
        <f t="shared" si="908"/>
        <v>actor director and author President of Svensk Filmindustri (1963–1980).[482]</v>
      </c>
      <c r="P2681" t="str">
        <f t="shared" si="894"/>
        <v>actor director and author President of Svensk Filmindustri (1963–1980).</v>
      </c>
      <c r="Q2681" t="str">
        <f t="shared" si="895"/>
        <v>actor director and author President of Svensk Filmindustri (1963–1980)</v>
      </c>
      <c r="R2681" t="str">
        <f>LEFT(Q2681,25)</f>
        <v>actor director and author</v>
      </c>
      <c r="S2681" s="2" t="s">
        <v>1159</v>
      </c>
      <c r="U2681" t="str">
        <f t="shared" si="902"/>
        <v>https://en.wikipedia.org/wiki/Kenne_Fant</v>
      </c>
      <c r="Y2681" t="str">
        <f t="shared" si="903"/>
        <v>https://tools.wmflabs.org/xtools-articleinfo/?article=Kenne_Fant&amp;project=en.wikipedia.org</v>
      </c>
      <c r="AB2681" t="str">
        <f t="shared" si="904"/>
        <v>https://en.wikipedia.org/w/index.php?title=Special:WhatLinksHere/Kenne_Fant&amp;limit=500</v>
      </c>
    </row>
    <row r="2682" spans="1:29">
      <c r="A2682">
        <v>3216</v>
      </c>
      <c r="B2682">
        <v>856892</v>
      </c>
      <c r="C2682">
        <v>881419.52336172829</v>
      </c>
      <c r="D2682" t="s">
        <v>5555</v>
      </c>
      <c r="E2682" t="str">
        <f t="shared" si="900"/>
        <v>Kenneth</v>
      </c>
      <c r="F2682" t="str">
        <f t="shared" si="901"/>
        <v>Charles Brown</v>
      </c>
      <c r="H2682">
        <v>0</v>
      </c>
      <c r="J2682">
        <v>91</v>
      </c>
      <c r="K2682" s="5">
        <v>42545</v>
      </c>
      <c r="L2682" t="s">
        <v>4762</v>
      </c>
      <c r="M2682" t="str">
        <f t="shared" si="893"/>
        <v>Canadian diplomat Ambassador to Sweden Haiti and Cuba.[371]</v>
      </c>
      <c r="N2682" t="str">
        <f t="shared" si="907"/>
        <v>Canadian</v>
      </c>
      <c r="O2682" t="str">
        <f t="shared" si="908"/>
        <v>diplomat Ambassador to Sweden Haiti and Cuba.[371]</v>
      </c>
      <c r="P2682" t="str">
        <f t="shared" si="894"/>
        <v>diplomat Ambassador to Sweden Haiti and Cuba.</v>
      </c>
      <c r="Q2682" t="str">
        <f t="shared" si="895"/>
        <v>diplomat Ambassador to Sweden Haiti and Cuba</v>
      </c>
      <c r="R2682" t="str">
        <f>IFERROR(MID(Q2682,1,FIND(" ",Q2682)-1),Q2682)</f>
        <v>diplomat</v>
      </c>
      <c r="S2682" s="2" t="s">
        <v>984</v>
      </c>
      <c r="U2682" t="str">
        <f t="shared" si="902"/>
        <v>https://en.wikipedia.org/wiki/Kenneth_Charles Brown</v>
      </c>
      <c r="V2682">
        <v>322</v>
      </c>
      <c r="W2682">
        <v>0</v>
      </c>
      <c r="X2682">
        <v>0</v>
      </c>
      <c r="Y2682" t="str">
        <f t="shared" si="903"/>
        <v>https://tools.wmflabs.org/xtools-articleinfo/?article=Kenneth_Charles Brown&amp;project=en.wikipedia.org</v>
      </c>
      <c r="Z2682">
        <v>32</v>
      </c>
      <c r="AA2682">
        <v>23</v>
      </c>
      <c r="AB2682" t="str">
        <f t="shared" si="904"/>
        <v>https://en.wikipedia.org/w/index.php?title=Special:WhatLinksHere/Kenneth_Charles Brown&amp;limit=500</v>
      </c>
      <c r="AC2682">
        <v>4</v>
      </c>
    </row>
    <row r="2683" spans="1:29">
      <c r="A2683">
        <v>3952</v>
      </c>
      <c r="B2683">
        <v>503701</v>
      </c>
      <c r="C2683">
        <v>363683.98089052789</v>
      </c>
      <c r="D2683" t="s">
        <v>4567</v>
      </c>
      <c r="E2683" t="str">
        <f t="shared" si="900"/>
        <v>Kenneth</v>
      </c>
      <c r="F2683" t="str">
        <f t="shared" si="901"/>
        <v>Durham</v>
      </c>
      <c r="H2683">
        <v>0</v>
      </c>
      <c r="J2683">
        <v>62</v>
      </c>
      <c r="K2683" s="5">
        <v>42588</v>
      </c>
      <c r="L2683" t="s">
        <v>4202</v>
      </c>
      <c r="M2683" t="str">
        <f t="shared" si="893"/>
        <v>British educationalist headmaster of University College School.[94]</v>
      </c>
      <c r="N2683" t="str">
        <f t="shared" si="907"/>
        <v>British</v>
      </c>
      <c r="O2683" t="str">
        <f t="shared" si="908"/>
        <v>educationalist headmaster of University College School.[94]</v>
      </c>
      <c r="P2683" s="2" t="str">
        <f t="shared" si="894"/>
        <v>educationalist headmaster of University College School.</v>
      </c>
      <c r="Q2683" s="2" t="str">
        <f t="shared" si="895"/>
        <v>educationalist headmaster of University College School</v>
      </c>
      <c r="R2683" s="2" t="str">
        <f>IFERROR(MID(Q2683,1,FIND(" ",Q2683)-1),Q2683)</f>
        <v>educationalist</v>
      </c>
      <c r="S2683" s="2" t="s">
        <v>652</v>
      </c>
      <c r="U2683" t="str">
        <f t="shared" si="902"/>
        <v>https://en.wikipedia.org/wiki/Kenneth_Durham</v>
      </c>
      <c r="Y2683" t="str">
        <f t="shared" si="903"/>
        <v>https://tools.wmflabs.org/xtools-articleinfo/?article=Kenneth_Durham&amp;project=en.wikipedia.org</v>
      </c>
      <c r="AB2683" t="str">
        <f t="shared" si="904"/>
        <v>https://en.wikipedia.org/w/index.php?title=Special:WhatLinksHere/Kenneth_Durham&amp;limit=500</v>
      </c>
    </row>
    <row r="2684" spans="1:29">
      <c r="A2684">
        <v>3605</v>
      </c>
      <c r="B2684">
        <v>716917</v>
      </c>
      <c r="C2684">
        <v>441301.43391066667</v>
      </c>
      <c r="D2684" t="s">
        <v>13765</v>
      </c>
      <c r="E2684" t="s">
        <v>14690</v>
      </c>
      <c r="F2684" t="s">
        <v>14689</v>
      </c>
      <c r="H2684">
        <v>0</v>
      </c>
      <c r="J2684">
        <v>88</v>
      </c>
      <c r="K2684" s="5">
        <v>42568</v>
      </c>
      <c r="L2684" t="s">
        <v>14256</v>
      </c>
      <c r="M2684" t="str">
        <f t="shared" si="893"/>
        <v>Canadian politician.[264]</v>
      </c>
      <c r="N2684" t="str">
        <f t="shared" si="907"/>
        <v>Canadian</v>
      </c>
      <c r="O2684" t="str">
        <f t="shared" si="908"/>
        <v>politician.[264]</v>
      </c>
      <c r="P2684" s="2" t="str">
        <f t="shared" si="894"/>
        <v>politician.</v>
      </c>
      <c r="Q2684" s="2" t="str">
        <f t="shared" si="895"/>
        <v>politician</v>
      </c>
      <c r="R2684" s="2" t="str">
        <f>IFERROR(MID(Q2684,1,FIND(" ",Q2684)-1),Q2684)</f>
        <v>politician</v>
      </c>
      <c r="S2684" s="2"/>
      <c r="U2684" t="str">
        <f t="shared" ref="U2684:U2715" si="909">CONCATENATE("https://en.wikipedia.org/wiki/",REPLACE(D2684,FIND(" ",D2684),1,"_"))</f>
        <v>https://en.wikipedia.org/wiki/Kenneth_Earl Hurlburt</v>
      </c>
      <c r="Y2684" t="str">
        <f t="shared" ref="Y2684:Y2715" si="910">CONCATENATE("https://tools.wmflabs.org/xtools-articleinfo/?article=",REPLACE(D2684,FIND(" ",D2684),1,"_"),"&amp;project=en.wikipedia.org")</f>
        <v>https://tools.wmflabs.org/xtools-articleinfo/?article=Kenneth_Earl Hurlburt&amp;project=en.wikipedia.org</v>
      </c>
      <c r="AB2684" t="str">
        <f t="shared" ref="AB2684:AB2715" si="911">CONCATENATE("https://en.wikipedia.org/w/index.php?title=Special:WhatLinksHere/",REPLACE(D2684,FIND(" ",D2684),1,"_"),"&amp;limit=500")</f>
        <v>https://en.wikipedia.org/w/index.php?title=Special:WhatLinksHere/Kenneth_Earl Hurlburt&amp;limit=500</v>
      </c>
    </row>
    <row r="2685" spans="1:29">
      <c r="A2685">
        <v>4027</v>
      </c>
      <c r="B2685">
        <v>54159</v>
      </c>
      <c r="C2685">
        <v>699112.63527683332</v>
      </c>
      <c r="D2685" t="s">
        <v>4293</v>
      </c>
      <c r="E2685" t="str">
        <f t="shared" ref="E2685:E2697" si="912">LEFT(D2685,FIND(" ",D2685)-1)</f>
        <v>Kenneth</v>
      </c>
      <c r="F2685" t="str">
        <f t="shared" ref="F2685:F2697" si="913">MID(D2685,FIND(" ",D2685)+1,9999)</f>
        <v>Osterberger</v>
      </c>
      <c r="H2685">
        <v>0</v>
      </c>
      <c r="J2685">
        <v>86</v>
      </c>
      <c r="K2685" s="5">
        <v>42592</v>
      </c>
      <c r="L2685" t="s">
        <v>3983</v>
      </c>
      <c r="M2685" t="str">
        <f t="shared" si="893"/>
        <v>American politician member of the Louisiana Senate (1972–1992).[169]</v>
      </c>
      <c r="N2685" t="str">
        <f t="shared" si="907"/>
        <v>American</v>
      </c>
      <c r="O2685" t="str">
        <f t="shared" si="908"/>
        <v>politician member of the Louisiana Senate (1972–1992).[169]</v>
      </c>
      <c r="P2685" s="2" t="str">
        <f t="shared" si="894"/>
        <v>politician member of the Louisiana Senate (1972–1992).</v>
      </c>
      <c r="Q2685" s="2" t="str">
        <f t="shared" si="895"/>
        <v>politician member of the Louisiana Senate (1972–1992)</v>
      </c>
      <c r="R2685" s="2" t="str">
        <f>IFERROR(MID(Q2685,1,FIND(" ",Q2685)-1),Q2685)</f>
        <v>politician</v>
      </c>
      <c r="S2685" s="2" t="s">
        <v>591</v>
      </c>
      <c r="U2685" t="str">
        <f t="shared" si="909"/>
        <v>https://en.wikipedia.org/wiki/Kenneth_Osterberger</v>
      </c>
      <c r="Y2685" t="str">
        <f t="shared" si="910"/>
        <v>https://tools.wmflabs.org/xtools-articleinfo/?article=Kenneth_Osterberger&amp;project=en.wikipedia.org</v>
      </c>
      <c r="AB2685" t="str">
        <f t="shared" si="911"/>
        <v>https://en.wikipedia.org/w/index.php?title=Special:WhatLinksHere/Kenneth_Osterberger&amp;limit=500</v>
      </c>
    </row>
    <row r="2686" spans="1:29">
      <c r="A2686">
        <v>2581</v>
      </c>
      <c r="B2686">
        <v>892004</v>
      </c>
      <c r="C2686">
        <v>100319.33343270794</v>
      </c>
      <c r="D2686" t="s">
        <v>12012</v>
      </c>
      <c r="E2686" t="str">
        <f t="shared" si="912"/>
        <v>Kenneth</v>
      </c>
      <c r="F2686" t="str">
        <f t="shared" si="913"/>
        <v>Painter</v>
      </c>
      <c r="H2686">
        <v>0</v>
      </c>
      <c r="J2686">
        <v>71</v>
      </c>
      <c r="K2686" s="5">
        <v>42504</v>
      </c>
      <c r="L2686" t="s">
        <v>12669</v>
      </c>
      <c r="M2686" t="str">
        <f t="shared" si="893"/>
        <v>English archaeologist and curator.[245]</v>
      </c>
      <c r="N2686" t="str">
        <f t="shared" si="907"/>
        <v>English</v>
      </c>
      <c r="O2686" t="str">
        <f t="shared" si="908"/>
        <v>archaeologist and curator.[245]</v>
      </c>
      <c r="P2686" t="str">
        <f t="shared" si="894"/>
        <v>archaeologist and curator.</v>
      </c>
      <c r="Q2686" t="str">
        <f t="shared" si="895"/>
        <v>archaeologist and curator</v>
      </c>
      <c r="R2686" t="str">
        <f>Q2686</f>
        <v>archaeologist and curator</v>
      </c>
      <c r="U2686" t="str">
        <f t="shared" si="909"/>
        <v>https://en.wikipedia.org/wiki/Kenneth_Painter</v>
      </c>
      <c r="Y2686" t="str">
        <f t="shared" si="910"/>
        <v>https://tools.wmflabs.org/xtools-articleinfo/?article=Kenneth_Painter&amp;project=en.wikipedia.org</v>
      </c>
      <c r="AB2686" t="str">
        <f t="shared" si="911"/>
        <v>https://en.wikipedia.org/w/index.php?title=Special:WhatLinksHere/Kenneth_Painter&amp;limit=500</v>
      </c>
    </row>
    <row r="2687" spans="1:29">
      <c r="A2687">
        <v>4423</v>
      </c>
      <c r="B2687">
        <v>422145</v>
      </c>
      <c r="C2687">
        <v>204346.49395338056</v>
      </c>
      <c r="D2687" t="s">
        <v>15004</v>
      </c>
      <c r="E2687" t="str">
        <f t="shared" si="912"/>
        <v>Kenny</v>
      </c>
      <c r="F2687" t="str">
        <f t="shared" si="913"/>
        <v>Davis</v>
      </c>
      <c r="H2687">
        <v>0</v>
      </c>
      <c r="J2687">
        <v>75</v>
      </c>
      <c r="K2687" s="5">
        <v>42618</v>
      </c>
      <c r="L2687" t="s">
        <v>15351</v>
      </c>
      <c r="M2687" t="str">
        <f t="shared" si="893"/>
        <v>American comedian and actor (Gremlins).[365]</v>
      </c>
      <c r="N2687" t="str">
        <f t="shared" si="907"/>
        <v>American</v>
      </c>
      <c r="O2687" t="str">
        <f t="shared" si="908"/>
        <v>comedian and actor (Gremlins).[365]</v>
      </c>
      <c r="P2687" s="2" t="str">
        <f t="shared" si="894"/>
        <v>comedian and actor (Gremlins).</v>
      </c>
      <c r="Q2687" s="2" t="str">
        <f t="shared" si="895"/>
        <v>comedian and actor (Gremlins)</v>
      </c>
      <c r="R2687" s="2" t="s">
        <v>16022</v>
      </c>
      <c r="S2687" s="2" t="s">
        <v>418</v>
      </c>
      <c r="U2687" t="str">
        <f t="shared" si="909"/>
        <v>https://en.wikipedia.org/wiki/Kenny_Davis</v>
      </c>
      <c r="Y2687" t="str">
        <f t="shared" si="910"/>
        <v>https://tools.wmflabs.org/xtools-articleinfo/?article=Kenny_Davis&amp;project=en.wikipedia.org</v>
      </c>
      <c r="AB2687" t="str">
        <f t="shared" si="911"/>
        <v>https://en.wikipedia.org/w/index.php?title=Special:WhatLinksHere/Kenny_Davis&amp;limit=500</v>
      </c>
    </row>
    <row r="2688" spans="1:29">
      <c r="A2688">
        <v>862</v>
      </c>
      <c r="B2688">
        <v>594135</v>
      </c>
      <c r="C2688">
        <v>821950.7857183998</v>
      </c>
      <c r="D2688" t="s">
        <v>10533</v>
      </c>
      <c r="E2688" t="str">
        <f t="shared" si="912"/>
        <v>Kenny</v>
      </c>
      <c r="F2688" t="str">
        <f t="shared" si="913"/>
        <v>Easterday</v>
      </c>
      <c r="H2688">
        <v>0</v>
      </c>
      <c r="J2688">
        <v>42</v>
      </c>
      <c r="K2688" s="3">
        <v>42412</v>
      </c>
      <c r="L2688" t="s">
        <v>11155</v>
      </c>
      <c r="M2688" t="str">
        <f t="shared" si="893"/>
        <v>American actor and "man with half a body" due to sacral agenesis.[206]</v>
      </c>
      <c r="N2688" t="str">
        <f t="shared" si="907"/>
        <v>American</v>
      </c>
      <c r="O2688" t="str">
        <f t="shared" si="908"/>
        <v>actor and "man with half a body" due to sacral agenesis.[206]</v>
      </c>
      <c r="P2688" t="str">
        <f t="shared" si="894"/>
        <v>actor and "man with half a body" due to sacral agenesis.</v>
      </c>
      <c r="Q2688" t="str">
        <f t="shared" si="895"/>
        <v>actor and "man with half a body" due to sacral agenesis</v>
      </c>
      <c r="R2688" t="str">
        <f>IFERROR(MID(Q2688,1,FIND(" ",Q2688)-1),Q2688)</f>
        <v>actor</v>
      </c>
      <c r="S2688" t="s">
        <v>2215</v>
      </c>
      <c r="U2688" t="str">
        <f t="shared" si="909"/>
        <v>https://en.wikipedia.org/wiki/Kenny_Easterday</v>
      </c>
      <c r="W2688" s="2"/>
      <c r="X2688" s="2"/>
      <c r="Y2688" t="str">
        <f t="shared" si="910"/>
        <v>https://tools.wmflabs.org/xtools-articleinfo/?article=Kenny_Easterday&amp;project=en.wikipedia.org</v>
      </c>
      <c r="AB2688" t="str">
        <f t="shared" si="911"/>
        <v>https://en.wikipedia.org/w/index.php?title=Special:WhatLinksHere/Kenny_Easterday&amp;limit=500</v>
      </c>
    </row>
    <row r="2689" spans="1:28">
      <c r="A2689">
        <v>3520</v>
      </c>
      <c r="B2689">
        <v>185732</v>
      </c>
      <c r="C2689">
        <v>287961.51513233781</v>
      </c>
      <c r="D2689" t="s">
        <v>13675</v>
      </c>
      <c r="E2689" t="str">
        <f t="shared" si="912"/>
        <v>Kenny</v>
      </c>
      <c r="F2689" t="str">
        <f t="shared" si="913"/>
        <v>Kramm</v>
      </c>
      <c r="H2689">
        <v>0</v>
      </c>
      <c r="J2689">
        <v>55</v>
      </c>
      <c r="K2689" s="5">
        <v>42563</v>
      </c>
      <c r="L2689" t="s">
        <v>14112</v>
      </c>
      <c r="M2689" t="str">
        <f t="shared" si="893"/>
        <v>American pharmacist founded FLAVORx sepsis.[179]</v>
      </c>
      <c r="N2689" t="str">
        <f t="shared" si="907"/>
        <v>American</v>
      </c>
      <c r="O2689" t="str">
        <f t="shared" si="908"/>
        <v>pharmacist founded FLAVORx sepsis.[179]</v>
      </c>
      <c r="P2689" s="2" t="str">
        <f t="shared" si="894"/>
        <v>pharmacist founded FLAVORx sepsis.</v>
      </c>
      <c r="Q2689" s="2" t="str">
        <f t="shared" si="895"/>
        <v>pharmacist founded FLAVORx sepsis</v>
      </c>
      <c r="R2689" s="2" t="str">
        <f>IFERROR(MID(Q2689,1,FIND(" ",Q2689)-1),Q2689)</f>
        <v>pharmacist</v>
      </c>
      <c r="S2689" s="2" t="s">
        <v>1046</v>
      </c>
      <c r="T2689" t="s">
        <v>3135</v>
      </c>
      <c r="U2689" t="str">
        <f t="shared" si="909"/>
        <v>https://en.wikipedia.org/wiki/Kenny_Kramm</v>
      </c>
      <c r="Y2689" t="str">
        <f t="shared" si="910"/>
        <v>https://tools.wmflabs.org/xtools-articleinfo/?article=Kenny_Kramm&amp;project=en.wikipedia.org</v>
      </c>
      <c r="AB2689" t="str">
        <f t="shared" si="911"/>
        <v>https://en.wikipedia.org/w/index.php?title=Special:WhatLinksHere/Kenny_Kramm&amp;limit=500</v>
      </c>
    </row>
    <row r="2690" spans="1:28">
      <c r="A2690">
        <v>3187</v>
      </c>
      <c r="B2690">
        <v>796011</v>
      </c>
      <c r="C2690">
        <v>988974.45818602131</v>
      </c>
      <c r="D2690" t="s">
        <v>5095</v>
      </c>
      <c r="E2690" t="str">
        <f t="shared" si="912"/>
        <v>Kenworth</v>
      </c>
      <c r="F2690" t="str">
        <f t="shared" si="913"/>
        <v>Moffett</v>
      </c>
      <c r="H2690">
        <v>0</v>
      </c>
      <c r="J2690">
        <v>81</v>
      </c>
      <c r="K2690" s="5">
        <v>42542</v>
      </c>
      <c r="L2690" t="s">
        <v>4862</v>
      </c>
      <c r="M2690" t="str">
        <f t="shared" ref="M2690:M2753" si="914">MID(L2690,2,LEN(L2690)-1)</f>
        <v>American art curator (Boston Museum of Fine Arts) museum director (Museum of Art Fort Lauderdale) and writer.[342]</v>
      </c>
      <c r="N2690" t="str">
        <f t="shared" si="907"/>
        <v>American</v>
      </c>
      <c r="O2690" t="str">
        <f t="shared" si="908"/>
        <v>art curator (Boston Museum of Fine Arts) museum director (Museum of Art Fort Lauderdale) and writer.[342]</v>
      </c>
      <c r="P2690" t="str">
        <f t="shared" ref="P2690:P2753" si="915">IFERROR(MID(O2690,1,FIND("[",O2690)-1),O2690)</f>
        <v>art curator (Boston Museum of Fine Arts) museum director (Museum of Art Fort Lauderdale) and writer.</v>
      </c>
      <c r="Q2690" t="str">
        <f t="shared" ref="Q2690:Q2753" si="916">IFERROR(MID(P2690,1,FIND(".",P2690)-1),P2690)</f>
        <v>art curator (Boston Museum of Fine Arts) museum director (Museum of Art Fort Lauderdale) and writer</v>
      </c>
      <c r="R2690" t="s">
        <v>3181</v>
      </c>
      <c r="S2690" t="s">
        <v>1068</v>
      </c>
      <c r="U2690" t="str">
        <f t="shared" si="909"/>
        <v>https://en.wikipedia.org/wiki/Kenworth_Moffett</v>
      </c>
      <c r="Y2690" t="str">
        <f t="shared" si="910"/>
        <v>https://tools.wmflabs.org/xtools-articleinfo/?article=Kenworth_Moffett&amp;project=en.wikipedia.org</v>
      </c>
      <c r="AB2690" t="str">
        <f t="shared" si="911"/>
        <v>https://en.wikipedia.org/w/index.php?title=Special:WhatLinksHere/Kenworth_Moffett&amp;limit=500</v>
      </c>
    </row>
    <row r="2691" spans="1:28">
      <c r="A2691">
        <v>1903</v>
      </c>
      <c r="B2691">
        <v>365014</v>
      </c>
      <c r="C2691">
        <v>709104.30203366559</v>
      </c>
      <c r="D2691" t="s">
        <v>6616</v>
      </c>
      <c r="E2691" t="str">
        <f t="shared" si="912"/>
        <v>Kerrie</v>
      </c>
      <c r="F2691" t="str">
        <f t="shared" si="913"/>
        <v>Lester</v>
      </c>
      <c r="H2691">
        <v>0</v>
      </c>
      <c r="J2691">
        <v>62</v>
      </c>
      <c r="K2691" s="5">
        <v>42465</v>
      </c>
      <c r="L2691" t="s">
        <v>6567</v>
      </c>
      <c r="M2691" t="str">
        <f t="shared" si="914"/>
        <v>Australian painter leukaemia.[89]</v>
      </c>
      <c r="N2691" t="str">
        <f t="shared" si="907"/>
        <v>Australian</v>
      </c>
      <c r="O2691" t="str">
        <f t="shared" si="908"/>
        <v>painter leukaemia.[89]</v>
      </c>
      <c r="P2691" t="str">
        <f t="shared" si="915"/>
        <v>painter leukaemia.</v>
      </c>
      <c r="Q2691" t="str">
        <f t="shared" si="916"/>
        <v>painter leukaemia</v>
      </c>
      <c r="R2691" t="str">
        <f>IFERROR(MID(Q2691,1,FIND(" ",Q2691)-1),Q2691)</f>
        <v>painter</v>
      </c>
      <c r="T2691" t="s">
        <v>7514</v>
      </c>
      <c r="U2691" t="str">
        <f t="shared" si="909"/>
        <v>https://en.wikipedia.org/wiki/Kerrie_Lester</v>
      </c>
      <c r="Y2691" t="str">
        <f t="shared" si="910"/>
        <v>https://tools.wmflabs.org/xtools-articleinfo/?article=Kerrie_Lester&amp;project=en.wikipedia.org</v>
      </c>
      <c r="AB2691" t="str">
        <f t="shared" si="911"/>
        <v>https://en.wikipedia.org/w/index.php?title=Special:WhatLinksHere/Kerrie_Lester&amp;limit=500</v>
      </c>
    </row>
    <row r="2692" spans="1:28">
      <c r="A2692">
        <v>4358</v>
      </c>
      <c r="B2692">
        <v>413186</v>
      </c>
      <c r="C2692">
        <v>835830.3001132299</v>
      </c>
      <c r="D2692" t="s">
        <v>14646</v>
      </c>
      <c r="E2692" t="str">
        <f t="shared" si="912"/>
        <v>Kerson</v>
      </c>
      <c r="F2692" t="str">
        <f t="shared" si="913"/>
        <v>Huang</v>
      </c>
      <c r="H2692">
        <v>0</v>
      </c>
      <c r="J2692">
        <v>88</v>
      </c>
      <c r="K2692" s="5">
        <v>42614</v>
      </c>
      <c r="L2692" t="s">
        <v>15277</v>
      </c>
      <c r="M2692" t="str">
        <f t="shared" si="914"/>
        <v>Chinese-born American theoretical physicist.[440]</v>
      </c>
      <c r="N2692" t="s">
        <v>15810</v>
      </c>
      <c r="O2692" t="str">
        <f t="shared" si="908"/>
        <v>American theoretical physicist.[440]</v>
      </c>
      <c r="P2692" s="2" t="str">
        <f t="shared" si="915"/>
        <v>American theoretical physicist.</v>
      </c>
      <c r="Q2692" s="2" t="str">
        <f t="shared" si="916"/>
        <v>American theoretical physicist</v>
      </c>
      <c r="R2692" s="2" t="s">
        <v>15902</v>
      </c>
      <c r="U2692" t="str">
        <f t="shared" si="909"/>
        <v>https://en.wikipedia.org/wiki/Kerson_Huang</v>
      </c>
      <c r="Y2692" t="str">
        <f t="shared" si="910"/>
        <v>https://tools.wmflabs.org/xtools-articleinfo/?article=Kerson_Huang&amp;project=en.wikipedia.org</v>
      </c>
      <c r="AB2692" t="str">
        <f t="shared" si="911"/>
        <v>https://en.wikipedia.org/w/index.php?title=Special:WhatLinksHere/Kerson_Huang&amp;limit=500</v>
      </c>
    </row>
    <row r="2693" spans="1:28">
      <c r="A2693">
        <v>1011</v>
      </c>
      <c r="B2693">
        <v>849045</v>
      </c>
      <c r="C2693">
        <v>420912.64429927833</v>
      </c>
      <c r="D2693" t="s">
        <v>10773</v>
      </c>
      <c r="E2693" t="str">
        <f t="shared" si="912"/>
        <v>Kevin</v>
      </c>
      <c r="F2693" t="str">
        <f t="shared" si="913"/>
        <v>Collins</v>
      </c>
      <c r="H2693">
        <v>0</v>
      </c>
      <c r="J2693">
        <v>69</v>
      </c>
      <c r="K2693" s="3">
        <v>42420</v>
      </c>
      <c r="L2693" t="s">
        <v>11316</v>
      </c>
      <c r="M2693" t="str">
        <f t="shared" si="914"/>
        <v>American MLB baseball player (New York Mets Montreal Expos Detroit Tigers).[356]</v>
      </c>
      <c r="N2693" t="str">
        <f t="shared" ref="N2693:N2701" si="917">MID(M2693,1,FIND(" ",M2693)-1)</f>
        <v>American</v>
      </c>
      <c r="O2693" t="str">
        <f t="shared" si="908"/>
        <v>MLB baseball player (New York Mets Montreal Expos Detroit Tigers).[356]</v>
      </c>
      <c r="P2693" t="str">
        <f t="shared" si="915"/>
        <v>MLB baseball player (New York Mets Montreal Expos Detroit Tigers).</v>
      </c>
      <c r="Q2693" t="str">
        <f t="shared" si="916"/>
        <v>MLB baseball player (New York Mets Montreal Expos Detroit Tigers)</v>
      </c>
      <c r="R2693" t="s">
        <v>7032</v>
      </c>
      <c r="S2693" t="s">
        <v>2281</v>
      </c>
      <c r="U2693" t="str">
        <f t="shared" si="909"/>
        <v>https://en.wikipedia.org/wiki/Kevin_Collins</v>
      </c>
      <c r="Y2693" t="str">
        <f t="shared" si="910"/>
        <v>https://tools.wmflabs.org/xtools-articleinfo/?article=Kevin_Collins&amp;project=en.wikipedia.org</v>
      </c>
      <c r="AB2693" t="str">
        <f t="shared" si="911"/>
        <v>https://en.wikipedia.org/w/index.php?title=Special:WhatLinksHere/Kevin_Collins&amp;limit=500</v>
      </c>
    </row>
    <row r="2694" spans="1:28">
      <c r="A2694">
        <v>851</v>
      </c>
      <c r="B2694">
        <v>200037</v>
      </c>
      <c r="C2694">
        <v>471483.77735356917</v>
      </c>
      <c r="D2694" t="s">
        <v>10392</v>
      </c>
      <c r="E2694" t="str">
        <f t="shared" si="912"/>
        <v>Kevin</v>
      </c>
      <c r="F2694" t="str">
        <f t="shared" si="913"/>
        <v>Randleman</v>
      </c>
      <c r="H2694">
        <v>0</v>
      </c>
      <c r="J2694">
        <v>44</v>
      </c>
      <c r="K2694" s="3">
        <v>42411</v>
      </c>
      <c r="L2694" t="s">
        <v>11279</v>
      </c>
      <c r="M2694" t="str">
        <f t="shared" si="914"/>
        <v>American mixed martial artist UFC Heavyweight Champion (1999–2000) pneumonia and heart failure.[195]</v>
      </c>
      <c r="N2694" t="str">
        <f t="shared" si="917"/>
        <v>American</v>
      </c>
      <c r="O2694" t="str">
        <f t="shared" si="908"/>
        <v>mixed martial artist UFC Heavyweight Champion (1999–2000) pneumonia and heart failure.[195]</v>
      </c>
      <c r="P2694" t="str">
        <f t="shared" si="915"/>
        <v>mixed martial artist UFC Heavyweight Champion (1999–2000) pneumonia and heart failure.</v>
      </c>
      <c r="Q2694" t="str">
        <f t="shared" si="916"/>
        <v>mixed martial artist UFC Heavyweight Champion (1999–2000) pneumonia and heart failure</v>
      </c>
      <c r="R2694" t="s">
        <v>7317</v>
      </c>
      <c r="S2694" t="s">
        <v>2208</v>
      </c>
      <c r="T2694" t="s">
        <v>8982</v>
      </c>
      <c r="U2694" t="str">
        <f t="shared" si="909"/>
        <v>https://en.wikipedia.org/wiki/Kevin_Randleman</v>
      </c>
      <c r="Y2694" t="str">
        <f t="shared" si="910"/>
        <v>https://tools.wmflabs.org/xtools-articleinfo/?article=Kevin_Randleman&amp;project=en.wikipedia.org</v>
      </c>
      <c r="AB2694" t="str">
        <f t="shared" si="911"/>
        <v>https://en.wikipedia.org/w/index.php?title=Special:WhatLinksHere/Kevin_Randleman&amp;limit=500</v>
      </c>
    </row>
    <row r="2695" spans="1:28">
      <c r="A2695">
        <v>1675</v>
      </c>
      <c r="B2695">
        <v>618965</v>
      </c>
      <c r="C2695">
        <v>664934.21057202795</v>
      </c>
      <c r="D2695" t="s">
        <v>8445</v>
      </c>
      <c r="E2695" t="str">
        <f t="shared" si="912"/>
        <v>Kevin</v>
      </c>
      <c r="F2695" t="str">
        <f t="shared" si="913"/>
        <v>Turner</v>
      </c>
      <c r="H2695">
        <v>0</v>
      </c>
      <c r="J2695">
        <v>46</v>
      </c>
      <c r="K2695" s="3">
        <v>42453</v>
      </c>
      <c r="L2695" s="2" t="s">
        <v>7827</v>
      </c>
      <c r="M2695" t="str">
        <f t="shared" si="914"/>
        <v>American football player (New England Patriots Philadelphia Eagles) amyotrophic lateral sclerosis.[482]</v>
      </c>
      <c r="N2695" t="str">
        <f t="shared" si="917"/>
        <v>American</v>
      </c>
      <c r="O2695" t="str">
        <f t="shared" si="908"/>
        <v>football player (New England Patriots Philadelphia Eagles) amyotrophic lateral sclerosis.[482]</v>
      </c>
      <c r="P2695" t="str">
        <f t="shared" si="915"/>
        <v>football player (New England Patriots Philadelphia Eagles) amyotrophic lateral sclerosis.</v>
      </c>
      <c r="Q2695" t="str">
        <f t="shared" si="916"/>
        <v>football player (New England Patriots Philadelphia Eagles) amyotrophic lateral sclerosis</v>
      </c>
      <c r="R2695" t="s">
        <v>7239</v>
      </c>
      <c r="S2695" t="s">
        <v>1865</v>
      </c>
      <c r="T2695" t="s">
        <v>7280</v>
      </c>
      <c r="U2695" t="str">
        <f t="shared" si="909"/>
        <v>https://en.wikipedia.org/wiki/Kevin_Turner</v>
      </c>
      <c r="Y2695" t="str">
        <f t="shared" si="910"/>
        <v>https://tools.wmflabs.org/xtools-articleinfo/?article=Kevin_Turner&amp;project=en.wikipedia.org</v>
      </c>
      <c r="AB2695" t="str">
        <f t="shared" si="911"/>
        <v>https://en.wikipedia.org/w/index.php?title=Special:WhatLinksHere/Kevin_Turner&amp;limit=500</v>
      </c>
    </row>
    <row r="2696" spans="1:28">
      <c r="A2696">
        <v>2736</v>
      </c>
      <c r="B2696">
        <v>331713</v>
      </c>
      <c r="C2696">
        <v>591693.01364454441</v>
      </c>
      <c r="D2696" t="s">
        <v>12154</v>
      </c>
      <c r="E2696" t="str">
        <f t="shared" si="912"/>
        <v>Khaleda</v>
      </c>
      <c r="F2696" t="str">
        <f t="shared" si="913"/>
        <v>Ekram</v>
      </c>
      <c r="H2696">
        <v>0</v>
      </c>
      <c r="J2696">
        <v>65</v>
      </c>
      <c r="K2696" s="5">
        <v>42514</v>
      </c>
      <c r="L2696" t="s">
        <v>12846</v>
      </c>
      <c r="M2696" t="str">
        <f t="shared" si="914"/>
        <v>Bangladeshi architect.[402]</v>
      </c>
      <c r="N2696" t="str">
        <f t="shared" si="917"/>
        <v>Bangladeshi</v>
      </c>
      <c r="O2696" t="str">
        <f t="shared" si="908"/>
        <v>architect.[402]</v>
      </c>
      <c r="P2696" t="str">
        <f t="shared" si="915"/>
        <v>architect.</v>
      </c>
      <c r="Q2696" t="str">
        <f t="shared" si="916"/>
        <v>architect</v>
      </c>
      <c r="R2696" t="str">
        <f>IFERROR(MID(Q2696,1,FIND(" ",Q2696)-1),Q2696)</f>
        <v>architect</v>
      </c>
      <c r="U2696" t="str">
        <f t="shared" si="909"/>
        <v>https://en.wikipedia.org/wiki/Khaleda_Ekram</v>
      </c>
      <c r="Y2696" t="str">
        <f t="shared" si="910"/>
        <v>https://tools.wmflabs.org/xtools-articleinfo/?article=Khaleda_Ekram&amp;project=en.wikipedia.org</v>
      </c>
      <c r="AB2696" t="str">
        <f t="shared" si="911"/>
        <v>https://en.wikipedia.org/w/index.php?title=Special:WhatLinksHere/Khaleda_Ekram&amp;limit=500</v>
      </c>
    </row>
    <row r="2697" spans="1:28">
      <c r="A2697">
        <v>1618</v>
      </c>
      <c r="B2697">
        <v>831380</v>
      </c>
      <c r="C2697">
        <v>430949.11230946309</v>
      </c>
      <c r="D2697" t="s">
        <v>8703</v>
      </c>
      <c r="E2697" t="str">
        <f t="shared" si="912"/>
        <v>Khalid</v>
      </c>
      <c r="F2697" t="str">
        <f t="shared" si="913"/>
        <v>El Bakraoui</v>
      </c>
      <c r="H2697">
        <v>0</v>
      </c>
      <c r="J2697">
        <v>27</v>
      </c>
      <c r="K2697" s="3">
        <v>42451</v>
      </c>
      <c r="L2697" s="2" t="s">
        <v>7893</v>
      </c>
      <c r="M2697" t="str">
        <f t="shared" si="914"/>
        <v>Belgian terrorist (2016 Brussels bombings).[425]</v>
      </c>
      <c r="N2697" t="str">
        <f t="shared" si="917"/>
        <v>Belgian</v>
      </c>
      <c r="O2697" t="str">
        <f t="shared" si="908"/>
        <v>terrorist (2016 Brussels bombings).[425]</v>
      </c>
      <c r="P2697" t="str">
        <f t="shared" si="915"/>
        <v>terrorist (2016 Brussels bombings).</v>
      </c>
      <c r="Q2697" t="str">
        <f t="shared" si="916"/>
        <v>terrorist (2016 Brussels bombings)</v>
      </c>
      <c r="R2697" t="str">
        <f>IFERROR(MID(Q2697,1,FIND(" ",Q2697)-1),Q2697)</f>
        <v>terrorist</v>
      </c>
      <c r="S2697" s="2" t="s">
        <v>1920</v>
      </c>
      <c r="T2697" t="s">
        <v>7409</v>
      </c>
      <c r="U2697" t="str">
        <f t="shared" si="909"/>
        <v>https://en.wikipedia.org/wiki/Khalid_El Bakraoui</v>
      </c>
      <c r="Y2697" t="str">
        <f t="shared" si="910"/>
        <v>https://tools.wmflabs.org/xtools-articleinfo/?article=Khalid_El Bakraoui&amp;project=en.wikipedia.org</v>
      </c>
      <c r="AB2697" t="str">
        <f t="shared" si="911"/>
        <v>https://en.wikipedia.org/w/index.php?title=Special:WhatLinksHere/Khalid_El Bakraoui&amp;limit=500</v>
      </c>
    </row>
    <row r="2698" spans="1:28">
      <c r="A2698">
        <v>1352</v>
      </c>
      <c r="B2698">
        <v>887392</v>
      </c>
      <c r="C2698">
        <v>676799.73365558509</v>
      </c>
      <c r="D2698" t="s">
        <v>8977</v>
      </c>
      <c r="E2698" t="s">
        <v>7437</v>
      </c>
      <c r="F2698" t="s">
        <v>7426</v>
      </c>
      <c r="H2698">
        <v>0</v>
      </c>
      <c r="J2698">
        <v>55</v>
      </c>
      <c r="K2698" s="3">
        <v>42436</v>
      </c>
      <c r="L2698" s="2" t="s">
        <v>8130</v>
      </c>
      <c r="M2698" t="str">
        <f t="shared" si="914"/>
        <v>Bangladeshi film director (Gohine Shobdo) falling tree.[158]</v>
      </c>
      <c r="N2698" t="str">
        <f t="shared" si="917"/>
        <v>Bangladeshi</v>
      </c>
      <c r="O2698" t="str">
        <f t="shared" si="908"/>
        <v>film director (Gohine Shobdo) falling tree.[158]</v>
      </c>
      <c r="P2698" t="str">
        <f t="shared" si="915"/>
        <v>film director (Gohine Shobdo) falling tree.</v>
      </c>
      <c r="Q2698" t="str">
        <f t="shared" si="916"/>
        <v>film director (Gohine Shobdo) falling tree</v>
      </c>
      <c r="R2698" t="s">
        <v>7459</v>
      </c>
      <c r="S2698" s="2" t="s">
        <v>2094</v>
      </c>
      <c r="T2698" t="s">
        <v>7565</v>
      </c>
      <c r="U2698" t="str">
        <f t="shared" si="909"/>
        <v>https://en.wikipedia.org/wiki/Khalid_Mahmood Mithu</v>
      </c>
      <c r="Y2698" t="str">
        <f t="shared" si="910"/>
        <v>https://tools.wmflabs.org/xtools-articleinfo/?article=Khalid_Mahmood Mithu&amp;project=en.wikipedia.org</v>
      </c>
      <c r="AB2698" t="str">
        <f t="shared" si="911"/>
        <v>https://en.wikipedia.org/w/index.php?title=Special:WhatLinksHere/Khalid_Mahmood Mithu&amp;limit=500</v>
      </c>
    </row>
    <row r="2699" spans="1:28">
      <c r="A2699">
        <v>2546</v>
      </c>
      <c r="B2699">
        <v>349207</v>
      </c>
      <c r="C2699">
        <v>999850.51465955621</v>
      </c>
      <c r="D2699" t="s">
        <v>11983</v>
      </c>
      <c r="E2699" t="s">
        <v>13114</v>
      </c>
      <c r="F2699" t="s">
        <v>12854</v>
      </c>
      <c r="H2699">
        <v>0</v>
      </c>
      <c r="J2699">
        <v>73</v>
      </c>
      <c r="K2699" s="5">
        <v>42503</v>
      </c>
      <c r="L2699" t="s">
        <v>12637</v>
      </c>
      <c r="M2699" t="str">
        <f t="shared" si="914"/>
        <v>Russian physicist.[210]</v>
      </c>
      <c r="N2699" t="str">
        <f t="shared" si="917"/>
        <v>Russian</v>
      </c>
      <c r="O2699" t="str">
        <f t="shared" si="908"/>
        <v>physicist.[210]</v>
      </c>
      <c r="P2699" t="str">
        <f t="shared" si="915"/>
        <v>physicist.</v>
      </c>
      <c r="Q2699" t="str">
        <f t="shared" si="916"/>
        <v>physicist</v>
      </c>
      <c r="R2699" t="str">
        <f>IFERROR(MID(Q2699,1,FIND(" ",Q2699)-1),Q2699)</f>
        <v>physicist</v>
      </c>
      <c r="U2699" t="str">
        <f t="shared" si="909"/>
        <v>https://en.wikipedia.org/wiki/Khamidbi_M. Beshtoev</v>
      </c>
      <c r="Y2699" t="str">
        <f t="shared" si="910"/>
        <v>https://tools.wmflabs.org/xtools-articleinfo/?article=Khamidbi_M. Beshtoev&amp;project=en.wikipedia.org</v>
      </c>
      <c r="AB2699" t="str">
        <f t="shared" si="911"/>
        <v>https://en.wikipedia.org/w/index.php?title=Special:WhatLinksHere/Khamidbi_M. Beshtoev&amp;limit=500</v>
      </c>
    </row>
    <row r="2700" spans="1:28">
      <c r="A2700">
        <v>2462</v>
      </c>
      <c r="B2700">
        <v>517462</v>
      </c>
      <c r="C2700">
        <v>86071.74002827378</v>
      </c>
      <c r="D2700" t="s">
        <v>12075</v>
      </c>
      <c r="E2700" t="str">
        <f t="shared" ref="E2700:E2710" si="918">LEFT(D2700,FIND(" ",D2700)-1)</f>
        <v>Khurram</v>
      </c>
      <c r="F2700" t="str">
        <f t="shared" ref="F2700:F2710" si="919">MID(D2700,FIND(" ",D2700)+1,9999)</f>
        <v>Zaki</v>
      </c>
      <c r="H2700">
        <v>0</v>
      </c>
      <c r="J2700">
        <v>40</v>
      </c>
      <c r="K2700" s="5">
        <v>42497</v>
      </c>
      <c r="L2700" t="s">
        <v>12480</v>
      </c>
      <c r="M2700" t="str">
        <f t="shared" si="914"/>
        <v>Pakistani rights activist shot.[126]</v>
      </c>
      <c r="N2700" t="str">
        <f t="shared" si="917"/>
        <v>Pakistani</v>
      </c>
      <c r="O2700" t="str">
        <f t="shared" si="908"/>
        <v>rights activist shot.[126]</v>
      </c>
      <c r="P2700" t="str">
        <f t="shared" si="915"/>
        <v>rights activist shot.</v>
      </c>
      <c r="Q2700" t="str">
        <f t="shared" si="916"/>
        <v>rights activist shot</v>
      </c>
      <c r="R2700" t="s">
        <v>12954</v>
      </c>
      <c r="T2700" t="s">
        <v>12955</v>
      </c>
      <c r="U2700" t="str">
        <f t="shared" si="909"/>
        <v>https://en.wikipedia.org/wiki/Khurram_Zaki</v>
      </c>
      <c r="Y2700" t="str">
        <f t="shared" si="910"/>
        <v>https://tools.wmflabs.org/xtools-articleinfo/?article=Khurram_Zaki&amp;project=en.wikipedia.org</v>
      </c>
      <c r="AB2700" t="str">
        <f t="shared" si="911"/>
        <v>https://en.wikipedia.org/w/index.php?title=Special:WhatLinksHere/Khurram_Zaki&amp;limit=500</v>
      </c>
    </row>
    <row r="2701" spans="1:28">
      <c r="A2701">
        <v>1805</v>
      </c>
      <c r="B2701">
        <v>190211</v>
      </c>
      <c r="C2701">
        <v>962534.40537384455</v>
      </c>
      <c r="D2701" t="s">
        <v>8415</v>
      </c>
      <c r="E2701" t="str">
        <f t="shared" si="918"/>
        <v>Khuzaima</v>
      </c>
      <c r="F2701" t="str">
        <f t="shared" si="919"/>
        <v>Qutbuddin</v>
      </c>
      <c r="H2701">
        <v>0</v>
      </c>
      <c r="J2701">
        <v>75</v>
      </c>
      <c r="K2701" s="3">
        <v>42460</v>
      </c>
      <c r="L2701" s="2" t="s">
        <v>7687</v>
      </c>
      <c r="M2701" t="str">
        <f t="shared" si="914"/>
        <v>Indian Islamic leader.[613]</v>
      </c>
      <c r="N2701" t="str">
        <f t="shared" si="917"/>
        <v>Indian</v>
      </c>
      <c r="O2701" t="str">
        <f t="shared" si="908"/>
        <v>Islamic leader.[613]</v>
      </c>
      <c r="P2701" t="str">
        <f t="shared" si="915"/>
        <v>Islamic leader.</v>
      </c>
      <c r="Q2701" t="str">
        <f t="shared" si="916"/>
        <v>Islamic leader</v>
      </c>
      <c r="R2701" t="s">
        <v>6851</v>
      </c>
      <c r="U2701" t="str">
        <f t="shared" si="909"/>
        <v>https://en.wikipedia.org/wiki/Khuzaima_Qutbuddin</v>
      </c>
      <c r="Y2701" t="str">
        <f t="shared" si="910"/>
        <v>https://tools.wmflabs.org/xtools-articleinfo/?article=Khuzaima_Qutbuddin&amp;project=en.wikipedia.org</v>
      </c>
      <c r="AB2701" t="str">
        <f t="shared" si="911"/>
        <v>https://en.wikipedia.org/w/index.php?title=Special:WhatLinksHere/Khuzaima_Qutbuddin&amp;limit=500</v>
      </c>
    </row>
    <row r="2702" spans="1:28">
      <c r="A2702">
        <v>2632</v>
      </c>
      <c r="B2702">
        <v>671306</v>
      </c>
      <c r="C2702">
        <v>348253.73841616168</v>
      </c>
      <c r="D2702" t="s">
        <v>12204</v>
      </c>
      <c r="E2702" t="str">
        <f t="shared" si="918"/>
        <v>Kim</v>
      </c>
      <c r="F2702" t="str">
        <f t="shared" si="919"/>
        <v>Jae-soon</v>
      </c>
      <c r="H2702">
        <v>0</v>
      </c>
      <c r="J2702">
        <v>92</v>
      </c>
      <c r="K2702" s="5">
        <v>42507</v>
      </c>
      <c r="L2702" t="s">
        <v>12602</v>
      </c>
      <c r="M2702" t="str">
        <f t="shared" si="914"/>
        <v>South Korean politician Speaker of the National Assembly (1988–1990).[296]</v>
      </c>
      <c r="N2702" t="s">
        <v>13161</v>
      </c>
      <c r="O2702" t="str">
        <f t="shared" si="908"/>
        <v>Korean politician Speaker of the National Assembly (1988–1990).[296]</v>
      </c>
      <c r="P2702" t="str">
        <f t="shared" si="915"/>
        <v>Korean politician Speaker of the National Assembly (1988–1990).</v>
      </c>
      <c r="Q2702" t="str">
        <f t="shared" si="916"/>
        <v>Korean politician Speaker of the National Assembly (1988–1990)</v>
      </c>
      <c r="R2702" t="s">
        <v>13406</v>
      </c>
      <c r="S2702" s="2" t="s">
        <v>1255</v>
      </c>
      <c r="U2702" t="str">
        <f t="shared" si="909"/>
        <v>https://en.wikipedia.org/wiki/Kim_Jae-soon</v>
      </c>
      <c r="Y2702" t="str">
        <f t="shared" si="910"/>
        <v>https://tools.wmflabs.org/xtools-articleinfo/?article=Kim_Jae-soon&amp;project=en.wikipedia.org</v>
      </c>
      <c r="AB2702" t="str">
        <f t="shared" si="911"/>
        <v>https://en.wikipedia.org/w/index.php?title=Special:WhatLinksHere/Kim_Jae-soon&amp;limit=500</v>
      </c>
    </row>
    <row r="2703" spans="1:28">
      <c r="A2703">
        <v>4574</v>
      </c>
      <c r="B2703">
        <v>952883</v>
      </c>
      <c r="C2703">
        <v>562645.83750908053</v>
      </c>
      <c r="D2703" t="s">
        <v>15118</v>
      </c>
      <c r="E2703" t="str">
        <f t="shared" si="918"/>
        <v>Kim</v>
      </c>
      <c r="F2703" t="str">
        <f t="shared" si="919"/>
        <v>McGuire</v>
      </c>
      <c r="H2703">
        <v>0</v>
      </c>
      <c r="J2703">
        <v>60</v>
      </c>
      <c r="K2703" s="5">
        <v>42627</v>
      </c>
      <c r="L2703" t="s">
        <v>15442</v>
      </c>
      <c r="M2703" t="str">
        <f t="shared" si="914"/>
        <v>American actress (Cry-Baby) pneumonia.[220]</v>
      </c>
      <c r="N2703" t="str">
        <f>MID(M2703,1,FIND(" ",M2703)-1)</f>
        <v>American</v>
      </c>
      <c r="O2703" t="str">
        <f t="shared" si="908"/>
        <v>actress (Cry-Baby) pneumonia.[220]</v>
      </c>
      <c r="P2703" s="2" t="str">
        <f t="shared" si="915"/>
        <v>actress (Cry-Baby) pneumonia.</v>
      </c>
      <c r="Q2703" s="2" t="str">
        <f t="shared" si="916"/>
        <v>actress (Cry-Baby) pneumonia</v>
      </c>
      <c r="R2703" s="2" t="str">
        <f>IFERROR(MID(Q2703,1,FIND(" ",Q2703)-1),Q2703)</f>
        <v>actress</v>
      </c>
      <c r="S2703" s="2" t="s">
        <v>389</v>
      </c>
      <c r="T2703" t="s">
        <v>15927</v>
      </c>
      <c r="U2703" t="str">
        <f t="shared" si="909"/>
        <v>https://en.wikipedia.org/wiki/Kim_McGuire</v>
      </c>
      <c r="Y2703" t="str">
        <f t="shared" si="910"/>
        <v>https://tools.wmflabs.org/xtools-articleinfo/?article=Kim_McGuire&amp;project=en.wikipedia.org</v>
      </c>
      <c r="AB2703" t="str">
        <f t="shared" si="911"/>
        <v>https://en.wikipedia.org/w/index.php?title=Special:WhatLinksHere/Kim_McGuire&amp;limit=500</v>
      </c>
    </row>
    <row r="2704" spans="1:28">
      <c r="A2704">
        <v>1014</v>
      </c>
      <c r="B2704">
        <v>67652</v>
      </c>
      <c r="C2704">
        <v>211143.45517617039</v>
      </c>
      <c r="D2704" t="s">
        <v>10776</v>
      </c>
      <c r="E2704" t="str">
        <f t="shared" si="918"/>
        <v>Kim</v>
      </c>
      <c r="F2704" t="str">
        <f t="shared" si="919"/>
        <v>Seong-jip</v>
      </c>
      <c r="H2704">
        <v>0</v>
      </c>
      <c r="J2704">
        <v>97</v>
      </c>
      <c r="K2704" s="3">
        <v>42420</v>
      </c>
      <c r="L2704" t="s">
        <v>11386</v>
      </c>
      <c r="M2704" t="str">
        <f t="shared" si="914"/>
        <v>South Korean weightlifter Olympic bronze medalist (1948 1952) and Asian Games champion (1954).[359]</v>
      </c>
      <c r="N2704" t="s">
        <v>11801</v>
      </c>
      <c r="O2704" t="s">
        <v>11800</v>
      </c>
      <c r="P2704" t="str">
        <f t="shared" si="915"/>
        <v>weightlifter Olympic bronze medalist (1948 1952) and Asian Games champion (1954).</v>
      </c>
      <c r="Q2704" t="str">
        <f t="shared" si="916"/>
        <v>weightlifter Olympic bronze medalist (1948 1952) and Asian Games champion (1954)</v>
      </c>
      <c r="R2704" t="str">
        <f>IFERROR(MID(Q2704,1,FIND(" ",Q2704)-1),Q2704)</f>
        <v>weightlifter</v>
      </c>
      <c r="S2704" t="s">
        <v>2377</v>
      </c>
      <c r="U2704" t="str">
        <f t="shared" si="909"/>
        <v>https://en.wikipedia.org/wiki/Kim_Seong-jip</v>
      </c>
      <c r="Y2704" t="str">
        <f t="shared" si="910"/>
        <v>https://tools.wmflabs.org/xtools-articleinfo/?article=Kim_Seong-jip&amp;project=en.wikipedia.org</v>
      </c>
      <c r="AB2704" t="str">
        <f t="shared" si="911"/>
        <v>https://en.wikipedia.org/w/index.php?title=Special:WhatLinksHere/Kim_Seong-jip&amp;limit=500</v>
      </c>
    </row>
    <row r="2705" spans="1:28">
      <c r="A2705">
        <v>3261</v>
      </c>
      <c r="B2705">
        <v>602199</v>
      </c>
      <c r="C2705">
        <v>664591.49449747195</v>
      </c>
      <c r="D2705" t="s">
        <v>5123</v>
      </c>
      <c r="E2705" t="str">
        <f t="shared" si="918"/>
        <v>Kim</v>
      </c>
      <c r="F2705" t="str">
        <f t="shared" si="919"/>
        <v>Sung-min</v>
      </c>
      <c r="H2705">
        <v>0</v>
      </c>
      <c r="J2705">
        <v>43</v>
      </c>
      <c r="K2705" s="5">
        <v>42547</v>
      </c>
      <c r="L2705" t="s">
        <v>4806</v>
      </c>
      <c r="M2705" t="str">
        <f t="shared" si="914"/>
        <v>South Korean actor (Miss Mermaid) suicide by hanging.[416]</v>
      </c>
      <c r="N2705" t="s">
        <v>4683</v>
      </c>
      <c r="O2705" t="str">
        <f t="shared" ref="O2705:O2736" si="920">MID(M2705,FIND(" ",M2705)+1,9999)</f>
        <v>Korean actor (Miss Mermaid) suicide by hanging.[416]</v>
      </c>
      <c r="P2705" t="str">
        <f t="shared" si="915"/>
        <v>Korean actor (Miss Mermaid) suicide by hanging.</v>
      </c>
      <c r="Q2705" t="str">
        <f t="shared" si="916"/>
        <v>Korean actor (Miss Mermaid) suicide by hanging</v>
      </c>
      <c r="R2705" t="s">
        <v>13423</v>
      </c>
      <c r="S2705" s="2" t="s">
        <v>1190</v>
      </c>
      <c r="T2705" t="s">
        <v>13143</v>
      </c>
      <c r="U2705" t="str">
        <f t="shared" si="909"/>
        <v>https://en.wikipedia.org/wiki/Kim_Sung-min</v>
      </c>
      <c r="Y2705" t="str">
        <f t="shared" si="910"/>
        <v>https://tools.wmflabs.org/xtools-articleinfo/?article=Kim_Sung-min&amp;project=en.wikipedia.org</v>
      </c>
      <c r="AB2705" t="str">
        <f t="shared" si="911"/>
        <v>https://en.wikipedia.org/w/index.php?title=Special:WhatLinksHere/Kim_Sung-min&amp;limit=500</v>
      </c>
    </row>
    <row r="2706" spans="1:28">
      <c r="A2706">
        <v>855</v>
      </c>
      <c r="B2706">
        <v>792689</v>
      </c>
      <c r="C2706">
        <v>475684.22888343775</v>
      </c>
      <c r="D2706" t="s">
        <v>10517</v>
      </c>
      <c r="E2706" t="str">
        <f t="shared" si="918"/>
        <v>Kim</v>
      </c>
      <c r="F2706" t="str">
        <f t="shared" si="919"/>
        <v>Williams</v>
      </c>
      <c r="H2706">
        <v>0</v>
      </c>
      <c r="J2706">
        <v>68</v>
      </c>
      <c r="K2706" s="3">
        <v>42411</v>
      </c>
      <c r="L2706" t="s">
        <v>11051</v>
      </c>
      <c r="M2706" t="str">
        <f t="shared" si="914"/>
        <v>American songwriter ("Three Wooden Crosses").[199]</v>
      </c>
      <c r="N2706" t="str">
        <f t="shared" ref="N2706:N2715" si="921">MID(M2706,1,FIND(" ",M2706)-1)</f>
        <v>American</v>
      </c>
      <c r="O2706" t="str">
        <f t="shared" si="920"/>
        <v>songwriter ("Three Wooden Crosses").[199]</v>
      </c>
      <c r="P2706" t="str">
        <f t="shared" si="915"/>
        <v>songwriter ("Three Wooden Crosses").</v>
      </c>
      <c r="Q2706" t="str">
        <f t="shared" si="916"/>
        <v>songwriter ("Three Wooden Crosses")</v>
      </c>
      <c r="R2706" t="str">
        <f>IFERROR(MID(Q2706,1,FIND(" ",Q2706)-1),Q2706)</f>
        <v>songwriter</v>
      </c>
      <c r="S2706" t="s">
        <v>2211</v>
      </c>
      <c r="U2706" t="str">
        <f t="shared" si="909"/>
        <v>https://en.wikipedia.org/wiki/Kim_Williams</v>
      </c>
      <c r="Y2706" t="str">
        <f t="shared" si="910"/>
        <v>https://tools.wmflabs.org/xtools-articleinfo/?article=Kim_Williams&amp;project=en.wikipedia.org</v>
      </c>
      <c r="AB2706" t="str">
        <f t="shared" si="911"/>
        <v>https://en.wikipedia.org/w/index.php?title=Special:WhatLinksHere/Kim_Williams&amp;limit=500</v>
      </c>
    </row>
    <row r="2707" spans="1:28">
      <c r="A2707">
        <v>2100</v>
      </c>
      <c r="B2707">
        <v>280273</v>
      </c>
      <c r="C2707">
        <v>129543.50991913088</v>
      </c>
      <c r="D2707" t="s">
        <v>6795</v>
      </c>
      <c r="E2707" t="str">
        <f t="shared" si="918"/>
        <v>Kit</v>
      </c>
      <c r="F2707" t="str">
        <f t="shared" si="919"/>
        <v>West</v>
      </c>
      <c r="H2707">
        <v>0</v>
      </c>
      <c r="J2707">
        <v>79</v>
      </c>
      <c r="K2707" s="5">
        <v>42476</v>
      </c>
      <c r="L2707" t="s">
        <v>6030</v>
      </c>
      <c r="M2707" t="str">
        <f t="shared" si="914"/>
        <v>British special effects artist (Raiders of the Lost Ark Dragonheart Enemy at the Gates) Oscar winner (1982).[287]</v>
      </c>
      <c r="N2707" t="str">
        <f t="shared" si="921"/>
        <v>British</v>
      </c>
      <c r="O2707" t="str">
        <f t="shared" si="920"/>
        <v>special effects artist (Raiders of the Lost Ark Dragonheart Enemy at the Gates) Oscar winner (1982).[287]</v>
      </c>
      <c r="P2707" t="str">
        <f t="shared" si="915"/>
        <v>special effects artist (Raiders of the Lost Ark Dragonheart Enemy at the Gates) Oscar winner (1982).</v>
      </c>
      <c r="Q2707" t="str">
        <f t="shared" si="916"/>
        <v>special effects artist (Raiders of the Lost Ark Dragonheart Enemy at the Gates) Oscar winner (1982)</v>
      </c>
      <c r="R2707" t="s">
        <v>5527</v>
      </c>
      <c r="S2707" s="2" t="s">
        <v>1609</v>
      </c>
      <c r="U2707" t="str">
        <f t="shared" si="909"/>
        <v>https://en.wikipedia.org/wiki/Kit_West</v>
      </c>
      <c r="Y2707" t="str">
        <f t="shared" si="910"/>
        <v>https://tools.wmflabs.org/xtools-articleinfo/?article=Kit_West&amp;project=en.wikipedia.org</v>
      </c>
      <c r="AB2707" t="str">
        <f t="shared" si="911"/>
        <v>https://en.wikipedia.org/w/index.php?title=Special:WhatLinksHere/Kit_West&amp;limit=500</v>
      </c>
    </row>
    <row r="2708" spans="1:28">
      <c r="A2708">
        <v>150</v>
      </c>
      <c r="B2708">
        <v>748045</v>
      </c>
      <c r="C2708">
        <v>967061.11322419019</v>
      </c>
      <c r="D2708" t="s">
        <v>9357</v>
      </c>
      <c r="E2708" t="str">
        <f t="shared" si="918"/>
        <v>Kitty</v>
      </c>
      <c r="F2708" t="str">
        <f t="shared" si="919"/>
        <v>Kallen</v>
      </c>
      <c r="H2708">
        <v>0</v>
      </c>
      <c r="J2708">
        <v>94</v>
      </c>
      <c r="K2708" s="3">
        <v>42376</v>
      </c>
      <c r="L2708" t="s">
        <v>9358</v>
      </c>
      <c r="M2708" t="str">
        <f t="shared" si="914"/>
        <v>American singer ("Little Things Mean a Lot").[150]</v>
      </c>
      <c r="N2708" t="str">
        <f t="shared" si="921"/>
        <v>American</v>
      </c>
      <c r="O2708" t="str">
        <f t="shared" si="920"/>
        <v>singer ("Little Things Mean a Lot").[150]</v>
      </c>
      <c r="P2708" t="str">
        <f t="shared" si="915"/>
        <v>singer ("Little Things Mean a Lot").</v>
      </c>
      <c r="Q2708" t="str">
        <f t="shared" si="916"/>
        <v>singer ("Little Things Mean a Lot")</v>
      </c>
      <c r="R2708" t="s">
        <v>7471</v>
      </c>
      <c r="S2708" t="s">
        <v>2621</v>
      </c>
      <c r="U2708" t="str">
        <f t="shared" si="909"/>
        <v>https://en.wikipedia.org/wiki/Kitty_Kallen</v>
      </c>
      <c r="Y2708" t="str">
        <f t="shared" si="910"/>
        <v>https://tools.wmflabs.org/xtools-articleinfo/?article=Kitty_Kallen&amp;project=en.wikipedia.org</v>
      </c>
      <c r="AB2708" t="str">
        <f t="shared" si="911"/>
        <v>https://en.wikipedia.org/w/index.php?title=Special:WhatLinksHere/Kitty_Kallen&amp;limit=500</v>
      </c>
    </row>
    <row r="2709" spans="1:28">
      <c r="A2709">
        <v>3143</v>
      </c>
      <c r="B2709">
        <v>812848</v>
      </c>
      <c r="C2709">
        <v>563822.85452491487</v>
      </c>
      <c r="D2709" t="s">
        <v>5313</v>
      </c>
      <c r="E2709" t="str">
        <f t="shared" si="918"/>
        <v>Kitty</v>
      </c>
      <c r="F2709" t="str">
        <f t="shared" si="919"/>
        <v>Rhoades</v>
      </c>
      <c r="H2709">
        <v>0</v>
      </c>
      <c r="J2709">
        <v>65</v>
      </c>
      <c r="K2709" s="5">
        <v>42539</v>
      </c>
      <c r="L2709" t="s">
        <v>4819</v>
      </c>
      <c r="M2709" t="str">
        <f t="shared" si="914"/>
        <v>American politician member of the Wisconsin State Assembly (1999–2011).[298]</v>
      </c>
      <c r="N2709" t="str">
        <f t="shared" si="921"/>
        <v>American</v>
      </c>
      <c r="O2709" t="str">
        <f t="shared" si="920"/>
        <v>politician member of the Wisconsin State Assembly (1999–2011).[298]</v>
      </c>
      <c r="P2709" t="str">
        <f t="shared" si="915"/>
        <v>politician member of the Wisconsin State Assembly (1999–2011).</v>
      </c>
      <c r="Q2709" t="str">
        <f t="shared" si="916"/>
        <v>politician member of the Wisconsin State Assembly (1999–2011)</v>
      </c>
      <c r="R2709" t="str">
        <f>IFERROR(MID(Q2709,1,FIND(" ",Q2709)-1),Q2709)</f>
        <v>politician</v>
      </c>
      <c r="S2709" s="2" t="s">
        <v>1140</v>
      </c>
      <c r="U2709" t="str">
        <f t="shared" si="909"/>
        <v>https://en.wikipedia.org/wiki/Kitty_Rhoades</v>
      </c>
      <c r="Y2709" t="str">
        <f t="shared" si="910"/>
        <v>https://tools.wmflabs.org/xtools-articleinfo/?article=Kitty_Rhoades&amp;project=en.wikipedia.org</v>
      </c>
      <c r="AB2709" t="str">
        <f t="shared" si="911"/>
        <v>https://en.wikipedia.org/w/index.php?title=Special:WhatLinksHere/Kitty_Rhoades&amp;limit=500</v>
      </c>
    </row>
    <row r="2710" spans="1:28">
      <c r="A2710">
        <v>4471</v>
      </c>
      <c r="B2710">
        <v>344941</v>
      </c>
      <c r="C2710">
        <v>589032.62092644582</v>
      </c>
      <c r="D2710" t="s">
        <v>15036</v>
      </c>
      <c r="E2710" t="str">
        <f t="shared" si="918"/>
        <v>Kitty</v>
      </c>
      <c r="F2710" t="str">
        <f t="shared" si="919"/>
        <v>Xu Ting</v>
      </c>
      <c r="H2710">
        <v>0</v>
      </c>
      <c r="J2710">
        <v>25</v>
      </c>
      <c r="K2710" s="5">
        <v>42620</v>
      </c>
      <c r="L2710" t="s">
        <v>15248</v>
      </c>
      <c r="M2710" t="str">
        <f t="shared" si="914"/>
        <v>Chinese actress lymphoma.[344]</v>
      </c>
      <c r="N2710" t="str">
        <f t="shared" si="921"/>
        <v>Chinese</v>
      </c>
      <c r="O2710" t="str">
        <f t="shared" si="920"/>
        <v>actress lymphoma.[344]</v>
      </c>
      <c r="P2710" s="2" t="str">
        <f t="shared" si="915"/>
        <v>actress lymphoma.</v>
      </c>
      <c r="Q2710" s="2" t="str">
        <f t="shared" si="916"/>
        <v>actress lymphoma</v>
      </c>
      <c r="R2710" s="2" t="str">
        <f>IFERROR(MID(Q2710,1,FIND(" ",Q2710)-1),Q2710)</f>
        <v>actress</v>
      </c>
      <c r="T2710" t="s">
        <v>15763</v>
      </c>
      <c r="U2710" t="str">
        <f t="shared" si="909"/>
        <v>https://en.wikipedia.org/wiki/Kitty_Xu Ting</v>
      </c>
      <c r="Y2710" t="str">
        <f t="shared" si="910"/>
        <v>https://tools.wmflabs.org/xtools-articleinfo/?article=Kitty_Xu Ting&amp;project=en.wikipedia.org</v>
      </c>
      <c r="AB2710" t="str">
        <f t="shared" si="911"/>
        <v>https://en.wikipedia.org/w/index.php?title=Special:WhatLinksHere/Kitty_Xu Ting&amp;limit=500</v>
      </c>
    </row>
    <row r="2711" spans="1:28">
      <c r="A2711">
        <v>2235</v>
      </c>
      <c r="B2711">
        <v>585159</v>
      </c>
      <c r="C2711">
        <v>139510.10308937839</v>
      </c>
      <c r="D2711" t="s">
        <v>6456</v>
      </c>
      <c r="E2711" t="s">
        <v>6456</v>
      </c>
      <c r="H2711">
        <v>0</v>
      </c>
      <c r="J2711">
        <v>80</v>
      </c>
      <c r="K2711" s="5">
        <v>42484</v>
      </c>
      <c r="L2711" t="s">
        <v>6121</v>
      </c>
      <c r="M2711" t="str">
        <f t="shared" si="914"/>
        <v>Canadian lawyer politician boxer and football player cancer.[423]</v>
      </c>
      <c r="N2711" t="str">
        <f t="shared" si="921"/>
        <v>Canadian</v>
      </c>
      <c r="O2711" t="str">
        <f t="shared" si="920"/>
        <v>lawyer politician boxer and football player cancer.[423]</v>
      </c>
      <c r="P2711" t="str">
        <f t="shared" si="915"/>
        <v>lawyer politician boxer and football player cancer.</v>
      </c>
      <c r="Q2711" t="str">
        <f t="shared" si="916"/>
        <v>lawyer politician boxer and football player cancer</v>
      </c>
      <c r="R2711" t="str">
        <f>LEFT(Q2711,LEN(Q2711)-LEN(T2711))</f>
        <v xml:space="preserve">lawyer politician boxer and football player </v>
      </c>
      <c r="T2711" t="s">
        <v>3101</v>
      </c>
      <c r="U2711" t="e">
        <f t="shared" si="909"/>
        <v>#VALUE!</v>
      </c>
      <c r="Y2711" t="e">
        <f t="shared" si="910"/>
        <v>#VALUE!</v>
      </c>
      <c r="AB2711" t="e">
        <f t="shared" si="911"/>
        <v>#VALUE!</v>
      </c>
    </row>
    <row r="2712" spans="1:28">
      <c r="A2712">
        <v>4701</v>
      </c>
      <c r="B2712">
        <v>227180</v>
      </c>
      <c r="C2712">
        <v>132421.30471189739</v>
      </c>
      <c r="D2712" t="s">
        <v>15232</v>
      </c>
      <c r="E2712" t="s">
        <v>15797</v>
      </c>
      <c r="F2712" t="s">
        <v>15798</v>
      </c>
      <c r="H2712">
        <v>0</v>
      </c>
      <c r="J2712">
        <v>71</v>
      </c>
      <c r="K2712" s="5">
        <v>42635</v>
      </c>
      <c r="L2712" t="s">
        <v>15497</v>
      </c>
      <c r="M2712" t="str">
        <f t="shared" si="914"/>
        <v>Swedish journalist (Sveriges Radio) stroke.[86]</v>
      </c>
      <c r="N2712" t="str">
        <f t="shared" si="921"/>
        <v>Swedish</v>
      </c>
      <c r="O2712" t="str">
        <f t="shared" si="920"/>
        <v>journalist (Sveriges Radio) stroke.[86]</v>
      </c>
      <c r="P2712" s="2" t="str">
        <f t="shared" si="915"/>
        <v>journalist (Sveriges Radio) stroke.</v>
      </c>
      <c r="Q2712" s="2" t="str">
        <f t="shared" si="916"/>
        <v>journalist (Sveriges Radio) stroke</v>
      </c>
      <c r="R2712" s="2" t="str">
        <f>IFERROR(MID(Q2712,1,FIND(" ",Q2712)-1),Q2712)</f>
        <v>journalist</v>
      </c>
      <c r="S2712" s="2" t="s">
        <v>324</v>
      </c>
      <c r="T2712" t="s">
        <v>15629</v>
      </c>
      <c r="U2712" t="str">
        <f t="shared" si="909"/>
        <v>https://en.wikipedia.org/wiki/Kjell_Albin Abrahamson</v>
      </c>
      <c r="Y2712" t="str">
        <f t="shared" si="910"/>
        <v>https://tools.wmflabs.org/xtools-articleinfo/?article=Kjell_Albin Abrahamson&amp;project=en.wikipedia.org</v>
      </c>
      <c r="AB2712" t="str">
        <f t="shared" si="911"/>
        <v>https://en.wikipedia.org/w/index.php?title=Special:WhatLinksHere/Kjell_Albin Abrahamson&amp;limit=500</v>
      </c>
    </row>
    <row r="2713" spans="1:28">
      <c r="A2713">
        <v>4377</v>
      </c>
      <c r="B2713">
        <v>151564</v>
      </c>
      <c r="C2713">
        <v>950856.67020248366</v>
      </c>
      <c r="D2713" t="s">
        <v>15498</v>
      </c>
      <c r="E2713" t="s">
        <v>15499</v>
      </c>
      <c r="F2713" t="s">
        <v>15500</v>
      </c>
      <c r="H2713">
        <v>0</v>
      </c>
      <c r="J2713">
        <v>54</v>
      </c>
      <c r="K2713" s="5">
        <v>42615</v>
      </c>
      <c r="L2713" t="s">
        <v>14890</v>
      </c>
      <c r="M2713" t="str">
        <f t="shared" si="914"/>
        <v>Norwegian poet.[427]</v>
      </c>
      <c r="N2713" t="str">
        <f t="shared" si="921"/>
        <v>Norwegian</v>
      </c>
      <c r="O2713" t="str">
        <f t="shared" si="920"/>
        <v>poet.[427]</v>
      </c>
      <c r="P2713" s="2" t="str">
        <f t="shared" si="915"/>
        <v>poet.</v>
      </c>
      <c r="Q2713" s="2" t="str">
        <f t="shared" si="916"/>
        <v>poet</v>
      </c>
      <c r="R2713" s="2" t="str">
        <f>IFERROR(MID(Q2713,1,FIND(" ",Q2713)-1),Q2713)</f>
        <v>poet</v>
      </c>
      <c r="U2713" t="str">
        <f t="shared" si="909"/>
        <v>https://en.wikipedia.org/wiki/Kjell_Ivar Sandvik</v>
      </c>
      <c r="Y2713" t="str">
        <f t="shared" si="910"/>
        <v>https://tools.wmflabs.org/xtools-articleinfo/?article=Kjell_Ivar Sandvik&amp;project=en.wikipedia.org</v>
      </c>
      <c r="AB2713" t="str">
        <f t="shared" si="911"/>
        <v>https://en.wikipedia.org/w/index.php?title=Special:WhatLinksHere/Kjell_Ivar Sandvik&amp;limit=500</v>
      </c>
    </row>
    <row r="2714" spans="1:28">
      <c r="A2714">
        <v>44</v>
      </c>
      <c r="B2714">
        <v>252030</v>
      </c>
      <c r="C2714">
        <v>908897.81805890379</v>
      </c>
      <c r="D2714" t="s">
        <v>9056</v>
      </c>
      <c r="E2714" t="str">
        <f t="shared" ref="E2714:E2727" si="922">LEFT(D2714,FIND(" ",D2714)-1)</f>
        <v>Klaas</v>
      </c>
      <c r="F2714" t="str">
        <f t="shared" ref="F2714:F2727" si="923">MID(D2714,FIND(" ",D2714)+1,9999)</f>
        <v>Bakker</v>
      </c>
      <c r="H2714">
        <v>0</v>
      </c>
      <c r="J2714">
        <v>89</v>
      </c>
      <c r="K2714" s="3">
        <v>42372</v>
      </c>
      <c r="L2714" t="s">
        <v>9057</v>
      </c>
      <c r="M2714" t="str">
        <f t="shared" si="914"/>
        <v>Dutch footballer (Ajax).[44]</v>
      </c>
      <c r="N2714" t="str">
        <f t="shared" si="921"/>
        <v>Dutch</v>
      </c>
      <c r="O2714" t="str">
        <f t="shared" si="920"/>
        <v>footballer (Ajax).[44]</v>
      </c>
      <c r="P2714" t="str">
        <f t="shared" si="915"/>
        <v>footballer (Ajax).</v>
      </c>
      <c r="Q2714" t="str">
        <f t="shared" si="916"/>
        <v>footballer (Ajax)</v>
      </c>
      <c r="R2714" t="str">
        <f>IFERROR(MID(Q2714,1,FIND(" ",Q2714)-1),Q2714)</f>
        <v>footballer</v>
      </c>
      <c r="S2714" t="s">
        <v>2777</v>
      </c>
      <c r="U2714" t="str">
        <f t="shared" si="909"/>
        <v>https://en.wikipedia.org/wiki/Klaas_Bakker</v>
      </c>
      <c r="Y2714" t="str">
        <f t="shared" si="910"/>
        <v>https://tools.wmflabs.org/xtools-articleinfo/?article=Klaas_Bakker&amp;project=en.wikipedia.org</v>
      </c>
      <c r="AB2714" t="str">
        <f t="shared" si="911"/>
        <v>https://en.wikipedia.org/w/index.php?title=Special:WhatLinksHere/Klaas_Bakker&amp;limit=500</v>
      </c>
    </row>
    <row r="2715" spans="1:28">
      <c r="A2715">
        <v>2429</v>
      </c>
      <c r="B2715">
        <v>603256</v>
      </c>
      <c r="C2715">
        <v>30640.573817436234</v>
      </c>
      <c r="D2715" t="s">
        <v>11891</v>
      </c>
      <c r="E2715" t="str">
        <f t="shared" si="922"/>
        <v>Klaus</v>
      </c>
      <c r="F2715" t="str">
        <f t="shared" si="923"/>
        <v>Ampler</v>
      </c>
      <c r="H2715">
        <v>0</v>
      </c>
      <c r="J2715">
        <v>75</v>
      </c>
      <c r="K2715" s="5">
        <v>42496</v>
      </c>
      <c r="L2715" t="s">
        <v>12501</v>
      </c>
      <c r="M2715" t="str">
        <f t="shared" si="914"/>
        <v>German racing cyclist.[91]</v>
      </c>
      <c r="N2715" t="str">
        <f t="shared" si="921"/>
        <v>German</v>
      </c>
      <c r="O2715" t="str">
        <f t="shared" si="920"/>
        <v>racing cyclist.[91]</v>
      </c>
      <c r="P2715" t="str">
        <f t="shared" si="915"/>
        <v>racing cyclist.</v>
      </c>
      <c r="Q2715" t="str">
        <f t="shared" si="916"/>
        <v>racing cyclist</v>
      </c>
      <c r="R2715" t="s">
        <v>12908</v>
      </c>
      <c r="U2715" t="str">
        <f t="shared" si="909"/>
        <v>https://en.wikipedia.org/wiki/Klaus_Ampler</v>
      </c>
      <c r="Y2715" t="str">
        <f t="shared" si="910"/>
        <v>https://tools.wmflabs.org/xtools-articleinfo/?article=Klaus_Ampler&amp;project=en.wikipedia.org</v>
      </c>
      <c r="AB2715" t="str">
        <f t="shared" si="911"/>
        <v>https://en.wikipedia.org/w/index.php?title=Special:WhatLinksHere/Klaus_Ampler&amp;limit=500</v>
      </c>
    </row>
    <row r="2716" spans="1:28">
      <c r="A2716">
        <v>2859</v>
      </c>
      <c r="B2716">
        <v>734870</v>
      </c>
      <c r="C2716">
        <v>177402.53238389414</v>
      </c>
      <c r="D2716" t="s">
        <v>5681</v>
      </c>
      <c r="E2716" t="str">
        <f t="shared" si="922"/>
        <v>Klaus</v>
      </c>
      <c r="F2716" t="str">
        <f t="shared" si="923"/>
        <v>Biemann</v>
      </c>
      <c r="H2716">
        <v>0</v>
      </c>
      <c r="J2716">
        <v>89</v>
      </c>
      <c r="K2716" s="5">
        <v>42523</v>
      </c>
      <c r="L2716" t="s">
        <v>5382</v>
      </c>
      <c r="M2716" t="str">
        <f t="shared" si="914"/>
        <v>Austrian-born American biochemist.[14]</v>
      </c>
      <c r="N2716" t="s">
        <v>4607</v>
      </c>
      <c r="O2716" t="str">
        <f t="shared" si="920"/>
        <v>American biochemist.[14]</v>
      </c>
      <c r="P2716" t="str">
        <f t="shared" si="915"/>
        <v>American biochemist.</v>
      </c>
      <c r="Q2716" t="str">
        <f t="shared" si="916"/>
        <v>American biochemist</v>
      </c>
      <c r="R2716" t="s">
        <v>13277</v>
      </c>
      <c r="U2716" t="str">
        <f t="shared" ref="U2716:U2747" si="924">CONCATENATE("https://en.wikipedia.org/wiki/",REPLACE(D2716,FIND(" ",D2716),1,"_"))</f>
        <v>https://en.wikipedia.org/wiki/Klaus_Biemann</v>
      </c>
      <c r="Y2716" t="str">
        <f t="shared" ref="Y2716:Y2747" si="925">CONCATENATE("https://tools.wmflabs.org/xtools-articleinfo/?article=",REPLACE(D2716,FIND(" ",D2716),1,"_"),"&amp;project=en.wikipedia.org")</f>
        <v>https://tools.wmflabs.org/xtools-articleinfo/?article=Klaus_Biemann&amp;project=en.wikipedia.org</v>
      </c>
      <c r="AB2716" t="str">
        <f t="shared" ref="AB2716:AB2747" si="926">CONCATENATE("https://en.wikipedia.org/w/index.php?title=Special:WhatLinksHere/",REPLACE(D2716,FIND(" ",D2716),1,"_"),"&amp;limit=500")</f>
        <v>https://en.wikipedia.org/w/index.php?title=Special:WhatLinksHere/Klaus_Biemann&amp;limit=500</v>
      </c>
    </row>
    <row r="2717" spans="1:28">
      <c r="A2717">
        <v>4409</v>
      </c>
      <c r="B2717">
        <v>909023</v>
      </c>
      <c r="C2717">
        <v>54139.521212164254</v>
      </c>
      <c r="D2717" t="s">
        <v>15140</v>
      </c>
      <c r="E2717" t="str">
        <f t="shared" si="922"/>
        <v>Klaus</v>
      </c>
      <c r="F2717" t="str">
        <f t="shared" si="923"/>
        <v>Katzur</v>
      </c>
      <c r="H2717">
        <v>0</v>
      </c>
      <c r="J2717">
        <v>73</v>
      </c>
      <c r="K2717" s="5">
        <v>42617</v>
      </c>
      <c r="L2717" t="s">
        <v>14965</v>
      </c>
      <c r="M2717" t="str">
        <f t="shared" si="914"/>
        <v>German swimmer Olympic silver medalist (1972).[384]</v>
      </c>
      <c r="N2717" t="str">
        <f t="shared" ref="N2717:N2730" si="927">MID(M2717,1,FIND(" ",M2717)-1)</f>
        <v>German</v>
      </c>
      <c r="O2717" t="str">
        <f t="shared" si="920"/>
        <v>swimmer Olympic silver medalist (1972).[384]</v>
      </c>
      <c r="P2717" s="2" t="str">
        <f t="shared" si="915"/>
        <v>swimmer Olympic silver medalist (1972).</v>
      </c>
      <c r="Q2717" s="2" t="str">
        <f t="shared" si="916"/>
        <v>swimmer Olympic silver medalist (1972)</v>
      </c>
      <c r="R2717" s="2" t="str">
        <f>IFERROR(MID(Q2717,1,FIND(" ",Q2717)-1),Q2717)</f>
        <v>swimmer</v>
      </c>
      <c r="S2717" s="2" t="s">
        <v>405</v>
      </c>
      <c r="U2717" t="str">
        <f t="shared" si="924"/>
        <v>https://en.wikipedia.org/wiki/Klaus_Katzur</v>
      </c>
      <c r="Y2717" t="str">
        <f t="shared" si="925"/>
        <v>https://tools.wmflabs.org/xtools-articleinfo/?article=Klaus_Katzur&amp;project=en.wikipedia.org</v>
      </c>
      <c r="AB2717" t="str">
        <f t="shared" si="926"/>
        <v>https://en.wikipedia.org/w/index.php?title=Special:WhatLinksHere/Klaus_Katzur&amp;limit=500</v>
      </c>
    </row>
    <row r="2718" spans="1:28">
      <c r="A2718">
        <v>4732</v>
      </c>
      <c r="B2718">
        <v>596502</v>
      </c>
      <c r="C2718">
        <v>921528.22261141404</v>
      </c>
      <c r="D2718" t="s">
        <v>14953</v>
      </c>
      <c r="E2718" t="str">
        <f t="shared" si="922"/>
        <v>Klaus</v>
      </c>
      <c r="F2718" t="str">
        <f t="shared" si="923"/>
        <v>Moje</v>
      </c>
      <c r="H2718">
        <v>0</v>
      </c>
      <c r="J2718">
        <v>79</v>
      </c>
      <c r="K2718" s="5">
        <v>42637</v>
      </c>
      <c r="L2718" t="s">
        <v>15533</v>
      </c>
      <c r="M2718" t="str">
        <f t="shared" si="914"/>
        <v>German-Australian artist.[68]</v>
      </c>
      <c r="N2718" t="str">
        <f t="shared" si="927"/>
        <v>German-Australian</v>
      </c>
      <c r="O2718" t="str">
        <f t="shared" si="920"/>
        <v>artist.[68]</v>
      </c>
      <c r="P2718" s="2" t="str">
        <f t="shared" si="915"/>
        <v>artist.</v>
      </c>
      <c r="Q2718" s="2" t="str">
        <f t="shared" si="916"/>
        <v>artist</v>
      </c>
      <c r="R2718" s="2" t="str">
        <f>IFERROR(MID(Q2718,1,FIND(" ",Q2718)-1),Q2718)</f>
        <v>artist</v>
      </c>
      <c r="U2718" t="str">
        <f t="shared" si="924"/>
        <v>https://en.wikipedia.org/wiki/Klaus_Moje</v>
      </c>
      <c r="Y2718" t="str">
        <f t="shared" si="925"/>
        <v>https://tools.wmflabs.org/xtools-articleinfo/?article=Klaus_Moje&amp;project=en.wikipedia.org</v>
      </c>
      <c r="AB2718" t="str">
        <f t="shared" si="926"/>
        <v>https://en.wikipedia.org/w/index.php?title=Special:WhatLinksHere/Klaus_Moje&amp;limit=500</v>
      </c>
    </row>
    <row r="2719" spans="1:28">
      <c r="A2719">
        <v>2245</v>
      </c>
      <c r="B2719">
        <v>67221</v>
      </c>
      <c r="C2719">
        <v>58840.304400291643</v>
      </c>
      <c r="D2719" t="s">
        <v>6466</v>
      </c>
      <c r="E2719" t="str">
        <f t="shared" si="922"/>
        <v>Klaus</v>
      </c>
      <c r="F2719" t="str">
        <f t="shared" si="923"/>
        <v>Siebert</v>
      </c>
      <c r="H2719">
        <v>0</v>
      </c>
      <c r="J2719">
        <v>60</v>
      </c>
      <c r="K2719" s="5">
        <v>42484</v>
      </c>
      <c r="L2719" t="s">
        <v>5646</v>
      </c>
      <c r="M2719" t="str">
        <f t="shared" si="914"/>
        <v>German biathlon athlete and coach world champion (1978 1979) Olympic silver medalist (1980).[433]</v>
      </c>
      <c r="N2719" t="str">
        <f t="shared" si="927"/>
        <v>German</v>
      </c>
      <c r="O2719" t="str">
        <f t="shared" si="920"/>
        <v>biathlon athlete and coach world champion (1978 1979) Olympic silver medalist (1980).[433]</v>
      </c>
      <c r="P2719" t="str">
        <f t="shared" si="915"/>
        <v>biathlon athlete and coach world champion (1978 1979) Olympic silver medalist (1980).</v>
      </c>
      <c r="Q2719" t="str">
        <f t="shared" si="916"/>
        <v>biathlon athlete and coach world champion (1978 1979) Olympic silver medalist (1980)</v>
      </c>
      <c r="R2719" t="s">
        <v>3092</v>
      </c>
      <c r="S2719" s="2" t="s">
        <v>1598</v>
      </c>
      <c r="U2719" t="str">
        <f t="shared" si="924"/>
        <v>https://en.wikipedia.org/wiki/Klaus_Siebert</v>
      </c>
      <c r="Y2719" t="str">
        <f t="shared" si="925"/>
        <v>https://tools.wmflabs.org/xtools-articleinfo/?article=Klaus_Siebert&amp;project=en.wikipedia.org</v>
      </c>
      <c r="AB2719" t="str">
        <f t="shared" si="926"/>
        <v>https://en.wikipedia.org/w/index.php?title=Special:WhatLinksHere/Klaus_Siebert&amp;limit=500</v>
      </c>
    </row>
    <row r="2720" spans="1:28">
      <c r="A2720">
        <v>4418</v>
      </c>
      <c r="B2720">
        <v>748754</v>
      </c>
      <c r="C2720">
        <v>910327.82385536842</v>
      </c>
      <c r="D2720" t="s">
        <v>14999</v>
      </c>
      <c r="E2720" t="str">
        <f t="shared" si="922"/>
        <v>Klaus</v>
      </c>
      <c r="F2720" t="str">
        <f t="shared" si="923"/>
        <v>Traube</v>
      </c>
      <c r="H2720">
        <v>0</v>
      </c>
      <c r="J2720">
        <v>88</v>
      </c>
      <c r="K2720" s="5">
        <v>42617</v>
      </c>
      <c r="L2720" t="s">
        <v>15414</v>
      </c>
      <c r="M2720" t="str">
        <f t="shared" si="914"/>
        <v>German mechanical engineer and anti-nuclear power activist.[393]</v>
      </c>
      <c r="N2720" t="str">
        <f t="shared" si="927"/>
        <v>German</v>
      </c>
      <c r="O2720" t="str">
        <f t="shared" si="920"/>
        <v>mechanical engineer and anti-nuclear power activist.[393]</v>
      </c>
      <c r="P2720" s="2" t="str">
        <f t="shared" si="915"/>
        <v>mechanical engineer and anti-nuclear power activist.</v>
      </c>
      <c r="Q2720" s="2" t="str">
        <f t="shared" si="916"/>
        <v>mechanical engineer and anti-nuclear power activist</v>
      </c>
      <c r="R2720" s="2" t="str">
        <f>Q2720</f>
        <v>mechanical engineer and anti-nuclear power activist</v>
      </c>
      <c r="U2720" t="str">
        <f t="shared" si="924"/>
        <v>https://en.wikipedia.org/wiki/Klaus_Traube</v>
      </c>
      <c r="Y2720" t="str">
        <f t="shared" si="925"/>
        <v>https://tools.wmflabs.org/xtools-articleinfo/?article=Klaus_Traube&amp;project=en.wikipedia.org</v>
      </c>
      <c r="AB2720" t="str">
        <f t="shared" si="926"/>
        <v>https://en.wikipedia.org/w/index.php?title=Special:WhatLinksHere/Klaus_Traube&amp;limit=500</v>
      </c>
    </row>
    <row r="2721" spans="1:29">
      <c r="A2721">
        <v>4000</v>
      </c>
      <c r="B2721">
        <v>40398</v>
      </c>
      <c r="C2721">
        <v>221091.21465291537</v>
      </c>
      <c r="D2721" t="s">
        <v>4268</v>
      </c>
      <c r="E2721" t="str">
        <f t="shared" si="922"/>
        <v>Klaus</v>
      </c>
      <c r="F2721" t="str">
        <f t="shared" si="923"/>
        <v>Weber</v>
      </c>
      <c r="H2721">
        <v>0</v>
      </c>
      <c r="J2721">
        <v>80</v>
      </c>
      <c r="K2721" s="5">
        <v>42590</v>
      </c>
      <c r="L2721" t="s">
        <v>4027</v>
      </c>
      <c r="M2721" t="str">
        <f t="shared" si="914"/>
        <v>German biologist.[142]</v>
      </c>
      <c r="N2721" t="str">
        <f t="shared" si="927"/>
        <v>German</v>
      </c>
      <c r="O2721" t="str">
        <f t="shared" si="920"/>
        <v>biologist.[142]</v>
      </c>
      <c r="P2721" s="2" t="str">
        <f t="shared" si="915"/>
        <v>biologist.</v>
      </c>
      <c r="Q2721" s="2" t="str">
        <f t="shared" si="916"/>
        <v>biologist</v>
      </c>
      <c r="R2721" s="2" t="str">
        <f t="shared" ref="R2721:R2728" si="928">IFERROR(MID(Q2721,1,FIND(" ",Q2721)-1),Q2721)</f>
        <v>biologist</v>
      </c>
      <c r="S2721" s="2"/>
      <c r="U2721" t="str">
        <f t="shared" si="924"/>
        <v>https://en.wikipedia.org/wiki/Klaus_Weber</v>
      </c>
      <c r="Y2721" t="str">
        <f t="shared" si="925"/>
        <v>https://tools.wmflabs.org/xtools-articleinfo/?article=Klaus_Weber&amp;project=en.wikipedia.org</v>
      </c>
      <c r="AB2721" t="str">
        <f t="shared" si="926"/>
        <v>https://en.wikipedia.org/w/index.php?title=Special:WhatLinksHere/Klaus_Weber&amp;limit=500</v>
      </c>
    </row>
    <row r="2722" spans="1:29">
      <c r="A2722">
        <v>4517</v>
      </c>
      <c r="B2722">
        <v>12711</v>
      </c>
      <c r="C2722">
        <v>492112.49685959046</v>
      </c>
      <c r="D2722" t="s">
        <v>15631</v>
      </c>
      <c r="E2722" t="str">
        <f t="shared" si="922"/>
        <v>Knut</v>
      </c>
      <c r="F2722" t="str">
        <f t="shared" si="923"/>
        <v>Wiggen</v>
      </c>
      <c r="H2722">
        <v>0</v>
      </c>
      <c r="J2722">
        <v>89</v>
      </c>
      <c r="K2722" s="5">
        <v>42623</v>
      </c>
      <c r="L2722" t="s">
        <v>15454</v>
      </c>
      <c r="M2722" t="str">
        <f t="shared" si="914"/>
        <v>Norwegian composer.[296]</v>
      </c>
      <c r="N2722" t="str">
        <f t="shared" si="927"/>
        <v>Norwegian</v>
      </c>
      <c r="O2722" t="str">
        <f t="shared" si="920"/>
        <v>composer.[296]</v>
      </c>
      <c r="P2722" s="2" t="str">
        <f t="shared" si="915"/>
        <v>composer.</v>
      </c>
      <c r="Q2722" s="2" t="str">
        <f t="shared" si="916"/>
        <v>composer</v>
      </c>
      <c r="R2722" s="2" t="str">
        <f t="shared" si="928"/>
        <v>composer</v>
      </c>
      <c r="U2722" t="str">
        <f t="shared" si="924"/>
        <v>https://en.wikipedia.org/wiki/Knut_Wiggen</v>
      </c>
      <c r="V2722">
        <v>0</v>
      </c>
      <c r="W2722">
        <v>0</v>
      </c>
      <c r="X2722">
        <v>0</v>
      </c>
      <c r="Y2722" t="str">
        <f t="shared" si="925"/>
        <v>https://tools.wmflabs.org/xtools-articleinfo/?article=Knut_Wiggen&amp;project=en.wikipedia.org</v>
      </c>
      <c r="Z2722">
        <v>0</v>
      </c>
      <c r="AA2722">
        <v>0</v>
      </c>
      <c r="AB2722" t="str">
        <f t="shared" si="926"/>
        <v>https://en.wikipedia.org/w/index.php?title=Special:WhatLinksHere/Knut_Wiggen&amp;limit=500</v>
      </c>
      <c r="AC2722">
        <v>0</v>
      </c>
    </row>
    <row r="2723" spans="1:29">
      <c r="A2723">
        <v>1900</v>
      </c>
      <c r="B2723">
        <v>795037</v>
      </c>
      <c r="C2723">
        <v>809278.97729907278</v>
      </c>
      <c r="D2723" t="s">
        <v>6613</v>
      </c>
      <c r="E2723" t="str">
        <f t="shared" si="922"/>
        <v>Koço</v>
      </c>
      <c r="F2723" t="str">
        <f t="shared" si="923"/>
        <v>Kasapoğlu</v>
      </c>
      <c r="H2723">
        <v>0</v>
      </c>
      <c r="J2723">
        <v>80</v>
      </c>
      <c r="K2723" s="5">
        <v>42465</v>
      </c>
      <c r="L2723" t="s">
        <v>6747</v>
      </c>
      <c r="M2723" t="str">
        <f t="shared" si="914"/>
        <v>Turkish footballer.[86]</v>
      </c>
      <c r="N2723" t="str">
        <f t="shared" si="927"/>
        <v>Turkish</v>
      </c>
      <c r="O2723" t="str">
        <f t="shared" si="920"/>
        <v>footballer.[86]</v>
      </c>
      <c r="P2723" t="str">
        <f t="shared" si="915"/>
        <v>footballer.</v>
      </c>
      <c r="Q2723" t="str">
        <f t="shared" si="916"/>
        <v>footballer</v>
      </c>
      <c r="R2723" t="str">
        <f t="shared" si="928"/>
        <v>footballer</v>
      </c>
      <c r="U2723" t="str">
        <f t="shared" si="924"/>
        <v>https://en.wikipedia.org/wiki/Koço_Kasapoğlu</v>
      </c>
      <c r="Y2723" t="str">
        <f t="shared" si="925"/>
        <v>https://tools.wmflabs.org/xtools-articleinfo/?article=Koço_Kasapoğlu&amp;project=en.wikipedia.org</v>
      </c>
      <c r="AB2723" t="str">
        <f t="shared" si="926"/>
        <v>https://en.wikipedia.org/w/index.php?title=Special:WhatLinksHere/Koço_Kasapoğlu&amp;limit=500</v>
      </c>
    </row>
    <row r="2724" spans="1:29">
      <c r="A2724">
        <v>4491</v>
      </c>
      <c r="B2724">
        <v>458550</v>
      </c>
      <c r="C2724">
        <v>935075.37740879343</v>
      </c>
      <c r="D2724" t="s">
        <v>15204</v>
      </c>
      <c r="E2724" t="str">
        <f t="shared" si="922"/>
        <v>Koichi</v>
      </c>
      <c r="F2724" t="str">
        <f t="shared" si="923"/>
        <v>Kato</v>
      </c>
      <c r="H2724">
        <v>0</v>
      </c>
      <c r="J2724">
        <v>77</v>
      </c>
      <c r="K2724" s="5">
        <v>42622</v>
      </c>
      <c r="L2724" t="s">
        <v>15424</v>
      </c>
      <c r="M2724" t="str">
        <f t="shared" si="914"/>
        <v>Japanese politician.[301]</v>
      </c>
      <c r="N2724" t="str">
        <f t="shared" si="927"/>
        <v>Japanese</v>
      </c>
      <c r="O2724" t="str">
        <f t="shared" si="920"/>
        <v>politician.[301]</v>
      </c>
      <c r="P2724" s="2" t="str">
        <f t="shared" si="915"/>
        <v>politician.</v>
      </c>
      <c r="Q2724" s="2" t="str">
        <f t="shared" si="916"/>
        <v>politician</v>
      </c>
      <c r="R2724" s="2" t="str">
        <f t="shared" si="928"/>
        <v>politician</v>
      </c>
      <c r="U2724" t="str">
        <f t="shared" si="924"/>
        <v>https://en.wikipedia.org/wiki/Koichi_Kato</v>
      </c>
      <c r="Y2724" t="str">
        <f t="shared" si="925"/>
        <v>https://tools.wmflabs.org/xtools-articleinfo/?article=Koichi_Kato&amp;project=en.wikipedia.org</v>
      </c>
      <c r="AB2724" t="str">
        <f t="shared" si="926"/>
        <v>https://en.wikipedia.org/w/index.php?title=Special:WhatLinksHere/Koichi_Kato&amp;limit=500</v>
      </c>
    </row>
    <row r="2725" spans="1:29">
      <c r="A2725">
        <v>507</v>
      </c>
      <c r="B2725">
        <v>48369</v>
      </c>
      <c r="C2725">
        <v>634895.82307374803</v>
      </c>
      <c r="D2725" t="s">
        <v>9666</v>
      </c>
      <c r="E2725" t="str">
        <f t="shared" si="922"/>
        <v>Koichi</v>
      </c>
      <c r="F2725" t="str">
        <f t="shared" si="923"/>
        <v>Sekimoto</v>
      </c>
      <c r="H2725">
        <v>0</v>
      </c>
      <c r="J2725">
        <v>37</v>
      </c>
      <c r="K2725" s="3">
        <v>42392</v>
      </c>
      <c r="L2725" t="s">
        <v>9667</v>
      </c>
      <c r="M2725" t="str">
        <f t="shared" si="914"/>
        <v>Japanese footballer (Sagan Tosu).[513]</v>
      </c>
      <c r="N2725" t="str">
        <f t="shared" si="927"/>
        <v>Japanese</v>
      </c>
      <c r="O2725" t="str">
        <f t="shared" si="920"/>
        <v>footballer (Sagan Tosu).[513]</v>
      </c>
      <c r="P2725" t="str">
        <f t="shared" si="915"/>
        <v>footballer (Sagan Tosu).</v>
      </c>
      <c r="Q2725" t="str">
        <f t="shared" si="916"/>
        <v>footballer (Sagan Tosu)</v>
      </c>
      <c r="R2725" t="str">
        <f t="shared" si="928"/>
        <v>footballer</v>
      </c>
      <c r="S2725" t="s">
        <v>2432</v>
      </c>
      <c r="U2725" t="str">
        <f t="shared" si="924"/>
        <v>https://en.wikipedia.org/wiki/Koichi_Sekimoto</v>
      </c>
      <c r="Y2725" t="str">
        <f t="shared" si="925"/>
        <v>https://tools.wmflabs.org/xtools-articleinfo/?article=Koichi_Sekimoto&amp;project=en.wikipedia.org</v>
      </c>
      <c r="AB2725" t="str">
        <f t="shared" si="926"/>
        <v>https://en.wikipedia.org/w/index.php?title=Special:WhatLinksHere/Koichi_Sekimoto&amp;limit=500</v>
      </c>
    </row>
    <row r="2726" spans="1:29">
      <c r="A2726">
        <v>1876</v>
      </c>
      <c r="B2726">
        <v>513007</v>
      </c>
      <c r="C2726">
        <v>741996.41560153395</v>
      </c>
      <c r="D2726" t="s">
        <v>6928</v>
      </c>
      <c r="E2726" t="str">
        <f t="shared" si="922"/>
        <v>Kōji</v>
      </c>
      <c r="F2726" t="str">
        <f t="shared" si="923"/>
        <v>Wada</v>
      </c>
      <c r="H2726">
        <v>0</v>
      </c>
      <c r="J2726">
        <v>42</v>
      </c>
      <c r="K2726" s="5">
        <v>42463</v>
      </c>
      <c r="L2726" t="s">
        <v>6318</v>
      </c>
      <c r="M2726" t="str">
        <f t="shared" si="914"/>
        <v>Japanese singer ("Butter-Fly" "All of My Mind") nasopharynx cancer.[62]</v>
      </c>
      <c r="N2726" t="str">
        <f t="shared" si="927"/>
        <v>Japanese</v>
      </c>
      <c r="O2726" t="str">
        <f t="shared" si="920"/>
        <v>singer ("Butter-Fly" "All of My Mind") nasopharynx cancer.[62]</v>
      </c>
      <c r="P2726" t="str">
        <f t="shared" si="915"/>
        <v>singer ("Butter-Fly" "All of My Mind") nasopharynx cancer.</v>
      </c>
      <c r="Q2726" t="str">
        <f t="shared" si="916"/>
        <v>singer ("Butter-Fly" "All of My Mind") nasopharynx cancer</v>
      </c>
      <c r="R2726" t="str">
        <f t="shared" si="928"/>
        <v>singer</v>
      </c>
      <c r="S2726" s="2" t="s">
        <v>1689</v>
      </c>
      <c r="T2726" t="s">
        <v>5973</v>
      </c>
      <c r="U2726" t="str">
        <f t="shared" si="924"/>
        <v>https://en.wikipedia.org/wiki/Kōji_Wada</v>
      </c>
      <c r="Y2726" t="str">
        <f t="shared" si="925"/>
        <v>https://tools.wmflabs.org/xtools-articleinfo/?article=Kōji_Wada&amp;project=en.wikipedia.org</v>
      </c>
      <c r="AB2726" t="str">
        <f t="shared" si="926"/>
        <v>https://en.wikipedia.org/w/index.php?title=Special:WhatLinksHere/Kōji_Wada&amp;limit=500</v>
      </c>
    </row>
    <row r="2727" spans="1:29">
      <c r="A2727">
        <v>2446</v>
      </c>
      <c r="B2727">
        <v>942649</v>
      </c>
      <c r="C2727">
        <v>575661.08177979919</v>
      </c>
      <c r="D2727" t="s">
        <v>12054</v>
      </c>
      <c r="E2727" t="str">
        <f t="shared" si="922"/>
        <v>Kōjō</v>
      </c>
      <c r="F2727" t="str">
        <f t="shared" si="923"/>
        <v>Tanaka</v>
      </c>
      <c r="H2727">
        <v>0</v>
      </c>
      <c r="J2727">
        <v>91</v>
      </c>
      <c r="K2727" s="5">
        <v>42496</v>
      </c>
      <c r="L2727" t="s">
        <v>12445</v>
      </c>
      <c r="M2727" t="str">
        <f t="shared" si="914"/>
        <v>Japanese photographer.[109]</v>
      </c>
      <c r="N2727" t="str">
        <f t="shared" si="927"/>
        <v>Japanese</v>
      </c>
      <c r="O2727" t="str">
        <f t="shared" si="920"/>
        <v>photographer.[109]</v>
      </c>
      <c r="P2727" t="str">
        <f t="shared" si="915"/>
        <v>photographer.</v>
      </c>
      <c r="Q2727" t="str">
        <f t="shared" si="916"/>
        <v>photographer</v>
      </c>
      <c r="R2727" t="str">
        <f t="shared" si="928"/>
        <v>photographer</v>
      </c>
      <c r="U2727" t="str">
        <f t="shared" si="924"/>
        <v>https://en.wikipedia.org/wiki/Kōjō_Tanaka</v>
      </c>
      <c r="Y2727" t="str">
        <f t="shared" si="925"/>
        <v>https://tools.wmflabs.org/xtools-articleinfo/?article=Kōjō_Tanaka&amp;project=en.wikipedia.org</v>
      </c>
      <c r="AB2727" t="str">
        <f t="shared" si="926"/>
        <v>https://en.wikipedia.org/w/index.php?title=Special:WhatLinksHere/Kōjō_Tanaka&amp;limit=500</v>
      </c>
    </row>
    <row r="2728" spans="1:29">
      <c r="A2728">
        <v>631</v>
      </c>
      <c r="B2728">
        <v>280086</v>
      </c>
      <c r="C2728">
        <v>345961.31913258432</v>
      </c>
      <c r="D2728" t="s">
        <v>10117</v>
      </c>
      <c r="E2728" t="s">
        <v>10753</v>
      </c>
      <c r="F2728" t="s">
        <v>10754</v>
      </c>
      <c r="H2728">
        <v>0</v>
      </c>
      <c r="J2728">
        <v>82</v>
      </c>
      <c r="K2728" s="3">
        <v>42399</v>
      </c>
      <c r="L2728" t="s">
        <v>10118</v>
      </c>
      <c r="M2728" t="str">
        <f t="shared" si="914"/>
        <v>Indian actor.[637]</v>
      </c>
      <c r="N2728" t="str">
        <f t="shared" si="927"/>
        <v>Indian</v>
      </c>
      <c r="O2728" t="str">
        <f t="shared" si="920"/>
        <v>actor.[637]</v>
      </c>
      <c r="P2728" t="str">
        <f t="shared" si="915"/>
        <v>actor.</v>
      </c>
      <c r="Q2728" t="str">
        <f t="shared" si="916"/>
        <v>actor</v>
      </c>
      <c r="R2728" t="str">
        <f t="shared" si="928"/>
        <v>actor</v>
      </c>
      <c r="U2728" t="str">
        <f t="shared" si="924"/>
        <v>https://en.wikipedia.org/wiki/Kollam_G. K. Pillai</v>
      </c>
      <c r="Y2728" t="str">
        <f t="shared" si="925"/>
        <v>https://tools.wmflabs.org/xtools-articleinfo/?article=Kollam_G. K. Pillai&amp;project=en.wikipedia.org</v>
      </c>
      <c r="AB2728" t="str">
        <f t="shared" si="926"/>
        <v>https://en.wikipedia.org/w/index.php?title=Special:WhatLinksHere/Kollam_G. K. Pillai&amp;limit=500</v>
      </c>
    </row>
    <row r="2729" spans="1:29">
      <c r="A2729">
        <v>2103</v>
      </c>
      <c r="B2729">
        <v>231559</v>
      </c>
      <c r="C2729">
        <v>97334.202670936065</v>
      </c>
      <c r="D2729" t="s">
        <v>6798</v>
      </c>
      <c r="E2729" t="str">
        <f t="shared" ref="E2729:E2742" si="929">LEFT(D2729,FIND(" ",D2729)-1)</f>
        <v>Kong</v>
      </c>
      <c r="F2729" t="str">
        <f t="shared" ref="F2729:F2742" si="930">MID(D2729,FIND(" ",D2729)+1,9999)</f>
        <v>Bunchhoeun</v>
      </c>
      <c r="H2729">
        <v>0</v>
      </c>
      <c r="J2729">
        <v>77</v>
      </c>
      <c r="K2729" s="5">
        <v>42477</v>
      </c>
      <c r="L2729" t="s">
        <v>6033</v>
      </c>
      <c r="M2729" t="str">
        <f t="shared" si="914"/>
        <v>Cambodian author and songwriter.[290]</v>
      </c>
      <c r="N2729" t="str">
        <f t="shared" si="927"/>
        <v>Cambodian</v>
      </c>
      <c r="O2729" t="str">
        <f t="shared" si="920"/>
        <v>author and songwriter.[290]</v>
      </c>
      <c r="P2729" t="str">
        <f t="shared" si="915"/>
        <v>author and songwriter.</v>
      </c>
      <c r="Q2729" t="str">
        <f t="shared" si="916"/>
        <v>author and songwriter</v>
      </c>
      <c r="R2729" t="str">
        <f>Q2729</f>
        <v>author and songwriter</v>
      </c>
      <c r="U2729" t="str">
        <f t="shared" si="924"/>
        <v>https://en.wikipedia.org/wiki/Kong_Bunchhoeun</v>
      </c>
      <c r="Y2729" t="str">
        <f t="shared" si="925"/>
        <v>https://tools.wmflabs.org/xtools-articleinfo/?article=Kong_Bunchhoeun&amp;project=en.wikipedia.org</v>
      </c>
      <c r="AB2729" t="str">
        <f t="shared" si="926"/>
        <v>https://en.wikipedia.org/w/index.php?title=Special:WhatLinksHere/Kong_Bunchhoeun&amp;limit=500</v>
      </c>
    </row>
    <row r="2730" spans="1:29">
      <c r="A2730">
        <v>1562</v>
      </c>
      <c r="B2730">
        <v>568558</v>
      </c>
      <c r="C2730">
        <v>602249.75171331607</v>
      </c>
      <c r="D2730" t="s">
        <v>8654</v>
      </c>
      <c r="E2730" t="str">
        <f t="shared" si="929"/>
        <v>Kong</v>
      </c>
      <c r="F2730" t="str">
        <f t="shared" si="930"/>
        <v>Jaw-sheng</v>
      </c>
      <c r="H2730">
        <v>0</v>
      </c>
      <c r="J2730">
        <v>60</v>
      </c>
      <c r="K2730" s="3">
        <v>42447</v>
      </c>
      <c r="L2730" s="2" t="s">
        <v>8002</v>
      </c>
      <c r="M2730" t="str">
        <f t="shared" si="914"/>
        <v>Taiwanese bank executive chairman of the FSC (2004–2006) heart attack.[369]</v>
      </c>
      <c r="N2730" t="str">
        <f t="shared" si="927"/>
        <v>Taiwanese</v>
      </c>
      <c r="O2730" t="str">
        <f t="shared" si="920"/>
        <v>bank executive chairman of the FSC (2004–2006) heart attack.[369]</v>
      </c>
      <c r="P2730" t="str">
        <f t="shared" si="915"/>
        <v>bank executive chairman of the FSC (2004–2006) heart attack.</v>
      </c>
      <c r="Q2730" t="str">
        <f t="shared" si="916"/>
        <v>bank executive chairman of the FSC (2004–2006) heart attack</v>
      </c>
      <c r="R2730" t="s">
        <v>7150</v>
      </c>
      <c r="S2730" s="2" t="s">
        <v>1961</v>
      </c>
      <c r="T2730" t="s">
        <v>7527</v>
      </c>
      <c r="U2730" t="str">
        <f t="shared" si="924"/>
        <v>https://en.wikipedia.org/wiki/Kong_Jaw-sheng</v>
      </c>
      <c r="Y2730" t="str">
        <f t="shared" si="925"/>
        <v>https://tools.wmflabs.org/xtools-articleinfo/?article=Kong_Jaw-sheng&amp;project=en.wikipedia.org</v>
      </c>
      <c r="AB2730" t="str">
        <f t="shared" si="926"/>
        <v>https://en.wikipedia.org/w/index.php?title=Special:WhatLinksHere/Kong_Jaw-sheng&amp;limit=500</v>
      </c>
    </row>
    <row r="2731" spans="1:29">
      <c r="A2731">
        <v>1632</v>
      </c>
      <c r="B2731">
        <v>17941</v>
      </c>
      <c r="C2731">
        <v>549104.5594571915</v>
      </c>
      <c r="D2731" t="s">
        <v>8717</v>
      </c>
      <c r="E2731" t="str">
        <f t="shared" si="929"/>
        <v>Konstantin</v>
      </c>
      <c r="F2731" t="str">
        <f t="shared" si="930"/>
        <v>Ozgan</v>
      </c>
      <c r="H2731">
        <v>0</v>
      </c>
      <c r="J2731">
        <v>76</v>
      </c>
      <c r="K2731" s="3">
        <v>42451</v>
      </c>
      <c r="L2731" s="2" t="s">
        <v>7907</v>
      </c>
      <c r="M2731" t="str">
        <f t="shared" si="914"/>
        <v>Georgian Abkhaz politician.[439]</v>
      </c>
      <c r="N2731" t="s">
        <v>7159</v>
      </c>
      <c r="O2731" t="str">
        <f t="shared" si="920"/>
        <v>Abkhaz politician.[439]</v>
      </c>
      <c r="P2731" t="str">
        <f t="shared" si="915"/>
        <v>Abkhaz politician.</v>
      </c>
      <c r="Q2731" t="str">
        <f t="shared" si="916"/>
        <v>Abkhaz politician</v>
      </c>
      <c r="R2731" t="s">
        <v>7017</v>
      </c>
      <c r="U2731" t="str">
        <f t="shared" si="924"/>
        <v>https://en.wikipedia.org/wiki/Konstantin_Ozgan</v>
      </c>
      <c r="Y2731" t="str">
        <f t="shared" si="925"/>
        <v>https://tools.wmflabs.org/xtools-articleinfo/?article=Konstantin_Ozgan&amp;project=en.wikipedia.org</v>
      </c>
      <c r="AB2731" t="str">
        <f t="shared" si="926"/>
        <v>https://en.wikipedia.org/w/index.php?title=Special:WhatLinksHere/Konstantin_Ozgan&amp;limit=500</v>
      </c>
    </row>
    <row r="2732" spans="1:29">
      <c r="A2732">
        <v>769</v>
      </c>
      <c r="B2732">
        <v>210587</v>
      </c>
      <c r="C2732">
        <v>277636.01570586616</v>
      </c>
      <c r="D2732" t="s">
        <v>10464</v>
      </c>
      <c r="E2732" t="str">
        <f t="shared" si="929"/>
        <v>Konstantinos</v>
      </c>
      <c r="F2732" t="str">
        <f t="shared" si="930"/>
        <v>Despotopoulos</v>
      </c>
      <c r="H2732">
        <v>0</v>
      </c>
      <c r="J2732">
        <v>102</v>
      </c>
      <c r="K2732" s="3">
        <v>42407</v>
      </c>
      <c r="L2732" t="s">
        <v>11201</v>
      </c>
      <c r="M2732" t="str">
        <f t="shared" si="914"/>
        <v>Greek philosopher and politician.[113]</v>
      </c>
      <c r="N2732" t="str">
        <f t="shared" ref="N2732:N2746" si="931">MID(M2732,1,FIND(" ",M2732)-1)</f>
        <v>Greek</v>
      </c>
      <c r="O2732" t="str">
        <f t="shared" si="920"/>
        <v>philosopher and politician.[113]</v>
      </c>
      <c r="P2732" t="str">
        <f t="shared" si="915"/>
        <v>philosopher and politician.</v>
      </c>
      <c r="Q2732" t="str">
        <f t="shared" si="916"/>
        <v>philosopher and politician</v>
      </c>
      <c r="R2732" t="str">
        <f>Q2732</f>
        <v>philosopher and politician</v>
      </c>
      <c r="U2732" t="str">
        <f t="shared" si="924"/>
        <v>https://en.wikipedia.org/wiki/Konstantinos_Despotopoulos</v>
      </c>
      <c r="Y2732" t="str">
        <f t="shared" si="925"/>
        <v>https://tools.wmflabs.org/xtools-articleinfo/?article=Konstantinos_Despotopoulos&amp;project=en.wikipedia.org</v>
      </c>
      <c r="AB2732" t="str">
        <f t="shared" si="926"/>
        <v>https://en.wikipedia.org/w/index.php?title=Special:WhatLinksHere/Konstantinos_Despotopoulos&amp;limit=500</v>
      </c>
    </row>
    <row r="2733" spans="1:29">
      <c r="A2733">
        <v>4452</v>
      </c>
      <c r="B2733">
        <v>666727</v>
      </c>
      <c r="C2733">
        <v>130841.40127102728</v>
      </c>
      <c r="D2733" t="s">
        <v>14730</v>
      </c>
      <c r="E2733" t="str">
        <f t="shared" si="929"/>
        <v>Koos</v>
      </c>
      <c r="F2733" t="str">
        <f t="shared" si="930"/>
        <v>van Ellinckhuijzen</v>
      </c>
      <c r="H2733">
        <v>0</v>
      </c>
      <c r="J2733">
        <v>74</v>
      </c>
      <c r="K2733" s="5">
        <v>42619</v>
      </c>
      <c r="L2733" t="s">
        <v>15384</v>
      </c>
      <c r="M2733" t="str">
        <f t="shared" si="914"/>
        <v>Namibian artist.[361]</v>
      </c>
      <c r="N2733" t="str">
        <f t="shared" si="931"/>
        <v>Namibian</v>
      </c>
      <c r="O2733" t="str">
        <f t="shared" si="920"/>
        <v>artist.[361]</v>
      </c>
      <c r="P2733" s="2" t="str">
        <f t="shared" si="915"/>
        <v>artist.</v>
      </c>
      <c r="Q2733" s="2" t="str">
        <f t="shared" si="916"/>
        <v>artist</v>
      </c>
      <c r="R2733" s="2" t="str">
        <f>IFERROR(MID(Q2733,1,FIND(" ",Q2733)-1),Q2733)</f>
        <v>artist</v>
      </c>
      <c r="U2733" t="str">
        <f t="shared" si="924"/>
        <v>https://en.wikipedia.org/wiki/Koos_van Ellinckhuijzen</v>
      </c>
      <c r="V2733">
        <v>244</v>
      </c>
      <c r="W2733">
        <v>0</v>
      </c>
      <c r="X2733">
        <v>0</v>
      </c>
      <c r="Y2733" t="str">
        <f t="shared" si="925"/>
        <v>https://tools.wmflabs.org/xtools-articleinfo/?article=Koos_van Ellinckhuijzen&amp;project=en.wikipedia.org</v>
      </c>
      <c r="Z2733">
        <v>39</v>
      </c>
      <c r="AA2733">
        <v>23</v>
      </c>
      <c r="AB2733" t="str">
        <f t="shared" si="926"/>
        <v>https://en.wikipedia.org/w/index.php?title=Special:WhatLinksHere/Koos_van Ellinckhuijzen&amp;limit=500</v>
      </c>
      <c r="AC2733">
        <v>6</v>
      </c>
    </row>
    <row r="2734" spans="1:29">
      <c r="A2734">
        <v>2649</v>
      </c>
      <c r="B2734">
        <v>863632</v>
      </c>
      <c r="C2734">
        <v>803034.40486750333</v>
      </c>
      <c r="D2734" t="s">
        <v>12081</v>
      </c>
      <c r="E2734" t="str">
        <f t="shared" si="929"/>
        <v>Kornél</v>
      </c>
      <c r="F2734" t="str">
        <f t="shared" si="930"/>
        <v>Pajor</v>
      </c>
      <c r="H2734">
        <v>0</v>
      </c>
      <c r="J2734">
        <v>92</v>
      </c>
      <c r="K2734" s="5">
        <v>42508</v>
      </c>
      <c r="L2734" t="s">
        <v>12679</v>
      </c>
      <c r="M2734" t="str">
        <f t="shared" si="914"/>
        <v>Hungarian speed skater world champion (1949).[313] (death announced on this date)</v>
      </c>
      <c r="N2734" t="str">
        <f t="shared" si="931"/>
        <v>Hungarian</v>
      </c>
      <c r="O2734" t="str">
        <f t="shared" si="920"/>
        <v>speed skater world champion (1949).[313] (death announced on this date)</v>
      </c>
      <c r="P2734" t="str">
        <f t="shared" si="915"/>
        <v>speed skater world champion (1949).</v>
      </c>
      <c r="Q2734" t="str">
        <f t="shared" si="916"/>
        <v>speed skater world champion (1949)</v>
      </c>
      <c r="R2734" t="s">
        <v>12901</v>
      </c>
      <c r="S2734" s="2" t="s">
        <v>1265</v>
      </c>
      <c r="U2734" t="str">
        <f t="shared" si="924"/>
        <v>https://en.wikipedia.org/wiki/Kornél_Pajor</v>
      </c>
      <c r="Y2734" t="str">
        <f t="shared" si="925"/>
        <v>https://tools.wmflabs.org/xtools-articleinfo/?article=Kornél_Pajor&amp;project=en.wikipedia.org</v>
      </c>
      <c r="AB2734" t="str">
        <f t="shared" si="926"/>
        <v>https://en.wikipedia.org/w/index.php?title=Special:WhatLinksHere/Kornél_Pajor&amp;limit=500</v>
      </c>
    </row>
    <row r="2735" spans="1:29">
      <c r="A2735">
        <v>2853</v>
      </c>
      <c r="B2735">
        <v>121599</v>
      </c>
      <c r="C2735">
        <v>640833.56210085191</v>
      </c>
      <c r="D2735" t="s">
        <v>5794</v>
      </c>
      <c r="E2735" t="str">
        <f t="shared" si="929"/>
        <v>Kosit</v>
      </c>
      <c r="F2735" t="str">
        <f t="shared" si="930"/>
        <v>Panpiemras</v>
      </c>
      <c r="H2735">
        <v>0</v>
      </c>
      <c r="J2735">
        <v>73</v>
      </c>
      <c r="K2735" s="5">
        <v>42522</v>
      </c>
      <c r="L2735" t="s">
        <v>5218</v>
      </c>
      <c r="M2735" t="str">
        <f t="shared" si="914"/>
        <v>Thai banker (Bangkok Bank) cancer.[8]</v>
      </c>
      <c r="N2735" t="str">
        <f t="shared" si="931"/>
        <v>Thai</v>
      </c>
      <c r="O2735" t="str">
        <f t="shared" si="920"/>
        <v>banker (Bangkok Bank) cancer.[8]</v>
      </c>
      <c r="P2735" t="str">
        <f t="shared" si="915"/>
        <v>banker (Bangkok Bank) cancer.</v>
      </c>
      <c r="Q2735" t="str">
        <f t="shared" si="916"/>
        <v>banker (Bangkok Bank) cancer</v>
      </c>
      <c r="R2735" t="s">
        <v>13274</v>
      </c>
      <c r="S2735" s="2" t="s">
        <v>1177</v>
      </c>
      <c r="T2735" t="s">
        <v>13275</v>
      </c>
      <c r="U2735" t="str">
        <f t="shared" si="924"/>
        <v>https://en.wikipedia.org/wiki/Kosit_Panpiemras</v>
      </c>
      <c r="Y2735" t="str">
        <f t="shared" si="925"/>
        <v>https://tools.wmflabs.org/xtools-articleinfo/?article=Kosit_Panpiemras&amp;project=en.wikipedia.org</v>
      </c>
      <c r="AB2735" t="str">
        <f t="shared" si="926"/>
        <v>https://en.wikipedia.org/w/index.php?title=Special:WhatLinksHere/Kosit_Panpiemras&amp;limit=500</v>
      </c>
    </row>
    <row r="2736" spans="1:29">
      <c r="A2736">
        <v>1409</v>
      </c>
      <c r="B2736">
        <v>509362</v>
      </c>
      <c r="C2736">
        <v>116297.80287603353</v>
      </c>
      <c r="D2736" t="s">
        <v>8860</v>
      </c>
      <c r="E2736" t="str">
        <f t="shared" si="929"/>
        <v>Kostas</v>
      </c>
      <c r="F2736" t="str">
        <f t="shared" si="930"/>
        <v>Koutsomytis</v>
      </c>
      <c r="H2736">
        <v>0</v>
      </c>
      <c r="J2736">
        <v>77</v>
      </c>
      <c r="K2736" s="3">
        <v>42439</v>
      </c>
      <c r="L2736" s="2" t="s">
        <v>8133</v>
      </c>
      <c r="M2736" t="str">
        <f t="shared" si="914"/>
        <v>Greek film director and screenwriter.[215]</v>
      </c>
      <c r="N2736" t="str">
        <f t="shared" si="931"/>
        <v>Greek</v>
      </c>
      <c r="O2736" t="str">
        <f t="shared" si="920"/>
        <v>film director and screenwriter.[215]</v>
      </c>
      <c r="P2736" t="str">
        <f t="shared" si="915"/>
        <v>film director and screenwriter.</v>
      </c>
      <c r="Q2736" t="str">
        <f t="shared" si="916"/>
        <v>film director and screenwriter</v>
      </c>
      <c r="R2736" t="str">
        <f>Q2736</f>
        <v>film director and screenwriter</v>
      </c>
      <c r="U2736" t="str">
        <f t="shared" si="924"/>
        <v>https://en.wikipedia.org/wiki/Kostas_Koutsomytis</v>
      </c>
      <c r="Y2736" t="str">
        <f t="shared" si="925"/>
        <v>https://tools.wmflabs.org/xtools-articleinfo/?article=Kostas_Koutsomytis&amp;project=en.wikipedia.org</v>
      </c>
      <c r="AB2736" t="str">
        <f t="shared" si="926"/>
        <v>https://en.wikipedia.org/w/index.php?title=Special:WhatLinksHere/Kostas_Koutsomytis&amp;limit=500</v>
      </c>
    </row>
    <row r="2737" spans="1:28">
      <c r="A2737">
        <v>1811</v>
      </c>
      <c r="B2737">
        <v>328757</v>
      </c>
      <c r="C2737">
        <v>869354.65116039268</v>
      </c>
      <c r="D2737" t="s">
        <v>8722</v>
      </c>
      <c r="E2737" t="str">
        <f t="shared" si="929"/>
        <v>Kris</v>
      </c>
      <c r="F2737" t="str">
        <f t="shared" si="930"/>
        <v>Travis</v>
      </c>
      <c r="H2737">
        <v>0</v>
      </c>
      <c r="J2737">
        <v>32</v>
      </c>
      <c r="K2737" s="3">
        <v>42460</v>
      </c>
      <c r="L2737" s="2" t="s">
        <v>7482</v>
      </c>
      <c r="M2737" t="str">
        <f t="shared" si="914"/>
        <v>English wrestler.[619]</v>
      </c>
      <c r="N2737" t="str">
        <f t="shared" si="931"/>
        <v>English</v>
      </c>
      <c r="O2737" t="str">
        <f t="shared" ref="O2737:O2768" si="932">MID(M2737,FIND(" ",M2737)+1,9999)</f>
        <v>wrestler.[619]</v>
      </c>
      <c r="P2737" t="str">
        <f t="shared" si="915"/>
        <v>wrestler.</v>
      </c>
      <c r="Q2737" t="str">
        <f t="shared" si="916"/>
        <v>wrestler</v>
      </c>
      <c r="R2737" t="str">
        <f t="shared" ref="R2737:R2742" si="933">IFERROR(MID(Q2737,1,FIND(" ",Q2737)-1),Q2737)</f>
        <v>wrestler</v>
      </c>
      <c r="U2737" t="str">
        <f t="shared" si="924"/>
        <v>https://en.wikipedia.org/wiki/Kris_Travis</v>
      </c>
      <c r="Y2737" t="str">
        <f t="shared" si="925"/>
        <v>https://tools.wmflabs.org/xtools-articleinfo/?article=Kris_Travis&amp;project=en.wikipedia.org</v>
      </c>
      <c r="AB2737" t="str">
        <f t="shared" si="926"/>
        <v>https://en.wikipedia.org/w/index.php?title=Special:WhatLinksHere/Kris_Travis&amp;limit=500</v>
      </c>
    </row>
    <row r="2738" spans="1:28">
      <c r="A2738">
        <v>2373</v>
      </c>
      <c r="B2738">
        <v>195822</v>
      </c>
      <c r="C2738">
        <v>786406.70678851171</v>
      </c>
      <c r="D2738" t="s">
        <v>11988</v>
      </c>
      <c r="E2738" t="str">
        <f t="shared" si="929"/>
        <v>Kristian</v>
      </c>
      <c r="F2738" t="str">
        <f t="shared" si="930"/>
        <v>Ealey</v>
      </c>
      <c r="H2738">
        <v>0</v>
      </c>
      <c r="J2738">
        <v>38</v>
      </c>
      <c r="K2738" s="5">
        <v>42493</v>
      </c>
      <c r="L2738" t="s">
        <v>12515</v>
      </c>
      <c r="M2738" t="str">
        <f t="shared" si="914"/>
        <v>British actor (Brookside Hollyoaks).[35]</v>
      </c>
      <c r="N2738" t="str">
        <f t="shared" si="931"/>
        <v>British</v>
      </c>
      <c r="O2738" t="str">
        <f t="shared" si="932"/>
        <v>actor (Brookside Hollyoaks).[35]</v>
      </c>
      <c r="P2738" t="str">
        <f t="shared" si="915"/>
        <v>actor (Brookside Hollyoaks).</v>
      </c>
      <c r="Q2738" t="str">
        <f t="shared" si="916"/>
        <v>actor (Brookside Hollyoaks)</v>
      </c>
      <c r="R2738" t="str">
        <f t="shared" si="933"/>
        <v>actor</v>
      </c>
      <c r="S2738" s="2" t="s">
        <v>1481</v>
      </c>
      <c r="U2738" t="str">
        <f t="shared" si="924"/>
        <v>https://en.wikipedia.org/wiki/Kristian_Ealey</v>
      </c>
      <c r="Y2738" t="str">
        <f t="shared" si="925"/>
        <v>https://tools.wmflabs.org/xtools-articleinfo/?article=Kristian_Ealey&amp;project=en.wikipedia.org</v>
      </c>
      <c r="AB2738" t="str">
        <f t="shared" si="926"/>
        <v>https://en.wikipedia.org/w/index.php?title=Special:WhatLinksHere/Kristian_Ealey&amp;limit=500</v>
      </c>
    </row>
    <row r="2739" spans="1:28">
      <c r="A2739">
        <v>3255</v>
      </c>
      <c r="B2739">
        <v>898318</v>
      </c>
      <c r="C2739">
        <v>655526.5426222831</v>
      </c>
      <c r="D2739" t="s">
        <v>5420</v>
      </c>
      <c r="E2739" t="str">
        <f t="shared" si="929"/>
        <v>Kristiina</v>
      </c>
      <c r="F2739" t="str">
        <f t="shared" si="930"/>
        <v>Elstelä</v>
      </c>
      <c r="H2739">
        <v>0</v>
      </c>
      <c r="J2739">
        <v>73</v>
      </c>
      <c r="K2739" s="5">
        <v>42547</v>
      </c>
      <c r="L2739" t="s">
        <v>4729</v>
      </c>
      <c r="M2739" t="str">
        <f t="shared" si="914"/>
        <v>Finnish actress.[410]</v>
      </c>
      <c r="N2739" t="str">
        <f t="shared" si="931"/>
        <v>Finnish</v>
      </c>
      <c r="O2739" t="str">
        <f t="shared" si="932"/>
        <v>actress.[410]</v>
      </c>
      <c r="P2739" t="str">
        <f t="shared" si="915"/>
        <v>actress.</v>
      </c>
      <c r="Q2739" t="str">
        <f t="shared" si="916"/>
        <v>actress</v>
      </c>
      <c r="R2739" t="str">
        <f t="shared" si="933"/>
        <v>actress</v>
      </c>
      <c r="U2739" t="str">
        <f t="shared" si="924"/>
        <v>https://en.wikipedia.org/wiki/Kristiina_Elstelä</v>
      </c>
      <c r="Y2739" t="str">
        <f t="shared" si="925"/>
        <v>https://tools.wmflabs.org/xtools-articleinfo/?article=Kristiina_Elstelä&amp;project=en.wikipedia.org</v>
      </c>
      <c r="AB2739" t="str">
        <f t="shared" si="926"/>
        <v>https://en.wikipedia.org/w/index.php?title=Special:WhatLinksHere/Kristiina_Elstelä&amp;limit=500</v>
      </c>
    </row>
    <row r="2740" spans="1:28">
      <c r="A2740">
        <v>727</v>
      </c>
      <c r="B2740">
        <v>457113</v>
      </c>
      <c r="C2740">
        <v>603629.69236484787</v>
      </c>
      <c r="D2740" t="s">
        <v>10841</v>
      </c>
      <c r="E2740" t="str">
        <f t="shared" si="929"/>
        <v>Kristine</v>
      </c>
      <c r="F2740" t="str">
        <f t="shared" si="930"/>
        <v>Miller</v>
      </c>
      <c r="H2740">
        <v>0</v>
      </c>
      <c r="J2740">
        <v>90</v>
      </c>
      <c r="K2740" s="3">
        <v>42404</v>
      </c>
      <c r="L2740" t="s">
        <v>10935</v>
      </c>
      <c r="M2740" t="str">
        <f t="shared" si="914"/>
        <v>American actress (I Walk Alone Jungle Patrol Too Late for Tears).[71] (death announced on this date)</v>
      </c>
      <c r="N2740" t="str">
        <f t="shared" si="931"/>
        <v>American</v>
      </c>
      <c r="O2740" t="str">
        <f t="shared" si="932"/>
        <v>actress (I Walk Alone Jungle Patrol Too Late for Tears).[71] (death announced on this date)</v>
      </c>
      <c r="P2740" t="str">
        <f t="shared" si="915"/>
        <v>actress (I Walk Alone Jungle Patrol Too Late for Tears).</v>
      </c>
      <c r="Q2740" t="str">
        <f t="shared" si="916"/>
        <v>actress (I Walk Alone Jungle Patrol Too Late for Tears)</v>
      </c>
      <c r="R2740" t="str">
        <f t="shared" si="933"/>
        <v>actress</v>
      </c>
      <c r="S2740" t="s">
        <v>2342</v>
      </c>
      <c r="U2740" t="str">
        <f t="shared" si="924"/>
        <v>https://en.wikipedia.org/wiki/Kristine_Miller</v>
      </c>
      <c r="Y2740" t="str">
        <f t="shared" si="925"/>
        <v>https://tools.wmflabs.org/xtools-articleinfo/?article=Kristine_Miller&amp;project=en.wikipedia.org</v>
      </c>
      <c r="AB2740" t="str">
        <f t="shared" si="926"/>
        <v>https://en.wikipedia.org/w/index.php?title=Special:WhatLinksHere/Kristine_Miller&amp;limit=500</v>
      </c>
    </row>
    <row r="2741" spans="1:28">
      <c r="A2741">
        <v>4153</v>
      </c>
      <c r="B2741">
        <v>544112</v>
      </c>
      <c r="C2741">
        <v>811458.85530986567</v>
      </c>
      <c r="D2741" t="s">
        <v>4250</v>
      </c>
      <c r="E2741" t="str">
        <f t="shared" si="929"/>
        <v>Krzysztof</v>
      </c>
      <c r="F2741" t="str">
        <f t="shared" si="930"/>
        <v>Ptak</v>
      </c>
      <c r="H2741">
        <v>0</v>
      </c>
      <c r="J2741">
        <v>62</v>
      </c>
      <c r="K2741" s="5">
        <v>42601</v>
      </c>
      <c r="L2741" t="s">
        <v>3782</v>
      </c>
      <c r="M2741" t="str">
        <f t="shared" si="914"/>
        <v>Polish cinematographer (Pornografia).[296]</v>
      </c>
      <c r="N2741" t="str">
        <f t="shared" si="931"/>
        <v>Polish</v>
      </c>
      <c r="O2741" t="str">
        <f t="shared" si="932"/>
        <v>cinematographer (Pornografia).[296]</v>
      </c>
      <c r="P2741" s="2" t="str">
        <f t="shared" si="915"/>
        <v>cinematographer (Pornografia).</v>
      </c>
      <c r="Q2741" s="2" t="str">
        <f t="shared" si="916"/>
        <v>cinematographer (Pornografia)</v>
      </c>
      <c r="R2741" s="2" t="str">
        <f t="shared" si="933"/>
        <v>cinematographer</v>
      </c>
      <c r="S2741" s="2" t="s">
        <v>657</v>
      </c>
      <c r="U2741" t="str">
        <f t="shared" si="924"/>
        <v>https://en.wikipedia.org/wiki/Krzysztof_Ptak</v>
      </c>
      <c r="Y2741" t="str">
        <f t="shared" si="925"/>
        <v>https://tools.wmflabs.org/xtools-articleinfo/?article=Krzysztof_Ptak&amp;project=en.wikipedia.org</v>
      </c>
      <c r="AB2741" t="str">
        <f t="shared" si="926"/>
        <v>https://en.wikipedia.org/w/index.php?title=Special:WhatLinksHere/Krzysztof_Ptak&amp;limit=500</v>
      </c>
    </row>
    <row r="2742" spans="1:28">
      <c r="A2742">
        <v>2756</v>
      </c>
      <c r="B2742">
        <v>130138</v>
      </c>
      <c r="C2742">
        <v>510646.87907364714</v>
      </c>
      <c r="D2742" t="s">
        <v>12413</v>
      </c>
      <c r="E2742" t="str">
        <f t="shared" si="929"/>
        <v>Ku</v>
      </c>
      <c r="F2742" t="str">
        <f t="shared" si="930"/>
        <v>Chin-shui</v>
      </c>
      <c r="H2742">
        <v>0</v>
      </c>
      <c r="J2742">
        <v>56</v>
      </c>
      <c r="K2742" s="5">
        <v>42515</v>
      </c>
      <c r="L2742" t="s">
        <v>12796</v>
      </c>
      <c r="M2742" t="str">
        <f t="shared" si="914"/>
        <v>Taiwanese decathlete plasma cell leukemia.[422]</v>
      </c>
      <c r="N2742" t="str">
        <f t="shared" si="931"/>
        <v>Taiwanese</v>
      </c>
      <c r="O2742" t="str">
        <f t="shared" si="932"/>
        <v>decathlete plasma cell leukemia.[422]</v>
      </c>
      <c r="P2742" t="str">
        <f t="shared" si="915"/>
        <v>decathlete plasma cell leukemia.</v>
      </c>
      <c r="Q2742" t="str">
        <f t="shared" si="916"/>
        <v>decathlete plasma cell leukemia</v>
      </c>
      <c r="R2742" t="str">
        <f t="shared" si="933"/>
        <v>decathlete</v>
      </c>
      <c r="T2742" t="s">
        <v>13096</v>
      </c>
      <c r="U2742" t="str">
        <f t="shared" si="924"/>
        <v>https://en.wikipedia.org/wiki/Ku_Chin-shui</v>
      </c>
      <c r="Y2742" t="str">
        <f t="shared" si="925"/>
        <v>https://tools.wmflabs.org/xtools-articleinfo/?article=Ku_Chin-shui&amp;project=en.wikipedia.org</v>
      </c>
      <c r="AB2742" t="str">
        <f t="shared" si="926"/>
        <v>https://en.wikipedia.org/w/index.php?title=Special:WhatLinksHere/Ku_Chin-shui&amp;limit=500</v>
      </c>
    </row>
    <row r="2743" spans="1:28">
      <c r="A2743">
        <v>1169</v>
      </c>
      <c r="B2743">
        <v>794102</v>
      </c>
      <c r="C2743">
        <v>626422.77647137234</v>
      </c>
      <c r="D2743" t="s">
        <v>10635</v>
      </c>
      <c r="E2743" t="s">
        <v>10635</v>
      </c>
      <c r="H2743">
        <v>0</v>
      </c>
      <c r="J2743">
        <v>76</v>
      </c>
      <c r="K2743" s="3">
        <v>42428</v>
      </c>
      <c r="L2743" t="s">
        <v>11750</v>
      </c>
      <c r="M2743" t="str">
        <f t="shared" si="914"/>
        <v>Indian comedian and film actor.[516]</v>
      </c>
      <c r="N2743" t="str">
        <f t="shared" si="931"/>
        <v>Indian</v>
      </c>
      <c r="O2743" t="str">
        <f t="shared" si="932"/>
        <v>comedian and film actor.[516]</v>
      </c>
      <c r="P2743" t="str">
        <f t="shared" si="915"/>
        <v>comedian and film actor.</v>
      </c>
      <c r="Q2743" t="str">
        <f t="shared" si="916"/>
        <v>comedian and film actor</v>
      </c>
      <c r="R2743" t="str">
        <f>Q2743</f>
        <v>comedian and film actor</v>
      </c>
      <c r="U2743" t="e">
        <f t="shared" si="924"/>
        <v>#VALUE!</v>
      </c>
      <c r="Y2743" t="e">
        <f t="shared" si="925"/>
        <v>#VALUE!</v>
      </c>
      <c r="AB2743" t="e">
        <f t="shared" si="926"/>
        <v>#VALUE!</v>
      </c>
    </row>
    <row r="2744" spans="1:28">
      <c r="A2744">
        <v>673</v>
      </c>
      <c r="B2744">
        <v>799885</v>
      </c>
      <c r="C2744">
        <v>983477.48903142929</v>
      </c>
      <c r="D2744" t="s">
        <v>10215</v>
      </c>
      <c r="E2744" t="str">
        <f t="shared" ref="E2744:E2751" si="934">LEFT(D2744,FIND(" ",D2744)-1)</f>
        <v>Kunigal</v>
      </c>
      <c r="F2744" t="str">
        <f t="shared" ref="F2744:F2751" si="935">MID(D2744,FIND(" ",D2744)+1,9999)</f>
        <v>Ramanath</v>
      </c>
      <c r="H2744">
        <v>0</v>
      </c>
      <c r="J2744">
        <v>83</v>
      </c>
      <c r="K2744" s="3">
        <v>42401</v>
      </c>
      <c r="L2744" t="s">
        <v>11091</v>
      </c>
      <c r="M2744" t="str">
        <f t="shared" si="914"/>
        <v>Indian actor.[16]</v>
      </c>
      <c r="N2744" t="str">
        <f t="shared" si="931"/>
        <v>Indian</v>
      </c>
      <c r="O2744" t="str">
        <f t="shared" si="932"/>
        <v>actor.[16]</v>
      </c>
      <c r="P2744" t="str">
        <f t="shared" si="915"/>
        <v>actor.</v>
      </c>
      <c r="Q2744" t="str">
        <f t="shared" si="916"/>
        <v>actor</v>
      </c>
      <c r="R2744" t="str">
        <f>IFERROR(MID(Q2744,1,FIND(" ",Q2744)-1),Q2744)</f>
        <v>actor</v>
      </c>
      <c r="U2744" t="str">
        <f t="shared" si="924"/>
        <v>https://en.wikipedia.org/wiki/Kunigal_Ramanath</v>
      </c>
      <c r="Y2744" t="str">
        <f t="shared" si="925"/>
        <v>https://tools.wmflabs.org/xtools-articleinfo/?article=Kunigal_Ramanath&amp;project=en.wikipedia.org</v>
      </c>
      <c r="AB2744" t="str">
        <f t="shared" si="926"/>
        <v>https://en.wikipedia.org/w/index.php?title=Special:WhatLinksHere/Kunigal_Ramanath&amp;limit=500</v>
      </c>
    </row>
    <row r="2745" spans="1:28">
      <c r="A2745">
        <v>3182</v>
      </c>
      <c r="B2745">
        <v>578168</v>
      </c>
      <c r="C2745">
        <v>490479.98238438595</v>
      </c>
      <c r="D2745" t="s">
        <v>5092</v>
      </c>
      <c r="E2745" t="str">
        <f t="shared" si="934"/>
        <v>Kunio</v>
      </c>
      <c r="F2745" t="str">
        <f t="shared" si="935"/>
        <v>Hatoyama</v>
      </c>
      <c r="H2745">
        <v>0</v>
      </c>
      <c r="J2745">
        <v>67</v>
      </c>
      <c r="K2745" s="5">
        <v>42542</v>
      </c>
      <c r="L2745" t="s">
        <v>4793</v>
      </c>
      <c r="M2745" t="str">
        <f t="shared" si="914"/>
        <v>Japanese politician.[337]</v>
      </c>
      <c r="N2745" t="str">
        <f t="shared" si="931"/>
        <v>Japanese</v>
      </c>
      <c r="O2745" t="str">
        <f t="shared" si="932"/>
        <v>politician.[337]</v>
      </c>
      <c r="P2745" t="str">
        <f t="shared" si="915"/>
        <v>politician.</v>
      </c>
      <c r="Q2745" t="str">
        <f t="shared" si="916"/>
        <v>politician</v>
      </c>
      <c r="R2745" t="str">
        <f>IFERROR(MID(Q2745,1,FIND(" ",Q2745)-1),Q2745)</f>
        <v>politician</v>
      </c>
      <c r="U2745" t="str">
        <f t="shared" si="924"/>
        <v>https://en.wikipedia.org/wiki/Kunio_Hatoyama</v>
      </c>
      <c r="Y2745" t="str">
        <f t="shared" si="925"/>
        <v>https://tools.wmflabs.org/xtools-articleinfo/?article=Kunio_Hatoyama&amp;project=en.wikipedia.org</v>
      </c>
      <c r="AB2745" t="str">
        <f t="shared" si="926"/>
        <v>https://en.wikipedia.org/w/index.php?title=Special:WhatLinksHere/Kunio_Hatoyama&amp;limit=500</v>
      </c>
    </row>
    <row r="2746" spans="1:28">
      <c r="A2746">
        <v>3510</v>
      </c>
      <c r="B2746">
        <v>732113</v>
      </c>
      <c r="C2746">
        <v>784822.42977770511</v>
      </c>
      <c r="D2746" t="s">
        <v>13846</v>
      </c>
      <c r="E2746" t="str">
        <f t="shared" si="934"/>
        <v>Kurt</v>
      </c>
      <c r="F2746" t="str">
        <f t="shared" si="935"/>
        <v>Svensson</v>
      </c>
      <c r="H2746">
        <v>0</v>
      </c>
      <c r="J2746">
        <v>89</v>
      </c>
      <c r="K2746" s="5">
        <v>42562</v>
      </c>
      <c r="L2746" t="s">
        <v>14104</v>
      </c>
      <c r="M2746" t="str">
        <f t="shared" si="914"/>
        <v>Swedish footballer World Cup bronze medalist (1950).[169]</v>
      </c>
      <c r="N2746" t="str">
        <f t="shared" si="931"/>
        <v>Swedish</v>
      </c>
      <c r="O2746" t="str">
        <f t="shared" si="932"/>
        <v>footballer World Cup bronze medalist (1950).[169]</v>
      </c>
      <c r="P2746" s="2" t="str">
        <f t="shared" si="915"/>
        <v>footballer World Cup bronze medalist (1950).</v>
      </c>
      <c r="Q2746" s="2" t="str">
        <f t="shared" si="916"/>
        <v>footballer World Cup bronze medalist (1950)</v>
      </c>
      <c r="R2746" s="2" t="str">
        <f>IFERROR(MID(Q2746,1,FIND(" ",Q2746)-1),Q2746)</f>
        <v>footballer</v>
      </c>
      <c r="S2746" s="2" t="s">
        <v>955</v>
      </c>
      <c r="U2746" t="str">
        <f t="shared" si="924"/>
        <v>https://en.wikipedia.org/wiki/Kurt_Svensson</v>
      </c>
      <c r="Y2746" t="str">
        <f t="shared" si="925"/>
        <v>https://tools.wmflabs.org/xtools-articleinfo/?article=Kurt_Svensson&amp;project=en.wikipedia.org</v>
      </c>
      <c r="AB2746" t="str">
        <f t="shared" si="926"/>
        <v>https://en.wikipedia.org/w/index.php?title=Special:WhatLinksHere/Kurt_Svensson&amp;limit=500</v>
      </c>
    </row>
    <row r="2747" spans="1:28">
      <c r="A2747">
        <v>2032</v>
      </c>
      <c r="B2747">
        <v>126985</v>
      </c>
      <c r="C2747">
        <v>618921.07784024114</v>
      </c>
      <c r="D2747" t="s">
        <v>7054</v>
      </c>
      <c r="E2747" t="str">
        <f t="shared" si="934"/>
        <v>Kurtis</v>
      </c>
      <c r="F2747" t="str">
        <f t="shared" si="935"/>
        <v>Haiu</v>
      </c>
      <c r="H2747">
        <v>0</v>
      </c>
      <c r="J2747">
        <v>31</v>
      </c>
      <c r="K2747" s="5">
        <v>42473</v>
      </c>
      <c r="L2747" t="s">
        <v>6097</v>
      </c>
      <c r="M2747" t="str">
        <f t="shared" si="914"/>
        <v>New Zealand rugby union player (Auckland Blues) bone cancer.[219]</v>
      </c>
      <c r="N2747" t="s">
        <v>7307</v>
      </c>
      <c r="O2747" t="str">
        <f t="shared" si="932"/>
        <v>Zealand rugby union player (Auckland Blues) bone cancer.[219]</v>
      </c>
      <c r="P2747" t="str">
        <f t="shared" si="915"/>
        <v>Zealand rugby union player (Auckland Blues) bone cancer.</v>
      </c>
      <c r="Q2747" t="str">
        <f t="shared" si="916"/>
        <v>Zealand rugby union player (Auckland Blues) bone cancer</v>
      </c>
      <c r="R2747" t="s">
        <v>5600</v>
      </c>
      <c r="S2747" s="2" t="s">
        <v>1665</v>
      </c>
      <c r="T2747" t="s">
        <v>5601</v>
      </c>
      <c r="U2747" t="str">
        <f t="shared" si="924"/>
        <v>https://en.wikipedia.org/wiki/Kurtis_Haiu</v>
      </c>
      <c r="Y2747" t="str">
        <f t="shared" si="925"/>
        <v>https://tools.wmflabs.org/xtools-articleinfo/?article=Kurtis_Haiu&amp;project=en.wikipedia.org</v>
      </c>
      <c r="AB2747" t="str">
        <f t="shared" si="926"/>
        <v>https://en.wikipedia.org/w/index.php?title=Special:WhatLinksHere/Kurtis_Haiu&amp;limit=500</v>
      </c>
    </row>
    <row r="2748" spans="1:28">
      <c r="A2748">
        <v>1850</v>
      </c>
      <c r="B2748">
        <v>732657</v>
      </c>
      <c r="C2748">
        <v>479803.91002693068</v>
      </c>
      <c r="D2748" t="s">
        <v>6727</v>
      </c>
      <c r="E2748" t="str">
        <f t="shared" si="934"/>
        <v>Kyaram</v>
      </c>
      <c r="F2748" t="str">
        <f t="shared" si="935"/>
        <v>Sloyan</v>
      </c>
      <c r="H2748">
        <v>0</v>
      </c>
      <c r="J2748">
        <v>19</v>
      </c>
      <c r="K2748" s="5">
        <v>42462</v>
      </c>
      <c r="L2748" t="s">
        <v>6363</v>
      </c>
      <c r="M2748" t="str">
        <f t="shared" si="914"/>
        <v>Armenian (Nagorno-Karabakh Defense Army).[36]</v>
      </c>
      <c r="N2748" t="str">
        <f t="shared" ref="N2748:N2756" si="936">MID(M2748,1,FIND(" ",M2748)-1)</f>
        <v>Armenian</v>
      </c>
      <c r="O2748" t="str">
        <f t="shared" si="932"/>
        <v>(Nagorno-Karabakh Defense Army).[36]</v>
      </c>
      <c r="P2748" t="str">
        <f t="shared" si="915"/>
        <v>(Nagorno-Karabakh Defense Army).</v>
      </c>
      <c r="Q2748" t="str">
        <f t="shared" si="916"/>
        <v>(Nagorno-Karabakh Defense Army)</v>
      </c>
      <c r="R2748" t="s">
        <v>3146</v>
      </c>
      <c r="S2748" s="2" t="s">
        <v>1678</v>
      </c>
      <c r="U2748" t="str">
        <f t="shared" ref="U2748:U2760" si="937">CONCATENATE("https://en.wikipedia.org/wiki/",REPLACE(D2748,FIND(" ",D2748),1,"_"))</f>
        <v>https://en.wikipedia.org/wiki/Kyaram_Sloyan</v>
      </c>
      <c r="Y2748" t="str">
        <f t="shared" ref="Y2748:Y2760" si="938">CONCATENATE("https://tools.wmflabs.org/xtools-articleinfo/?article=",REPLACE(D2748,FIND(" ",D2748),1,"_"),"&amp;project=en.wikipedia.org")</f>
        <v>https://tools.wmflabs.org/xtools-articleinfo/?article=Kyaram_Sloyan&amp;project=en.wikipedia.org</v>
      </c>
      <c r="AB2748" t="str">
        <f t="shared" ref="AB2748:AB2760" si="939">CONCATENATE("https://en.wikipedia.org/w/index.php?title=Special:WhatLinksHere/",REPLACE(D2748,FIND(" ",D2748),1,"_"),"&amp;limit=500")</f>
        <v>https://en.wikipedia.org/w/index.php?title=Special:WhatLinksHere/Kyaram_Sloyan&amp;limit=500</v>
      </c>
    </row>
    <row r="2749" spans="1:28">
      <c r="A2749">
        <v>3354</v>
      </c>
      <c r="B2749">
        <v>410491</v>
      </c>
      <c r="C2749">
        <v>348600.4051655982</v>
      </c>
      <c r="D2749" t="s">
        <v>13494</v>
      </c>
      <c r="E2749" t="str">
        <f t="shared" si="934"/>
        <v>Kyle</v>
      </c>
      <c r="F2749" t="str">
        <f t="shared" si="935"/>
        <v>Calloway</v>
      </c>
      <c r="H2749">
        <v>0</v>
      </c>
      <c r="J2749">
        <v>29</v>
      </c>
      <c r="K2749" s="5">
        <v>42553</v>
      </c>
      <c r="L2749" t="s">
        <v>13988</v>
      </c>
      <c r="M2749" t="str">
        <f t="shared" si="914"/>
        <v>American football player (Buffalo Bills) struck by train.[12]</v>
      </c>
      <c r="N2749" t="str">
        <f t="shared" si="936"/>
        <v>American</v>
      </c>
      <c r="O2749" t="str">
        <f t="shared" si="932"/>
        <v>football player (Buffalo Bills) struck by train.[12]</v>
      </c>
      <c r="P2749" s="2" t="str">
        <f t="shared" si="915"/>
        <v>football player (Buffalo Bills) struck by train.</v>
      </c>
      <c r="Q2749" s="2" t="str">
        <f t="shared" si="916"/>
        <v>football player (Buffalo Bills) struck by train</v>
      </c>
      <c r="R2749" s="2" t="s">
        <v>13172</v>
      </c>
      <c r="S2749" s="2" t="s">
        <v>2653</v>
      </c>
      <c r="T2749" t="s">
        <v>14764</v>
      </c>
      <c r="U2749" t="str">
        <f t="shared" si="937"/>
        <v>https://en.wikipedia.org/wiki/Kyle_Calloway</v>
      </c>
      <c r="Y2749" t="str">
        <f t="shared" si="938"/>
        <v>https://tools.wmflabs.org/xtools-articleinfo/?article=Kyle_Calloway&amp;project=en.wikipedia.org</v>
      </c>
      <c r="AB2749" t="str">
        <f t="shared" si="939"/>
        <v>https://en.wikipedia.org/w/index.php?title=Special:WhatLinksHere/Kyle_Calloway&amp;limit=500</v>
      </c>
    </row>
    <row r="2750" spans="1:28">
      <c r="A2750">
        <v>3523</v>
      </c>
      <c r="B2750">
        <v>400117</v>
      </c>
      <c r="C2750">
        <v>670955.25879722112</v>
      </c>
      <c r="D2750" t="s">
        <v>13678</v>
      </c>
      <c r="E2750" t="str">
        <f t="shared" si="934"/>
        <v>Kyosen</v>
      </c>
      <c r="F2750" t="str">
        <f t="shared" si="935"/>
        <v>Ōhashi</v>
      </c>
      <c r="H2750">
        <v>0</v>
      </c>
      <c r="J2750">
        <v>82</v>
      </c>
      <c r="K2750" s="5">
        <v>42563</v>
      </c>
      <c r="L2750" t="s">
        <v>14120</v>
      </c>
      <c r="M2750" t="str">
        <f t="shared" si="914"/>
        <v>Japanese television host and politician acute respiratory failure.[182]</v>
      </c>
      <c r="N2750" t="str">
        <f t="shared" si="936"/>
        <v>Japanese</v>
      </c>
      <c r="O2750" t="str">
        <f t="shared" si="932"/>
        <v>television host and politician acute respiratory failure.[182]</v>
      </c>
      <c r="P2750" s="2" t="str">
        <f t="shared" si="915"/>
        <v>television host and politician acute respiratory failure.</v>
      </c>
      <c r="Q2750" s="2" t="str">
        <f t="shared" si="916"/>
        <v>television host and politician acute respiratory failure</v>
      </c>
      <c r="R2750" s="2" t="s">
        <v>3038</v>
      </c>
      <c r="S2750" s="2"/>
      <c r="T2750" t="s">
        <v>14783</v>
      </c>
      <c r="U2750" t="str">
        <f t="shared" si="937"/>
        <v>https://en.wikipedia.org/wiki/Kyosen_Ōhashi</v>
      </c>
      <c r="Y2750" t="str">
        <f t="shared" si="938"/>
        <v>https://tools.wmflabs.org/xtools-articleinfo/?article=Kyosen_Ōhashi&amp;project=en.wikipedia.org</v>
      </c>
      <c r="AB2750" t="str">
        <f t="shared" si="939"/>
        <v>https://en.wikipedia.org/w/index.php?title=Special:WhatLinksHere/Kyosen_Ōhashi&amp;limit=500</v>
      </c>
    </row>
    <row r="2751" spans="1:28">
      <c r="A2751">
        <v>905</v>
      </c>
      <c r="B2751">
        <v>675074</v>
      </c>
      <c r="C2751">
        <v>351499.27390602895</v>
      </c>
      <c r="D2751" t="s">
        <v>10553</v>
      </c>
      <c r="E2751" t="str">
        <f t="shared" si="934"/>
        <v>L.</v>
      </c>
      <c r="F2751" t="str">
        <f t="shared" si="935"/>
        <v>C. Ulmer</v>
      </c>
      <c r="H2751">
        <v>0</v>
      </c>
      <c r="J2751">
        <v>87</v>
      </c>
      <c r="K2751" s="3">
        <v>42414</v>
      </c>
      <c r="L2751" t="s">
        <v>11343</v>
      </c>
      <c r="M2751" t="str">
        <f t="shared" si="914"/>
        <v>American blues musician.[250]</v>
      </c>
      <c r="N2751" t="str">
        <f t="shared" si="936"/>
        <v>American</v>
      </c>
      <c r="O2751" t="str">
        <f t="shared" si="932"/>
        <v>blues musician.[250]</v>
      </c>
      <c r="P2751" t="str">
        <f t="shared" si="915"/>
        <v>blues musician.</v>
      </c>
      <c r="Q2751" t="str">
        <f t="shared" si="916"/>
        <v>blues musician</v>
      </c>
      <c r="R2751" t="s">
        <v>7271</v>
      </c>
      <c r="U2751" t="str">
        <f t="shared" si="937"/>
        <v>https://en.wikipedia.org/wiki/L._C. Ulmer</v>
      </c>
      <c r="W2751" s="2"/>
      <c r="X2751" s="2"/>
      <c r="Y2751" t="str">
        <f t="shared" si="938"/>
        <v>https://tools.wmflabs.org/xtools-articleinfo/?article=L._C. Ulmer&amp;project=en.wikipedia.org</v>
      </c>
      <c r="AB2751" t="str">
        <f t="shared" si="939"/>
        <v>https://en.wikipedia.org/w/index.php?title=Special:WhatLinksHere/L._C. Ulmer&amp;limit=500</v>
      </c>
    </row>
    <row r="2752" spans="1:28">
      <c r="A2752">
        <v>2792</v>
      </c>
      <c r="B2752">
        <v>609349</v>
      </c>
      <c r="C2752">
        <v>675498.84439358721</v>
      </c>
      <c r="D2752" t="s">
        <v>12331</v>
      </c>
      <c r="E2752" t="s">
        <v>12831</v>
      </c>
      <c r="F2752" t="s">
        <v>13337</v>
      </c>
      <c r="H2752">
        <v>0</v>
      </c>
      <c r="J2752">
        <v>90</v>
      </c>
      <c r="K2752" s="5">
        <v>42517</v>
      </c>
      <c r="L2752" t="s">
        <v>12930</v>
      </c>
      <c r="M2752" t="str">
        <f t="shared" si="914"/>
        <v>American ballplayer (All-American Girls Professional Baseball League).[459]</v>
      </c>
      <c r="N2752" t="str">
        <f t="shared" si="936"/>
        <v>American</v>
      </c>
      <c r="O2752" t="str">
        <f t="shared" si="932"/>
        <v>ballplayer (All-American Girls Professional Baseball League).[459]</v>
      </c>
      <c r="P2752" t="str">
        <f t="shared" si="915"/>
        <v>ballplayer (All-American Girls Professional Baseball League).</v>
      </c>
      <c r="Q2752" t="str">
        <f t="shared" si="916"/>
        <v>ballplayer (All-American Girls Professional Baseball League)</v>
      </c>
      <c r="R2752" t="s">
        <v>13251</v>
      </c>
      <c r="S2752" t="s">
        <v>1333</v>
      </c>
      <c r="U2752" t="str">
        <f t="shared" si="937"/>
        <v>https://en.wikipedia.org/wiki/La_Ferne Price</v>
      </c>
      <c r="Y2752" t="str">
        <f t="shared" si="938"/>
        <v>https://tools.wmflabs.org/xtools-articleinfo/?article=La_Ferne Price&amp;project=en.wikipedia.org</v>
      </c>
      <c r="AB2752" t="str">
        <f t="shared" si="939"/>
        <v>https://en.wikipedia.org/w/index.php?title=Special:WhatLinksHere/La_Ferne Price&amp;limit=500</v>
      </c>
    </row>
    <row r="2753" spans="1:29">
      <c r="A2753">
        <v>134</v>
      </c>
      <c r="B2753">
        <v>558806</v>
      </c>
      <c r="C2753">
        <v>505876.55291383271</v>
      </c>
      <c r="D2753" t="s">
        <v>9183</v>
      </c>
      <c r="E2753" t="str">
        <f>LEFT(D2753,FIND(" ",D2753)-1)</f>
        <v>Labhshankar</v>
      </c>
      <c r="F2753" t="str">
        <f>MID(D2753,FIND(" ",D2753)+1,9999)</f>
        <v>Thakar</v>
      </c>
      <c r="H2753">
        <v>0</v>
      </c>
      <c r="J2753">
        <v>80</v>
      </c>
      <c r="K2753" s="3">
        <v>42375</v>
      </c>
      <c r="L2753" t="s">
        <v>9327</v>
      </c>
      <c r="M2753" t="str">
        <f t="shared" si="914"/>
        <v>Indian author.[134]</v>
      </c>
      <c r="N2753" t="str">
        <f t="shared" si="936"/>
        <v>Indian</v>
      </c>
      <c r="O2753" t="str">
        <f t="shared" si="932"/>
        <v>author.[134]</v>
      </c>
      <c r="P2753" t="str">
        <f t="shared" si="915"/>
        <v>author.</v>
      </c>
      <c r="Q2753" t="str">
        <f t="shared" si="916"/>
        <v>author</v>
      </c>
      <c r="R2753" t="str">
        <f>IFERROR(MID(Q2753,1,FIND(" ",Q2753)-1),Q2753)</f>
        <v>author</v>
      </c>
      <c r="U2753" t="str">
        <f t="shared" si="937"/>
        <v>https://en.wikipedia.org/wiki/Labhshankar_Thakar</v>
      </c>
      <c r="Y2753" t="str">
        <f t="shared" si="938"/>
        <v>https://tools.wmflabs.org/xtools-articleinfo/?article=Labhshankar_Thakar&amp;project=en.wikipedia.org</v>
      </c>
      <c r="AB2753" t="str">
        <f t="shared" si="939"/>
        <v>https://en.wikipedia.org/w/index.php?title=Special:WhatLinksHere/Labhshankar_Thakar&amp;limit=500</v>
      </c>
    </row>
    <row r="2754" spans="1:29">
      <c r="A2754">
        <v>3812</v>
      </c>
      <c r="B2754">
        <v>556674</v>
      </c>
      <c r="C2754">
        <v>424103.37888213689</v>
      </c>
      <c r="D2754" t="s">
        <v>13935</v>
      </c>
      <c r="E2754" t="str">
        <f>LEFT(D2754,FIND(" ",D2754)-1)</f>
        <v>Lachhu</v>
      </c>
      <c r="F2754" t="str">
        <f>MID(D2754,FIND(" ",D2754)+1,9999)</f>
        <v>Maharaj</v>
      </c>
      <c r="H2754">
        <v>0</v>
      </c>
      <c r="J2754">
        <v>71</v>
      </c>
      <c r="K2754" s="5">
        <v>42579</v>
      </c>
      <c r="L2754" t="s">
        <v>14499</v>
      </c>
      <c r="M2754" t="str">
        <f t="shared" ref="M2754:M2817" si="940">MID(L2754,2,LEN(L2754)-1)</f>
        <v>Indian tabla player.[471]</v>
      </c>
      <c r="N2754" t="str">
        <f t="shared" si="936"/>
        <v>Indian</v>
      </c>
      <c r="O2754" t="str">
        <f t="shared" si="932"/>
        <v>tabla player.[471]</v>
      </c>
      <c r="P2754" s="2" t="str">
        <f t="shared" ref="P2754:P2817" si="941">IFERROR(MID(O2754,1,FIND("[",O2754)-1),O2754)</f>
        <v>tabla player.</v>
      </c>
      <c r="Q2754" s="2" t="str">
        <f t="shared" ref="Q2754:Q2817" si="942">IFERROR(MID(P2754,1,FIND(".",P2754)-1),P2754)</f>
        <v>tabla player</v>
      </c>
      <c r="R2754" s="2" t="s">
        <v>14927</v>
      </c>
      <c r="S2754" s="2"/>
      <c r="U2754" t="str">
        <f t="shared" si="937"/>
        <v>https://en.wikipedia.org/wiki/Lachhu_Maharaj</v>
      </c>
      <c r="Y2754" t="str">
        <f t="shared" si="938"/>
        <v>https://tools.wmflabs.org/xtools-articleinfo/?article=Lachhu_Maharaj&amp;project=en.wikipedia.org</v>
      </c>
      <c r="AB2754" t="str">
        <f t="shared" si="939"/>
        <v>https://en.wikipedia.org/w/index.php?title=Special:WhatLinksHere/Lachhu_Maharaj&amp;limit=500</v>
      </c>
    </row>
    <row r="2755" spans="1:29">
      <c r="A2755">
        <v>600</v>
      </c>
      <c r="B2755">
        <v>554471</v>
      </c>
      <c r="C2755">
        <v>237106.8192878738</v>
      </c>
      <c r="D2755" t="s">
        <v>9907</v>
      </c>
      <c r="E2755" t="str">
        <f>LEFT(D2755,FIND(" ",D2755)-1)</f>
        <v>Ladislav</v>
      </c>
      <c r="F2755" t="str">
        <f>MID(D2755,FIND(" ",D2755)+1,9999)</f>
        <v>Totkovič</v>
      </c>
      <c r="H2755">
        <v>0</v>
      </c>
      <c r="J2755">
        <v>53</v>
      </c>
      <c r="K2755" s="3">
        <v>42397</v>
      </c>
      <c r="L2755" t="s">
        <v>9908</v>
      </c>
      <c r="M2755" t="str">
        <f t="shared" si="940"/>
        <v>Slovak football player (Inter Bratislava) and manager.[606]</v>
      </c>
      <c r="N2755" t="str">
        <f t="shared" si="936"/>
        <v>Slovak</v>
      </c>
      <c r="O2755" t="str">
        <f t="shared" si="932"/>
        <v>football player (Inter Bratislava) and manager.[606]</v>
      </c>
      <c r="P2755" t="str">
        <f t="shared" si="941"/>
        <v>football player (Inter Bratislava) and manager.</v>
      </c>
      <c r="Q2755" t="str">
        <f t="shared" si="942"/>
        <v>football player (Inter Bratislava) and manager</v>
      </c>
      <c r="R2755" t="s">
        <v>3380</v>
      </c>
      <c r="S2755" t="s">
        <v>2381</v>
      </c>
      <c r="U2755" t="str">
        <f t="shared" si="937"/>
        <v>https://en.wikipedia.org/wiki/Ladislav_Totkovič</v>
      </c>
      <c r="Y2755" t="str">
        <f t="shared" si="938"/>
        <v>https://tools.wmflabs.org/xtools-articleinfo/?article=Ladislav_Totkovič&amp;project=en.wikipedia.org</v>
      </c>
      <c r="AB2755" t="str">
        <f t="shared" si="939"/>
        <v>https://en.wikipedia.org/w/index.php?title=Special:WhatLinksHere/Ladislav_Totkovič&amp;limit=500</v>
      </c>
    </row>
    <row r="2756" spans="1:29">
      <c r="A2756">
        <v>4571</v>
      </c>
      <c r="B2756">
        <v>269451</v>
      </c>
      <c r="C2756">
        <v>54771.747963968664</v>
      </c>
      <c r="D2756" t="s">
        <v>15115</v>
      </c>
      <c r="E2756" t="s">
        <v>15834</v>
      </c>
      <c r="F2756" t="s">
        <v>15835</v>
      </c>
      <c r="H2756">
        <v>0</v>
      </c>
      <c r="J2756">
        <v>93</v>
      </c>
      <c r="K2756" s="5">
        <v>42627</v>
      </c>
      <c r="L2756" t="s">
        <v>15369</v>
      </c>
      <c r="M2756" t="str">
        <f t="shared" si="940"/>
        <v>British aristocrat.[217]</v>
      </c>
      <c r="N2756" t="str">
        <f t="shared" si="936"/>
        <v>British</v>
      </c>
      <c r="O2756" t="str">
        <f t="shared" si="932"/>
        <v>aristocrat.[217]</v>
      </c>
      <c r="P2756" s="2" t="str">
        <f t="shared" si="941"/>
        <v>aristocrat.</v>
      </c>
      <c r="Q2756" s="2" t="str">
        <f t="shared" si="942"/>
        <v>aristocrat</v>
      </c>
      <c r="R2756" s="2" t="str">
        <f>IFERROR(MID(Q2756,1,FIND(" ",Q2756)-1),Q2756)</f>
        <v>aristocrat</v>
      </c>
      <c r="U2756" t="str">
        <f t="shared" si="937"/>
        <v>https://en.wikipedia.org/wiki/Lady_Caroline Faber</v>
      </c>
      <c r="Y2756" t="str">
        <f t="shared" si="938"/>
        <v>https://tools.wmflabs.org/xtools-articleinfo/?article=Lady_Caroline Faber&amp;project=en.wikipedia.org</v>
      </c>
      <c r="AB2756" t="str">
        <f t="shared" si="939"/>
        <v>https://en.wikipedia.org/w/index.php?title=Special:WhatLinksHere/Lady_Caroline Faber&amp;limit=500</v>
      </c>
    </row>
    <row r="2757" spans="1:29">
      <c r="A2757">
        <v>2437</v>
      </c>
      <c r="B2757">
        <v>178316</v>
      </c>
      <c r="C2757">
        <v>351076.15180459106</v>
      </c>
      <c r="D2757" t="s">
        <v>11776</v>
      </c>
      <c r="E2757" t="str">
        <f t="shared" ref="E2757:E2781" si="943">LEFT(D2757,FIND(" ",D2757)-1)</f>
        <v>Lakshmi</v>
      </c>
      <c r="F2757" t="str">
        <f t="shared" ref="F2757:F2781" si="944">MID(D2757,FIND(" ",D2757)+1,9999)</f>
        <v>Holmström</v>
      </c>
      <c r="H2757">
        <v>0</v>
      </c>
      <c r="J2757">
        <v>81</v>
      </c>
      <c r="K2757" s="5">
        <v>42496</v>
      </c>
      <c r="L2757" t="s">
        <v>12527</v>
      </c>
      <c r="M2757" t="str">
        <f t="shared" si="940"/>
        <v>Indian-born British author and translator.[99]</v>
      </c>
      <c r="N2757" t="s">
        <v>13088</v>
      </c>
      <c r="O2757" t="str">
        <f t="shared" si="932"/>
        <v>British author and translator.[99]</v>
      </c>
      <c r="P2757" t="str">
        <f t="shared" si="941"/>
        <v>British author and translator.</v>
      </c>
      <c r="Q2757" t="str">
        <f t="shared" si="942"/>
        <v>British author and translator</v>
      </c>
      <c r="R2757" t="s">
        <v>3278</v>
      </c>
      <c r="U2757" t="str">
        <f t="shared" si="937"/>
        <v>https://en.wikipedia.org/wiki/Lakshmi_Holmström</v>
      </c>
      <c r="Y2757" t="str">
        <f t="shared" si="938"/>
        <v>https://tools.wmflabs.org/xtools-articleinfo/?article=Lakshmi_Holmström&amp;project=en.wikipedia.org</v>
      </c>
      <c r="AB2757" t="str">
        <f t="shared" si="939"/>
        <v>https://en.wikipedia.org/w/index.php?title=Special:WhatLinksHere/Lakshmi_Holmström&amp;limit=500</v>
      </c>
    </row>
    <row r="2758" spans="1:29">
      <c r="A2758">
        <v>1680</v>
      </c>
      <c r="B2758">
        <v>826660</v>
      </c>
      <c r="C2758">
        <v>155380.61955794547</v>
      </c>
      <c r="D2758" t="s">
        <v>8592</v>
      </c>
      <c r="E2758" t="str">
        <f t="shared" si="943"/>
        <v>Lalmuni</v>
      </c>
      <c r="F2758" t="str">
        <f t="shared" si="944"/>
        <v>Chaubey</v>
      </c>
      <c r="H2758">
        <v>0</v>
      </c>
      <c r="J2758">
        <v>73</v>
      </c>
      <c r="K2758" s="3">
        <v>42454</v>
      </c>
      <c r="L2758" s="2" t="s">
        <v>7832</v>
      </c>
      <c r="M2758" t="str">
        <f t="shared" si="940"/>
        <v>Indian politician MP (1996–2009).[487]</v>
      </c>
      <c r="N2758" t="str">
        <f t="shared" ref="N2758:N2777" si="945">MID(M2758,1,FIND(" ",M2758)-1)</f>
        <v>Indian</v>
      </c>
      <c r="O2758" t="str">
        <f t="shared" si="932"/>
        <v>politician MP (1996–2009).[487]</v>
      </c>
      <c r="P2758" t="str">
        <f t="shared" si="941"/>
        <v>politician MP (1996–2009).</v>
      </c>
      <c r="Q2758" t="str">
        <f t="shared" si="942"/>
        <v>politician MP (1996–2009)</v>
      </c>
      <c r="R2758" t="str">
        <f>IFERROR(MID(Q2758,1,FIND(" ",Q2758)-1),Q2758)</f>
        <v>politician</v>
      </c>
      <c r="S2758" s="2" t="s">
        <v>1868</v>
      </c>
      <c r="U2758" t="str">
        <f t="shared" si="937"/>
        <v>https://en.wikipedia.org/wiki/Lalmuni_Chaubey</v>
      </c>
      <c r="Y2758" t="str">
        <f t="shared" si="938"/>
        <v>https://tools.wmflabs.org/xtools-articleinfo/?article=Lalmuni_Chaubey&amp;project=en.wikipedia.org</v>
      </c>
      <c r="AB2758" t="str">
        <f t="shared" si="939"/>
        <v>https://en.wikipedia.org/w/index.php?title=Special:WhatLinksHere/Lalmuni_Chaubey&amp;limit=500</v>
      </c>
    </row>
    <row r="2759" spans="1:29">
      <c r="A2759">
        <v>643</v>
      </c>
      <c r="B2759">
        <v>35275</v>
      </c>
      <c r="C2759">
        <v>405936.48912181379</v>
      </c>
      <c r="D2759" t="s">
        <v>10020</v>
      </c>
      <c r="E2759" t="str">
        <f t="shared" si="943"/>
        <v>Lance</v>
      </c>
      <c r="F2759" t="str">
        <f t="shared" si="944"/>
        <v>Cox</v>
      </c>
      <c r="H2759">
        <v>0</v>
      </c>
      <c r="J2759">
        <v>82</v>
      </c>
      <c r="K2759" s="3">
        <v>42400</v>
      </c>
      <c r="L2759" t="s">
        <v>9935</v>
      </c>
      <c r="M2759" t="str">
        <f t="shared" si="940"/>
        <v>Australian football player (Richmond).[649]</v>
      </c>
      <c r="N2759" t="str">
        <f t="shared" si="945"/>
        <v>Australian</v>
      </c>
      <c r="O2759" t="str">
        <f t="shared" si="932"/>
        <v>football player (Richmond).[649]</v>
      </c>
      <c r="P2759" t="str">
        <f t="shared" si="941"/>
        <v>football player (Richmond).</v>
      </c>
      <c r="Q2759" t="str">
        <f t="shared" si="942"/>
        <v>football player (Richmond)</v>
      </c>
      <c r="R2759" t="s">
        <v>7095</v>
      </c>
      <c r="S2759" t="s">
        <v>2306</v>
      </c>
      <c r="U2759" t="str">
        <f t="shared" si="937"/>
        <v>https://en.wikipedia.org/wiki/Lance_Cox</v>
      </c>
      <c r="Y2759" t="str">
        <f t="shared" si="938"/>
        <v>https://tools.wmflabs.org/xtools-articleinfo/?article=Lance_Cox&amp;project=en.wikipedia.org</v>
      </c>
      <c r="AB2759" t="str">
        <f t="shared" si="939"/>
        <v>https://en.wikipedia.org/w/index.php?title=Special:WhatLinksHere/Lance_Cox&amp;limit=500</v>
      </c>
    </row>
    <row r="2760" spans="1:29">
      <c r="A2760">
        <v>201</v>
      </c>
      <c r="B2760">
        <v>602841</v>
      </c>
      <c r="C2760">
        <v>374674.49392534036</v>
      </c>
      <c r="D2760" t="s">
        <v>9103</v>
      </c>
      <c r="E2760" t="str">
        <f t="shared" si="943"/>
        <v>Lance</v>
      </c>
      <c r="F2760" t="str">
        <f t="shared" si="944"/>
        <v>Rautzhan</v>
      </c>
      <c r="H2760">
        <v>0</v>
      </c>
      <c r="J2760">
        <v>63</v>
      </c>
      <c r="K2760" s="3">
        <v>42378</v>
      </c>
      <c r="L2760" t="s">
        <v>10121</v>
      </c>
      <c r="M2760" t="str">
        <f t="shared" si="940"/>
        <v>American baseball player (Los Angeles Dodgers Milwaukee Brewers) cancer.[201]</v>
      </c>
      <c r="N2760" t="str">
        <f t="shared" si="945"/>
        <v>American</v>
      </c>
      <c r="O2760" t="str">
        <f t="shared" si="932"/>
        <v>baseball player (Los Angeles Dodgers Milwaukee Brewers) cancer.[201]</v>
      </c>
      <c r="P2760" t="str">
        <f t="shared" si="941"/>
        <v>baseball player (Los Angeles Dodgers Milwaukee Brewers) cancer.</v>
      </c>
      <c r="Q2760" t="str">
        <f t="shared" si="942"/>
        <v>baseball player (Los Angeles Dodgers Milwaukee Brewers) cancer</v>
      </c>
      <c r="R2760" t="s">
        <v>7478</v>
      </c>
      <c r="S2760" t="s">
        <v>2773</v>
      </c>
      <c r="T2760" t="s">
        <v>11713</v>
      </c>
      <c r="U2760" t="str">
        <f t="shared" si="937"/>
        <v>https://en.wikipedia.org/wiki/Lance_Rautzhan</v>
      </c>
      <c r="Y2760" t="str">
        <f t="shared" si="938"/>
        <v>https://tools.wmflabs.org/xtools-articleinfo/?article=Lance_Rautzhan&amp;project=en.wikipedia.org</v>
      </c>
      <c r="AB2760" t="str">
        <f t="shared" si="939"/>
        <v>https://en.wikipedia.org/w/index.php?title=Special:WhatLinksHere/Lance_Rautzhan&amp;limit=500</v>
      </c>
    </row>
    <row r="2761" spans="1:29">
      <c r="A2761">
        <v>4795</v>
      </c>
      <c r="B2761">
        <v>190896</v>
      </c>
      <c r="C2761">
        <v>719986.2249935905</v>
      </c>
      <c r="D2761" t="s">
        <v>354</v>
      </c>
      <c r="E2761" s="2" t="str">
        <f t="shared" si="943"/>
        <v>Larkin</v>
      </c>
      <c r="F2761" s="2" t="str">
        <f t="shared" si="944"/>
        <v>Malloy</v>
      </c>
      <c r="H2761">
        <v>0</v>
      </c>
      <c r="J2761">
        <v>62</v>
      </c>
      <c r="K2761" s="3">
        <v>42641</v>
      </c>
      <c r="L2761" t="s">
        <v>180</v>
      </c>
      <c r="M2761" s="2" t="str">
        <f t="shared" si="940"/>
        <v>American actor (The Edge of Night Guiding Light All My Children) and announcer complications from a heart attack.[60]</v>
      </c>
      <c r="N2761" s="2" t="str">
        <f t="shared" si="945"/>
        <v>American</v>
      </c>
      <c r="O2761" s="2" t="str">
        <f t="shared" si="932"/>
        <v>actor (The Edge of Night Guiding Light All My Children) and announcer complications from a heart attack.[60]</v>
      </c>
      <c r="P2761" s="2" t="str">
        <f t="shared" si="941"/>
        <v>actor (The Edge of Night Guiding Light All My Children) and announcer complications from a heart attack.</v>
      </c>
      <c r="Q2761" s="2" t="str">
        <f t="shared" si="942"/>
        <v>actor (The Edge of Night Guiding Light All My Children) and announcer complications from a heart attack</v>
      </c>
      <c r="R2761" s="2" t="s">
        <v>163</v>
      </c>
      <c r="S2761" t="s">
        <v>164</v>
      </c>
      <c r="T2761" t="s">
        <v>165</v>
      </c>
    </row>
    <row r="2762" spans="1:29">
      <c r="A2762">
        <v>3418</v>
      </c>
      <c r="B2762">
        <v>419989</v>
      </c>
      <c r="C2762">
        <v>596002.64540496538</v>
      </c>
      <c r="D2762" t="s">
        <v>13755</v>
      </c>
      <c r="E2762" t="str">
        <f t="shared" si="943"/>
        <v>Larry</v>
      </c>
      <c r="F2762" t="str">
        <f t="shared" si="944"/>
        <v>Bock</v>
      </c>
      <c r="H2762">
        <v>0</v>
      </c>
      <c r="J2762">
        <v>56</v>
      </c>
      <c r="K2762" s="5">
        <v>42557</v>
      </c>
      <c r="L2762" t="s">
        <v>14073</v>
      </c>
      <c r="M2762" t="str">
        <f t="shared" si="940"/>
        <v>American investor.[77]</v>
      </c>
      <c r="N2762" t="str">
        <f t="shared" si="945"/>
        <v>American</v>
      </c>
      <c r="O2762" t="str">
        <f t="shared" si="932"/>
        <v>investor.[77]</v>
      </c>
      <c r="P2762" s="2" t="str">
        <f t="shared" si="941"/>
        <v>investor.</v>
      </c>
      <c r="Q2762" s="2" t="str">
        <f t="shared" si="942"/>
        <v>investor</v>
      </c>
      <c r="R2762" s="2" t="str">
        <f>IFERROR(MID(Q2762,1,FIND(" ",Q2762)-1),Q2762)</f>
        <v>investor</v>
      </c>
      <c r="S2762" s="2"/>
      <c r="U2762" t="str">
        <f t="shared" ref="U2762:U2775" si="946">CONCATENATE("https://en.wikipedia.org/wiki/",REPLACE(D2762,FIND(" ",D2762),1,"_"))</f>
        <v>https://en.wikipedia.org/wiki/Larry_Bock</v>
      </c>
      <c r="Y2762" t="str">
        <f t="shared" ref="Y2762:Y2775" si="947">CONCATENATE("https://tools.wmflabs.org/xtools-articleinfo/?article=",REPLACE(D2762,FIND(" ",D2762),1,"_"),"&amp;project=en.wikipedia.org")</f>
        <v>https://tools.wmflabs.org/xtools-articleinfo/?article=Larry_Bock&amp;project=en.wikipedia.org</v>
      </c>
      <c r="AB2762" t="str">
        <f t="shared" ref="AB2762:AB2775" si="948">CONCATENATE("https://en.wikipedia.org/w/index.php?title=Special:WhatLinksHere/",REPLACE(D2762,FIND(" ",D2762),1,"_"),"&amp;limit=500")</f>
        <v>https://en.wikipedia.org/w/index.php?title=Special:WhatLinksHere/Larry_Bock&amp;limit=500</v>
      </c>
    </row>
    <row r="2763" spans="1:29">
      <c r="A2763">
        <v>3971</v>
      </c>
      <c r="B2763">
        <v>198423</v>
      </c>
      <c r="C2763">
        <v>443201.38403054443</v>
      </c>
      <c r="D2763" t="s">
        <v>4417</v>
      </c>
      <c r="E2763" t="str">
        <f t="shared" si="943"/>
        <v>Larry</v>
      </c>
      <c r="F2763" t="str">
        <f t="shared" si="944"/>
        <v>Brink</v>
      </c>
      <c r="H2763">
        <v>0</v>
      </c>
      <c r="J2763">
        <v>92</v>
      </c>
      <c r="K2763" s="5">
        <v>42589</v>
      </c>
      <c r="L2763" t="s">
        <v>3931</v>
      </c>
      <c r="M2763" t="str">
        <f t="shared" si="940"/>
        <v>American football player (Los Angeles Rams).[113]</v>
      </c>
      <c r="N2763" t="str">
        <f t="shared" si="945"/>
        <v>American</v>
      </c>
      <c r="O2763" t="str">
        <f t="shared" si="932"/>
        <v>football player (Los Angeles Rams).[113]</v>
      </c>
      <c r="P2763" s="2" t="str">
        <f t="shared" si="941"/>
        <v>football player (Los Angeles Rams).</v>
      </c>
      <c r="Q2763" s="2" t="str">
        <f t="shared" si="942"/>
        <v>football player (Los Angeles Rams)</v>
      </c>
      <c r="R2763" s="2" t="s">
        <v>3325</v>
      </c>
      <c r="S2763" s="2" t="s">
        <v>755</v>
      </c>
      <c r="U2763" t="str">
        <f t="shared" si="946"/>
        <v>https://en.wikipedia.org/wiki/Larry_Brink</v>
      </c>
      <c r="Y2763" t="str">
        <f t="shared" si="947"/>
        <v>https://tools.wmflabs.org/xtools-articleinfo/?article=Larry_Brink&amp;project=en.wikipedia.org</v>
      </c>
      <c r="AB2763" t="str">
        <f t="shared" si="948"/>
        <v>https://en.wikipedia.org/w/index.php?title=Special:WhatLinksHere/Larry_Brink&amp;limit=500</v>
      </c>
    </row>
    <row r="2764" spans="1:29">
      <c r="A2764">
        <v>1534</v>
      </c>
      <c r="B2764">
        <v>678158</v>
      </c>
      <c r="C2764">
        <v>956160.88467158983</v>
      </c>
      <c r="D2764" t="s">
        <v>8802</v>
      </c>
      <c r="E2764" t="str">
        <f t="shared" si="943"/>
        <v>Larry</v>
      </c>
      <c r="F2764" t="str">
        <f t="shared" si="944"/>
        <v>Drake</v>
      </c>
      <c r="H2764">
        <v>0</v>
      </c>
      <c r="J2764">
        <v>67</v>
      </c>
      <c r="K2764" s="3">
        <v>42446</v>
      </c>
      <c r="L2764" s="2" t="s">
        <v>7976</v>
      </c>
      <c r="M2764" t="str">
        <f t="shared" si="940"/>
        <v>American actor (L.A. Law Johnny Bravo Darkman) Emmy winner (1988 1989) blood cancer.[341]</v>
      </c>
      <c r="N2764" t="str">
        <f t="shared" si="945"/>
        <v>American</v>
      </c>
      <c r="O2764" t="str">
        <f t="shared" si="932"/>
        <v>actor (L.A. Law Johnny Bravo Darkman) Emmy winner (1988 1989) blood cancer.[341]</v>
      </c>
      <c r="P2764" t="str">
        <f t="shared" si="941"/>
        <v>actor (L.A. Law Johnny Bravo Darkman) Emmy winner (1988 1989) blood cancer.</v>
      </c>
      <c r="Q2764" t="str">
        <f t="shared" si="942"/>
        <v>actor (L</v>
      </c>
      <c r="R2764" t="str">
        <f t="shared" ref="R2764:R2770" si="949">IFERROR(MID(Q2764,1,FIND(" ",Q2764)-1),Q2764)</f>
        <v>actor</v>
      </c>
      <c r="S2764" s="2" t="s">
        <v>1950</v>
      </c>
      <c r="T2764" t="s">
        <v>7523</v>
      </c>
      <c r="U2764" t="str">
        <f t="shared" si="946"/>
        <v>https://en.wikipedia.org/wiki/Larry_Drake</v>
      </c>
      <c r="Y2764" t="str">
        <f t="shared" si="947"/>
        <v>https://tools.wmflabs.org/xtools-articleinfo/?article=Larry_Drake&amp;project=en.wikipedia.org</v>
      </c>
      <c r="AB2764" t="str">
        <f t="shared" si="948"/>
        <v>https://en.wikipedia.org/w/index.php?title=Special:WhatLinksHere/Larry_Drake&amp;limit=500</v>
      </c>
    </row>
    <row r="2765" spans="1:29">
      <c r="A2765">
        <v>2444</v>
      </c>
      <c r="B2765">
        <v>379186</v>
      </c>
      <c r="C2765">
        <v>732496.18273985106</v>
      </c>
      <c r="D2765" t="s">
        <v>12052</v>
      </c>
      <c r="E2765" t="str">
        <f t="shared" si="943"/>
        <v>Larry</v>
      </c>
      <c r="F2765" t="str">
        <f t="shared" si="944"/>
        <v>Pinto de Faria</v>
      </c>
      <c r="H2765">
        <v>0</v>
      </c>
      <c r="J2765">
        <v>83</v>
      </c>
      <c r="K2765" s="5">
        <v>42496</v>
      </c>
      <c r="L2765" t="s">
        <v>12443</v>
      </c>
      <c r="M2765" t="str">
        <f t="shared" si="940"/>
        <v>Brazilian footballer (Sport Club Internacional).[107]</v>
      </c>
      <c r="N2765" t="str">
        <f t="shared" si="945"/>
        <v>Brazilian</v>
      </c>
      <c r="O2765" t="str">
        <f t="shared" si="932"/>
        <v>footballer (Sport Club Internacional).[107]</v>
      </c>
      <c r="P2765" t="str">
        <f t="shared" si="941"/>
        <v>footballer (Sport Club Internacional).</v>
      </c>
      <c r="Q2765" t="str">
        <f t="shared" si="942"/>
        <v>footballer (Sport Club Internacional)</v>
      </c>
      <c r="R2765" t="str">
        <f t="shared" si="949"/>
        <v>footballer</v>
      </c>
      <c r="S2765" s="2" t="s">
        <v>1426</v>
      </c>
      <c r="U2765" t="str">
        <f t="shared" si="946"/>
        <v>https://en.wikipedia.org/wiki/Larry_Pinto de Faria</v>
      </c>
      <c r="Y2765" t="str">
        <f t="shared" si="947"/>
        <v>https://tools.wmflabs.org/xtools-articleinfo/?article=Larry_Pinto de Faria&amp;project=en.wikipedia.org</v>
      </c>
      <c r="AB2765" t="str">
        <f t="shared" si="948"/>
        <v>https://en.wikipedia.org/w/index.php?title=Special:WhatLinksHere/Larry_Pinto de Faria&amp;limit=500</v>
      </c>
    </row>
    <row r="2766" spans="1:29">
      <c r="A2766">
        <v>1862</v>
      </c>
      <c r="B2766">
        <v>479567</v>
      </c>
      <c r="C2766">
        <v>725096.52106600697</v>
      </c>
      <c r="D2766" t="s">
        <v>6908</v>
      </c>
      <c r="E2766" t="str">
        <f t="shared" si="943"/>
        <v>Lars</v>
      </c>
      <c r="F2766" t="str">
        <f t="shared" si="944"/>
        <v>Gustafsson</v>
      </c>
      <c r="H2766">
        <v>0</v>
      </c>
      <c r="J2766">
        <v>79</v>
      </c>
      <c r="K2766" s="5">
        <v>42463</v>
      </c>
      <c r="L2766" t="s">
        <v>6823</v>
      </c>
      <c r="M2766" t="str">
        <f t="shared" si="940"/>
        <v>Swedish writer and scholar.[48]</v>
      </c>
      <c r="N2766" t="str">
        <f t="shared" si="945"/>
        <v>Swedish</v>
      </c>
      <c r="O2766" t="str">
        <f t="shared" si="932"/>
        <v>writer and scholar.[48]</v>
      </c>
      <c r="P2766" t="str">
        <f t="shared" si="941"/>
        <v>writer and scholar.</v>
      </c>
      <c r="Q2766" t="str">
        <f t="shared" si="942"/>
        <v>writer and scholar</v>
      </c>
      <c r="R2766" t="str">
        <f t="shared" si="949"/>
        <v>writer</v>
      </c>
      <c r="U2766" t="str">
        <f t="shared" si="946"/>
        <v>https://en.wikipedia.org/wiki/Lars_Gustafsson</v>
      </c>
      <c r="Y2766" t="str">
        <f t="shared" si="947"/>
        <v>https://tools.wmflabs.org/xtools-articleinfo/?article=Lars_Gustafsson&amp;project=en.wikipedia.org</v>
      </c>
      <c r="AB2766" t="str">
        <f t="shared" si="948"/>
        <v>https://en.wikipedia.org/w/index.php?title=Special:WhatLinksHere/Lars_Gustafsson&amp;limit=500</v>
      </c>
    </row>
    <row r="2767" spans="1:29">
      <c r="A2767">
        <v>383</v>
      </c>
      <c r="B2767">
        <v>869112</v>
      </c>
      <c r="C2767">
        <v>11335.896353557473</v>
      </c>
      <c r="D2767" t="s">
        <v>9557</v>
      </c>
      <c r="E2767" t="str">
        <f t="shared" si="943"/>
        <v>Lars</v>
      </c>
      <c r="F2767" t="str">
        <f t="shared" si="944"/>
        <v>Roar Langslet</v>
      </c>
      <c r="H2767">
        <v>0</v>
      </c>
      <c r="J2767">
        <v>79</v>
      </c>
      <c r="K2767" s="3">
        <v>42387</v>
      </c>
      <c r="L2767" t="s">
        <v>10313</v>
      </c>
      <c r="M2767" t="str">
        <f t="shared" si="940"/>
        <v>Norwegian politician Minister of Culture and Science (1982–1986).[385]</v>
      </c>
      <c r="N2767" t="str">
        <f t="shared" si="945"/>
        <v>Norwegian</v>
      </c>
      <c r="O2767" t="str">
        <f t="shared" si="932"/>
        <v>politician Minister of Culture and Science (1982–1986).[385]</v>
      </c>
      <c r="P2767" t="str">
        <f t="shared" si="941"/>
        <v>politician Minister of Culture and Science (1982–1986).</v>
      </c>
      <c r="Q2767" t="str">
        <f t="shared" si="942"/>
        <v>politician Minister of Culture and Science (1982–1986)</v>
      </c>
      <c r="R2767" t="str">
        <f t="shared" si="949"/>
        <v>politician</v>
      </c>
      <c r="S2767" t="s">
        <v>2472</v>
      </c>
      <c r="U2767" t="str">
        <f t="shared" si="946"/>
        <v>https://en.wikipedia.org/wiki/Lars_Roar Langslet</v>
      </c>
      <c r="Y2767" t="str">
        <f t="shared" si="947"/>
        <v>https://tools.wmflabs.org/xtools-articleinfo/?article=Lars_Roar Langslet&amp;project=en.wikipedia.org</v>
      </c>
      <c r="AB2767" t="str">
        <f t="shared" si="948"/>
        <v>https://en.wikipedia.org/w/index.php?title=Special:WhatLinksHere/Lars_Roar Langslet&amp;limit=500</v>
      </c>
    </row>
    <row r="2768" spans="1:29">
      <c r="A2768">
        <v>3019</v>
      </c>
      <c r="B2768">
        <v>14004</v>
      </c>
      <c r="C2768">
        <v>270361.65038589388</v>
      </c>
      <c r="D2768" t="s">
        <v>5375</v>
      </c>
      <c r="E2768" t="str">
        <f t="shared" si="943"/>
        <v>Lars</v>
      </c>
      <c r="F2768" t="str">
        <f t="shared" si="944"/>
        <v>Skytøen</v>
      </c>
      <c r="H2768">
        <v>0</v>
      </c>
      <c r="J2768">
        <v>86</v>
      </c>
      <c r="K2768" s="5">
        <v>42532</v>
      </c>
      <c r="L2768" t="s">
        <v>5014</v>
      </c>
      <c r="M2768" t="str">
        <f t="shared" si="940"/>
        <v>Norwegian politician Minister of Industry (1979–1981).[174]</v>
      </c>
      <c r="N2768" t="str">
        <f t="shared" si="945"/>
        <v>Norwegian</v>
      </c>
      <c r="O2768" t="str">
        <f t="shared" si="932"/>
        <v>politician Minister of Industry (1979–1981).[174]</v>
      </c>
      <c r="P2768" t="str">
        <f t="shared" si="941"/>
        <v>politician Minister of Industry (1979–1981).</v>
      </c>
      <c r="Q2768" t="str">
        <f t="shared" si="942"/>
        <v>politician Minister of Industry (1979–1981)</v>
      </c>
      <c r="R2768" t="str">
        <f t="shared" si="949"/>
        <v>politician</v>
      </c>
      <c r="S2768" s="2" t="s">
        <v>1169</v>
      </c>
      <c r="U2768" t="str">
        <f t="shared" si="946"/>
        <v>https://en.wikipedia.org/wiki/Lars_Skytøen</v>
      </c>
      <c r="V2768">
        <v>25</v>
      </c>
      <c r="W2768">
        <v>0</v>
      </c>
      <c r="X2768">
        <v>1</v>
      </c>
      <c r="Y2768" t="str">
        <f t="shared" si="947"/>
        <v>https://tools.wmflabs.org/xtools-articleinfo/?article=Lars_Skytøen&amp;project=en.wikipedia.org</v>
      </c>
      <c r="Z2768">
        <v>25</v>
      </c>
      <c r="AA2768">
        <v>22</v>
      </c>
      <c r="AB2768" t="str">
        <f t="shared" si="948"/>
        <v>https://en.wikipedia.org/w/index.php?title=Special:WhatLinksHere/Lars_Skytøen&amp;limit=500</v>
      </c>
      <c r="AC2768">
        <v>5</v>
      </c>
    </row>
    <row r="2769" spans="1:28">
      <c r="A2769">
        <v>2076</v>
      </c>
      <c r="B2769">
        <v>589281</v>
      </c>
      <c r="C2769">
        <v>672753.03771930339</v>
      </c>
      <c r="D2769" t="s">
        <v>6597</v>
      </c>
      <c r="E2769" t="str">
        <f t="shared" si="943"/>
        <v>Lars-Inge</v>
      </c>
      <c r="F2769" t="str">
        <f t="shared" si="944"/>
        <v>Svartenbrandt</v>
      </c>
      <c r="H2769">
        <v>0</v>
      </c>
      <c r="J2769">
        <v>70</v>
      </c>
      <c r="K2769" s="5">
        <v>42475</v>
      </c>
      <c r="L2769" t="s">
        <v>6272</v>
      </c>
      <c r="M2769" t="str">
        <f t="shared" si="940"/>
        <v>Swedish criminal apartment fire.[263]</v>
      </c>
      <c r="N2769" t="str">
        <f t="shared" si="945"/>
        <v>Swedish</v>
      </c>
      <c r="O2769" t="str">
        <f t="shared" ref="O2769:O2777" si="950">MID(M2769,FIND(" ",M2769)+1,9999)</f>
        <v>criminal apartment fire.[263]</v>
      </c>
      <c r="P2769" t="str">
        <f t="shared" si="941"/>
        <v>criminal apartment fire.</v>
      </c>
      <c r="Q2769" t="str">
        <f t="shared" si="942"/>
        <v>criminal apartment fire</v>
      </c>
      <c r="R2769" t="str">
        <f t="shared" si="949"/>
        <v>criminal</v>
      </c>
      <c r="T2769" t="s">
        <v>5526</v>
      </c>
      <c r="U2769" t="str">
        <f t="shared" si="946"/>
        <v>https://en.wikipedia.org/wiki/Lars-Inge_Svartenbrandt</v>
      </c>
      <c r="Y2769" t="str">
        <f t="shared" si="947"/>
        <v>https://tools.wmflabs.org/xtools-articleinfo/?article=Lars-Inge_Svartenbrandt&amp;project=en.wikipedia.org</v>
      </c>
      <c r="AB2769" t="str">
        <f t="shared" si="948"/>
        <v>https://en.wikipedia.org/w/index.php?title=Special:WhatLinksHere/Lars-Inge_Svartenbrandt&amp;limit=500</v>
      </c>
    </row>
    <row r="2770" spans="1:28">
      <c r="A2770">
        <v>2577</v>
      </c>
      <c r="B2770">
        <v>280321</v>
      </c>
      <c r="C2770">
        <v>148968.579999746</v>
      </c>
      <c r="D2770" t="s">
        <v>12008</v>
      </c>
      <c r="E2770" t="str">
        <f t="shared" si="943"/>
        <v>Lasse</v>
      </c>
      <c r="F2770" t="str">
        <f t="shared" si="944"/>
        <v>Mårtenson</v>
      </c>
      <c r="H2770">
        <v>0</v>
      </c>
      <c r="J2770">
        <v>81</v>
      </c>
      <c r="K2770" s="5">
        <v>42504</v>
      </c>
      <c r="L2770" t="s">
        <v>12604</v>
      </c>
      <c r="M2770" t="str">
        <f t="shared" si="940"/>
        <v>Finnish singer ("Laiskotellen") cerebral hemorrhage.[241]</v>
      </c>
      <c r="N2770" t="str">
        <f t="shared" si="945"/>
        <v>Finnish</v>
      </c>
      <c r="O2770" t="str">
        <f t="shared" si="950"/>
        <v>singer ("Laiskotellen") cerebral hemorrhage.[241]</v>
      </c>
      <c r="P2770" t="str">
        <f t="shared" si="941"/>
        <v>singer ("Laiskotellen") cerebral hemorrhage.</v>
      </c>
      <c r="Q2770" t="str">
        <f t="shared" si="942"/>
        <v>singer ("Laiskotellen") cerebral hemorrhage</v>
      </c>
      <c r="R2770" t="str">
        <f t="shared" si="949"/>
        <v>singer</v>
      </c>
      <c r="S2770" s="2" t="s">
        <v>1411</v>
      </c>
      <c r="T2770" t="s">
        <v>13329</v>
      </c>
      <c r="U2770" t="str">
        <f t="shared" si="946"/>
        <v>https://en.wikipedia.org/wiki/Lasse_Mårtenson</v>
      </c>
      <c r="Y2770" t="str">
        <f t="shared" si="947"/>
        <v>https://tools.wmflabs.org/xtools-articleinfo/?article=Lasse_Mårtenson&amp;project=en.wikipedia.org</v>
      </c>
      <c r="AB2770" t="str">
        <f t="shared" si="948"/>
        <v>https://en.wikipedia.org/w/index.php?title=Special:WhatLinksHere/Lasse_Mårtenson&amp;limit=500</v>
      </c>
    </row>
    <row r="2771" spans="1:28">
      <c r="A2771">
        <v>1924</v>
      </c>
      <c r="B2771">
        <v>732451</v>
      </c>
      <c r="C2771">
        <v>852015.87067058426</v>
      </c>
      <c r="D2771" t="s">
        <v>6636</v>
      </c>
      <c r="E2771" t="str">
        <f t="shared" si="943"/>
        <v>László</v>
      </c>
      <c r="F2771" t="str">
        <f t="shared" si="944"/>
        <v>Bárczay</v>
      </c>
      <c r="H2771">
        <v>0</v>
      </c>
      <c r="J2771">
        <v>80</v>
      </c>
      <c r="K2771" s="5">
        <v>42467</v>
      </c>
      <c r="L2771" t="s">
        <v>6372</v>
      </c>
      <c r="M2771" t="str">
        <f t="shared" si="940"/>
        <v>Hungarian chess Grandmaster (FIDE ICCF).[110]</v>
      </c>
      <c r="N2771" t="str">
        <f t="shared" si="945"/>
        <v>Hungarian</v>
      </c>
      <c r="O2771" t="str">
        <f t="shared" si="950"/>
        <v>chess Grandmaster (FIDE ICCF).[110]</v>
      </c>
      <c r="P2771" t="str">
        <f t="shared" si="941"/>
        <v>chess Grandmaster (FIDE ICCF).</v>
      </c>
      <c r="Q2771" t="str">
        <f t="shared" si="942"/>
        <v>chess Grandmaster (FIDE ICCF)</v>
      </c>
      <c r="R2771" t="s">
        <v>7530</v>
      </c>
      <c r="S2771" s="2" t="s">
        <v>1709</v>
      </c>
      <c r="U2771" t="str">
        <f t="shared" si="946"/>
        <v>https://en.wikipedia.org/wiki/László_Bárczay</v>
      </c>
      <c r="Y2771" t="str">
        <f t="shared" si="947"/>
        <v>https://tools.wmflabs.org/xtools-articleinfo/?article=László_Bárczay&amp;project=en.wikipedia.org</v>
      </c>
      <c r="AB2771" t="str">
        <f t="shared" si="948"/>
        <v>https://en.wikipedia.org/w/index.php?title=Special:WhatLinksHere/László_Bárczay&amp;limit=500</v>
      </c>
    </row>
    <row r="2772" spans="1:28">
      <c r="A2772">
        <v>1845</v>
      </c>
      <c r="B2772">
        <v>500184</v>
      </c>
      <c r="C2772">
        <v>342593.8366290211</v>
      </c>
      <c r="D2772" t="s">
        <v>6884</v>
      </c>
      <c r="E2772" t="str">
        <f t="shared" si="943"/>
        <v>László</v>
      </c>
      <c r="F2772" t="str">
        <f t="shared" si="944"/>
        <v>Sárosi</v>
      </c>
      <c r="H2772">
        <v>0</v>
      </c>
      <c r="J2772">
        <v>84</v>
      </c>
      <c r="K2772" s="5">
        <v>42462</v>
      </c>
      <c r="L2772" t="s">
        <v>6289</v>
      </c>
      <c r="M2772" t="str">
        <f t="shared" si="940"/>
        <v>Hungarian football player and coach.[31]</v>
      </c>
      <c r="N2772" t="str">
        <f t="shared" si="945"/>
        <v>Hungarian</v>
      </c>
      <c r="O2772" t="str">
        <f t="shared" si="950"/>
        <v>football player and coach.[31]</v>
      </c>
      <c r="P2772" t="str">
        <f t="shared" si="941"/>
        <v>football player and coach.</v>
      </c>
      <c r="Q2772" t="str">
        <f t="shared" si="942"/>
        <v>football player and coach</v>
      </c>
      <c r="R2772" t="s">
        <v>3199</v>
      </c>
      <c r="U2772" t="str">
        <f t="shared" si="946"/>
        <v>https://en.wikipedia.org/wiki/László_Sárosi</v>
      </c>
      <c r="Y2772" t="str">
        <f t="shared" si="947"/>
        <v>https://tools.wmflabs.org/xtools-articleinfo/?article=László_Sárosi&amp;project=en.wikipedia.org</v>
      </c>
      <c r="AB2772" t="str">
        <f t="shared" si="948"/>
        <v>https://en.wikipedia.org/w/index.php?title=Special:WhatLinksHere/László_Sárosi&amp;limit=500</v>
      </c>
    </row>
    <row r="2773" spans="1:28">
      <c r="A2773">
        <v>561</v>
      </c>
      <c r="B2773">
        <v>747899</v>
      </c>
      <c r="C2773">
        <v>19830.54843822174</v>
      </c>
      <c r="D2773" t="s">
        <v>9881</v>
      </c>
      <c r="E2773" t="str">
        <f t="shared" si="943"/>
        <v>László</v>
      </c>
      <c r="F2773" t="str">
        <f t="shared" si="944"/>
        <v>Versényi</v>
      </c>
      <c r="H2773">
        <v>0</v>
      </c>
      <c r="J2773">
        <v>84</v>
      </c>
      <c r="K2773" s="3">
        <v>42395</v>
      </c>
      <c r="L2773" t="s">
        <v>9742</v>
      </c>
      <c r="M2773" t="str">
        <f t="shared" si="940"/>
        <v>Hungarian theatre and voice actor.[567]</v>
      </c>
      <c r="N2773" t="str">
        <f t="shared" si="945"/>
        <v>Hungarian</v>
      </c>
      <c r="O2773" t="str">
        <f t="shared" si="950"/>
        <v>theatre and voice actor.[567]</v>
      </c>
      <c r="P2773" t="str">
        <f t="shared" si="941"/>
        <v>theatre and voice actor.</v>
      </c>
      <c r="Q2773" t="str">
        <f t="shared" si="942"/>
        <v>theatre and voice actor</v>
      </c>
      <c r="R2773" t="str">
        <f>Q2773</f>
        <v>theatre and voice actor</v>
      </c>
      <c r="U2773" t="str">
        <f t="shared" si="946"/>
        <v>https://en.wikipedia.org/wiki/László_Versényi</v>
      </c>
      <c r="Y2773" t="str">
        <f t="shared" si="947"/>
        <v>https://tools.wmflabs.org/xtools-articleinfo/?article=László_Versényi&amp;project=en.wikipedia.org</v>
      </c>
      <c r="AB2773" t="str">
        <f t="shared" si="948"/>
        <v>https://en.wikipedia.org/w/index.php?title=Special:WhatLinksHere/László_Versényi&amp;limit=500</v>
      </c>
    </row>
    <row r="2774" spans="1:28">
      <c r="A2774">
        <v>1248</v>
      </c>
      <c r="B2774">
        <v>102178</v>
      </c>
      <c r="C2774">
        <v>169048.17783779436</v>
      </c>
      <c r="D2774" t="s">
        <v>9045</v>
      </c>
      <c r="E2774" t="str">
        <f t="shared" si="943"/>
        <v>Laura</v>
      </c>
      <c r="F2774" t="str">
        <f t="shared" si="944"/>
        <v>Knaperek</v>
      </c>
      <c r="H2774">
        <v>0</v>
      </c>
      <c r="J2774">
        <v>60</v>
      </c>
      <c r="K2774" s="3">
        <v>42432</v>
      </c>
      <c r="L2774" s="2" t="s">
        <v>8304</v>
      </c>
      <c r="M2774" t="str">
        <f t="shared" si="940"/>
        <v>American politician member of the Arizona House of Representatives (1995–2006) ovarian cancer.[54]</v>
      </c>
      <c r="N2774" t="str">
        <f t="shared" si="945"/>
        <v>American</v>
      </c>
      <c r="O2774" t="str">
        <f t="shared" si="950"/>
        <v>politician member of the Arizona House of Representatives (1995–2006) ovarian cancer.[54]</v>
      </c>
      <c r="P2774" t="str">
        <f t="shared" si="941"/>
        <v>politician member of the Arizona House of Representatives (1995–2006) ovarian cancer.</v>
      </c>
      <c r="Q2774" t="str">
        <f t="shared" si="942"/>
        <v>politician member of the Arizona House of Representatives (1995–2006) ovarian cancer</v>
      </c>
      <c r="R2774" t="str">
        <f>IFERROR(MID(Q2774,1,FIND(" ",Q2774)-1),Q2774)</f>
        <v>politician</v>
      </c>
      <c r="S2774" s="2" t="s">
        <v>2026</v>
      </c>
      <c r="T2774" t="s">
        <v>7656</v>
      </c>
      <c r="U2774" t="str">
        <f t="shared" si="946"/>
        <v>https://en.wikipedia.org/wiki/Laura_Knaperek</v>
      </c>
      <c r="Y2774" t="str">
        <f t="shared" si="947"/>
        <v>https://tools.wmflabs.org/xtools-articleinfo/?article=Laura_Knaperek&amp;project=en.wikipedia.org</v>
      </c>
      <c r="AB2774" t="str">
        <f t="shared" si="948"/>
        <v>https://en.wikipedia.org/w/index.php?title=Special:WhatLinksHere/Laura_Knaperek&amp;limit=500</v>
      </c>
    </row>
    <row r="2775" spans="1:28">
      <c r="A2775">
        <v>2070</v>
      </c>
      <c r="B2775">
        <v>234462</v>
      </c>
      <c r="C2775">
        <v>609583.92178781657</v>
      </c>
      <c r="D2775" t="s">
        <v>6764</v>
      </c>
      <c r="E2775" t="str">
        <f t="shared" si="943"/>
        <v>Laura</v>
      </c>
      <c r="F2775" t="str">
        <f t="shared" si="944"/>
        <v>Liu</v>
      </c>
      <c r="H2775">
        <v>0</v>
      </c>
      <c r="J2775">
        <v>49</v>
      </c>
      <c r="K2775" s="5">
        <v>42475</v>
      </c>
      <c r="L2775" t="s">
        <v>6140</v>
      </c>
      <c r="M2775" t="str">
        <f t="shared" si="940"/>
        <v>American state judge Cook County Circuit Court judge (2010–2014) Illinois Appellate Court judge (since 2014) breast cancer.[257]</v>
      </c>
      <c r="N2775" t="str">
        <f t="shared" si="945"/>
        <v>American</v>
      </c>
      <c r="O2775" t="str">
        <f t="shared" si="950"/>
        <v>state judge Cook County Circuit Court judge (2010–2014) Illinois Appellate Court judge (since 2014) breast cancer.[257]</v>
      </c>
      <c r="P2775" t="str">
        <f t="shared" si="941"/>
        <v>state judge Cook County Circuit Court judge (2010–2014) Illinois Appellate Court judge (since 2014) breast cancer.</v>
      </c>
      <c r="Q2775" t="str">
        <f t="shared" si="942"/>
        <v>state judge Cook County Circuit Court judge (2010–2014) Illinois Appellate Court judge (since 2014) breast cancer</v>
      </c>
      <c r="R2775" t="s">
        <v>5523</v>
      </c>
      <c r="S2775" s="2" t="s">
        <v>1694</v>
      </c>
      <c r="T2775" t="s">
        <v>5846</v>
      </c>
      <c r="U2775" t="str">
        <f t="shared" si="946"/>
        <v>https://en.wikipedia.org/wiki/Laura_Liu</v>
      </c>
      <c r="Y2775" t="str">
        <f t="shared" si="947"/>
        <v>https://tools.wmflabs.org/xtools-articleinfo/?article=Laura_Liu&amp;project=en.wikipedia.org</v>
      </c>
      <c r="AB2775" t="str">
        <f t="shared" si="948"/>
        <v>https://en.wikipedia.org/w/index.php?title=Special:WhatLinksHere/Laura_Liu&amp;limit=500</v>
      </c>
    </row>
    <row r="2776" spans="1:28">
      <c r="A2776">
        <v>4815</v>
      </c>
      <c r="B2776">
        <v>134557</v>
      </c>
      <c r="C2776">
        <v>123153.93087374105</v>
      </c>
      <c r="D2776" t="s">
        <v>266</v>
      </c>
      <c r="E2776" s="2" t="str">
        <f t="shared" si="943"/>
        <v>Laura</v>
      </c>
      <c r="F2776" s="2" t="str">
        <f t="shared" si="944"/>
        <v>Troschel</v>
      </c>
      <c r="H2776">
        <v>0</v>
      </c>
      <c r="J2776">
        <v>71</v>
      </c>
      <c r="K2776" s="3">
        <v>42642</v>
      </c>
      <c r="L2776" t="s">
        <v>123</v>
      </c>
      <c r="M2776" s="2" t="str">
        <f t="shared" si="940"/>
        <v>Italian actress (Four Flies on Grey Velvet) singer and model.[52]</v>
      </c>
      <c r="N2776" s="2" t="str">
        <f t="shared" si="945"/>
        <v>Italian</v>
      </c>
      <c r="O2776" s="2" t="str">
        <f t="shared" si="950"/>
        <v>actress (Four Flies on Grey Velvet) singer and model.[52]</v>
      </c>
      <c r="P2776" s="2" t="str">
        <f t="shared" si="941"/>
        <v>actress (Four Flies on Grey Velvet) singer and model.</v>
      </c>
      <c r="Q2776" s="2" t="str">
        <f t="shared" si="942"/>
        <v>actress (Four Flies on Grey Velvet) singer and model</v>
      </c>
      <c r="R2776" s="2" t="s">
        <v>133</v>
      </c>
      <c r="S2776" t="s">
        <v>60</v>
      </c>
    </row>
    <row r="2777" spans="1:28">
      <c r="A2777">
        <v>4239</v>
      </c>
      <c r="B2777">
        <v>392774</v>
      </c>
      <c r="C2777">
        <v>514013.69434915978</v>
      </c>
      <c r="D2777" t="s">
        <v>4172</v>
      </c>
      <c r="E2777" t="str">
        <f t="shared" si="943"/>
        <v>Laurence</v>
      </c>
      <c r="F2777" t="str">
        <f t="shared" si="944"/>
        <v>Higgins</v>
      </c>
      <c r="H2777">
        <v>0</v>
      </c>
      <c r="J2777">
        <v>87</v>
      </c>
      <c r="K2777" s="5">
        <v>42606</v>
      </c>
      <c r="L2777" t="s">
        <v>3646</v>
      </c>
      <c r="M2777" t="str">
        <f t="shared" si="940"/>
        <v>American Roman Catholic priest.[382]</v>
      </c>
      <c r="N2777" t="str">
        <f t="shared" si="945"/>
        <v>American</v>
      </c>
      <c r="O2777" t="str">
        <f t="shared" si="950"/>
        <v>Roman Catholic priest.[382]</v>
      </c>
      <c r="P2777" s="2" t="str">
        <f t="shared" si="941"/>
        <v>Roman Catholic priest.</v>
      </c>
      <c r="Q2777" s="2" t="str">
        <f t="shared" si="942"/>
        <v>Roman Catholic priest</v>
      </c>
      <c r="R2777" s="2" t="str">
        <f>Q2777</f>
        <v>Roman Catholic priest</v>
      </c>
      <c r="S2777" s="2"/>
      <c r="U2777" t="str">
        <f t="shared" ref="U2777:U2786" si="951">CONCATENATE("https://en.wikipedia.org/wiki/",REPLACE(D2777,FIND(" ",D2777),1,"_"))</f>
        <v>https://en.wikipedia.org/wiki/Laurence_Higgins</v>
      </c>
      <c r="Y2777" t="str">
        <f t="shared" ref="Y2777:Y2786" si="952">CONCATENATE("https://tools.wmflabs.org/xtools-articleinfo/?article=",REPLACE(D2777,FIND(" ",D2777),1,"_"),"&amp;project=en.wikipedia.org")</f>
        <v>https://tools.wmflabs.org/xtools-articleinfo/?article=Laurence_Higgins&amp;project=en.wikipedia.org</v>
      </c>
      <c r="AB2777" t="str">
        <f t="shared" ref="AB2777:AB2786" si="953">CONCATENATE("https://en.wikipedia.org/w/index.php?title=Special:WhatLinksHere/",REPLACE(D2777,FIND(" ",D2777),1,"_"),"&amp;limit=500")</f>
        <v>https://en.wikipedia.org/w/index.php?title=Special:WhatLinksHere/Laurence_Higgins&amp;limit=500</v>
      </c>
    </row>
    <row r="2778" spans="1:28">
      <c r="A2778">
        <v>406</v>
      </c>
      <c r="B2778">
        <v>585917</v>
      </c>
      <c r="C2778">
        <v>341616.75798986835</v>
      </c>
      <c r="D2778" t="s">
        <v>9381</v>
      </c>
      <c r="E2778" t="str">
        <f t="shared" si="943"/>
        <v>Laurence</v>
      </c>
      <c r="F2778" t="str">
        <f t="shared" si="944"/>
        <v>Lerner</v>
      </c>
      <c r="H2778">
        <v>0</v>
      </c>
      <c r="J2778">
        <v>90</v>
      </c>
      <c r="K2778" s="3">
        <v>42388</v>
      </c>
      <c r="L2778" t="s">
        <v>9382</v>
      </c>
      <c r="M2778" t="str">
        <f t="shared" si="940"/>
        <v>South African born British literary critic.[408]</v>
      </c>
      <c r="N2778" t="s">
        <v>7237</v>
      </c>
      <c r="O2778" t="s">
        <v>11877</v>
      </c>
      <c r="P2778" t="str">
        <f t="shared" si="941"/>
        <v>born British literary critic.</v>
      </c>
      <c r="Q2778" t="str">
        <f t="shared" si="942"/>
        <v>born British literary critic</v>
      </c>
      <c r="R2778" t="s">
        <v>7238</v>
      </c>
      <c r="U2778" t="str">
        <f t="shared" si="951"/>
        <v>https://en.wikipedia.org/wiki/Laurence_Lerner</v>
      </c>
      <c r="Y2778" t="str">
        <f t="shared" si="952"/>
        <v>https://tools.wmflabs.org/xtools-articleinfo/?article=Laurence_Lerner&amp;project=en.wikipedia.org</v>
      </c>
      <c r="AB2778" t="str">
        <f t="shared" si="953"/>
        <v>https://en.wikipedia.org/w/index.php?title=Special:WhatLinksHere/Laurence_Lerner&amp;limit=500</v>
      </c>
    </row>
    <row r="2779" spans="1:28">
      <c r="A2779">
        <v>2558</v>
      </c>
      <c r="B2779">
        <v>423629</v>
      </c>
      <c r="C2779">
        <v>832948.93893071276</v>
      </c>
      <c r="D2779" t="s">
        <v>12163</v>
      </c>
      <c r="E2779" t="str">
        <f t="shared" si="943"/>
        <v>Lauri</v>
      </c>
      <c r="F2779" t="str">
        <f t="shared" si="944"/>
        <v>Kähkönen</v>
      </c>
      <c r="H2779">
        <v>0</v>
      </c>
      <c r="J2779">
        <v>69</v>
      </c>
      <c r="K2779" s="5">
        <v>42503</v>
      </c>
      <c r="L2779" t="s">
        <v>12525</v>
      </c>
      <c r="M2779" t="str">
        <f t="shared" si="940"/>
        <v>Finnish politician MP for North Karelia (1999–2011).[222]</v>
      </c>
      <c r="N2779" t="str">
        <f t="shared" ref="N2779:N2789" si="954">MID(M2779,1,FIND(" ",M2779)-1)</f>
        <v>Finnish</v>
      </c>
      <c r="O2779" t="str">
        <f t="shared" ref="O2779:O2796" si="955">MID(M2779,FIND(" ",M2779)+1,9999)</f>
        <v>politician MP for North Karelia (1999–2011).[222]</v>
      </c>
      <c r="P2779" t="str">
        <f t="shared" si="941"/>
        <v>politician MP for North Karelia (1999–2011).</v>
      </c>
      <c r="Q2779" t="str">
        <f t="shared" si="942"/>
        <v>politician MP for North Karelia (1999–2011)</v>
      </c>
      <c r="R2779" t="str">
        <f>IFERROR(MID(Q2779,1,FIND(" ",Q2779)-1),Q2779)</f>
        <v>politician</v>
      </c>
      <c r="S2779" s="2" t="s">
        <v>1305</v>
      </c>
      <c r="U2779" t="str">
        <f t="shared" si="951"/>
        <v>https://en.wikipedia.org/wiki/Lauri_Kähkönen</v>
      </c>
      <c r="Y2779" t="str">
        <f t="shared" si="952"/>
        <v>https://tools.wmflabs.org/xtools-articleinfo/?article=Lauri_Kähkönen&amp;project=en.wikipedia.org</v>
      </c>
      <c r="AB2779" t="str">
        <f t="shared" si="953"/>
        <v>https://en.wikipedia.org/w/index.php?title=Special:WhatLinksHere/Lauri_Kähkönen&amp;limit=500</v>
      </c>
    </row>
    <row r="2780" spans="1:28">
      <c r="A2780">
        <v>3788</v>
      </c>
      <c r="B2780">
        <v>846602</v>
      </c>
      <c r="C2780">
        <v>913385.04846316937</v>
      </c>
      <c r="D2780" t="s">
        <v>14020</v>
      </c>
      <c r="E2780" t="str">
        <f t="shared" si="943"/>
        <v>LaVon</v>
      </c>
      <c r="F2780" t="str">
        <f t="shared" si="944"/>
        <v>Crosby</v>
      </c>
      <c r="H2780">
        <v>0</v>
      </c>
      <c r="J2780">
        <v>92</v>
      </c>
      <c r="K2780" s="5">
        <v>42578</v>
      </c>
      <c r="L2780" t="s">
        <v>14559</v>
      </c>
      <c r="M2780" t="str">
        <f t="shared" si="940"/>
        <v>American politician member of the Nebraska Senate (1989–2000).[447]</v>
      </c>
      <c r="N2780" t="str">
        <f t="shared" si="954"/>
        <v>American</v>
      </c>
      <c r="O2780" t="str">
        <f t="shared" si="955"/>
        <v>politician member of the Nebraska Senate (1989–2000).[447]</v>
      </c>
      <c r="P2780" s="2" t="str">
        <f t="shared" si="941"/>
        <v>politician member of the Nebraska Senate (1989–2000).</v>
      </c>
      <c r="Q2780" s="2" t="str">
        <f t="shared" si="942"/>
        <v>politician member of the Nebraska Senate (1989–2000)</v>
      </c>
      <c r="R2780" s="2" t="str">
        <f>IFERROR(MID(Q2780,1,FIND(" ",Q2780)-1),Q2780)</f>
        <v>politician</v>
      </c>
      <c r="S2780" s="2" t="s">
        <v>838</v>
      </c>
      <c r="U2780" t="str">
        <f t="shared" si="951"/>
        <v>https://en.wikipedia.org/wiki/LaVon_Crosby</v>
      </c>
      <c r="Y2780" t="str">
        <f t="shared" si="952"/>
        <v>https://tools.wmflabs.org/xtools-articleinfo/?article=LaVon_Crosby&amp;project=en.wikipedia.org</v>
      </c>
      <c r="AB2780" t="str">
        <f t="shared" si="953"/>
        <v>https://en.wikipedia.org/w/index.php?title=Special:WhatLinksHere/LaVon_Crosby&amp;limit=500</v>
      </c>
    </row>
    <row r="2781" spans="1:28">
      <c r="A2781">
        <v>549</v>
      </c>
      <c r="B2781">
        <v>531374</v>
      </c>
      <c r="C2781">
        <v>77420.712268576608</v>
      </c>
      <c r="D2781" t="s">
        <v>9859</v>
      </c>
      <c r="E2781" t="str">
        <f t="shared" si="943"/>
        <v>LaVoy</v>
      </c>
      <c r="F2781" t="str">
        <f t="shared" si="944"/>
        <v>Finicum</v>
      </c>
      <c r="H2781">
        <v>0</v>
      </c>
      <c r="J2781">
        <v>54</v>
      </c>
      <c r="K2781" s="3">
        <v>42395</v>
      </c>
      <c r="L2781" t="s">
        <v>9860</v>
      </c>
      <c r="M2781" t="str">
        <f t="shared" si="940"/>
        <v>American cattle rancher and militant (Malheur National Wildlife Refuge Occupation).[555]</v>
      </c>
      <c r="N2781" t="str">
        <f t="shared" si="954"/>
        <v>American</v>
      </c>
      <c r="O2781" t="str">
        <f t="shared" si="955"/>
        <v>cattle rancher and militant (Malheur National Wildlife Refuge Occupation).[555]</v>
      </c>
      <c r="P2781" t="str">
        <f t="shared" si="941"/>
        <v>cattle rancher and militant (Malheur National Wildlife Refuge Occupation).</v>
      </c>
      <c r="Q2781" t="str">
        <f t="shared" si="942"/>
        <v>cattle rancher and militant (Malheur National Wildlife Refuge Occupation)</v>
      </c>
      <c r="R2781" t="s">
        <v>3320</v>
      </c>
      <c r="S2781" t="s">
        <v>2360</v>
      </c>
      <c r="U2781" t="str">
        <f t="shared" si="951"/>
        <v>https://en.wikipedia.org/wiki/LaVoy_Finicum</v>
      </c>
      <c r="Y2781" t="str">
        <f t="shared" si="952"/>
        <v>https://tools.wmflabs.org/xtools-articleinfo/?article=LaVoy_Finicum&amp;project=en.wikipedia.org</v>
      </c>
      <c r="AB2781" t="str">
        <f t="shared" si="953"/>
        <v>https://en.wikipedia.org/w/index.php?title=Special:WhatLinksHere/LaVoy_Finicum&amp;limit=500</v>
      </c>
    </row>
    <row r="2782" spans="1:28">
      <c r="A2782">
        <v>4523</v>
      </c>
      <c r="B2782">
        <v>493939</v>
      </c>
      <c r="C2782">
        <v>74253.391032470972</v>
      </c>
      <c r="D2782" t="s">
        <v>15078</v>
      </c>
      <c r="E2782" t="s">
        <v>15733</v>
      </c>
      <c r="F2782" t="s">
        <v>15833</v>
      </c>
      <c r="H2782">
        <v>0</v>
      </c>
      <c r="J2782">
        <v>83</v>
      </c>
      <c r="K2782" s="5">
        <v>42624</v>
      </c>
      <c r="L2782" t="s">
        <v>15460</v>
      </c>
      <c r="M2782" t="str">
        <f t="shared" si="940"/>
        <v>American attorney politician and judge Mayor of St. Paul Minnesota (1972–1976).[262]</v>
      </c>
      <c r="N2782" t="str">
        <f t="shared" si="954"/>
        <v>American</v>
      </c>
      <c r="O2782" t="str">
        <f t="shared" si="955"/>
        <v>attorney politician and judge Mayor of St. Paul Minnesota (1972–1976).[262]</v>
      </c>
      <c r="P2782" s="2" t="str">
        <f t="shared" si="941"/>
        <v>attorney politician and judge Mayor of St. Paul Minnesota (1972–1976).</v>
      </c>
      <c r="Q2782" s="2" t="str">
        <f t="shared" si="942"/>
        <v>attorney politician and judge Mayor of St</v>
      </c>
      <c r="R2782" s="2" t="str">
        <f>LEFT(Q2782,29)</f>
        <v>attorney politician and judge</v>
      </c>
      <c r="S2782" t="s">
        <v>468</v>
      </c>
      <c r="U2782" t="str">
        <f t="shared" si="951"/>
        <v>https://en.wikipedia.org/wiki/Lawrence_D. Cohen</v>
      </c>
      <c r="Y2782" t="str">
        <f t="shared" si="952"/>
        <v>https://tools.wmflabs.org/xtools-articleinfo/?article=Lawrence_D. Cohen&amp;project=en.wikipedia.org</v>
      </c>
      <c r="AB2782" t="str">
        <f t="shared" si="953"/>
        <v>https://en.wikipedia.org/w/index.php?title=Special:WhatLinksHere/Lawrence_D. Cohen&amp;limit=500</v>
      </c>
    </row>
    <row r="2783" spans="1:28">
      <c r="A2783">
        <v>1375</v>
      </c>
      <c r="B2783">
        <v>542776</v>
      </c>
      <c r="C2783">
        <v>846138.02094827406</v>
      </c>
      <c r="D2783" t="s">
        <v>8836</v>
      </c>
      <c r="E2783" t="s">
        <v>7550</v>
      </c>
      <c r="F2783" t="s">
        <v>7654</v>
      </c>
      <c r="H2783">
        <v>0</v>
      </c>
      <c r="J2783">
        <v>92</v>
      </c>
      <c r="K2783" s="3">
        <v>42438</v>
      </c>
      <c r="L2783" s="2" t="s">
        <v>8157</v>
      </c>
      <c r="M2783" t="str">
        <f t="shared" si="940"/>
        <v>American politician member of the New York State Assembly (1983–1994).[181]</v>
      </c>
      <c r="N2783" t="str">
        <f t="shared" si="954"/>
        <v>American</v>
      </c>
      <c r="O2783" t="str">
        <f t="shared" si="955"/>
        <v>politician member of the New York State Assembly (1983–1994).[181]</v>
      </c>
      <c r="P2783" t="str">
        <f t="shared" si="941"/>
        <v>politician member of the New York State Assembly (1983–1994).</v>
      </c>
      <c r="Q2783" t="str">
        <f t="shared" si="942"/>
        <v>politician member of the New York State Assembly (1983–1994)</v>
      </c>
      <c r="R2783" t="str">
        <f>IFERROR(MID(Q2783,1,FIND(" ",Q2783)-1),Q2783)</f>
        <v>politician</v>
      </c>
      <c r="S2783" s="2" t="s">
        <v>1934</v>
      </c>
      <c r="U2783" t="str">
        <f t="shared" si="951"/>
        <v>https://en.wikipedia.org/wiki/Lawrence_E. Bennett</v>
      </c>
      <c r="Y2783" t="str">
        <f t="shared" si="952"/>
        <v>https://tools.wmflabs.org/xtools-articleinfo/?article=Lawrence_E. Bennett&amp;project=en.wikipedia.org</v>
      </c>
      <c r="AB2783" t="str">
        <f t="shared" si="953"/>
        <v>https://en.wikipedia.org/w/index.php?title=Special:WhatLinksHere/Lawrence_E. Bennett&amp;limit=500</v>
      </c>
    </row>
    <row r="2784" spans="1:28">
      <c r="A2784">
        <v>191</v>
      </c>
      <c r="B2784">
        <v>515486</v>
      </c>
      <c r="C2784">
        <v>318535.17690524313</v>
      </c>
      <c r="D2784" t="s">
        <v>9278</v>
      </c>
      <c r="E2784" t="s">
        <v>10243</v>
      </c>
      <c r="F2784" t="s">
        <v>10244</v>
      </c>
      <c r="H2784">
        <v>0</v>
      </c>
      <c r="J2784">
        <v>78</v>
      </c>
      <c r="K2784" s="3">
        <v>42378</v>
      </c>
      <c r="L2784" t="s">
        <v>10169</v>
      </c>
      <c r="M2784" t="str">
        <f t="shared" si="940"/>
        <v>American surgeon stroke.[191]</v>
      </c>
      <c r="N2784" t="str">
        <f t="shared" si="954"/>
        <v>American</v>
      </c>
      <c r="O2784" t="str">
        <f t="shared" si="955"/>
        <v>surgeon stroke.[191]</v>
      </c>
      <c r="P2784" t="str">
        <f t="shared" si="941"/>
        <v>surgeon stroke.</v>
      </c>
      <c r="Q2784" t="str">
        <f t="shared" si="942"/>
        <v>surgeon stroke</v>
      </c>
      <c r="R2784" t="str">
        <f>IFERROR(MID(Q2784,1,FIND(" ",Q2784)-1),Q2784)</f>
        <v>surgeon</v>
      </c>
      <c r="T2784" t="s">
        <v>11815</v>
      </c>
      <c r="U2784" t="str">
        <f t="shared" si="951"/>
        <v>https://en.wikipedia.org/wiki/Lawrence_H. Cohn</v>
      </c>
      <c r="Y2784" t="str">
        <f t="shared" si="952"/>
        <v>https://tools.wmflabs.org/xtools-articleinfo/?article=Lawrence_H. Cohn&amp;project=en.wikipedia.org</v>
      </c>
      <c r="AB2784" t="str">
        <f t="shared" si="953"/>
        <v>https://en.wikipedia.org/w/index.php?title=Special:WhatLinksHere/Lawrence_H. Cohn&amp;limit=500</v>
      </c>
    </row>
    <row r="2785" spans="1:29">
      <c r="A2785">
        <v>1433</v>
      </c>
      <c r="B2785">
        <v>318419</v>
      </c>
      <c r="C2785">
        <v>859608.32553337235</v>
      </c>
      <c r="D2785" t="s">
        <v>8878</v>
      </c>
      <c r="E2785" t="str">
        <f t="shared" ref="E2785:E2820" si="956">LEFT(D2785,FIND(" ",D2785)-1)</f>
        <v>Lawrence</v>
      </c>
      <c r="F2785" t="str">
        <f t="shared" ref="F2785:F2820" si="957">MID(D2785,FIND(" ",D2785)+1,9999)</f>
        <v>Van Gelder</v>
      </c>
      <c r="H2785">
        <v>0</v>
      </c>
      <c r="J2785">
        <v>83</v>
      </c>
      <c r="K2785" s="3">
        <v>42440</v>
      </c>
      <c r="L2785" s="2" t="s">
        <v>8047</v>
      </c>
      <c r="M2785" t="str">
        <f t="shared" si="940"/>
        <v>American newspaper journalist (The New York Times) leiomyosarcoma.[239]</v>
      </c>
      <c r="N2785" t="str">
        <f t="shared" si="954"/>
        <v>American</v>
      </c>
      <c r="O2785" t="str">
        <f t="shared" si="955"/>
        <v>newspaper journalist (The New York Times) leiomyosarcoma.[239]</v>
      </c>
      <c r="P2785" t="str">
        <f t="shared" si="941"/>
        <v>newspaper journalist (The New York Times) leiomyosarcoma.</v>
      </c>
      <c r="Q2785" t="str">
        <f t="shared" si="942"/>
        <v>newspaper journalist (The New York Times) leiomyosarcoma</v>
      </c>
      <c r="R2785" t="s">
        <v>7198</v>
      </c>
      <c r="S2785" s="2" t="s">
        <v>1892</v>
      </c>
      <c r="T2785" s="2" t="s">
        <v>7511</v>
      </c>
      <c r="U2785" t="str">
        <f t="shared" si="951"/>
        <v>https://en.wikipedia.org/wiki/Lawrence_Van Gelder</v>
      </c>
      <c r="Y2785" t="str">
        <f t="shared" si="952"/>
        <v>https://tools.wmflabs.org/xtools-articleinfo/?article=Lawrence_Van Gelder&amp;project=en.wikipedia.org</v>
      </c>
      <c r="AB2785" t="str">
        <f t="shared" si="953"/>
        <v>https://en.wikipedia.org/w/index.php?title=Special:WhatLinksHere/Lawrence_Van Gelder&amp;limit=500</v>
      </c>
    </row>
    <row r="2786" spans="1:29">
      <c r="A2786">
        <v>2667</v>
      </c>
      <c r="B2786">
        <v>19051</v>
      </c>
      <c r="C2786">
        <v>842061.06495366839</v>
      </c>
      <c r="D2786" t="s">
        <v>12364</v>
      </c>
      <c r="E2786" t="str">
        <f t="shared" si="956"/>
        <v>Laxminarayan</v>
      </c>
      <c r="F2786" t="str">
        <f t="shared" si="957"/>
        <v>Pandey</v>
      </c>
      <c r="H2786">
        <v>0</v>
      </c>
      <c r="J2786">
        <v>88</v>
      </c>
      <c r="K2786" s="5">
        <v>42509</v>
      </c>
      <c r="L2786" t="s">
        <v>12632</v>
      </c>
      <c r="M2786" t="str">
        <f t="shared" si="940"/>
        <v>Indian politician member of the Lok Sabha for Mandsaur (1971–1979 1989–2009).[331]</v>
      </c>
      <c r="N2786" t="str">
        <f t="shared" si="954"/>
        <v>Indian</v>
      </c>
      <c r="O2786" t="str">
        <f t="shared" si="955"/>
        <v>politician member of the Lok Sabha for Mandsaur (1971–1979 1989–2009).[331]</v>
      </c>
      <c r="P2786" t="str">
        <f t="shared" si="941"/>
        <v>politician member of the Lok Sabha for Mandsaur (1971–1979 1989–2009).</v>
      </c>
      <c r="Q2786" t="str">
        <f t="shared" si="942"/>
        <v>politician member of the Lok Sabha for Mandsaur (1971–1979 1989–2009)</v>
      </c>
      <c r="R2786" t="str">
        <f>IFERROR(MID(Q2786,1,FIND(" ",Q2786)-1),Q2786)</f>
        <v>politician</v>
      </c>
      <c r="S2786" s="2" t="s">
        <v>1269</v>
      </c>
      <c r="U2786" t="str">
        <f t="shared" si="951"/>
        <v>https://en.wikipedia.org/wiki/Laxminarayan_Pandey</v>
      </c>
      <c r="Y2786" t="str">
        <f t="shared" si="952"/>
        <v>https://tools.wmflabs.org/xtools-articleinfo/?article=Laxminarayan_Pandey&amp;project=en.wikipedia.org</v>
      </c>
      <c r="AB2786" t="str">
        <f t="shared" si="953"/>
        <v>https://en.wikipedia.org/w/index.php?title=Special:WhatLinksHere/Laxminarayan_Pandey&amp;limit=500</v>
      </c>
    </row>
    <row r="2787" spans="1:29">
      <c r="A2787">
        <v>4803</v>
      </c>
      <c r="B2787">
        <v>616376</v>
      </c>
      <c r="C2787">
        <v>548397.95345833409</v>
      </c>
      <c r="D2787" t="s">
        <v>361</v>
      </c>
      <c r="E2787" s="2" t="str">
        <f t="shared" si="956"/>
        <v>Lecresia</v>
      </c>
      <c r="F2787" s="2" t="str">
        <f t="shared" si="957"/>
        <v>Campbell</v>
      </c>
      <c r="H2787">
        <v>0</v>
      </c>
      <c r="J2787">
        <v>53</v>
      </c>
      <c r="K2787" s="3">
        <v>42642</v>
      </c>
      <c r="L2787" t="s">
        <v>104</v>
      </c>
      <c r="M2787" s="2" t="str">
        <f t="shared" si="940"/>
        <v>American gospel singer pulmonary embolism.[39]</v>
      </c>
      <c r="N2787" s="2" t="str">
        <f t="shared" si="954"/>
        <v>American</v>
      </c>
      <c r="O2787" s="2" t="str">
        <f t="shared" si="955"/>
        <v>gospel singer pulmonary embolism.[39]</v>
      </c>
      <c r="P2787" s="2" t="str">
        <f t="shared" si="941"/>
        <v>gospel singer pulmonary embolism.</v>
      </c>
      <c r="Q2787" s="2" t="str">
        <f t="shared" si="942"/>
        <v>gospel singer pulmonary embolism</v>
      </c>
      <c r="R2787" s="2" t="s">
        <v>170</v>
      </c>
      <c r="T2787" t="s">
        <v>171</v>
      </c>
    </row>
    <row r="2788" spans="1:29">
      <c r="A2788">
        <v>419</v>
      </c>
      <c r="B2788">
        <v>914958</v>
      </c>
      <c r="C2788">
        <v>828137.63014837611</v>
      </c>
      <c r="D2788" t="s">
        <v>9689</v>
      </c>
      <c r="E2788" t="str">
        <f t="shared" si="956"/>
        <v>Lee</v>
      </c>
      <c r="F2788" t="str">
        <f t="shared" si="957"/>
        <v>Abramson</v>
      </c>
      <c r="H2788">
        <v>0</v>
      </c>
      <c r="J2788">
        <v>45</v>
      </c>
      <c r="K2788" s="3">
        <v>42389</v>
      </c>
      <c r="L2788" t="s">
        <v>9690</v>
      </c>
      <c r="M2788" t="str">
        <f t="shared" si="940"/>
        <v>American composer and musician.[421]</v>
      </c>
      <c r="N2788" t="str">
        <f t="shared" si="954"/>
        <v>American</v>
      </c>
      <c r="O2788" t="str">
        <f t="shared" si="955"/>
        <v>composer and musician.[421]</v>
      </c>
      <c r="P2788" t="str">
        <f t="shared" si="941"/>
        <v>composer and musician.</v>
      </c>
      <c r="Q2788" t="str">
        <f t="shared" si="942"/>
        <v>composer and musician</v>
      </c>
      <c r="R2788" t="str">
        <f>IFERROR(MID(Q2788,1,FIND(" ",Q2788)-1),Q2788)</f>
        <v>composer</v>
      </c>
      <c r="U2788" t="str">
        <f>CONCATENATE("https://en.wikipedia.org/wiki/",REPLACE(D2788,FIND(" ",D2788),1,"_"))</f>
        <v>https://en.wikipedia.org/wiki/Lee_Abramson</v>
      </c>
      <c r="Y2788" t="str">
        <f>CONCATENATE("https://tools.wmflabs.org/xtools-articleinfo/?article=",REPLACE(D2788,FIND(" ",D2788),1,"_"),"&amp;project=en.wikipedia.org")</f>
        <v>https://tools.wmflabs.org/xtools-articleinfo/?article=Lee_Abramson&amp;project=en.wikipedia.org</v>
      </c>
      <c r="AB2788" t="str">
        <f>CONCATENATE("https://en.wikipedia.org/w/index.php?title=Special:WhatLinksHere/",REPLACE(D2788,FIND(" ",D2788),1,"_"),"&amp;limit=500")</f>
        <v>https://en.wikipedia.org/w/index.php?title=Special:WhatLinksHere/Lee_Abramson&amp;limit=500</v>
      </c>
    </row>
    <row r="2789" spans="1:29">
      <c r="A2789">
        <v>3690</v>
      </c>
      <c r="B2789">
        <v>474811</v>
      </c>
      <c r="C2789">
        <v>281559.30487173464</v>
      </c>
      <c r="D2789" t="s">
        <v>13974</v>
      </c>
      <c r="E2789" t="str">
        <f t="shared" si="956"/>
        <v>Lee</v>
      </c>
      <c r="F2789" t="str">
        <f t="shared" si="957"/>
        <v>Grant</v>
      </c>
      <c r="H2789">
        <v>0</v>
      </c>
      <c r="J2789">
        <v>84</v>
      </c>
      <c r="K2789" s="5">
        <v>42573</v>
      </c>
      <c r="L2789" t="s">
        <v>14335</v>
      </c>
      <c r="M2789" t="str">
        <f t="shared" si="940"/>
        <v>British-born New Zealand actress.[348]</v>
      </c>
      <c r="N2789" t="str">
        <f t="shared" si="954"/>
        <v>British-born</v>
      </c>
      <c r="O2789" t="str">
        <f t="shared" si="955"/>
        <v>New Zealand actress.[348]</v>
      </c>
      <c r="P2789" s="2" t="str">
        <f t="shared" si="941"/>
        <v>New Zealand actress.</v>
      </c>
      <c r="Q2789" s="2" t="str">
        <f t="shared" si="942"/>
        <v>New Zealand actress</v>
      </c>
      <c r="R2789" s="2" t="s">
        <v>14982</v>
      </c>
      <c r="S2789" s="2"/>
      <c r="U2789" t="str">
        <f>CONCATENATE("https://en.wikipedia.org/wiki/",REPLACE(D2789,FIND(" ",D2789),1,"_"))</f>
        <v>https://en.wikipedia.org/wiki/Lee_Grant</v>
      </c>
      <c r="Y2789" t="str">
        <f>CONCATENATE("https://tools.wmflabs.org/xtools-articleinfo/?article=",REPLACE(D2789,FIND(" ",D2789),1,"_"),"&amp;project=en.wikipedia.org")</f>
        <v>https://tools.wmflabs.org/xtools-articleinfo/?article=Lee_Grant&amp;project=en.wikipedia.org</v>
      </c>
      <c r="AB2789" t="str">
        <f>CONCATENATE("https://en.wikipedia.org/w/index.php?title=Special:WhatLinksHere/",REPLACE(D2789,FIND(" ",D2789),1,"_"),"&amp;limit=500")</f>
        <v>https://en.wikipedia.org/w/index.php?title=Special:WhatLinksHere/Lee_Grant&amp;limit=500</v>
      </c>
    </row>
    <row r="2790" spans="1:29">
      <c r="A2790">
        <v>4642</v>
      </c>
      <c r="B2790">
        <v>708104</v>
      </c>
      <c r="C2790">
        <v>36891.733292577555</v>
      </c>
      <c r="D2790" t="s">
        <v>14735</v>
      </c>
      <c r="E2790" t="str">
        <f t="shared" si="956"/>
        <v>Lee</v>
      </c>
      <c r="F2790" t="str">
        <f t="shared" si="957"/>
        <v>Ho-cheol</v>
      </c>
      <c r="H2790">
        <v>0</v>
      </c>
      <c r="J2790">
        <v>84</v>
      </c>
      <c r="K2790" s="5">
        <v>42631</v>
      </c>
      <c r="L2790" t="s">
        <v>15440</v>
      </c>
      <c r="M2790" t="str">
        <f t="shared" si="940"/>
        <v>South Korean writer.[155]</v>
      </c>
      <c r="N2790" t="s">
        <v>15573</v>
      </c>
      <c r="O2790" t="str">
        <f t="shared" si="955"/>
        <v>Korean writer.[155]</v>
      </c>
      <c r="P2790" s="2" t="str">
        <f t="shared" si="941"/>
        <v>Korean writer.</v>
      </c>
      <c r="Q2790" s="2" t="str">
        <f t="shared" si="942"/>
        <v>Korean writer</v>
      </c>
      <c r="R2790" s="2" t="s">
        <v>16000</v>
      </c>
      <c r="U2790" t="str">
        <f>CONCATENATE("https://en.wikipedia.org/wiki/",REPLACE(D2790,FIND(" ",D2790),1,"_"))</f>
        <v>https://en.wikipedia.org/wiki/Lee_Ho-cheol</v>
      </c>
      <c r="Y2790" t="str">
        <f>CONCATENATE("https://tools.wmflabs.org/xtools-articleinfo/?article=",REPLACE(D2790,FIND(" ",D2790),1,"_"),"&amp;project=en.wikipedia.org")</f>
        <v>https://tools.wmflabs.org/xtools-articleinfo/?article=Lee_Ho-cheol&amp;project=en.wikipedia.org</v>
      </c>
      <c r="AB2790" t="str">
        <f>CONCATENATE("https://en.wikipedia.org/w/index.php?title=Special:WhatLinksHere/",REPLACE(D2790,FIND(" ",D2790),1,"_"),"&amp;limit=500")</f>
        <v>https://en.wikipedia.org/w/index.php?title=Special:WhatLinksHere/Lee_Ho-cheol&amp;limit=500</v>
      </c>
    </row>
    <row r="2791" spans="1:29">
      <c r="A2791">
        <v>1141</v>
      </c>
      <c r="B2791">
        <v>791321</v>
      </c>
      <c r="C2791">
        <v>886929.87922786409</v>
      </c>
      <c r="D2791" t="s">
        <v>11028</v>
      </c>
      <c r="E2791" t="str">
        <f t="shared" si="956"/>
        <v>Lee</v>
      </c>
      <c r="F2791" t="str">
        <f t="shared" si="957"/>
        <v>Khoon Choy</v>
      </c>
      <c r="H2791">
        <v>0</v>
      </c>
      <c r="J2791">
        <v>92</v>
      </c>
      <c r="K2791" s="3">
        <v>42427</v>
      </c>
      <c r="L2791" t="s">
        <v>11601</v>
      </c>
      <c r="M2791" t="str">
        <f t="shared" si="940"/>
        <v>Singaporean politician and diplomat MLA (1959–1965) MP (1965–1984) ambassador to Japan South Korea Indonesia and Egypt.[488]</v>
      </c>
      <c r="N2791" t="str">
        <f>MID(M2791,1,FIND(" ",M2791)-1)</f>
        <v>Singaporean</v>
      </c>
      <c r="O2791" t="str">
        <f t="shared" si="955"/>
        <v>politician and diplomat MLA (1959–1965) MP (1965–1984) ambassador to Japan South Korea Indonesia and Egypt.[488]</v>
      </c>
      <c r="P2791" t="str">
        <f t="shared" si="941"/>
        <v>politician and diplomat MLA (1959–1965) MP (1965–1984) ambassador to Japan South Korea Indonesia and Egypt.</v>
      </c>
      <c r="Q2791" t="str">
        <f t="shared" si="942"/>
        <v>politician and diplomat MLA (1959–1965) MP (1965–1984) ambassador to Japan South Korea Indonesia and Egypt</v>
      </c>
      <c r="R2791" t="s">
        <v>3168</v>
      </c>
      <c r="S2791" t="s">
        <v>2062</v>
      </c>
      <c r="U2791" t="str">
        <f>CONCATENATE("https://en.wikipedia.org/wiki/",REPLACE(D2791,FIND(" ",D2791),1,"_"))</f>
        <v>https://en.wikipedia.org/wiki/Lee_Khoon Choy</v>
      </c>
      <c r="Y2791" t="str">
        <f>CONCATENATE("https://tools.wmflabs.org/xtools-articleinfo/?article=",REPLACE(D2791,FIND(" ",D2791),1,"_"),"&amp;project=en.wikipedia.org")</f>
        <v>https://tools.wmflabs.org/xtools-articleinfo/?article=Lee_Khoon Choy&amp;project=en.wikipedia.org</v>
      </c>
      <c r="AB2791" t="str">
        <f>CONCATENATE("https://en.wikipedia.org/w/index.php?title=Special:WhatLinksHere/",REPLACE(D2791,FIND(" ",D2791),1,"_"),"&amp;limit=500")</f>
        <v>https://en.wikipedia.org/w/index.php?title=Special:WhatLinksHere/Lee_Khoon Choy&amp;limit=500</v>
      </c>
    </row>
    <row r="2792" spans="1:29">
      <c r="A2792">
        <v>4764</v>
      </c>
      <c r="B2792">
        <v>529882</v>
      </c>
      <c r="C2792">
        <v>63057.338828002685</v>
      </c>
      <c r="D2792" t="s">
        <v>236</v>
      </c>
      <c r="E2792" s="2" t="str">
        <f t="shared" si="956"/>
        <v>Lee</v>
      </c>
      <c r="F2792" s="2" t="str">
        <f t="shared" si="957"/>
        <v>Kwang-jong</v>
      </c>
      <c r="H2792">
        <v>0</v>
      </c>
      <c r="J2792">
        <v>52</v>
      </c>
      <c r="K2792" s="3">
        <v>42639</v>
      </c>
      <c r="L2792" t="s">
        <v>215</v>
      </c>
      <c r="M2792" s="2" t="str">
        <f t="shared" si="940"/>
        <v>South Korean football player and coach leukemia.[94]</v>
      </c>
      <c r="N2792" s="2" t="s">
        <v>68</v>
      </c>
      <c r="O2792" s="2" t="str">
        <f t="shared" si="955"/>
        <v>Korean football player and coach leukemia.[94]</v>
      </c>
      <c r="P2792" s="2" t="str">
        <f t="shared" si="941"/>
        <v>Korean football player and coach leukemia.</v>
      </c>
      <c r="Q2792" s="2" t="str">
        <f t="shared" si="942"/>
        <v>Korean football player and coach leukemia</v>
      </c>
      <c r="R2792" s="2" t="s">
        <v>179</v>
      </c>
    </row>
    <row r="2793" spans="1:29" s="2" customFormat="1">
      <c r="A2793">
        <v>2872</v>
      </c>
      <c r="B2793">
        <v>848452</v>
      </c>
      <c r="C2793">
        <v>24163.714248061297</v>
      </c>
      <c r="D2793" t="s">
        <v>5812</v>
      </c>
      <c r="E2793" t="str">
        <f t="shared" si="956"/>
        <v>Lee</v>
      </c>
      <c r="F2793" t="str">
        <f t="shared" si="957"/>
        <v>Pfund</v>
      </c>
      <c r="G2793"/>
      <c r="H2793">
        <v>0</v>
      </c>
      <c r="I2793"/>
      <c r="J2793">
        <v>96</v>
      </c>
      <c r="K2793" s="5">
        <v>42523</v>
      </c>
      <c r="L2793" t="s">
        <v>5248</v>
      </c>
      <c r="M2793" t="str">
        <f t="shared" si="940"/>
        <v>American baseball player (Brooklyn Dodgers) and college baseball and basketball coach (Wheaton College).[27]</v>
      </c>
      <c r="N2793" t="str">
        <f>MID(M2793,1,FIND(" ",M2793)-1)</f>
        <v>American</v>
      </c>
      <c r="O2793" t="str">
        <f t="shared" si="955"/>
        <v>baseball player (Brooklyn Dodgers) and college baseball and basketball coach (Wheaton College).[27]</v>
      </c>
      <c r="P2793" t="str">
        <f t="shared" si="941"/>
        <v>baseball player (Brooklyn Dodgers) and college baseball and basketball coach (Wheaton College).</v>
      </c>
      <c r="Q2793" t="str">
        <f t="shared" si="942"/>
        <v>baseball player (Brooklyn Dodgers) and college baseball and basketball coach (Wheaton College)</v>
      </c>
      <c r="R2793" t="s">
        <v>3124</v>
      </c>
      <c r="S2793" t="s">
        <v>1277</v>
      </c>
      <c r="T2793"/>
      <c r="U2793" t="str">
        <f t="shared" ref="U2793:U2832" si="958">CONCATENATE("https://en.wikipedia.org/wiki/",REPLACE(D2793,FIND(" ",D2793),1,"_"))</f>
        <v>https://en.wikipedia.org/wiki/Lee_Pfund</v>
      </c>
      <c r="V2793"/>
      <c r="W2793"/>
      <c r="X2793"/>
      <c r="Y2793" t="str">
        <f t="shared" ref="Y2793:Y2832" si="959">CONCATENATE("https://tools.wmflabs.org/xtools-articleinfo/?article=",REPLACE(D2793,FIND(" ",D2793),1,"_"),"&amp;project=en.wikipedia.org")</f>
        <v>https://tools.wmflabs.org/xtools-articleinfo/?article=Lee_Pfund&amp;project=en.wikipedia.org</v>
      </c>
      <c r="Z2793"/>
      <c r="AA2793"/>
      <c r="AB2793" t="str">
        <f t="shared" ref="AB2793:AB2832" si="960">CONCATENATE("https://en.wikipedia.org/w/index.php?title=Special:WhatLinksHere/",REPLACE(D2793,FIND(" ",D2793),1,"_"),"&amp;limit=500")</f>
        <v>https://en.wikipedia.org/w/index.php?title=Special:WhatLinksHere/Lee_Pfund&amp;limit=500</v>
      </c>
      <c r="AC2793"/>
    </row>
    <row r="2794" spans="1:29">
      <c r="A2794">
        <v>1188</v>
      </c>
      <c r="B2794">
        <v>955680</v>
      </c>
      <c r="C2794">
        <v>490127.56172669469</v>
      </c>
      <c r="D2794" t="s">
        <v>10777</v>
      </c>
      <c r="E2794" t="str">
        <f t="shared" si="956"/>
        <v>Lee</v>
      </c>
      <c r="F2794" t="str">
        <f t="shared" si="957"/>
        <v>Reherman</v>
      </c>
      <c r="H2794">
        <v>0</v>
      </c>
      <c r="J2794">
        <v>49</v>
      </c>
      <c r="K2794" s="3">
        <v>42429</v>
      </c>
      <c r="L2794" t="s">
        <v>11675</v>
      </c>
      <c r="M2794" t="str">
        <f t="shared" si="940"/>
        <v>American actor (American Gladiators Star Trek Into Darkness Last Action Hero).[535]</v>
      </c>
      <c r="N2794" t="str">
        <f>MID(M2794,1,FIND(" ",M2794)-1)</f>
        <v>American</v>
      </c>
      <c r="O2794" t="str">
        <f t="shared" si="955"/>
        <v>actor (American Gladiators Star Trek Into Darkness Last Action Hero).[535]</v>
      </c>
      <c r="P2794" t="str">
        <f t="shared" si="941"/>
        <v>actor (American Gladiators Star Trek Into Darkness Last Action Hero).</v>
      </c>
      <c r="Q2794" t="str">
        <f t="shared" si="942"/>
        <v>actor (American Gladiators Star Trek Into Darkness Last Action Hero)</v>
      </c>
      <c r="R2794" t="str">
        <f>IFERROR(MID(Q2794,1,FIND(" ",Q2794)-1),Q2794)</f>
        <v>actor</v>
      </c>
      <c r="S2794" t="s">
        <v>2180</v>
      </c>
      <c r="U2794" t="str">
        <f t="shared" si="958"/>
        <v>https://en.wikipedia.org/wiki/Lee_Reherman</v>
      </c>
      <c r="Y2794" t="str">
        <f t="shared" si="959"/>
        <v>https://tools.wmflabs.org/xtools-articleinfo/?article=Lee_Reherman&amp;project=en.wikipedia.org</v>
      </c>
      <c r="AB2794" t="str">
        <f t="shared" si="960"/>
        <v>https://en.wikipedia.org/w/index.php?title=Special:WhatLinksHere/Lee_Reherman&amp;limit=500</v>
      </c>
    </row>
    <row r="2795" spans="1:29">
      <c r="A2795">
        <v>4360</v>
      </c>
      <c r="B2795">
        <v>41520</v>
      </c>
      <c r="C2795">
        <v>559756.39800089994</v>
      </c>
      <c r="D2795" t="s">
        <v>14648</v>
      </c>
      <c r="E2795" t="str">
        <f t="shared" si="956"/>
        <v>Leif</v>
      </c>
      <c r="F2795" t="str">
        <f t="shared" si="957"/>
        <v>Mæhle</v>
      </c>
      <c r="H2795">
        <v>0</v>
      </c>
      <c r="J2795">
        <v>89</v>
      </c>
      <c r="K2795" s="5">
        <v>42614</v>
      </c>
      <c r="L2795" t="s">
        <v>15279</v>
      </c>
      <c r="M2795" t="str">
        <f t="shared" si="940"/>
        <v>Norwegian literary historian.[442]</v>
      </c>
      <c r="N2795" t="str">
        <f>MID(M2795,1,FIND(" ",M2795)-1)</f>
        <v>Norwegian</v>
      </c>
      <c r="O2795" t="str">
        <f t="shared" si="955"/>
        <v>literary historian.[442]</v>
      </c>
      <c r="P2795" s="2" t="str">
        <f t="shared" si="941"/>
        <v>literary historian.</v>
      </c>
      <c r="Q2795" s="2" t="str">
        <f t="shared" si="942"/>
        <v>literary historian</v>
      </c>
      <c r="R2795" s="2" t="str">
        <f>Q2795</f>
        <v>literary historian</v>
      </c>
      <c r="U2795" t="str">
        <f t="shared" si="958"/>
        <v>https://en.wikipedia.org/wiki/Leif_Mæhle</v>
      </c>
      <c r="Y2795" t="str">
        <f t="shared" si="959"/>
        <v>https://tools.wmflabs.org/xtools-articleinfo/?article=Leif_Mæhle&amp;project=en.wikipedia.org</v>
      </c>
      <c r="AB2795" t="str">
        <f t="shared" si="960"/>
        <v>https://en.wikipedia.org/w/index.php?title=Special:WhatLinksHere/Leif_Mæhle&amp;limit=500</v>
      </c>
    </row>
    <row r="2796" spans="1:29">
      <c r="A2796">
        <v>542</v>
      </c>
      <c r="B2796">
        <v>232770</v>
      </c>
      <c r="C2796">
        <v>623762.2769649534</v>
      </c>
      <c r="D2796" t="s">
        <v>9783</v>
      </c>
      <c r="E2796" t="str">
        <f t="shared" si="956"/>
        <v>Leif</v>
      </c>
      <c r="F2796" t="str">
        <f t="shared" si="957"/>
        <v>Solberg</v>
      </c>
      <c r="H2796">
        <v>0</v>
      </c>
      <c r="J2796">
        <v>101</v>
      </c>
      <c r="K2796" s="3">
        <v>42394</v>
      </c>
      <c r="L2796" t="s">
        <v>9784</v>
      </c>
      <c r="M2796" t="str">
        <f t="shared" si="940"/>
        <v>Norwegian composer and organist.[548]</v>
      </c>
      <c r="N2796" t="str">
        <f>MID(M2796,1,FIND(" ",M2796)-1)</f>
        <v>Norwegian</v>
      </c>
      <c r="O2796" t="str">
        <f t="shared" si="955"/>
        <v>composer and organist.[548]</v>
      </c>
      <c r="P2796" t="str">
        <f t="shared" si="941"/>
        <v>composer and organist.</v>
      </c>
      <c r="Q2796" t="str">
        <f t="shared" si="942"/>
        <v>composer and organist</v>
      </c>
      <c r="R2796" t="str">
        <f>Q2796</f>
        <v>composer and organist</v>
      </c>
      <c r="U2796" t="str">
        <f t="shared" si="958"/>
        <v>https://en.wikipedia.org/wiki/Leif_Solberg</v>
      </c>
      <c r="Y2796" t="str">
        <f t="shared" si="959"/>
        <v>https://tools.wmflabs.org/xtools-articleinfo/?article=Leif_Solberg&amp;project=en.wikipedia.org</v>
      </c>
      <c r="AB2796" t="str">
        <f t="shared" si="960"/>
        <v>https://en.wikipedia.org/w/index.php?title=Special:WhatLinksHere/Leif_Solberg&amp;limit=500</v>
      </c>
    </row>
    <row r="2797" spans="1:29">
      <c r="A2797">
        <v>375</v>
      </c>
      <c r="B2797">
        <v>36955</v>
      </c>
      <c r="C2797">
        <v>366728.24507515144</v>
      </c>
      <c r="D2797" t="s">
        <v>9611</v>
      </c>
      <c r="E2797" t="str">
        <f t="shared" si="956"/>
        <v>Leila</v>
      </c>
      <c r="F2797" t="str">
        <f t="shared" si="957"/>
        <v>Alaoui</v>
      </c>
      <c r="H2797">
        <v>0</v>
      </c>
      <c r="J2797">
        <v>33</v>
      </c>
      <c r="K2797" s="3">
        <v>42387</v>
      </c>
      <c r="L2797" t="s">
        <v>10112</v>
      </c>
      <c r="M2797" t="str">
        <f t="shared" si="940"/>
        <v>French-born Moroccan artist and photographer injuries sustained from 2016 Ouagadougou attacks.[377]</v>
      </c>
      <c r="N2797" t="s">
        <v>11808</v>
      </c>
      <c r="O2797" t="s">
        <v>11809</v>
      </c>
      <c r="P2797" t="str">
        <f t="shared" si="941"/>
        <v>artist and photographer injuries sustained from 2016 Ouagadougou attacks.</v>
      </c>
      <c r="Q2797" t="str">
        <f t="shared" si="942"/>
        <v>artist and photographer injuries sustained from 2016 Ouagadougou attacks</v>
      </c>
      <c r="R2797" t="s">
        <v>3337</v>
      </c>
      <c r="T2797" t="s">
        <v>12111</v>
      </c>
      <c r="U2797" t="str">
        <f t="shared" si="958"/>
        <v>https://en.wikipedia.org/wiki/Leila_Alaoui</v>
      </c>
      <c r="Y2797" t="str">
        <f t="shared" si="959"/>
        <v>https://tools.wmflabs.org/xtools-articleinfo/?article=Leila_Alaoui&amp;project=en.wikipedia.org</v>
      </c>
      <c r="AB2797" t="str">
        <f t="shared" si="960"/>
        <v>https://en.wikipedia.org/w/index.php?title=Special:WhatLinksHere/Leila_Alaoui&amp;limit=500</v>
      </c>
    </row>
    <row r="2798" spans="1:29">
      <c r="A2798">
        <v>1482</v>
      </c>
      <c r="B2798">
        <v>918214</v>
      </c>
      <c r="C2798">
        <v>897392.83803373831</v>
      </c>
      <c r="D2798" t="s">
        <v>8430</v>
      </c>
      <c r="E2798" t="str">
        <f t="shared" si="956"/>
        <v>Leilani</v>
      </c>
      <c r="F2798" t="str">
        <f t="shared" si="957"/>
        <v>Muir</v>
      </c>
      <c r="H2798">
        <v>0</v>
      </c>
      <c r="J2798">
        <v>71</v>
      </c>
      <c r="K2798" s="3">
        <v>42443</v>
      </c>
      <c r="L2798" s="2" t="s">
        <v>8037</v>
      </c>
      <c r="M2798" t="str">
        <f t="shared" si="940"/>
        <v>Canadian human rights activist.[288]</v>
      </c>
      <c r="N2798" t="str">
        <f t="shared" ref="N2798:N2816" si="961">MID(M2798,1,FIND(" ",M2798)-1)</f>
        <v>Canadian</v>
      </c>
      <c r="O2798" t="str">
        <f t="shared" ref="O2798:O2829" si="962">MID(M2798,FIND(" ",M2798)+1,9999)</f>
        <v>human rights activist.[288]</v>
      </c>
      <c r="P2798" t="str">
        <f t="shared" si="941"/>
        <v>human rights activist.</v>
      </c>
      <c r="Q2798" t="str">
        <f t="shared" si="942"/>
        <v>human rights activist</v>
      </c>
      <c r="R2798" t="s">
        <v>7458</v>
      </c>
      <c r="U2798" t="str">
        <f t="shared" si="958"/>
        <v>https://en.wikipedia.org/wiki/Leilani_Muir</v>
      </c>
      <c r="Y2798" t="str">
        <f t="shared" si="959"/>
        <v>https://tools.wmflabs.org/xtools-articleinfo/?article=Leilani_Muir&amp;project=en.wikipedia.org</v>
      </c>
      <c r="AB2798" t="str">
        <f t="shared" si="960"/>
        <v>https://en.wikipedia.org/w/index.php?title=Special:WhatLinksHere/Leilani_Muir&amp;limit=500</v>
      </c>
    </row>
    <row r="2799" spans="1:29">
      <c r="A2799">
        <v>484</v>
      </c>
      <c r="B2799">
        <v>410339</v>
      </c>
      <c r="C2799">
        <v>53311.332178964221</v>
      </c>
      <c r="D2799" t="s">
        <v>9707</v>
      </c>
      <c r="E2799" t="str">
        <f t="shared" si="956"/>
        <v>Lela</v>
      </c>
      <c r="F2799" t="str">
        <f t="shared" si="957"/>
        <v>Autio</v>
      </c>
      <c r="H2799">
        <v>0</v>
      </c>
      <c r="J2799">
        <v>88</v>
      </c>
      <c r="K2799" s="3">
        <v>42392</v>
      </c>
      <c r="L2799" t="s">
        <v>9708</v>
      </c>
      <c r="M2799" t="str">
        <f t="shared" si="940"/>
        <v>American painter.[490]</v>
      </c>
      <c r="N2799" t="str">
        <f t="shared" si="961"/>
        <v>American</v>
      </c>
      <c r="O2799" t="str">
        <f t="shared" si="962"/>
        <v>painter.[490]</v>
      </c>
      <c r="P2799" t="str">
        <f t="shared" si="941"/>
        <v>painter.</v>
      </c>
      <c r="Q2799" t="str">
        <f t="shared" si="942"/>
        <v>painter</v>
      </c>
      <c r="R2799" t="str">
        <f>IFERROR(MID(Q2799,1,FIND(" ",Q2799)-1),Q2799)</f>
        <v>painter</v>
      </c>
      <c r="U2799" t="str">
        <f t="shared" si="958"/>
        <v>https://en.wikipedia.org/wiki/Lela_Autio</v>
      </c>
      <c r="Y2799" t="str">
        <f t="shared" si="959"/>
        <v>https://tools.wmflabs.org/xtools-articleinfo/?article=Lela_Autio&amp;project=en.wikipedia.org</v>
      </c>
      <c r="AB2799" t="str">
        <f t="shared" si="960"/>
        <v>https://en.wikipedia.org/w/index.php?title=Special:WhatLinksHere/Lela_Autio&amp;limit=500</v>
      </c>
    </row>
    <row r="2800" spans="1:29">
      <c r="A2800">
        <v>3289</v>
      </c>
      <c r="B2800">
        <v>492708</v>
      </c>
      <c r="C2800">
        <v>798676.04928222136</v>
      </c>
      <c r="D2800" t="s">
        <v>5292</v>
      </c>
      <c r="E2800" t="str">
        <f t="shared" si="956"/>
        <v>Leland</v>
      </c>
      <c r="F2800" t="str">
        <f t="shared" si="957"/>
        <v>Bardwell</v>
      </c>
      <c r="H2800">
        <v>0</v>
      </c>
      <c r="J2800">
        <v>94</v>
      </c>
      <c r="K2800" s="5">
        <v>42549</v>
      </c>
      <c r="L2800" t="s">
        <v>4688</v>
      </c>
      <c r="M2800" t="str">
        <f t="shared" si="940"/>
        <v>Irish poet novelist and playwright.[444]</v>
      </c>
      <c r="N2800" t="str">
        <f t="shared" si="961"/>
        <v>Irish</v>
      </c>
      <c r="O2800" t="str">
        <f t="shared" si="962"/>
        <v>poet novelist and playwright.[444]</v>
      </c>
      <c r="P2800" t="str">
        <f t="shared" si="941"/>
        <v>poet novelist and playwright.</v>
      </c>
      <c r="Q2800" t="str">
        <f t="shared" si="942"/>
        <v>poet novelist and playwright</v>
      </c>
      <c r="R2800" t="str">
        <f>Q2800</f>
        <v>poet novelist and playwright</v>
      </c>
      <c r="U2800" t="str">
        <f t="shared" si="958"/>
        <v>https://en.wikipedia.org/wiki/Leland_Bardwell</v>
      </c>
      <c r="Y2800" t="str">
        <f t="shared" si="959"/>
        <v>https://tools.wmflabs.org/xtools-articleinfo/?article=Leland_Bardwell&amp;project=en.wikipedia.org</v>
      </c>
      <c r="AB2800" t="str">
        <f t="shared" si="960"/>
        <v>https://en.wikipedia.org/w/index.php?title=Special:WhatLinksHere/Leland_Bardwell&amp;limit=500</v>
      </c>
    </row>
    <row r="2801" spans="1:29">
      <c r="A2801">
        <v>4359</v>
      </c>
      <c r="B2801">
        <v>889456</v>
      </c>
      <c r="C2801">
        <v>677695.93798948335</v>
      </c>
      <c r="D2801" t="s">
        <v>14647</v>
      </c>
      <c r="E2801" t="str">
        <f t="shared" si="956"/>
        <v>Len</v>
      </c>
      <c r="F2801" t="str">
        <f t="shared" si="957"/>
        <v>Maddocks</v>
      </c>
      <c r="H2801">
        <v>0</v>
      </c>
      <c r="J2801">
        <v>90</v>
      </c>
      <c r="K2801" s="5">
        <v>42614</v>
      </c>
      <c r="L2801" t="s">
        <v>15278</v>
      </c>
      <c r="M2801" t="str">
        <f t="shared" si="940"/>
        <v>Australian cricketer.[441]</v>
      </c>
      <c r="N2801" t="str">
        <f t="shared" si="961"/>
        <v>Australian</v>
      </c>
      <c r="O2801" t="str">
        <f t="shared" si="962"/>
        <v>cricketer.[441]</v>
      </c>
      <c r="P2801" s="2" t="str">
        <f t="shared" si="941"/>
        <v>cricketer.</v>
      </c>
      <c r="Q2801" s="2" t="str">
        <f t="shared" si="942"/>
        <v>cricketer</v>
      </c>
      <c r="R2801" s="2" t="str">
        <f>IFERROR(MID(Q2801,1,FIND(" ",Q2801)-1),Q2801)</f>
        <v>cricketer</v>
      </c>
      <c r="U2801" t="str">
        <f t="shared" si="958"/>
        <v>https://en.wikipedia.org/wiki/Len_Maddocks</v>
      </c>
      <c r="Y2801" t="str">
        <f t="shared" si="959"/>
        <v>https://tools.wmflabs.org/xtools-articleinfo/?article=Len_Maddocks&amp;project=en.wikipedia.org</v>
      </c>
      <c r="AB2801" t="str">
        <f t="shared" si="960"/>
        <v>https://en.wikipedia.org/w/index.php?title=Special:WhatLinksHere/Len_Maddocks&amp;limit=500</v>
      </c>
    </row>
    <row r="2802" spans="1:29">
      <c r="A2802">
        <v>4046</v>
      </c>
      <c r="B2802">
        <v>30388</v>
      </c>
      <c r="C2802">
        <v>597123.29807643988</v>
      </c>
      <c r="D2802" t="s">
        <v>4484</v>
      </c>
      <c r="E2802" t="str">
        <f t="shared" si="956"/>
        <v>Len</v>
      </c>
      <c r="F2802" t="str">
        <f t="shared" si="957"/>
        <v>Steckler</v>
      </c>
      <c r="H2802">
        <v>0</v>
      </c>
      <c r="J2802">
        <v>88</v>
      </c>
      <c r="K2802" s="5">
        <v>42593</v>
      </c>
      <c r="L2802" t="s">
        <v>3877</v>
      </c>
      <c r="M2802" t="str">
        <f t="shared" si="940"/>
        <v>American photographer illustrator and filmmaker.[188]</v>
      </c>
      <c r="N2802" t="str">
        <f t="shared" si="961"/>
        <v>American</v>
      </c>
      <c r="O2802" t="str">
        <f t="shared" si="962"/>
        <v>photographer illustrator and filmmaker.[188]</v>
      </c>
      <c r="P2802" s="2" t="str">
        <f t="shared" si="941"/>
        <v>photographer illustrator and filmmaker.</v>
      </c>
      <c r="Q2802" s="2" t="str">
        <f t="shared" si="942"/>
        <v>photographer illustrator and filmmaker</v>
      </c>
      <c r="R2802" s="2" t="str">
        <f>Q2802</f>
        <v>photographer illustrator and filmmaker</v>
      </c>
      <c r="S2802" s="2"/>
      <c r="U2802" t="str">
        <f t="shared" si="958"/>
        <v>https://en.wikipedia.org/wiki/Len_Steckler</v>
      </c>
      <c r="Y2802" t="str">
        <f t="shared" si="959"/>
        <v>https://tools.wmflabs.org/xtools-articleinfo/?article=Len_Steckler&amp;project=en.wikipedia.org</v>
      </c>
      <c r="AB2802" t="str">
        <f t="shared" si="960"/>
        <v>https://en.wikipedia.org/w/index.php?title=Special:WhatLinksHere/Len_Steckler&amp;limit=500</v>
      </c>
    </row>
    <row r="2803" spans="1:29">
      <c r="A2803">
        <v>4300</v>
      </c>
      <c r="B2803">
        <v>905623</v>
      </c>
      <c r="C2803">
        <v>484282.48165510013</v>
      </c>
      <c r="D2803" t="s">
        <v>4001</v>
      </c>
      <c r="E2803" t="str">
        <f t="shared" si="956"/>
        <v>Lennart</v>
      </c>
      <c r="F2803" t="str">
        <f t="shared" si="957"/>
        <v>Häggroth</v>
      </c>
      <c r="H2803">
        <v>0</v>
      </c>
      <c r="J2803">
        <v>76</v>
      </c>
      <c r="K2803" s="5">
        <v>42610</v>
      </c>
      <c r="L2803" t="s">
        <v>3650</v>
      </c>
      <c r="M2803" t="str">
        <f t="shared" si="940"/>
        <v>Swedish ice hockey player world champion (1962) and Olympic silver medalist (1964).[444]</v>
      </c>
      <c r="N2803" t="str">
        <f t="shared" si="961"/>
        <v>Swedish</v>
      </c>
      <c r="O2803" t="str">
        <f t="shared" si="962"/>
        <v>ice hockey player world champion (1962) and Olympic silver medalist (1964).[444]</v>
      </c>
      <c r="P2803" s="2" t="str">
        <f t="shared" si="941"/>
        <v>ice hockey player world champion (1962) and Olympic silver medalist (1964).</v>
      </c>
      <c r="Q2803" s="2" t="str">
        <f t="shared" si="942"/>
        <v>ice hockey player world champion (1962) and Olympic silver medalist (1964)</v>
      </c>
      <c r="R2803" s="2" t="s">
        <v>2929</v>
      </c>
      <c r="S2803" s="2" t="s">
        <v>334</v>
      </c>
      <c r="U2803" t="str">
        <f t="shared" si="958"/>
        <v>https://en.wikipedia.org/wiki/Lennart_Häggroth</v>
      </c>
      <c r="Y2803" t="str">
        <f t="shared" si="959"/>
        <v>https://tools.wmflabs.org/xtools-articleinfo/?article=Lennart_Häggroth&amp;project=en.wikipedia.org</v>
      </c>
      <c r="AB2803" t="str">
        <f t="shared" si="960"/>
        <v>https://en.wikipedia.org/w/index.php?title=Special:WhatLinksHere/Lennart_Häggroth&amp;limit=500</v>
      </c>
    </row>
    <row r="2804" spans="1:29">
      <c r="A2804">
        <v>1080</v>
      </c>
      <c r="B2804">
        <v>447975</v>
      </c>
      <c r="C2804">
        <v>248248.13003124291</v>
      </c>
      <c r="D2804" t="s">
        <v>10568</v>
      </c>
      <c r="E2804" t="str">
        <f t="shared" si="956"/>
        <v>Lennie</v>
      </c>
      <c r="F2804" t="str">
        <f t="shared" si="957"/>
        <v>Baker</v>
      </c>
      <c r="H2804">
        <v>0</v>
      </c>
      <c r="J2804">
        <v>69</v>
      </c>
      <c r="K2804" s="3">
        <v>42424</v>
      </c>
      <c r="L2804" t="s">
        <v>11462</v>
      </c>
      <c r="M2804" t="str">
        <f t="shared" si="940"/>
        <v>American musician and singer (Sha Na Na).[425]</v>
      </c>
      <c r="N2804" t="str">
        <f t="shared" si="961"/>
        <v>American</v>
      </c>
      <c r="O2804" t="str">
        <f t="shared" si="962"/>
        <v>musician and singer (Sha Na Na).[425]</v>
      </c>
      <c r="P2804" t="str">
        <f t="shared" si="941"/>
        <v>musician and singer (Sha Na Na).</v>
      </c>
      <c r="Q2804" t="str">
        <f t="shared" si="942"/>
        <v>musician and singer (Sha Na Na)</v>
      </c>
      <c r="R2804" t="s">
        <v>3246</v>
      </c>
      <c r="S2804" t="s">
        <v>2124</v>
      </c>
      <c r="U2804" t="str">
        <f t="shared" si="958"/>
        <v>https://en.wikipedia.org/wiki/Lennie_Baker</v>
      </c>
      <c r="Y2804" t="str">
        <f t="shared" si="959"/>
        <v>https://tools.wmflabs.org/xtools-articleinfo/?article=Lennie_Baker&amp;project=en.wikipedia.org</v>
      </c>
      <c r="AB2804" t="str">
        <f t="shared" si="960"/>
        <v>https://en.wikipedia.org/w/index.php?title=Special:WhatLinksHere/Lennie_Baker&amp;limit=500</v>
      </c>
    </row>
    <row r="2805" spans="1:29">
      <c r="A2805">
        <v>4</v>
      </c>
      <c r="B2805">
        <v>599648</v>
      </c>
      <c r="C2805">
        <v>567616.59815765591</v>
      </c>
      <c r="D2805" t="s">
        <v>8940</v>
      </c>
      <c r="E2805" t="str">
        <f t="shared" si="956"/>
        <v>Lennie</v>
      </c>
      <c r="F2805" t="str">
        <f t="shared" si="957"/>
        <v>Bluett</v>
      </c>
      <c r="H2805">
        <v>0</v>
      </c>
      <c r="J2805">
        <v>96</v>
      </c>
      <c r="K2805" s="3">
        <v>42370</v>
      </c>
      <c r="L2805" t="s">
        <v>9961</v>
      </c>
      <c r="M2805" t="str">
        <f t="shared" si="940"/>
        <v>American actor (Gone with the Wind Mighty Joe Young A Star is Born).[4]</v>
      </c>
      <c r="N2805" t="str">
        <f t="shared" si="961"/>
        <v>American</v>
      </c>
      <c r="O2805" t="str">
        <f t="shared" si="962"/>
        <v>actor (Gone with the Wind Mighty Joe Young A Star is Born).[4]</v>
      </c>
      <c r="P2805" t="str">
        <f t="shared" si="941"/>
        <v>actor (Gone with the Wind Mighty Joe Young A Star is Born).</v>
      </c>
      <c r="Q2805" t="str">
        <f t="shared" si="942"/>
        <v>actor (Gone with the Wind Mighty Joe Young A Star is Born)</v>
      </c>
      <c r="R2805" t="s">
        <v>7605</v>
      </c>
      <c r="S2805" t="s">
        <v>2736</v>
      </c>
      <c r="U2805" t="str">
        <f t="shared" si="958"/>
        <v>https://en.wikipedia.org/wiki/Lennie_Bluett</v>
      </c>
      <c r="V2805">
        <v>112</v>
      </c>
      <c r="Y2805" t="str">
        <f t="shared" si="959"/>
        <v>https://tools.wmflabs.org/xtools-articleinfo/?article=Lennie_Bluett&amp;project=en.wikipedia.org</v>
      </c>
      <c r="Z2805">
        <v>25</v>
      </c>
      <c r="AA2805">
        <v>13</v>
      </c>
      <c r="AB2805" t="str">
        <f t="shared" si="960"/>
        <v>https://en.wikipedia.org/w/index.php?title=Special:WhatLinksHere/Lennie_Bluett&amp;limit=500</v>
      </c>
      <c r="AC2805">
        <v>1</v>
      </c>
    </row>
    <row r="2806" spans="1:29">
      <c r="A2806">
        <v>825</v>
      </c>
      <c r="B2806">
        <v>736236</v>
      </c>
      <c r="C2806">
        <v>70885.481818550033</v>
      </c>
      <c r="D2806" t="s">
        <v>10492</v>
      </c>
      <c r="E2806" t="str">
        <f t="shared" si="956"/>
        <v>Lennie</v>
      </c>
      <c r="F2806" t="str">
        <f t="shared" si="957"/>
        <v>Pond</v>
      </c>
      <c r="H2806">
        <v>0</v>
      </c>
      <c r="J2806">
        <v>75</v>
      </c>
      <c r="K2806" s="3">
        <v>42410</v>
      </c>
      <c r="L2806" t="s">
        <v>11103</v>
      </c>
      <c r="M2806" t="str">
        <f t="shared" si="940"/>
        <v>American race car driver cancer.[169]</v>
      </c>
      <c r="N2806" t="str">
        <f t="shared" si="961"/>
        <v>American</v>
      </c>
      <c r="O2806" t="str">
        <f t="shared" si="962"/>
        <v>race car driver cancer.[169]</v>
      </c>
      <c r="P2806" t="str">
        <f t="shared" si="941"/>
        <v>race car driver cancer.</v>
      </c>
      <c r="Q2806" t="str">
        <f t="shared" si="942"/>
        <v>race car driver cancer</v>
      </c>
      <c r="R2806" t="s">
        <v>7039</v>
      </c>
      <c r="T2806" s="2" t="s">
        <v>8770</v>
      </c>
      <c r="U2806" t="str">
        <f t="shared" si="958"/>
        <v>https://en.wikipedia.org/wiki/Lennie_Pond</v>
      </c>
      <c r="Y2806" t="str">
        <f t="shared" si="959"/>
        <v>https://tools.wmflabs.org/xtools-articleinfo/?article=Lennie_Pond&amp;project=en.wikipedia.org</v>
      </c>
      <c r="AB2806" t="str">
        <f t="shared" si="960"/>
        <v>https://en.wikipedia.org/w/index.php?title=Special:WhatLinksHere/Lennie_Pond&amp;limit=500</v>
      </c>
    </row>
    <row r="2807" spans="1:29">
      <c r="A2807">
        <v>818</v>
      </c>
      <c r="B2807">
        <v>915109</v>
      </c>
      <c r="C2807">
        <v>612193.70324579359</v>
      </c>
      <c r="D2807" t="s">
        <v>10759</v>
      </c>
      <c r="E2807" t="str">
        <f t="shared" si="956"/>
        <v>Leo</v>
      </c>
      <c r="F2807" t="str">
        <f t="shared" si="957"/>
        <v>Ehlen</v>
      </c>
      <c r="H2807">
        <v>0</v>
      </c>
      <c r="J2807">
        <v>62</v>
      </c>
      <c r="K2807" s="3">
        <v>42410</v>
      </c>
      <c r="L2807" t="s">
        <v>11102</v>
      </c>
      <c r="M2807" t="str">
        <f t="shared" si="940"/>
        <v>Dutch footballer (Roda JC).[162]</v>
      </c>
      <c r="N2807" t="str">
        <f t="shared" si="961"/>
        <v>Dutch</v>
      </c>
      <c r="O2807" t="str">
        <f t="shared" si="962"/>
        <v>footballer (Roda JC).[162]</v>
      </c>
      <c r="P2807" t="str">
        <f t="shared" si="941"/>
        <v>footballer (Roda JC).</v>
      </c>
      <c r="Q2807" t="str">
        <f t="shared" si="942"/>
        <v>footballer (Roda JC)</v>
      </c>
      <c r="R2807" t="str">
        <f>IFERROR(MID(Q2807,1,FIND(" ",Q2807)-1),Q2807)</f>
        <v>footballer</v>
      </c>
      <c r="S2807" t="s">
        <v>2295</v>
      </c>
      <c r="U2807" t="str">
        <f t="shared" si="958"/>
        <v>https://en.wikipedia.org/wiki/Leo_Ehlen</v>
      </c>
      <c r="Y2807" t="str">
        <f t="shared" si="959"/>
        <v>https://tools.wmflabs.org/xtools-articleinfo/?article=Leo_Ehlen&amp;project=en.wikipedia.org</v>
      </c>
      <c r="AB2807" t="str">
        <f t="shared" si="960"/>
        <v>https://en.wikipedia.org/w/index.php?title=Special:WhatLinksHere/Leo_Ehlen&amp;limit=500</v>
      </c>
    </row>
    <row r="2808" spans="1:29">
      <c r="A2808">
        <v>745</v>
      </c>
      <c r="B2808">
        <v>654475</v>
      </c>
      <c r="C2808">
        <v>684407.66817548138</v>
      </c>
      <c r="D2808" t="s">
        <v>10433</v>
      </c>
      <c r="E2808" t="str">
        <f t="shared" si="956"/>
        <v>Leo</v>
      </c>
      <c r="F2808" t="str">
        <f t="shared" si="957"/>
        <v>Foley</v>
      </c>
      <c r="H2808">
        <v>0</v>
      </c>
      <c r="J2808">
        <v>87</v>
      </c>
      <c r="K2808" s="3">
        <v>42405</v>
      </c>
      <c r="L2808" t="s">
        <v>10988</v>
      </c>
      <c r="M2808" t="str">
        <f t="shared" si="940"/>
        <v>American politician Minnesota State Senator (1997–2011).[89]</v>
      </c>
      <c r="N2808" t="str">
        <f t="shared" si="961"/>
        <v>American</v>
      </c>
      <c r="O2808" t="str">
        <f t="shared" si="962"/>
        <v>politician Minnesota State Senator (1997–2011).[89]</v>
      </c>
      <c r="P2808" t="str">
        <f t="shared" si="941"/>
        <v>politician Minnesota State Senator (1997–2011).</v>
      </c>
      <c r="Q2808" t="str">
        <f t="shared" si="942"/>
        <v>politician Minnesota State Senator (1997–2011)</v>
      </c>
      <c r="R2808" t="str">
        <f>IFERROR(MID(Q2808,1,FIND(" ",Q2808)-1),Q2808)</f>
        <v>politician</v>
      </c>
      <c r="S2808" t="s">
        <v>2254</v>
      </c>
      <c r="U2808" t="str">
        <f t="shared" si="958"/>
        <v>https://en.wikipedia.org/wiki/Leo_Foley</v>
      </c>
      <c r="Y2808" t="str">
        <f t="shared" si="959"/>
        <v>https://tools.wmflabs.org/xtools-articleinfo/?article=Leo_Foley&amp;project=en.wikipedia.org</v>
      </c>
      <c r="AB2808" t="str">
        <f t="shared" si="960"/>
        <v>https://en.wikipedia.org/w/index.php?title=Special:WhatLinksHere/Leo_Foley&amp;limit=500</v>
      </c>
    </row>
    <row r="2809" spans="1:29">
      <c r="A2809">
        <v>2745</v>
      </c>
      <c r="B2809">
        <v>883980</v>
      </c>
      <c r="C2809">
        <v>687105.11943118041</v>
      </c>
      <c r="D2809" t="s">
        <v>12300</v>
      </c>
      <c r="E2809" t="str">
        <f t="shared" si="956"/>
        <v>Leo</v>
      </c>
      <c r="F2809" t="str">
        <f t="shared" si="957"/>
        <v>Proost</v>
      </c>
      <c r="H2809">
        <v>0</v>
      </c>
      <c r="J2809">
        <v>82</v>
      </c>
      <c r="K2809" s="5">
        <v>42514</v>
      </c>
      <c r="L2809" t="s">
        <v>12787</v>
      </c>
      <c r="M2809" t="str">
        <f t="shared" si="940"/>
        <v>Belgian racing cyclist.[411]</v>
      </c>
      <c r="N2809" t="str">
        <f t="shared" si="961"/>
        <v>Belgian</v>
      </c>
      <c r="O2809" t="str">
        <f t="shared" si="962"/>
        <v>racing cyclist.[411]</v>
      </c>
      <c r="P2809" t="str">
        <f t="shared" si="941"/>
        <v>racing cyclist.</v>
      </c>
      <c r="Q2809" t="str">
        <f t="shared" si="942"/>
        <v>racing cyclist</v>
      </c>
      <c r="R2809" t="s">
        <v>12908</v>
      </c>
      <c r="U2809" t="str">
        <f t="shared" si="958"/>
        <v>https://en.wikipedia.org/wiki/Leo_Proost</v>
      </c>
      <c r="Y2809" t="str">
        <f t="shared" si="959"/>
        <v>https://tools.wmflabs.org/xtools-articleinfo/?article=Leo_Proost&amp;project=en.wikipedia.org</v>
      </c>
      <c r="AB2809" t="str">
        <f t="shared" si="960"/>
        <v>https://en.wikipedia.org/w/index.php?title=Special:WhatLinksHere/Leo_Proost&amp;limit=500</v>
      </c>
    </row>
    <row r="2810" spans="1:29">
      <c r="A2810">
        <v>86</v>
      </c>
      <c r="B2810">
        <v>139216</v>
      </c>
      <c r="C2810">
        <v>790989.08715877775</v>
      </c>
      <c r="D2810" t="s">
        <v>9031</v>
      </c>
      <c r="E2810" t="str">
        <f t="shared" si="956"/>
        <v>Leo</v>
      </c>
      <c r="F2810" t="str">
        <f t="shared" si="957"/>
        <v>Rucka</v>
      </c>
      <c r="H2810">
        <v>0</v>
      </c>
      <c r="J2810">
        <v>84</v>
      </c>
      <c r="K2810" s="3">
        <v>42373</v>
      </c>
      <c r="L2810" t="s">
        <v>9258</v>
      </c>
      <c r="M2810" t="str">
        <f t="shared" si="940"/>
        <v>American football player (San Francisco 49ers).[86]</v>
      </c>
      <c r="N2810" t="str">
        <f t="shared" si="961"/>
        <v>American</v>
      </c>
      <c r="O2810" t="str">
        <f t="shared" si="962"/>
        <v>football player (San Francisco 49ers).[86]</v>
      </c>
      <c r="P2810" t="str">
        <f t="shared" si="941"/>
        <v>football player (San Francisco 49ers).</v>
      </c>
      <c r="Q2810" t="str">
        <f t="shared" si="942"/>
        <v>football player (San Francisco 49ers)</v>
      </c>
      <c r="R2810" s="2" t="s">
        <v>7094</v>
      </c>
      <c r="S2810" s="2" t="s">
        <v>2579</v>
      </c>
      <c r="U2810" t="str">
        <f t="shared" si="958"/>
        <v>https://en.wikipedia.org/wiki/Leo_Rucka</v>
      </c>
      <c r="Y2810" t="str">
        <f t="shared" si="959"/>
        <v>https://tools.wmflabs.org/xtools-articleinfo/?article=Leo_Rucka&amp;project=en.wikipedia.org</v>
      </c>
      <c r="AB2810" t="str">
        <f t="shared" si="960"/>
        <v>https://en.wikipedia.org/w/index.php?title=Special:WhatLinksHere/Leo_Rucka&amp;limit=500</v>
      </c>
    </row>
    <row r="2811" spans="1:29">
      <c r="A2811">
        <v>1607</v>
      </c>
      <c r="B2811">
        <v>60957</v>
      </c>
      <c r="C2811">
        <v>295226.681110762</v>
      </c>
      <c r="D2811" t="s">
        <v>8399</v>
      </c>
      <c r="E2811" t="str">
        <f t="shared" si="956"/>
        <v>Leon</v>
      </c>
      <c r="F2811" t="str">
        <f t="shared" si="957"/>
        <v>Charney</v>
      </c>
      <c r="H2811">
        <v>0</v>
      </c>
      <c r="J2811">
        <v>77</v>
      </c>
      <c r="K2811" s="3">
        <v>42450</v>
      </c>
      <c r="L2811" s="2" t="s">
        <v>7995</v>
      </c>
      <c r="M2811" t="str">
        <f t="shared" si="940"/>
        <v>American real estate tycoon and talk show host.[414]</v>
      </c>
      <c r="N2811" t="str">
        <f t="shared" si="961"/>
        <v>American</v>
      </c>
      <c r="O2811" t="str">
        <f t="shared" si="962"/>
        <v>real estate tycoon and talk show host.[414]</v>
      </c>
      <c r="P2811" t="str">
        <f t="shared" si="941"/>
        <v>real estate tycoon and talk show host.</v>
      </c>
      <c r="Q2811" t="str">
        <f t="shared" si="942"/>
        <v>real estate tycoon and talk show host</v>
      </c>
      <c r="R2811" t="str">
        <f>Q2811</f>
        <v>real estate tycoon and talk show host</v>
      </c>
      <c r="U2811" t="str">
        <f t="shared" si="958"/>
        <v>https://en.wikipedia.org/wiki/Leon_Charney</v>
      </c>
      <c r="Y2811" t="str">
        <f t="shared" si="959"/>
        <v>https://tools.wmflabs.org/xtools-articleinfo/?article=Leon_Charney&amp;project=en.wikipedia.org</v>
      </c>
      <c r="AB2811" t="str">
        <f t="shared" si="960"/>
        <v>https://en.wikipedia.org/w/index.php?title=Special:WhatLinksHere/Leon_Charney&amp;limit=500</v>
      </c>
    </row>
    <row r="2812" spans="1:29">
      <c r="A2812">
        <v>4040</v>
      </c>
      <c r="B2812">
        <v>157805</v>
      </c>
      <c r="C2812">
        <v>934754.89838601789</v>
      </c>
      <c r="D2812" t="s">
        <v>4478</v>
      </c>
      <c r="E2812" t="str">
        <f t="shared" si="956"/>
        <v>Leon</v>
      </c>
      <c r="F2812" t="str">
        <f t="shared" si="957"/>
        <v>Donohue</v>
      </c>
      <c r="H2812">
        <v>0</v>
      </c>
      <c r="J2812">
        <v>77</v>
      </c>
      <c r="K2812" s="5">
        <v>42593</v>
      </c>
      <c r="L2812" t="s">
        <v>3865</v>
      </c>
      <c r="M2812" t="str">
        <f t="shared" si="940"/>
        <v>American football player (San Francisco 49ers Dallas Cowboys).[182]</v>
      </c>
      <c r="N2812" t="str">
        <f t="shared" si="961"/>
        <v>American</v>
      </c>
      <c r="O2812" t="str">
        <f t="shared" si="962"/>
        <v>football player (San Francisco 49ers Dallas Cowboys).[182]</v>
      </c>
      <c r="P2812" s="2" t="str">
        <f t="shared" si="941"/>
        <v>football player (San Francisco 49ers Dallas Cowboys).</v>
      </c>
      <c r="Q2812" s="2" t="str">
        <f t="shared" si="942"/>
        <v>football player (San Francisco 49ers Dallas Cowboys)</v>
      </c>
      <c r="R2812" s="2" t="s">
        <v>3325</v>
      </c>
      <c r="S2812" s="2" t="s">
        <v>695</v>
      </c>
      <c r="U2812" t="str">
        <f t="shared" si="958"/>
        <v>https://en.wikipedia.org/wiki/Leon_Donohue</v>
      </c>
      <c r="Y2812" t="str">
        <f t="shared" si="959"/>
        <v>https://tools.wmflabs.org/xtools-articleinfo/?article=Leon_Donohue&amp;project=en.wikipedia.org</v>
      </c>
      <c r="AB2812" t="str">
        <f t="shared" si="960"/>
        <v>https://en.wikipedia.org/w/index.php?title=Special:WhatLinksHere/Leon_Donohue&amp;limit=500</v>
      </c>
    </row>
    <row r="2813" spans="1:29">
      <c r="A2813">
        <v>1378</v>
      </c>
      <c r="B2813">
        <v>453458</v>
      </c>
      <c r="C2813">
        <v>934875.39853504137</v>
      </c>
      <c r="D2813" t="s">
        <v>8839</v>
      </c>
      <c r="E2813" t="str">
        <f t="shared" si="956"/>
        <v>Léon</v>
      </c>
      <c r="F2813" t="str">
        <f t="shared" si="957"/>
        <v>Francioli</v>
      </c>
      <c r="H2813">
        <v>0</v>
      </c>
      <c r="J2813">
        <v>69</v>
      </c>
      <c r="K2813" s="3">
        <v>42438</v>
      </c>
      <c r="L2813" s="2" t="s">
        <v>8100</v>
      </c>
      <c r="M2813" t="str">
        <f t="shared" si="940"/>
        <v>Swiss double bass player.[184]</v>
      </c>
      <c r="N2813" t="str">
        <f t="shared" si="961"/>
        <v>Swiss</v>
      </c>
      <c r="O2813" t="str">
        <f t="shared" si="962"/>
        <v>double bass player.[184]</v>
      </c>
      <c r="P2813" t="str">
        <f t="shared" si="941"/>
        <v>double bass player.</v>
      </c>
      <c r="Q2813" t="str">
        <f t="shared" si="942"/>
        <v>double bass player</v>
      </c>
      <c r="R2813" t="s">
        <v>6772</v>
      </c>
      <c r="U2813" t="str">
        <f t="shared" si="958"/>
        <v>https://en.wikipedia.org/wiki/Léon_Francioli</v>
      </c>
      <c r="Y2813" t="str">
        <f t="shared" si="959"/>
        <v>https://tools.wmflabs.org/xtools-articleinfo/?article=Léon_Francioli&amp;project=en.wikipedia.org</v>
      </c>
      <c r="AB2813" t="str">
        <f t="shared" si="960"/>
        <v>https://en.wikipedia.org/w/index.php?title=Special:WhatLinksHere/Léon_Francioli&amp;limit=500</v>
      </c>
    </row>
    <row r="2814" spans="1:29">
      <c r="A2814">
        <v>1898</v>
      </c>
      <c r="B2814">
        <v>422619</v>
      </c>
      <c r="C2814">
        <v>508801.87282382394</v>
      </c>
      <c r="D2814" t="s">
        <v>6611</v>
      </c>
      <c r="E2814" t="str">
        <f t="shared" si="956"/>
        <v>Leon</v>
      </c>
      <c r="F2814" t="str">
        <f t="shared" si="957"/>
        <v>Haywood</v>
      </c>
      <c r="H2814">
        <v>0</v>
      </c>
      <c r="J2814">
        <v>74</v>
      </c>
      <c r="K2814" s="5">
        <v>42465</v>
      </c>
      <c r="L2814" t="s">
        <v>6745</v>
      </c>
      <c r="M2814" t="str">
        <f t="shared" si="940"/>
        <v>American funk and soul singer.[84]</v>
      </c>
      <c r="N2814" t="str">
        <f t="shared" si="961"/>
        <v>American</v>
      </c>
      <c r="O2814" t="str">
        <f t="shared" si="962"/>
        <v>funk and soul singer.[84]</v>
      </c>
      <c r="P2814" t="str">
        <f t="shared" si="941"/>
        <v>funk and soul singer.</v>
      </c>
      <c r="Q2814" t="str">
        <f t="shared" si="942"/>
        <v>funk and soul singer</v>
      </c>
      <c r="R2814" t="str">
        <f>Q2814</f>
        <v>funk and soul singer</v>
      </c>
      <c r="U2814" t="str">
        <f t="shared" si="958"/>
        <v>https://en.wikipedia.org/wiki/Leon_Haywood</v>
      </c>
      <c r="Y2814" t="str">
        <f t="shared" si="959"/>
        <v>https://tools.wmflabs.org/xtools-articleinfo/?article=Leon_Haywood&amp;project=en.wikipedia.org</v>
      </c>
      <c r="AB2814" t="str">
        <f t="shared" si="960"/>
        <v>https://en.wikipedia.org/w/index.php?title=Special:WhatLinksHere/Leon_Haywood&amp;limit=500</v>
      </c>
    </row>
    <row r="2815" spans="1:29">
      <c r="A2815">
        <v>46</v>
      </c>
      <c r="B2815">
        <v>200661</v>
      </c>
      <c r="C2815">
        <v>456421.67222831631</v>
      </c>
      <c r="D2815" t="s">
        <v>9059</v>
      </c>
      <c r="E2815" t="str">
        <f t="shared" si="956"/>
        <v>Leonard</v>
      </c>
      <c r="F2815" t="str">
        <f t="shared" si="957"/>
        <v>Berkowitz</v>
      </c>
      <c r="H2815">
        <v>0</v>
      </c>
      <c r="J2815">
        <v>89</v>
      </c>
      <c r="K2815" s="3">
        <v>42372</v>
      </c>
      <c r="L2815" t="s">
        <v>9060</v>
      </c>
      <c r="M2815" t="str">
        <f t="shared" si="940"/>
        <v>American social psychologist.[46]</v>
      </c>
      <c r="N2815" t="str">
        <f t="shared" si="961"/>
        <v>American</v>
      </c>
      <c r="O2815" t="str">
        <f t="shared" si="962"/>
        <v>social psychologist.[46]</v>
      </c>
      <c r="P2815" t="str">
        <f t="shared" si="941"/>
        <v>social psychologist.</v>
      </c>
      <c r="Q2815" t="str">
        <f t="shared" si="942"/>
        <v>social psychologist</v>
      </c>
      <c r="R2815" t="s">
        <v>7461</v>
      </c>
      <c r="U2815" t="str">
        <f t="shared" si="958"/>
        <v>https://en.wikipedia.org/wiki/Leonard_Berkowitz</v>
      </c>
      <c r="Y2815" t="str">
        <f t="shared" si="959"/>
        <v>https://tools.wmflabs.org/xtools-articleinfo/?article=Leonard_Berkowitz&amp;project=en.wikipedia.org</v>
      </c>
      <c r="AB2815" t="str">
        <f t="shared" si="960"/>
        <v>https://en.wikipedia.org/w/index.php?title=Special:WhatLinksHere/Leonard_Berkowitz&amp;limit=500</v>
      </c>
    </row>
    <row r="2816" spans="1:29">
      <c r="A2816">
        <v>1342</v>
      </c>
      <c r="B2816">
        <v>61411</v>
      </c>
      <c r="C2816">
        <v>666805.74178189994</v>
      </c>
      <c r="D2816" t="s">
        <v>8967</v>
      </c>
      <c r="E2816" t="str">
        <f t="shared" si="956"/>
        <v>Leonard</v>
      </c>
      <c r="F2816" t="str">
        <f t="shared" si="957"/>
        <v>Berney</v>
      </c>
      <c r="H2816">
        <v>0</v>
      </c>
      <c r="J2816">
        <v>95</v>
      </c>
      <c r="K2816" s="3">
        <v>42436</v>
      </c>
      <c r="L2816" s="2" t="s">
        <v>8183</v>
      </c>
      <c r="M2816" t="str">
        <f t="shared" si="940"/>
        <v>British military officer a liberator of Bergen-Belsen heart attack.[148]</v>
      </c>
      <c r="N2816" t="str">
        <f t="shared" si="961"/>
        <v>British</v>
      </c>
      <c r="O2816" t="str">
        <f t="shared" si="962"/>
        <v>military officer a liberator of Bergen-Belsen heart attack.[148]</v>
      </c>
      <c r="P2816" t="str">
        <f t="shared" si="941"/>
        <v>military officer a liberator of Bergen-Belsen heart attack.</v>
      </c>
      <c r="Q2816" t="str">
        <f t="shared" si="942"/>
        <v>military officer a liberator of Bergen-Belsen heart attack</v>
      </c>
      <c r="R2816" t="s">
        <v>7093</v>
      </c>
      <c r="S2816" s="2" t="s">
        <v>2177</v>
      </c>
      <c r="T2816" t="s">
        <v>7564</v>
      </c>
      <c r="U2816" t="str">
        <f t="shared" si="958"/>
        <v>https://en.wikipedia.org/wiki/Leonard_Berney</v>
      </c>
      <c r="Y2816" t="str">
        <f t="shared" si="959"/>
        <v>https://tools.wmflabs.org/xtools-articleinfo/?article=Leonard_Berney&amp;project=en.wikipedia.org</v>
      </c>
      <c r="AB2816" t="str">
        <f t="shared" si="960"/>
        <v>https://en.wikipedia.org/w/index.php?title=Special:WhatLinksHere/Leonard_Berney&amp;limit=500</v>
      </c>
    </row>
    <row r="2817" spans="1:28">
      <c r="A2817">
        <v>2847</v>
      </c>
      <c r="B2817">
        <v>400464</v>
      </c>
      <c r="C2817">
        <v>34886.105523582955</v>
      </c>
      <c r="D2817" t="s">
        <v>5542</v>
      </c>
      <c r="E2817" t="str">
        <f t="shared" si="956"/>
        <v>Leonard</v>
      </c>
      <c r="F2817" t="str">
        <f t="shared" si="957"/>
        <v>Boyle</v>
      </c>
      <c r="H2817">
        <v>0</v>
      </c>
      <c r="J2817">
        <v>85</v>
      </c>
      <c r="K2817" s="5">
        <v>42522</v>
      </c>
      <c r="L2817" t="s">
        <v>5194</v>
      </c>
      <c r="M2817" t="str">
        <f t="shared" si="940"/>
        <v>New Zealand Roman Catholic prelate Bishop of Dunedin (1983–2005).[2]</v>
      </c>
      <c r="N2817" t="s">
        <v>4606</v>
      </c>
      <c r="O2817" t="str">
        <f t="shared" si="962"/>
        <v>Zealand Roman Catholic prelate Bishop of Dunedin (1983–2005).[2]</v>
      </c>
      <c r="P2817" t="str">
        <f t="shared" si="941"/>
        <v>Zealand Roman Catholic prelate Bishop of Dunedin (1983–2005).</v>
      </c>
      <c r="Q2817" t="str">
        <f t="shared" si="942"/>
        <v>Zealand Roman Catholic prelate Bishop of Dunedin (1983–2005)</v>
      </c>
      <c r="R2817" t="s">
        <v>13410</v>
      </c>
      <c r="S2817" s="2" t="s">
        <v>1085</v>
      </c>
      <c r="U2817" t="str">
        <f t="shared" si="958"/>
        <v>https://en.wikipedia.org/wiki/Leonard_Boyle</v>
      </c>
      <c r="Y2817" t="str">
        <f t="shared" si="959"/>
        <v>https://tools.wmflabs.org/xtools-articleinfo/?article=Leonard_Boyle&amp;project=en.wikipedia.org</v>
      </c>
      <c r="AB2817" t="str">
        <f t="shared" si="960"/>
        <v>https://en.wikipedia.org/w/index.php?title=Special:WhatLinksHere/Leonard_Boyle&amp;limit=500</v>
      </c>
    </row>
    <row r="2818" spans="1:28">
      <c r="A2818">
        <v>27</v>
      </c>
      <c r="B2818">
        <v>444318</v>
      </c>
      <c r="C2818">
        <v>206036.60368760757</v>
      </c>
      <c r="D2818" t="s">
        <v>8933</v>
      </c>
      <c r="E2818" t="str">
        <f t="shared" si="956"/>
        <v>Leonard</v>
      </c>
      <c r="F2818" t="str">
        <f t="shared" si="957"/>
        <v>Evans</v>
      </c>
      <c r="H2818">
        <v>0</v>
      </c>
      <c r="J2818">
        <v>86</v>
      </c>
      <c r="K2818" s="3">
        <v>42371</v>
      </c>
      <c r="L2818" t="s">
        <v>8935</v>
      </c>
      <c r="M2818" t="str">
        <f t="shared" ref="M2818:M2881" si="963">MID(L2818,2,LEN(L2818)-1)</f>
        <v>Canadian politician.[27]</v>
      </c>
      <c r="N2818" t="str">
        <f t="shared" ref="N2818:N2829" si="964">MID(M2818,1,FIND(" ",M2818)-1)</f>
        <v>Canadian</v>
      </c>
      <c r="O2818" t="str">
        <f t="shared" si="962"/>
        <v>politician.[27]</v>
      </c>
      <c r="P2818" t="str">
        <f t="shared" ref="P2818:P2881" si="965">IFERROR(MID(O2818,1,FIND("[",O2818)-1),O2818)</f>
        <v>politician.</v>
      </c>
      <c r="Q2818" t="str">
        <f t="shared" ref="Q2818:Q2881" si="966">IFERROR(MID(P2818,1,FIND(".",P2818)-1),P2818)</f>
        <v>politician</v>
      </c>
      <c r="R2818" t="str">
        <f>IFERROR(MID(Q2818,1,FIND(" ",Q2818)-1),Q2818)</f>
        <v>politician</v>
      </c>
      <c r="T2818" t="s">
        <v>11713</v>
      </c>
      <c r="U2818" t="str">
        <f t="shared" si="958"/>
        <v>https://en.wikipedia.org/wiki/Leonard_Evans</v>
      </c>
      <c r="Y2818" t="str">
        <f t="shared" si="959"/>
        <v>https://tools.wmflabs.org/xtools-articleinfo/?article=Leonard_Evans&amp;project=en.wikipedia.org</v>
      </c>
      <c r="AB2818" t="str">
        <f t="shared" si="960"/>
        <v>https://en.wikipedia.org/w/index.php?title=Special:WhatLinksHere/Leonard_Evans&amp;limit=500</v>
      </c>
    </row>
    <row r="2819" spans="1:28">
      <c r="A2819">
        <v>4531</v>
      </c>
      <c r="B2819">
        <v>618531</v>
      </c>
      <c r="C2819">
        <v>341594.34405319189</v>
      </c>
      <c r="D2819" t="s">
        <v>15085</v>
      </c>
      <c r="E2819" t="str">
        <f t="shared" si="956"/>
        <v>Leonard</v>
      </c>
      <c r="F2819" t="str">
        <f t="shared" si="957"/>
        <v>Haze</v>
      </c>
      <c r="H2819">
        <v>0</v>
      </c>
      <c r="J2819">
        <v>61</v>
      </c>
      <c r="K2819" s="5">
        <v>42624</v>
      </c>
      <c r="L2819" t="s">
        <v>15334</v>
      </c>
      <c r="M2819" t="str">
        <f t="shared" si="963"/>
        <v>American drummer (Y&amp;T) chronic obstructive pulmonary disease.[270]</v>
      </c>
      <c r="N2819" t="str">
        <f t="shared" si="964"/>
        <v>American</v>
      </c>
      <c r="O2819" t="str">
        <f t="shared" si="962"/>
        <v>drummer (Y&amp;T) chronic obstructive pulmonary disease.[270]</v>
      </c>
      <c r="P2819" s="2" t="str">
        <f t="shared" si="965"/>
        <v>drummer (Y&amp;T) chronic obstructive pulmonary disease.</v>
      </c>
      <c r="Q2819" s="2" t="str">
        <f t="shared" si="966"/>
        <v>drummer (Y&amp;T) chronic obstructive pulmonary disease</v>
      </c>
      <c r="R2819" s="2" t="str">
        <f>IFERROR(MID(Q2819,1,FIND(" ",Q2819)-1),Q2819)</f>
        <v>drummer</v>
      </c>
      <c r="S2819" s="2" t="s">
        <v>557</v>
      </c>
      <c r="T2819" t="s">
        <v>15861</v>
      </c>
      <c r="U2819" t="str">
        <f t="shared" si="958"/>
        <v>https://en.wikipedia.org/wiki/Leonard_Haze</v>
      </c>
      <c r="Y2819" t="str">
        <f t="shared" si="959"/>
        <v>https://tools.wmflabs.org/xtools-articleinfo/?article=Leonard_Haze&amp;project=en.wikipedia.org</v>
      </c>
      <c r="AB2819" t="str">
        <f t="shared" si="960"/>
        <v>https://en.wikipedia.org/w/index.php?title=Special:WhatLinksHere/Leonard_Haze&amp;limit=500</v>
      </c>
    </row>
    <row r="2820" spans="1:28">
      <c r="A2820">
        <v>2956</v>
      </c>
      <c r="B2820">
        <v>253276</v>
      </c>
      <c r="C2820">
        <v>668770.53448206419</v>
      </c>
      <c r="D2820" t="s">
        <v>5759</v>
      </c>
      <c r="E2820" t="str">
        <f t="shared" si="956"/>
        <v>Leonard</v>
      </c>
      <c r="F2820" t="str">
        <f t="shared" si="957"/>
        <v>Hill</v>
      </c>
      <c r="H2820">
        <v>0</v>
      </c>
      <c r="J2820">
        <v>68</v>
      </c>
      <c r="K2820" s="5">
        <v>42528</v>
      </c>
      <c r="L2820" t="s">
        <v>5007</v>
      </c>
      <c r="M2820" t="str">
        <f t="shared" si="963"/>
        <v>American television executive and writer property developer.[111]</v>
      </c>
      <c r="N2820" t="str">
        <f t="shared" si="964"/>
        <v>American</v>
      </c>
      <c r="O2820" t="str">
        <f t="shared" si="962"/>
        <v>television executive and writer property developer.[111]</v>
      </c>
      <c r="P2820" t="str">
        <f t="shared" si="965"/>
        <v>television executive and writer property developer.</v>
      </c>
      <c r="Q2820" t="str">
        <f t="shared" si="966"/>
        <v>television executive and writer property developer</v>
      </c>
      <c r="R2820" t="str">
        <f>Q2820</f>
        <v>television executive and writer property developer</v>
      </c>
      <c r="U2820" t="str">
        <f t="shared" si="958"/>
        <v>https://en.wikipedia.org/wiki/Leonard_Hill</v>
      </c>
      <c r="Y2820" t="str">
        <f t="shared" si="959"/>
        <v>https://tools.wmflabs.org/xtools-articleinfo/?article=Leonard_Hill&amp;project=en.wikipedia.org</v>
      </c>
      <c r="AB2820" t="str">
        <f t="shared" si="960"/>
        <v>https://en.wikipedia.org/w/index.php?title=Special:WhatLinksHere/Leonard_Hill&amp;limit=500</v>
      </c>
    </row>
    <row r="2821" spans="1:28">
      <c r="A2821">
        <v>4706</v>
      </c>
      <c r="B2821">
        <v>753731</v>
      </c>
      <c r="C2821">
        <v>112455.08164938656</v>
      </c>
      <c r="D2821" t="s">
        <v>15237</v>
      </c>
      <c r="E2821" t="s">
        <v>15799</v>
      </c>
      <c r="F2821" t="s">
        <v>15800</v>
      </c>
      <c r="H2821">
        <v>0</v>
      </c>
      <c r="J2821">
        <v>95</v>
      </c>
      <c r="K2821" s="5">
        <v>42635</v>
      </c>
      <c r="L2821" t="s">
        <v>15590</v>
      </c>
      <c r="M2821" t="str">
        <f t="shared" si="963"/>
        <v>American federal judge U.S. Court of Appeals for the Third Circuit (1973–1986) U.S. District Court for the District of New Jersey (1969–1973).[91]</v>
      </c>
      <c r="N2821" t="str">
        <f t="shared" si="964"/>
        <v>American</v>
      </c>
      <c r="O2821" t="str">
        <f t="shared" si="962"/>
        <v>federal judge U.S. Court of Appeals for the Third Circuit (1973–1986) U.S. District Court for the District of New Jersey (1969–1973).[91]</v>
      </c>
      <c r="P2821" s="2" t="str">
        <f t="shared" si="965"/>
        <v>federal judge U.S. Court of Appeals for the Third Circuit (1973–1986) U.S. District Court for the District of New Jersey (1969–1973).</v>
      </c>
      <c r="Q2821" s="2" t="str">
        <f t="shared" si="966"/>
        <v>federal judge U</v>
      </c>
      <c r="R2821" s="2" t="s">
        <v>15892</v>
      </c>
      <c r="S2821" t="s">
        <v>470</v>
      </c>
      <c r="U2821" t="str">
        <f t="shared" si="958"/>
        <v>https://en.wikipedia.org/wiki/Leonard_I. Garth</v>
      </c>
      <c r="Y2821" t="str">
        <f t="shared" si="959"/>
        <v>https://tools.wmflabs.org/xtools-articleinfo/?article=Leonard_I. Garth&amp;project=en.wikipedia.org</v>
      </c>
      <c r="AB2821" t="str">
        <f t="shared" si="960"/>
        <v>https://en.wikipedia.org/w/index.php?title=Special:WhatLinksHere/Leonard_I. Garth&amp;limit=500</v>
      </c>
    </row>
    <row r="2822" spans="1:28">
      <c r="A2822">
        <v>1668</v>
      </c>
      <c r="B2822">
        <v>351937</v>
      </c>
      <c r="C2822">
        <v>829648.14476054022</v>
      </c>
      <c r="D2822" t="s">
        <v>8449</v>
      </c>
      <c r="E2822" t="s">
        <v>7681</v>
      </c>
      <c r="F2822" t="s">
        <v>7682</v>
      </c>
      <c r="H2822">
        <v>0</v>
      </c>
      <c r="J2822">
        <v>98</v>
      </c>
      <c r="K2822" s="3">
        <v>42453</v>
      </c>
      <c r="L2822" s="2" t="s">
        <v>7939</v>
      </c>
      <c r="M2822" t="str">
        <f t="shared" si="963"/>
        <v>American engineer.[475]</v>
      </c>
      <c r="N2822" t="str">
        <f t="shared" si="964"/>
        <v>American</v>
      </c>
      <c r="O2822" t="str">
        <f t="shared" si="962"/>
        <v>engineer.[475]</v>
      </c>
      <c r="P2822" t="str">
        <f t="shared" si="965"/>
        <v>engineer.</v>
      </c>
      <c r="Q2822" t="str">
        <f t="shared" si="966"/>
        <v>engineer</v>
      </c>
      <c r="R2822" t="str">
        <f>IFERROR(MID(Q2822,1,FIND(" ",Q2822)-1),Q2822)</f>
        <v>engineer</v>
      </c>
      <c r="U2822" t="str">
        <f t="shared" si="958"/>
        <v>https://en.wikipedia.org/wiki/Leonard_L. Northrup Jr.</v>
      </c>
      <c r="Y2822" t="str">
        <f t="shared" si="959"/>
        <v>https://tools.wmflabs.org/xtools-articleinfo/?article=Leonard_L. Northrup Jr.&amp;project=en.wikipedia.org</v>
      </c>
      <c r="AB2822" t="str">
        <f t="shared" si="960"/>
        <v>https://en.wikipedia.org/w/index.php?title=Special:WhatLinksHere/Leonard_L. Northrup Jr.&amp;limit=500</v>
      </c>
    </row>
    <row r="2823" spans="1:28">
      <c r="A2823">
        <v>3432</v>
      </c>
      <c r="B2823">
        <v>173335</v>
      </c>
      <c r="C2823">
        <v>685766.72950439388</v>
      </c>
      <c r="D2823" t="s">
        <v>13581</v>
      </c>
      <c r="E2823" t="str">
        <f>LEFT(D2823,FIND(" ",D2823)-1)</f>
        <v>Leonard</v>
      </c>
      <c r="F2823" t="str">
        <f>MID(D2823,FIND(" ",D2823)+1,9999)</f>
        <v>Lee</v>
      </c>
      <c r="H2823">
        <v>0</v>
      </c>
      <c r="J2823">
        <v>77</v>
      </c>
      <c r="K2823" s="5">
        <v>42558</v>
      </c>
      <c r="L2823" t="s">
        <v>14086</v>
      </c>
      <c r="M2823" t="str">
        <f t="shared" si="963"/>
        <v>Canadian businessman (Lee Valley Tools).[91]</v>
      </c>
      <c r="N2823" t="str">
        <f t="shared" si="964"/>
        <v>Canadian</v>
      </c>
      <c r="O2823" t="str">
        <f t="shared" si="962"/>
        <v>businessman (Lee Valley Tools).[91]</v>
      </c>
      <c r="P2823" s="2" t="str">
        <f t="shared" si="965"/>
        <v>businessman (Lee Valley Tools).</v>
      </c>
      <c r="Q2823" s="2" t="str">
        <f t="shared" si="966"/>
        <v>businessman (Lee Valley Tools)</v>
      </c>
      <c r="R2823" s="2" t="str">
        <f>IFERROR(MID(Q2823,1,FIND(" ",Q2823)-1),Q2823)</f>
        <v>businessman</v>
      </c>
      <c r="S2823" s="2" t="s">
        <v>992</v>
      </c>
      <c r="U2823" t="str">
        <f t="shared" si="958"/>
        <v>https://en.wikipedia.org/wiki/Leonard_Lee</v>
      </c>
      <c r="Y2823" t="str">
        <f t="shared" si="959"/>
        <v>https://tools.wmflabs.org/xtools-articleinfo/?article=Leonard_Lee&amp;project=en.wikipedia.org</v>
      </c>
      <c r="AB2823" t="str">
        <f t="shared" si="960"/>
        <v>https://en.wikipedia.org/w/index.php?title=Special:WhatLinksHere/Leonard_Lee&amp;limit=500</v>
      </c>
    </row>
    <row r="2824" spans="1:28">
      <c r="A2824">
        <v>2885</v>
      </c>
      <c r="B2824">
        <v>394999</v>
      </c>
      <c r="C2824">
        <v>900289.41093987669</v>
      </c>
      <c r="D2824" t="s">
        <v>5565</v>
      </c>
      <c r="E2824" t="str">
        <f>LEFT(D2824,FIND(" ",D2824)-1)</f>
        <v>Leonard</v>
      </c>
      <c r="F2824" t="str">
        <f>MID(D2824,FIND(" ",D2824)+1,9999)</f>
        <v>Marchand</v>
      </c>
      <c r="H2824">
        <v>0</v>
      </c>
      <c r="J2824">
        <v>82</v>
      </c>
      <c r="K2824" s="5">
        <v>42524</v>
      </c>
      <c r="L2824" t="s">
        <v>5066</v>
      </c>
      <c r="M2824" t="str">
        <f t="shared" si="963"/>
        <v>Canadian politician Minister of Environment (1976 1977–1979) Senator (1984–1998) first Aboriginal federal cabinet minister.[40]</v>
      </c>
      <c r="N2824" t="str">
        <f t="shared" si="964"/>
        <v>Canadian</v>
      </c>
      <c r="O2824" t="str">
        <f t="shared" si="962"/>
        <v>politician Minister of Environment (1976 1977–1979) Senator (1984–1998) first Aboriginal federal cabinet minister.[40]</v>
      </c>
      <c r="P2824" t="str">
        <f t="shared" si="965"/>
        <v>politician Minister of Environment (1976 1977–1979) Senator (1984–1998) first Aboriginal federal cabinet minister.</v>
      </c>
      <c r="Q2824" t="str">
        <f t="shared" si="966"/>
        <v>politician Minister of Environment (1976 1977–1979) Senator (1984–1998) first Aboriginal federal cabinet minister</v>
      </c>
      <c r="R2824" t="str">
        <f>IFERROR(MID(Q2824,1,FIND(" ",Q2824)-1),Q2824)</f>
        <v>politician</v>
      </c>
      <c r="S2824" s="2" t="s">
        <v>1284</v>
      </c>
      <c r="U2824" t="str">
        <f t="shared" si="958"/>
        <v>https://en.wikipedia.org/wiki/Leonard_Marchand</v>
      </c>
      <c r="Y2824" t="str">
        <f t="shared" si="959"/>
        <v>https://tools.wmflabs.org/xtools-articleinfo/?article=Leonard_Marchand&amp;project=en.wikipedia.org</v>
      </c>
      <c r="AB2824" t="str">
        <f t="shared" si="960"/>
        <v>https://en.wikipedia.org/w/index.php?title=Special:WhatLinksHere/Leonard_Marchand&amp;limit=500</v>
      </c>
    </row>
    <row r="2825" spans="1:28">
      <c r="A2825">
        <v>1800</v>
      </c>
      <c r="B2825">
        <v>587735</v>
      </c>
      <c r="C2825">
        <v>383925.41126995638</v>
      </c>
      <c r="D2825" t="s">
        <v>8547</v>
      </c>
      <c r="E2825" t="str">
        <f>LEFT(D2825,FIND(" ",D2825)-1)</f>
        <v>Leonard</v>
      </c>
      <c r="F2825" t="str">
        <f>MID(D2825,FIND(" ",D2825)+1,9999)</f>
        <v>Mayaen</v>
      </c>
      <c r="H2825">
        <v>0</v>
      </c>
      <c r="J2825">
        <v>63</v>
      </c>
      <c r="K2825" s="3">
        <v>42460</v>
      </c>
      <c r="L2825" s="2" t="s">
        <v>7755</v>
      </c>
      <c r="M2825" t="str">
        <f t="shared" si="963"/>
        <v>Filipino politician Governor of Mountain Province (1998–2001 since 2010) cardiac arrest.[608]</v>
      </c>
      <c r="N2825" t="str">
        <f t="shared" si="964"/>
        <v>Filipino</v>
      </c>
      <c r="O2825" t="str">
        <f t="shared" si="962"/>
        <v>politician Governor of Mountain Province (1998–2001 since 2010) cardiac arrest.[608]</v>
      </c>
      <c r="P2825" t="str">
        <f t="shared" si="965"/>
        <v>politician Governor of Mountain Province (1998–2001 since 2010) cardiac arrest.</v>
      </c>
      <c r="Q2825" t="str">
        <f t="shared" si="966"/>
        <v>politician Governor of Mountain Province (1998–2001 since 2010) cardiac arrest</v>
      </c>
      <c r="R2825" t="str">
        <f>IFERROR(MID(Q2825,1,FIND(" ",Q2825)-1),Q2825)</f>
        <v>politician</v>
      </c>
      <c r="S2825" s="2" t="s">
        <v>1749</v>
      </c>
      <c r="T2825" t="s">
        <v>7397</v>
      </c>
      <c r="U2825" t="str">
        <f t="shared" si="958"/>
        <v>https://en.wikipedia.org/wiki/Leonard_Mayaen</v>
      </c>
      <c r="Y2825" t="str">
        <f t="shared" si="959"/>
        <v>https://tools.wmflabs.org/xtools-articleinfo/?article=Leonard_Mayaen&amp;project=en.wikipedia.org</v>
      </c>
      <c r="AB2825" t="str">
        <f t="shared" si="960"/>
        <v>https://en.wikipedia.org/w/index.php?title=Special:WhatLinksHere/Leonard_Mayaen&amp;limit=500</v>
      </c>
    </row>
    <row r="2826" spans="1:28">
      <c r="A2826">
        <v>42</v>
      </c>
      <c r="B2826">
        <v>854860</v>
      </c>
      <c r="C2826">
        <v>725342.45883525722</v>
      </c>
      <c r="D2826" t="s">
        <v>9099</v>
      </c>
      <c r="E2826" t="str">
        <f>LEFT(D2826,FIND(" ",D2826)-1)</f>
        <v>Leonard</v>
      </c>
      <c r="F2826" t="str">
        <f>MID(D2826,FIND(" ",D2826)+1,9999)</f>
        <v>White</v>
      </c>
      <c r="H2826">
        <v>0</v>
      </c>
      <c r="J2826">
        <v>99</v>
      </c>
      <c r="K2826" s="3">
        <v>42371</v>
      </c>
      <c r="L2826" t="s">
        <v>9927</v>
      </c>
      <c r="M2826" t="str">
        <f t="shared" si="963"/>
        <v>British television producer (The Avengers Armchair Theatre) and actor.[42]</v>
      </c>
      <c r="N2826" t="str">
        <f t="shared" si="964"/>
        <v>British</v>
      </c>
      <c r="O2826" t="str">
        <f t="shared" si="962"/>
        <v>television producer (The Avengers Armchair Theatre) and actor.[42]</v>
      </c>
      <c r="P2826" t="str">
        <f t="shared" si="965"/>
        <v>television producer (The Avengers Armchair Theatre) and actor.</v>
      </c>
      <c r="Q2826" t="str">
        <f t="shared" si="966"/>
        <v>television producer (The Avengers Armchair Theatre) and actor</v>
      </c>
      <c r="R2826" t="s">
        <v>3495</v>
      </c>
      <c r="S2826" t="s">
        <v>2877</v>
      </c>
      <c r="U2826" t="str">
        <f t="shared" si="958"/>
        <v>https://en.wikipedia.org/wiki/Leonard_White</v>
      </c>
      <c r="Y2826" t="str">
        <f t="shared" si="959"/>
        <v>https://tools.wmflabs.org/xtools-articleinfo/?article=Leonard_White&amp;project=en.wikipedia.org</v>
      </c>
      <c r="AB2826" t="str">
        <f t="shared" si="960"/>
        <v>https://en.wikipedia.org/w/index.php?title=Special:WhatLinksHere/Leonard_White&amp;limit=500</v>
      </c>
    </row>
    <row r="2827" spans="1:28">
      <c r="A2827">
        <v>307</v>
      </c>
      <c r="B2827">
        <v>169678</v>
      </c>
      <c r="C2827">
        <v>568561.193757887</v>
      </c>
      <c r="D2827" t="s">
        <v>9424</v>
      </c>
      <c r="E2827" t="str">
        <f>LEFT(D2827,FIND(" ",D2827)-1)</f>
        <v>Leonid</v>
      </c>
      <c r="F2827" t="str">
        <f>MID(D2827,FIND(" ",D2827)+1,9999)</f>
        <v>Zhabotinsky</v>
      </c>
      <c r="H2827">
        <v>0</v>
      </c>
      <c r="J2827">
        <v>77</v>
      </c>
      <c r="K2827" s="3">
        <v>42383</v>
      </c>
      <c r="L2827" t="s">
        <v>10134</v>
      </c>
      <c r="M2827" t="str">
        <f t="shared" si="963"/>
        <v>Ukrainian Soviet weightlifter Olympic champion (1964 1968).[308]</v>
      </c>
      <c r="N2827" t="str">
        <f t="shared" si="964"/>
        <v>Ukrainian</v>
      </c>
      <c r="O2827" t="str">
        <f t="shared" si="962"/>
        <v>Soviet weightlifter Olympic champion (1964 1968).[308]</v>
      </c>
      <c r="P2827" t="str">
        <f t="shared" si="965"/>
        <v>Soviet weightlifter Olympic champion (1964 1968).</v>
      </c>
      <c r="Q2827" t="str">
        <f t="shared" si="966"/>
        <v>Soviet weightlifter Olympic champion (1964 1968)</v>
      </c>
      <c r="R2827" t="s">
        <v>7300</v>
      </c>
      <c r="S2827" t="s">
        <v>2441</v>
      </c>
      <c r="U2827" t="str">
        <f t="shared" si="958"/>
        <v>https://en.wikipedia.org/wiki/Leonid_Zhabotinsky</v>
      </c>
      <c r="Y2827" t="str">
        <f t="shared" si="959"/>
        <v>https://tools.wmflabs.org/xtools-articleinfo/?article=Leonid_Zhabotinsky&amp;project=en.wikipedia.org</v>
      </c>
      <c r="AB2827" t="str">
        <f t="shared" si="960"/>
        <v>https://en.wikipedia.org/w/index.php?title=Special:WhatLinksHere/Leonid_Zhabotinsky&amp;limit=500</v>
      </c>
    </row>
    <row r="2828" spans="1:28">
      <c r="A2828">
        <v>347</v>
      </c>
      <c r="B2828">
        <v>430075</v>
      </c>
      <c r="C2828">
        <v>194764.66256037384</v>
      </c>
      <c r="D2828" t="s">
        <v>10666</v>
      </c>
      <c r="E2828" t="s">
        <v>10794</v>
      </c>
      <c r="F2828" t="s">
        <v>10795</v>
      </c>
      <c r="H2828">
        <v>0</v>
      </c>
      <c r="J2828">
        <v>62</v>
      </c>
      <c r="K2828" s="3">
        <v>42385</v>
      </c>
      <c r="L2828" t="s">
        <v>10538</v>
      </c>
      <c r="M2828" t="str">
        <f t="shared" si="963"/>
        <v>American politician Mayor of Richmond Virginia (1994–1996).[348]</v>
      </c>
      <c r="N2828" t="str">
        <f t="shared" si="964"/>
        <v>American</v>
      </c>
      <c r="O2828" t="str">
        <f t="shared" si="962"/>
        <v>politician Mayor of Richmond Virginia (1994–1996).[348]</v>
      </c>
      <c r="P2828" t="str">
        <f t="shared" si="965"/>
        <v>politician Mayor of Richmond Virginia (1994–1996).</v>
      </c>
      <c r="Q2828" t="str">
        <f t="shared" si="966"/>
        <v>politician Mayor of Richmond Virginia (1994–1996)</v>
      </c>
      <c r="R2828" t="str">
        <f>IFERROR(MID(Q2828,1,FIND(" ",Q2828)-1),Q2828)</f>
        <v>politician</v>
      </c>
      <c r="S2828" t="s">
        <v>2659</v>
      </c>
      <c r="U2828" t="str">
        <f t="shared" si="958"/>
        <v>https://en.wikipedia.org/wiki/Leonidas_B. Young II</v>
      </c>
      <c r="Y2828" t="str">
        <f t="shared" si="959"/>
        <v>https://tools.wmflabs.org/xtools-articleinfo/?article=Leonidas_B. Young II&amp;project=en.wikipedia.org</v>
      </c>
      <c r="AB2828" t="str">
        <f t="shared" si="960"/>
        <v>https://en.wikipedia.org/w/index.php?title=Special:WhatLinksHere/Leonidas_B. Young II&amp;limit=500</v>
      </c>
    </row>
    <row r="2829" spans="1:28">
      <c r="A2829">
        <v>4692</v>
      </c>
      <c r="B2829">
        <v>483924</v>
      </c>
      <c r="C2829">
        <v>906844.82180040504</v>
      </c>
      <c r="D2829" t="s">
        <v>15223</v>
      </c>
      <c r="E2829" t="str">
        <f t="shared" ref="E2829:E2839" si="967">LEFT(D2829,FIND(" ",D2829)-1)</f>
        <v>Leonidas</v>
      </c>
      <c r="F2829" t="str">
        <f t="shared" ref="F2829:F2839" si="968">MID(D2829,FIND(" ",D2829)+1,9999)</f>
        <v>Donskis</v>
      </c>
      <c r="H2829">
        <v>0</v>
      </c>
      <c r="J2829">
        <v>54</v>
      </c>
      <c r="K2829" s="5">
        <v>42634</v>
      </c>
      <c r="L2829" t="s">
        <v>15651</v>
      </c>
      <c r="M2829" t="str">
        <f t="shared" si="963"/>
        <v>Lithuanian philosopher and politician.[98]</v>
      </c>
      <c r="N2829" t="str">
        <f t="shared" si="964"/>
        <v>Lithuanian</v>
      </c>
      <c r="O2829" t="str">
        <f t="shared" si="962"/>
        <v>philosopher and politician.[98]</v>
      </c>
      <c r="P2829" s="2" t="str">
        <f t="shared" si="965"/>
        <v>philosopher and politician.</v>
      </c>
      <c r="Q2829" s="2" t="str">
        <f t="shared" si="966"/>
        <v>philosopher and politician</v>
      </c>
      <c r="R2829" s="2" t="str">
        <f>Q2829</f>
        <v>philosopher and politician</v>
      </c>
      <c r="U2829" t="str">
        <f t="shared" si="958"/>
        <v>https://en.wikipedia.org/wiki/Leonidas_Donskis</v>
      </c>
      <c r="Y2829" t="str">
        <f t="shared" si="959"/>
        <v>https://tools.wmflabs.org/xtools-articleinfo/?article=Leonidas_Donskis&amp;project=en.wikipedia.org</v>
      </c>
      <c r="AB2829" t="str">
        <f t="shared" si="960"/>
        <v>https://en.wikipedia.org/w/index.php?title=Special:WhatLinksHere/Leonidas_Donskis&amp;limit=500</v>
      </c>
    </row>
    <row r="2830" spans="1:28">
      <c r="A2830">
        <v>1536</v>
      </c>
      <c r="B2830">
        <v>455459</v>
      </c>
      <c r="C2830">
        <v>913762.51915335166</v>
      </c>
      <c r="D2830" t="s">
        <v>8804</v>
      </c>
      <c r="E2830" t="str">
        <f t="shared" si="967"/>
        <v>Léonie</v>
      </c>
      <c r="F2830" t="str">
        <f t="shared" si="968"/>
        <v>Geisendorf</v>
      </c>
      <c r="H2830">
        <v>0</v>
      </c>
      <c r="J2830">
        <v>101</v>
      </c>
      <c r="K2830" s="3">
        <v>42446</v>
      </c>
      <c r="L2830" s="2" t="s">
        <v>7922</v>
      </c>
      <c r="M2830" t="str">
        <f t="shared" si="963"/>
        <v>Polish-born Swedish architect.[343]</v>
      </c>
      <c r="N2830" t="s">
        <v>7612</v>
      </c>
      <c r="O2830" s="2" t="s">
        <v>7611</v>
      </c>
      <c r="P2830" t="str">
        <f t="shared" si="965"/>
        <v>architect.</v>
      </c>
      <c r="Q2830" t="str">
        <f t="shared" si="966"/>
        <v>architect</v>
      </c>
      <c r="R2830" t="str">
        <f>IFERROR(MID(Q2830,1,FIND(" ",Q2830)-1),Q2830)</f>
        <v>architect</v>
      </c>
      <c r="U2830" t="str">
        <f t="shared" si="958"/>
        <v>https://en.wikipedia.org/wiki/Léonie_Geisendorf</v>
      </c>
      <c r="Y2830" t="str">
        <f t="shared" si="959"/>
        <v>https://tools.wmflabs.org/xtools-articleinfo/?article=Léonie_Geisendorf&amp;project=en.wikipedia.org</v>
      </c>
      <c r="AB2830" t="str">
        <f t="shared" si="960"/>
        <v>https://en.wikipedia.org/w/index.php?title=Special:WhatLinksHere/Léonie_Geisendorf&amp;limit=500</v>
      </c>
    </row>
    <row r="2831" spans="1:28">
      <c r="A2831">
        <v>2717</v>
      </c>
      <c r="B2831">
        <v>571055</v>
      </c>
      <c r="C2831">
        <v>519843.25829380396</v>
      </c>
      <c r="D2831" t="s">
        <v>11967</v>
      </c>
      <c r="E2831" t="str">
        <f t="shared" si="967"/>
        <v>Leonorilda</v>
      </c>
      <c r="F2831" t="str">
        <f t="shared" si="968"/>
        <v>Ochoa</v>
      </c>
      <c r="H2831">
        <v>0</v>
      </c>
      <c r="J2831">
        <v>76</v>
      </c>
      <c r="K2831" s="5">
        <v>42512</v>
      </c>
      <c r="L2831" t="s">
        <v>12685</v>
      </c>
      <c r="M2831" t="str">
        <f t="shared" si="963"/>
        <v>Mexican actress (Los Beverly de Peralvillo) Alzheimer's disease.[383]</v>
      </c>
      <c r="N2831" t="str">
        <f t="shared" ref="N2831:N2860" si="969">MID(M2831,1,FIND(" ",M2831)-1)</f>
        <v>Mexican</v>
      </c>
      <c r="O2831" t="str">
        <f t="shared" ref="O2831:O2860" si="970">MID(M2831,FIND(" ",M2831)+1,9999)</f>
        <v>actress (Los Beverly de Peralvillo) Alzheimer's disease.[383]</v>
      </c>
      <c r="P2831" t="str">
        <f t="shared" si="965"/>
        <v>actress (Los Beverly de Peralvillo) Alzheimer's disease.</v>
      </c>
      <c r="Q2831" t="str">
        <f t="shared" si="966"/>
        <v>actress (Los Beverly de Peralvillo) Alzheimer's disease</v>
      </c>
      <c r="R2831" t="str">
        <f>IFERROR(MID(Q2831,1,FIND(" ",Q2831)-1),Q2831)</f>
        <v>actress</v>
      </c>
      <c r="S2831" s="2" t="s">
        <v>1207</v>
      </c>
      <c r="T2831" t="s">
        <v>13234</v>
      </c>
      <c r="U2831" t="str">
        <f t="shared" si="958"/>
        <v>https://en.wikipedia.org/wiki/Leonorilda_Ochoa</v>
      </c>
      <c r="Y2831" t="str">
        <f t="shared" si="959"/>
        <v>https://tools.wmflabs.org/xtools-articleinfo/?article=Leonorilda_Ochoa&amp;project=en.wikipedia.org</v>
      </c>
      <c r="AB2831" t="str">
        <f t="shared" si="960"/>
        <v>https://en.wikipedia.org/w/index.php?title=Special:WhatLinksHere/Leonorilda_Ochoa&amp;limit=500</v>
      </c>
    </row>
    <row r="2832" spans="1:28">
      <c r="A2832">
        <v>1859</v>
      </c>
      <c r="B2832">
        <v>775421</v>
      </c>
      <c r="C2832">
        <v>486745.89589154493</v>
      </c>
      <c r="D2832" t="s">
        <v>6735</v>
      </c>
      <c r="E2832" t="str">
        <f t="shared" si="967"/>
        <v>Leopoldo</v>
      </c>
      <c r="F2832" t="str">
        <f t="shared" si="968"/>
        <v>Flores</v>
      </c>
      <c r="H2832">
        <v>0</v>
      </c>
      <c r="J2832">
        <v>82</v>
      </c>
      <c r="K2832" s="5">
        <v>42463</v>
      </c>
      <c r="L2832" t="s">
        <v>6650</v>
      </c>
      <c r="M2832" t="str">
        <f t="shared" si="963"/>
        <v>Mexican artist.[45]</v>
      </c>
      <c r="N2832" t="str">
        <f t="shared" si="969"/>
        <v>Mexican</v>
      </c>
      <c r="O2832" t="str">
        <f t="shared" si="970"/>
        <v>artist.[45]</v>
      </c>
      <c r="P2832" t="str">
        <f t="shared" si="965"/>
        <v>artist.</v>
      </c>
      <c r="Q2832" t="str">
        <f t="shared" si="966"/>
        <v>artist</v>
      </c>
      <c r="R2832" t="str">
        <f>IFERROR(MID(Q2832,1,FIND(" ",Q2832)-1),Q2832)</f>
        <v>artist</v>
      </c>
      <c r="U2832" t="str">
        <f t="shared" si="958"/>
        <v>https://en.wikipedia.org/wiki/Leopoldo_Flores</v>
      </c>
      <c r="Y2832" t="str">
        <f t="shared" si="959"/>
        <v>https://tools.wmflabs.org/xtools-articleinfo/?article=Leopoldo_Flores&amp;project=en.wikipedia.org</v>
      </c>
      <c r="AB2832" t="str">
        <f t="shared" si="960"/>
        <v>https://en.wikipedia.org/w/index.php?title=Special:WhatLinksHere/Leopoldo_Flores&amp;limit=500</v>
      </c>
    </row>
    <row r="2833" spans="1:29">
      <c r="A2833">
        <v>3933</v>
      </c>
      <c r="B2833">
        <v>11646</v>
      </c>
      <c r="C2833">
        <v>152704.90634156886</v>
      </c>
      <c r="D2833" t="s">
        <v>4549</v>
      </c>
      <c r="E2833" t="str">
        <f t="shared" si="967"/>
        <v>Leovigildo</v>
      </c>
      <c r="F2833" t="str">
        <f t="shared" si="968"/>
        <v>López Fitoria</v>
      </c>
      <c r="H2833">
        <v>0</v>
      </c>
      <c r="J2833">
        <v>89</v>
      </c>
      <c r="K2833" s="5">
        <v>42587</v>
      </c>
      <c r="L2833" t="s">
        <v>3962</v>
      </c>
      <c r="M2833" t="str">
        <f t="shared" si="963"/>
        <v>Nicaraguan Roman Catholic prelate Bishop of Granada (1972–2003).[75]</v>
      </c>
      <c r="N2833" t="str">
        <f t="shared" si="969"/>
        <v>Nicaraguan</v>
      </c>
      <c r="O2833" t="str">
        <f t="shared" si="970"/>
        <v>Roman Catholic prelate Bishop of Granada (1972–2003).[75]</v>
      </c>
      <c r="P2833" s="2" t="str">
        <f t="shared" si="965"/>
        <v>Roman Catholic prelate Bishop of Granada (1972–2003).</v>
      </c>
      <c r="Q2833" s="2" t="str">
        <f t="shared" si="966"/>
        <v>Roman Catholic prelate Bishop of Granada (1972–2003)</v>
      </c>
      <c r="R2833" s="2" t="s">
        <v>2946</v>
      </c>
      <c r="S2833" s="2" t="s">
        <v>739</v>
      </c>
      <c r="U2833" t="s">
        <v>82</v>
      </c>
      <c r="V2833">
        <v>35</v>
      </c>
      <c r="W2833">
        <v>0</v>
      </c>
      <c r="X2833">
        <v>0</v>
      </c>
      <c r="Y2833" t="s">
        <v>83</v>
      </c>
      <c r="Z2833">
        <v>7</v>
      </c>
      <c r="AA2833">
        <v>3</v>
      </c>
      <c r="AB2833" t="s">
        <v>84</v>
      </c>
      <c r="AC2833">
        <v>2</v>
      </c>
    </row>
    <row r="2834" spans="1:29">
      <c r="A2834">
        <v>1605</v>
      </c>
      <c r="B2834">
        <v>418833</v>
      </c>
      <c r="C2834">
        <v>47707.072073535528</v>
      </c>
      <c r="D2834" t="s">
        <v>8397</v>
      </c>
      <c r="E2834" t="str">
        <f t="shared" si="967"/>
        <v>Leroy</v>
      </c>
      <c r="F2834" t="str">
        <f t="shared" si="968"/>
        <v>Blunt</v>
      </c>
      <c r="H2834">
        <v>0</v>
      </c>
      <c r="J2834">
        <v>94</v>
      </c>
      <c r="K2834" s="3">
        <v>42450</v>
      </c>
      <c r="L2834" s="2" t="s">
        <v>7935</v>
      </c>
      <c r="M2834" t="str">
        <f t="shared" si="963"/>
        <v>American politician member of the Missouri House of Representatives (1979–1986) complications from stroke.[412]</v>
      </c>
      <c r="N2834" t="str">
        <f t="shared" si="969"/>
        <v>American</v>
      </c>
      <c r="O2834" t="str">
        <f t="shared" si="970"/>
        <v>politician member of the Missouri House of Representatives (1979–1986) complications from stroke.[412]</v>
      </c>
      <c r="P2834" t="str">
        <f t="shared" si="965"/>
        <v>politician member of the Missouri House of Representatives (1979–1986) complications from stroke.</v>
      </c>
      <c r="Q2834" t="str">
        <f t="shared" si="966"/>
        <v>politician member of the Missouri House of Representatives (1979–1986) complications from stroke</v>
      </c>
      <c r="R2834" t="str">
        <f>IFERROR(MID(Q2834,1,FIND(" ",Q2834)-1),Q2834)</f>
        <v>politician</v>
      </c>
      <c r="S2834" s="2" t="s">
        <v>1906</v>
      </c>
      <c r="T2834" t="s">
        <v>3202</v>
      </c>
      <c r="U2834" t="str">
        <f t="shared" ref="U2834:U2865" si="971">CONCATENATE("https://en.wikipedia.org/wiki/",REPLACE(D2834,FIND(" ",D2834),1,"_"))</f>
        <v>https://en.wikipedia.org/wiki/Leroy_Blunt</v>
      </c>
      <c r="Y2834" t="str">
        <f t="shared" ref="Y2834:Y2865" si="972">CONCATENATE("https://tools.wmflabs.org/xtools-articleinfo/?article=",REPLACE(D2834,FIND(" ",D2834),1,"_"),"&amp;project=en.wikipedia.org")</f>
        <v>https://tools.wmflabs.org/xtools-articleinfo/?article=Leroy_Blunt&amp;project=en.wikipedia.org</v>
      </c>
      <c r="AB2834" t="str">
        <f t="shared" ref="AB2834:AB2865" si="973">CONCATENATE("https://en.wikipedia.org/w/index.php?title=Special:WhatLinksHere/",REPLACE(D2834,FIND(" ",D2834),1,"_"),"&amp;limit=500")</f>
        <v>https://en.wikipedia.org/w/index.php?title=Special:WhatLinksHere/Leroy_Blunt&amp;limit=500</v>
      </c>
    </row>
    <row r="2835" spans="1:29" s="2" customFormat="1">
      <c r="A2835">
        <v>834</v>
      </c>
      <c r="B2835">
        <v>228917</v>
      </c>
      <c r="C2835">
        <v>822048.52247377858</v>
      </c>
      <c r="D2835" t="s">
        <v>10376</v>
      </c>
      <c r="E2835" t="str">
        <f t="shared" si="967"/>
        <v>Les</v>
      </c>
      <c r="F2835" t="str">
        <f t="shared" si="968"/>
        <v>Belshaw</v>
      </c>
      <c r="G2835"/>
      <c r="H2835">
        <v>0</v>
      </c>
      <c r="I2835"/>
      <c r="J2835">
        <v>88</v>
      </c>
      <c r="K2835" s="3">
        <v>42411</v>
      </c>
      <c r="L2835" t="s">
        <v>11111</v>
      </c>
      <c r="M2835" t="str">
        <f t="shared" si="963"/>
        <v>British rugby league player.[178]</v>
      </c>
      <c r="N2835" t="str">
        <f t="shared" si="969"/>
        <v>British</v>
      </c>
      <c r="O2835" t="str">
        <f t="shared" si="970"/>
        <v>rugby league player.[178]</v>
      </c>
      <c r="P2835" t="str">
        <f t="shared" si="965"/>
        <v>rugby league player.</v>
      </c>
      <c r="Q2835" t="str">
        <f t="shared" si="966"/>
        <v>rugby league player</v>
      </c>
      <c r="R2835" t="s">
        <v>7040</v>
      </c>
      <c r="S2835"/>
      <c r="T2835"/>
      <c r="U2835" t="str">
        <f t="shared" si="971"/>
        <v>https://en.wikipedia.org/wiki/Les_Belshaw</v>
      </c>
      <c r="V2835"/>
      <c r="W2835"/>
      <c r="X2835"/>
      <c r="Y2835" t="str">
        <f t="shared" si="972"/>
        <v>https://tools.wmflabs.org/xtools-articleinfo/?article=Les_Belshaw&amp;project=en.wikipedia.org</v>
      </c>
      <c r="Z2835"/>
      <c r="AA2835"/>
      <c r="AB2835" t="str">
        <f t="shared" si="973"/>
        <v>https://en.wikipedia.org/w/index.php?title=Special:WhatLinksHere/Les_Belshaw&amp;limit=500</v>
      </c>
      <c r="AC2835"/>
    </row>
    <row r="2836" spans="1:29">
      <c r="A2836">
        <v>3631</v>
      </c>
      <c r="B2836">
        <v>732107</v>
      </c>
      <c r="C2836">
        <v>129422.94789718289</v>
      </c>
      <c r="D2836" t="s">
        <v>13600</v>
      </c>
      <c r="E2836" t="str">
        <f t="shared" si="967"/>
        <v>Les</v>
      </c>
      <c r="F2836" t="str">
        <f t="shared" si="968"/>
        <v>Stocker</v>
      </c>
      <c r="H2836">
        <v>0</v>
      </c>
      <c r="J2836">
        <v>73</v>
      </c>
      <c r="K2836" s="5">
        <v>42569</v>
      </c>
      <c r="L2836" t="s">
        <v>14217</v>
      </c>
      <c r="M2836" t="str">
        <f t="shared" si="963"/>
        <v>British wildlife expert founder of Tiggywinkles.[290]</v>
      </c>
      <c r="N2836" t="str">
        <f t="shared" si="969"/>
        <v>British</v>
      </c>
      <c r="O2836" t="str">
        <f t="shared" si="970"/>
        <v>wildlife expert founder of Tiggywinkles.[290]</v>
      </c>
      <c r="P2836" s="2" t="str">
        <f t="shared" si="965"/>
        <v>wildlife expert founder of Tiggywinkles.</v>
      </c>
      <c r="Q2836" s="2" t="str">
        <f t="shared" si="966"/>
        <v>wildlife expert founder of Tiggywinkles</v>
      </c>
      <c r="R2836" s="2" t="s">
        <v>14587</v>
      </c>
      <c r="S2836" s="2" t="s">
        <v>842</v>
      </c>
      <c r="U2836" t="str">
        <f t="shared" si="971"/>
        <v>https://en.wikipedia.org/wiki/Les_Stocker</v>
      </c>
      <c r="Y2836" t="str">
        <f t="shared" si="972"/>
        <v>https://tools.wmflabs.org/xtools-articleinfo/?article=Les_Stocker&amp;project=en.wikipedia.org</v>
      </c>
      <c r="AB2836" t="str">
        <f t="shared" si="973"/>
        <v>https://en.wikipedia.org/w/index.php?title=Special:WhatLinksHere/Les_Stocker&amp;limit=500</v>
      </c>
    </row>
    <row r="2837" spans="1:29">
      <c r="A2837">
        <v>1571</v>
      </c>
      <c r="B2837">
        <v>524075</v>
      </c>
      <c r="C2837">
        <v>327603.86292375188</v>
      </c>
      <c r="D2837" t="s">
        <v>8200</v>
      </c>
      <c r="E2837" t="str">
        <f t="shared" si="967"/>
        <v>Les</v>
      </c>
      <c r="F2837" t="str">
        <f t="shared" si="968"/>
        <v>Tanyuk</v>
      </c>
      <c r="H2837">
        <v>0</v>
      </c>
      <c r="J2837">
        <v>77</v>
      </c>
      <c r="K2837" s="3">
        <v>42447</v>
      </c>
      <c r="L2837" s="2" t="s">
        <v>7838</v>
      </c>
      <c r="M2837" t="str">
        <f t="shared" si="963"/>
        <v>Ukrainian theatre and film director and politician MP (1990–2007).[378]</v>
      </c>
      <c r="N2837" t="str">
        <f t="shared" si="969"/>
        <v>Ukrainian</v>
      </c>
      <c r="O2837" t="str">
        <f t="shared" si="970"/>
        <v>theatre and film director and politician MP (1990–2007).[378]</v>
      </c>
      <c r="P2837" t="str">
        <f t="shared" si="965"/>
        <v>theatre and film director and politician MP (1990–2007).</v>
      </c>
      <c r="Q2837" t="str">
        <f t="shared" si="966"/>
        <v>theatre and film director and politician MP (1990–2007)</v>
      </c>
      <c r="R2837" t="s">
        <v>3195</v>
      </c>
      <c r="S2837" s="2" t="s">
        <v>1882</v>
      </c>
      <c r="U2837" t="str">
        <f t="shared" si="971"/>
        <v>https://en.wikipedia.org/wiki/Les_Tanyuk</v>
      </c>
      <c r="Y2837" t="str">
        <f t="shared" si="972"/>
        <v>https://tools.wmflabs.org/xtools-articleinfo/?article=Les_Tanyuk&amp;project=en.wikipedia.org</v>
      </c>
      <c r="AB2837" t="str">
        <f t="shared" si="973"/>
        <v>https://en.wikipedia.org/w/index.php?title=Special:WhatLinksHere/Les_Tanyuk&amp;limit=500</v>
      </c>
    </row>
    <row r="2838" spans="1:29">
      <c r="A2838">
        <v>714</v>
      </c>
      <c r="B2838">
        <v>233894</v>
      </c>
      <c r="C2838">
        <v>194680.30541793269</v>
      </c>
      <c r="D2838" t="s">
        <v>10828</v>
      </c>
      <c r="E2838" t="str">
        <f t="shared" si="967"/>
        <v>Leslie</v>
      </c>
      <c r="F2838" t="str">
        <f t="shared" si="968"/>
        <v>Bassett</v>
      </c>
      <c r="H2838">
        <v>0</v>
      </c>
      <c r="J2838">
        <v>93</v>
      </c>
      <c r="K2838" s="3">
        <v>42404</v>
      </c>
      <c r="L2838" t="s">
        <v>10761</v>
      </c>
      <c r="M2838" t="str">
        <f t="shared" si="963"/>
        <v>American composer recipient of the Pulitzer Prize for Music (1966).[58]</v>
      </c>
      <c r="N2838" t="str">
        <f t="shared" si="969"/>
        <v>American</v>
      </c>
      <c r="O2838" t="str">
        <f t="shared" si="970"/>
        <v>composer recipient of the Pulitzer Prize for Music (1966).[58]</v>
      </c>
      <c r="P2838" t="str">
        <f t="shared" si="965"/>
        <v>composer recipient of the Pulitzer Prize for Music (1966).</v>
      </c>
      <c r="Q2838" t="str">
        <f t="shared" si="966"/>
        <v>composer recipient of the Pulitzer Prize for Music (1966)</v>
      </c>
      <c r="R2838" t="str">
        <f>IFERROR(MID(Q2838,1,FIND(" ",Q2838)-1),Q2838)</f>
        <v>composer</v>
      </c>
      <c r="S2838" t="s">
        <v>2334</v>
      </c>
      <c r="U2838" t="str">
        <f t="shared" si="971"/>
        <v>https://en.wikipedia.org/wiki/Leslie_Bassett</v>
      </c>
      <c r="Y2838" t="str">
        <f t="shared" si="972"/>
        <v>https://tools.wmflabs.org/xtools-articleinfo/?article=Leslie_Bassett&amp;project=en.wikipedia.org</v>
      </c>
      <c r="AB2838" t="str">
        <f t="shared" si="973"/>
        <v>https://en.wikipedia.org/w/index.php?title=Special:WhatLinksHere/Leslie_Bassett&amp;limit=500</v>
      </c>
    </row>
    <row r="2839" spans="1:29">
      <c r="A2839">
        <v>3923</v>
      </c>
      <c r="B2839">
        <v>137538</v>
      </c>
      <c r="C2839">
        <v>144340.34798978246</v>
      </c>
      <c r="D2839" t="s">
        <v>4541</v>
      </c>
      <c r="E2839" t="str">
        <f t="shared" si="967"/>
        <v>Leslie</v>
      </c>
      <c r="F2839" t="str">
        <f t="shared" si="968"/>
        <v>Brown</v>
      </c>
      <c r="H2839">
        <v>0</v>
      </c>
      <c r="J2839">
        <v>61</v>
      </c>
      <c r="K2839" s="5">
        <v>42587</v>
      </c>
      <c r="L2839" t="s">
        <v>4133</v>
      </c>
      <c r="M2839" t="str">
        <f t="shared" si="963"/>
        <v>American historian leukemia.[65]</v>
      </c>
      <c r="N2839" t="str">
        <f t="shared" si="969"/>
        <v>American</v>
      </c>
      <c r="O2839" t="str">
        <f t="shared" si="970"/>
        <v>historian leukemia.[65]</v>
      </c>
      <c r="P2839" s="2" t="str">
        <f t="shared" si="965"/>
        <v>historian leukemia.</v>
      </c>
      <c r="Q2839" s="2" t="str">
        <f t="shared" si="966"/>
        <v>historian leukemia</v>
      </c>
      <c r="R2839" s="2" t="str">
        <f>IFERROR(MID(Q2839,1,FIND(" ",Q2839)-1),Q2839)</f>
        <v>historian</v>
      </c>
      <c r="S2839" s="2"/>
      <c r="T2839" t="s">
        <v>2835</v>
      </c>
      <c r="U2839" t="str">
        <f t="shared" si="971"/>
        <v>https://en.wikipedia.org/wiki/Leslie_Brown</v>
      </c>
      <c r="Y2839" t="str">
        <f t="shared" si="972"/>
        <v>https://tools.wmflabs.org/xtools-articleinfo/?article=Leslie_Brown&amp;project=en.wikipedia.org</v>
      </c>
      <c r="AB2839" t="str">
        <f t="shared" si="973"/>
        <v>https://en.wikipedia.org/w/index.php?title=Special:WhatLinksHere/Leslie_Brown&amp;limit=500</v>
      </c>
    </row>
    <row r="2840" spans="1:29">
      <c r="A2840">
        <v>4394</v>
      </c>
      <c r="B2840">
        <v>488861</v>
      </c>
      <c r="C2840">
        <v>679157.18670246867</v>
      </c>
      <c r="D2840" t="s">
        <v>15121</v>
      </c>
      <c r="E2840" t="s">
        <v>15434</v>
      </c>
      <c r="F2840" t="s">
        <v>15435</v>
      </c>
      <c r="H2840">
        <v>0</v>
      </c>
      <c r="J2840">
        <v>101</v>
      </c>
      <c r="K2840" s="5">
        <v>42616</v>
      </c>
      <c r="L2840" t="s">
        <v>15321</v>
      </c>
      <c r="M2840" t="str">
        <f t="shared" si="963"/>
        <v>American film and television director (Batman: The Movie CHiPs Fantasy Island).[407]</v>
      </c>
      <c r="N2840" t="str">
        <f t="shared" si="969"/>
        <v>American</v>
      </c>
      <c r="O2840" t="str">
        <f t="shared" si="970"/>
        <v>film and television director (Batman: The Movie CHiPs Fantasy Island).[407]</v>
      </c>
      <c r="P2840" s="2" t="str">
        <f t="shared" si="965"/>
        <v>film and television director (Batman: The Movie CHiPs Fantasy Island).</v>
      </c>
      <c r="Q2840" s="2" t="str">
        <f t="shared" si="966"/>
        <v>film and television director (Batman: The Movie CHiPs Fantasy Island)</v>
      </c>
      <c r="R2840" s="2" t="s">
        <v>15971</v>
      </c>
      <c r="S2840" s="2" t="s">
        <v>401</v>
      </c>
      <c r="U2840" t="str">
        <f t="shared" si="971"/>
        <v>https://en.wikipedia.org/wiki/Leslie_H. Martinson</v>
      </c>
      <c r="Y2840" t="str">
        <f t="shared" si="972"/>
        <v>https://tools.wmflabs.org/xtools-articleinfo/?article=Leslie_H. Martinson&amp;project=en.wikipedia.org</v>
      </c>
      <c r="AB2840" t="str">
        <f t="shared" si="973"/>
        <v>https://en.wikipedia.org/w/index.php?title=Special:WhatLinksHere/Leslie_H. Martinson&amp;limit=500</v>
      </c>
    </row>
    <row r="2841" spans="1:29">
      <c r="A2841">
        <v>811</v>
      </c>
      <c r="B2841">
        <v>402525</v>
      </c>
      <c r="C2841">
        <v>450396.63898569415</v>
      </c>
      <c r="D2841" t="s">
        <v>10914</v>
      </c>
      <c r="E2841" t="str">
        <f t="shared" ref="E2841:E2872" si="974">LEFT(D2841,FIND(" ",D2841)-1)</f>
        <v>Leslie</v>
      </c>
      <c r="F2841" t="str">
        <f t="shared" ref="F2841:F2872" si="975">MID(D2841,FIND(" ",D2841)+1,9999)</f>
        <v>Thornton</v>
      </c>
      <c r="H2841">
        <v>0</v>
      </c>
      <c r="J2841">
        <v>90</v>
      </c>
      <c r="K2841" s="3">
        <v>42409</v>
      </c>
      <c r="L2841" t="s">
        <v>11246</v>
      </c>
      <c r="M2841" t="str">
        <f t="shared" si="963"/>
        <v>English sculptor.[155]</v>
      </c>
      <c r="N2841" t="str">
        <f t="shared" si="969"/>
        <v>English</v>
      </c>
      <c r="O2841" t="str">
        <f t="shared" si="970"/>
        <v>sculptor.[155]</v>
      </c>
      <c r="P2841" t="str">
        <f t="shared" si="965"/>
        <v>sculptor.</v>
      </c>
      <c r="Q2841" t="str">
        <f t="shared" si="966"/>
        <v>sculptor</v>
      </c>
      <c r="R2841" t="str">
        <f>IFERROR(MID(Q2841,1,FIND(" ",Q2841)-1),Q2841)</f>
        <v>sculptor</v>
      </c>
      <c r="U2841" t="str">
        <f t="shared" si="971"/>
        <v>https://en.wikipedia.org/wiki/Leslie_Thornton</v>
      </c>
      <c r="Y2841" t="str">
        <f t="shared" si="972"/>
        <v>https://tools.wmflabs.org/xtools-articleinfo/?article=Leslie_Thornton&amp;project=en.wikipedia.org</v>
      </c>
      <c r="AB2841" t="str">
        <f t="shared" si="973"/>
        <v>https://en.wikipedia.org/w/index.php?title=Special:WhatLinksHere/Leslie_Thornton&amp;limit=500</v>
      </c>
    </row>
    <row r="2842" spans="1:29">
      <c r="A2842">
        <v>1308</v>
      </c>
      <c r="B2842">
        <v>347239</v>
      </c>
      <c r="C2842">
        <v>938171.79313919041</v>
      </c>
      <c r="D2842" t="s">
        <v>8327</v>
      </c>
      <c r="E2842" t="str">
        <f t="shared" si="974"/>
        <v>Lester</v>
      </c>
      <c r="F2842" t="str">
        <f t="shared" si="975"/>
        <v>Menke</v>
      </c>
      <c r="H2842">
        <v>0</v>
      </c>
      <c r="J2842">
        <v>97</v>
      </c>
      <c r="K2842" s="3">
        <v>42434</v>
      </c>
      <c r="L2842" s="2" t="s">
        <v>8222</v>
      </c>
      <c r="M2842" t="str">
        <f t="shared" si="963"/>
        <v>American politician member of the Iowa House of Representatives (1973–1985).[114]</v>
      </c>
      <c r="N2842" t="str">
        <f t="shared" si="969"/>
        <v>American</v>
      </c>
      <c r="O2842" t="str">
        <f t="shared" si="970"/>
        <v>politician member of the Iowa House of Representatives (1973–1985).[114]</v>
      </c>
      <c r="P2842" t="str">
        <f t="shared" si="965"/>
        <v>politician member of the Iowa House of Representatives (1973–1985).</v>
      </c>
      <c r="Q2842" t="str">
        <f t="shared" si="966"/>
        <v>politician member of the Iowa House of Representatives (1973–1985)</v>
      </c>
      <c r="R2842" t="str">
        <f>IFERROR(MID(Q2842,1,FIND(" ",Q2842)-1),Q2842)</f>
        <v>politician</v>
      </c>
      <c r="U2842" t="str">
        <f t="shared" si="971"/>
        <v>https://en.wikipedia.org/wiki/Lester_Menke</v>
      </c>
      <c r="Y2842" t="str">
        <f t="shared" si="972"/>
        <v>https://tools.wmflabs.org/xtools-articleinfo/?article=Lester_Menke&amp;project=en.wikipedia.org</v>
      </c>
      <c r="AB2842" t="str">
        <f t="shared" si="973"/>
        <v>https://en.wikipedia.org/w/index.php?title=Special:WhatLinksHere/Lester_Menke&amp;limit=500</v>
      </c>
    </row>
    <row r="2843" spans="1:29">
      <c r="A2843">
        <v>1695</v>
      </c>
      <c r="B2843">
        <v>624745</v>
      </c>
      <c r="C2843">
        <v>283372.84976078081</v>
      </c>
      <c r="D2843" t="s">
        <v>8345</v>
      </c>
      <c r="E2843" t="str">
        <f t="shared" si="974"/>
        <v>Lester</v>
      </c>
      <c r="F2843" t="str">
        <f t="shared" si="975"/>
        <v>Thurow</v>
      </c>
      <c r="H2843">
        <v>0</v>
      </c>
      <c r="J2843">
        <v>78</v>
      </c>
      <c r="K2843" s="3">
        <v>42454</v>
      </c>
      <c r="L2843" s="2" t="s">
        <v>7587</v>
      </c>
      <c r="M2843" t="str">
        <f t="shared" si="963"/>
        <v>American political economist.[502]</v>
      </c>
      <c r="N2843" t="str">
        <f t="shared" si="969"/>
        <v>American</v>
      </c>
      <c r="O2843" t="str">
        <f t="shared" si="970"/>
        <v>political economist.[502]</v>
      </c>
      <c r="P2843" t="str">
        <f t="shared" si="965"/>
        <v>political economist.</v>
      </c>
      <c r="Q2843" t="str">
        <f t="shared" si="966"/>
        <v>political economist</v>
      </c>
      <c r="R2843" t="s">
        <v>6946</v>
      </c>
      <c r="U2843" t="str">
        <f t="shared" si="971"/>
        <v>https://en.wikipedia.org/wiki/Lester_Thurow</v>
      </c>
      <c r="Y2843" t="str">
        <f t="shared" si="972"/>
        <v>https://tools.wmflabs.org/xtools-articleinfo/?article=Lester_Thurow&amp;project=en.wikipedia.org</v>
      </c>
      <c r="AB2843" t="str">
        <f t="shared" si="973"/>
        <v>https://en.wikipedia.org/w/index.php?title=Special:WhatLinksHere/Lester_Thurow&amp;limit=500</v>
      </c>
    </row>
    <row r="2844" spans="1:29">
      <c r="A2844">
        <v>1058</v>
      </c>
      <c r="B2844">
        <v>649255</v>
      </c>
      <c r="C2844">
        <v>545263.49304251198</v>
      </c>
      <c r="D2844" t="s">
        <v>10963</v>
      </c>
      <c r="E2844" t="str">
        <f t="shared" si="974"/>
        <v>Lev</v>
      </c>
      <c r="F2844" t="str">
        <f t="shared" si="975"/>
        <v>Zbarsky</v>
      </c>
      <c r="H2844">
        <v>0</v>
      </c>
      <c r="J2844">
        <v>84</v>
      </c>
      <c r="K2844" s="3">
        <v>42422</v>
      </c>
      <c r="L2844" t="s">
        <v>11364</v>
      </c>
      <c r="M2844" t="str">
        <f t="shared" si="963"/>
        <v>Russian painter.[403]</v>
      </c>
      <c r="N2844" t="str">
        <f t="shared" si="969"/>
        <v>Russian</v>
      </c>
      <c r="O2844" t="str">
        <f t="shared" si="970"/>
        <v>painter.[403]</v>
      </c>
      <c r="P2844" t="str">
        <f t="shared" si="965"/>
        <v>painter.</v>
      </c>
      <c r="Q2844" t="str">
        <f t="shared" si="966"/>
        <v>painter</v>
      </c>
      <c r="R2844" t="str">
        <f>IFERROR(MID(Q2844,1,FIND(" ",Q2844)-1),Q2844)</f>
        <v>painter</v>
      </c>
      <c r="U2844" t="str">
        <f t="shared" si="971"/>
        <v>https://en.wikipedia.org/wiki/Lev_Zbarsky</v>
      </c>
      <c r="Y2844" t="str">
        <f t="shared" si="972"/>
        <v>https://tools.wmflabs.org/xtools-articleinfo/?article=Lev_Zbarsky&amp;project=en.wikipedia.org</v>
      </c>
      <c r="AB2844" t="str">
        <f t="shared" si="973"/>
        <v>https://en.wikipedia.org/w/index.php?title=Special:WhatLinksHere/Lev_Zbarsky&amp;limit=500</v>
      </c>
    </row>
    <row r="2845" spans="1:29">
      <c r="A2845">
        <v>2180</v>
      </c>
      <c r="B2845">
        <v>804801</v>
      </c>
      <c r="C2845">
        <v>676267.84753156244</v>
      </c>
      <c r="D2845" t="s">
        <v>6718</v>
      </c>
      <c r="E2845" t="str">
        <f t="shared" si="974"/>
        <v>Levi</v>
      </c>
      <c r="F2845" t="str">
        <f t="shared" si="975"/>
        <v>Karuhanga</v>
      </c>
      <c r="H2845">
        <v>0</v>
      </c>
      <c r="J2845">
        <v>60</v>
      </c>
      <c r="K2845" s="5">
        <v>42481</v>
      </c>
      <c r="L2845" t="s">
        <v>6061</v>
      </c>
      <c r="M2845" t="str">
        <f t="shared" si="963"/>
        <v>Ugandan major general.[367]</v>
      </c>
      <c r="N2845" t="str">
        <f t="shared" si="969"/>
        <v>Ugandan</v>
      </c>
      <c r="O2845" t="str">
        <f t="shared" si="970"/>
        <v>major general.[367]</v>
      </c>
      <c r="P2845" t="str">
        <f t="shared" si="965"/>
        <v>major general.</v>
      </c>
      <c r="Q2845" t="str">
        <f t="shared" si="966"/>
        <v>major general</v>
      </c>
      <c r="R2845" t="s">
        <v>5781</v>
      </c>
      <c r="U2845" t="str">
        <f t="shared" si="971"/>
        <v>https://en.wikipedia.org/wiki/Levi_Karuhanga</v>
      </c>
      <c r="Y2845" t="str">
        <f t="shared" si="972"/>
        <v>https://tools.wmflabs.org/xtools-articleinfo/?article=Levi_Karuhanga&amp;project=en.wikipedia.org</v>
      </c>
      <c r="AB2845" t="str">
        <f t="shared" si="973"/>
        <v>https://en.wikipedia.org/w/index.php?title=Special:WhatLinksHere/Levi_Karuhanga&amp;limit=500</v>
      </c>
    </row>
    <row r="2846" spans="1:29">
      <c r="A2846">
        <v>3681</v>
      </c>
      <c r="B2846">
        <v>323545</v>
      </c>
      <c r="C2846">
        <v>254380.79354901789</v>
      </c>
      <c r="D2846" t="s">
        <v>13828</v>
      </c>
      <c r="E2846" t="str">
        <f t="shared" si="974"/>
        <v>Lewie</v>
      </c>
      <c r="F2846" t="str">
        <f t="shared" si="975"/>
        <v>Steinberg</v>
      </c>
      <c r="H2846">
        <v>0</v>
      </c>
      <c r="J2846">
        <v>82</v>
      </c>
      <c r="K2846" s="5">
        <v>42572</v>
      </c>
      <c r="L2846" t="s">
        <v>14147</v>
      </c>
      <c r="M2846" t="str">
        <f t="shared" si="963"/>
        <v>American Hall of Fame bassist (Booker T. &amp; the M.G.'s) cancer.[339]</v>
      </c>
      <c r="N2846" t="str">
        <f t="shared" si="969"/>
        <v>American</v>
      </c>
      <c r="O2846" t="str">
        <f t="shared" si="970"/>
        <v>Hall of Fame bassist (Booker T. &amp; the M.G.'s) cancer.[339]</v>
      </c>
      <c r="P2846" s="2" t="str">
        <f t="shared" si="965"/>
        <v>Hall of Fame bassist (Booker T. &amp; the M.G.'s) cancer.</v>
      </c>
      <c r="Q2846" s="2" t="str">
        <f t="shared" si="966"/>
        <v>Hall of Fame bassist (Booker T</v>
      </c>
      <c r="R2846" s="2" t="s">
        <v>14917</v>
      </c>
      <c r="S2846" t="s">
        <v>959</v>
      </c>
      <c r="T2846" t="s">
        <v>13275</v>
      </c>
      <c r="U2846" t="str">
        <f t="shared" si="971"/>
        <v>https://en.wikipedia.org/wiki/Lewie_Steinberg</v>
      </c>
      <c r="Y2846" t="str">
        <f t="shared" si="972"/>
        <v>https://tools.wmflabs.org/xtools-articleinfo/?article=Lewie_Steinberg&amp;project=en.wikipedia.org</v>
      </c>
      <c r="AB2846" t="str">
        <f t="shared" si="973"/>
        <v>https://en.wikipedia.org/w/index.php?title=Special:WhatLinksHere/Lewie_Steinberg&amp;limit=500</v>
      </c>
    </row>
    <row r="2847" spans="1:29">
      <c r="A2847">
        <v>911</v>
      </c>
      <c r="B2847">
        <v>888831</v>
      </c>
      <c r="C2847">
        <v>747349.86745897913</v>
      </c>
      <c r="D2847" t="s">
        <v>10434</v>
      </c>
      <c r="E2847" t="str">
        <f t="shared" si="974"/>
        <v>Lewis</v>
      </c>
      <c r="F2847" t="str">
        <f t="shared" si="975"/>
        <v>Feild</v>
      </c>
      <c r="H2847">
        <v>0</v>
      </c>
      <c r="J2847">
        <v>59</v>
      </c>
      <c r="K2847" s="3">
        <v>42415</v>
      </c>
      <c r="L2847" t="s">
        <v>11282</v>
      </c>
      <c r="M2847" t="str">
        <f t="shared" si="963"/>
        <v>American rodeo cowboy pancreatic cancer.[256]</v>
      </c>
      <c r="N2847" t="str">
        <f t="shared" si="969"/>
        <v>American</v>
      </c>
      <c r="O2847" t="str">
        <f t="shared" si="970"/>
        <v>rodeo cowboy pancreatic cancer.[256]</v>
      </c>
      <c r="P2847" t="str">
        <f t="shared" si="965"/>
        <v>rodeo cowboy pancreatic cancer.</v>
      </c>
      <c r="Q2847" t="str">
        <f t="shared" si="966"/>
        <v>rodeo cowboy pancreatic cancer</v>
      </c>
      <c r="R2847" t="s">
        <v>7272</v>
      </c>
      <c r="T2847" t="s">
        <v>9184</v>
      </c>
      <c r="U2847" t="str">
        <f t="shared" si="971"/>
        <v>https://en.wikipedia.org/wiki/Lewis_Feild</v>
      </c>
      <c r="Y2847" t="str">
        <f t="shared" si="972"/>
        <v>https://tools.wmflabs.org/xtools-articleinfo/?article=Lewis_Feild&amp;project=en.wikipedia.org</v>
      </c>
      <c r="AB2847" t="str">
        <f t="shared" si="973"/>
        <v>https://en.wikipedia.org/w/index.php?title=Special:WhatLinksHere/Lewis_Feild&amp;limit=500</v>
      </c>
    </row>
    <row r="2848" spans="1:29">
      <c r="A2848">
        <v>2737</v>
      </c>
      <c r="B2848">
        <v>194167</v>
      </c>
      <c r="C2848">
        <v>865899.63125697977</v>
      </c>
      <c r="D2848" t="s">
        <v>12155</v>
      </c>
      <c r="E2848" t="str">
        <f t="shared" si="974"/>
        <v>Lewis</v>
      </c>
      <c r="F2848" t="str">
        <f t="shared" si="975"/>
        <v>Fiander</v>
      </c>
      <c r="H2848">
        <v>0</v>
      </c>
      <c r="J2848">
        <v>78</v>
      </c>
      <c r="K2848" s="5">
        <v>42514</v>
      </c>
      <c r="L2848" t="s">
        <v>12776</v>
      </c>
      <c r="M2848" t="str">
        <f t="shared" si="963"/>
        <v>Australian actor (Pride and Prejudice Who Can Kill a Child? Bangkok Hilton) stroke.[403]</v>
      </c>
      <c r="N2848" t="str">
        <f t="shared" si="969"/>
        <v>Australian</v>
      </c>
      <c r="O2848" t="str">
        <f t="shared" si="970"/>
        <v>actor (Pride and Prejudice Who Can Kill a Child? Bangkok Hilton) stroke.[403]</v>
      </c>
      <c r="P2848" t="str">
        <f t="shared" si="965"/>
        <v>actor (Pride and Prejudice Who Can Kill a Child? Bangkok Hilton) stroke.</v>
      </c>
      <c r="Q2848" t="str">
        <f t="shared" si="966"/>
        <v>actor (Pride and Prejudice Who Can Kill a Child? Bangkok Hilton) stroke</v>
      </c>
      <c r="R2848" t="str">
        <f>IFERROR(MID(Q2848,1,FIND(" ",Q2848)-1),Q2848)</f>
        <v>actor</v>
      </c>
      <c r="S2848" s="2" t="s">
        <v>1306</v>
      </c>
      <c r="T2848" t="s">
        <v>13269</v>
      </c>
      <c r="U2848" t="str">
        <f t="shared" si="971"/>
        <v>https://en.wikipedia.org/wiki/Lewis_Fiander</v>
      </c>
      <c r="Y2848" t="str">
        <f t="shared" si="972"/>
        <v>https://tools.wmflabs.org/xtools-articleinfo/?article=Lewis_Fiander&amp;project=en.wikipedia.org</v>
      </c>
      <c r="AB2848" t="str">
        <f t="shared" si="973"/>
        <v>https://en.wikipedia.org/w/index.php?title=Special:WhatLinksHere/Lewis_Fiander&amp;limit=500</v>
      </c>
    </row>
    <row r="2849" spans="1:29">
      <c r="A2849">
        <v>4445</v>
      </c>
      <c r="B2849">
        <v>2480</v>
      </c>
      <c r="C2849">
        <v>48259.534746648569</v>
      </c>
      <c r="D2849" t="s">
        <v>14578</v>
      </c>
      <c r="E2849" t="str">
        <f t="shared" si="974"/>
        <v>Lewis</v>
      </c>
      <c r="F2849" t="str">
        <f t="shared" si="975"/>
        <v>Merenstein</v>
      </c>
      <c r="H2849">
        <v>0</v>
      </c>
      <c r="J2849">
        <v>81</v>
      </c>
      <c r="K2849" s="5">
        <v>42619</v>
      </c>
      <c r="L2849" t="s">
        <v>15302</v>
      </c>
      <c r="M2849" t="str">
        <f t="shared" si="963"/>
        <v>American record producer (Van Morrison) pneumonia.[354]</v>
      </c>
      <c r="N2849" t="str">
        <f t="shared" si="969"/>
        <v>American</v>
      </c>
      <c r="O2849" t="str">
        <f t="shared" si="970"/>
        <v>record producer (Van Morrison) pneumonia.[354]</v>
      </c>
      <c r="P2849" s="2" t="str">
        <f t="shared" si="965"/>
        <v>record producer (Van Morrison) pneumonia.</v>
      </c>
      <c r="Q2849" s="2" t="str">
        <f t="shared" si="966"/>
        <v>record producer (Van Morrison) pneumonia</v>
      </c>
      <c r="R2849" s="2" t="s">
        <v>15716</v>
      </c>
      <c r="S2849" s="2" t="s">
        <v>609</v>
      </c>
      <c r="T2849" t="s">
        <v>15717</v>
      </c>
      <c r="U2849" t="str">
        <f t="shared" si="971"/>
        <v>https://en.wikipedia.org/wiki/Lewis_Merenstein</v>
      </c>
      <c r="V2849">
        <v>498</v>
      </c>
      <c r="W2849">
        <v>0</v>
      </c>
      <c r="X2849">
        <v>1</v>
      </c>
      <c r="Y2849" t="str">
        <f t="shared" si="972"/>
        <v>https://tools.wmflabs.org/xtools-articleinfo/?article=Lewis_Merenstein&amp;project=en.wikipedia.org</v>
      </c>
      <c r="Z2849">
        <v>73</v>
      </c>
      <c r="AA2849">
        <v>41</v>
      </c>
      <c r="AB2849" t="str">
        <f t="shared" si="973"/>
        <v>https://en.wikipedia.org/w/index.php?title=Special:WhatLinksHere/Lewis_Merenstein&amp;limit=500</v>
      </c>
      <c r="AC2849">
        <v>43</v>
      </c>
    </row>
    <row r="2850" spans="1:29">
      <c r="A2850">
        <v>3696</v>
      </c>
      <c r="B2850">
        <v>777344</v>
      </c>
      <c r="C2850">
        <v>484852.38389548613</v>
      </c>
      <c r="D2850" t="s">
        <v>13980</v>
      </c>
      <c r="E2850" t="str">
        <f t="shared" si="974"/>
        <v>Leyla</v>
      </c>
      <c r="F2850" t="str">
        <f t="shared" si="975"/>
        <v>Sayar</v>
      </c>
      <c r="H2850">
        <v>0</v>
      </c>
      <c r="J2850">
        <v>76</v>
      </c>
      <c r="K2850" s="5">
        <v>42573</v>
      </c>
      <c r="L2850" t="s">
        <v>14281</v>
      </c>
      <c r="M2850" t="str">
        <f t="shared" si="963"/>
        <v>Turkish actress.[354]</v>
      </c>
      <c r="N2850" t="str">
        <f t="shared" si="969"/>
        <v>Turkish</v>
      </c>
      <c r="O2850" t="str">
        <f t="shared" si="970"/>
        <v>actress.[354]</v>
      </c>
      <c r="P2850" s="2" t="str">
        <f t="shared" si="965"/>
        <v>actress.</v>
      </c>
      <c r="Q2850" s="2" t="str">
        <f t="shared" si="966"/>
        <v>actress</v>
      </c>
      <c r="R2850" s="2" t="str">
        <f>IFERROR(MID(Q2850,1,FIND(" ",Q2850)-1),Q2850)</f>
        <v>actress</v>
      </c>
      <c r="S2850" s="2"/>
      <c r="U2850" t="str">
        <f t="shared" si="971"/>
        <v>https://en.wikipedia.org/wiki/Leyla_Sayar</v>
      </c>
      <c r="Y2850" t="str">
        <f t="shared" si="972"/>
        <v>https://tools.wmflabs.org/xtools-articleinfo/?article=Leyla_Sayar&amp;project=en.wikipedia.org</v>
      </c>
      <c r="AB2850" t="str">
        <f t="shared" si="973"/>
        <v>https://en.wikipedia.org/w/index.php?title=Special:WhatLinksHere/Leyla_Sayar&amp;limit=500</v>
      </c>
    </row>
    <row r="2851" spans="1:29">
      <c r="A2851">
        <v>2441</v>
      </c>
      <c r="B2851">
        <v>240916</v>
      </c>
      <c r="C2851">
        <v>523193.21784852946</v>
      </c>
      <c r="D2851" t="s">
        <v>12049</v>
      </c>
      <c r="E2851" t="str">
        <f t="shared" si="974"/>
        <v>Li</v>
      </c>
      <c r="F2851" t="str">
        <f t="shared" si="975"/>
        <v>Wanheng</v>
      </c>
      <c r="H2851">
        <v>0</v>
      </c>
      <c r="J2851">
        <v>92</v>
      </c>
      <c r="K2851" s="5">
        <v>42496</v>
      </c>
      <c r="L2851" t="s">
        <v>12437</v>
      </c>
      <c r="M2851" t="str">
        <f t="shared" si="963"/>
        <v>Chinese soldier commander of the 67th Army of the People's Liberation Army (1981–1983).[103]</v>
      </c>
      <c r="N2851" t="str">
        <f t="shared" si="969"/>
        <v>Chinese</v>
      </c>
      <c r="O2851" t="str">
        <f t="shared" si="970"/>
        <v>soldier commander of the 67th Army of the People's Liberation Army (1981–1983).[103]</v>
      </c>
      <c r="P2851" t="str">
        <f t="shared" si="965"/>
        <v>soldier commander of the 67th Army of the People's Liberation Army (1981–1983).</v>
      </c>
      <c r="Q2851" t="str">
        <f t="shared" si="966"/>
        <v>soldier commander of the 67th Army of the People's Liberation Army (1981–1983)</v>
      </c>
      <c r="R2851" t="str">
        <f>IFERROR(MID(Q2851,1,FIND(" ",Q2851)-1),Q2851)</f>
        <v>soldier</v>
      </c>
      <c r="S2851" s="2" t="s">
        <v>1424</v>
      </c>
      <c r="U2851" t="str">
        <f t="shared" si="971"/>
        <v>https://en.wikipedia.org/wiki/Li_Wanheng</v>
      </c>
      <c r="Y2851" t="str">
        <f t="shared" si="972"/>
        <v>https://tools.wmflabs.org/xtools-articleinfo/?article=Li_Wanheng&amp;project=en.wikipedia.org</v>
      </c>
      <c r="AB2851" t="str">
        <f t="shared" si="973"/>
        <v>https://en.wikipedia.org/w/index.php?title=Special:WhatLinksHere/Li_Wanheng&amp;limit=500</v>
      </c>
    </row>
    <row r="2852" spans="1:29">
      <c r="A2852">
        <v>664</v>
      </c>
      <c r="B2852">
        <v>156051</v>
      </c>
      <c r="C2852">
        <v>82977.143071730097</v>
      </c>
      <c r="D2852" t="s">
        <v>10486</v>
      </c>
      <c r="E2852" t="str">
        <f t="shared" si="974"/>
        <v>Li</v>
      </c>
      <c r="F2852" t="str">
        <f t="shared" si="975"/>
        <v>Xiuren</v>
      </c>
      <c r="H2852">
        <v>0</v>
      </c>
      <c r="J2852">
        <v>94</v>
      </c>
      <c r="K2852" s="3">
        <v>42401</v>
      </c>
      <c r="L2852" t="s">
        <v>11066</v>
      </c>
      <c r="M2852" t="str">
        <f t="shared" si="963"/>
        <v>Chinese politician.[7]</v>
      </c>
      <c r="N2852" t="str">
        <f t="shared" si="969"/>
        <v>Chinese</v>
      </c>
      <c r="O2852" t="str">
        <f t="shared" si="970"/>
        <v>politician.[7]</v>
      </c>
      <c r="P2852" t="str">
        <f t="shared" si="965"/>
        <v>politician.</v>
      </c>
      <c r="Q2852" t="str">
        <f t="shared" si="966"/>
        <v>politician</v>
      </c>
      <c r="R2852" t="str">
        <f>IFERROR(MID(Q2852,1,FIND(" ",Q2852)-1),Q2852)</f>
        <v>politician</v>
      </c>
      <c r="U2852" t="str">
        <f t="shared" si="971"/>
        <v>https://en.wikipedia.org/wiki/Li_Xiuren</v>
      </c>
      <c r="Y2852" t="str">
        <f t="shared" si="972"/>
        <v>https://tools.wmflabs.org/xtools-articleinfo/?article=Li_Xiuren&amp;project=en.wikipedia.org</v>
      </c>
      <c r="AB2852" t="str">
        <f t="shared" si="973"/>
        <v>https://en.wikipedia.org/w/index.php?title=Special:WhatLinksHere/Li_Xiuren&amp;limit=500</v>
      </c>
    </row>
    <row r="2853" spans="1:29">
      <c r="A2853">
        <v>4070</v>
      </c>
      <c r="B2853">
        <v>671138</v>
      </c>
      <c r="C2853">
        <v>30209.79258690204</v>
      </c>
      <c r="D2853" t="s">
        <v>4332</v>
      </c>
      <c r="E2853" t="str">
        <f t="shared" si="974"/>
        <v>Liam</v>
      </c>
      <c r="F2853" t="str">
        <f t="shared" si="975"/>
        <v>Tuohy</v>
      </c>
      <c r="H2853">
        <v>0</v>
      </c>
      <c r="J2853">
        <v>83</v>
      </c>
      <c r="K2853" s="5">
        <v>42595</v>
      </c>
      <c r="L2853" t="s">
        <v>3890</v>
      </c>
      <c r="M2853" t="str">
        <f t="shared" si="963"/>
        <v>Irish football player and manager (Shamrock Rovers Newcastle United national team).[212]</v>
      </c>
      <c r="N2853" t="str">
        <f t="shared" si="969"/>
        <v>Irish</v>
      </c>
      <c r="O2853" t="str">
        <f t="shared" si="970"/>
        <v>football player and manager (Shamrock Rovers Newcastle United national team).[212]</v>
      </c>
      <c r="P2853" s="2" t="str">
        <f t="shared" si="965"/>
        <v>football player and manager (Shamrock Rovers Newcastle United national team).</v>
      </c>
      <c r="Q2853" s="2" t="str">
        <f t="shared" si="966"/>
        <v>football player and manager (Shamrock Rovers Newcastle United national team)</v>
      </c>
      <c r="R2853" s="2" t="s">
        <v>2691</v>
      </c>
      <c r="S2853" s="2" t="s">
        <v>707</v>
      </c>
      <c r="U2853" t="str">
        <f t="shared" si="971"/>
        <v>https://en.wikipedia.org/wiki/Liam_Tuohy</v>
      </c>
      <c r="Y2853" t="str">
        <f t="shared" si="972"/>
        <v>https://tools.wmflabs.org/xtools-articleinfo/?article=Liam_Tuohy&amp;project=en.wikipedia.org</v>
      </c>
      <c r="AB2853" t="str">
        <f t="shared" si="973"/>
        <v>https://en.wikipedia.org/w/index.php?title=Special:WhatLinksHere/Liam_Tuohy&amp;limit=500</v>
      </c>
    </row>
    <row r="2854" spans="1:29">
      <c r="A2854">
        <v>2060</v>
      </c>
      <c r="B2854">
        <v>362355</v>
      </c>
      <c r="C2854">
        <v>58575.599505275022</v>
      </c>
      <c r="D2854" t="s">
        <v>6759</v>
      </c>
      <c r="E2854" t="str">
        <f t="shared" si="974"/>
        <v>Liang</v>
      </c>
      <c r="F2854" t="str">
        <f t="shared" si="975"/>
        <v>Sili</v>
      </c>
      <c r="H2854">
        <v>0</v>
      </c>
      <c r="J2854">
        <v>91</v>
      </c>
      <c r="K2854" s="5">
        <v>42474</v>
      </c>
      <c r="L2854" t="s">
        <v>6189</v>
      </c>
      <c r="M2854" t="str">
        <f t="shared" si="963"/>
        <v>Chinese missile control scientist and academician (Chinese Academy of Sciences) vice-president of the International Astronautical Federation.[247]</v>
      </c>
      <c r="N2854" t="str">
        <f t="shared" si="969"/>
        <v>Chinese</v>
      </c>
      <c r="O2854" t="str">
        <f t="shared" si="970"/>
        <v>missile control scientist and academician (Chinese Academy of Sciences) vice-president of the International Astronautical Federation.[247]</v>
      </c>
      <c r="P2854" t="str">
        <f t="shared" si="965"/>
        <v>missile control scientist and academician (Chinese Academy of Sciences) vice-president of the International Astronautical Federation.</v>
      </c>
      <c r="Q2854" t="str">
        <f t="shared" si="966"/>
        <v>missile control scientist and academician (Chinese Academy of Sciences) vice-president of the International Astronautical Federation</v>
      </c>
      <c r="R2854" t="s">
        <v>3222</v>
      </c>
      <c r="S2854" s="2" t="s">
        <v>1589</v>
      </c>
      <c r="U2854" t="str">
        <f t="shared" si="971"/>
        <v>https://en.wikipedia.org/wiki/Liang_Sili</v>
      </c>
      <c r="Y2854" t="str">
        <f t="shared" si="972"/>
        <v>https://tools.wmflabs.org/xtools-articleinfo/?article=Liang_Sili&amp;project=en.wikipedia.org</v>
      </c>
      <c r="AB2854" t="str">
        <f t="shared" si="973"/>
        <v>https://en.wikipedia.org/w/index.php?title=Special:WhatLinksHere/Liang_Sili&amp;limit=500</v>
      </c>
    </row>
    <row r="2855" spans="1:29">
      <c r="A2855">
        <v>3067</v>
      </c>
      <c r="B2855">
        <v>544785</v>
      </c>
      <c r="C2855">
        <v>383471.74543741858</v>
      </c>
      <c r="D2855" t="s">
        <v>5411</v>
      </c>
      <c r="E2855" t="str">
        <f t="shared" si="974"/>
        <v>Lidia</v>
      </c>
      <c r="F2855" t="str">
        <f t="shared" si="975"/>
        <v>Biondi</v>
      </c>
      <c r="H2855">
        <v>0</v>
      </c>
      <c r="J2855">
        <v>75</v>
      </c>
      <c r="K2855" s="5">
        <v>42535</v>
      </c>
      <c r="L2855" t="s">
        <v>4990</v>
      </c>
      <c r="M2855" t="str">
        <f t="shared" si="963"/>
        <v>Italian actress (Eat Pray Love Casanova Rome).[222]</v>
      </c>
      <c r="N2855" t="str">
        <f t="shared" si="969"/>
        <v>Italian</v>
      </c>
      <c r="O2855" t="str">
        <f t="shared" si="970"/>
        <v>actress (Eat Pray Love Casanova Rome).[222]</v>
      </c>
      <c r="P2855" t="str">
        <f t="shared" si="965"/>
        <v>actress (Eat Pray Love Casanova Rome).</v>
      </c>
      <c r="Q2855" t="str">
        <f t="shared" si="966"/>
        <v>actress (Eat Pray Love Casanova Rome)</v>
      </c>
      <c r="R2855" t="str">
        <f>IFERROR(MID(Q2855,1,FIND(" ",Q2855)-1),Q2855)</f>
        <v>actress</v>
      </c>
      <c r="S2855" s="2" t="s">
        <v>1185</v>
      </c>
      <c r="U2855" t="str">
        <f t="shared" si="971"/>
        <v>https://en.wikipedia.org/wiki/Lidia_Biondi</v>
      </c>
      <c r="Y2855" t="str">
        <f t="shared" si="972"/>
        <v>https://tools.wmflabs.org/xtools-articleinfo/?article=Lidia_Biondi&amp;project=en.wikipedia.org</v>
      </c>
      <c r="AB2855" t="str">
        <f t="shared" si="973"/>
        <v>https://en.wikipedia.org/w/index.php?title=Special:WhatLinksHere/Lidia_Biondi&amp;limit=500</v>
      </c>
    </row>
    <row r="2856" spans="1:29">
      <c r="A2856">
        <v>1064</v>
      </c>
      <c r="B2856">
        <v>776250</v>
      </c>
      <c r="C2856">
        <v>951981.33252142719</v>
      </c>
      <c r="D2856" t="s">
        <v>10969</v>
      </c>
      <c r="E2856" t="str">
        <f t="shared" si="974"/>
        <v>Lies</v>
      </c>
      <c r="F2856" t="str">
        <f t="shared" si="975"/>
        <v>Cosijn</v>
      </c>
      <c r="H2856">
        <v>0</v>
      </c>
      <c r="J2856">
        <v>84</v>
      </c>
      <c r="K2856" s="3">
        <v>42423</v>
      </c>
      <c r="L2856" t="s">
        <v>11361</v>
      </c>
      <c r="M2856" t="str">
        <f t="shared" si="963"/>
        <v>Dutch ceramist.[409]</v>
      </c>
      <c r="N2856" t="str">
        <f t="shared" si="969"/>
        <v>Dutch</v>
      </c>
      <c r="O2856" t="str">
        <f t="shared" si="970"/>
        <v>ceramist.[409]</v>
      </c>
      <c r="P2856" t="str">
        <f t="shared" si="965"/>
        <v>ceramist.</v>
      </c>
      <c r="Q2856" t="str">
        <f t="shared" si="966"/>
        <v>ceramist</v>
      </c>
      <c r="R2856" t="str">
        <f>IFERROR(MID(Q2856,1,FIND(" ",Q2856)-1),Q2856)</f>
        <v>ceramist</v>
      </c>
      <c r="U2856" t="str">
        <f t="shared" si="971"/>
        <v>https://en.wikipedia.org/wiki/Lies_Cosijn</v>
      </c>
      <c r="Y2856" t="str">
        <f t="shared" si="972"/>
        <v>https://tools.wmflabs.org/xtools-articleinfo/?article=Lies_Cosijn&amp;project=en.wikipedia.org</v>
      </c>
      <c r="AB2856" t="str">
        <f t="shared" si="973"/>
        <v>https://en.wikipedia.org/w/index.php?title=Special:WhatLinksHere/Lies_Cosijn&amp;limit=500</v>
      </c>
    </row>
    <row r="2857" spans="1:29">
      <c r="A2857">
        <v>3915</v>
      </c>
      <c r="B2857">
        <v>136855</v>
      </c>
      <c r="C2857">
        <v>668172.68828435778</v>
      </c>
      <c r="D2857" t="s">
        <v>4525</v>
      </c>
      <c r="E2857" t="str">
        <f t="shared" si="974"/>
        <v>Likas</v>
      </c>
      <c r="F2857" t="str">
        <f t="shared" si="975"/>
        <v>Tarigan</v>
      </c>
      <c r="H2857">
        <v>0</v>
      </c>
      <c r="J2857">
        <v>92</v>
      </c>
      <c r="K2857" s="5">
        <v>42586</v>
      </c>
      <c r="L2857" t="s">
        <v>4018</v>
      </c>
      <c r="M2857" t="str">
        <f t="shared" si="963"/>
        <v>Indonesian politician member of the People's Consultative Assembly (1978–1988).[57]</v>
      </c>
      <c r="N2857" t="str">
        <f t="shared" si="969"/>
        <v>Indonesian</v>
      </c>
      <c r="O2857" t="str">
        <f t="shared" si="970"/>
        <v>politician member of the People's Consultative Assembly (1978–1988).[57]</v>
      </c>
      <c r="P2857" s="2" t="str">
        <f t="shared" si="965"/>
        <v>politician member of the People's Consultative Assembly (1978–1988).</v>
      </c>
      <c r="Q2857" s="2" t="str">
        <f t="shared" si="966"/>
        <v>politician member of the People's Consultative Assembly (1978–1988)</v>
      </c>
      <c r="R2857" s="2" t="str">
        <f>IFERROR(MID(Q2857,1,FIND(" ",Q2857)-1),Q2857)</f>
        <v>politician</v>
      </c>
      <c r="S2857" s="2" t="s">
        <v>542</v>
      </c>
      <c r="U2857" t="str">
        <f t="shared" si="971"/>
        <v>https://en.wikipedia.org/wiki/Likas_Tarigan</v>
      </c>
      <c r="Y2857" t="str">
        <f t="shared" si="972"/>
        <v>https://tools.wmflabs.org/xtools-articleinfo/?article=Likas_Tarigan&amp;project=en.wikipedia.org</v>
      </c>
      <c r="AB2857" t="str">
        <f t="shared" si="973"/>
        <v>https://en.wikipedia.org/w/index.php?title=Special:WhatLinksHere/Likas_Tarigan&amp;limit=500</v>
      </c>
    </row>
    <row r="2858" spans="1:29">
      <c r="A2858">
        <v>4163</v>
      </c>
      <c r="B2858">
        <v>348805</v>
      </c>
      <c r="C2858">
        <v>100957.40170072531</v>
      </c>
      <c r="D2858" t="s">
        <v>4259</v>
      </c>
      <c r="E2858" t="str">
        <f t="shared" si="974"/>
        <v>Lilia</v>
      </c>
      <c r="F2858" t="str">
        <f t="shared" si="975"/>
        <v>Cuntapay</v>
      </c>
      <c r="H2858">
        <v>0</v>
      </c>
      <c r="J2858">
        <v>81</v>
      </c>
      <c r="K2858" s="5">
        <v>42602</v>
      </c>
      <c r="L2858" t="s">
        <v>3709</v>
      </c>
      <c r="M2858" t="str">
        <f t="shared" si="963"/>
        <v>Filipino actress (Shake Rattle &amp; Roll Brokedown Palace Six Degrees of Separation from Lilia Cuntapay).[306]</v>
      </c>
      <c r="N2858" t="str">
        <f t="shared" si="969"/>
        <v>Filipino</v>
      </c>
      <c r="O2858" t="str">
        <f t="shared" si="970"/>
        <v>actress (Shake Rattle &amp; Roll Brokedown Palace Six Degrees of Separation from Lilia Cuntapay).[306]</v>
      </c>
      <c r="P2858" s="2" t="str">
        <f t="shared" si="965"/>
        <v>actress (Shake Rattle &amp; Roll Brokedown Palace Six Degrees of Separation from Lilia Cuntapay).</v>
      </c>
      <c r="Q2858" s="2" t="str">
        <f t="shared" si="966"/>
        <v>actress (Shake Rattle &amp; Roll Brokedown Palace Six Degrees of Separation from Lilia Cuntapay)</v>
      </c>
      <c r="R2858" s="2" t="str">
        <f>IFERROR(MID(Q2858,1,FIND(" ",Q2858)-1),Q2858)</f>
        <v>actress</v>
      </c>
      <c r="S2858" s="2" t="s">
        <v>663</v>
      </c>
      <c r="U2858" t="str">
        <f t="shared" si="971"/>
        <v>https://en.wikipedia.org/wiki/Lilia_Cuntapay</v>
      </c>
      <c r="Y2858" t="str">
        <f t="shared" si="972"/>
        <v>https://tools.wmflabs.org/xtools-articleinfo/?article=Lilia_Cuntapay&amp;project=en.wikipedia.org</v>
      </c>
      <c r="AB2858" t="str">
        <f t="shared" si="973"/>
        <v>https://en.wikipedia.org/w/index.php?title=Special:WhatLinksHere/Lilia_Cuntapay&amp;limit=500</v>
      </c>
    </row>
    <row r="2859" spans="1:29">
      <c r="A2859">
        <v>4451</v>
      </c>
      <c r="B2859">
        <v>880949</v>
      </c>
      <c r="C2859">
        <v>953161.02549804782</v>
      </c>
      <c r="D2859" t="s">
        <v>14729</v>
      </c>
      <c r="E2859" t="str">
        <f t="shared" si="974"/>
        <v>Lilian</v>
      </c>
      <c r="F2859" t="str">
        <f t="shared" si="975"/>
        <v>Uchtenhagen</v>
      </c>
      <c r="H2859">
        <v>0</v>
      </c>
      <c r="J2859">
        <v>87</v>
      </c>
      <c r="K2859" s="5">
        <v>42619</v>
      </c>
      <c r="L2859" t="s">
        <v>15383</v>
      </c>
      <c r="M2859" t="str">
        <f t="shared" si="963"/>
        <v>Swiss economist and politician.[360]</v>
      </c>
      <c r="N2859" t="str">
        <f t="shared" si="969"/>
        <v>Swiss</v>
      </c>
      <c r="O2859" t="str">
        <f t="shared" si="970"/>
        <v>economist and politician.[360]</v>
      </c>
      <c r="P2859" s="2" t="str">
        <f t="shared" si="965"/>
        <v>economist and politician.</v>
      </c>
      <c r="Q2859" s="2" t="str">
        <f t="shared" si="966"/>
        <v>economist and politician</v>
      </c>
      <c r="R2859" s="2" t="str">
        <f>Q2859</f>
        <v>economist and politician</v>
      </c>
      <c r="U2859" t="str">
        <f t="shared" si="971"/>
        <v>https://en.wikipedia.org/wiki/Lilian_Uchtenhagen</v>
      </c>
      <c r="Y2859" t="str">
        <f t="shared" si="972"/>
        <v>https://tools.wmflabs.org/xtools-articleinfo/?article=Lilian_Uchtenhagen&amp;project=en.wikipedia.org</v>
      </c>
      <c r="AB2859" t="str">
        <f t="shared" si="973"/>
        <v>https://en.wikipedia.org/w/index.php?title=Special:WhatLinksHere/Lilian_Uchtenhagen&amp;limit=500</v>
      </c>
    </row>
    <row r="2860" spans="1:29">
      <c r="A2860">
        <v>1175</v>
      </c>
      <c r="B2860">
        <v>648992</v>
      </c>
      <c r="C2860">
        <v>887854.63000385789</v>
      </c>
      <c r="D2860" t="s">
        <v>10767</v>
      </c>
      <c r="E2860" t="str">
        <f t="shared" si="974"/>
        <v>Liliane</v>
      </c>
      <c r="F2860" t="str">
        <f t="shared" si="975"/>
        <v>Wouters</v>
      </c>
      <c r="H2860">
        <v>0</v>
      </c>
      <c r="J2860">
        <v>86</v>
      </c>
      <c r="K2860" s="3">
        <v>42428</v>
      </c>
      <c r="L2860" t="s">
        <v>11651</v>
      </c>
      <c r="M2860" t="str">
        <f t="shared" si="963"/>
        <v>Belgian author.[522]</v>
      </c>
      <c r="N2860" t="str">
        <f t="shared" si="969"/>
        <v>Belgian</v>
      </c>
      <c r="O2860" t="str">
        <f t="shared" si="970"/>
        <v>author.[522]</v>
      </c>
      <c r="P2860" t="str">
        <f t="shared" si="965"/>
        <v>author.</v>
      </c>
      <c r="Q2860" t="str">
        <f t="shared" si="966"/>
        <v>author</v>
      </c>
      <c r="R2860" t="str">
        <f>IFERROR(MID(Q2860,1,FIND(" ",Q2860)-1),Q2860)</f>
        <v>author</v>
      </c>
      <c r="U2860" t="str">
        <f t="shared" si="971"/>
        <v>https://en.wikipedia.org/wiki/Liliane_Wouters</v>
      </c>
      <c r="Y2860" t="str">
        <f t="shared" si="972"/>
        <v>https://tools.wmflabs.org/xtools-articleinfo/?article=Liliane_Wouters&amp;project=en.wikipedia.org</v>
      </c>
      <c r="AB2860" t="str">
        <f t="shared" si="973"/>
        <v>https://en.wikipedia.org/w/index.php?title=Special:WhatLinksHere/Liliane_Wouters&amp;limit=500</v>
      </c>
    </row>
    <row r="2861" spans="1:29">
      <c r="A2861">
        <v>1473</v>
      </c>
      <c r="B2861">
        <v>54362</v>
      </c>
      <c r="C2861">
        <v>422452.62436972553</v>
      </c>
      <c r="D2861" t="s">
        <v>8918</v>
      </c>
      <c r="E2861" t="str">
        <f t="shared" si="974"/>
        <v>Lilly</v>
      </c>
      <c r="F2861" t="str">
        <f t="shared" si="975"/>
        <v>Dubowitz</v>
      </c>
      <c r="H2861">
        <v>0</v>
      </c>
      <c r="J2861">
        <v>85</v>
      </c>
      <c r="K2861" s="3">
        <v>42443</v>
      </c>
      <c r="L2861" s="2" t="s">
        <v>7971</v>
      </c>
      <c r="M2861" t="str">
        <f t="shared" si="963"/>
        <v>Hungarian-born British paediatrician.[279]</v>
      </c>
      <c r="N2861" t="s">
        <v>7302</v>
      </c>
      <c r="O2861" s="2" t="s">
        <v>7303</v>
      </c>
      <c r="P2861" t="str">
        <f t="shared" si="965"/>
        <v>paediatrician.</v>
      </c>
      <c r="Q2861" t="str">
        <f t="shared" si="966"/>
        <v>paediatrician</v>
      </c>
      <c r="R2861" t="s">
        <v>6809</v>
      </c>
      <c r="U2861" t="str">
        <f t="shared" si="971"/>
        <v>https://en.wikipedia.org/wiki/Lilly_Dubowitz</v>
      </c>
      <c r="Y2861" t="str">
        <f t="shared" si="972"/>
        <v>https://tools.wmflabs.org/xtools-articleinfo/?article=Lilly_Dubowitz&amp;project=en.wikipedia.org</v>
      </c>
      <c r="AB2861" t="str">
        <f t="shared" si="973"/>
        <v>https://en.wikipedia.org/w/index.php?title=Special:WhatLinksHere/Lilly_Dubowitz&amp;limit=500</v>
      </c>
    </row>
    <row r="2862" spans="1:29">
      <c r="A2862">
        <v>1502</v>
      </c>
      <c r="B2862">
        <v>294480</v>
      </c>
      <c r="C2862">
        <v>879877.74801331398</v>
      </c>
      <c r="D2862" t="s">
        <v>8774</v>
      </c>
      <c r="E2862" t="str">
        <f t="shared" si="974"/>
        <v>Lincoln</v>
      </c>
      <c r="F2862" t="str">
        <f t="shared" si="975"/>
        <v>Myers</v>
      </c>
      <c r="H2862">
        <v>0</v>
      </c>
      <c r="J2862">
        <v>66</v>
      </c>
      <c r="K2862" s="3">
        <v>42444</v>
      </c>
      <c r="L2862" s="2" t="s">
        <v>8059</v>
      </c>
      <c r="M2862" t="str">
        <f t="shared" si="963"/>
        <v>Trinidad and Tobago politician Environment and National Service minister and MP for St Ann's East.[309]</v>
      </c>
      <c r="N2862" t="s">
        <v>7274</v>
      </c>
      <c r="O2862" t="str">
        <f t="shared" ref="O2862:O2893" si="976">MID(M2862,FIND(" ",M2862)+1,9999)</f>
        <v>and Tobago politician Environment and National Service minister and MP for St Ann's East.[309]</v>
      </c>
      <c r="P2862" t="str">
        <f t="shared" si="965"/>
        <v>and Tobago politician Environment and National Service minister and MP for St Ann's East.</v>
      </c>
      <c r="Q2862" t="str">
        <f t="shared" si="966"/>
        <v>and Tobago politician Environment and National Service minister and MP for St Ann's East</v>
      </c>
      <c r="R2862" t="s">
        <v>7147</v>
      </c>
      <c r="S2862" s="2" t="s">
        <v>1930</v>
      </c>
      <c r="U2862" t="str">
        <f t="shared" si="971"/>
        <v>https://en.wikipedia.org/wiki/Lincoln_Myers</v>
      </c>
      <c r="Y2862" t="str">
        <f t="shared" si="972"/>
        <v>https://tools.wmflabs.org/xtools-articleinfo/?article=Lincoln_Myers&amp;project=en.wikipedia.org</v>
      </c>
      <c r="AB2862" t="str">
        <f t="shared" si="973"/>
        <v>https://en.wikipedia.org/w/index.php?title=Special:WhatLinksHere/Lincoln_Myers&amp;limit=500</v>
      </c>
    </row>
    <row r="2863" spans="1:29">
      <c r="A2863">
        <v>4435</v>
      </c>
      <c r="B2863">
        <v>794074</v>
      </c>
      <c r="C2863">
        <v>210699.07638866425</v>
      </c>
      <c r="D2863" t="s">
        <v>15016</v>
      </c>
      <c r="E2863" t="str">
        <f t="shared" si="974"/>
        <v>Lindsay</v>
      </c>
      <c r="F2863" t="str">
        <f t="shared" si="975"/>
        <v>Tuckett</v>
      </c>
      <c r="H2863">
        <v>0</v>
      </c>
      <c r="J2863">
        <v>97</v>
      </c>
      <c r="K2863" s="5">
        <v>42618</v>
      </c>
      <c r="L2863" t="s">
        <v>15175</v>
      </c>
      <c r="M2863" t="str">
        <f t="shared" si="963"/>
        <v>South African Test cricketer.[377]</v>
      </c>
      <c r="N2863" t="s">
        <v>15620</v>
      </c>
      <c r="O2863" t="str">
        <f t="shared" si="976"/>
        <v>African Test cricketer.[377]</v>
      </c>
      <c r="P2863" s="2" t="str">
        <f t="shared" si="965"/>
        <v>African Test cricketer.</v>
      </c>
      <c r="Q2863" s="2" t="str">
        <f t="shared" si="966"/>
        <v>African Test cricketer</v>
      </c>
      <c r="R2863" s="2" t="s">
        <v>15615</v>
      </c>
      <c r="U2863" t="str">
        <f t="shared" si="971"/>
        <v>https://en.wikipedia.org/wiki/Lindsay_Tuckett</v>
      </c>
      <c r="Y2863" t="str">
        <f t="shared" si="972"/>
        <v>https://tools.wmflabs.org/xtools-articleinfo/?article=Lindsay_Tuckett&amp;project=en.wikipedia.org</v>
      </c>
      <c r="AB2863" t="str">
        <f t="shared" si="973"/>
        <v>https://en.wikipedia.org/w/index.php?title=Special:WhatLinksHere/Lindsay_Tuckett&amp;limit=500</v>
      </c>
    </row>
    <row r="2864" spans="1:29">
      <c r="A2864">
        <v>2624</v>
      </c>
      <c r="B2864">
        <v>821808</v>
      </c>
      <c r="C2864">
        <v>586345.31407551549</v>
      </c>
      <c r="D2864" t="s">
        <v>11898</v>
      </c>
      <c r="E2864" t="str">
        <f t="shared" si="974"/>
        <v>Lino</v>
      </c>
      <c r="F2864" t="str">
        <f t="shared" si="975"/>
        <v>Toffolo</v>
      </c>
      <c r="H2864">
        <v>0</v>
      </c>
      <c r="J2864">
        <v>81</v>
      </c>
      <c r="K2864" s="5">
        <v>42506</v>
      </c>
      <c r="L2864" t="s">
        <v>12658</v>
      </c>
      <c r="M2864" t="str">
        <f t="shared" si="963"/>
        <v>Italian actor (Yuppi du Brancaleone at the Crusades) and singer.[288]</v>
      </c>
      <c r="N2864" t="str">
        <f t="shared" ref="N2864:N2871" si="977">MID(M2864,1,FIND(" ",M2864)-1)</f>
        <v>Italian</v>
      </c>
      <c r="O2864" t="str">
        <f t="shared" si="976"/>
        <v>actor (Yuppi du Brancaleone at the Crusades) and singer.[288]</v>
      </c>
      <c r="P2864" t="str">
        <f t="shared" si="965"/>
        <v>actor (Yuppi du Brancaleone at the Crusades) and singer.</v>
      </c>
      <c r="Q2864" t="str">
        <f t="shared" si="966"/>
        <v>actor (Yuppi du Brancaleone at the Crusades) and singer</v>
      </c>
      <c r="R2864" t="str">
        <f>IFERROR(MID(Q2864,1,FIND(" ",Q2864)-1),Q2864)</f>
        <v>actor</v>
      </c>
      <c r="S2864" s="2" t="s">
        <v>1252</v>
      </c>
      <c r="U2864" t="str">
        <f t="shared" si="971"/>
        <v>https://en.wikipedia.org/wiki/Lino_Toffolo</v>
      </c>
      <c r="Y2864" t="str">
        <f t="shared" si="972"/>
        <v>https://tools.wmflabs.org/xtools-articleinfo/?article=Lino_Toffolo&amp;project=en.wikipedia.org</v>
      </c>
      <c r="AB2864" t="str">
        <f t="shared" si="973"/>
        <v>https://en.wikipedia.org/w/index.php?title=Special:WhatLinksHere/Lino_Toffolo&amp;limit=500</v>
      </c>
    </row>
    <row r="2865" spans="1:28">
      <c r="A2865">
        <v>608</v>
      </c>
      <c r="B2865">
        <v>500386</v>
      </c>
      <c r="C2865">
        <v>152603.86662976089</v>
      </c>
      <c r="D2865" t="s">
        <v>9925</v>
      </c>
      <c r="E2865" t="str">
        <f t="shared" si="974"/>
        <v>Linus</v>
      </c>
      <c r="F2865" t="str">
        <f t="shared" si="975"/>
        <v>Maurer</v>
      </c>
      <c r="H2865">
        <v>0</v>
      </c>
      <c r="J2865">
        <v>90</v>
      </c>
      <c r="K2865" s="3">
        <v>42398</v>
      </c>
      <c r="L2865" t="s">
        <v>10537</v>
      </c>
      <c r="M2865" t="str">
        <f t="shared" si="963"/>
        <v>American cartoonist inspiration for the name Linus Van Pelt.[614]</v>
      </c>
      <c r="N2865" t="str">
        <f t="shared" si="977"/>
        <v>American</v>
      </c>
      <c r="O2865" t="str">
        <f t="shared" si="976"/>
        <v>cartoonist inspiration for the name Linus Van Pelt.[614]</v>
      </c>
      <c r="P2865" t="str">
        <f t="shared" si="965"/>
        <v>cartoonist inspiration for the name Linus Van Pelt.</v>
      </c>
      <c r="Q2865" t="str">
        <f t="shared" si="966"/>
        <v>cartoonist inspiration for the name Linus Van Pelt</v>
      </c>
      <c r="R2865" t="str">
        <f>IFERROR(MID(Q2865,1,FIND(" ",Q2865)-1),Q2865)</f>
        <v>cartoonist</v>
      </c>
      <c r="S2865" t="s">
        <v>2384</v>
      </c>
      <c r="U2865" t="str">
        <f t="shared" si="971"/>
        <v>https://en.wikipedia.org/wiki/Linus_Maurer</v>
      </c>
      <c r="Y2865" t="str">
        <f t="shared" si="972"/>
        <v>https://tools.wmflabs.org/xtools-articleinfo/?article=Linus_Maurer&amp;project=en.wikipedia.org</v>
      </c>
      <c r="AB2865" t="str">
        <f t="shared" si="973"/>
        <v>https://en.wikipedia.org/w/index.php?title=Special:WhatLinksHere/Linus_Maurer&amp;limit=500</v>
      </c>
    </row>
    <row r="2866" spans="1:28">
      <c r="A2866">
        <v>3549</v>
      </c>
      <c r="B2866">
        <v>723098</v>
      </c>
      <c r="C2866">
        <v>544407.2362270162</v>
      </c>
      <c r="D2866" t="s">
        <v>13704</v>
      </c>
      <c r="E2866" t="str">
        <f t="shared" si="974"/>
        <v>Lisa</v>
      </c>
      <c r="F2866" t="str">
        <f t="shared" si="975"/>
        <v>Gaye</v>
      </c>
      <c r="H2866">
        <v>0</v>
      </c>
      <c r="J2866">
        <v>81</v>
      </c>
      <c r="K2866" s="5">
        <v>42565</v>
      </c>
      <c r="L2866" t="s">
        <v>14150</v>
      </c>
      <c r="M2866" t="str">
        <f t="shared" si="963"/>
        <v>American actress singer and dancer (Rock Around the Clock Drums Across the River).[208]</v>
      </c>
      <c r="N2866" t="str">
        <f t="shared" si="977"/>
        <v>American</v>
      </c>
      <c r="O2866" t="str">
        <f t="shared" si="976"/>
        <v>actress singer and dancer (Rock Around the Clock Drums Across the River).[208]</v>
      </c>
      <c r="P2866" s="2" t="str">
        <f t="shared" si="965"/>
        <v>actress singer and dancer (Rock Around the Clock Drums Across the River).</v>
      </c>
      <c r="Q2866" s="2" t="str">
        <f t="shared" si="966"/>
        <v>actress singer and dancer (Rock Around the Clock Drums Across the River)</v>
      </c>
      <c r="R2866" s="2" t="s">
        <v>2945</v>
      </c>
      <c r="S2866" s="2" t="s">
        <v>890</v>
      </c>
      <c r="U2866" t="str">
        <f t="shared" ref="U2866:U2897" si="978">CONCATENATE("https://en.wikipedia.org/wiki/",REPLACE(D2866,FIND(" ",D2866),1,"_"))</f>
        <v>https://en.wikipedia.org/wiki/Lisa_Gaye</v>
      </c>
      <c r="Y2866" t="str">
        <f t="shared" ref="Y2866:Y2897" si="979">CONCATENATE("https://tools.wmflabs.org/xtools-articleinfo/?article=",REPLACE(D2866,FIND(" ",D2866),1,"_"),"&amp;project=en.wikipedia.org")</f>
        <v>https://tools.wmflabs.org/xtools-articleinfo/?article=Lisa_Gaye&amp;project=en.wikipedia.org</v>
      </c>
      <c r="AB2866" t="str">
        <f t="shared" ref="AB2866:AB2897" si="980">CONCATENATE("https://en.wikipedia.org/w/index.php?title=Special:WhatLinksHere/",REPLACE(D2866,FIND(" ",D2866),1,"_"),"&amp;limit=500")</f>
        <v>https://en.wikipedia.org/w/index.php?title=Special:WhatLinksHere/Lisa_Gaye&amp;limit=500</v>
      </c>
    </row>
    <row r="2867" spans="1:28">
      <c r="A2867">
        <v>2290</v>
      </c>
      <c r="B2867">
        <v>775510</v>
      </c>
      <c r="C2867">
        <v>466151.3398605166</v>
      </c>
      <c r="D2867" t="s">
        <v>6668</v>
      </c>
      <c r="E2867" t="str">
        <f t="shared" si="974"/>
        <v>Liu</v>
      </c>
      <c r="F2867" t="str">
        <f t="shared" si="975"/>
        <v>Lianman</v>
      </c>
      <c r="H2867">
        <v>0</v>
      </c>
      <c r="J2867">
        <v>82</v>
      </c>
      <c r="K2867" s="5">
        <v>42487</v>
      </c>
      <c r="L2867" t="s">
        <v>5831</v>
      </c>
      <c r="M2867" t="str">
        <f t="shared" si="963"/>
        <v>Chinese mountain climber made the first ascent of Muztagh Ata.[478]</v>
      </c>
      <c r="N2867" t="str">
        <f t="shared" si="977"/>
        <v>Chinese</v>
      </c>
      <c r="O2867" t="str">
        <f t="shared" si="976"/>
        <v>mountain climber made the first ascent of Muztagh Ata.[478]</v>
      </c>
      <c r="P2867" t="str">
        <f t="shared" si="965"/>
        <v>mountain climber made the first ascent of Muztagh Ata.</v>
      </c>
      <c r="Q2867" t="str">
        <f t="shared" si="966"/>
        <v>mountain climber made the first ascent of Muztagh Ata</v>
      </c>
      <c r="R2867" t="s">
        <v>5875</v>
      </c>
      <c r="S2867" s="2" t="s">
        <v>1530</v>
      </c>
      <c r="U2867" t="str">
        <f t="shared" si="978"/>
        <v>https://en.wikipedia.org/wiki/Liu_Lianman</v>
      </c>
      <c r="Y2867" t="str">
        <f t="shared" si="979"/>
        <v>https://tools.wmflabs.org/xtools-articleinfo/?article=Liu_Lianman&amp;project=en.wikipedia.org</v>
      </c>
      <c r="AB2867" t="str">
        <f t="shared" si="980"/>
        <v>https://en.wikipedia.org/w/index.php?title=Special:WhatLinksHere/Liu_Lianman&amp;limit=500</v>
      </c>
    </row>
    <row r="2868" spans="1:28">
      <c r="A2868">
        <v>964</v>
      </c>
      <c r="B2868">
        <v>144110</v>
      </c>
      <c r="C2868">
        <v>919641.04486396536</v>
      </c>
      <c r="D2868" t="s">
        <v>11023</v>
      </c>
      <c r="E2868" t="str">
        <f t="shared" si="974"/>
        <v>Liu</v>
      </c>
      <c r="F2868" t="str">
        <f t="shared" si="975"/>
        <v>Wan-lai</v>
      </c>
      <c r="H2868">
        <v>0</v>
      </c>
      <c r="J2868">
        <v>89</v>
      </c>
      <c r="K2868" s="3">
        <v>42417</v>
      </c>
      <c r="L2868" t="s">
        <v>11334</v>
      </c>
      <c r="M2868" t="str">
        <f t="shared" si="963"/>
        <v>Taiwanese translator.[309]</v>
      </c>
      <c r="N2868" t="str">
        <f t="shared" si="977"/>
        <v>Taiwanese</v>
      </c>
      <c r="O2868" t="str">
        <f t="shared" si="976"/>
        <v>translator.[309]</v>
      </c>
      <c r="P2868" t="str">
        <f t="shared" si="965"/>
        <v>translator.</v>
      </c>
      <c r="Q2868" t="str">
        <f t="shared" si="966"/>
        <v>translator</v>
      </c>
      <c r="R2868" t="str">
        <f>IFERROR(MID(Q2868,1,FIND(" ",Q2868)-1),Q2868)</f>
        <v>translator</v>
      </c>
      <c r="U2868" t="str">
        <f t="shared" si="978"/>
        <v>https://en.wikipedia.org/wiki/Liu_Wan-lai</v>
      </c>
      <c r="Y2868" t="str">
        <f t="shared" si="979"/>
        <v>https://tools.wmflabs.org/xtools-articleinfo/?article=Liu_Wan-lai&amp;project=en.wikipedia.org</v>
      </c>
      <c r="AB2868" t="str">
        <f t="shared" si="980"/>
        <v>https://en.wikipedia.org/w/index.php?title=Special:WhatLinksHere/Liu_Wan-lai&amp;limit=500</v>
      </c>
    </row>
    <row r="2869" spans="1:28">
      <c r="A2869">
        <v>2241</v>
      </c>
      <c r="B2869">
        <v>343951</v>
      </c>
      <c r="C2869">
        <v>278589.21957886196</v>
      </c>
      <c r="D2869" t="s">
        <v>6462</v>
      </c>
      <c r="E2869" t="str">
        <f t="shared" si="974"/>
        <v>Lizette</v>
      </c>
      <c r="F2869" t="str">
        <f t="shared" si="975"/>
        <v>Parker</v>
      </c>
      <c r="H2869">
        <v>0</v>
      </c>
      <c r="J2869">
        <v>44</v>
      </c>
      <c r="K2869" s="5">
        <v>42484</v>
      </c>
      <c r="L2869" t="s">
        <v>5979</v>
      </c>
      <c r="M2869" t="str">
        <f t="shared" si="963"/>
        <v>American politician Mayor of Teaneck New Jersey (since 2014) respiratory illness.[429]</v>
      </c>
      <c r="N2869" t="str">
        <f t="shared" si="977"/>
        <v>American</v>
      </c>
      <c r="O2869" t="str">
        <f t="shared" si="976"/>
        <v>politician Mayor of Teaneck New Jersey (since 2014) respiratory illness.[429]</v>
      </c>
      <c r="P2869" t="str">
        <f t="shared" si="965"/>
        <v>politician Mayor of Teaneck New Jersey (since 2014) respiratory illness.</v>
      </c>
      <c r="Q2869" t="str">
        <f t="shared" si="966"/>
        <v>politician Mayor of Teaneck New Jersey (since 2014) respiratory illness</v>
      </c>
      <c r="R2869" t="str">
        <f>IFERROR(MID(Q2869,1,FIND(" ",Q2869)-1),Q2869)</f>
        <v>politician</v>
      </c>
      <c r="S2869" s="2" t="s">
        <v>1596</v>
      </c>
      <c r="T2869" t="s">
        <v>5858</v>
      </c>
      <c r="U2869" t="str">
        <f t="shared" si="978"/>
        <v>https://en.wikipedia.org/wiki/Lizette_Parker</v>
      </c>
      <c r="Y2869" t="str">
        <f t="shared" si="979"/>
        <v>https://tools.wmflabs.org/xtools-articleinfo/?article=Lizette_Parker&amp;project=en.wikipedia.org</v>
      </c>
      <c r="AB2869" t="str">
        <f t="shared" si="980"/>
        <v>https://en.wikipedia.org/w/index.php?title=Special:WhatLinksHere/Lizette_Parker&amp;limit=500</v>
      </c>
    </row>
    <row r="2870" spans="1:28">
      <c r="A2870">
        <v>4054</v>
      </c>
      <c r="B2870">
        <v>271524</v>
      </c>
      <c r="C2870">
        <v>374417.56358657585</v>
      </c>
      <c r="D2870" t="s">
        <v>4316</v>
      </c>
      <c r="E2870" t="str">
        <f t="shared" si="974"/>
        <v>Ljubomir</v>
      </c>
      <c r="F2870" t="str">
        <f t="shared" si="975"/>
        <v>Popović</v>
      </c>
      <c r="H2870">
        <v>0</v>
      </c>
      <c r="J2870">
        <v>81</v>
      </c>
      <c r="K2870" s="5">
        <v>42594</v>
      </c>
      <c r="L2870" t="s">
        <v>3952</v>
      </c>
      <c r="M2870" t="str">
        <f t="shared" si="963"/>
        <v>Serbian painter.[196]</v>
      </c>
      <c r="N2870" t="str">
        <f t="shared" si="977"/>
        <v>Serbian</v>
      </c>
      <c r="O2870" t="str">
        <f t="shared" si="976"/>
        <v>painter.[196]</v>
      </c>
      <c r="P2870" s="2" t="str">
        <f t="shared" si="965"/>
        <v>painter.</v>
      </c>
      <c r="Q2870" s="2" t="str">
        <f t="shared" si="966"/>
        <v>painter</v>
      </c>
      <c r="R2870" s="2" t="str">
        <f>IFERROR(MID(Q2870,1,FIND(" ",Q2870)-1),Q2870)</f>
        <v>painter</v>
      </c>
      <c r="S2870" s="2"/>
      <c r="U2870" t="str">
        <f t="shared" si="978"/>
        <v>https://en.wikipedia.org/wiki/Ljubomir_Popović</v>
      </c>
      <c r="Y2870" t="str">
        <f t="shared" si="979"/>
        <v>https://tools.wmflabs.org/xtools-articleinfo/?article=Ljubomir_Popović&amp;project=en.wikipedia.org</v>
      </c>
      <c r="AB2870" t="str">
        <f t="shared" si="980"/>
        <v>https://en.wikipedia.org/w/index.php?title=Special:WhatLinksHere/Ljubomir_Popović&amp;limit=500</v>
      </c>
    </row>
    <row r="2871" spans="1:28">
      <c r="A2871">
        <v>2752</v>
      </c>
      <c r="B2871">
        <v>897589</v>
      </c>
      <c r="C2871">
        <v>593077.90526054311</v>
      </c>
      <c r="D2871" t="s">
        <v>12409</v>
      </c>
      <c r="E2871" t="str">
        <f t="shared" si="974"/>
        <v>Lloyd</v>
      </c>
      <c r="F2871" t="str">
        <f t="shared" si="975"/>
        <v>Campbell</v>
      </c>
      <c r="H2871">
        <v>0</v>
      </c>
      <c r="J2871">
        <v>101</v>
      </c>
      <c r="K2871" s="5">
        <v>42515</v>
      </c>
      <c r="L2871" t="s">
        <v>12717</v>
      </c>
      <c r="M2871" t="str">
        <f t="shared" si="963"/>
        <v>Canadian curler.[418]</v>
      </c>
      <c r="N2871" t="str">
        <f t="shared" si="977"/>
        <v>Canadian</v>
      </c>
      <c r="O2871" t="str">
        <f t="shared" si="976"/>
        <v>curler.[418]</v>
      </c>
      <c r="P2871" t="str">
        <f t="shared" si="965"/>
        <v>curler.</v>
      </c>
      <c r="Q2871" t="str">
        <f t="shared" si="966"/>
        <v>curler</v>
      </c>
      <c r="R2871" t="str">
        <f>IFERROR(MID(Q2871,1,FIND(" ",Q2871)-1),Q2871)</f>
        <v>curler</v>
      </c>
      <c r="U2871" t="str">
        <f t="shared" si="978"/>
        <v>https://en.wikipedia.org/wiki/Lloyd_Campbell</v>
      </c>
      <c r="Y2871" t="str">
        <f t="shared" si="979"/>
        <v>https://tools.wmflabs.org/xtools-articleinfo/?article=Lloyd_Campbell&amp;project=en.wikipedia.org</v>
      </c>
      <c r="AB2871" t="str">
        <f t="shared" si="980"/>
        <v>https://en.wikipedia.org/w/index.php?title=Special:WhatLinksHere/Lloyd_Campbell&amp;limit=500</v>
      </c>
    </row>
    <row r="2872" spans="1:28">
      <c r="A2872">
        <v>4424</v>
      </c>
      <c r="B2872">
        <v>933204</v>
      </c>
      <c r="C2872">
        <v>387454.34809243307</v>
      </c>
      <c r="D2872" t="s">
        <v>15005</v>
      </c>
      <c r="E2872" t="str">
        <f t="shared" si="974"/>
        <v>Lloyd</v>
      </c>
      <c r="F2872" t="str">
        <f t="shared" si="975"/>
        <v>Drake</v>
      </c>
      <c r="H2872">
        <v>0</v>
      </c>
      <c r="J2872">
        <v>88</v>
      </c>
      <c r="K2872" s="5">
        <v>42618</v>
      </c>
      <c r="L2872" t="s">
        <v>15352</v>
      </c>
      <c r="M2872" t="str">
        <f t="shared" si="963"/>
        <v>New Zealand sports physician.[366]</v>
      </c>
      <c r="N2872" t="s">
        <v>15618</v>
      </c>
      <c r="O2872" t="str">
        <f t="shared" si="976"/>
        <v>Zealand sports physician.[366]</v>
      </c>
      <c r="P2872" s="2" t="str">
        <f t="shared" si="965"/>
        <v>Zealand sports physician.</v>
      </c>
      <c r="Q2872" s="2" t="str">
        <f t="shared" si="966"/>
        <v>Zealand sports physician</v>
      </c>
      <c r="R2872" s="2" t="s">
        <v>15814</v>
      </c>
      <c r="U2872" t="str">
        <f t="shared" si="978"/>
        <v>https://en.wikipedia.org/wiki/Lloyd_Drake</v>
      </c>
      <c r="Y2872" t="str">
        <f t="shared" si="979"/>
        <v>https://tools.wmflabs.org/xtools-articleinfo/?article=Lloyd_Drake&amp;project=en.wikipedia.org</v>
      </c>
      <c r="AB2872" t="str">
        <f t="shared" si="980"/>
        <v>https://en.wikipedia.org/w/index.php?title=Special:WhatLinksHere/Lloyd_Drake&amp;limit=500</v>
      </c>
    </row>
    <row r="2873" spans="1:28">
      <c r="A2873">
        <v>1479</v>
      </c>
      <c r="B2873">
        <v>224182</v>
      </c>
      <c r="C2873">
        <v>286238.10022145335</v>
      </c>
      <c r="D2873" t="s">
        <v>8570</v>
      </c>
      <c r="E2873" t="s">
        <v>7750</v>
      </c>
      <c r="F2873" t="s">
        <v>7819</v>
      </c>
      <c r="H2873">
        <v>0</v>
      </c>
      <c r="J2873">
        <v>87</v>
      </c>
      <c r="K2873" s="3">
        <v>42443</v>
      </c>
      <c r="L2873" s="2" t="s">
        <v>7305</v>
      </c>
      <c r="M2873" t="str">
        <f t="shared" si="963"/>
        <v>American air force lieutenant general.[285]</v>
      </c>
      <c r="N2873" t="str">
        <f t="shared" ref="N2873:N2914" si="981">MID(M2873,1,FIND(" ",M2873)-1)</f>
        <v>American</v>
      </c>
      <c r="O2873" t="str">
        <f t="shared" si="976"/>
        <v>air force lieutenant general.[285]</v>
      </c>
      <c r="P2873" t="str">
        <f t="shared" si="965"/>
        <v>air force lieutenant general.</v>
      </c>
      <c r="Q2873" t="str">
        <f t="shared" si="966"/>
        <v>air force lieutenant general</v>
      </c>
      <c r="R2873" t="s">
        <v>6698</v>
      </c>
      <c r="U2873" t="str">
        <f t="shared" si="978"/>
        <v>https://en.wikipedia.org/wiki/Lloyd_R. Leavitt Jr.</v>
      </c>
      <c r="Y2873" t="str">
        <f t="shared" si="979"/>
        <v>https://tools.wmflabs.org/xtools-articleinfo/?article=Lloyd_R. Leavitt Jr.&amp;project=en.wikipedia.org</v>
      </c>
      <c r="AB2873" t="str">
        <f t="shared" si="980"/>
        <v>https://en.wikipedia.org/w/index.php?title=Special:WhatLinksHere/Lloyd_R. Leavitt Jr.&amp;limit=500</v>
      </c>
    </row>
    <row r="2874" spans="1:28">
      <c r="A2874">
        <v>346</v>
      </c>
      <c r="B2874">
        <v>255334</v>
      </c>
      <c r="C2874">
        <v>813218.11857014836</v>
      </c>
      <c r="D2874" t="s">
        <v>9497</v>
      </c>
      <c r="E2874" t="str">
        <f t="shared" ref="E2874:E2881" si="982">LEFT(D2874,FIND(" ",D2874)-1)</f>
        <v>Lloyd</v>
      </c>
      <c r="F2874" t="str">
        <f t="shared" ref="F2874:F2881" si="983">MID(D2874,FIND(" ",D2874)+1,9999)</f>
        <v>Rudolph</v>
      </c>
      <c r="H2874">
        <v>0</v>
      </c>
      <c r="J2874">
        <v>88</v>
      </c>
      <c r="K2874" s="3">
        <v>42385</v>
      </c>
      <c r="L2874" t="s">
        <v>9498</v>
      </c>
      <c r="M2874" t="str">
        <f t="shared" si="963"/>
        <v>American political scientist.[347]</v>
      </c>
      <c r="N2874" t="str">
        <f t="shared" si="981"/>
        <v>American</v>
      </c>
      <c r="O2874" t="str">
        <f t="shared" si="976"/>
        <v>political scientist.[347]</v>
      </c>
      <c r="P2874" t="str">
        <f t="shared" si="965"/>
        <v>political scientist.</v>
      </c>
      <c r="Q2874" t="str">
        <f t="shared" si="966"/>
        <v>political scientist</v>
      </c>
      <c r="R2874" t="s">
        <v>7231</v>
      </c>
      <c r="U2874" t="str">
        <f t="shared" si="978"/>
        <v>https://en.wikipedia.org/wiki/Lloyd_Rudolph</v>
      </c>
      <c r="Y2874" t="str">
        <f t="shared" si="979"/>
        <v>https://tools.wmflabs.org/xtools-articleinfo/?article=Lloyd_Rudolph&amp;project=en.wikipedia.org</v>
      </c>
      <c r="AB2874" t="str">
        <f t="shared" si="980"/>
        <v>https://en.wikipedia.org/w/index.php?title=Special:WhatLinksHere/Lloyd_Rudolph&amp;limit=500</v>
      </c>
    </row>
    <row r="2875" spans="1:28">
      <c r="A2875">
        <v>1450</v>
      </c>
      <c r="B2875">
        <v>919333</v>
      </c>
      <c r="C2875">
        <v>766059.21522968856</v>
      </c>
      <c r="D2875" t="s">
        <v>8894</v>
      </c>
      <c r="E2875" t="str">
        <f t="shared" si="982"/>
        <v>Lloyd</v>
      </c>
      <c r="F2875" t="str">
        <f t="shared" si="983"/>
        <v>Shapley</v>
      </c>
      <c r="H2875">
        <v>0</v>
      </c>
      <c r="J2875">
        <v>92</v>
      </c>
      <c r="K2875" s="3">
        <v>42441</v>
      </c>
      <c r="L2875" s="2" t="s">
        <v>8114</v>
      </c>
      <c r="M2875" t="str">
        <f t="shared" si="963"/>
        <v>American mathematician and economist laureate of the Nobel Memorial Prize in Economic Sciences (2012).[256]</v>
      </c>
      <c r="N2875" t="str">
        <f t="shared" si="981"/>
        <v>American</v>
      </c>
      <c r="O2875" t="str">
        <f t="shared" si="976"/>
        <v>mathematician and economist laureate of the Nobel Memorial Prize in Economic Sciences (2012).[256]</v>
      </c>
      <c r="P2875" t="str">
        <f t="shared" si="965"/>
        <v>mathematician and economist laureate of the Nobel Memorial Prize in Economic Sciences (2012).</v>
      </c>
      <c r="Q2875" t="str">
        <f t="shared" si="966"/>
        <v>mathematician and economist laureate of the Nobel Memorial Prize in Economic Sciences (2012)</v>
      </c>
      <c r="R2875" t="s">
        <v>3106</v>
      </c>
      <c r="S2875" s="2" t="s">
        <v>1897</v>
      </c>
      <c r="U2875" t="str">
        <f t="shared" si="978"/>
        <v>https://en.wikipedia.org/wiki/Lloyd_Shapley</v>
      </c>
      <c r="Y2875" t="str">
        <f t="shared" si="979"/>
        <v>https://tools.wmflabs.org/xtools-articleinfo/?article=Lloyd_Shapley&amp;project=en.wikipedia.org</v>
      </c>
      <c r="AB2875" t="str">
        <f t="shared" si="980"/>
        <v>https://en.wikipedia.org/w/index.php?title=Special:WhatLinksHere/Lloyd_Shapley&amp;limit=500</v>
      </c>
    </row>
    <row r="2876" spans="1:28">
      <c r="A2876">
        <v>1128</v>
      </c>
      <c r="B2876">
        <v>263091</v>
      </c>
      <c r="C2876">
        <v>126528.05579637061</v>
      </c>
      <c r="D2876" t="s">
        <v>11121</v>
      </c>
      <c r="E2876" t="str">
        <f t="shared" si="982"/>
        <v>Loh</v>
      </c>
      <c r="F2876" t="str">
        <f t="shared" si="983"/>
        <v>I-Cheng</v>
      </c>
      <c r="H2876">
        <v>0</v>
      </c>
      <c r="J2876">
        <v>92</v>
      </c>
      <c r="K2876" s="3">
        <v>42426</v>
      </c>
      <c r="L2876" t="s">
        <v>11527</v>
      </c>
      <c r="M2876" t="str">
        <f t="shared" si="963"/>
        <v>Taiwanese diplomat Ambassador to Guatemala and South Africa (1990–1996).[475]</v>
      </c>
      <c r="N2876" t="str">
        <f t="shared" si="981"/>
        <v>Taiwanese</v>
      </c>
      <c r="O2876" t="str">
        <f t="shared" si="976"/>
        <v>diplomat Ambassador to Guatemala and South Africa (1990–1996).[475]</v>
      </c>
      <c r="P2876" t="str">
        <f t="shared" si="965"/>
        <v>diplomat Ambassador to Guatemala and South Africa (1990–1996).</v>
      </c>
      <c r="Q2876" t="str">
        <f t="shared" si="966"/>
        <v>diplomat Ambassador to Guatemala and South Africa (1990–1996)</v>
      </c>
      <c r="R2876" t="str">
        <f>IFERROR(MID(Q2876,1,FIND(" ",Q2876)-1),Q2876)</f>
        <v>diplomat</v>
      </c>
      <c r="S2876" t="s">
        <v>2146</v>
      </c>
      <c r="U2876" t="str">
        <f t="shared" si="978"/>
        <v>https://en.wikipedia.org/wiki/Loh_I-Cheng</v>
      </c>
      <c r="Y2876" t="str">
        <f t="shared" si="979"/>
        <v>https://tools.wmflabs.org/xtools-articleinfo/?article=Loh_I-Cheng&amp;project=en.wikipedia.org</v>
      </c>
      <c r="AB2876" t="str">
        <f t="shared" si="980"/>
        <v>https://en.wikipedia.org/w/index.php?title=Special:WhatLinksHere/Loh_I-Cheng&amp;limit=500</v>
      </c>
    </row>
    <row r="2877" spans="1:28">
      <c r="A2877">
        <v>3088</v>
      </c>
      <c r="B2877">
        <v>968629</v>
      </c>
      <c r="C2877">
        <v>417326.34152958781</v>
      </c>
      <c r="D2877" t="s">
        <v>5136</v>
      </c>
      <c r="E2877" t="str">
        <f t="shared" si="982"/>
        <v>Lois</v>
      </c>
      <c r="F2877" t="str">
        <f t="shared" si="983"/>
        <v>Duncan</v>
      </c>
      <c r="H2877">
        <v>0</v>
      </c>
      <c r="J2877">
        <v>82</v>
      </c>
      <c r="K2877" s="5">
        <v>42536</v>
      </c>
      <c r="L2877" t="s">
        <v>4888</v>
      </c>
      <c r="M2877" t="str">
        <f t="shared" si="963"/>
        <v>American writer (I Know What You Did Last Summer Hotel for Dogs Who Killed My Daughter?).[243]</v>
      </c>
      <c r="N2877" t="str">
        <f t="shared" si="981"/>
        <v>American</v>
      </c>
      <c r="O2877" t="str">
        <f t="shared" si="976"/>
        <v>writer (I Know What You Did Last Summer Hotel for Dogs Who Killed My Daughter?).[243]</v>
      </c>
      <c r="P2877" t="str">
        <f t="shared" si="965"/>
        <v>writer (I Know What You Did Last Summer Hotel for Dogs Who Killed My Daughter?).</v>
      </c>
      <c r="Q2877" t="str">
        <f t="shared" si="966"/>
        <v>writer (I Know What You Did Last Summer Hotel for Dogs Who Killed My Daughter?)</v>
      </c>
      <c r="R2877" t="str">
        <f>IFERROR(MID(Q2877,1,FIND(" ",Q2877)-1),Q2877)</f>
        <v>writer</v>
      </c>
      <c r="S2877" s="2" t="s">
        <v>1197</v>
      </c>
      <c r="U2877" t="str">
        <f t="shared" si="978"/>
        <v>https://en.wikipedia.org/wiki/Lois_Duncan</v>
      </c>
      <c r="Y2877" t="str">
        <f t="shared" si="979"/>
        <v>https://tools.wmflabs.org/xtools-articleinfo/?article=Lois_Duncan&amp;project=en.wikipedia.org</v>
      </c>
      <c r="AB2877" t="str">
        <f t="shared" si="980"/>
        <v>https://en.wikipedia.org/w/index.php?title=Special:WhatLinksHere/Lois_Duncan&amp;limit=500</v>
      </c>
    </row>
    <row r="2878" spans="1:28">
      <c r="A2878">
        <v>476</v>
      </c>
      <c r="B2878">
        <v>572111</v>
      </c>
      <c r="C2878">
        <v>935850.5725567739</v>
      </c>
      <c r="D2878" t="s">
        <v>9839</v>
      </c>
      <c r="E2878" t="str">
        <f t="shared" si="982"/>
        <v>Lois</v>
      </c>
      <c r="F2878" t="str">
        <f t="shared" si="983"/>
        <v>Ramsey</v>
      </c>
      <c r="H2878">
        <v>0</v>
      </c>
      <c r="J2878">
        <v>93</v>
      </c>
      <c r="K2878" s="3">
        <v>42391</v>
      </c>
      <c r="L2878" t="s">
        <v>10232</v>
      </c>
      <c r="M2878" t="str">
        <f t="shared" si="963"/>
        <v>Australian actress (The Box Prisoner).[480]</v>
      </c>
      <c r="N2878" t="str">
        <f t="shared" si="981"/>
        <v>Australian</v>
      </c>
      <c r="O2878" t="str">
        <f t="shared" si="976"/>
        <v>actress (The Box Prisoner).[480]</v>
      </c>
      <c r="P2878" t="str">
        <f t="shared" si="965"/>
        <v>actress (The Box Prisoner).</v>
      </c>
      <c r="Q2878" t="str">
        <f t="shared" si="966"/>
        <v>actress (The Box Prisoner)</v>
      </c>
      <c r="R2878" t="str">
        <f>IFERROR(MID(Q2878,1,FIND(" ",Q2878)-1),Q2878)</f>
        <v>actress</v>
      </c>
      <c r="S2878" t="s">
        <v>2611</v>
      </c>
      <c r="U2878" t="str">
        <f t="shared" si="978"/>
        <v>https://en.wikipedia.org/wiki/Lois_Ramsey</v>
      </c>
      <c r="Y2878" t="str">
        <f t="shared" si="979"/>
        <v>https://tools.wmflabs.org/xtools-articleinfo/?article=Lois_Ramsey&amp;project=en.wikipedia.org</v>
      </c>
      <c r="AB2878" t="str">
        <f t="shared" si="980"/>
        <v>https://en.wikipedia.org/w/index.php?title=Special:WhatLinksHere/Lois_Ramsey&amp;limit=500</v>
      </c>
    </row>
    <row r="2879" spans="1:28">
      <c r="A2879">
        <v>528</v>
      </c>
      <c r="B2879">
        <v>399674</v>
      </c>
      <c r="C2879">
        <v>345141.76950142428</v>
      </c>
      <c r="D2879" t="s">
        <v>9987</v>
      </c>
      <c r="E2879" t="str">
        <f t="shared" si="982"/>
        <v>Lois</v>
      </c>
      <c r="F2879" t="str">
        <f t="shared" si="983"/>
        <v>Snowe-Mello</v>
      </c>
      <c r="H2879">
        <v>0</v>
      </c>
      <c r="J2879">
        <v>67</v>
      </c>
      <c r="K2879" s="3">
        <v>42393</v>
      </c>
      <c r="L2879" t="s">
        <v>10471</v>
      </c>
      <c r="M2879" t="str">
        <f t="shared" si="963"/>
        <v>American politician member of Maine House of Representatives (1996–2004) and Senate (2004–2012).[534]</v>
      </c>
      <c r="N2879" t="str">
        <f t="shared" si="981"/>
        <v>American</v>
      </c>
      <c r="O2879" t="str">
        <f t="shared" si="976"/>
        <v>politician member of Maine House of Representatives (1996–2004) and Senate (2004–2012).[534]</v>
      </c>
      <c r="P2879" t="str">
        <f t="shared" si="965"/>
        <v>politician member of Maine House of Representatives (1996–2004) and Senate (2004–2012).</v>
      </c>
      <c r="Q2879" t="str">
        <f t="shared" si="966"/>
        <v>politician member of Maine House of Representatives (1996–2004) and Senate (2004–2012)</v>
      </c>
      <c r="R2879" t="str">
        <f>IFERROR(MID(Q2879,1,FIND(" ",Q2879)-1),Q2879)</f>
        <v>politician</v>
      </c>
      <c r="S2879" t="s">
        <v>2353</v>
      </c>
      <c r="U2879" t="str">
        <f t="shared" si="978"/>
        <v>https://en.wikipedia.org/wiki/Lois_Snowe-Mello</v>
      </c>
      <c r="Y2879" t="str">
        <f t="shared" si="979"/>
        <v>https://tools.wmflabs.org/xtools-articleinfo/?article=Lois_Snowe-Mello&amp;project=en.wikipedia.org</v>
      </c>
      <c r="AB2879" t="str">
        <f t="shared" si="980"/>
        <v>https://en.wikipedia.org/w/index.php?title=Special:WhatLinksHere/Lois_Snowe-Mello&amp;limit=500</v>
      </c>
    </row>
    <row r="2880" spans="1:28">
      <c r="A2880">
        <v>290</v>
      </c>
      <c r="B2880">
        <v>440035</v>
      </c>
      <c r="C2880">
        <v>532595.17301194137</v>
      </c>
      <c r="D2880" t="s">
        <v>9547</v>
      </c>
      <c r="E2880" t="str">
        <f t="shared" si="982"/>
        <v>Lois</v>
      </c>
      <c r="F2880" t="str">
        <f t="shared" si="983"/>
        <v>Weisberg</v>
      </c>
      <c r="H2880">
        <v>0</v>
      </c>
      <c r="J2880">
        <v>90</v>
      </c>
      <c r="K2880" s="3">
        <v>42382</v>
      </c>
      <c r="L2880" t="s">
        <v>9548</v>
      </c>
      <c r="M2880" t="str">
        <f t="shared" si="963"/>
        <v>American civil servant and socialite.[291]</v>
      </c>
      <c r="N2880" t="str">
        <f t="shared" si="981"/>
        <v>American</v>
      </c>
      <c r="O2880" t="str">
        <f t="shared" si="976"/>
        <v>civil servant and socialite.[291]</v>
      </c>
      <c r="P2880" t="str">
        <f t="shared" si="965"/>
        <v>civil servant and socialite.</v>
      </c>
      <c r="Q2880" t="str">
        <f t="shared" si="966"/>
        <v>civil servant and socialite</v>
      </c>
      <c r="R2880" t="str">
        <f>Q2880</f>
        <v>civil servant and socialite</v>
      </c>
      <c r="U2880" t="str">
        <f t="shared" si="978"/>
        <v>https://en.wikipedia.org/wiki/Lois_Weisberg</v>
      </c>
      <c r="Y2880" t="str">
        <f t="shared" si="979"/>
        <v>https://tools.wmflabs.org/xtools-articleinfo/?article=Lois_Weisberg&amp;project=en.wikipedia.org</v>
      </c>
      <c r="AB2880" t="str">
        <f t="shared" si="980"/>
        <v>https://en.wikipedia.org/w/index.php?title=Special:WhatLinksHere/Lois_Weisberg&amp;limit=500</v>
      </c>
    </row>
    <row r="2881" spans="1:29">
      <c r="A2881">
        <v>1873</v>
      </c>
      <c r="B2881">
        <v>373131</v>
      </c>
      <c r="C2881">
        <v>447596.15742077585</v>
      </c>
      <c r="D2881" t="s">
        <v>7074</v>
      </c>
      <c r="E2881" t="str">
        <f t="shared" si="982"/>
        <v>Lola</v>
      </c>
      <c r="F2881" t="str">
        <f t="shared" si="983"/>
        <v>Novaković</v>
      </c>
      <c r="H2881">
        <v>0</v>
      </c>
      <c r="J2881">
        <v>80</v>
      </c>
      <c r="K2881" s="5">
        <v>42463</v>
      </c>
      <c r="L2881" t="s">
        <v>6313</v>
      </c>
      <c r="M2881" t="str">
        <f t="shared" si="963"/>
        <v>Serbian singer.[59]</v>
      </c>
      <c r="N2881" t="str">
        <f t="shared" si="981"/>
        <v>Serbian</v>
      </c>
      <c r="O2881" t="str">
        <f t="shared" si="976"/>
        <v>singer.[59]</v>
      </c>
      <c r="P2881" t="str">
        <f t="shared" si="965"/>
        <v>singer.</v>
      </c>
      <c r="Q2881" t="str">
        <f t="shared" si="966"/>
        <v>singer</v>
      </c>
      <c r="R2881" t="str">
        <f>IFERROR(MID(Q2881,1,FIND(" ",Q2881)-1),Q2881)</f>
        <v>singer</v>
      </c>
      <c r="U2881" t="str">
        <f t="shared" si="978"/>
        <v>https://en.wikipedia.org/wiki/Lola_Novaković</v>
      </c>
      <c r="Y2881" t="str">
        <f t="shared" si="979"/>
        <v>https://tools.wmflabs.org/xtools-articleinfo/?article=Lola_Novaković&amp;project=en.wikipedia.org</v>
      </c>
      <c r="AB2881" t="str">
        <f t="shared" si="980"/>
        <v>https://en.wikipedia.org/w/index.php?title=Special:WhatLinksHere/Lola_Novaković&amp;limit=500</v>
      </c>
    </row>
    <row r="2882" spans="1:29">
      <c r="A2882">
        <v>75</v>
      </c>
      <c r="B2882">
        <v>871350</v>
      </c>
      <c r="C2882">
        <v>570441.85169070261</v>
      </c>
      <c r="D2882" t="s">
        <v>9167</v>
      </c>
      <c r="E2882" t="s">
        <v>10291</v>
      </c>
      <c r="F2882" t="s">
        <v>10218</v>
      </c>
      <c r="H2882">
        <v>0</v>
      </c>
      <c r="J2882">
        <v>84</v>
      </c>
      <c r="K2882" s="3">
        <v>42373</v>
      </c>
      <c r="L2882" t="s">
        <v>9022</v>
      </c>
      <c r="M2882" t="str">
        <f t="shared" ref="M2882:M2945" si="984">MID(L2882,2,LEN(L2882)-1)</f>
        <v>American blues guitarist and singer-songwriter.[75]</v>
      </c>
      <c r="N2882" t="str">
        <f t="shared" si="981"/>
        <v>American</v>
      </c>
      <c r="O2882" t="str">
        <f t="shared" si="976"/>
        <v>blues guitarist and singer-songwriter.[75]</v>
      </c>
      <c r="P2882" t="str">
        <f t="shared" ref="P2882:P2945" si="985">IFERROR(MID(O2882,1,FIND("[",O2882)-1),O2882)</f>
        <v>blues guitarist and singer-songwriter.</v>
      </c>
      <c r="Q2882" t="str">
        <f t="shared" ref="Q2882:Q2945" si="986">IFERROR(MID(P2882,1,FIND(".",P2882)-1),P2882)</f>
        <v>blues guitarist and singer-songwriter</v>
      </c>
      <c r="R2882" t="str">
        <f>Q2882</f>
        <v>blues guitarist and singer-songwriter</v>
      </c>
      <c r="U2882" t="str">
        <f t="shared" si="978"/>
        <v>https://en.wikipedia.org/wiki/Long_John Hunter</v>
      </c>
      <c r="Y2882" t="str">
        <f t="shared" si="979"/>
        <v>https://tools.wmflabs.org/xtools-articleinfo/?article=Long_John Hunter&amp;project=en.wikipedia.org</v>
      </c>
      <c r="AB2882" t="str">
        <f t="shared" si="980"/>
        <v>https://en.wikipedia.org/w/index.php?title=Special:WhatLinksHere/Long_John Hunter&amp;limit=500</v>
      </c>
    </row>
    <row r="2883" spans="1:29">
      <c r="A2883">
        <v>2184</v>
      </c>
      <c r="B2883">
        <v>441622</v>
      </c>
      <c r="C2883">
        <v>714551.20664268173</v>
      </c>
      <c r="D2883" t="s">
        <v>6722</v>
      </c>
      <c r="E2883" t="str">
        <f>LEFT(D2883,FIND(" ",D2883)-1)</f>
        <v>Lonnie</v>
      </c>
      <c r="F2883" t="str">
        <f>MID(D2883,FIND(" ",D2883)+1,9999)</f>
        <v>Mack</v>
      </c>
      <c r="H2883">
        <v>0</v>
      </c>
      <c r="J2883">
        <v>74</v>
      </c>
      <c r="K2883" s="5">
        <v>42481</v>
      </c>
      <c r="L2883" t="s">
        <v>5767</v>
      </c>
      <c r="M2883" t="str">
        <f t="shared" si="984"/>
        <v>American singer-guitarist (The Wham of that Memphis Man).[371]</v>
      </c>
      <c r="N2883" t="str">
        <f t="shared" si="981"/>
        <v>American</v>
      </c>
      <c r="O2883" t="str">
        <f t="shared" si="976"/>
        <v>singer-guitarist (The Wham of that Memphis Man).[371]</v>
      </c>
      <c r="P2883" t="str">
        <f t="shared" si="985"/>
        <v>singer-guitarist (The Wham of that Memphis Man).</v>
      </c>
      <c r="Q2883" t="str">
        <f t="shared" si="986"/>
        <v>singer-guitarist (The Wham of that Memphis Man)</v>
      </c>
      <c r="R2883" t="str">
        <f>IFERROR(MID(Q2883,1,FIND(" ",Q2883)-1),Q2883)</f>
        <v>singer-guitarist</v>
      </c>
      <c r="S2883" s="2" t="s">
        <v>1573</v>
      </c>
      <c r="U2883" t="str">
        <f t="shared" si="978"/>
        <v>https://en.wikipedia.org/wiki/Lonnie_Mack</v>
      </c>
      <c r="Y2883" t="str">
        <f t="shared" si="979"/>
        <v>https://tools.wmflabs.org/xtools-articleinfo/?article=Lonnie_Mack&amp;project=en.wikipedia.org</v>
      </c>
      <c r="AB2883" t="str">
        <f t="shared" si="980"/>
        <v>https://en.wikipedia.org/w/index.php?title=Special:WhatLinksHere/Lonnie_Mack&amp;limit=500</v>
      </c>
    </row>
    <row r="2884" spans="1:29">
      <c r="A2884">
        <v>1233</v>
      </c>
      <c r="B2884">
        <v>202322</v>
      </c>
      <c r="C2884">
        <v>427084.67475586076</v>
      </c>
      <c r="D2884" t="s">
        <v>8696</v>
      </c>
      <c r="E2884" t="s">
        <v>7491</v>
      </c>
      <c r="F2884" t="s">
        <v>7492</v>
      </c>
      <c r="H2884">
        <v>0</v>
      </c>
      <c r="J2884">
        <v>92</v>
      </c>
      <c r="K2884" s="3">
        <v>42432</v>
      </c>
      <c r="L2884" s="2" t="s">
        <v>8127</v>
      </c>
      <c r="M2884" t="str">
        <f t="shared" si="984"/>
        <v>British professional wrestler.[39]</v>
      </c>
      <c r="N2884" t="str">
        <f t="shared" si="981"/>
        <v>British</v>
      </c>
      <c r="O2884" t="str">
        <f t="shared" si="976"/>
        <v>professional wrestler.[39]</v>
      </c>
      <c r="P2884" t="str">
        <f t="shared" si="985"/>
        <v>professional wrestler.</v>
      </c>
      <c r="Q2884" t="str">
        <f t="shared" si="986"/>
        <v>professional wrestler</v>
      </c>
      <c r="R2884" t="s">
        <v>7415</v>
      </c>
      <c r="U2884" t="str">
        <f t="shared" si="978"/>
        <v>https://en.wikipedia.org/wiki/Lord_James Blears</v>
      </c>
      <c r="Y2884" t="str">
        <f t="shared" si="979"/>
        <v>https://tools.wmflabs.org/xtools-articleinfo/?article=Lord_James Blears&amp;project=en.wikipedia.org</v>
      </c>
      <c r="AB2884" t="str">
        <f t="shared" si="980"/>
        <v>https://en.wikipedia.org/w/index.php?title=Special:WhatLinksHere/Lord_James Blears&amp;limit=500</v>
      </c>
    </row>
    <row r="2885" spans="1:29">
      <c r="A2885">
        <v>4492</v>
      </c>
      <c r="B2885">
        <v>415392</v>
      </c>
      <c r="C2885">
        <v>710469.33363686549</v>
      </c>
      <c r="D2885" t="s">
        <v>15205</v>
      </c>
      <c r="E2885" t="str">
        <f>LEFT(D2885,FIND(" ",D2885)-1)</f>
        <v>Lord</v>
      </c>
      <c r="F2885" t="str">
        <f>MID(D2885,FIND(" ",D2885)+1,9999)</f>
        <v>Littlebrook</v>
      </c>
      <c r="H2885">
        <v>0</v>
      </c>
      <c r="J2885">
        <v>87</v>
      </c>
      <c r="K2885" s="5">
        <v>42622</v>
      </c>
      <c r="L2885" t="s">
        <v>15425</v>
      </c>
      <c r="M2885" t="str">
        <f t="shared" si="984"/>
        <v>British midget wrestler trainer and booking manager.[302]</v>
      </c>
      <c r="N2885" t="str">
        <f t="shared" si="981"/>
        <v>British</v>
      </c>
      <c r="O2885" t="str">
        <f t="shared" si="976"/>
        <v>midget wrestler trainer and booking manager.[302]</v>
      </c>
      <c r="P2885" s="2" t="str">
        <f t="shared" si="985"/>
        <v>midget wrestler trainer and booking manager.</v>
      </c>
      <c r="Q2885" s="2" t="str">
        <f t="shared" si="986"/>
        <v>midget wrestler trainer and booking manager</v>
      </c>
      <c r="R2885" s="2" t="str">
        <f>Q2885</f>
        <v>midget wrestler trainer and booking manager</v>
      </c>
      <c r="U2885" t="str">
        <f t="shared" si="978"/>
        <v>https://en.wikipedia.org/wiki/Lord_Littlebrook</v>
      </c>
      <c r="Y2885" t="str">
        <f t="shared" si="979"/>
        <v>https://tools.wmflabs.org/xtools-articleinfo/?article=Lord_Littlebrook&amp;project=en.wikipedia.org</v>
      </c>
      <c r="AB2885" t="str">
        <f t="shared" si="980"/>
        <v>https://en.wikipedia.org/w/index.php?title=Special:WhatLinksHere/Lord_Littlebrook&amp;limit=500</v>
      </c>
    </row>
    <row r="2886" spans="1:29">
      <c r="A2886">
        <v>1458</v>
      </c>
      <c r="B2886">
        <v>500912</v>
      </c>
      <c r="C2886">
        <v>669541.38287928794</v>
      </c>
      <c r="D2886" t="s">
        <v>8903</v>
      </c>
      <c r="E2886" t="s">
        <v>7309</v>
      </c>
      <c r="F2886" t="s">
        <v>7431</v>
      </c>
      <c r="H2886">
        <v>0</v>
      </c>
      <c r="J2886">
        <v>68</v>
      </c>
      <c r="K2886" s="3">
        <v>42442</v>
      </c>
      <c r="L2886" s="2" t="s">
        <v>8067</v>
      </c>
      <c r="M2886" t="str">
        <f t="shared" si="984"/>
        <v>Scottish judge.[264]</v>
      </c>
      <c r="N2886" t="str">
        <f t="shared" si="981"/>
        <v>Scottish</v>
      </c>
      <c r="O2886" t="str">
        <f t="shared" si="976"/>
        <v>judge.[264]</v>
      </c>
      <c r="P2886" t="str">
        <f t="shared" si="985"/>
        <v>judge.</v>
      </c>
      <c r="Q2886" t="str">
        <f t="shared" si="986"/>
        <v>judge</v>
      </c>
      <c r="R2886" t="str">
        <f>IFERROR(MID(Q2886,1,FIND(" ",Q2886)-1),Q2886)</f>
        <v>judge</v>
      </c>
      <c r="U2886" t="str">
        <f t="shared" si="978"/>
        <v>https://en.wikipedia.org/wiki/Lord_Michael Jones</v>
      </c>
      <c r="Y2886" t="str">
        <f t="shared" si="979"/>
        <v>https://tools.wmflabs.org/xtools-articleinfo/?article=Lord_Michael Jones&amp;project=en.wikipedia.org</v>
      </c>
      <c r="AB2886" t="str">
        <f t="shared" si="980"/>
        <v>https://en.wikipedia.org/w/index.php?title=Special:WhatLinksHere/Lord_Michael Jones&amp;limit=500</v>
      </c>
    </row>
    <row r="2887" spans="1:29">
      <c r="A2887">
        <v>2153</v>
      </c>
      <c r="B2887">
        <v>202742</v>
      </c>
      <c r="C2887">
        <v>439803.10529332201</v>
      </c>
      <c r="D2887" t="s">
        <v>6676</v>
      </c>
      <c r="E2887" t="str">
        <f>LEFT(D2887,FIND(" ",D2887)-1)</f>
        <v>Lord</v>
      </c>
      <c r="F2887" t="str">
        <f>MID(D2887,FIND(" ",D2887)+1,9999)</f>
        <v>Tanamo</v>
      </c>
      <c r="H2887">
        <v>0</v>
      </c>
      <c r="J2887">
        <v>81</v>
      </c>
      <c r="K2887" s="5">
        <v>42479</v>
      </c>
      <c r="L2887" t="s">
        <v>5821</v>
      </c>
      <c r="M2887" t="str">
        <f t="shared" si="984"/>
        <v>Jamaican ska and mento musician.[340]</v>
      </c>
      <c r="N2887" t="str">
        <f t="shared" si="981"/>
        <v>Jamaican</v>
      </c>
      <c r="O2887" t="str">
        <f t="shared" si="976"/>
        <v>ska and mento musician.[340]</v>
      </c>
      <c r="P2887" t="str">
        <f t="shared" si="985"/>
        <v>ska and mento musician.</v>
      </c>
      <c r="Q2887" t="str">
        <f t="shared" si="986"/>
        <v>ska and mento musician</v>
      </c>
      <c r="R2887" t="str">
        <f>Q2887</f>
        <v>ska and mento musician</v>
      </c>
      <c r="U2887" t="str">
        <f t="shared" si="978"/>
        <v>https://en.wikipedia.org/wiki/Lord_Tanamo</v>
      </c>
      <c r="Y2887" t="str">
        <f t="shared" si="979"/>
        <v>https://tools.wmflabs.org/xtools-articleinfo/?article=Lord_Tanamo&amp;project=en.wikipedia.org</v>
      </c>
      <c r="AB2887" t="str">
        <f t="shared" si="980"/>
        <v>https://en.wikipedia.org/w/index.php?title=Special:WhatLinksHere/Lord_Tanamo&amp;limit=500</v>
      </c>
    </row>
    <row r="2888" spans="1:29">
      <c r="A2888">
        <v>386</v>
      </c>
      <c r="B2888">
        <v>478909</v>
      </c>
      <c r="C2888">
        <v>777754.92559067067</v>
      </c>
      <c r="D2888" t="s">
        <v>9561</v>
      </c>
      <c r="E2888" t="s">
        <v>9561</v>
      </c>
      <c r="H2888">
        <v>0</v>
      </c>
      <c r="J2888">
        <v>91</v>
      </c>
      <c r="K2888" s="3">
        <v>42387</v>
      </c>
      <c r="L2888" t="s">
        <v>10180</v>
      </c>
      <c r="M2888" t="str">
        <f t="shared" si="984"/>
        <v>Italian actress (Immigrants The King's Jester La Fornarina).[388]</v>
      </c>
      <c r="N2888" t="str">
        <f t="shared" si="981"/>
        <v>Italian</v>
      </c>
      <c r="O2888" t="str">
        <f t="shared" si="976"/>
        <v>actress (Immigrants The King's Jester La Fornarina).[388]</v>
      </c>
      <c r="P2888" t="str">
        <f t="shared" si="985"/>
        <v>actress (Immigrants The King's Jester La Fornarina).</v>
      </c>
      <c r="Q2888" t="str">
        <f t="shared" si="986"/>
        <v>actress (Immigrants The King's Jester La Fornarina)</v>
      </c>
      <c r="R2888" t="str">
        <f>IFERROR(MID(Q2888,1,FIND(" ",Q2888)-1),Q2888)</f>
        <v>actress</v>
      </c>
      <c r="S2888" t="s">
        <v>2475</v>
      </c>
      <c r="U2888" t="e">
        <f t="shared" si="978"/>
        <v>#VALUE!</v>
      </c>
      <c r="Y2888" t="e">
        <f t="shared" si="979"/>
        <v>#VALUE!</v>
      </c>
      <c r="AB2888" t="e">
        <f t="shared" si="980"/>
        <v>#VALUE!</v>
      </c>
    </row>
    <row r="2889" spans="1:29">
      <c r="A2889">
        <v>3513</v>
      </c>
      <c r="B2889">
        <v>737064</v>
      </c>
      <c r="C2889">
        <v>999424.80886511481</v>
      </c>
      <c r="D2889" t="s">
        <v>13849</v>
      </c>
      <c r="E2889" t="str">
        <f t="shared" ref="E2889:E2928" si="987">LEFT(D2889,FIND(" ",D2889)-1)</f>
        <v>Lorenzo</v>
      </c>
      <c r="F2889" t="str">
        <f t="shared" ref="F2889:F2928" si="988">MID(D2889,FIND(" ",D2889)+1,9999)</f>
        <v>Amurri</v>
      </c>
      <c r="H2889">
        <v>0</v>
      </c>
      <c r="J2889">
        <v>45</v>
      </c>
      <c r="K2889" s="5">
        <v>42563</v>
      </c>
      <c r="L2889" t="s">
        <v>14168</v>
      </c>
      <c r="M2889" t="str">
        <f t="shared" si="984"/>
        <v>Italian author.[172]</v>
      </c>
      <c r="N2889" t="str">
        <f t="shared" si="981"/>
        <v>Italian</v>
      </c>
      <c r="O2889" t="str">
        <f t="shared" si="976"/>
        <v>author.[172]</v>
      </c>
      <c r="P2889" s="2" t="str">
        <f t="shared" si="985"/>
        <v>author.</v>
      </c>
      <c r="Q2889" s="2" t="str">
        <f t="shared" si="986"/>
        <v>author</v>
      </c>
      <c r="R2889" s="2" t="str">
        <f>IFERROR(MID(Q2889,1,FIND(" ",Q2889)-1),Q2889)</f>
        <v>author</v>
      </c>
      <c r="S2889" s="2"/>
      <c r="U2889" t="str">
        <f t="shared" si="978"/>
        <v>https://en.wikipedia.org/wiki/Lorenzo_Amurri</v>
      </c>
      <c r="Y2889" t="str">
        <f t="shared" si="979"/>
        <v>https://tools.wmflabs.org/xtools-articleinfo/?article=Lorenzo_Amurri&amp;project=en.wikipedia.org</v>
      </c>
      <c r="AB2889" t="str">
        <f t="shared" si="980"/>
        <v>https://en.wikipedia.org/w/index.php?title=Special:WhatLinksHere/Lorenzo_Amurri&amp;limit=500</v>
      </c>
    </row>
    <row r="2890" spans="1:29">
      <c r="A2890">
        <v>4084</v>
      </c>
      <c r="B2890">
        <v>789740</v>
      </c>
      <c r="C2890">
        <v>178388.4267679241</v>
      </c>
      <c r="D2890" t="s">
        <v>4345</v>
      </c>
      <c r="E2890" t="str">
        <f t="shared" si="987"/>
        <v>Lorenzo</v>
      </c>
      <c r="F2890" t="str">
        <f t="shared" si="988"/>
        <v>Piani</v>
      </c>
      <c r="H2890">
        <v>0</v>
      </c>
      <c r="J2890">
        <v>60</v>
      </c>
      <c r="K2890" s="5">
        <v>42596</v>
      </c>
      <c r="L2890" t="s">
        <v>3845</v>
      </c>
      <c r="M2890" t="str">
        <f t="shared" si="984"/>
        <v>Italian singer and songwriter.[226]</v>
      </c>
      <c r="N2890" t="str">
        <f t="shared" si="981"/>
        <v>Italian</v>
      </c>
      <c r="O2890" t="str">
        <f t="shared" si="976"/>
        <v>singer and songwriter.[226]</v>
      </c>
      <c r="P2890" s="2" t="str">
        <f t="shared" si="985"/>
        <v>singer and songwriter.</v>
      </c>
      <c r="Q2890" s="2" t="str">
        <f t="shared" si="986"/>
        <v>singer and songwriter</v>
      </c>
      <c r="R2890" s="2" t="s">
        <v>3080</v>
      </c>
      <c r="S2890" s="2"/>
      <c r="U2890" t="str">
        <f t="shared" si="978"/>
        <v>https://en.wikipedia.org/wiki/Lorenzo_Piani</v>
      </c>
      <c r="Y2890" t="str">
        <f t="shared" si="979"/>
        <v>https://tools.wmflabs.org/xtools-articleinfo/?article=Lorenzo_Piani&amp;project=en.wikipedia.org</v>
      </c>
      <c r="AB2890" t="str">
        <f t="shared" si="980"/>
        <v>https://en.wikipedia.org/w/index.php?title=Special:WhatLinksHere/Lorenzo_Piani&amp;limit=500</v>
      </c>
    </row>
    <row r="2891" spans="1:29">
      <c r="A2891">
        <v>2918</v>
      </c>
      <c r="B2891">
        <v>5237</v>
      </c>
      <c r="C2891">
        <v>108654.46386833355</v>
      </c>
      <c r="D2891" t="s">
        <v>5449</v>
      </c>
      <c r="E2891" t="str">
        <f t="shared" si="987"/>
        <v>Loretta</v>
      </c>
      <c r="F2891" t="str">
        <f t="shared" si="988"/>
        <v>Abbott</v>
      </c>
      <c r="H2891">
        <v>0</v>
      </c>
      <c r="J2891">
        <v>83</v>
      </c>
      <c r="K2891" s="5">
        <v>42526</v>
      </c>
      <c r="L2891" t="s">
        <v>5038</v>
      </c>
      <c r="M2891" t="str">
        <f t="shared" si="984"/>
        <v>American dancer and choreographer.[73]</v>
      </c>
      <c r="N2891" t="str">
        <f t="shared" si="981"/>
        <v>American</v>
      </c>
      <c r="O2891" t="str">
        <f t="shared" si="976"/>
        <v>dancer and choreographer.[73]</v>
      </c>
      <c r="P2891" t="str">
        <f t="shared" si="985"/>
        <v>dancer and choreographer.</v>
      </c>
      <c r="Q2891" t="str">
        <f t="shared" si="986"/>
        <v>dancer and choreographer</v>
      </c>
      <c r="R2891" t="str">
        <f>Q2891</f>
        <v>dancer and choreographer</v>
      </c>
      <c r="U2891" t="str">
        <f t="shared" si="978"/>
        <v>https://en.wikipedia.org/wiki/Loretta_Abbott</v>
      </c>
      <c r="V2891">
        <v>851</v>
      </c>
      <c r="W2891">
        <v>1</v>
      </c>
      <c r="X2891">
        <v>1</v>
      </c>
      <c r="Y2891" t="str">
        <f t="shared" si="979"/>
        <v>https://tools.wmflabs.org/xtools-articleinfo/?article=Loretta_Abbott&amp;project=en.wikipedia.org</v>
      </c>
      <c r="Z2891">
        <v>126</v>
      </c>
      <c r="AA2891">
        <v>11</v>
      </c>
      <c r="AB2891" t="str">
        <f t="shared" si="980"/>
        <v>https://en.wikipedia.org/w/index.php?title=Special:WhatLinksHere/Loretta_Abbott&amp;limit=500</v>
      </c>
      <c r="AC2891">
        <v>3</v>
      </c>
    </row>
    <row r="2892" spans="1:29">
      <c r="A2892">
        <v>3127</v>
      </c>
      <c r="B2892">
        <v>883262</v>
      </c>
      <c r="C2892">
        <v>65496.762704697176</v>
      </c>
      <c r="D2892" t="s">
        <v>5477</v>
      </c>
      <c r="E2892" t="str">
        <f t="shared" si="987"/>
        <v>Loretto</v>
      </c>
      <c r="F2892" t="str">
        <f t="shared" si="988"/>
        <v>Petrucci</v>
      </c>
      <c r="H2892">
        <v>0</v>
      </c>
      <c r="J2892">
        <v>86</v>
      </c>
      <c r="K2892" s="5">
        <v>42538</v>
      </c>
      <c r="L2892" t="s">
        <v>4927</v>
      </c>
      <c r="M2892" t="str">
        <f t="shared" si="984"/>
        <v>Italian racing cyclist.[282]</v>
      </c>
      <c r="N2892" t="str">
        <f t="shared" si="981"/>
        <v>Italian</v>
      </c>
      <c r="O2892" t="str">
        <f t="shared" si="976"/>
        <v>racing cyclist.[282]</v>
      </c>
      <c r="P2892" t="str">
        <f t="shared" si="985"/>
        <v>racing cyclist.</v>
      </c>
      <c r="Q2892" t="str">
        <f t="shared" si="986"/>
        <v>racing cyclist</v>
      </c>
      <c r="R2892" t="s">
        <v>13411</v>
      </c>
      <c r="U2892" t="str">
        <f t="shared" si="978"/>
        <v>https://en.wikipedia.org/wiki/Loretto_Petrucci</v>
      </c>
      <c r="Y2892" t="str">
        <f t="shared" si="979"/>
        <v>https://tools.wmflabs.org/xtools-articleinfo/?article=Loretto_Petrucci&amp;project=en.wikipedia.org</v>
      </c>
      <c r="AB2892" t="str">
        <f t="shared" si="980"/>
        <v>https://en.wikipedia.org/w/index.php?title=Special:WhatLinksHere/Loretto_Petrucci&amp;limit=500</v>
      </c>
    </row>
    <row r="2893" spans="1:29">
      <c r="A2893">
        <v>2764</v>
      </c>
      <c r="B2893">
        <v>982948</v>
      </c>
      <c r="C2893">
        <v>18515.791227400769</v>
      </c>
      <c r="D2893" t="s">
        <v>12421</v>
      </c>
      <c r="E2893" t="str">
        <f t="shared" si="987"/>
        <v>Loris</v>
      </c>
      <c r="F2893" t="str">
        <f t="shared" si="988"/>
        <v>Francesco Capovilla</v>
      </c>
      <c r="H2893">
        <v>0</v>
      </c>
      <c r="J2893">
        <v>100</v>
      </c>
      <c r="K2893" s="5">
        <v>42516</v>
      </c>
      <c r="L2893" t="s">
        <v>12887</v>
      </c>
      <c r="M2893" t="str">
        <f t="shared" si="984"/>
        <v>Italian Roman Catholic cardinal Prelate of Loreto (1971–1988).[430]</v>
      </c>
      <c r="N2893" t="str">
        <f t="shared" si="981"/>
        <v>Italian</v>
      </c>
      <c r="O2893" t="str">
        <f t="shared" si="976"/>
        <v>Roman Catholic cardinal Prelate of Loreto (1971–1988).[430]</v>
      </c>
      <c r="P2893" t="str">
        <f t="shared" si="985"/>
        <v>Roman Catholic cardinal Prelate of Loreto (1971–1988).</v>
      </c>
      <c r="Q2893" t="str">
        <f t="shared" si="986"/>
        <v>Roman Catholic cardinal Prelate of Loreto (1971–1988)</v>
      </c>
      <c r="R2893" t="s">
        <v>7001</v>
      </c>
      <c r="S2893" s="2" t="s">
        <v>1319</v>
      </c>
      <c r="U2893" t="str">
        <f t="shared" si="978"/>
        <v>https://en.wikipedia.org/wiki/Loris_Francesco Capovilla</v>
      </c>
      <c r="Y2893" t="str">
        <f t="shared" si="979"/>
        <v>https://tools.wmflabs.org/xtools-articleinfo/?article=Loris_Francesco Capovilla&amp;project=en.wikipedia.org</v>
      </c>
      <c r="AB2893" t="str">
        <f t="shared" si="980"/>
        <v>https://en.wikipedia.org/w/index.php?title=Special:WhatLinksHere/Loris_Francesco Capovilla&amp;limit=500</v>
      </c>
    </row>
    <row r="2894" spans="1:29">
      <c r="A2894">
        <v>738</v>
      </c>
      <c r="B2894">
        <v>343347</v>
      </c>
      <c r="C2894">
        <v>750256.49866711325</v>
      </c>
      <c r="D2894" t="s">
        <v>10320</v>
      </c>
      <c r="E2894" t="str">
        <f t="shared" si="987"/>
        <v>Lorna</v>
      </c>
      <c r="F2894" t="str">
        <f t="shared" si="988"/>
        <v>Jorgenson Wendt</v>
      </c>
      <c r="H2894">
        <v>0</v>
      </c>
      <c r="J2894">
        <v>72</v>
      </c>
      <c r="K2894" s="3">
        <v>42404</v>
      </c>
      <c r="L2894" t="s">
        <v>11171</v>
      </c>
      <c r="M2894" t="str">
        <f t="shared" si="984"/>
        <v>American women's equality advocate.[82]</v>
      </c>
      <c r="N2894" t="str">
        <f t="shared" si="981"/>
        <v>American</v>
      </c>
      <c r="O2894" t="str">
        <f t="shared" ref="O2894:O2929" si="989">MID(M2894,FIND(" ",M2894)+1,9999)</f>
        <v>women's equality advocate.[82]</v>
      </c>
      <c r="P2894" t="str">
        <f t="shared" si="985"/>
        <v>women's equality advocate.</v>
      </c>
      <c r="Q2894" t="str">
        <f t="shared" si="986"/>
        <v>women's equality advocate</v>
      </c>
      <c r="R2894" t="str">
        <f>Q2894</f>
        <v>women's equality advocate</v>
      </c>
      <c r="U2894" t="str">
        <f t="shared" si="978"/>
        <v>https://en.wikipedia.org/wiki/Lorna_Jorgenson Wendt</v>
      </c>
      <c r="Y2894" t="str">
        <f t="shared" si="979"/>
        <v>https://tools.wmflabs.org/xtools-articleinfo/?article=Lorna_Jorgenson Wendt&amp;project=en.wikipedia.org</v>
      </c>
      <c r="AB2894" t="str">
        <f t="shared" si="980"/>
        <v>https://en.wikipedia.org/w/index.php?title=Special:WhatLinksHere/Lorna_Jorgenson Wendt&amp;limit=500</v>
      </c>
    </row>
    <row r="2895" spans="1:29">
      <c r="A2895">
        <v>2695</v>
      </c>
      <c r="B2895">
        <v>984025</v>
      </c>
      <c r="C2895">
        <v>806729.87288016884</v>
      </c>
      <c r="D2895" t="s">
        <v>12254</v>
      </c>
      <c r="E2895" t="str">
        <f t="shared" si="987"/>
        <v>Lorne</v>
      </c>
      <c r="F2895" t="str">
        <f t="shared" si="988"/>
        <v>Clarke</v>
      </c>
      <c r="H2895">
        <v>0</v>
      </c>
      <c r="J2895">
        <v>87</v>
      </c>
      <c r="K2895" s="5">
        <v>42511</v>
      </c>
      <c r="L2895" t="s">
        <v>12885</v>
      </c>
      <c r="M2895" t="str">
        <f t="shared" si="984"/>
        <v>Canadian lawyer Chief Justice of the Nova Scotia Supreme Court (1985–1998).[359]</v>
      </c>
      <c r="N2895" t="str">
        <f t="shared" si="981"/>
        <v>Canadian</v>
      </c>
      <c r="O2895" t="str">
        <f t="shared" si="989"/>
        <v>lawyer Chief Justice of the Nova Scotia Supreme Court (1985–1998).[359]</v>
      </c>
      <c r="P2895" t="str">
        <f t="shared" si="985"/>
        <v>lawyer Chief Justice of the Nova Scotia Supreme Court (1985–1998).</v>
      </c>
      <c r="Q2895" t="str">
        <f t="shared" si="986"/>
        <v>lawyer Chief Justice of the Nova Scotia Supreme Court (1985–1998)</v>
      </c>
      <c r="R2895" t="str">
        <f>IFERROR(MID(Q2895,1,FIND(" ",Q2895)-1),Q2895)</f>
        <v>lawyer</v>
      </c>
      <c r="S2895" s="2" t="s">
        <v>1374</v>
      </c>
      <c r="U2895" t="str">
        <f t="shared" si="978"/>
        <v>https://en.wikipedia.org/wiki/Lorne_Clarke</v>
      </c>
      <c r="Y2895" t="str">
        <f t="shared" si="979"/>
        <v>https://tools.wmflabs.org/xtools-articleinfo/?article=Lorne_Clarke&amp;project=en.wikipedia.org</v>
      </c>
      <c r="AB2895" t="str">
        <f t="shared" si="980"/>
        <v>https://en.wikipedia.org/w/index.php?title=Special:WhatLinksHere/Lorne_Clarke&amp;limit=500</v>
      </c>
    </row>
    <row r="2896" spans="1:29">
      <c r="A2896">
        <v>3466</v>
      </c>
      <c r="B2896">
        <v>182233</v>
      </c>
      <c r="C2896">
        <v>919201.20706890884</v>
      </c>
      <c r="D2896" t="s">
        <v>13449</v>
      </c>
      <c r="E2896" t="str">
        <f t="shared" si="987"/>
        <v>Lothar</v>
      </c>
      <c r="F2896" t="str">
        <f t="shared" si="988"/>
        <v>Dräger</v>
      </c>
      <c r="H2896">
        <v>0</v>
      </c>
      <c r="J2896">
        <v>89</v>
      </c>
      <c r="K2896" s="5">
        <v>42560</v>
      </c>
      <c r="L2896" t="s">
        <v>14045</v>
      </c>
      <c r="M2896" t="str">
        <f t="shared" si="984"/>
        <v>German comic writer.[125]</v>
      </c>
      <c r="N2896" t="str">
        <f t="shared" si="981"/>
        <v>German</v>
      </c>
      <c r="O2896" t="str">
        <f t="shared" si="989"/>
        <v>comic writer.[125]</v>
      </c>
      <c r="P2896" s="2" t="str">
        <f t="shared" si="985"/>
        <v>comic writer.</v>
      </c>
      <c r="Q2896" s="2" t="str">
        <f t="shared" si="986"/>
        <v>comic writer</v>
      </c>
      <c r="R2896" s="2" t="s">
        <v>14852</v>
      </c>
      <c r="S2896" s="2"/>
      <c r="U2896" t="str">
        <f t="shared" si="978"/>
        <v>https://en.wikipedia.org/wiki/Lothar_Dräger</v>
      </c>
      <c r="Y2896" t="str">
        <f t="shared" si="979"/>
        <v>https://tools.wmflabs.org/xtools-articleinfo/?article=Lothar_Dräger&amp;project=en.wikipedia.org</v>
      </c>
      <c r="AB2896" t="str">
        <f t="shared" si="980"/>
        <v>https://en.wikipedia.org/w/index.php?title=Special:WhatLinksHere/Lothar_Dräger&amp;limit=500</v>
      </c>
    </row>
    <row r="2897" spans="1:29">
      <c r="A2897">
        <v>1570</v>
      </c>
      <c r="B2897">
        <v>13506</v>
      </c>
      <c r="C2897">
        <v>153302.01831056911</v>
      </c>
      <c r="D2897" t="s">
        <v>8267</v>
      </c>
      <c r="E2897" t="str">
        <f t="shared" si="987"/>
        <v>Lothar</v>
      </c>
      <c r="F2897" t="str">
        <f t="shared" si="988"/>
        <v>Späth</v>
      </c>
      <c r="H2897">
        <v>0</v>
      </c>
      <c r="J2897">
        <v>78</v>
      </c>
      <c r="K2897" s="3">
        <v>42447</v>
      </c>
      <c r="L2897" s="2" t="s">
        <v>7953</v>
      </c>
      <c r="M2897" t="str">
        <f t="shared" si="984"/>
        <v>German politician Minister President of Baden-Württemberg (1978–1991) Alzheimer's disease.[377]</v>
      </c>
      <c r="N2897" t="str">
        <f t="shared" si="981"/>
        <v>German</v>
      </c>
      <c r="O2897" t="str">
        <f t="shared" si="989"/>
        <v>politician Minister President of Baden-Württemberg (1978–1991) Alzheimer's disease.[377]</v>
      </c>
      <c r="P2897" t="str">
        <f t="shared" si="985"/>
        <v>politician Minister President of Baden-Württemberg (1978–1991) Alzheimer's disease.</v>
      </c>
      <c r="Q2897" t="str">
        <f t="shared" si="986"/>
        <v>politician Minister President of Baden-Württemberg (1978–1991) Alzheimer's disease</v>
      </c>
      <c r="R2897" t="str">
        <f>IFERROR(MID(Q2897,1,FIND(" ",Q2897)-1),Q2897)</f>
        <v>politician</v>
      </c>
      <c r="S2897" s="2" t="s">
        <v>1881</v>
      </c>
      <c r="T2897" t="s">
        <v>7663</v>
      </c>
      <c r="U2897" t="str">
        <f t="shared" si="978"/>
        <v>https://en.wikipedia.org/wiki/Lothar_Späth</v>
      </c>
      <c r="V2897">
        <v>277</v>
      </c>
      <c r="W2897">
        <v>1</v>
      </c>
      <c r="X2897">
        <v>1</v>
      </c>
      <c r="Y2897" t="str">
        <f t="shared" si="979"/>
        <v>https://tools.wmflabs.org/xtools-articleinfo/?article=Lothar_Späth&amp;project=en.wikipedia.org</v>
      </c>
      <c r="Z2897">
        <v>78</v>
      </c>
      <c r="AA2897">
        <v>62</v>
      </c>
      <c r="AB2897" t="str">
        <f t="shared" si="980"/>
        <v>https://en.wikipedia.org/w/index.php?title=Special:WhatLinksHere/Lothar_Späth&amp;limit=500</v>
      </c>
      <c r="AC2897">
        <v>88</v>
      </c>
    </row>
    <row r="2898" spans="1:29">
      <c r="A2898">
        <v>3378</v>
      </c>
      <c r="B2898">
        <v>721262</v>
      </c>
      <c r="C2898">
        <v>339823.62974620628</v>
      </c>
      <c r="D2898" t="s">
        <v>13360</v>
      </c>
      <c r="E2898" t="str">
        <f t="shared" si="987"/>
        <v>Lou</v>
      </c>
      <c r="F2898" t="str">
        <f t="shared" si="988"/>
        <v>Fontinato</v>
      </c>
      <c r="H2898">
        <v>0</v>
      </c>
      <c r="J2898">
        <v>84</v>
      </c>
      <c r="K2898" s="5">
        <v>42554</v>
      </c>
      <c r="L2898" t="s">
        <v>14099</v>
      </c>
      <c r="M2898" t="str">
        <f t="shared" si="984"/>
        <v>Canadian ice hockey player (New York Rangers Montreal Canadiens).[37]</v>
      </c>
      <c r="N2898" t="str">
        <f t="shared" si="981"/>
        <v>Canadian</v>
      </c>
      <c r="O2898" t="str">
        <f t="shared" si="989"/>
        <v>ice hockey player (New York Rangers Montreal Canadiens).[37]</v>
      </c>
      <c r="P2898" s="2" t="str">
        <f t="shared" si="985"/>
        <v>ice hockey player (New York Rangers Montreal Canadiens).</v>
      </c>
      <c r="Q2898" s="2" t="str">
        <f t="shared" si="986"/>
        <v>ice hockey player (New York Rangers Montreal Canadiens)</v>
      </c>
      <c r="R2898" s="2" t="s">
        <v>14681</v>
      </c>
      <c r="S2898" s="2" t="s">
        <v>1061</v>
      </c>
      <c r="U2898" t="str">
        <f t="shared" ref="U2898:U2929" si="990">CONCATENATE("https://en.wikipedia.org/wiki/",REPLACE(D2898,FIND(" ",D2898),1,"_"))</f>
        <v>https://en.wikipedia.org/wiki/Lou_Fontinato</v>
      </c>
      <c r="Y2898" t="str">
        <f t="shared" ref="Y2898:Y2929" si="991">CONCATENATE("https://tools.wmflabs.org/xtools-articleinfo/?article=",REPLACE(D2898,FIND(" ",D2898),1,"_"),"&amp;project=en.wikipedia.org")</f>
        <v>https://tools.wmflabs.org/xtools-articleinfo/?article=Lou_Fontinato&amp;project=en.wikipedia.org</v>
      </c>
      <c r="AB2898" t="str">
        <f t="shared" ref="AB2898:AB2929" si="992">CONCATENATE("https://en.wikipedia.org/w/index.php?title=Special:WhatLinksHere/",REPLACE(D2898,FIND(" ",D2898),1,"_"),"&amp;limit=500")</f>
        <v>https://en.wikipedia.org/w/index.php?title=Special:WhatLinksHere/Lou_Fontinato&amp;limit=500</v>
      </c>
    </row>
    <row r="2899" spans="1:29">
      <c r="A2899">
        <v>2768</v>
      </c>
      <c r="B2899">
        <v>608866</v>
      </c>
      <c r="C2899">
        <v>485746.91887097288</v>
      </c>
      <c r="D2899" t="s">
        <v>12509</v>
      </c>
      <c r="E2899" t="str">
        <f t="shared" si="987"/>
        <v>Lou</v>
      </c>
      <c r="F2899" t="str">
        <f t="shared" si="988"/>
        <v>Grasmick</v>
      </c>
      <c r="H2899">
        <v>0</v>
      </c>
      <c r="J2899">
        <v>91</v>
      </c>
      <c r="K2899" s="5">
        <v>42516</v>
      </c>
      <c r="L2899" t="s">
        <v>12810</v>
      </c>
      <c r="M2899" t="str">
        <f t="shared" si="984"/>
        <v>American baseball player (Philadelphia Phillies) and businessman.[434]</v>
      </c>
      <c r="N2899" t="str">
        <f t="shared" si="981"/>
        <v>American</v>
      </c>
      <c r="O2899" t="str">
        <f t="shared" si="989"/>
        <v>baseball player (Philadelphia Phillies) and businessman.[434]</v>
      </c>
      <c r="P2899" t="str">
        <f t="shared" si="985"/>
        <v>baseball player (Philadelphia Phillies) and businessman.</v>
      </c>
      <c r="Q2899" t="str">
        <f t="shared" si="986"/>
        <v>baseball player (Philadelphia Phillies) and businessman</v>
      </c>
      <c r="R2899" t="s">
        <v>3050</v>
      </c>
      <c r="S2899" t="s">
        <v>1323</v>
      </c>
      <c r="U2899" t="str">
        <f t="shared" si="990"/>
        <v>https://en.wikipedia.org/wiki/Lou_Grasmick</v>
      </c>
      <c r="Y2899" t="str">
        <f t="shared" si="991"/>
        <v>https://tools.wmflabs.org/xtools-articleinfo/?article=Lou_Grasmick&amp;project=en.wikipedia.org</v>
      </c>
      <c r="AB2899" t="str">
        <f t="shared" si="992"/>
        <v>https://en.wikipedia.org/w/index.php?title=Special:WhatLinksHere/Lou_Grasmick&amp;limit=500</v>
      </c>
    </row>
    <row r="2900" spans="1:29">
      <c r="A2900">
        <v>941</v>
      </c>
      <c r="B2900">
        <v>537881</v>
      </c>
      <c r="C2900">
        <v>559172.15610546118</v>
      </c>
      <c r="D2900" t="s">
        <v>10461</v>
      </c>
      <c r="E2900" t="str">
        <f t="shared" si="987"/>
        <v>Lou</v>
      </c>
      <c r="F2900" t="str">
        <f t="shared" si="988"/>
        <v>Holland</v>
      </c>
      <c r="H2900">
        <v>0</v>
      </c>
      <c r="J2900">
        <v>74</v>
      </c>
      <c r="K2900" s="3">
        <v>42416</v>
      </c>
      <c r="L2900" t="s">
        <v>11250</v>
      </c>
      <c r="M2900" t="str">
        <f t="shared" si="984"/>
        <v>American football player (Chicago Bears British Columbia Lions) and investment management executive Grey Cup champion (1964).[286]</v>
      </c>
      <c r="N2900" t="str">
        <f t="shared" si="981"/>
        <v>American</v>
      </c>
      <c r="O2900" t="str">
        <f t="shared" si="989"/>
        <v>football player (Chicago Bears British Columbia Lions) and investment management executive Grey Cup champion (1964).[286]</v>
      </c>
      <c r="P2900" t="str">
        <f t="shared" si="985"/>
        <v>football player (Chicago Bears British Columbia Lions) and investment management executive Grey Cup champion (1964).</v>
      </c>
      <c r="Q2900" t="str">
        <f t="shared" si="986"/>
        <v>football player (Chicago Bears British Columbia Lions) and investment management executive Grey Cup champion (1964)</v>
      </c>
      <c r="R2900" t="s">
        <v>3213</v>
      </c>
      <c r="S2900" t="s">
        <v>2155</v>
      </c>
      <c r="U2900" t="str">
        <f t="shared" si="990"/>
        <v>https://en.wikipedia.org/wiki/Lou_Holland</v>
      </c>
      <c r="Y2900" t="str">
        <f t="shared" si="991"/>
        <v>https://tools.wmflabs.org/xtools-articleinfo/?article=Lou_Holland&amp;project=en.wikipedia.org</v>
      </c>
      <c r="AB2900" t="str">
        <f t="shared" si="992"/>
        <v>https://en.wikipedia.org/w/index.php?title=Special:WhatLinksHere/Lou_Holland&amp;limit=500</v>
      </c>
    </row>
    <row r="2901" spans="1:29">
      <c r="A2901">
        <v>4151</v>
      </c>
      <c r="B2901">
        <v>414450</v>
      </c>
      <c r="C2901">
        <v>967664.93537325005</v>
      </c>
      <c r="D2901" t="s">
        <v>4248</v>
      </c>
      <c r="E2901" t="str">
        <f t="shared" si="987"/>
        <v>Lou</v>
      </c>
      <c r="F2901" t="str">
        <f t="shared" si="988"/>
        <v>Pearlman</v>
      </c>
      <c r="H2901">
        <v>0</v>
      </c>
      <c r="J2901">
        <v>62</v>
      </c>
      <c r="K2901" s="5">
        <v>42601</v>
      </c>
      <c r="L2901" t="s">
        <v>3847</v>
      </c>
      <c r="M2901" t="str">
        <f t="shared" si="984"/>
        <v>American record producer music manager (Backstreet Boys NSYNC) and convicted criminal.[294]</v>
      </c>
      <c r="N2901" t="str">
        <f t="shared" si="981"/>
        <v>American</v>
      </c>
      <c r="O2901" t="str">
        <f t="shared" si="989"/>
        <v>record producer music manager (Backstreet Boys NSYNC) and convicted criminal.[294]</v>
      </c>
      <c r="P2901" s="2" t="str">
        <f t="shared" si="985"/>
        <v>record producer music manager (Backstreet Boys NSYNC) and convicted criminal.</v>
      </c>
      <c r="Q2901" s="2" t="str">
        <f t="shared" si="986"/>
        <v>record producer music manager (Backstreet Boys NSYNC) and convicted criminal</v>
      </c>
      <c r="R2901" t="s">
        <v>2878</v>
      </c>
      <c r="S2901" s="2" t="s">
        <v>655</v>
      </c>
      <c r="U2901" t="str">
        <f t="shared" si="990"/>
        <v>https://en.wikipedia.org/wiki/Lou_Pearlman</v>
      </c>
      <c r="Y2901" t="str">
        <f t="shared" si="991"/>
        <v>https://tools.wmflabs.org/xtools-articleinfo/?article=Lou_Pearlman&amp;project=en.wikipedia.org</v>
      </c>
      <c r="AB2901" t="str">
        <f t="shared" si="992"/>
        <v>https://en.wikipedia.org/w/index.php?title=Special:WhatLinksHere/Lou_Pearlman&amp;limit=500</v>
      </c>
    </row>
    <row r="2902" spans="1:29">
      <c r="A2902">
        <v>1976</v>
      </c>
      <c r="B2902">
        <v>815712</v>
      </c>
      <c r="C2902">
        <v>964652.08386962325</v>
      </c>
      <c r="D2902" t="s">
        <v>6697</v>
      </c>
      <c r="E2902" t="str">
        <f t="shared" si="987"/>
        <v>Louis</v>
      </c>
      <c r="F2902" t="str">
        <f t="shared" si="988"/>
        <v>Gladstone</v>
      </c>
      <c r="H2902">
        <v>0</v>
      </c>
      <c r="J2902">
        <v>88</v>
      </c>
      <c r="K2902" s="5">
        <v>42470</v>
      </c>
      <c r="L2902" t="s">
        <v>6233</v>
      </c>
      <c r="M2902" t="str">
        <f t="shared" si="984"/>
        <v>American politician.[163]</v>
      </c>
      <c r="N2902" t="str">
        <f t="shared" si="981"/>
        <v>American</v>
      </c>
      <c r="O2902" t="str">
        <f t="shared" si="989"/>
        <v>politician.[163]</v>
      </c>
      <c r="P2902" t="str">
        <f t="shared" si="985"/>
        <v>politician.</v>
      </c>
      <c r="Q2902" t="str">
        <f t="shared" si="986"/>
        <v>politician</v>
      </c>
      <c r="R2902" t="str">
        <f>IFERROR(MID(Q2902,1,FIND(" ",Q2902)-1),Q2902)</f>
        <v>politician</v>
      </c>
      <c r="U2902" t="str">
        <f t="shared" si="990"/>
        <v>https://en.wikipedia.org/wiki/Louis_Gladstone</v>
      </c>
      <c r="Y2902" t="str">
        <f t="shared" si="991"/>
        <v>https://tools.wmflabs.org/xtools-articleinfo/?article=Louis_Gladstone&amp;project=en.wikipedia.org</v>
      </c>
      <c r="AB2902" t="str">
        <f t="shared" si="992"/>
        <v>https://en.wikipedia.org/w/index.php?title=Special:WhatLinksHere/Louis_Gladstone&amp;limit=500</v>
      </c>
    </row>
    <row r="2903" spans="1:29">
      <c r="A2903">
        <v>3895</v>
      </c>
      <c r="B2903">
        <v>994307</v>
      </c>
      <c r="C2903">
        <v>586903.41475085006</v>
      </c>
      <c r="D2903" t="s">
        <v>4516</v>
      </c>
      <c r="E2903" t="str">
        <f t="shared" si="987"/>
        <v>Louis</v>
      </c>
      <c r="F2903" t="str">
        <f t="shared" si="988"/>
        <v>Herman</v>
      </c>
      <c r="H2903">
        <v>0</v>
      </c>
      <c r="J2903">
        <v>86</v>
      </c>
      <c r="K2903" s="5">
        <v>42585</v>
      </c>
      <c r="L2903" t="s">
        <v>4066</v>
      </c>
      <c r="M2903" t="str">
        <f t="shared" si="984"/>
        <v>American marine biologist bile duct cancer.[37]</v>
      </c>
      <c r="N2903" t="str">
        <f t="shared" si="981"/>
        <v>American</v>
      </c>
      <c r="O2903" t="str">
        <f t="shared" si="989"/>
        <v>marine biologist bile duct cancer.[37]</v>
      </c>
      <c r="P2903" s="2" t="str">
        <f t="shared" si="985"/>
        <v>marine biologist bile duct cancer.</v>
      </c>
      <c r="Q2903" s="2" t="str">
        <f t="shared" si="986"/>
        <v>marine biologist bile duct cancer</v>
      </c>
      <c r="R2903" s="2" t="s">
        <v>3026</v>
      </c>
      <c r="S2903" s="2"/>
      <c r="T2903" t="s">
        <v>3027</v>
      </c>
      <c r="U2903" t="str">
        <f t="shared" si="990"/>
        <v>https://en.wikipedia.org/wiki/Louis_Herman</v>
      </c>
      <c r="Y2903" t="str">
        <f t="shared" si="991"/>
        <v>https://tools.wmflabs.org/xtools-articleinfo/?article=Louis_Herman&amp;project=en.wikipedia.org</v>
      </c>
      <c r="AB2903" t="str">
        <f t="shared" si="992"/>
        <v>https://en.wikipedia.org/w/index.php?title=Special:WhatLinksHere/Louis_Herman&amp;limit=500</v>
      </c>
    </row>
    <row r="2904" spans="1:29">
      <c r="A2904">
        <v>919</v>
      </c>
      <c r="B2904">
        <v>220465</v>
      </c>
      <c r="C2904">
        <v>898599.25965902221</v>
      </c>
      <c r="D2904" t="s">
        <v>10569</v>
      </c>
      <c r="E2904" t="str">
        <f t="shared" si="987"/>
        <v>Louis</v>
      </c>
      <c r="F2904" t="str">
        <f t="shared" si="988"/>
        <v>Lane</v>
      </c>
      <c r="H2904">
        <v>0</v>
      </c>
      <c r="J2904">
        <v>92</v>
      </c>
      <c r="K2904" s="3">
        <v>42415</v>
      </c>
      <c r="L2904" t="s">
        <v>11292</v>
      </c>
      <c r="M2904" t="str">
        <f t="shared" si="984"/>
        <v>American conductor.[264]</v>
      </c>
      <c r="N2904" t="str">
        <f t="shared" si="981"/>
        <v>American</v>
      </c>
      <c r="O2904" t="str">
        <f t="shared" si="989"/>
        <v>conductor.[264]</v>
      </c>
      <c r="P2904" t="str">
        <f t="shared" si="985"/>
        <v>conductor.</v>
      </c>
      <c r="Q2904" t="str">
        <f t="shared" si="986"/>
        <v>conductor</v>
      </c>
      <c r="R2904" t="str">
        <f>IFERROR(MID(Q2904,1,FIND(" ",Q2904)-1),Q2904)</f>
        <v>conductor</v>
      </c>
      <c r="U2904" t="str">
        <f t="shared" si="990"/>
        <v>https://en.wikipedia.org/wiki/Louis_Lane</v>
      </c>
      <c r="Y2904" t="str">
        <f t="shared" si="991"/>
        <v>https://tools.wmflabs.org/xtools-articleinfo/?article=Louis_Lane&amp;project=en.wikipedia.org</v>
      </c>
      <c r="AB2904" t="str">
        <f t="shared" si="992"/>
        <v>https://en.wikipedia.org/w/index.php?title=Special:WhatLinksHere/Louis_Lane&amp;limit=500</v>
      </c>
    </row>
    <row r="2905" spans="1:29">
      <c r="A2905">
        <v>1426</v>
      </c>
      <c r="B2905">
        <v>275971</v>
      </c>
      <c r="C2905">
        <v>341129.19307699485</v>
      </c>
      <c r="D2905" t="s">
        <v>8526</v>
      </c>
      <c r="E2905" t="str">
        <f t="shared" si="987"/>
        <v>Louis</v>
      </c>
      <c r="F2905" t="str">
        <f t="shared" si="988"/>
        <v>Meyers</v>
      </c>
      <c r="H2905">
        <v>0</v>
      </c>
      <c r="J2905">
        <v>60</v>
      </c>
      <c r="K2905" s="3">
        <v>42440</v>
      </c>
      <c r="L2905" s="2" t="s">
        <v>8095</v>
      </c>
      <c r="M2905" t="str">
        <f t="shared" si="984"/>
        <v>American festival organizer co-founder of South by Southwest director of Folk Alliance International suspected heart attack.[232]</v>
      </c>
      <c r="N2905" t="str">
        <f t="shared" si="981"/>
        <v>American</v>
      </c>
      <c r="O2905" t="str">
        <f t="shared" si="989"/>
        <v>festival organizer co-founder of South by Southwest director of Folk Alliance International suspected heart attack.[232]</v>
      </c>
      <c r="P2905" t="str">
        <f t="shared" si="985"/>
        <v>festival organizer co-founder of South by Southwest director of Folk Alliance International suspected heart attack.</v>
      </c>
      <c r="Q2905" t="str">
        <f t="shared" si="986"/>
        <v>festival organizer co-founder of South by Southwest director of Folk Alliance International suspected heart attack</v>
      </c>
      <c r="R2905" t="s">
        <v>7080</v>
      </c>
      <c r="S2905" s="2" t="s">
        <v>1972</v>
      </c>
      <c r="T2905" t="s">
        <v>7510</v>
      </c>
      <c r="U2905" t="str">
        <f t="shared" si="990"/>
        <v>https://en.wikipedia.org/wiki/Louis_Meyers</v>
      </c>
      <c r="Y2905" t="str">
        <f t="shared" si="991"/>
        <v>https://tools.wmflabs.org/xtools-articleinfo/?article=Louis_Meyers&amp;project=en.wikipedia.org</v>
      </c>
      <c r="AB2905" t="str">
        <f t="shared" si="992"/>
        <v>https://en.wikipedia.org/w/index.php?title=Special:WhatLinksHere/Louis_Meyers&amp;limit=500</v>
      </c>
    </row>
    <row r="2906" spans="1:29">
      <c r="A2906">
        <v>2095</v>
      </c>
      <c r="B2906">
        <v>452469</v>
      </c>
      <c r="C2906">
        <v>193324.42418726714</v>
      </c>
      <c r="D2906" t="s">
        <v>6790</v>
      </c>
      <c r="E2906" t="str">
        <f t="shared" si="987"/>
        <v>Louis</v>
      </c>
      <c r="F2906" t="str">
        <f t="shared" si="988"/>
        <v>Pilot</v>
      </c>
      <c r="H2906">
        <v>0</v>
      </c>
      <c r="J2906">
        <v>75</v>
      </c>
      <c r="K2906" s="5">
        <v>42476</v>
      </c>
      <c r="L2906" t="s">
        <v>6027</v>
      </c>
      <c r="M2906" t="str">
        <f t="shared" si="984"/>
        <v>Luxembourgian football player (Fola Esch Standard Liège Royal Antwerp) and manager (national team).[282]</v>
      </c>
      <c r="N2906" t="str">
        <f t="shared" si="981"/>
        <v>Luxembourgian</v>
      </c>
      <c r="O2906" t="str">
        <f t="shared" si="989"/>
        <v>football player (Fola Esch Standard Liège Royal Antwerp) and manager (national team).[282]</v>
      </c>
      <c r="P2906" t="str">
        <f t="shared" si="985"/>
        <v>football player (Fola Esch Standard Liège Royal Antwerp) and manager (national team).</v>
      </c>
      <c r="Q2906" t="str">
        <f t="shared" si="986"/>
        <v>football player (Fola Esch Standard Liège Royal Antwerp) and manager (national team)</v>
      </c>
      <c r="R2906" t="s">
        <v>3199</v>
      </c>
      <c r="S2906" t="s">
        <v>1704</v>
      </c>
      <c r="U2906" t="str">
        <f t="shared" si="990"/>
        <v>https://en.wikipedia.org/wiki/Louis_Pilot</v>
      </c>
      <c r="Y2906" t="str">
        <f t="shared" si="991"/>
        <v>https://tools.wmflabs.org/xtools-articleinfo/?article=Louis_Pilot&amp;project=en.wikipedia.org</v>
      </c>
      <c r="AB2906" t="str">
        <f t="shared" si="992"/>
        <v>https://en.wikipedia.org/w/index.php?title=Special:WhatLinksHere/Louis_Pilot&amp;limit=500</v>
      </c>
    </row>
    <row r="2907" spans="1:29">
      <c r="A2907">
        <v>4177</v>
      </c>
      <c r="B2907">
        <v>238404</v>
      </c>
      <c r="C2907">
        <v>152132.34928523889</v>
      </c>
      <c r="D2907" t="s">
        <v>4273</v>
      </c>
      <c r="E2907" t="str">
        <f t="shared" si="987"/>
        <v>Louis</v>
      </c>
      <c r="F2907" t="str">
        <f t="shared" si="988"/>
        <v>Smith</v>
      </c>
      <c r="H2907">
        <v>0</v>
      </c>
      <c r="J2907">
        <v>85</v>
      </c>
      <c r="K2907" s="5">
        <v>42602</v>
      </c>
      <c r="L2907" t="s">
        <v>3798</v>
      </c>
      <c r="M2907" t="str">
        <f t="shared" si="984"/>
        <v>American jazz trumpeter.[320]</v>
      </c>
      <c r="N2907" t="str">
        <f t="shared" si="981"/>
        <v>American</v>
      </c>
      <c r="O2907" t="str">
        <f t="shared" si="989"/>
        <v>jazz trumpeter.[320]</v>
      </c>
      <c r="P2907" s="2" t="str">
        <f t="shared" si="985"/>
        <v>jazz trumpeter.</v>
      </c>
      <c r="Q2907" s="2" t="str">
        <f t="shared" si="986"/>
        <v>jazz trumpeter</v>
      </c>
      <c r="R2907" s="2" t="str">
        <f>Q2907</f>
        <v>jazz trumpeter</v>
      </c>
      <c r="S2907" s="2"/>
      <c r="U2907" t="str">
        <f t="shared" si="990"/>
        <v>https://en.wikipedia.org/wiki/Louis_Smith</v>
      </c>
      <c r="Y2907" t="str">
        <f t="shared" si="991"/>
        <v>https://tools.wmflabs.org/xtools-articleinfo/?article=Louis_Smith&amp;project=en.wikipedia.org</v>
      </c>
      <c r="AB2907" t="str">
        <f t="shared" si="992"/>
        <v>https://en.wikipedia.org/w/index.php?title=Special:WhatLinksHere/Louis_Smith&amp;limit=500</v>
      </c>
    </row>
    <row r="2908" spans="1:29">
      <c r="A2908">
        <v>4178</v>
      </c>
      <c r="B2908">
        <v>866924</v>
      </c>
      <c r="C2908">
        <v>361630.78426579887</v>
      </c>
      <c r="D2908" t="s">
        <v>4448</v>
      </c>
      <c r="E2908" t="str">
        <f t="shared" si="987"/>
        <v>Louis</v>
      </c>
      <c r="F2908" t="str">
        <f t="shared" si="988"/>
        <v>Stewart</v>
      </c>
      <c r="H2908">
        <v>0</v>
      </c>
      <c r="J2908">
        <v>72</v>
      </c>
      <c r="K2908" s="5">
        <v>42602</v>
      </c>
      <c r="L2908" t="s">
        <v>3799</v>
      </c>
      <c r="M2908" t="str">
        <f t="shared" si="984"/>
        <v>Irish jazz guitarist.[321]</v>
      </c>
      <c r="N2908" t="str">
        <f t="shared" si="981"/>
        <v>Irish</v>
      </c>
      <c r="O2908" t="str">
        <f t="shared" si="989"/>
        <v>jazz guitarist.[321]</v>
      </c>
      <c r="P2908" s="2" t="str">
        <f t="shared" si="985"/>
        <v>jazz guitarist.</v>
      </c>
      <c r="Q2908" s="2" t="str">
        <f t="shared" si="986"/>
        <v>jazz guitarist</v>
      </c>
      <c r="R2908" s="2" t="str">
        <f>Q2908</f>
        <v>jazz guitarist</v>
      </c>
      <c r="S2908" s="2"/>
      <c r="U2908" t="str">
        <f t="shared" si="990"/>
        <v>https://en.wikipedia.org/wiki/Louis_Stewart</v>
      </c>
      <c r="Y2908" t="str">
        <f t="shared" si="991"/>
        <v>https://tools.wmflabs.org/xtools-articleinfo/?article=Louis_Stewart&amp;project=en.wikipedia.org</v>
      </c>
      <c r="AB2908" t="str">
        <f t="shared" si="992"/>
        <v>https://en.wikipedia.org/w/index.php?title=Special:WhatLinksHere/Louis_Stewart&amp;limit=500</v>
      </c>
    </row>
    <row r="2909" spans="1:29">
      <c r="A2909">
        <v>2500</v>
      </c>
      <c r="B2909">
        <v>912658</v>
      </c>
      <c r="C2909">
        <v>541676.51295483671</v>
      </c>
      <c r="D2909" t="s">
        <v>12247</v>
      </c>
      <c r="E2909" t="str">
        <f t="shared" si="987"/>
        <v>Louis</v>
      </c>
      <c r="F2909" t="str">
        <f t="shared" si="988"/>
        <v>van Gasteren</v>
      </c>
      <c r="H2909">
        <v>0</v>
      </c>
      <c r="J2909">
        <v>93</v>
      </c>
      <c r="K2909" s="5">
        <v>42500</v>
      </c>
      <c r="L2909" t="s">
        <v>12442</v>
      </c>
      <c r="M2909" t="str">
        <f t="shared" si="984"/>
        <v>Dutch filmmaker and artist.[164]</v>
      </c>
      <c r="N2909" t="str">
        <f t="shared" si="981"/>
        <v>Dutch</v>
      </c>
      <c r="O2909" t="str">
        <f t="shared" si="989"/>
        <v>filmmaker and artist.[164]</v>
      </c>
      <c r="P2909" t="str">
        <f t="shared" si="985"/>
        <v>filmmaker and artist.</v>
      </c>
      <c r="Q2909" t="str">
        <f t="shared" si="986"/>
        <v>filmmaker and artist</v>
      </c>
      <c r="R2909" t="str">
        <f>Q2909</f>
        <v>filmmaker and artist</v>
      </c>
      <c r="U2909" t="str">
        <f t="shared" si="990"/>
        <v>https://en.wikipedia.org/wiki/Louis_van Gasteren</v>
      </c>
      <c r="Y2909" t="str">
        <f t="shared" si="991"/>
        <v>https://tools.wmflabs.org/xtools-articleinfo/?article=Louis_van Gasteren&amp;project=en.wikipedia.org</v>
      </c>
      <c r="AB2909" t="str">
        <f t="shared" si="992"/>
        <v>https://en.wikipedia.org/w/index.php?title=Special:WhatLinksHere/Louis_van Gasteren&amp;limit=500</v>
      </c>
    </row>
    <row r="2910" spans="1:29">
      <c r="A2910">
        <v>2077</v>
      </c>
      <c r="B2910">
        <v>790012</v>
      </c>
      <c r="C2910">
        <v>784930.02456070832</v>
      </c>
      <c r="D2910" t="s">
        <v>6598</v>
      </c>
      <c r="E2910" t="str">
        <f t="shared" si="987"/>
        <v>Louis</v>
      </c>
      <c r="F2910" t="str">
        <f t="shared" si="988"/>
        <v>Van Geyt</v>
      </c>
      <c r="H2910">
        <v>0</v>
      </c>
      <c r="J2910">
        <v>88</v>
      </c>
      <c r="K2910" s="5">
        <v>42475</v>
      </c>
      <c r="L2910" t="s">
        <v>6210</v>
      </c>
      <c r="M2910" t="str">
        <f t="shared" si="984"/>
        <v>Belgian politician chairman of Communist Party of Belgium (1972–1989).[264]</v>
      </c>
      <c r="N2910" t="str">
        <f t="shared" si="981"/>
        <v>Belgian</v>
      </c>
      <c r="O2910" t="str">
        <f t="shared" si="989"/>
        <v>politician chairman of Communist Party of Belgium (1972–1989).[264]</v>
      </c>
      <c r="P2910" t="str">
        <f t="shared" si="985"/>
        <v>politician chairman of Communist Party of Belgium (1972–1989).</v>
      </c>
      <c r="Q2910" t="str">
        <f t="shared" si="986"/>
        <v>politician chairman of Communist Party of Belgium (1972–1989)</v>
      </c>
      <c r="R2910" t="str">
        <f>IFERROR(MID(Q2910,1,FIND(" ",Q2910)-1),Q2910)</f>
        <v>politician</v>
      </c>
      <c r="S2910" s="2" t="s">
        <v>1780</v>
      </c>
      <c r="U2910" t="str">
        <f t="shared" si="990"/>
        <v>https://en.wikipedia.org/wiki/Louis_Van Geyt</v>
      </c>
      <c r="Y2910" t="str">
        <f t="shared" si="991"/>
        <v>https://tools.wmflabs.org/xtools-articleinfo/?article=Louis_Van Geyt&amp;project=en.wikipedia.org</v>
      </c>
      <c r="AB2910" t="str">
        <f t="shared" si="992"/>
        <v>https://en.wikipedia.org/w/index.php?title=Special:WhatLinksHere/Louis_Van Geyt&amp;limit=500</v>
      </c>
    </row>
    <row r="2911" spans="1:29">
      <c r="A2911">
        <v>2467</v>
      </c>
      <c r="B2911">
        <v>250007</v>
      </c>
      <c r="C2911">
        <v>754710.85131721338</v>
      </c>
      <c r="D2911" t="s">
        <v>12080</v>
      </c>
      <c r="E2911" t="str">
        <f t="shared" si="987"/>
        <v>Louisa</v>
      </c>
      <c r="F2911" t="str">
        <f t="shared" si="988"/>
        <v>Chase</v>
      </c>
      <c r="H2911">
        <v>0</v>
      </c>
      <c r="J2911">
        <v>55</v>
      </c>
      <c r="K2911" s="5">
        <v>42498</v>
      </c>
      <c r="L2911" t="s">
        <v>12388</v>
      </c>
      <c r="M2911" t="str">
        <f t="shared" si="984"/>
        <v>American painter.[131]</v>
      </c>
      <c r="N2911" t="str">
        <f t="shared" si="981"/>
        <v>American</v>
      </c>
      <c r="O2911" t="str">
        <f t="shared" si="989"/>
        <v>painter.[131]</v>
      </c>
      <c r="P2911" t="str">
        <f t="shared" si="985"/>
        <v>painter.</v>
      </c>
      <c r="Q2911" t="str">
        <f t="shared" si="986"/>
        <v>painter</v>
      </c>
      <c r="R2911" t="str">
        <f>IFERROR(MID(Q2911,1,FIND(" ",Q2911)-1),Q2911)</f>
        <v>painter</v>
      </c>
      <c r="U2911" t="str">
        <f t="shared" si="990"/>
        <v>https://en.wikipedia.org/wiki/Louisa_Chase</v>
      </c>
      <c r="Y2911" t="str">
        <f t="shared" si="991"/>
        <v>https://tools.wmflabs.org/xtools-articleinfo/?article=Louisa_Chase&amp;project=en.wikipedia.org</v>
      </c>
      <c r="AB2911" t="str">
        <f t="shared" si="992"/>
        <v>https://en.wikipedia.org/w/index.php?title=Special:WhatLinksHere/Louisa_Chase&amp;limit=500</v>
      </c>
    </row>
    <row r="2912" spans="1:29">
      <c r="A2912">
        <v>2781</v>
      </c>
      <c r="B2912">
        <v>615968</v>
      </c>
      <c r="C2912">
        <v>997385.53926545137</v>
      </c>
      <c r="D2912" t="s">
        <v>12320</v>
      </c>
      <c r="E2912" t="str">
        <f t="shared" si="987"/>
        <v>Louise</v>
      </c>
      <c r="F2912" t="str">
        <f t="shared" si="988"/>
        <v>Erickson</v>
      </c>
      <c r="H2912">
        <v>0</v>
      </c>
      <c r="J2912">
        <v>86</v>
      </c>
      <c r="K2912" s="5">
        <v>42517</v>
      </c>
      <c r="L2912" t="s">
        <v>12750</v>
      </c>
      <c r="M2912" t="str">
        <f t="shared" si="984"/>
        <v>American baseball player (Racine Belles Rockford Peaches).[447]</v>
      </c>
      <c r="N2912" t="str">
        <f t="shared" si="981"/>
        <v>American</v>
      </c>
      <c r="O2912" t="str">
        <f t="shared" si="989"/>
        <v>baseball player (Racine Belles Rockford Peaches).[447]</v>
      </c>
      <c r="P2912" t="str">
        <f t="shared" si="985"/>
        <v>baseball player (Racine Belles Rockford Peaches).</v>
      </c>
      <c r="Q2912" t="str">
        <f t="shared" si="986"/>
        <v>baseball player (Racine Belles Rockford Peaches)</v>
      </c>
      <c r="R2912" t="s">
        <v>13265</v>
      </c>
      <c r="S2912" s="2" t="s">
        <v>1419</v>
      </c>
      <c r="U2912" t="str">
        <f t="shared" si="990"/>
        <v>https://en.wikipedia.org/wiki/Louise_Erickson</v>
      </c>
      <c r="Y2912" t="str">
        <f t="shared" si="991"/>
        <v>https://tools.wmflabs.org/xtools-articleinfo/?article=Louise_Erickson&amp;project=en.wikipedia.org</v>
      </c>
      <c r="AB2912" t="str">
        <f t="shared" si="992"/>
        <v>https://en.wikipedia.org/w/index.php?title=Special:WhatLinksHere/Louise_Erickson&amp;limit=500</v>
      </c>
    </row>
    <row r="2913" spans="1:28">
      <c r="A2913">
        <v>1205</v>
      </c>
      <c r="B2913">
        <v>235180</v>
      </c>
      <c r="C2913">
        <v>383140.68836280057</v>
      </c>
      <c r="D2913" t="s">
        <v>8369</v>
      </c>
      <c r="E2913" t="str">
        <f t="shared" si="987"/>
        <v>Louise</v>
      </c>
      <c r="F2913" t="str">
        <f t="shared" si="988"/>
        <v>Plowright</v>
      </c>
      <c r="H2913">
        <v>0</v>
      </c>
      <c r="J2913">
        <v>59</v>
      </c>
      <c r="K2913" s="3">
        <v>42430</v>
      </c>
      <c r="L2913" s="2" t="s">
        <v>8158</v>
      </c>
      <c r="M2913" t="str">
        <f t="shared" si="984"/>
        <v>British actress (Mamma Mia! EastEnders Families) pancreatic cancer.[11]</v>
      </c>
      <c r="N2913" t="str">
        <f t="shared" si="981"/>
        <v>British</v>
      </c>
      <c r="O2913" t="str">
        <f t="shared" si="989"/>
        <v>actress (Mamma Mia! EastEnders Families) pancreatic cancer.[11]</v>
      </c>
      <c r="P2913" t="str">
        <f t="shared" si="985"/>
        <v>actress (Mamma Mia! EastEnders Families) pancreatic cancer.</v>
      </c>
      <c r="Q2913" t="str">
        <f t="shared" si="986"/>
        <v>actress (Mamma Mia! EastEnders Families) pancreatic cancer</v>
      </c>
      <c r="R2913" t="str">
        <f>IFERROR(MID(Q2913,1,FIND(" ",Q2913)-1),Q2913)</f>
        <v>actress</v>
      </c>
      <c r="S2913" t="s">
        <v>2188</v>
      </c>
      <c r="T2913" t="s">
        <v>7242</v>
      </c>
      <c r="U2913" t="str">
        <f t="shared" si="990"/>
        <v>https://en.wikipedia.org/wiki/Louise_Plowright</v>
      </c>
      <c r="Y2913" t="str">
        <f t="shared" si="991"/>
        <v>https://tools.wmflabs.org/xtools-articleinfo/?article=Louise_Plowright&amp;project=en.wikipedia.org</v>
      </c>
      <c r="AB2913" t="str">
        <f t="shared" si="992"/>
        <v>https://en.wikipedia.org/w/index.php?title=Special:WhatLinksHere/Louise_Plowright&amp;limit=500</v>
      </c>
    </row>
    <row r="2914" spans="1:28">
      <c r="A2914">
        <v>1189</v>
      </c>
      <c r="B2914">
        <v>717372</v>
      </c>
      <c r="C2914">
        <v>650377.29104369646</v>
      </c>
      <c r="D2914" t="s">
        <v>10654</v>
      </c>
      <c r="E2914" t="str">
        <f t="shared" si="987"/>
        <v>Louise</v>
      </c>
      <c r="F2914" t="str">
        <f t="shared" si="988"/>
        <v>Rennison</v>
      </c>
      <c r="H2914">
        <v>0</v>
      </c>
      <c r="J2914">
        <v>64</v>
      </c>
      <c r="K2914" s="3">
        <v>42429</v>
      </c>
      <c r="L2914" t="s">
        <v>11803</v>
      </c>
      <c r="M2914" t="str">
        <f t="shared" si="984"/>
        <v>British author (Angus Thongs and Full-Frontal Snogging).[536]</v>
      </c>
      <c r="N2914" t="str">
        <f t="shared" si="981"/>
        <v>British</v>
      </c>
      <c r="O2914" t="str">
        <f t="shared" si="989"/>
        <v>author (Angus Thongs and Full-Frontal Snogging).[536]</v>
      </c>
      <c r="P2914" t="str">
        <f t="shared" si="985"/>
        <v>author (Angus Thongs and Full-Frontal Snogging).</v>
      </c>
      <c r="Q2914" t="str">
        <f t="shared" si="986"/>
        <v>author (Angus Thongs and Full-Frontal Snogging)</v>
      </c>
      <c r="R2914" t="str">
        <f>IFERROR(MID(Q2914,1,FIND(" ",Q2914)-1),Q2914)</f>
        <v>author</v>
      </c>
      <c r="S2914" t="s">
        <v>2181</v>
      </c>
      <c r="U2914" t="str">
        <f t="shared" si="990"/>
        <v>https://en.wikipedia.org/wiki/Louise_Rennison</v>
      </c>
      <c r="Y2914" t="str">
        <f t="shared" si="991"/>
        <v>https://tools.wmflabs.org/xtools-articleinfo/?article=Louise_Rennison&amp;project=en.wikipedia.org</v>
      </c>
      <c r="AB2914" t="str">
        <f t="shared" si="992"/>
        <v>https://en.wikipedia.org/w/index.php?title=Special:WhatLinksHere/Louise_Rennison&amp;limit=500</v>
      </c>
    </row>
    <row r="2915" spans="1:28">
      <c r="A2915">
        <v>4023</v>
      </c>
      <c r="B2915">
        <v>364146</v>
      </c>
      <c r="C2915">
        <v>993286.44143315614</v>
      </c>
      <c r="D2915" t="s">
        <v>4289</v>
      </c>
      <c r="E2915" t="str">
        <f t="shared" si="987"/>
        <v>Lovell</v>
      </c>
      <c r="F2915" t="str">
        <f t="shared" si="988"/>
        <v>Coleman</v>
      </c>
      <c r="H2915">
        <v>0</v>
      </c>
      <c r="J2915">
        <v>78</v>
      </c>
      <c r="K2915" s="5">
        <v>42592</v>
      </c>
      <c r="L2915" t="s">
        <v>4058</v>
      </c>
      <c r="M2915" t="str">
        <f t="shared" si="984"/>
        <v>American-born Canadian football player (Calgary Stampeders).[165]</v>
      </c>
      <c r="N2915" t="s">
        <v>3399</v>
      </c>
      <c r="O2915" t="str">
        <f t="shared" si="989"/>
        <v>Canadian football player (Calgary Stampeders).[165]</v>
      </c>
      <c r="P2915" s="2" t="str">
        <f t="shared" si="985"/>
        <v>Canadian football player (Calgary Stampeders).</v>
      </c>
      <c r="Q2915" s="2" t="str">
        <f t="shared" si="986"/>
        <v>Canadian football player (Calgary Stampeders)</v>
      </c>
      <c r="R2915" s="2" t="s">
        <v>2899</v>
      </c>
      <c r="S2915" s="2" t="s">
        <v>1115</v>
      </c>
      <c r="U2915" t="str">
        <f t="shared" si="990"/>
        <v>https://en.wikipedia.org/wiki/Lovell_Coleman</v>
      </c>
      <c r="Y2915" t="str">
        <f t="shared" si="991"/>
        <v>https://tools.wmflabs.org/xtools-articleinfo/?article=Lovell_Coleman&amp;project=en.wikipedia.org</v>
      </c>
      <c r="AB2915" t="str">
        <f t="shared" si="992"/>
        <v>https://en.wikipedia.org/w/index.php?title=Special:WhatLinksHere/Lovell_Coleman&amp;limit=500</v>
      </c>
    </row>
    <row r="2916" spans="1:28">
      <c r="A2916">
        <v>3672</v>
      </c>
      <c r="B2916">
        <v>57450</v>
      </c>
      <c r="C2916">
        <v>462670.39840222424</v>
      </c>
      <c r="D2916" t="s">
        <v>13640</v>
      </c>
      <c r="E2916" t="str">
        <f t="shared" si="987"/>
        <v>Luc</v>
      </c>
      <c r="F2916" t="str">
        <f t="shared" si="988"/>
        <v>Hoffmann</v>
      </c>
      <c r="H2916">
        <v>0</v>
      </c>
      <c r="J2916">
        <v>93</v>
      </c>
      <c r="K2916" s="5">
        <v>42572</v>
      </c>
      <c r="L2916" t="s">
        <v>14316</v>
      </c>
      <c r="M2916" t="str">
        <f t="shared" si="984"/>
        <v>Swiss ornithologist and conservationist co-founder of the World Wildlife Fund.[330]</v>
      </c>
      <c r="N2916" t="str">
        <f t="shared" ref="N2916:N2929" si="993">MID(M2916,1,FIND(" ",M2916)-1)</f>
        <v>Swiss</v>
      </c>
      <c r="O2916" t="str">
        <f t="shared" si="989"/>
        <v>ornithologist and conservationist co-founder of the World Wildlife Fund.[330]</v>
      </c>
      <c r="P2916" s="2" t="str">
        <f t="shared" si="985"/>
        <v>ornithologist and conservationist co-founder of the World Wildlife Fund.</v>
      </c>
      <c r="Q2916" s="2" t="str">
        <f t="shared" si="986"/>
        <v>ornithologist and conservationist co-founder of the World Wildlife Fund</v>
      </c>
      <c r="R2916" s="2" t="s">
        <v>2789</v>
      </c>
      <c r="S2916" s="2" t="s">
        <v>866</v>
      </c>
      <c r="U2916" t="str">
        <f t="shared" si="990"/>
        <v>https://en.wikipedia.org/wiki/Luc_Hoffmann</v>
      </c>
      <c r="Y2916" t="str">
        <f t="shared" si="991"/>
        <v>https://tools.wmflabs.org/xtools-articleinfo/?article=Luc_Hoffmann&amp;project=en.wikipedia.org</v>
      </c>
      <c r="AB2916" t="str">
        <f t="shared" si="992"/>
        <v>https://en.wikipedia.org/w/index.php?title=Special:WhatLinksHere/Luc_Hoffmann&amp;limit=500</v>
      </c>
    </row>
    <row r="2917" spans="1:28">
      <c r="A2917">
        <v>1698</v>
      </c>
      <c r="B2917">
        <v>484800</v>
      </c>
      <c r="C2917">
        <v>3590.6261609852663</v>
      </c>
      <c r="D2917" t="s">
        <v>8347</v>
      </c>
      <c r="E2917" t="str">
        <f t="shared" si="987"/>
        <v>Lucas</v>
      </c>
      <c r="F2917" t="str">
        <f t="shared" si="988"/>
        <v>Gomes Arcanjo</v>
      </c>
      <c r="H2917">
        <v>0</v>
      </c>
      <c r="J2917">
        <v>44</v>
      </c>
      <c r="K2917" s="3">
        <v>42455</v>
      </c>
      <c r="L2917" s="2" t="s">
        <v>7590</v>
      </c>
      <c r="M2917" t="str">
        <f t="shared" si="984"/>
        <v>Brazilian police officer and political activist.[505]</v>
      </c>
      <c r="N2917" t="str">
        <f t="shared" si="993"/>
        <v>Brazilian</v>
      </c>
      <c r="O2917" t="str">
        <f t="shared" si="989"/>
        <v>police officer and political activist.[505]</v>
      </c>
      <c r="P2917" t="str">
        <f t="shared" si="985"/>
        <v>police officer and political activist.</v>
      </c>
      <c r="Q2917" t="str">
        <f t="shared" si="986"/>
        <v>police officer and political activist</v>
      </c>
      <c r="R2917" t="str">
        <f>Q2917</f>
        <v>police officer and political activist</v>
      </c>
      <c r="U2917" t="str">
        <f t="shared" si="990"/>
        <v>https://en.wikipedia.org/wiki/Lucas_Gomes Arcanjo</v>
      </c>
      <c r="Y2917" t="str">
        <f t="shared" si="991"/>
        <v>https://tools.wmflabs.org/xtools-articleinfo/?article=Lucas_Gomes Arcanjo&amp;project=en.wikipedia.org</v>
      </c>
      <c r="AB2917" t="str">
        <f t="shared" si="992"/>
        <v>https://en.wikipedia.org/w/index.php?title=Special:WhatLinksHere/Lucas_Gomes Arcanjo&amp;limit=500</v>
      </c>
    </row>
    <row r="2918" spans="1:28">
      <c r="A2918">
        <v>1970</v>
      </c>
      <c r="B2918">
        <v>28581</v>
      </c>
      <c r="C2918">
        <v>754245.56346843019</v>
      </c>
      <c r="D2918" t="s">
        <v>6691</v>
      </c>
      <c r="E2918" t="str">
        <f t="shared" si="987"/>
        <v>Lucas</v>
      </c>
      <c r="F2918" t="str">
        <f t="shared" si="988"/>
        <v>Martínez Lara</v>
      </c>
      <c r="H2918">
        <v>0</v>
      </c>
      <c r="J2918">
        <v>73</v>
      </c>
      <c r="K2918" s="5">
        <v>42469</v>
      </c>
      <c r="L2918" t="s">
        <v>6228</v>
      </c>
      <c r="M2918" t="str">
        <f t="shared" si="984"/>
        <v>Mexican Roman Catholic prelate Bishop of Matehuala (since 2006).[157]</v>
      </c>
      <c r="N2918" t="str">
        <f t="shared" si="993"/>
        <v>Mexican</v>
      </c>
      <c r="O2918" t="str">
        <f t="shared" si="989"/>
        <v>Roman Catholic prelate Bishop of Matehuala (since 2006).[157]</v>
      </c>
      <c r="P2918" t="str">
        <f t="shared" si="985"/>
        <v>Roman Catholic prelate Bishop of Matehuala (since 2006).</v>
      </c>
      <c r="Q2918" t="str">
        <f t="shared" si="986"/>
        <v>Roman Catholic prelate Bishop of Matehuala (since 2006)</v>
      </c>
      <c r="R2918" t="s">
        <v>6960</v>
      </c>
      <c r="U2918" t="str">
        <f t="shared" si="990"/>
        <v>https://en.wikipedia.org/wiki/Lucas_Martínez Lara</v>
      </c>
      <c r="Y2918" t="str">
        <f t="shared" si="991"/>
        <v>https://tools.wmflabs.org/xtools-articleinfo/?article=Lucas_Martínez Lara&amp;project=en.wikipedia.org</v>
      </c>
      <c r="AB2918" t="str">
        <f t="shared" si="992"/>
        <v>https://en.wikipedia.org/w/index.php?title=Special:WhatLinksHere/Lucas_Martínez Lara&amp;limit=500</v>
      </c>
    </row>
    <row r="2919" spans="1:28">
      <c r="A2919">
        <v>752</v>
      </c>
      <c r="B2919">
        <v>215272</v>
      </c>
      <c r="C2919">
        <v>332753.04220569524</v>
      </c>
      <c r="D2919" t="s">
        <v>10330</v>
      </c>
      <c r="E2919" t="str">
        <f t="shared" si="987"/>
        <v>Luciano</v>
      </c>
      <c r="F2919" t="str">
        <f t="shared" si="988"/>
        <v>Conati</v>
      </c>
      <c r="H2919">
        <v>0</v>
      </c>
      <c r="J2919">
        <v>65</v>
      </c>
      <c r="K2919" s="3">
        <v>42406</v>
      </c>
      <c r="L2919" t="s">
        <v>10703</v>
      </c>
      <c r="M2919" t="str">
        <f t="shared" si="984"/>
        <v>Italian racing cyclist.[96]</v>
      </c>
      <c r="N2919" t="str">
        <f t="shared" si="993"/>
        <v>Italian</v>
      </c>
      <c r="O2919" t="str">
        <f t="shared" si="989"/>
        <v>racing cyclist.[96]</v>
      </c>
      <c r="P2919" t="str">
        <f t="shared" si="985"/>
        <v>racing cyclist.</v>
      </c>
      <c r="Q2919" t="str">
        <f t="shared" si="986"/>
        <v>racing cyclist</v>
      </c>
      <c r="R2919" t="s">
        <v>7023</v>
      </c>
      <c r="U2919" t="str">
        <f t="shared" si="990"/>
        <v>https://en.wikipedia.org/wiki/Luciano_Conati</v>
      </c>
      <c r="Y2919" t="str">
        <f t="shared" si="991"/>
        <v>https://tools.wmflabs.org/xtools-articleinfo/?article=Luciano_Conati&amp;project=en.wikipedia.org</v>
      </c>
      <c r="AB2919" t="str">
        <f t="shared" si="992"/>
        <v>https://en.wikipedia.org/w/index.php?title=Special:WhatLinksHere/Luciano_Conati&amp;limit=500</v>
      </c>
    </row>
    <row r="2920" spans="1:28">
      <c r="A2920">
        <v>3821</v>
      </c>
      <c r="B2920">
        <v>36845</v>
      </c>
      <c r="C2920">
        <v>565865.19013217185</v>
      </c>
      <c r="D2920" t="s">
        <v>13598</v>
      </c>
      <c r="E2920" t="str">
        <f t="shared" si="987"/>
        <v>Lucille</v>
      </c>
      <c r="F2920" t="str">
        <f t="shared" si="988"/>
        <v>Dumont</v>
      </c>
      <c r="H2920">
        <v>0</v>
      </c>
      <c r="J2920">
        <v>97</v>
      </c>
      <c r="K2920" s="5">
        <v>42580</v>
      </c>
      <c r="L2920" t="s">
        <v>14612</v>
      </c>
      <c r="M2920" t="str">
        <f t="shared" si="984"/>
        <v>Canadian singer.[480]</v>
      </c>
      <c r="N2920" t="str">
        <f t="shared" si="993"/>
        <v>Canadian</v>
      </c>
      <c r="O2920" t="str">
        <f t="shared" si="989"/>
        <v>singer.[480]</v>
      </c>
      <c r="P2920" s="2" t="str">
        <f t="shared" si="985"/>
        <v>singer.</v>
      </c>
      <c r="Q2920" s="2" t="str">
        <f t="shared" si="986"/>
        <v>singer</v>
      </c>
      <c r="R2920" s="2" t="str">
        <f>IFERROR(MID(Q2920,1,FIND(" ",Q2920)-1),Q2920)</f>
        <v>singer</v>
      </c>
      <c r="S2920" s="2"/>
      <c r="U2920" t="str">
        <f t="shared" si="990"/>
        <v>https://en.wikipedia.org/wiki/Lucille_Dumont</v>
      </c>
      <c r="Y2920" t="str">
        <f t="shared" si="991"/>
        <v>https://tools.wmflabs.org/xtools-articleinfo/?article=Lucille_Dumont&amp;project=en.wikipedia.org</v>
      </c>
      <c r="AB2920" t="str">
        <f t="shared" si="992"/>
        <v>https://en.wikipedia.org/w/index.php?title=Special:WhatLinksHere/Lucille_Dumont&amp;limit=500</v>
      </c>
    </row>
    <row r="2921" spans="1:28">
      <c r="A2921">
        <v>2687</v>
      </c>
      <c r="B2921">
        <v>680497</v>
      </c>
      <c r="C2921">
        <v>953897.91808065632</v>
      </c>
      <c r="D2921" t="s">
        <v>12379</v>
      </c>
      <c r="E2921" t="str">
        <f t="shared" si="987"/>
        <v>Lucille</v>
      </c>
      <c r="F2921" t="str">
        <f t="shared" si="988"/>
        <v>Stone</v>
      </c>
      <c r="H2921">
        <v>0</v>
      </c>
      <c r="J2921">
        <v>90</v>
      </c>
      <c r="K2921" s="5">
        <v>42510</v>
      </c>
      <c r="L2921" t="s">
        <v>12652</v>
      </c>
      <c r="M2921" t="str">
        <f t="shared" si="984"/>
        <v>American baseball player (All-American Girls Professional Baseball League) complications from hydrocephalus.[351]</v>
      </c>
      <c r="N2921" t="str">
        <f t="shared" si="993"/>
        <v>American</v>
      </c>
      <c r="O2921" t="str">
        <f t="shared" si="989"/>
        <v>baseball player (All-American Girls Professional Baseball League) complications from hydrocephalus.[351]</v>
      </c>
      <c r="P2921" t="str">
        <f t="shared" si="985"/>
        <v>baseball player (All-American Girls Professional Baseball League) complications from hydrocephalus.</v>
      </c>
      <c r="Q2921" t="str">
        <f t="shared" si="986"/>
        <v>baseball player (All-American Girls Professional Baseball League) complications from hydrocephalus</v>
      </c>
      <c r="R2921" t="s">
        <v>13265</v>
      </c>
      <c r="S2921" s="2" t="s">
        <v>1470</v>
      </c>
      <c r="T2921" t="s">
        <v>13024</v>
      </c>
      <c r="U2921" t="str">
        <f t="shared" si="990"/>
        <v>https://en.wikipedia.org/wiki/Lucille_Stone</v>
      </c>
      <c r="Y2921" t="str">
        <f t="shared" si="991"/>
        <v>https://tools.wmflabs.org/xtools-articleinfo/?article=Lucille_Stone&amp;project=en.wikipedia.org</v>
      </c>
      <c r="AB2921" t="str">
        <f t="shared" si="992"/>
        <v>https://en.wikipedia.org/w/index.php?title=Special:WhatLinksHere/Lucille_Stone&amp;limit=500</v>
      </c>
    </row>
    <row r="2922" spans="1:28">
      <c r="A2922">
        <v>1140</v>
      </c>
      <c r="B2922">
        <v>903661</v>
      </c>
      <c r="C2922">
        <v>170102.04066900769</v>
      </c>
      <c r="D2922" t="s">
        <v>11027</v>
      </c>
      <c r="E2922" t="str">
        <f t="shared" si="987"/>
        <v>Lúcio</v>
      </c>
      <c r="F2922" t="str">
        <f t="shared" si="988"/>
        <v>Lara</v>
      </c>
      <c r="H2922">
        <v>0</v>
      </c>
      <c r="J2922">
        <v>86</v>
      </c>
      <c r="K2922" s="3">
        <v>42427</v>
      </c>
      <c r="L2922" t="s">
        <v>11600</v>
      </c>
      <c r="M2922" t="str">
        <f t="shared" si="984"/>
        <v>Angolan politician.[487]</v>
      </c>
      <c r="N2922" t="str">
        <f t="shared" si="993"/>
        <v>Angolan</v>
      </c>
      <c r="O2922" t="str">
        <f t="shared" si="989"/>
        <v>politician.[487]</v>
      </c>
      <c r="P2922" t="str">
        <f t="shared" si="985"/>
        <v>politician.</v>
      </c>
      <c r="Q2922" t="str">
        <f t="shared" si="986"/>
        <v>politician</v>
      </c>
      <c r="R2922" t="str">
        <f>IFERROR(MID(Q2922,1,FIND(" ",Q2922)-1),Q2922)</f>
        <v>politician</v>
      </c>
      <c r="U2922" t="str">
        <f t="shared" si="990"/>
        <v>https://en.wikipedia.org/wiki/Lúcio_Lara</v>
      </c>
      <c r="Y2922" t="str">
        <f t="shared" si="991"/>
        <v>https://tools.wmflabs.org/xtools-articleinfo/?article=Lúcio_Lara&amp;project=en.wikipedia.org</v>
      </c>
      <c r="AB2922" t="str">
        <f t="shared" si="992"/>
        <v>https://en.wikipedia.org/w/index.php?title=Special:WhatLinksHere/Lúcio_Lara&amp;limit=500</v>
      </c>
    </row>
    <row r="2923" spans="1:28">
      <c r="A2923">
        <v>2708</v>
      </c>
      <c r="B2923">
        <v>897133</v>
      </c>
      <c r="C2923">
        <v>878010.2611644906</v>
      </c>
      <c r="D2923" t="s">
        <v>12267</v>
      </c>
      <c r="E2923" t="str">
        <f t="shared" si="987"/>
        <v>Lucjan</v>
      </c>
      <c r="F2923" t="str">
        <f t="shared" si="988"/>
        <v>Avgustini</v>
      </c>
      <c r="H2923">
        <v>0</v>
      </c>
      <c r="J2923">
        <v>52</v>
      </c>
      <c r="K2923" s="5">
        <v>42512</v>
      </c>
      <c r="L2923" t="s">
        <v>12816</v>
      </c>
      <c r="M2923" t="str">
        <f t="shared" si="984"/>
        <v>Albanian Roman Catholic prelate Bishop of Sapë (since 2006).[373]</v>
      </c>
      <c r="N2923" t="str">
        <f t="shared" si="993"/>
        <v>Albanian</v>
      </c>
      <c r="O2923" t="str">
        <f t="shared" si="989"/>
        <v>Roman Catholic prelate Bishop of Sapë (since 2006).[373]</v>
      </c>
      <c r="P2923" t="str">
        <f t="shared" si="985"/>
        <v>Roman Catholic prelate Bishop of Sapë (since 2006).</v>
      </c>
      <c r="Q2923" t="str">
        <f t="shared" si="986"/>
        <v>Roman Catholic prelate Bishop of Sapë (since 2006)</v>
      </c>
      <c r="R2923" t="s">
        <v>13268</v>
      </c>
      <c r="S2923" s="2" t="s">
        <v>1293</v>
      </c>
      <c r="U2923" t="str">
        <f t="shared" si="990"/>
        <v>https://en.wikipedia.org/wiki/Lucjan_Avgustini</v>
      </c>
      <c r="Y2923" t="str">
        <f t="shared" si="991"/>
        <v>https://tools.wmflabs.org/xtools-articleinfo/?article=Lucjan_Avgustini&amp;project=en.wikipedia.org</v>
      </c>
      <c r="AB2923" t="str">
        <f t="shared" si="992"/>
        <v>https://en.wikipedia.org/w/index.php?title=Special:WhatLinksHere/Lucjan_Avgustini&amp;limit=500</v>
      </c>
    </row>
    <row r="2924" spans="1:28">
      <c r="A2924">
        <v>2270</v>
      </c>
      <c r="B2924">
        <v>200696</v>
      </c>
      <c r="C2924">
        <v>62799.357994663296</v>
      </c>
      <c r="D2924" t="s">
        <v>6486</v>
      </c>
      <c r="E2924" t="str">
        <f t="shared" si="987"/>
        <v>Lucy</v>
      </c>
      <c r="F2924" t="str">
        <f t="shared" si="988"/>
        <v>Kibaki</v>
      </c>
      <c r="H2924">
        <v>0</v>
      </c>
      <c r="J2924">
        <v>82</v>
      </c>
      <c r="K2924" s="5">
        <v>42486</v>
      </c>
      <c r="L2924" t="s">
        <v>6157</v>
      </c>
      <c r="M2924" t="str">
        <f t="shared" si="984"/>
        <v>Kenyan teacher and socialite First Lady (2002–2013).[458]</v>
      </c>
      <c r="N2924" t="str">
        <f t="shared" si="993"/>
        <v>Kenyan</v>
      </c>
      <c r="O2924" t="str">
        <f t="shared" si="989"/>
        <v>teacher and socialite First Lady (2002–2013).[458]</v>
      </c>
      <c r="P2924" t="str">
        <f t="shared" si="985"/>
        <v>teacher and socialite First Lady (2002–2013).</v>
      </c>
      <c r="Q2924" t="str">
        <f t="shared" si="986"/>
        <v>teacher and socialite First Lady (2002–2013)</v>
      </c>
      <c r="R2924" t="s">
        <v>3096</v>
      </c>
      <c r="S2924" s="2" t="s">
        <v>1522</v>
      </c>
      <c r="U2924" t="str">
        <f t="shared" si="990"/>
        <v>https://en.wikipedia.org/wiki/Lucy_Kibaki</v>
      </c>
      <c r="Y2924" t="str">
        <f t="shared" si="991"/>
        <v>https://tools.wmflabs.org/xtools-articleinfo/?article=Lucy_Kibaki&amp;project=en.wikipedia.org</v>
      </c>
      <c r="AB2924" t="str">
        <f t="shared" si="992"/>
        <v>https://en.wikipedia.org/w/index.php?title=Special:WhatLinksHere/Lucy_Kibaki&amp;limit=500</v>
      </c>
    </row>
    <row r="2925" spans="1:28">
      <c r="A2925">
        <v>3108</v>
      </c>
      <c r="B2925">
        <v>380085</v>
      </c>
      <c r="C2925">
        <v>372276.1995422843</v>
      </c>
      <c r="D2925" t="s">
        <v>5287</v>
      </c>
      <c r="E2925" t="str">
        <f t="shared" si="987"/>
        <v>Luděk</v>
      </c>
      <c r="F2925" t="str">
        <f t="shared" si="988"/>
        <v>Macela</v>
      </c>
      <c r="H2925">
        <v>0</v>
      </c>
      <c r="J2925">
        <v>65</v>
      </c>
      <c r="K2925" s="5">
        <v>42537</v>
      </c>
      <c r="L2925" t="s">
        <v>4847</v>
      </c>
      <c r="M2925" t="str">
        <f t="shared" si="984"/>
        <v>Czech footballer Olympic gold medalist (1980).[263]</v>
      </c>
      <c r="N2925" t="str">
        <f t="shared" si="993"/>
        <v>Czech</v>
      </c>
      <c r="O2925" t="str">
        <f t="shared" si="989"/>
        <v>footballer Olympic gold medalist (1980).[263]</v>
      </c>
      <c r="P2925" t="str">
        <f t="shared" si="985"/>
        <v>footballer Olympic gold medalist (1980).</v>
      </c>
      <c r="Q2925" t="str">
        <f t="shared" si="986"/>
        <v>footballer Olympic gold medalist (1980)</v>
      </c>
      <c r="R2925" t="str">
        <f>IFERROR(MID(Q2925,1,FIND(" ",Q2925)-1),Q2925)</f>
        <v>footballer</v>
      </c>
      <c r="S2925" s="2" t="s">
        <v>1027</v>
      </c>
      <c r="U2925" t="str">
        <f t="shared" si="990"/>
        <v>https://en.wikipedia.org/wiki/Luděk_Macela</v>
      </c>
      <c r="Y2925" t="str">
        <f t="shared" si="991"/>
        <v>https://tools.wmflabs.org/xtools-articleinfo/?article=Luděk_Macela&amp;project=en.wikipedia.org</v>
      </c>
      <c r="AB2925" t="str">
        <f t="shared" si="992"/>
        <v>https://en.wikipedia.org/w/index.php?title=Special:WhatLinksHere/Luděk_Macela&amp;limit=500</v>
      </c>
    </row>
    <row r="2926" spans="1:28">
      <c r="A2926">
        <v>1358</v>
      </c>
      <c r="B2926">
        <v>213050</v>
      </c>
      <c r="C2926">
        <v>260537.4958984612</v>
      </c>
      <c r="D2926" t="s">
        <v>8816</v>
      </c>
      <c r="E2926" t="str">
        <f t="shared" si="987"/>
        <v>Luigi</v>
      </c>
      <c r="F2926" t="str">
        <f t="shared" si="988"/>
        <v>Corioni</v>
      </c>
      <c r="H2926">
        <v>0</v>
      </c>
      <c r="J2926">
        <v>78</v>
      </c>
      <c r="K2926" s="3">
        <v>42437</v>
      </c>
      <c r="L2926" s="2" t="s">
        <v>8076</v>
      </c>
      <c r="M2926" t="str">
        <f t="shared" si="984"/>
        <v>Italian bathroom furnishings and football executive (Brescia Calcio A.C. Milan Bologna).[164]</v>
      </c>
      <c r="N2926" t="str">
        <f t="shared" si="993"/>
        <v>Italian</v>
      </c>
      <c r="O2926" t="str">
        <f t="shared" si="989"/>
        <v>bathroom furnishings and football executive (Brescia Calcio A.C. Milan Bologna).[164]</v>
      </c>
      <c r="P2926" t="str">
        <f t="shared" si="985"/>
        <v>bathroom furnishings and football executive (Brescia Calcio A.C. Milan Bologna).</v>
      </c>
      <c r="Q2926" t="str">
        <f t="shared" si="986"/>
        <v>bathroom furnishings and football executive (Brescia Calcio A</v>
      </c>
      <c r="R2926" t="s">
        <v>3330</v>
      </c>
      <c r="S2926" s="2" t="s">
        <v>2006</v>
      </c>
      <c r="U2926" t="str">
        <f t="shared" si="990"/>
        <v>https://en.wikipedia.org/wiki/Luigi_Corioni</v>
      </c>
      <c r="Y2926" t="str">
        <f t="shared" si="991"/>
        <v>https://tools.wmflabs.org/xtools-articleinfo/?article=Luigi_Corioni&amp;project=en.wikipedia.org</v>
      </c>
      <c r="AB2926" t="str">
        <f t="shared" si="992"/>
        <v>https://en.wikipedia.org/w/index.php?title=Special:WhatLinksHere/Luigi_Corioni&amp;limit=500</v>
      </c>
    </row>
    <row r="2927" spans="1:28">
      <c r="A2927">
        <v>785</v>
      </c>
      <c r="B2927">
        <v>210891</v>
      </c>
      <c r="C2927">
        <v>623843.88675036468</v>
      </c>
      <c r="D2927" t="s">
        <v>10875</v>
      </c>
      <c r="E2927" t="str">
        <f t="shared" si="987"/>
        <v>Luigi</v>
      </c>
      <c r="F2927" t="str">
        <f t="shared" si="988"/>
        <v>Ferrari Bravo</v>
      </c>
      <c r="H2927">
        <v>0</v>
      </c>
      <c r="J2927">
        <v>82</v>
      </c>
      <c r="K2927" s="3">
        <v>42408</v>
      </c>
      <c r="L2927" t="s">
        <v>11050</v>
      </c>
      <c r="M2927" t="str">
        <f t="shared" si="984"/>
        <v>Italian academic and judge International Court of Justice (1995–1997).[129]</v>
      </c>
      <c r="N2927" t="str">
        <f t="shared" si="993"/>
        <v>Italian</v>
      </c>
      <c r="O2927" t="str">
        <f t="shared" si="989"/>
        <v>academic and judge International Court of Justice (1995–1997).[129]</v>
      </c>
      <c r="P2927" t="str">
        <f t="shared" si="985"/>
        <v>academic and judge International Court of Justice (1995–1997).</v>
      </c>
      <c r="Q2927" t="str">
        <f t="shared" si="986"/>
        <v>academic and judge International Court of Justice (1995–1997)</v>
      </c>
      <c r="R2927" t="s">
        <v>3422</v>
      </c>
      <c r="S2927" t="s">
        <v>2266</v>
      </c>
      <c r="U2927" t="str">
        <f t="shared" si="990"/>
        <v>https://en.wikipedia.org/wiki/Luigi_Ferrari Bravo</v>
      </c>
      <c r="Y2927" t="str">
        <f t="shared" si="991"/>
        <v>https://tools.wmflabs.org/xtools-articleinfo/?article=Luigi_Ferrari Bravo&amp;project=en.wikipedia.org</v>
      </c>
      <c r="AB2927" t="str">
        <f t="shared" si="992"/>
        <v>https://en.wikipedia.org/w/index.php?title=Special:WhatLinksHere/Luigi_Ferrari Bravo&amp;limit=500</v>
      </c>
    </row>
    <row r="2928" spans="1:28">
      <c r="A2928">
        <v>1071</v>
      </c>
      <c r="B2928">
        <v>149071</v>
      </c>
      <c r="C2928">
        <v>457610.11747072189</v>
      </c>
      <c r="D2928" t="s">
        <v>10697</v>
      </c>
      <c r="E2928" t="str">
        <f t="shared" si="987"/>
        <v>Luis</v>
      </c>
      <c r="F2928" t="str">
        <f t="shared" si="988"/>
        <v>Alberto Machado</v>
      </c>
      <c r="H2928">
        <v>0</v>
      </c>
      <c r="J2928">
        <v>84</v>
      </c>
      <c r="K2928" s="3">
        <v>42423</v>
      </c>
      <c r="L2928" t="s">
        <v>11372</v>
      </c>
      <c r="M2928" t="str">
        <f t="shared" si="984"/>
        <v>Venezuelan lawyer and politician.[416]</v>
      </c>
      <c r="N2928" t="str">
        <f t="shared" si="993"/>
        <v>Venezuelan</v>
      </c>
      <c r="O2928" t="str">
        <f t="shared" si="989"/>
        <v>lawyer and politician.[416]</v>
      </c>
      <c r="P2928" t="str">
        <f t="shared" si="985"/>
        <v>lawyer and politician.</v>
      </c>
      <c r="Q2928" t="str">
        <f t="shared" si="986"/>
        <v>lawyer and politician</v>
      </c>
      <c r="R2928" t="str">
        <f>Q2928</f>
        <v>lawyer and politician</v>
      </c>
      <c r="U2928" t="str">
        <f t="shared" si="990"/>
        <v>https://en.wikipedia.org/wiki/Luis_Alberto Machado</v>
      </c>
      <c r="Y2928" t="str">
        <f t="shared" si="991"/>
        <v>https://tools.wmflabs.org/xtools-articleinfo/?article=Luis_Alberto Machado&amp;project=en.wikipedia.org</v>
      </c>
      <c r="AB2928" t="str">
        <f t="shared" si="992"/>
        <v>https://en.wikipedia.org/w/index.php?title=Special:WhatLinksHere/Luis_Alberto Machado&amp;limit=500</v>
      </c>
    </row>
    <row r="2929" spans="1:28">
      <c r="A2929">
        <v>4111</v>
      </c>
      <c r="B2929">
        <v>360755</v>
      </c>
      <c r="C2929">
        <v>496311.72503723064</v>
      </c>
      <c r="D2929" t="s">
        <v>4213</v>
      </c>
      <c r="E2929" t="s">
        <v>3430</v>
      </c>
      <c r="F2929" t="s">
        <v>3429</v>
      </c>
      <c r="H2929">
        <v>0</v>
      </c>
      <c r="J2929">
        <v>73</v>
      </c>
      <c r="K2929" s="5">
        <v>42598</v>
      </c>
      <c r="L2929" t="s">
        <v>3869</v>
      </c>
      <c r="M2929" t="str">
        <f t="shared" si="984"/>
        <v>Brazilian businessman President of Santos FC (2010–2014).[253]</v>
      </c>
      <c r="N2929" t="str">
        <f t="shared" si="993"/>
        <v>Brazilian</v>
      </c>
      <c r="O2929" t="str">
        <f t="shared" si="989"/>
        <v>businessman President of Santos FC (2010–2014).[253]</v>
      </c>
      <c r="P2929" s="2" t="str">
        <f t="shared" si="985"/>
        <v>businessman President of Santos FC (2010–2014).</v>
      </c>
      <c r="Q2929" s="2" t="str">
        <f t="shared" si="986"/>
        <v>businessman President of Santos FC (2010–2014)</v>
      </c>
      <c r="R2929" s="2" t="str">
        <f>IFERROR(MID(Q2929,1,FIND(" ",Q2929)-1),Q2929)</f>
        <v>businessman</v>
      </c>
      <c r="S2929" s="2" t="s">
        <v>456</v>
      </c>
      <c r="U2929" t="str">
        <f t="shared" si="990"/>
        <v>https://en.wikipedia.org/wiki/Luis_Álvaro de Oliveira Ribeiro</v>
      </c>
      <c r="Y2929" t="str">
        <f t="shared" si="991"/>
        <v>https://tools.wmflabs.org/xtools-articleinfo/?article=Luis_Álvaro de Oliveira Ribeiro&amp;project=en.wikipedia.org</v>
      </c>
      <c r="AB2929" t="str">
        <f t="shared" si="992"/>
        <v>https://en.wikipedia.org/w/index.php?title=Special:WhatLinksHere/Luis_Álvaro de Oliveira Ribeiro&amp;limit=500</v>
      </c>
    </row>
    <row r="2930" spans="1:28">
      <c r="A2930">
        <v>275</v>
      </c>
      <c r="B2930">
        <v>807954</v>
      </c>
      <c r="C2930">
        <v>454585.03770987591</v>
      </c>
      <c r="D2930" t="s">
        <v>9444</v>
      </c>
      <c r="E2930" t="str">
        <f>LEFT(D2930,FIND(" ",D2930)-1)</f>
        <v>Luis</v>
      </c>
      <c r="F2930" t="str">
        <f>MID(D2930,FIND(" ",D2930)+1,9999)</f>
        <v>Arroyo</v>
      </c>
      <c r="H2930">
        <v>0</v>
      </c>
      <c r="J2930">
        <v>88</v>
      </c>
      <c r="K2930" s="3">
        <v>42382</v>
      </c>
      <c r="L2930" t="s">
        <v>3357</v>
      </c>
      <c r="M2930" t="str">
        <f t="shared" si="984"/>
        <v>Puerto Rican baseball player (St. Louis Cardinals Pittsburgh Pirates New York Yankees) winner of the 1961 World Series cancer.[276]</v>
      </c>
      <c r="N2930" t="s">
        <v>11672</v>
      </c>
      <c r="O2930" t="s">
        <v>11591</v>
      </c>
      <c r="P2930" t="str">
        <f t="shared" si="985"/>
        <v>baseball player (St. Louis Cardinals Pittsburgh Pirates New York Yankees) winner of the 1961 World Series cancer.</v>
      </c>
      <c r="Q2930" t="str">
        <f t="shared" si="986"/>
        <v>baseball player (St</v>
      </c>
      <c r="R2930" t="s">
        <v>7478</v>
      </c>
      <c r="S2930" t="s">
        <v>2722</v>
      </c>
      <c r="T2930" t="s">
        <v>12102</v>
      </c>
      <c r="U2930" t="str">
        <f t="shared" ref="U2930:U2936" si="994">CONCATENATE("https://en.wikipedia.org/wiki/",REPLACE(D2930,FIND(" ",D2930),1,"_"))</f>
        <v>https://en.wikipedia.org/wiki/Luis_Arroyo</v>
      </c>
      <c r="Y2930" t="str">
        <f t="shared" ref="Y2930:Y2936" si="995">CONCATENATE("https://tools.wmflabs.org/xtools-articleinfo/?article=",REPLACE(D2930,FIND(" ",D2930),1,"_"),"&amp;project=en.wikipedia.org")</f>
        <v>https://tools.wmflabs.org/xtools-articleinfo/?article=Luis_Arroyo&amp;project=en.wikipedia.org</v>
      </c>
      <c r="AB2930" t="str">
        <f t="shared" ref="AB2930:AB2936" si="996">CONCATENATE("https://en.wikipedia.org/w/index.php?title=Special:WhatLinksHere/",REPLACE(D2930,FIND(" ",D2930),1,"_"),"&amp;limit=500")</f>
        <v>https://en.wikipedia.org/w/index.php?title=Special:WhatLinksHere/Luis_Arroyo&amp;limit=500</v>
      </c>
    </row>
    <row r="2931" spans="1:28">
      <c r="A2931">
        <v>3280</v>
      </c>
      <c r="B2931">
        <v>903197</v>
      </c>
      <c r="C2931">
        <v>367226.94288982893</v>
      </c>
      <c r="D2931" t="s">
        <v>5281</v>
      </c>
      <c r="E2931" t="str">
        <f>LEFT(D2931,FIND(" ",D2931)-1)</f>
        <v>Luís</v>
      </c>
      <c r="F2931" t="str">
        <f>MID(D2931,FIND(" ",D2931)+1,9999)</f>
        <v>Carlos Melo Lopes</v>
      </c>
      <c r="H2931">
        <v>0</v>
      </c>
      <c r="J2931">
        <v>61</v>
      </c>
      <c r="K2931" s="5">
        <v>42548</v>
      </c>
      <c r="L2931" t="s">
        <v>4559</v>
      </c>
      <c r="M2931" t="str">
        <f t="shared" si="984"/>
        <v>Brazilian footballer.[435]</v>
      </c>
      <c r="N2931" t="str">
        <f t="shared" ref="N2931:N2943" si="997">MID(M2931,1,FIND(" ",M2931)-1)</f>
        <v>Brazilian</v>
      </c>
      <c r="O2931" t="str">
        <f t="shared" ref="O2931:O2944" si="998">MID(M2931,FIND(" ",M2931)+1,9999)</f>
        <v>footballer.[435]</v>
      </c>
      <c r="P2931" t="str">
        <f t="shared" si="985"/>
        <v>footballer.</v>
      </c>
      <c r="Q2931" t="str">
        <f t="shared" si="986"/>
        <v>footballer</v>
      </c>
      <c r="R2931" t="str">
        <f>IFERROR(MID(Q2931,1,FIND(" ",Q2931)-1),Q2931)</f>
        <v>footballer</v>
      </c>
      <c r="U2931" t="str">
        <f t="shared" si="994"/>
        <v>https://en.wikipedia.org/wiki/Luís_Carlos Melo Lopes</v>
      </c>
      <c r="Y2931" t="str">
        <f t="shared" si="995"/>
        <v>https://tools.wmflabs.org/xtools-articleinfo/?article=Luís_Carlos Melo Lopes&amp;project=en.wikipedia.org</v>
      </c>
      <c r="AB2931" t="str">
        <f t="shared" si="996"/>
        <v>https://en.wikipedia.org/w/index.php?title=Special:WhatLinksHere/Luís_Carlos Melo Lopes&amp;limit=500</v>
      </c>
    </row>
    <row r="2932" spans="1:28">
      <c r="A2932">
        <v>4506</v>
      </c>
      <c r="B2932">
        <v>113148</v>
      </c>
      <c r="C2932">
        <v>839511.9039332713</v>
      </c>
      <c r="D2932" t="s">
        <v>15063</v>
      </c>
      <c r="E2932" t="str">
        <f>LEFT(D2932,FIND(" ",D2932)-1)</f>
        <v>Luis</v>
      </c>
      <c r="F2932" t="str">
        <f>MID(D2932,FIND(" ",D2932)+1,9999)</f>
        <v>Eduardo González</v>
      </c>
      <c r="H2932">
        <v>0</v>
      </c>
      <c r="J2932">
        <v>70</v>
      </c>
      <c r="K2932" s="5">
        <v>42623</v>
      </c>
      <c r="L2932" t="s">
        <v>15372</v>
      </c>
      <c r="M2932" t="str">
        <f t="shared" si="984"/>
        <v>Uruguayan political scientist cancer.[285]</v>
      </c>
      <c r="N2932" t="str">
        <f t="shared" si="997"/>
        <v>Uruguayan</v>
      </c>
      <c r="O2932" t="str">
        <f t="shared" si="998"/>
        <v>political scientist cancer.[285]</v>
      </c>
      <c r="P2932" s="2" t="str">
        <f t="shared" si="985"/>
        <v>political scientist cancer.</v>
      </c>
      <c r="Q2932" s="2" t="str">
        <f t="shared" si="986"/>
        <v>political scientist cancer</v>
      </c>
      <c r="R2932" s="2" t="s">
        <v>15826</v>
      </c>
      <c r="T2932" t="s">
        <v>15713</v>
      </c>
      <c r="U2932" t="str">
        <f t="shared" si="994"/>
        <v>https://en.wikipedia.org/wiki/Luis_Eduardo González</v>
      </c>
      <c r="Y2932" t="str">
        <f t="shared" si="995"/>
        <v>https://tools.wmflabs.org/xtools-articleinfo/?article=Luis_Eduardo González&amp;project=en.wikipedia.org</v>
      </c>
      <c r="AB2932" t="str">
        <f t="shared" si="996"/>
        <v>https://en.wikipedia.org/w/index.php?title=Special:WhatLinksHere/Luis_Eduardo González&amp;limit=500</v>
      </c>
    </row>
    <row r="2933" spans="1:28">
      <c r="A2933">
        <v>2210</v>
      </c>
      <c r="B2933">
        <v>526395</v>
      </c>
      <c r="C2933">
        <v>206310.52810858819</v>
      </c>
      <c r="D2933" t="s">
        <v>6584</v>
      </c>
      <c r="E2933" t="str">
        <f>LEFT(D2933,FIND(" ",D2933)-1)</f>
        <v>Luis</v>
      </c>
      <c r="F2933" t="str">
        <f>MID(D2933,FIND(" ",D2933)+1,9999)</f>
        <v>González Seara</v>
      </c>
      <c r="H2933">
        <v>0</v>
      </c>
      <c r="J2933">
        <v>79</v>
      </c>
      <c r="K2933" s="5">
        <v>42483</v>
      </c>
      <c r="L2933" t="s">
        <v>6022</v>
      </c>
      <c r="M2933" t="str">
        <f t="shared" si="984"/>
        <v>Spanish politician.[398]</v>
      </c>
      <c r="N2933" t="str">
        <f t="shared" si="997"/>
        <v>Spanish</v>
      </c>
      <c r="O2933" t="str">
        <f t="shared" si="998"/>
        <v>politician.[398]</v>
      </c>
      <c r="P2933" t="str">
        <f t="shared" si="985"/>
        <v>politician.</v>
      </c>
      <c r="Q2933" t="str">
        <f t="shared" si="986"/>
        <v>politician</v>
      </c>
      <c r="R2933" t="str">
        <f>IFERROR(MID(Q2933,1,FIND(" ",Q2933)-1),Q2933)</f>
        <v>politician</v>
      </c>
      <c r="U2933" t="str">
        <f t="shared" si="994"/>
        <v>https://en.wikipedia.org/wiki/Luis_González Seara</v>
      </c>
      <c r="Y2933" t="str">
        <f t="shared" si="995"/>
        <v>https://tools.wmflabs.org/xtools-articleinfo/?article=Luis_González Seara&amp;project=en.wikipedia.org</v>
      </c>
      <c r="AB2933" t="str">
        <f t="shared" si="996"/>
        <v>https://en.wikipedia.org/w/index.php?title=Special:WhatLinksHere/Luis_González Seara&amp;limit=500</v>
      </c>
    </row>
    <row r="2934" spans="1:28">
      <c r="A2934">
        <v>3193</v>
      </c>
      <c r="B2934">
        <v>791663</v>
      </c>
      <c r="C2934">
        <v>921492.16753932706</v>
      </c>
      <c r="D2934" t="s">
        <v>5209</v>
      </c>
      <c r="E2934" t="str">
        <f>LEFT(D2934,FIND(" ",D2934)-1)</f>
        <v>Luis</v>
      </c>
      <c r="F2934" t="str">
        <f>MID(D2934,FIND(" ",D2934)+1,9999)</f>
        <v>Gutiérrez Martín</v>
      </c>
      <c r="H2934">
        <v>0</v>
      </c>
      <c r="J2934">
        <v>84</v>
      </c>
      <c r="K2934" s="5">
        <v>42543</v>
      </c>
      <c r="L2934" t="s">
        <v>4868</v>
      </c>
      <c r="M2934" t="str">
        <f t="shared" si="984"/>
        <v>Spanish Roman Catholic prelate Bishop of Segovia (1995–2007).[348]</v>
      </c>
      <c r="N2934" t="str">
        <f t="shared" si="997"/>
        <v>Spanish</v>
      </c>
      <c r="O2934" t="str">
        <f t="shared" si="998"/>
        <v>Roman Catholic prelate Bishop of Segovia (1995–2007).[348]</v>
      </c>
      <c r="P2934" t="str">
        <f t="shared" si="985"/>
        <v>Roman Catholic prelate Bishop of Segovia (1995–2007).</v>
      </c>
      <c r="Q2934" t="str">
        <f t="shared" si="986"/>
        <v>Roman Catholic prelate Bishop of Segovia (1995–2007)</v>
      </c>
      <c r="R2934" t="s">
        <v>13477</v>
      </c>
      <c r="S2934" s="2" t="s">
        <v>1071</v>
      </c>
      <c r="U2934" t="str">
        <f t="shared" si="994"/>
        <v>https://en.wikipedia.org/wiki/Luis_Gutiérrez Martín</v>
      </c>
      <c r="Y2934" t="str">
        <f t="shared" si="995"/>
        <v>https://tools.wmflabs.org/xtools-articleinfo/?article=Luis_Gutiérrez Martín&amp;project=en.wikipedia.org</v>
      </c>
      <c r="AB2934" t="str">
        <f t="shared" si="996"/>
        <v>https://en.wikipedia.org/w/index.php?title=Special:WhatLinksHere/Luis_Gutiérrez Martín&amp;limit=500</v>
      </c>
    </row>
    <row r="2935" spans="1:28">
      <c r="A2935">
        <v>2641</v>
      </c>
      <c r="B2935">
        <v>279506</v>
      </c>
      <c r="C2935">
        <v>937593.526235105</v>
      </c>
      <c r="D2935" t="s">
        <v>12061</v>
      </c>
      <c r="E2935" t="s">
        <v>13130</v>
      </c>
      <c r="F2935" t="s">
        <v>13129</v>
      </c>
      <c r="H2935">
        <v>0</v>
      </c>
      <c r="J2935">
        <v>96</v>
      </c>
      <c r="K2935" s="5">
        <v>42508</v>
      </c>
      <c r="L2935" t="s">
        <v>12740</v>
      </c>
      <c r="M2935" t="str">
        <f t="shared" si="984"/>
        <v>Mexican industrialist and politician President of the National Action Party (1987–1993).[305]</v>
      </c>
      <c r="N2935" t="str">
        <f t="shared" si="997"/>
        <v>Mexican</v>
      </c>
      <c r="O2935" t="str">
        <f t="shared" si="998"/>
        <v>industrialist and politician President of the National Action Party (1987–1993).[305]</v>
      </c>
      <c r="P2935" t="str">
        <f t="shared" si="985"/>
        <v>industrialist and politician President of the National Action Party (1987–1993).</v>
      </c>
      <c r="Q2935" t="str">
        <f t="shared" si="986"/>
        <v>industrialist and politician President of the National Action Party (1987–1993)</v>
      </c>
      <c r="R2935" t="s">
        <v>3141</v>
      </c>
      <c r="S2935" s="2" t="s">
        <v>1353</v>
      </c>
      <c r="U2935" t="str">
        <f t="shared" si="994"/>
        <v>https://en.wikipedia.org/wiki/Luis_H. Álvarez</v>
      </c>
      <c r="Y2935" t="str">
        <f t="shared" si="995"/>
        <v>https://tools.wmflabs.org/xtools-articleinfo/?article=Luis_H. Álvarez&amp;project=en.wikipedia.org</v>
      </c>
      <c r="AB2935" t="str">
        <f t="shared" si="996"/>
        <v>https://en.wikipedia.org/w/index.php?title=Special:WhatLinksHere/Luis_H. Álvarez&amp;limit=500</v>
      </c>
    </row>
    <row r="2936" spans="1:28">
      <c r="A2936">
        <v>2107</v>
      </c>
      <c r="B2936">
        <v>517652</v>
      </c>
      <c r="C2936">
        <v>243880.60055298411</v>
      </c>
      <c r="D2936" t="s">
        <v>6802</v>
      </c>
      <c r="E2936" t="s">
        <v>5896</v>
      </c>
      <c r="F2936" t="s">
        <v>5892</v>
      </c>
      <c r="H2936">
        <v>0</v>
      </c>
      <c r="J2936">
        <v>57</v>
      </c>
      <c r="K2936" s="5">
        <v>42477</v>
      </c>
      <c r="L2936" t="s">
        <v>6179</v>
      </c>
      <c r="M2936" t="str">
        <f t="shared" si="984"/>
        <v>Colombian Roman Catholic prelate Vicar Apostolic of Puerto Gaitán (2014–2016).[294]</v>
      </c>
      <c r="N2936" t="str">
        <f t="shared" si="997"/>
        <v>Colombian</v>
      </c>
      <c r="O2936" t="str">
        <f t="shared" si="998"/>
        <v>Roman Catholic prelate Vicar Apostolic of Puerto Gaitán (2014–2016).[294]</v>
      </c>
      <c r="P2936" t="str">
        <f t="shared" si="985"/>
        <v>Roman Catholic prelate Vicar Apostolic of Puerto Gaitán (2014–2016).</v>
      </c>
      <c r="Q2936" t="str">
        <f t="shared" si="986"/>
        <v>Roman Catholic prelate Vicar Apostolic of Puerto Gaitán (2014–2016)</v>
      </c>
      <c r="R2936" t="s">
        <v>6960</v>
      </c>
      <c r="S2936" s="2" t="s">
        <v>1614</v>
      </c>
      <c r="U2936" t="str">
        <f t="shared" si="994"/>
        <v>https://en.wikipedia.org/wiki/Luis_Horacio Gomez González</v>
      </c>
      <c r="Y2936" t="str">
        <f t="shared" si="995"/>
        <v>https://tools.wmflabs.org/xtools-articleinfo/?article=Luis_Horacio Gomez González&amp;project=en.wikipedia.org</v>
      </c>
      <c r="AB2936" t="str">
        <f t="shared" si="996"/>
        <v>https://en.wikipedia.org/w/index.php?title=Special:WhatLinksHere/Luis_Horacio Gomez González&amp;limit=500</v>
      </c>
    </row>
    <row r="2937" spans="1:28">
      <c r="A2937">
        <v>4779</v>
      </c>
      <c r="B2937">
        <v>359129</v>
      </c>
      <c r="C2937">
        <v>258212.06515774975</v>
      </c>
      <c r="D2937" t="s">
        <v>246</v>
      </c>
      <c r="E2937" s="2" t="str">
        <f>LEFT(D2937,FIND(" ",D2937)-1)</f>
        <v>Luis</v>
      </c>
      <c r="F2937" s="2" t="str">
        <f>MID(D2937,FIND(" ",D2937)+1,9999)</f>
        <v>Ossio</v>
      </c>
      <c r="H2937">
        <v>0</v>
      </c>
      <c r="J2937">
        <v>86</v>
      </c>
      <c r="K2937" s="3">
        <v>42640</v>
      </c>
      <c r="L2937" t="s">
        <v>158</v>
      </c>
      <c r="M2937" s="2" t="str">
        <f t="shared" si="984"/>
        <v>Bolivian politician Vice President (1989–1993).[75]</v>
      </c>
      <c r="N2937" s="2" t="str">
        <f t="shared" si="997"/>
        <v>Bolivian</v>
      </c>
      <c r="O2937" s="2" t="str">
        <f t="shared" si="998"/>
        <v>politician Vice President (1989–1993).[75]</v>
      </c>
      <c r="P2937" s="2" t="str">
        <f t="shared" si="985"/>
        <v>politician Vice President (1989–1993).</v>
      </c>
      <c r="Q2937" s="2" t="str">
        <f t="shared" si="986"/>
        <v>politician Vice President (1989–1993)</v>
      </c>
      <c r="R2937" s="2" t="str">
        <f>IFERROR(MID(Q2937,1,FIND(" ",Q2937)-1),Q2937)</f>
        <v>politician</v>
      </c>
      <c r="S2937" t="s">
        <v>39</v>
      </c>
    </row>
    <row r="2938" spans="1:28">
      <c r="A2938">
        <v>4174</v>
      </c>
      <c r="B2938">
        <v>737411</v>
      </c>
      <c r="C2938">
        <v>779993.06312722177</v>
      </c>
      <c r="D2938" t="s">
        <v>4267</v>
      </c>
      <c r="E2938" t="s">
        <v>3556</v>
      </c>
      <c r="F2938" t="s">
        <v>3344</v>
      </c>
      <c r="H2938">
        <v>0</v>
      </c>
      <c r="J2938">
        <v>80</v>
      </c>
      <c r="K2938" s="5">
        <v>42602</v>
      </c>
      <c r="L2938" t="s">
        <v>3795</v>
      </c>
      <c r="M2938" t="str">
        <f t="shared" si="984"/>
        <v>Ecuadorian artist.[317]</v>
      </c>
      <c r="N2938" t="str">
        <f t="shared" si="997"/>
        <v>Ecuadorian</v>
      </c>
      <c r="O2938" t="str">
        <f t="shared" si="998"/>
        <v>artist.[317]</v>
      </c>
      <c r="P2938" s="2" t="str">
        <f t="shared" si="985"/>
        <v>artist.</v>
      </c>
      <c r="Q2938" s="2" t="str">
        <f t="shared" si="986"/>
        <v>artist</v>
      </c>
      <c r="R2938" s="2" t="str">
        <f>IFERROR(MID(Q2938,1,FIND(" ",Q2938)-1),Q2938)</f>
        <v>artist</v>
      </c>
      <c r="S2938" s="2"/>
      <c r="U2938" t="str">
        <f t="shared" ref="U2938:U2971" si="999">CONCATENATE("https://en.wikipedia.org/wiki/",REPLACE(D2938,FIND(" ",D2938),1,"_"))</f>
        <v>https://en.wikipedia.org/wiki/Luis_Rodolfo Peñaherrera Bermeo</v>
      </c>
      <c r="Y2938" t="str">
        <f t="shared" ref="Y2938:Y2971" si="1000">CONCATENATE("https://tools.wmflabs.org/xtools-articleinfo/?article=",REPLACE(D2938,FIND(" ",D2938),1,"_"),"&amp;project=en.wikipedia.org")</f>
        <v>https://tools.wmflabs.org/xtools-articleinfo/?article=Luis_Rodolfo Peñaherrera Bermeo&amp;project=en.wikipedia.org</v>
      </c>
      <c r="AB2938" t="str">
        <f t="shared" ref="AB2938:AB2971" si="1001">CONCATENATE("https://en.wikipedia.org/w/index.php?title=Special:WhatLinksHere/",REPLACE(D2938,FIND(" ",D2938),1,"_"),"&amp;limit=500")</f>
        <v>https://en.wikipedia.org/w/index.php?title=Special:WhatLinksHere/Luis_Rodolfo Peñaherrera Bermeo&amp;limit=500</v>
      </c>
    </row>
    <row r="2939" spans="1:28">
      <c r="A2939">
        <v>2890</v>
      </c>
      <c r="B2939">
        <v>158892</v>
      </c>
      <c r="C2939">
        <v>115385.88721305132</v>
      </c>
      <c r="D2939" t="s">
        <v>5570</v>
      </c>
      <c r="E2939" t="str">
        <f>LEFT(D2939,FIND(" ",D2939)-1)</f>
        <v>Luis</v>
      </c>
      <c r="F2939" t="str">
        <f>MID(D2939,FIND(" ",D2939)+1,9999)</f>
        <v>Salom</v>
      </c>
      <c r="H2939">
        <v>0</v>
      </c>
      <c r="J2939">
        <v>24</v>
      </c>
      <c r="K2939" s="5">
        <v>42524</v>
      </c>
      <c r="L2939" t="s">
        <v>5153</v>
      </c>
      <c r="M2939" t="str">
        <f t="shared" si="984"/>
        <v>Spanish motorcycle racer race collision.[45]</v>
      </c>
      <c r="N2939" t="str">
        <f t="shared" si="997"/>
        <v>Spanish</v>
      </c>
      <c r="O2939" t="str">
        <f t="shared" si="998"/>
        <v>motorcycle racer race collision.[45]</v>
      </c>
      <c r="P2939" t="str">
        <f t="shared" si="985"/>
        <v>motorcycle racer race collision.</v>
      </c>
      <c r="Q2939" t="str">
        <f t="shared" si="986"/>
        <v>motorcycle racer race collision</v>
      </c>
      <c r="R2939" t="s">
        <v>13482</v>
      </c>
      <c r="T2939" t="s">
        <v>13483</v>
      </c>
      <c r="U2939" t="str">
        <f t="shared" si="999"/>
        <v>https://en.wikipedia.org/wiki/Luis_Salom</v>
      </c>
      <c r="Y2939" t="str">
        <f t="shared" si="1000"/>
        <v>https://tools.wmflabs.org/xtools-articleinfo/?article=Luis_Salom&amp;project=en.wikipedia.org</v>
      </c>
      <c r="AB2939" t="str">
        <f t="shared" si="1001"/>
        <v>https://en.wikipedia.org/w/index.php?title=Special:WhatLinksHere/Luis_Salom&amp;limit=500</v>
      </c>
    </row>
    <row r="2940" spans="1:28">
      <c r="A2940">
        <v>686</v>
      </c>
      <c r="B2940">
        <v>618900</v>
      </c>
      <c r="C2940">
        <v>322755.36529050441</v>
      </c>
      <c r="D2940" t="s">
        <v>10287</v>
      </c>
      <c r="E2940" t="s">
        <v>11702</v>
      </c>
      <c r="F2940" t="s">
        <v>11607</v>
      </c>
      <c r="H2940">
        <v>0</v>
      </c>
      <c r="J2940">
        <v>74</v>
      </c>
      <c r="K2940" s="3">
        <v>42402</v>
      </c>
      <c r="L2940" t="s">
        <v>10705</v>
      </c>
      <c r="M2940" t="str">
        <f t="shared" si="984"/>
        <v>Brazilian diplomat Minister of External Relations (1995–2001).[30]</v>
      </c>
      <c r="N2940" t="str">
        <f t="shared" si="997"/>
        <v>Brazilian</v>
      </c>
      <c r="O2940" t="str">
        <f t="shared" si="998"/>
        <v>diplomat Minister of External Relations (1995–2001).[30]</v>
      </c>
      <c r="P2940" t="str">
        <f t="shared" si="985"/>
        <v>diplomat Minister of External Relations (1995–2001).</v>
      </c>
      <c r="Q2940" t="str">
        <f t="shared" si="986"/>
        <v>diplomat Minister of External Relations (1995–2001)</v>
      </c>
      <c r="R2940" t="str">
        <f>IFERROR(MID(Q2940,1,FIND(" ",Q2940)-1),Q2940)</f>
        <v>diplomat</v>
      </c>
      <c r="S2940" t="s">
        <v>2502</v>
      </c>
      <c r="U2940" t="str">
        <f t="shared" si="999"/>
        <v>https://en.wikipedia.org/wiki/Luiz_Felipe Lampreia</v>
      </c>
      <c r="Y2940" t="str">
        <f t="shared" si="1000"/>
        <v>https://tools.wmflabs.org/xtools-articleinfo/?article=Luiz_Felipe Lampreia&amp;project=en.wikipedia.org</v>
      </c>
      <c r="AB2940" t="str">
        <f t="shared" si="1001"/>
        <v>https://en.wikipedia.org/w/index.php?title=Special:WhatLinksHere/Luiz_Felipe Lampreia&amp;limit=500</v>
      </c>
    </row>
    <row r="2941" spans="1:28">
      <c r="A2941">
        <v>3693</v>
      </c>
      <c r="B2941">
        <v>844354</v>
      </c>
      <c r="C2941">
        <v>260524.10455667996</v>
      </c>
      <c r="D2941" t="s">
        <v>13977</v>
      </c>
      <c r="E2941" t="str">
        <f>LEFT(D2941,FIND(" ",D2941)-1)</f>
        <v>Luo</v>
      </c>
      <c r="F2941" t="str">
        <f>MID(D2941,FIND(" ",D2941)+1,9999)</f>
        <v>Yinguo</v>
      </c>
      <c r="H2941">
        <v>0</v>
      </c>
      <c r="J2941">
        <v>62</v>
      </c>
      <c r="K2941" s="5">
        <v>42573</v>
      </c>
      <c r="L2941" t="s">
        <v>14338</v>
      </c>
      <c r="M2941" t="str">
        <f t="shared" si="984"/>
        <v>Chinese politician cancer.[351]</v>
      </c>
      <c r="N2941" t="str">
        <f t="shared" si="997"/>
        <v>Chinese</v>
      </c>
      <c r="O2941" t="str">
        <f t="shared" si="998"/>
        <v>politician cancer.[351]</v>
      </c>
      <c r="P2941" s="2" t="str">
        <f t="shared" si="985"/>
        <v>politician cancer.</v>
      </c>
      <c r="Q2941" s="2" t="str">
        <f t="shared" si="986"/>
        <v>politician cancer</v>
      </c>
      <c r="R2941" s="2" t="str">
        <f>IFERROR(MID(Q2941,1,FIND(" ",Q2941)-1),Q2941)</f>
        <v>politician</v>
      </c>
      <c r="S2941" s="2"/>
      <c r="T2941" t="s">
        <v>13306</v>
      </c>
      <c r="U2941" t="str">
        <f t="shared" si="999"/>
        <v>https://en.wikipedia.org/wiki/Luo_Yinguo</v>
      </c>
      <c r="Y2941" t="str">
        <f t="shared" si="1000"/>
        <v>https://tools.wmflabs.org/xtools-articleinfo/?article=Luo_Yinguo&amp;project=en.wikipedia.org</v>
      </c>
      <c r="AB2941" t="str">
        <f t="shared" si="1001"/>
        <v>https://en.wikipedia.org/w/index.php?title=Special:WhatLinksHere/Luo_Yinguo&amp;limit=500</v>
      </c>
    </row>
    <row r="2942" spans="1:28">
      <c r="A2942">
        <v>1509</v>
      </c>
      <c r="B2942">
        <v>909911</v>
      </c>
      <c r="C2942">
        <v>664181.61417004745</v>
      </c>
      <c r="D2942" t="s">
        <v>8601</v>
      </c>
      <c r="E2942" t="str">
        <f>LEFT(D2942,FIND(" ",D2942)-1)</f>
        <v>Lyubka</v>
      </c>
      <c r="F2942" t="str">
        <f>MID(D2942,FIND(" ",D2942)+1,9999)</f>
        <v>Rondova</v>
      </c>
      <c r="H2942">
        <v>0</v>
      </c>
      <c r="J2942">
        <v>79</v>
      </c>
      <c r="K2942" s="3">
        <v>42444</v>
      </c>
      <c r="L2942" s="2" t="s">
        <v>8010</v>
      </c>
      <c r="M2942" t="str">
        <f t="shared" si="984"/>
        <v>Bulgarian folk singer.[316]</v>
      </c>
      <c r="N2942" t="str">
        <f t="shared" si="997"/>
        <v>Bulgarian</v>
      </c>
      <c r="O2942" t="str">
        <f t="shared" si="998"/>
        <v>folk singer.[316]</v>
      </c>
      <c r="P2942" t="str">
        <f t="shared" si="985"/>
        <v>folk singer.</v>
      </c>
      <c r="Q2942" t="str">
        <f t="shared" si="986"/>
        <v>folk singer</v>
      </c>
      <c r="R2942" t="s">
        <v>7232</v>
      </c>
      <c r="U2942" t="str">
        <f t="shared" si="999"/>
        <v>https://en.wikipedia.org/wiki/Lyubka_Rondova</v>
      </c>
      <c r="Y2942" t="str">
        <f t="shared" si="1000"/>
        <v>https://tools.wmflabs.org/xtools-articleinfo/?article=Lyubka_Rondova&amp;project=en.wikipedia.org</v>
      </c>
      <c r="AB2942" t="str">
        <f t="shared" si="1001"/>
        <v>https://en.wikipedia.org/w/index.php?title=Special:WhatLinksHere/Lyubka_Rondova&amp;limit=500</v>
      </c>
    </row>
    <row r="2943" spans="1:28">
      <c r="A2943">
        <v>2804</v>
      </c>
      <c r="B2943">
        <v>653391</v>
      </c>
      <c r="C2943">
        <v>633455.11280112993</v>
      </c>
      <c r="D2943" t="s">
        <v>12344</v>
      </c>
      <c r="E2943" t="s">
        <v>12958</v>
      </c>
      <c r="F2943" t="s">
        <v>12788</v>
      </c>
      <c r="H2943">
        <v>0</v>
      </c>
      <c r="J2943">
        <v>90</v>
      </c>
      <c r="K2943" s="5">
        <v>42518</v>
      </c>
      <c r="L2943" t="s">
        <v>12782</v>
      </c>
      <c r="M2943" t="str">
        <f t="shared" si="984"/>
        <v>American politician Mayor of Lowell Massachusetts (1982–1984).[471]</v>
      </c>
      <c r="N2943" t="str">
        <f t="shared" si="997"/>
        <v>American</v>
      </c>
      <c r="O2943" t="str">
        <f t="shared" si="998"/>
        <v>politician Mayor of Lowell Massachusetts (1982–1984).[471]</v>
      </c>
      <c r="P2943" t="str">
        <f t="shared" si="985"/>
        <v>politician Mayor of Lowell Massachusetts (1982–1984).</v>
      </c>
      <c r="Q2943" t="str">
        <f t="shared" si="986"/>
        <v>politician Mayor of Lowell Massachusetts (1982–1984)</v>
      </c>
      <c r="R2943" t="str">
        <f>IFERROR(MID(Q2943,1,FIND(" ",Q2943)-1),Q2943)</f>
        <v>politician</v>
      </c>
      <c r="S2943" s="2" t="s">
        <v>1248</v>
      </c>
      <c r="U2943" t="str">
        <f t="shared" si="999"/>
        <v>https://en.wikipedia.org/wiki/M._Brendan Fleming</v>
      </c>
      <c r="Y2943" t="str">
        <f t="shared" si="1000"/>
        <v>https://tools.wmflabs.org/xtools-articleinfo/?article=M._Brendan Fleming&amp;project=en.wikipedia.org</v>
      </c>
      <c r="AB2943" t="str">
        <f t="shared" si="1001"/>
        <v>https://en.wikipedia.org/w/index.php?title=Special:WhatLinksHere/M._Brendan Fleming&amp;limit=500</v>
      </c>
    </row>
    <row r="2944" spans="1:28">
      <c r="A2944">
        <v>2271</v>
      </c>
      <c r="B2944">
        <v>458442</v>
      </c>
      <c r="C2944">
        <v>301202.28892337764</v>
      </c>
      <c r="D2944" t="s">
        <v>6487</v>
      </c>
      <c r="E2944" t="s">
        <v>5591</v>
      </c>
      <c r="F2944" t="s">
        <v>5424</v>
      </c>
      <c r="H2944">
        <v>0</v>
      </c>
      <c r="J2944">
        <v>94</v>
      </c>
      <c r="K2944" s="5">
        <v>42486</v>
      </c>
      <c r="L2944" t="s">
        <v>6158</v>
      </c>
      <c r="M2944" t="str">
        <f t="shared" si="984"/>
        <v>Sri Lankan politician.[459]</v>
      </c>
      <c r="N2944" t="s">
        <v>7630</v>
      </c>
      <c r="O2944" t="str">
        <f t="shared" si="998"/>
        <v>Lankan politician.[459]</v>
      </c>
      <c r="P2944" t="str">
        <f t="shared" si="985"/>
        <v>Lankan politician.</v>
      </c>
      <c r="Q2944" t="str">
        <f t="shared" si="986"/>
        <v>Lankan politician</v>
      </c>
      <c r="R2944" t="s">
        <v>5912</v>
      </c>
      <c r="U2944" t="str">
        <f t="shared" si="999"/>
        <v>https://en.wikipedia.org/wiki/M._H. Mohamed</v>
      </c>
      <c r="Y2944" t="str">
        <f t="shared" si="1000"/>
        <v>https://tools.wmflabs.org/xtools-articleinfo/?article=M._H. Mohamed&amp;project=en.wikipedia.org</v>
      </c>
      <c r="AB2944" t="str">
        <f t="shared" si="1001"/>
        <v>https://en.wikipedia.org/w/index.php?title=Special:WhatLinksHere/M._H. Mohamed&amp;limit=500</v>
      </c>
    </row>
    <row r="2945" spans="1:28">
      <c r="A2945">
        <v>403</v>
      </c>
      <c r="B2945">
        <v>670324</v>
      </c>
      <c r="C2945">
        <v>779554.86655264394</v>
      </c>
      <c r="D2945" t="s">
        <v>9524</v>
      </c>
      <c r="E2945" t="s">
        <v>10812</v>
      </c>
      <c r="F2945" t="s">
        <v>10811</v>
      </c>
      <c r="H2945">
        <v>0</v>
      </c>
      <c r="J2945">
        <v>68</v>
      </c>
      <c r="K2945" s="3">
        <v>42388</v>
      </c>
      <c r="L2945" t="s">
        <v>10182</v>
      </c>
      <c r="M2945" t="str">
        <f t="shared" si="984"/>
        <v>Sri Lankan politician Minister of Land (since 2015).[405]</v>
      </c>
      <c r="N2945" t="s">
        <v>11700</v>
      </c>
      <c r="O2945" t="s">
        <v>11875</v>
      </c>
      <c r="P2945" t="str">
        <f t="shared" si="985"/>
        <v>politician Minister of Land (since 2015).</v>
      </c>
      <c r="Q2945" t="str">
        <f t="shared" si="986"/>
        <v>politician Minister of Land (since 2015)</v>
      </c>
      <c r="R2945" t="str">
        <f>IFERROR(MID(Q2945,1,FIND(" ",Q2945)-1),Q2945)</f>
        <v>politician</v>
      </c>
      <c r="S2945" t="s">
        <v>2396</v>
      </c>
      <c r="U2945" t="str">
        <f t="shared" si="999"/>
        <v>https://en.wikipedia.org/wiki/M._K. A. D. S. Gunawardana</v>
      </c>
      <c r="Y2945" t="str">
        <f t="shared" si="1000"/>
        <v>https://tools.wmflabs.org/xtools-articleinfo/?article=M._K. A. D. S. Gunawardana&amp;project=en.wikipedia.org</v>
      </c>
      <c r="AB2945" t="str">
        <f t="shared" si="1001"/>
        <v>https://en.wikipedia.org/w/index.php?title=Special:WhatLinksHere/M._K. A. D. S. Gunawardana&amp;limit=500</v>
      </c>
    </row>
    <row r="2946" spans="1:28">
      <c r="A2946">
        <v>177</v>
      </c>
      <c r="B2946">
        <v>214242</v>
      </c>
      <c r="C2946">
        <v>159980.22852727445</v>
      </c>
      <c r="D2946" t="s">
        <v>9400</v>
      </c>
      <c r="E2946" t="s">
        <v>10186</v>
      </c>
      <c r="F2946" t="s">
        <v>10187</v>
      </c>
      <c r="H2946">
        <v>0</v>
      </c>
      <c r="J2946">
        <v>86</v>
      </c>
      <c r="K2946" s="3">
        <v>42377</v>
      </c>
      <c r="L2946" t="s">
        <v>9401</v>
      </c>
      <c r="M2946" t="str">
        <f t="shared" ref="M2946:M3009" si="1002">MID(L2946,2,LEN(L2946)-1)</f>
        <v>Indian film producer.[177]</v>
      </c>
      <c r="N2946" t="str">
        <f>MID(M2946,1,FIND(" ",M2946)-1)</f>
        <v>Indian</v>
      </c>
      <c r="O2946" t="str">
        <f t="shared" ref="O2946:O2977" si="1003">MID(M2946,FIND(" ",M2946)+1,9999)</f>
        <v>film producer.[177]</v>
      </c>
      <c r="P2946" t="str">
        <f t="shared" ref="P2946:P3009" si="1004">IFERROR(MID(O2946,1,FIND("[",O2946)-1),O2946)</f>
        <v>film producer.</v>
      </c>
      <c r="Q2946" t="str">
        <f t="shared" ref="Q2946:Q3009" si="1005">IFERROR(MID(P2946,1,FIND(".",P2946)-1),P2946)</f>
        <v>film producer</v>
      </c>
      <c r="R2946" t="s">
        <v>7453</v>
      </c>
      <c r="U2946" t="str">
        <f t="shared" si="999"/>
        <v>https://en.wikipedia.org/wiki/M._O. Joseph</v>
      </c>
      <c r="Y2946" t="str">
        <f t="shared" si="1000"/>
        <v>https://tools.wmflabs.org/xtools-articleinfo/?article=M._O. Joseph&amp;project=en.wikipedia.org</v>
      </c>
      <c r="AB2946" t="str">
        <f t="shared" si="1001"/>
        <v>https://en.wikipedia.org/w/index.php?title=Special:WhatLinksHere/M._O. Joseph&amp;limit=500</v>
      </c>
    </row>
    <row r="2947" spans="1:28">
      <c r="A2947">
        <v>1370</v>
      </c>
      <c r="B2947">
        <v>881462</v>
      </c>
      <c r="C2947">
        <v>566977.64181262755</v>
      </c>
      <c r="D2947" t="s">
        <v>8993</v>
      </c>
      <c r="E2947" t="str">
        <f>LEFT(D2947,FIND(" ",D2947)-1)</f>
        <v>M.</v>
      </c>
      <c r="F2947" t="str">
        <f>MID(D2947,FIND(" ",D2947)+1,9999)</f>
        <v>V. Rao</v>
      </c>
      <c r="H2947">
        <v>0</v>
      </c>
      <c r="J2947">
        <v>88</v>
      </c>
      <c r="K2947" s="3">
        <v>42437</v>
      </c>
      <c r="L2947" s="2" t="s">
        <v>8088</v>
      </c>
      <c r="M2947" t="str">
        <f t="shared" si="1002"/>
        <v>Indian agricultural scientist.[176]</v>
      </c>
      <c r="N2947" t="str">
        <f>MID(M2947,1,FIND(" ",M2947)-1)</f>
        <v>Indian</v>
      </c>
      <c r="O2947" t="str">
        <f t="shared" si="1003"/>
        <v>agricultural scientist.[176]</v>
      </c>
      <c r="P2947" t="str">
        <f t="shared" si="1004"/>
        <v>agricultural scientist.</v>
      </c>
      <c r="Q2947" t="str">
        <f t="shared" si="1005"/>
        <v>agricultural scientist</v>
      </c>
      <c r="R2947" t="s">
        <v>7066</v>
      </c>
      <c r="U2947" t="str">
        <f t="shared" si="999"/>
        <v>https://en.wikipedia.org/wiki/M._V. Rao</v>
      </c>
      <c r="Y2947" t="str">
        <f t="shared" si="1000"/>
        <v>https://tools.wmflabs.org/xtools-articleinfo/?article=M._V. Rao&amp;project=en.wikipedia.org</v>
      </c>
      <c r="AB2947" t="str">
        <f t="shared" si="1001"/>
        <v>https://en.wikipedia.org/w/index.php?title=Special:WhatLinksHere/M._V. Rao&amp;limit=500</v>
      </c>
    </row>
    <row r="2948" spans="1:28">
      <c r="A2948">
        <v>3583</v>
      </c>
      <c r="B2948">
        <v>217894</v>
      </c>
      <c r="C2948">
        <v>438128.40227019478</v>
      </c>
      <c r="D2948" t="s">
        <v>13737</v>
      </c>
      <c r="E2948" t="str">
        <f>LEFT(D2948,FIND(" ",D2948)-1)</f>
        <v>MA</v>
      </c>
      <c r="F2948" t="str">
        <f>MID(D2948,FIND(" ",D2948)+1,9999)</f>
        <v>Mannan</v>
      </c>
      <c r="H2948">
        <v>0</v>
      </c>
      <c r="J2948">
        <v>84</v>
      </c>
      <c r="K2948" s="5">
        <v>42567</v>
      </c>
      <c r="L2948" t="s">
        <v>14179</v>
      </c>
      <c r="M2948" t="str">
        <f t="shared" si="1002"/>
        <v>Bangladeshi politician and neurologist.[242]</v>
      </c>
      <c r="N2948" t="str">
        <f>MID(M2948,1,FIND(" ",M2948)-1)</f>
        <v>Bangladeshi</v>
      </c>
      <c r="O2948" t="str">
        <f t="shared" si="1003"/>
        <v>politician and neurologist.[242]</v>
      </c>
      <c r="P2948" s="2" t="str">
        <f t="shared" si="1004"/>
        <v>politician and neurologist.</v>
      </c>
      <c r="Q2948" s="2" t="str">
        <f t="shared" si="1005"/>
        <v>politician and neurologist</v>
      </c>
      <c r="R2948" s="2" t="str">
        <f>Q2948</f>
        <v>politician and neurologist</v>
      </c>
      <c r="S2948" s="2"/>
      <c r="U2948" t="str">
        <f t="shared" si="999"/>
        <v>https://en.wikipedia.org/wiki/MA_Mannan</v>
      </c>
      <c r="Y2948" t="str">
        <f t="shared" si="1000"/>
        <v>https://tools.wmflabs.org/xtools-articleinfo/?article=MA_Mannan&amp;project=en.wikipedia.org</v>
      </c>
      <c r="AB2948" t="str">
        <f t="shared" si="1001"/>
        <v>https://en.wikipedia.org/w/index.php?title=Special:WhatLinksHere/MA_Mannan&amp;limit=500</v>
      </c>
    </row>
    <row r="2949" spans="1:28">
      <c r="A2949">
        <v>2882</v>
      </c>
      <c r="B2949">
        <v>19942</v>
      </c>
      <c r="C2949">
        <v>758258.93281762546</v>
      </c>
      <c r="D2949" t="s">
        <v>5562</v>
      </c>
      <c r="E2949" t="str">
        <f>LEFT(D2949,FIND(" ",D2949)-1)</f>
        <v>Mac</v>
      </c>
      <c r="F2949" t="str">
        <f>MID(D2949,FIND(" ",D2949)+1,9999)</f>
        <v>Cocker</v>
      </c>
      <c r="H2949">
        <v>0</v>
      </c>
      <c r="J2949">
        <v>74</v>
      </c>
      <c r="K2949" s="5">
        <v>42524</v>
      </c>
      <c r="L2949" t="s">
        <v>3125</v>
      </c>
      <c r="M2949" t="str">
        <f t="shared" si="1002"/>
        <v>English-born Australian radio presenter (2JJ 105.7 ABC Darwin).[37]</v>
      </c>
      <c r="N2949" t="s">
        <v>4616</v>
      </c>
      <c r="O2949" t="str">
        <f t="shared" si="1003"/>
        <v>Australian radio presenter (2JJ 105.7 ABC Darwin).[37]</v>
      </c>
      <c r="P2949" t="str">
        <f t="shared" si="1004"/>
        <v>Australian radio presenter (2JJ 105.7 ABC Darwin).</v>
      </c>
      <c r="Q2949" t="str">
        <f t="shared" si="1005"/>
        <v>Australian radio presenter (2JJ 105</v>
      </c>
      <c r="R2949" t="s">
        <v>13451</v>
      </c>
      <c r="S2949" s="2" t="s">
        <v>3129</v>
      </c>
      <c r="U2949" t="str">
        <f t="shared" si="999"/>
        <v>https://en.wikipedia.org/wiki/Mac_Cocker</v>
      </c>
      <c r="Y2949" t="str">
        <f t="shared" si="1000"/>
        <v>https://tools.wmflabs.org/xtools-articleinfo/?article=Mac_Cocker&amp;project=en.wikipedia.org</v>
      </c>
      <c r="AB2949" t="str">
        <f t="shared" si="1001"/>
        <v>https://en.wikipedia.org/w/index.php?title=Special:WhatLinksHere/Mac_Cocker&amp;limit=500</v>
      </c>
    </row>
    <row r="2950" spans="1:28">
      <c r="A2950">
        <v>3356</v>
      </c>
      <c r="B2950">
        <v>38313</v>
      </c>
      <c r="C2950">
        <v>819230.79595344467</v>
      </c>
      <c r="D2950" t="s">
        <v>13496</v>
      </c>
      <c r="E2950" t="s">
        <v>14327</v>
      </c>
      <c r="F2950" t="s">
        <v>14326</v>
      </c>
      <c r="H2950">
        <v>0</v>
      </c>
      <c r="J2950">
        <v>27</v>
      </c>
      <c r="K2950" s="5">
        <v>42553</v>
      </c>
      <c r="L2950" t="s">
        <v>13990</v>
      </c>
      <c r="M2950" t="str">
        <f t="shared" si="1002"/>
        <v>Polish graphic designer cancer.[14]</v>
      </c>
      <c r="N2950" t="str">
        <f t="shared" ref="N2950:N2962" si="1006">MID(M2950,1,FIND(" ",M2950)-1)</f>
        <v>Polish</v>
      </c>
      <c r="O2950" t="str">
        <f t="shared" si="1003"/>
        <v>graphic designer cancer.[14]</v>
      </c>
      <c r="P2950" s="2" t="str">
        <f t="shared" si="1004"/>
        <v>graphic designer cancer.</v>
      </c>
      <c r="Q2950" s="2" t="str">
        <f t="shared" si="1005"/>
        <v>graphic designer cancer</v>
      </c>
      <c r="R2950" s="2" t="s">
        <v>14765</v>
      </c>
      <c r="S2950" s="2"/>
      <c r="T2950" t="s">
        <v>14766</v>
      </c>
      <c r="U2950" t="str">
        <f t="shared" si="999"/>
        <v>https://en.wikipedia.org/wiki/Maciej_Szymon Cieśla</v>
      </c>
      <c r="Y2950" t="str">
        <f t="shared" si="1000"/>
        <v>https://tools.wmflabs.org/xtools-articleinfo/?article=Maciej_Szymon Cieśla&amp;project=en.wikipedia.org</v>
      </c>
      <c r="AB2950" t="str">
        <f t="shared" si="1001"/>
        <v>https://en.wikipedia.org/w/index.php?title=Special:WhatLinksHere/Maciej_Szymon Cieśla&amp;limit=500</v>
      </c>
    </row>
    <row r="2951" spans="1:28">
      <c r="A2951">
        <v>3284</v>
      </c>
      <c r="B2951">
        <v>238550</v>
      </c>
      <c r="C2951">
        <v>445025.58269323345</v>
      </c>
      <c r="D2951" t="s">
        <v>5146</v>
      </c>
      <c r="E2951" t="str">
        <f t="shared" ref="E2951:E2971" si="1007">LEFT(D2951,FIND(" ",D2951)-1)</f>
        <v>Mack</v>
      </c>
      <c r="F2951" t="str">
        <f t="shared" ref="F2951:F2971" si="1008">MID(D2951,FIND(" ",D2951)+1,9999)</f>
        <v>Rice</v>
      </c>
      <c r="H2951">
        <v>0</v>
      </c>
      <c r="J2951">
        <v>82</v>
      </c>
      <c r="K2951" s="5">
        <v>42548</v>
      </c>
      <c r="L2951" t="s">
        <v>4679</v>
      </c>
      <c r="M2951" t="str">
        <f t="shared" si="1002"/>
        <v>American songwriter ("Mustang Sally" "Respect Yourself") and singer complications of Alzheimer's disease.[439]</v>
      </c>
      <c r="N2951" t="str">
        <f t="shared" si="1006"/>
        <v>American</v>
      </c>
      <c r="O2951" t="str">
        <f t="shared" si="1003"/>
        <v>songwriter ("Mustang Sally" "Respect Yourself") and singer complications of Alzheimer's disease.[439]</v>
      </c>
      <c r="P2951" t="str">
        <f t="shared" si="1004"/>
        <v>songwriter ("Mustang Sally" "Respect Yourself") and singer complications of Alzheimer's disease.</v>
      </c>
      <c r="Q2951" t="str">
        <f t="shared" si="1005"/>
        <v>songwriter ("Mustang Sally" "Respect Yourself") and singer complications of Alzheimer's disease</v>
      </c>
      <c r="R2951" t="str">
        <f>IFERROR(MID(Q2951,1,FIND(" ",Q2951)-1),Q2951)</f>
        <v>songwriter</v>
      </c>
      <c r="S2951" s="2" t="s">
        <v>1016</v>
      </c>
      <c r="T2951" t="s">
        <v>2858</v>
      </c>
      <c r="U2951" t="str">
        <f t="shared" si="999"/>
        <v>https://en.wikipedia.org/wiki/Mack_Rice</v>
      </c>
      <c r="Y2951" t="str">
        <f t="shared" si="1000"/>
        <v>https://tools.wmflabs.org/xtools-articleinfo/?article=Mack_Rice&amp;project=en.wikipedia.org</v>
      </c>
      <c r="AB2951" t="str">
        <f t="shared" si="1001"/>
        <v>https://en.wikipedia.org/w/index.php?title=Special:WhatLinksHere/Mack_Rice&amp;limit=500</v>
      </c>
    </row>
    <row r="2952" spans="1:28">
      <c r="A2952">
        <v>2990</v>
      </c>
      <c r="B2952">
        <v>437742</v>
      </c>
      <c r="C2952">
        <v>91237.718082084029</v>
      </c>
      <c r="D2952" t="s">
        <v>5195</v>
      </c>
      <c r="E2952" t="str">
        <f t="shared" si="1007"/>
        <v>Madeleen</v>
      </c>
      <c r="F2952" t="str">
        <f t="shared" si="1008"/>
        <v>de Wijkerslooth de Weerdesteyn</v>
      </c>
      <c r="H2952">
        <v>0</v>
      </c>
      <c r="J2952">
        <v>80</v>
      </c>
      <c r="K2952" s="5">
        <v>42530</v>
      </c>
      <c r="L2952" t="s">
        <v>4988</v>
      </c>
      <c r="M2952" t="str">
        <f t="shared" si="1002"/>
        <v>Dutch politician member of the Senate (1980–1987) and Council of State (1987–2002).[145]</v>
      </c>
      <c r="N2952" t="str">
        <f t="shared" si="1006"/>
        <v>Dutch</v>
      </c>
      <c r="O2952" t="str">
        <f t="shared" si="1003"/>
        <v>politician member of the Senate (1980–1987) and Council of State (1987–2002).[145]</v>
      </c>
      <c r="P2952" t="str">
        <f t="shared" si="1004"/>
        <v>politician member of the Senate (1980–1987) and Council of State (1987–2002).</v>
      </c>
      <c r="Q2952" t="str">
        <f t="shared" si="1005"/>
        <v>politician member of the Senate (1980–1987) and Council of State (1987–2002)</v>
      </c>
      <c r="R2952" t="str">
        <f>IFERROR(MID(Q2952,1,FIND(" ",Q2952)-1),Q2952)</f>
        <v>politician</v>
      </c>
      <c r="S2952" s="2" t="s">
        <v>1152</v>
      </c>
      <c r="U2952" t="str">
        <f t="shared" si="999"/>
        <v>https://en.wikipedia.org/wiki/Madeleen_de Wijkerslooth de Weerdesteyn</v>
      </c>
      <c r="Y2952" t="str">
        <f t="shared" si="1000"/>
        <v>https://tools.wmflabs.org/xtools-articleinfo/?article=Madeleen_de Wijkerslooth de Weerdesteyn&amp;project=en.wikipedia.org</v>
      </c>
      <c r="AB2952" t="str">
        <f t="shared" si="1001"/>
        <v>https://en.wikipedia.org/w/index.php?title=Special:WhatLinksHere/Madeleen_de Wijkerslooth de Weerdesteyn&amp;limit=500</v>
      </c>
    </row>
    <row r="2953" spans="1:28">
      <c r="A2953">
        <v>2343</v>
      </c>
      <c r="B2953">
        <v>545746</v>
      </c>
      <c r="C2953">
        <v>598453.26269351062</v>
      </c>
      <c r="D2953" t="s">
        <v>11824</v>
      </c>
      <c r="E2953" t="str">
        <f t="shared" si="1007"/>
        <v>Madeleine</v>
      </c>
      <c r="F2953" t="str">
        <f t="shared" si="1008"/>
        <v>Lebeau</v>
      </c>
      <c r="H2953">
        <v>0</v>
      </c>
      <c r="J2953">
        <v>92</v>
      </c>
      <c r="K2953" s="5">
        <v>42491</v>
      </c>
      <c r="L2953" t="s">
        <v>12272</v>
      </c>
      <c r="M2953" t="str">
        <f t="shared" si="1002"/>
        <v>French actress (Casablanca 8½).[5]</v>
      </c>
      <c r="N2953" t="str">
        <f t="shared" si="1006"/>
        <v>French</v>
      </c>
      <c r="O2953" t="str">
        <f t="shared" si="1003"/>
        <v>actress (Casablanca 8½).[5]</v>
      </c>
      <c r="P2953" t="str">
        <f t="shared" si="1004"/>
        <v>actress (Casablanca 8½).</v>
      </c>
      <c r="Q2953" t="str">
        <f t="shared" si="1005"/>
        <v>actress (Casablanca 8½)</v>
      </c>
      <c r="R2953" t="str">
        <f>IFERROR(MID(Q2953,1,FIND(" ",Q2953)-1),Q2953)</f>
        <v>actress</v>
      </c>
      <c r="S2953" s="2" t="s">
        <v>1650</v>
      </c>
      <c r="U2953" t="str">
        <f t="shared" si="999"/>
        <v>https://en.wikipedia.org/wiki/Madeleine_Lebeau</v>
      </c>
      <c r="Y2953" t="str">
        <f t="shared" si="1000"/>
        <v>https://tools.wmflabs.org/xtools-articleinfo/?article=Madeleine_Lebeau&amp;project=en.wikipedia.org</v>
      </c>
      <c r="AB2953" t="str">
        <f t="shared" si="1001"/>
        <v>https://en.wikipedia.org/w/index.php?title=Special:WhatLinksHere/Madeleine_Lebeau&amp;limit=500</v>
      </c>
    </row>
    <row r="2954" spans="1:28">
      <c r="A2954">
        <v>2221</v>
      </c>
      <c r="B2954">
        <v>668140</v>
      </c>
      <c r="C2954">
        <v>827953.91878244118</v>
      </c>
      <c r="D2954" t="s">
        <v>6355</v>
      </c>
      <c r="E2954" t="str">
        <f t="shared" si="1007"/>
        <v>Madeleine</v>
      </c>
      <c r="F2954" t="str">
        <f t="shared" si="1008"/>
        <v>Sherwood</v>
      </c>
      <c r="H2954">
        <v>0</v>
      </c>
      <c r="J2954">
        <v>93</v>
      </c>
      <c r="K2954" s="5">
        <v>42483</v>
      </c>
      <c r="L2954" t="s">
        <v>5828</v>
      </c>
      <c r="M2954" t="str">
        <f t="shared" si="1002"/>
        <v>Canadian actress (Cat on a Hot Tin Roof The Flying Nun).[409]</v>
      </c>
      <c r="N2954" t="str">
        <f t="shared" si="1006"/>
        <v>Canadian</v>
      </c>
      <c r="O2954" t="str">
        <f t="shared" si="1003"/>
        <v>actress (Cat on a Hot Tin Roof The Flying Nun).[409]</v>
      </c>
      <c r="P2954" t="str">
        <f t="shared" si="1004"/>
        <v>actress (Cat on a Hot Tin Roof The Flying Nun).</v>
      </c>
      <c r="Q2954" t="str">
        <f t="shared" si="1005"/>
        <v>actress (Cat on a Hot Tin Roof The Flying Nun)</v>
      </c>
      <c r="R2954" t="str">
        <f>IFERROR(MID(Q2954,1,FIND(" ",Q2954)-1),Q2954)</f>
        <v>actress</v>
      </c>
      <c r="S2954" s="2" t="s">
        <v>1497</v>
      </c>
      <c r="U2954" t="str">
        <f t="shared" si="999"/>
        <v>https://en.wikipedia.org/wiki/Madeleine_Sherwood</v>
      </c>
      <c r="Y2954" t="str">
        <f t="shared" si="1000"/>
        <v>https://tools.wmflabs.org/xtools-articleinfo/?article=Madeleine_Sherwood&amp;project=en.wikipedia.org</v>
      </c>
      <c r="AB2954" t="str">
        <f t="shared" si="1001"/>
        <v>https://en.wikipedia.org/w/index.php?title=Special:WhatLinksHere/Madeleine_Sherwood&amp;limit=500</v>
      </c>
    </row>
    <row r="2955" spans="1:28">
      <c r="A2955">
        <v>3820</v>
      </c>
      <c r="B2955">
        <v>874508</v>
      </c>
      <c r="C2955">
        <v>103005.65496254421</v>
      </c>
      <c r="D2955" t="s">
        <v>13597</v>
      </c>
      <c r="E2955" t="str">
        <f t="shared" si="1007"/>
        <v>Madhusudan</v>
      </c>
      <c r="F2955" t="str">
        <f t="shared" si="1008"/>
        <v>Dhaky</v>
      </c>
      <c r="H2955">
        <v>0</v>
      </c>
      <c r="J2955">
        <v>88</v>
      </c>
      <c r="K2955" s="5">
        <v>42580</v>
      </c>
      <c r="L2955" t="s">
        <v>14611</v>
      </c>
      <c r="M2955" t="str">
        <f t="shared" si="1002"/>
        <v>Indian architectural historian.[479]</v>
      </c>
      <c r="N2955" t="str">
        <f t="shared" si="1006"/>
        <v>Indian</v>
      </c>
      <c r="O2955" t="str">
        <f t="shared" si="1003"/>
        <v>architectural historian.[479]</v>
      </c>
      <c r="P2955" s="2" t="str">
        <f t="shared" si="1004"/>
        <v>architectural historian.</v>
      </c>
      <c r="Q2955" s="2" t="str">
        <f t="shared" si="1005"/>
        <v>architectural historian</v>
      </c>
      <c r="R2955" s="2" t="s">
        <v>14933</v>
      </c>
      <c r="S2955" s="2"/>
      <c r="U2955" t="str">
        <f t="shared" si="999"/>
        <v>https://en.wikipedia.org/wiki/Madhusudan_Dhaky</v>
      </c>
      <c r="Y2955" t="str">
        <f t="shared" si="1000"/>
        <v>https://tools.wmflabs.org/xtools-articleinfo/?article=Madhusudan_Dhaky&amp;project=en.wikipedia.org</v>
      </c>
      <c r="AB2955" t="str">
        <f t="shared" si="1001"/>
        <v>https://en.wikipedia.org/w/index.php?title=Special:WhatLinksHere/Madhusudan_Dhaky&amp;limit=500</v>
      </c>
    </row>
    <row r="2956" spans="1:28">
      <c r="A2956">
        <v>1072</v>
      </c>
      <c r="B2956">
        <v>509536</v>
      </c>
      <c r="C2956">
        <v>837674.58857892058</v>
      </c>
      <c r="D2956" t="s">
        <v>10561</v>
      </c>
      <c r="E2956" t="str">
        <f t="shared" si="1007"/>
        <v>Madison</v>
      </c>
      <c r="F2956" t="str">
        <f t="shared" si="1008"/>
        <v>Marye</v>
      </c>
      <c r="H2956">
        <v>0</v>
      </c>
      <c r="J2956">
        <v>90</v>
      </c>
      <c r="K2956" s="3">
        <v>42423</v>
      </c>
      <c r="L2956" t="s">
        <v>11528</v>
      </c>
      <c r="M2956" t="str">
        <f t="shared" si="1002"/>
        <v>American politician member of the Senate of Virginia (1973–2002).[417]</v>
      </c>
      <c r="N2956" t="str">
        <f t="shared" si="1006"/>
        <v>American</v>
      </c>
      <c r="O2956" t="str">
        <f t="shared" si="1003"/>
        <v>politician member of the Senate of Virginia (1973–2002).[417]</v>
      </c>
      <c r="P2956" t="str">
        <f t="shared" si="1004"/>
        <v>politician member of the Senate of Virginia (1973–2002).</v>
      </c>
      <c r="Q2956" t="str">
        <f t="shared" si="1005"/>
        <v>politician member of the Senate of Virginia (1973–2002)</v>
      </c>
      <c r="R2956" t="str">
        <f>IFERROR(MID(Q2956,1,FIND(" ",Q2956)-1),Q2956)</f>
        <v>politician</v>
      </c>
      <c r="S2956" t="s">
        <v>2119</v>
      </c>
      <c r="U2956" t="str">
        <f t="shared" si="999"/>
        <v>https://en.wikipedia.org/wiki/Madison_Marye</v>
      </c>
      <c r="Y2956" t="str">
        <f t="shared" si="1000"/>
        <v>https://tools.wmflabs.org/xtools-articleinfo/?article=Madison_Marye&amp;project=en.wikipedia.org</v>
      </c>
      <c r="AB2956" t="str">
        <f t="shared" si="1001"/>
        <v>https://en.wikipedia.org/w/index.php?title=Special:WhatLinksHere/Madison_Marye&amp;limit=500</v>
      </c>
    </row>
    <row r="2957" spans="1:28">
      <c r="A2957">
        <v>1659</v>
      </c>
      <c r="B2957">
        <v>415538</v>
      </c>
      <c r="C2957">
        <v>525921.79175917408</v>
      </c>
      <c r="D2957" t="s">
        <v>8424</v>
      </c>
      <c r="E2957" t="str">
        <f t="shared" si="1007"/>
        <v>Maggie</v>
      </c>
      <c r="F2957" t="str">
        <f t="shared" si="1008"/>
        <v>Blye</v>
      </c>
      <c r="H2957">
        <v>0</v>
      </c>
      <c r="J2957">
        <v>73</v>
      </c>
      <c r="K2957" s="3">
        <v>42453</v>
      </c>
      <c r="L2957" s="2" t="s">
        <v>7645</v>
      </c>
      <c r="M2957" t="str">
        <f t="shared" si="1002"/>
        <v>American actress (The Italian Job) cancer.[466]</v>
      </c>
      <c r="N2957" t="str">
        <f t="shared" si="1006"/>
        <v>American</v>
      </c>
      <c r="O2957" t="str">
        <f t="shared" si="1003"/>
        <v>actress (The Italian Job) cancer.[466]</v>
      </c>
      <c r="P2957" t="str">
        <f t="shared" si="1004"/>
        <v>actress (The Italian Job) cancer.</v>
      </c>
      <c r="Q2957" t="str">
        <f t="shared" si="1005"/>
        <v>actress (The Italian Job) cancer</v>
      </c>
      <c r="R2957" t="str">
        <f>IFERROR(MID(Q2957,1,FIND(" ",Q2957)-1),Q2957)</f>
        <v>actress</v>
      </c>
      <c r="S2957" s="2" t="s">
        <v>1767</v>
      </c>
      <c r="T2957" t="s">
        <v>7279</v>
      </c>
      <c r="U2957" t="str">
        <f t="shared" si="999"/>
        <v>https://en.wikipedia.org/wiki/Maggie_Blye</v>
      </c>
      <c r="Y2957" t="str">
        <f t="shared" si="1000"/>
        <v>https://tools.wmflabs.org/xtools-articleinfo/?article=Maggie_Blye&amp;project=en.wikipedia.org</v>
      </c>
      <c r="AB2957" t="str">
        <f t="shared" si="1001"/>
        <v>https://en.wikipedia.org/w/index.php?title=Special:WhatLinksHere/Maggie_Blye&amp;limit=500</v>
      </c>
    </row>
    <row r="2958" spans="1:28">
      <c r="A2958">
        <v>3774</v>
      </c>
      <c r="B2958">
        <v>325921</v>
      </c>
      <c r="C2958">
        <v>28173.840930321603</v>
      </c>
      <c r="D2958" t="s">
        <v>13895</v>
      </c>
      <c r="E2958" t="str">
        <f t="shared" si="1007"/>
        <v>Maggie</v>
      </c>
      <c r="F2958" t="str">
        <f t="shared" si="1008"/>
        <v>Macdonald</v>
      </c>
      <c r="H2958">
        <v>0</v>
      </c>
      <c r="J2958">
        <v>63</v>
      </c>
      <c r="K2958" s="5">
        <v>42577</v>
      </c>
      <c r="L2958" t="s">
        <v>14234</v>
      </c>
      <c r="M2958" t="str">
        <f t="shared" si="1002"/>
        <v>Scottish Gaelic singer.[433]</v>
      </c>
      <c r="N2958" t="str">
        <f t="shared" si="1006"/>
        <v>Scottish</v>
      </c>
      <c r="O2958" t="str">
        <f t="shared" si="1003"/>
        <v>Gaelic singer.[433]</v>
      </c>
      <c r="P2958" s="2" t="str">
        <f t="shared" si="1004"/>
        <v>Gaelic singer.</v>
      </c>
      <c r="Q2958" s="2" t="str">
        <f t="shared" si="1005"/>
        <v>Gaelic singer</v>
      </c>
      <c r="R2958" s="2" t="s">
        <v>14866</v>
      </c>
      <c r="S2958" s="2"/>
      <c r="U2958" t="str">
        <f t="shared" si="999"/>
        <v>https://en.wikipedia.org/wiki/Maggie_Macdonald</v>
      </c>
      <c r="Y2958" t="str">
        <f t="shared" si="1000"/>
        <v>https://tools.wmflabs.org/xtools-articleinfo/?article=Maggie_Macdonald&amp;project=en.wikipedia.org</v>
      </c>
      <c r="AB2958" t="str">
        <f t="shared" si="1001"/>
        <v>https://en.wikipedia.org/w/index.php?title=Special:WhatLinksHere/Maggie_Macdonald&amp;limit=500</v>
      </c>
    </row>
    <row r="2959" spans="1:28">
      <c r="A2959">
        <v>1628</v>
      </c>
      <c r="B2959">
        <v>521560</v>
      </c>
      <c r="C2959">
        <v>823602.56733045389</v>
      </c>
      <c r="D2959" t="s">
        <v>8713</v>
      </c>
      <c r="E2959" t="str">
        <f t="shared" si="1007"/>
        <v>Magsud</v>
      </c>
      <c r="F2959" t="str">
        <f t="shared" si="1008"/>
        <v>Ibrahimbeyov</v>
      </c>
      <c r="H2959">
        <v>0</v>
      </c>
      <c r="J2959">
        <v>80</v>
      </c>
      <c r="K2959" s="3">
        <v>42451</v>
      </c>
      <c r="L2959" s="2" t="s">
        <v>7774</v>
      </c>
      <c r="M2959" t="str">
        <f t="shared" si="1002"/>
        <v>Azerbaijani writer and politician member of the National Assembly.[435]</v>
      </c>
      <c r="N2959" t="str">
        <f t="shared" si="1006"/>
        <v>Azerbaijani</v>
      </c>
      <c r="O2959" t="str">
        <f t="shared" si="1003"/>
        <v>writer and politician member of the National Assembly.[435]</v>
      </c>
      <c r="P2959" t="str">
        <f t="shared" si="1004"/>
        <v>writer and politician member of the National Assembly.</v>
      </c>
      <c r="Q2959" t="str">
        <f t="shared" si="1005"/>
        <v>writer and politician member of the National Assembly</v>
      </c>
      <c r="R2959" t="s">
        <v>3171</v>
      </c>
      <c r="S2959" s="2" t="s">
        <v>2056</v>
      </c>
      <c r="U2959" t="str">
        <f t="shared" si="999"/>
        <v>https://en.wikipedia.org/wiki/Magsud_Ibrahimbeyov</v>
      </c>
      <c r="Y2959" t="str">
        <f t="shared" si="1000"/>
        <v>https://tools.wmflabs.org/xtools-articleinfo/?article=Magsud_Ibrahimbeyov&amp;project=en.wikipedia.org</v>
      </c>
      <c r="AB2959" t="str">
        <f t="shared" si="1001"/>
        <v>https://en.wikipedia.org/w/index.php?title=Special:WhatLinksHere/Magsud_Ibrahimbeyov&amp;limit=500</v>
      </c>
    </row>
    <row r="2960" spans="1:28">
      <c r="A2960">
        <v>3805</v>
      </c>
      <c r="B2960">
        <v>311035</v>
      </c>
      <c r="C2960">
        <v>150494.29551345384</v>
      </c>
      <c r="D2960" t="s">
        <v>13928</v>
      </c>
      <c r="E2960" t="str">
        <f t="shared" si="1007"/>
        <v>Mahasweta</v>
      </c>
      <c r="F2960" t="str">
        <f t="shared" si="1008"/>
        <v>Devi</v>
      </c>
      <c r="H2960">
        <v>0</v>
      </c>
      <c r="J2960">
        <v>90</v>
      </c>
      <c r="K2960" s="5">
        <v>42579</v>
      </c>
      <c r="L2960" t="s">
        <v>14409</v>
      </c>
      <c r="M2960" t="str">
        <f t="shared" si="1002"/>
        <v>Indian writer (Hajar Churashir Maa) blood infection and kidney failure.[464]</v>
      </c>
      <c r="N2960" t="str">
        <f t="shared" si="1006"/>
        <v>Indian</v>
      </c>
      <c r="O2960" t="str">
        <f t="shared" si="1003"/>
        <v>writer (Hajar Churashir Maa) blood infection and kidney failure.[464]</v>
      </c>
      <c r="P2960" s="2" t="str">
        <f t="shared" si="1004"/>
        <v>writer (Hajar Churashir Maa) blood infection and kidney failure.</v>
      </c>
      <c r="Q2960" s="2" t="str">
        <f t="shared" si="1005"/>
        <v>writer (Hajar Churashir Maa) blood infection and kidney failure</v>
      </c>
      <c r="R2960" s="2" t="str">
        <f>IFERROR(MID(Q2960,1,FIND(" ",Q2960)-1),Q2960)</f>
        <v>writer</v>
      </c>
      <c r="S2960" s="2" t="s">
        <v>676</v>
      </c>
      <c r="T2960" t="s">
        <v>14924</v>
      </c>
      <c r="U2960" t="str">
        <f t="shared" si="999"/>
        <v>https://en.wikipedia.org/wiki/Mahasweta_Devi</v>
      </c>
      <c r="Y2960" t="str">
        <f t="shared" si="1000"/>
        <v>https://tools.wmflabs.org/xtools-articleinfo/?article=Mahasweta_Devi&amp;project=en.wikipedia.org</v>
      </c>
      <c r="AB2960" t="str">
        <f t="shared" si="1001"/>
        <v>https://en.wikipedia.org/w/index.php?title=Special:WhatLinksHere/Mahasweta_Devi&amp;limit=500</v>
      </c>
    </row>
    <row r="2961" spans="1:29">
      <c r="A2961">
        <v>582</v>
      </c>
      <c r="B2961">
        <v>284906</v>
      </c>
      <c r="C2961">
        <v>572972.64247426938</v>
      </c>
      <c r="D2961" t="s">
        <v>9950</v>
      </c>
      <c r="E2961" t="str">
        <f t="shared" si="1007"/>
        <v>Maheswar</v>
      </c>
      <c r="F2961" t="str">
        <f t="shared" si="1008"/>
        <v>Baug</v>
      </c>
      <c r="H2961">
        <v>0</v>
      </c>
      <c r="J2961">
        <v>85</v>
      </c>
      <c r="K2961" s="3">
        <v>42397</v>
      </c>
      <c r="L2961" t="s">
        <v>9943</v>
      </c>
      <c r="M2961" t="str">
        <f t="shared" si="1002"/>
        <v>Indian politician and independence activist.[588]</v>
      </c>
      <c r="N2961" t="str">
        <f t="shared" si="1006"/>
        <v>Indian</v>
      </c>
      <c r="O2961" t="str">
        <f t="shared" si="1003"/>
        <v>politician and independence activist.[588]</v>
      </c>
      <c r="P2961" t="str">
        <f t="shared" si="1004"/>
        <v>politician and independence activist.</v>
      </c>
      <c r="Q2961" t="str">
        <f t="shared" si="1005"/>
        <v>politician and independence activist</v>
      </c>
      <c r="R2961" t="str">
        <f>Q2961</f>
        <v>politician and independence activist</v>
      </c>
      <c r="U2961" t="str">
        <f t="shared" si="999"/>
        <v>https://en.wikipedia.org/wiki/Maheswar_Baug</v>
      </c>
      <c r="Y2961" t="str">
        <f t="shared" si="1000"/>
        <v>https://tools.wmflabs.org/xtools-articleinfo/?article=Maheswar_Baug&amp;project=en.wikipedia.org</v>
      </c>
      <c r="AB2961" t="str">
        <f t="shared" si="1001"/>
        <v>https://en.wikipedia.org/w/index.php?title=Special:WhatLinksHere/Maheswar_Baug&amp;limit=500</v>
      </c>
    </row>
    <row r="2962" spans="1:29">
      <c r="A2962">
        <v>3922</v>
      </c>
      <c r="B2962">
        <v>589765</v>
      </c>
      <c r="C2962">
        <v>520308.79034373356</v>
      </c>
      <c r="D2962" t="s">
        <v>4540</v>
      </c>
      <c r="E2962" t="str">
        <f t="shared" si="1007"/>
        <v>Mahim</v>
      </c>
      <c r="F2962" t="str">
        <f t="shared" si="1008"/>
        <v>Bora</v>
      </c>
      <c r="H2962">
        <v>0</v>
      </c>
      <c r="J2962">
        <v>92</v>
      </c>
      <c r="K2962" s="5">
        <v>42587</v>
      </c>
      <c r="L2962" t="s">
        <v>4132</v>
      </c>
      <c r="M2962" t="str">
        <f t="shared" si="1002"/>
        <v>Indian writer brain haemorrhage.[64]</v>
      </c>
      <c r="N2962" t="str">
        <f t="shared" si="1006"/>
        <v>Indian</v>
      </c>
      <c r="O2962" t="str">
        <f t="shared" si="1003"/>
        <v>writer brain haemorrhage.[64]</v>
      </c>
      <c r="P2962" s="2" t="str">
        <f t="shared" si="1004"/>
        <v>writer brain haemorrhage.</v>
      </c>
      <c r="Q2962" s="2" t="str">
        <f t="shared" si="1005"/>
        <v>writer brain haemorrhage</v>
      </c>
      <c r="R2962" s="2" t="str">
        <f>IFERROR(MID(Q2962,1,FIND(" ",Q2962)-1),Q2962)</f>
        <v>writer</v>
      </c>
      <c r="S2962" s="2"/>
      <c r="T2962" t="s">
        <v>2940</v>
      </c>
      <c r="U2962" t="str">
        <f t="shared" si="999"/>
        <v>https://en.wikipedia.org/wiki/Mahim_Bora</v>
      </c>
      <c r="Y2962" t="str">
        <f t="shared" si="1000"/>
        <v>https://tools.wmflabs.org/xtools-articleinfo/?article=Mahim_Bora&amp;project=en.wikipedia.org</v>
      </c>
      <c r="AB2962" t="str">
        <f t="shared" si="1001"/>
        <v>https://en.wikipedia.org/w/index.php?title=Special:WhatLinksHere/Mahim_Bora&amp;limit=500</v>
      </c>
    </row>
    <row r="2963" spans="1:29">
      <c r="A2963">
        <v>4690</v>
      </c>
      <c r="B2963">
        <v>439129</v>
      </c>
      <c r="C2963">
        <v>504441.47504822467</v>
      </c>
      <c r="D2963" t="s">
        <v>15222</v>
      </c>
      <c r="E2963" t="str">
        <f t="shared" si="1007"/>
        <v>Mahmadu</v>
      </c>
      <c r="F2963" t="str">
        <f t="shared" si="1008"/>
        <v>Alphajor Bah</v>
      </c>
      <c r="H2963">
        <v>0</v>
      </c>
      <c r="J2963">
        <v>39</v>
      </c>
      <c r="K2963" s="5">
        <v>42634</v>
      </c>
      <c r="L2963" t="s">
        <v>15649</v>
      </c>
      <c r="M2963" t="str">
        <f t="shared" si="1002"/>
        <v>Sierra Leonean footballer (Lokeren Chunnam Xiamen and national team) traffic collision.[96]</v>
      </c>
      <c r="N2963" t="s">
        <v>15581</v>
      </c>
      <c r="O2963" t="str">
        <f t="shared" si="1003"/>
        <v>Leonean footballer (Lokeren Chunnam Xiamen and national team) traffic collision.[96]</v>
      </c>
      <c r="P2963" s="2" t="str">
        <f t="shared" si="1004"/>
        <v>Leonean footballer (Lokeren Chunnam Xiamen and national team) traffic collision.</v>
      </c>
      <c r="Q2963" s="2" t="str">
        <f t="shared" si="1005"/>
        <v>Leonean footballer (Lokeren Chunnam Xiamen and national team) traffic collision</v>
      </c>
      <c r="R2963" s="2" t="s">
        <v>15771</v>
      </c>
      <c r="S2963" s="2" t="s">
        <v>317</v>
      </c>
      <c r="T2963" t="s">
        <v>15867</v>
      </c>
      <c r="U2963" t="str">
        <f t="shared" si="999"/>
        <v>https://en.wikipedia.org/wiki/Mahmadu_Alphajor Bah</v>
      </c>
      <c r="Y2963" t="str">
        <f t="shared" si="1000"/>
        <v>https://tools.wmflabs.org/xtools-articleinfo/?article=Mahmadu_Alphajor Bah&amp;project=en.wikipedia.org</v>
      </c>
      <c r="AB2963" t="str">
        <f t="shared" si="1001"/>
        <v>https://en.wikipedia.org/w/index.php?title=Special:WhatLinksHere/Mahmadu_Alphajor Bah&amp;limit=500</v>
      </c>
    </row>
    <row r="2964" spans="1:29">
      <c r="A2964">
        <v>4508</v>
      </c>
      <c r="B2964">
        <v>432051</v>
      </c>
      <c r="C2964">
        <v>136153.13067566603</v>
      </c>
      <c r="D2964" t="s">
        <v>15065</v>
      </c>
      <c r="E2964" t="str">
        <f t="shared" si="1007"/>
        <v>Mahmut</v>
      </c>
      <c r="F2964" t="str">
        <f t="shared" si="1008"/>
        <v>Hekimoğlu</v>
      </c>
      <c r="H2964">
        <v>0</v>
      </c>
      <c r="J2964">
        <v>60</v>
      </c>
      <c r="K2964" s="5">
        <v>42623</v>
      </c>
      <c r="L2964" t="s">
        <v>15374</v>
      </c>
      <c r="M2964" t="str">
        <f t="shared" si="1002"/>
        <v>Turkish actor and film producer.[287]</v>
      </c>
      <c r="N2964" t="str">
        <f>MID(M2964,1,FIND(" ",M2964)-1)</f>
        <v>Turkish</v>
      </c>
      <c r="O2964" t="str">
        <f t="shared" si="1003"/>
        <v>actor and film producer.[287]</v>
      </c>
      <c r="P2964" s="2" t="str">
        <f t="shared" si="1004"/>
        <v>actor and film producer.</v>
      </c>
      <c r="Q2964" s="2" t="str">
        <f t="shared" si="1005"/>
        <v>actor and film producer</v>
      </c>
      <c r="R2964" s="2" t="str">
        <f>Q2964</f>
        <v>actor and film producer</v>
      </c>
      <c r="U2964" t="str">
        <f t="shared" si="999"/>
        <v>https://en.wikipedia.org/wiki/Mahmut_Hekimoğlu</v>
      </c>
      <c r="Y2964" t="str">
        <f t="shared" si="1000"/>
        <v>https://tools.wmflabs.org/xtools-articleinfo/?article=Mahmut_Hekimoğlu&amp;project=en.wikipedia.org</v>
      </c>
      <c r="AB2964" t="str">
        <f t="shared" si="1001"/>
        <v>https://en.wikipedia.org/w/index.php?title=Special:WhatLinksHere/Mahmut_Hekimoğlu&amp;limit=500</v>
      </c>
    </row>
    <row r="2965" spans="1:29">
      <c r="A2965">
        <v>630</v>
      </c>
      <c r="B2965">
        <v>732141</v>
      </c>
      <c r="C2965">
        <v>789745.29919105407</v>
      </c>
      <c r="D2965" t="s">
        <v>10116</v>
      </c>
      <c r="E2965" t="str">
        <f t="shared" si="1007"/>
        <v>Maikhail</v>
      </c>
      <c r="F2965" t="str">
        <f t="shared" si="1008"/>
        <v>Miller</v>
      </c>
      <c r="H2965">
        <v>0</v>
      </c>
      <c r="J2965">
        <v>23</v>
      </c>
      <c r="K2965" s="3">
        <v>42399</v>
      </c>
      <c r="L2965" t="s">
        <v>10258</v>
      </c>
      <c r="M2965" t="str">
        <f t="shared" si="1002"/>
        <v>American football player (Murray State Ole Miss) traffic collision.[636]</v>
      </c>
      <c r="N2965" t="str">
        <f>MID(M2965,1,FIND(" ",M2965)-1)</f>
        <v>American</v>
      </c>
      <c r="O2965" t="str">
        <f t="shared" si="1003"/>
        <v>football player (Murray State Ole Miss) traffic collision.[636]</v>
      </c>
      <c r="P2965" t="str">
        <f t="shared" si="1004"/>
        <v>football player (Murray State Ole Miss) traffic collision.</v>
      </c>
      <c r="Q2965" t="str">
        <f t="shared" si="1005"/>
        <v>football player (Murray State Ole Miss) traffic collision</v>
      </c>
      <c r="R2965" t="s">
        <v>7464</v>
      </c>
      <c r="S2965" t="s">
        <v>2298</v>
      </c>
      <c r="T2965" t="s">
        <v>8951</v>
      </c>
      <c r="U2965" t="str">
        <f t="shared" si="999"/>
        <v>https://en.wikipedia.org/wiki/Maikhail_Miller</v>
      </c>
      <c r="Y2965" t="str">
        <f t="shared" si="1000"/>
        <v>https://tools.wmflabs.org/xtools-articleinfo/?article=Maikhail_Miller&amp;project=en.wikipedia.org</v>
      </c>
      <c r="AB2965" t="str">
        <f t="shared" si="1001"/>
        <v>https://en.wikipedia.org/w/index.php?title=Special:WhatLinksHere/Maikhail_Miller&amp;limit=500</v>
      </c>
    </row>
    <row r="2966" spans="1:29">
      <c r="A2966">
        <v>78</v>
      </c>
      <c r="B2966">
        <v>518205</v>
      </c>
      <c r="C2966">
        <v>369177.43182584672</v>
      </c>
      <c r="D2966" t="s">
        <v>8669</v>
      </c>
      <c r="E2966" t="str">
        <f t="shared" si="1007"/>
        <v>Maja</v>
      </c>
      <c r="F2966" t="str">
        <f t="shared" si="1008"/>
        <v>Maranow</v>
      </c>
      <c r="H2966">
        <v>0</v>
      </c>
      <c r="J2966">
        <v>54</v>
      </c>
      <c r="K2966" s="3">
        <v>42373</v>
      </c>
      <c r="L2966" t="s">
        <v>10041</v>
      </c>
      <c r="M2966" t="str">
        <f t="shared" si="1002"/>
        <v>German actress (Beloved Sisters) breast cancer.[78]</v>
      </c>
      <c r="N2966" t="str">
        <f>MID(M2966,1,FIND(" ",M2966)-1)</f>
        <v>German</v>
      </c>
      <c r="O2966" t="str">
        <f t="shared" si="1003"/>
        <v>actress (Beloved Sisters) breast cancer.[78]</v>
      </c>
      <c r="P2966" t="str">
        <f t="shared" si="1004"/>
        <v>actress (Beloved Sisters) breast cancer.</v>
      </c>
      <c r="Q2966" t="str">
        <f t="shared" si="1005"/>
        <v>actress (Beloved Sisters) breast cancer</v>
      </c>
      <c r="R2966" t="str">
        <f>IFERROR(MID(Q2966,1,FIND(" ",Q2966)-1),Q2966)</f>
        <v>actress</v>
      </c>
      <c r="S2966" t="s">
        <v>2574</v>
      </c>
      <c r="T2966" t="s">
        <v>11580</v>
      </c>
      <c r="U2966" t="str">
        <f t="shared" si="999"/>
        <v>https://en.wikipedia.org/wiki/Maja_Maranow</v>
      </c>
      <c r="Y2966" t="str">
        <f t="shared" si="1000"/>
        <v>https://tools.wmflabs.org/xtools-articleinfo/?article=Maja_Maranow&amp;project=en.wikipedia.org</v>
      </c>
      <c r="AB2966" t="str">
        <f t="shared" si="1001"/>
        <v>https://en.wikipedia.org/w/index.php?title=Special:WhatLinksHere/Maja_Maranow&amp;limit=500</v>
      </c>
    </row>
    <row r="2967" spans="1:29">
      <c r="A2967">
        <v>2523</v>
      </c>
      <c r="B2967">
        <v>583415</v>
      </c>
      <c r="C2967">
        <v>763853.17124459101</v>
      </c>
      <c r="D2967" t="s">
        <v>11961</v>
      </c>
      <c r="E2967" t="str">
        <f t="shared" si="1007"/>
        <v>Majid</v>
      </c>
      <c r="F2967" t="str">
        <f t="shared" si="1008"/>
        <v>al-Shibl</v>
      </c>
      <c r="H2967">
        <v>0</v>
      </c>
      <c r="J2967">
        <v>81</v>
      </c>
      <c r="K2967" s="5">
        <v>42501</v>
      </c>
      <c r="L2967" t="s">
        <v>12612</v>
      </c>
      <c r="M2967" t="str">
        <f t="shared" si="1002"/>
        <v>Saudi Arabian announcer.[187]</v>
      </c>
      <c r="N2967" t="s">
        <v>12974</v>
      </c>
      <c r="O2967" t="str">
        <f t="shared" si="1003"/>
        <v>Arabian announcer.[187]</v>
      </c>
      <c r="P2967" t="str">
        <f t="shared" si="1004"/>
        <v>Arabian announcer.</v>
      </c>
      <c r="Q2967" t="str">
        <f t="shared" si="1005"/>
        <v>Arabian announcer</v>
      </c>
      <c r="R2967" t="s">
        <v>13028</v>
      </c>
      <c r="U2967" t="str">
        <f t="shared" si="999"/>
        <v>https://en.wikipedia.org/wiki/Majid_al-Shibl</v>
      </c>
      <c r="Y2967" t="str">
        <f t="shared" si="1000"/>
        <v>https://tools.wmflabs.org/xtools-articleinfo/?article=Majid_al-Shibl&amp;project=en.wikipedia.org</v>
      </c>
      <c r="AB2967" t="str">
        <f t="shared" si="1001"/>
        <v>https://en.wikipedia.org/w/index.php?title=Special:WhatLinksHere/Majid_al-Shibl&amp;limit=500</v>
      </c>
    </row>
    <row r="2968" spans="1:29">
      <c r="A2968">
        <v>3995</v>
      </c>
      <c r="B2968">
        <v>753995</v>
      </c>
      <c r="C2968">
        <v>785058.39762237878</v>
      </c>
      <c r="D2968" t="s">
        <v>4592</v>
      </c>
      <c r="E2968" t="str">
        <f t="shared" si="1007"/>
        <v>Makandal</v>
      </c>
      <c r="F2968" t="str">
        <f t="shared" si="1008"/>
        <v>Daaga</v>
      </c>
      <c r="H2968">
        <v>0</v>
      </c>
      <c r="J2968">
        <v>80</v>
      </c>
      <c r="K2968" s="5">
        <v>42590</v>
      </c>
      <c r="L2968" t="s">
        <v>4130</v>
      </c>
      <c r="M2968" t="str">
        <f t="shared" si="1002"/>
        <v>Trinidad and Tobago political activist.[137]</v>
      </c>
      <c r="N2968" t="str">
        <f>MID(M2968,1,FIND(" ",M2968)-1)</f>
        <v>Trinidad</v>
      </c>
      <c r="O2968" t="str">
        <f t="shared" si="1003"/>
        <v>and Tobago political activist.[137]</v>
      </c>
      <c r="P2968" s="2" t="str">
        <f t="shared" si="1004"/>
        <v>and Tobago political activist.</v>
      </c>
      <c r="Q2968" s="2" t="str">
        <f t="shared" si="1005"/>
        <v>and Tobago political activist</v>
      </c>
      <c r="R2968" s="2" t="s">
        <v>2748</v>
      </c>
      <c r="S2968" s="2"/>
      <c r="U2968" t="str">
        <f t="shared" si="999"/>
        <v>https://en.wikipedia.org/wiki/Makandal_Daaga</v>
      </c>
      <c r="Y2968" t="str">
        <f t="shared" si="1000"/>
        <v>https://tools.wmflabs.org/xtools-articleinfo/?article=Makandal_Daaga&amp;project=en.wikipedia.org</v>
      </c>
      <c r="AB2968" t="str">
        <f t="shared" si="1001"/>
        <v>https://en.wikipedia.org/w/index.php?title=Special:WhatLinksHere/Makandal_Daaga&amp;limit=500</v>
      </c>
    </row>
    <row r="2969" spans="1:29">
      <c r="A2969">
        <v>4102</v>
      </c>
      <c r="B2969">
        <v>648761</v>
      </c>
      <c r="C2969">
        <v>486640.09338608594</v>
      </c>
      <c r="D2969" t="s">
        <v>4658</v>
      </c>
      <c r="E2969" t="str">
        <f t="shared" si="1007"/>
        <v>Makhenkesi</v>
      </c>
      <c r="F2969" t="str">
        <f t="shared" si="1008"/>
        <v>Stofile</v>
      </c>
      <c r="H2969">
        <v>0</v>
      </c>
      <c r="J2969">
        <v>71</v>
      </c>
      <c r="K2969" s="5">
        <v>42597</v>
      </c>
      <c r="L2969" t="s">
        <v>3857</v>
      </c>
      <c r="M2969" t="str">
        <f t="shared" si="1002"/>
        <v>South African politician and diplomat Premier of the Eastern Cape (1997–2004) Minister of Sport and Recreation (2004–2010) Ambassador to Germany (since 2011).[244]</v>
      </c>
      <c r="N2969" t="s">
        <v>3552</v>
      </c>
      <c r="O2969" t="str">
        <f t="shared" si="1003"/>
        <v>African politician and diplomat Premier of the Eastern Cape (1997–2004) Minister of Sport and Recreation (2004–2010) Ambassador to Germany (since 2011).[244]</v>
      </c>
      <c r="P2969" s="2" t="str">
        <f t="shared" si="1004"/>
        <v>African politician and diplomat Premier of the Eastern Cape (1997–2004) Minister of Sport and Recreation (2004–2010) Ambassador to Germany (since 2011).</v>
      </c>
      <c r="Q2969" s="2" t="str">
        <f t="shared" si="1005"/>
        <v>African politician and diplomat Premier of the Eastern Cape (1997–2004) Minister of Sport and Recreation (2004–2010) Ambassador to Germany (since 2011)</v>
      </c>
      <c r="R2969" s="2" t="s">
        <v>2705</v>
      </c>
      <c r="S2969" s="2" t="s">
        <v>534</v>
      </c>
      <c r="U2969" t="str">
        <f t="shared" si="999"/>
        <v>https://en.wikipedia.org/wiki/Makhenkesi_Stofile</v>
      </c>
      <c r="Y2969" t="str">
        <f t="shared" si="1000"/>
        <v>https://tools.wmflabs.org/xtools-articleinfo/?article=Makhenkesi_Stofile&amp;project=en.wikipedia.org</v>
      </c>
      <c r="AB2969" t="str">
        <f t="shared" si="1001"/>
        <v>https://en.wikipedia.org/w/index.php?title=Special:WhatLinksHere/Makhenkesi_Stofile&amp;limit=500</v>
      </c>
    </row>
    <row r="2970" spans="1:29">
      <c r="A2970">
        <v>2552</v>
      </c>
      <c r="B2970">
        <v>620708</v>
      </c>
      <c r="C2970">
        <v>100739.81590903713</v>
      </c>
      <c r="D2970" t="s">
        <v>12144</v>
      </c>
      <c r="E2970" t="str">
        <f t="shared" si="1007"/>
        <v>Makiko</v>
      </c>
      <c r="F2970" t="str">
        <f t="shared" si="1008"/>
        <v>Futaki</v>
      </c>
      <c r="H2970">
        <v>0</v>
      </c>
      <c r="J2970">
        <v>57</v>
      </c>
      <c r="K2970" s="5">
        <v>42503</v>
      </c>
      <c r="L2970" t="s">
        <v>12705</v>
      </c>
      <c r="M2970" t="str">
        <f t="shared" si="1002"/>
        <v>Japanese animator (Akira Spirited Away My Neighbour Totoro).[216]</v>
      </c>
      <c r="N2970" t="str">
        <f t="shared" ref="N2970:N2981" si="1009">MID(M2970,1,FIND(" ",M2970)-1)</f>
        <v>Japanese</v>
      </c>
      <c r="O2970" t="str">
        <f t="shared" si="1003"/>
        <v>animator (Akira Spirited Away My Neighbour Totoro).[216]</v>
      </c>
      <c r="P2970" t="str">
        <f t="shared" si="1004"/>
        <v>animator (Akira Spirited Away My Neighbour Totoro).</v>
      </c>
      <c r="Q2970" t="str">
        <f t="shared" si="1005"/>
        <v>animator (Akira Spirited Away My Neighbour Totoro)</v>
      </c>
      <c r="R2970" t="str">
        <f>IFERROR(MID(Q2970,1,FIND(" ",Q2970)-1),Q2970)</f>
        <v>animator</v>
      </c>
      <c r="S2970" s="2" t="s">
        <v>1302</v>
      </c>
      <c r="U2970" t="str">
        <f t="shared" si="999"/>
        <v>https://en.wikipedia.org/wiki/Makiko_Futaki</v>
      </c>
      <c r="Y2970" t="str">
        <f t="shared" si="1000"/>
        <v>https://tools.wmflabs.org/xtools-articleinfo/?article=Makiko_Futaki&amp;project=en.wikipedia.org</v>
      </c>
      <c r="AB2970" t="str">
        <f t="shared" si="1001"/>
        <v>https://en.wikipedia.org/w/index.php?title=Special:WhatLinksHere/Makiko_Futaki&amp;limit=500</v>
      </c>
    </row>
    <row r="2971" spans="1:29">
      <c r="A2971">
        <v>517</v>
      </c>
      <c r="B2971">
        <v>481319</v>
      </c>
      <c r="C2971">
        <v>833629.30161092663</v>
      </c>
      <c r="D2971" t="s">
        <v>9386</v>
      </c>
      <c r="E2971" t="str">
        <f t="shared" si="1007"/>
        <v>Malcolm</v>
      </c>
      <c r="F2971" t="str">
        <f t="shared" si="1008"/>
        <v>Grear</v>
      </c>
      <c r="H2971">
        <v>0</v>
      </c>
      <c r="J2971">
        <v>84</v>
      </c>
      <c r="K2971" s="3">
        <v>42393</v>
      </c>
      <c r="L2971" t="s">
        <v>9677</v>
      </c>
      <c r="M2971" t="str">
        <f t="shared" si="1002"/>
        <v>American graphic designer.[523]</v>
      </c>
      <c r="N2971" t="str">
        <f t="shared" si="1009"/>
        <v>American</v>
      </c>
      <c r="O2971" t="str">
        <f t="shared" si="1003"/>
        <v>graphic designer.[523]</v>
      </c>
      <c r="P2971" t="str">
        <f t="shared" si="1004"/>
        <v>graphic designer.</v>
      </c>
      <c r="Q2971" t="str">
        <f t="shared" si="1005"/>
        <v>graphic designer</v>
      </c>
      <c r="R2971" t="s">
        <v>7028</v>
      </c>
      <c r="U2971" t="str">
        <f t="shared" si="999"/>
        <v>https://en.wikipedia.org/wiki/Malcolm_Grear</v>
      </c>
      <c r="Y2971" t="str">
        <f t="shared" si="1000"/>
        <v>https://tools.wmflabs.org/xtools-articleinfo/?article=Malcolm_Grear&amp;project=en.wikipedia.org</v>
      </c>
      <c r="AB2971" t="str">
        <f t="shared" si="1001"/>
        <v>https://en.wikipedia.org/w/index.php?title=Special:WhatLinksHere/Malcolm_Grear&amp;limit=500</v>
      </c>
    </row>
    <row r="2972" spans="1:29">
      <c r="A2972">
        <v>4794</v>
      </c>
      <c r="B2972">
        <v>793535</v>
      </c>
      <c r="C2972">
        <v>220685.69883776945</v>
      </c>
      <c r="D2972" t="s">
        <v>353</v>
      </c>
      <c r="E2972" s="2" t="s">
        <v>203</v>
      </c>
      <c r="F2972" s="2" t="s">
        <v>204</v>
      </c>
      <c r="H2972">
        <v>0</v>
      </c>
      <c r="J2972">
        <v>89</v>
      </c>
      <c r="K2972" s="3">
        <v>42641</v>
      </c>
      <c r="L2972" t="s">
        <v>270</v>
      </c>
      <c r="M2972" s="2" t="str">
        <f t="shared" si="1002"/>
        <v>American judge Chief Justice of the California Supreme Court (1987–1996) U.S. District Court Judge for the Central District of California (1971–1984).[59]</v>
      </c>
      <c r="N2972" s="2" t="str">
        <f t="shared" si="1009"/>
        <v>American</v>
      </c>
      <c r="O2972" s="2" t="str">
        <f t="shared" si="1003"/>
        <v>judge Chief Justice of the California Supreme Court (1987–1996) U.S. District Court Judge for the Central District of California (1971–1984).[59]</v>
      </c>
      <c r="P2972" s="2" t="str">
        <f t="shared" si="1004"/>
        <v>judge Chief Justice of the California Supreme Court (1987–1996) U.S. District Court Judge for the Central District of California (1971–1984).</v>
      </c>
      <c r="Q2972" s="2" t="str">
        <f t="shared" si="1005"/>
        <v>judge Chief Justice of the California Supreme Court (1987–1996) U</v>
      </c>
      <c r="R2972" s="2" t="str">
        <f>IFERROR(MID(Q2972,1,FIND(" ",Q2972)-1),Q2972)</f>
        <v>judge</v>
      </c>
      <c r="S2972" t="s">
        <v>162</v>
      </c>
    </row>
    <row r="2973" spans="1:29">
      <c r="A2973">
        <v>3703</v>
      </c>
      <c r="B2973">
        <v>27353</v>
      </c>
      <c r="C2973">
        <v>207584.93720722981</v>
      </c>
      <c r="D2973" t="s">
        <v>13851</v>
      </c>
      <c r="E2973" t="str">
        <f>LEFT(D2973,FIND(" ",D2973)-1)</f>
        <v>Małgorzata</v>
      </c>
      <c r="F2973" t="str">
        <f>MID(D2973,FIND(" ",D2973)+1,9999)</f>
        <v>Bartyzel</v>
      </c>
      <c r="H2973">
        <v>0</v>
      </c>
      <c r="J2973">
        <v>60</v>
      </c>
      <c r="K2973" s="5">
        <v>42574</v>
      </c>
      <c r="L2973" t="s">
        <v>14346</v>
      </c>
      <c r="M2973" t="str">
        <f t="shared" si="1002"/>
        <v>Polish politician member of the Sejm for Łódź (2005–2007)[362]</v>
      </c>
      <c r="N2973" t="str">
        <f t="shared" si="1009"/>
        <v>Polish</v>
      </c>
      <c r="O2973" t="str">
        <f t="shared" si="1003"/>
        <v>politician member of the Sejm for Łódź (2005–2007)[362]</v>
      </c>
      <c r="P2973" s="2" t="str">
        <f t="shared" si="1004"/>
        <v>politician member of the Sejm for Łódź (2005–2007)</v>
      </c>
      <c r="Q2973" s="2" t="str">
        <f t="shared" si="1005"/>
        <v>politician member of the Sejm for Łódź (2005–2007)</v>
      </c>
      <c r="R2973" s="2" t="str">
        <f>IFERROR(MID(Q2973,1,FIND(" ",Q2973)-1),Q2973)</f>
        <v>politician</v>
      </c>
      <c r="S2973" s="2" t="s">
        <v>875</v>
      </c>
      <c r="U2973" t="str">
        <f t="shared" ref="U2973:U3004" si="1010">CONCATENATE("https://en.wikipedia.org/wiki/",REPLACE(D2973,FIND(" ",D2973),1,"_"))</f>
        <v>https://en.wikipedia.org/wiki/Małgorzata_Bartyzel</v>
      </c>
      <c r="Y2973" t="str">
        <f t="shared" ref="Y2973:Y3004" si="1011">CONCATENATE("https://tools.wmflabs.org/xtools-articleinfo/?article=",REPLACE(D2973,FIND(" ",D2973),1,"_"),"&amp;project=en.wikipedia.org")</f>
        <v>https://tools.wmflabs.org/xtools-articleinfo/?article=Małgorzata_Bartyzel&amp;project=en.wikipedia.org</v>
      </c>
      <c r="AB2973" t="str">
        <f t="shared" ref="AB2973:AB3004" si="1012">CONCATENATE("https://en.wikipedia.org/w/index.php?title=Special:WhatLinksHere/",REPLACE(D2973,FIND(" ",D2973),1,"_"),"&amp;limit=500")</f>
        <v>https://en.wikipedia.org/w/index.php?title=Special:WhatLinksHere/Małgorzata_Bartyzel&amp;limit=500</v>
      </c>
    </row>
    <row r="2974" spans="1:29">
      <c r="A2974">
        <v>2064</v>
      </c>
      <c r="B2974">
        <v>235248</v>
      </c>
      <c r="C2974">
        <v>758514.37866003835</v>
      </c>
      <c r="D2974" t="s">
        <v>6778</v>
      </c>
      <c r="E2974" t="str">
        <f>LEFT(D2974,FIND(" ",D2974)-1)</f>
        <v>Malick</v>
      </c>
      <c r="F2974" t="str">
        <f>MID(D2974,FIND(" ",D2974)+1,9999)</f>
        <v>Sidibé</v>
      </c>
      <c r="H2974">
        <v>0</v>
      </c>
      <c r="J2974">
        <v>80</v>
      </c>
      <c r="K2974" s="5">
        <v>42474</v>
      </c>
      <c r="L2974" t="s">
        <v>6065</v>
      </c>
      <c r="M2974" t="str">
        <f t="shared" si="1002"/>
        <v>Malian photographer.[251]</v>
      </c>
      <c r="N2974" t="str">
        <f t="shared" si="1009"/>
        <v>Malian</v>
      </c>
      <c r="O2974" t="str">
        <f t="shared" si="1003"/>
        <v>photographer.[251]</v>
      </c>
      <c r="P2974" t="str">
        <f t="shared" si="1004"/>
        <v>photographer.</v>
      </c>
      <c r="Q2974" t="str">
        <f t="shared" si="1005"/>
        <v>photographer</v>
      </c>
      <c r="R2974" t="str">
        <f>IFERROR(MID(Q2974,1,FIND(" ",Q2974)-1),Q2974)</f>
        <v>photographer</v>
      </c>
      <c r="U2974" t="str">
        <f t="shared" si="1010"/>
        <v>https://en.wikipedia.org/wiki/Malick_Sidibé</v>
      </c>
      <c r="Y2974" t="str">
        <f t="shared" si="1011"/>
        <v>https://tools.wmflabs.org/xtools-articleinfo/?article=Malick_Sidibé&amp;project=en.wikipedia.org</v>
      </c>
      <c r="AB2974" t="str">
        <f t="shared" si="1012"/>
        <v>https://en.wikipedia.org/w/index.php?title=Special:WhatLinksHere/Malick_Sidibé&amp;limit=500</v>
      </c>
    </row>
    <row r="2975" spans="1:29">
      <c r="A2975">
        <v>121</v>
      </c>
      <c r="B2975">
        <v>13096</v>
      </c>
      <c r="C2975">
        <v>786286.42839066742</v>
      </c>
      <c r="D2975" t="s">
        <v>8946</v>
      </c>
      <c r="E2975" t="str">
        <f>LEFT(D2975,FIND(" ",D2975)-1)</f>
        <v>Maliheh</v>
      </c>
      <c r="F2975" t="str">
        <f>MID(D2975,FIND(" ",D2975)+1,9999)</f>
        <v>Afnan</v>
      </c>
      <c r="H2975">
        <v>0</v>
      </c>
      <c r="J2975">
        <v>81</v>
      </c>
      <c r="K2975" s="3">
        <v>42375</v>
      </c>
      <c r="L2975" t="s">
        <v>8948</v>
      </c>
      <c r="M2975" t="str">
        <f t="shared" si="1002"/>
        <v>Palestinian-born artist.[121]</v>
      </c>
      <c r="N2975" t="str">
        <f t="shared" si="1009"/>
        <v>Palestinian-born</v>
      </c>
      <c r="O2975" t="str">
        <f t="shared" si="1003"/>
        <v>artist.[121]</v>
      </c>
      <c r="P2975" t="str">
        <f t="shared" si="1004"/>
        <v>artist.</v>
      </c>
      <c r="Q2975" t="str">
        <f t="shared" si="1005"/>
        <v>artist</v>
      </c>
      <c r="R2975" t="str">
        <f>IFERROR(MID(Q2975,1,FIND(" ",Q2975)-1),Q2975)</f>
        <v>artist</v>
      </c>
      <c r="U2975" t="str">
        <f t="shared" si="1010"/>
        <v>https://en.wikipedia.org/wiki/Maliheh_Afnan</v>
      </c>
      <c r="V2975">
        <v>186</v>
      </c>
      <c r="W2975">
        <v>0</v>
      </c>
      <c r="X2975">
        <v>0</v>
      </c>
      <c r="Y2975" t="str">
        <f t="shared" si="1011"/>
        <v>https://tools.wmflabs.org/xtools-articleinfo/?article=Maliheh_Afnan&amp;project=en.wikipedia.org</v>
      </c>
      <c r="Z2975">
        <v>6</v>
      </c>
      <c r="AA2975">
        <v>2</v>
      </c>
      <c r="AB2975" t="str">
        <f t="shared" si="1012"/>
        <v>https://en.wikipedia.org/w/index.php?title=Special:WhatLinksHere/Maliheh_Afnan&amp;limit=500</v>
      </c>
      <c r="AC2975">
        <v>5</v>
      </c>
    </row>
    <row r="2976" spans="1:29">
      <c r="A2976">
        <v>2740</v>
      </c>
      <c r="B2976">
        <v>415176</v>
      </c>
      <c r="C2976">
        <v>742273.53039987059</v>
      </c>
      <c r="D2976" t="s">
        <v>12166</v>
      </c>
      <c r="E2976" t="s">
        <v>12753</v>
      </c>
      <c r="F2976" t="s">
        <v>13137</v>
      </c>
      <c r="H2976">
        <v>0</v>
      </c>
      <c r="J2976">
        <v>64</v>
      </c>
      <c r="K2976" s="5">
        <v>42514</v>
      </c>
      <c r="L2976" t="s">
        <v>12784</v>
      </c>
      <c r="M2976" t="str">
        <f t="shared" si="1002"/>
        <v>Pakistani politician MP (since 2013) liver disease.[406]</v>
      </c>
      <c r="N2976" t="str">
        <f t="shared" si="1009"/>
        <v>Pakistani</v>
      </c>
      <c r="O2976" t="str">
        <f t="shared" si="1003"/>
        <v>politician MP (since 2013) liver disease.[406]</v>
      </c>
      <c r="P2976" t="str">
        <f t="shared" si="1004"/>
        <v>politician MP (since 2013) liver disease.</v>
      </c>
      <c r="Q2976" t="str">
        <f t="shared" si="1005"/>
        <v>politician MP (since 2013) liver disease</v>
      </c>
      <c r="R2976" t="str">
        <f>IFERROR(MID(Q2976,1,FIND(" ",Q2976)-1),Q2976)</f>
        <v>politician</v>
      </c>
      <c r="S2976" s="2" t="s">
        <v>1217</v>
      </c>
      <c r="T2976" t="s">
        <v>13095</v>
      </c>
      <c r="U2976" t="str">
        <f t="shared" si="1010"/>
        <v>https://en.wikipedia.org/wiki/Malik_Iqbal Mehdi Khan</v>
      </c>
      <c r="Y2976" t="str">
        <f t="shared" si="1011"/>
        <v>https://tools.wmflabs.org/xtools-articleinfo/?article=Malik_Iqbal Mehdi Khan&amp;project=en.wikipedia.org</v>
      </c>
      <c r="AB2976" t="str">
        <f t="shared" si="1012"/>
        <v>https://en.wikipedia.org/w/index.php?title=Special:WhatLinksHere/Malik_Iqbal Mehdi Khan&amp;limit=500</v>
      </c>
    </row>
    <row r="2977" spans="1:28">
      <c r="A2977">
        <v>2710</v>
      </c>
      <c r="B2977">
        <v>726954</v>
      </c>
      <c r="C2977">
        <v>88435.719750151518</v>
      </c>
      <c r="D2977" t="s">
        <v>12269</v>
      </c>
      <c r="E2977" t="str">
        <f>LEFT(D2977,FIND(" ",D2977)-1)</f>
        <v>Malvina</v>
      </c>
      <c r="F2977" t="str">
        <f>MID(D2977,FIND(" ",D2977)+1,9999)</f>
        <v>Cheek</v>
      </c>
      <c r="H2977">
        <v>0</v>
      </c>
      <c r="J2977">
        <v>100</v>
      </c>
      <c r="K2977" s="5">
        <v>42512</v>
      </c>
      <c r="L2977" t="s">
        <v>12751</v>
      </c>
      <c r="M2977" t="str">
        <f t="shared" si="1002"/>
        <v>British war artist.[375]</v>
      </c>
      <c r="N2977" t="str">
        <f t="shared" si="1009"/>
        <v>British</v>
      </c>
      <c r="O2977" t="str">
        <f t="shared" si="1003"/>
        <v>war artist.[375]</v>
      </c>
      <c r="P2977" t="str">
        <f t="shared" si="1004"/>
        <v>war artist.</v>
      </c>
      <c r="Q2977" t="str">
        <f t="shared" si="1005"/>
        <v>war artist</v>
      </c>
      <c r="R2977" t="s">
        <v>13230</v>
      </c>
      <c r="U2977" t="str">
        <f t="shared" si="1010"/>
        <v>https://en.wikipedia.org/wiki/Malvina_Cheek</v>
      </c>
      <c r="Y2977" t="str">
        <f t="shared" si="1011"/>
        <v>https://tools.wmflabs.org/xtools-articleinfo/?article=Malvina_Cheek&amp;project=en.wikipedia.org</v>
      </c>
      <c r="AB2977" t="str">
        <f t="shared" si="1012"/>
        <v>https://en.wikipedia.org/w/index.php?title=Special:WhatLinksHere/Malvina_Cheek&amp;limit=500</v>
      </c>
    </row>
    <row r="2978" spans="1:28">
      <c r="A2978">
        <v>3338</v>
      </c>
      <c r="B2978">
        <v>237993</v>
      </c>
      <c r="C2978">
        <v>473632.57605320541</v>
      </c>
      <c r="D2978" t="s">
        <v>5187</v>
      </c>
      <c r="E2978" t="str">
        <f>LEFT(D2978,FIND(" ",D2978)-1)</f>
        <v>Malvina</v>
      </c>
      <c r="F2978" t="str">
        <f>MID(D2978,FIND(" ",D2978)+1,9999)</f>
        <v>Garrone Ronchi Della Rocca</v>
      </c>
      <c r="H2978">
        <v>0</v>
      </c>
      <c r="J2978">
        <v>94</v>
      </c>
      <c r="K2978" s="5">
        <v>42551</v>
      </c>
      <c r="L2978" t="s">
        <v>4655</v>
      </c>
      <c r="M2978" t="str">
        <f t="shared" si="1002"/>
        <v>Italian WWII partisan.[492]</v>
      </c>
      <c r="N2978" t="str">
        <f t="shared" si="1009"/>
        <v>Italian</v>
      </c>
      <c r="O2978" t="str">
        <f t="shared" ref="O2978:O3001" si="1013">MID(M2978,FIND(" ",M2978)+1,9999)</f>
        <v>WWII partisan.[492]</v>
      </c>
      <c r="P2978" t="str">
        <f t="shared" si="1004"/>
        <v>WWII partisan.</v>
      </c>
      <c r="Q2978" t="str">
        <f t="shared" si="1005"/>
        <v>WWII partisan</v>
      </c>
      <c r="R2978" t="s">
        <v>13657</v>
      </c>
      <c r="S2978" t="s">
        <v>2275</v>
      </c>
      <c r="U2978" t="str">
        <f t="shared" si="1010"/>
        <v>https://en.wikipedia.org/wiki/Malvina_Garrone Ronchi Della Rocca</v>
      </c>
      <c r="Y2978" t="str">
        <f t="shared" si="1011"/>
        <v>https://tools.wmflabs.org/xtools-articleinfo/?article=Malvina_Garrone Ronchi Della Rocca&amp;project=en.wikipedia.org</v>
      </c>
      <c r="AB2978" t="str">
        <f t="shared" si="1012"/>
        <v>https://en.wikipedia.org/w/index.php?title=Special:WhatLinksHere/Malvina_Garrone Ronchi Della Rocca&amp;limit=500</v>
      </c>
    </row>
    <row r="2979" spans="1:28">
      <c r="A2979">
        <v>92</v>
      </c>
      <c r="B2979">
        <v>277704</v>
      </c>
      <c r="C2979">
        <v>789571.9395119159</v>
      </c>
      <c r="D2979" t="s">
        <v>9130</v>
      </c>
      <c r="E2979" t="str">
        <f>LEFT(D2979,FIND(" ",D2979)-1)</f>
        <v>Mamdouh</v>
      </c>
      <c r="F2979" t="str">
        <f>MID(D2979,FIND(" ",D2979)+1,9999)</f>
        <v>Abdel-Alim</v>
      </c>
      <c r="H2979">
        <v>0</v>
      </c>
      <c r="J2979">
        <v>59</v>
      </c>
      <c r="K2979" s="3">
        <v>42374</v>
      </c>
      <c r="L2979" t="s">
        <v>10113</v>
      </c>
      <c r="M2979" t="str">
        <f t="shared" si="1002"/>
        <v>Egyptian actor heart attack.[92]</v>
      </c>
      <c r="N2979" t="str">
        <f t="shared" si="1009"/>
        <v>Egyptian</v>
      </c>
      <c r="O2979" t="str">
        <f t="shared" si="1013"/>
        <v>actor heart attack.[92]</v>
      </c>
      <c r="P2979" t="str">
        <f t="shared" si="1004"/>
        <v>actor heart attack.</v>
      </c>
      <c r="Q2979" t="str">
        <f t="shared" si="1005"/>
        <v>actor heart attack</v>
      </c>
      <c r="R2979" t="str">
        <f>IFERROR(MID(Q2979,1,FIND(" ",Q2979)-1),Q2979)</f>
        <v>actor</v>
      </c>
      <c r="T2979" t="s">
        <v>11780</v>
      </c>
      <c r="U2979" t="str">
        <f t="shared" si="1010"/>
        <v>https://en.wikipedia.org/wiki/Mamdouh_Abdel-Alim</v>
      </c>
      <c r="Y2979" t="str">
        <f t="shared" si="1011"/>
        <v>https://tools.wmflabs.org/xtools-articleinfo/?article=Mamdouh_Abdel-Alim&amp;project=en.wikipedia.org</v>
      </c>
      <c r="AB2979" t="str">
        <f t="shared" si="1012"/>
        <v>https://en.wikipedia.org/w/index.php?title=Special:WhatLinksHere/Mamdouh_Abdel-Alim&amp;limit=500</v>
      </c>
    </row>
    <row r="2980" spans="1:28">
      <c r="A2980">
        <v>1820</v>
      </c>
      <c r="B2980">
        <v>272155</v>
      </c>
      <c r="C2980">
        <v>975044.87491823966</v>
      </c>
      <c r="D2980" t="s">
        <v>6850</v>
      </c>
      <c r="E2980" t="s">
        <v>6011</v>
      </c>
      <c r="F2980" t="s">
        <v>6012</v>
      </c>
      <c r="H2980">
        <v>0</v>
      </c>
      <c r="J2980">
        <v>76</v>
      </c>
      <c r="K2980" s="5">
        <v>42461</v>
      </c>
      <c r="L2980" t="s">
        <v>6427</v>
      </c>
      <c r="M2980" t="str">
        <f t="shared" si="1002"/>
        <v>Senegalese writer.[6]</v>
      </c>
      <c r="N2980" t="str">
        <f t="shared" si="1009"/>
        <v>Senegalese</v>
      </c>
      <c r="O2980" t="str">
        <f t="shared" si="1013"/>
        <v>writer.[6]</v>
      </c>
      <c r="P2980" t="str">
        <f t="shared" si="1004"/>
        <v>writer.</v>
      </c>
      <c r="Q2980" t="str">
        <f t="shared" si="1005"/>
        <v>writer</v>
      </c>
      <c r="R2980" t="str">
        <f>IFERROR(MID(Q2980,1,FIND(" ",Q2980)-1),Q2980)</f>
        <v>writer</v>
      </c>
      <c r="U2980" t="str">
        <f t="shared" si="1010"/>
        <v>https://en.wikipedia.org/wiki/Mame_Younousse Dieng</v>
      </c>
      <c r="Y2980" t="str">
        <f t="shared" si="1011"/>
        <v>https://tools.wmflabs.org/xtools-articleinfo/?article=Mame_Younousse Dieng&amp;project=en.wikipedia.org</v>
      </c>
      <c r="AB2980" t="str">
        <f t="shared" si="1012"/>
        <v>https://en.wikipedia.org/w/index.php?title=Special:WhatLinksHere/Mame_Younousse Dieng&amp;limit=500</v>
      </c>
    </row>
    <row r="2981" spans="1:28">
      <c r="A2981">
        <v>2620</v>
      </c>
      <c r="B2981">
        <v>818055</v>
      </c>
      <c r="C2981">
        <v>233704.30700560973</v>
      </c>
      <c r="D2981" t="s">
        <v>11895</v>
      </c>
      <c r="E2981" t="str">
        <f>LEFT(D2981,FIND(" ",D2981)-1)</f>
        <v>Mamie</v>
      </c>
      <c r="F2981" t="str">
        <f>MID(D2981,FIND(" ",D2981)+1,9999)</f>
        <v>Rallins</v>
      </c>
      <c r="H2981">
        <v>0</v>
      </c>
      <c r="J2981">
        <v>74</v>
      </c>
      <c r="K2981" s="5">
        <v>42506</v>
      </c>
      <c r="L2981" t="s">
        <v>12588</v>
      </c>
      <c r="M2981" t="str">
        <f t="shared" si="1002"/>
        <v>American hurdler traffic collision.[284]</v>
      </c>
      <c r="N2981" t="str">
        <f t="shared" si="1009"/>
        <v>American</v>
      </c>
      <c r="O2981" t="str">
        <f t="shared" si="1013"/>
        <v>hurdler traffic collision.[284]</v>
      </c>
      <c r="P2981" t="str">
        <f t="shared" si="1004"/>
        <v>hurdler traffic collision.</v>
      </c>
      <c r="Q2981" t="str">
        <f t="shared" si="1005"/>
        <v>hurdler traffic collision</v>
      </c>
      <c r="R2981" t="str">
        <f>IFERROR(MID(Q2981,1,FIND(" ",Q2981)-1),Q2981)</f>
        <v>hurdler</v>
      </c>
      <c r="T2981" t="s">
        <v>13225</v>
      </c>
      <c r="U2981" t="str">
        <f t="shared" si="1010"/>
        <v>https://en.wikipedia.org/wiki/Mamie_Rallins</v>
      </c>
      <c r="Y2981" t="str">
        <f t="shared" si="1011"/>
        <v>https://tools.wmflabs.org/xtools-articleinfo/?article=Mamie_Rallins&amp;project=en.wikipedia.org</v>
      </c>
      <c r="AB2981" t="str">
        <f t="shared" si="1012"/>
        <v>https://en.wikipedia.org/w/index.php?title=Special:WhatLinksHere/Mamie_Rallins&amp;limit=500</v>
      </c>
    </row>
    <row r="2982" spans="1:28">
      <c r="A2982">
        <v>4643</v>
      </c>
      <c r="B2982">
        <v>913152</v>
      </c>
      <c r="C2982">
        <v>231625.85763839161</v>
      </c>
      <c r="D2982" t="s">
        <v>14736</v>
      </c>
      <c r="E2982" t="s">
        <v>14736</v>
      </c>
      <c r="H2982">
        <v>0</v>
      </c>
      <c r="J2982">
        <v>38</v>
      </c>
      <c r="K2982" s="5">
        <v>42631</v>
      </c>
      <c r="L2982" t="s">
        <v>15511</v>
      </c>
      <c r="M2982" t="str">
        <f t="shared" si="1002"/>
        <v>South African kwaito musician pharyngeal cancer.[156]</v>
      </c>
      <c r="N2982" t="s">
        <v>15574</v>
      </c>
      <c r="O2982" t="str">
        <f t="shared" si="1013"/>
        <v>African kwaito musician pharyngeal cancer.[156]</v>
      </c>
      <c r="P2982" s="2" t="str">
        <f t="shared" si="1004"/>
        <v>African kwaito musician pharyngeal cancer.</v>
      </c>
      <c r="Q2982" s="2" t="str">
        <f t="shared" si="1005"/>
        <v>African kwaito musician pharyngeal cancer</v>
      </c>
      <c r="R2982" s="2" t="s">
        <v>16001</v>
      </c>
      <c r="T2982" t="s">
        <v>16002</v>
      </c>
      <c r="U2982" t="e">
        <f t="shared" si="1010"/>
        <v>#VALUE!</v>
      </c>
      <c r="Y2982" t="e">
        <f t="shared" si="1011"/>
        <v>#VALUE!</v>
      </c>
      <c r="AB2982" t="e">
        <f t="shared" si="1012"/>
        <v>#VALUE!</v>
      </c>
    </row>
    <row r="2983" spans="1:28">
      <c r="A2983">
        <v>3721</v>
      </c>
      <c r="B2983">
        <v>534697</v>
      </c>
      <c r="C2983">
        <v>994888.79327054741</v>
      </c>
      <c r="D2983" t="s">
        <v>13684</v>
      </c>
      <c r="E2983" t="str">
        <f t="shared" ref="E2983:E2989" si="1014">LEFT(D2983,FIND(" ",D2983)-1)</f>
        <v>Mangal</v>
      </c>
      <c r="F2983" t="str">
        <f t="shared" ref="F2983:F2989" si="1015">MID(D2983,FIND(" ",D2983)+1,9999)</f>
        <v>Bagh</v>
      </c>
      <c r="H2983">
        <v>0</v>
      </c>
      <c r="J2983">
        <v>43</v>
      </c>
      <c r="K2983" s="5">
        <v>42575</v>
      </c>
      <c r="L2983" t="s">
        <v>14371</v>
      </c>
      <c r="M2983" t="str">
        <f t="shared" si="1002"/>
        <v>Pakistani militant leader (Lashkar-e-Islam) drone strike.[380]</v>
      </c>
      <c r="N2983" t="str">
        <f>MID(M2983,1,FIND(" ",M2983)-1)</f>
        <v>Pakistani</v>
      </c>
      <c r="O2983" t="str">
        <f t="shared" si="1013"/>
        <v>militant leader (Lashkar-e-Islam) drone strike.[380]</v>
      </c>
      <c r="P2983" s="2" t="str">
        <f t="shared" si="1004"/>
        <v>militant leader (Lashkar-e-Islam) drone strike.</v>
      </c>
      <c r="Q2983" s="2" t="str">
        <f t="shared" si="1005"/>
        <v>militant leader (Lashkar-e-Islam) drone strike</v>
      </c>
      <c r="R2983" s="2" t="s">
        <v>14744</v>
      </c>
      <c r="S2983" s="2" t="s">
        <v>801</v>
      </c>
      <c r="T2983" t="s">
        <v>14588</v>
      </c>
      <c r="U2983" t="str">
        <f t="shared" si="1010"/>
        <v>https://en.wikipedia.org/wiki/Mangal_Bagh</v>
      </c>
      <c r="Y2983" t="str">
        <f t="shared" si="1011"/>
        <v>https://tools.wmflabs.org/xtools-articleinfo/?article=Mangal_Bagh&amp;project=en.wikipedia.org</v>
      </c>
      <c r="AB2983" t="str">
        <f t="shared" si="1012"/>
        <v>https://en.wikipedia.org/w/index.php?title=Special:WhatLinksHere/Mangal_Bagh&amp;limit=500</v>
      </c>
    </row>
    <row r="2984" spans="1:28">
      <c r="A2984">
        <v>3713</v>
      </c>
      <c r="B2984">
        <v>582245</v>
      </c>
      <c r="C2984">
        <v>63333.680105642998</v>
      </c>
      <c r="D2984" t="s">
        <v>13861</v>
      </c>
      <c r="E2984" t="str">
        <f t="shared" si="1014"/>
        <v>Mangala</v>
      </c>
      <c r="F2984" t="str">
        <f t="shared" si="1015"/>
        <v>Moonesinghe</v>
      </c>
      <c r="H2984">
        <v>0</v>
      </c>
      <c r="J2984">
        <v>84</v>
      </c>
      <c r="K2984" s="5">
        <v>42574</v>
      </c>
      <c r="L2984" t="s">
        <v>14177</v>
      </c>
      <c r="M2984" t="str">
        <f t="shared" si="1002"/>
        <v>Sri Lankan politician and diplomat High Commissioner to the UK (2000–2002) and India (1995–2000 2002–2005).[372]</v>
      </c>
      <c r="N2984" t="s">
        <v>14591</v>
      </c>
      <c r="O2984" t="str">
        <f t="shared" si="1013"/>
        <v>Lankan politician and diplomat High Commissioner to the UK (2000–2002) and India (1995–2000 2002–2005).[372]</v>
      </c>
      <c r="P2984" s="2" t="str">
        <f t="shared" si="1004"/>
        <v>Lankan politician and diplomat High Commissioner to the UK (2000–2002) and India (1995–2000 2002–2005).</v>
      </c>
      <c r="Q2984" s="2" t="str">
        <f t="shared" si="1005"/>
        <v>Lankan politician and diplomat High Commissioner to the UK (2000–2002) and India (1995–2000 2002–2005)</v>
      </c>
      <c r="R2984" s="2" t="s">
        <v>13245</v>
      </c>
      <c r="S2984" s="2" t="s">
        <v>797</v>
      </c>
      <c r="U2984" t="str">
        <f t="shared" si="1010"/>
        <v>https://en.wikipedia.org/wiki/Mangala_Moonesinghe</v>
      </c>
      <c r="Y2984" t="str">
        <f t="shared" si="1011"/>
        <v>https://tools.wmflabs.org/xtools-articleinfo/?article=Mangala_Moonesinghe&amp;project=en.wikipedia.org</v>
      </c>
      <c r="AB2984" t="str">
        <f t="shared" si="1012"/>
        <v>https://en.wikipedia.org/w/index.php?title=Special:WhatLinksHere/Mangala_Moonesinghe&amp;limit=500</v>
      </c>
    </row>
    <row r="2985" spans="1:28">
      <c r="A2985">
        <v>3105</v>
      </c>
      <c r="B2985">
        <v>212426</v>
      </c>
      <c r="C2985">
        <v>699407.56606229115</v>
      </c>
      <c r="D2985" t="s">
        <v>5284</v>
      </c>
      <c r="E2985" t="str">
        <f t="shared" si="1014"/>
        <v>Manimala</v>
      </c>
      <c r="F2985" t="str">
        <f t="shared" si="1015"/>
        <v>Devi</v>
      </c>
      <c r="H2985">
        <v>0</v>
      </c>
      <c r="J2985">
        <v>84</v>
      </c>
      <c r="K2985" s="5">
        <v>42537</v>
      </c>
      <c r="L2985" t="s">
        <v>4844</v>
      </c>
      <c r="M2985" t="str">
        <f t="shared" si="1002"/>
        <v>Indian actress (Kaa).[260]</v>
      </c>
      <c r="N2985" t="str">
        <f>MID(M2985,1,FIND(" ",M2985)-1)</f>
        <v>Indian</v>
      </c>
      <c r="O2985" t="str">
        <f t="shared" si="1013"/>
        <v>actress (Kaa).[260]</v>
      </c>
      <c r="P2985" t="str">
        <f t="shared" si="1004"/>
        <v>actress (Kaa).</v>
      </c>
      <c r="Q2985" t="str">
        <f t="shared" si="1005"/>
        <v>actress (Kaa)</v>
      </c>
      <c r="R2985" t="str">
        <f>IFERROR(MID(Q2985,1,FIND(" ",Q2985)-1),Q2985)</f>
        <v>actress</v>
      </c>
      <c r="S2985" s="2" t="s">
        <v>1025</v>
      </c>
      <c r="U2985" t="str">
        <f t="shared" si="1010"/>
        <v>https://en.wikipedia.org/wiki/Manimala_Devi</v>
      </c>
      <c r="Y2985" t="str">
        <f t="shared" si="1011"/>
        <v>https://tools.wmflabs.org/xtools-articleinfo/?article=Manimala_Devi&amp;project=en.wikipedia.org</v>
      </c>
      <c r="AB2985" t="str">
        <f t="shared" si="1012"/>
        <v>https://en.wikipedia.org/w/index.php?title=Special:WhatLinksHere/Manimala_Devi&amp;limit=500</v>
      </c>
    </row>
    <row r="2986" spans="1:28">
      <c r="A2986">
        <v>2919</v>
      </c>
      <c r="B2986">
        <v>513521</v>
      </c>
      <c r="C2986">
        <v>318662.3746114492</v>
      </c>
      <c r="D2986" t="s">
        <v>5450</v>
      </c>
      <c r="E2986" t="str">
        <f t="shared" si="1014"/>
        <v>Manohar</v>
      </c>
      <c r="F2986" t="str">
        <f t="shared" si="1015"/>
        <v>Aich</v>
      </c>
      <c r="H2986">
        <v>0</v>
      </c>
      <c r="J2986">
        <v>104</v>
      </c>
      <c r="K2986" s="5">
        <v>42526</v>
      </c>
      <c r="L2986" t="s">
        <v>4979</v>
      </c>
      <c r="M2986" t="str">
        <f t="shared" si="1002"/>
        <v>Indian bodybuilder Mr. Universe (1952).[74]</v>
      </c>
      <c r="N2986" t="str">
        <f>MID(M2986,1,FIND(" ",M2986)-1)</f>
        <v>Indian</v>
      </c>
      <c r="O2986" t="str">
        <f t="shared" si="1013"/>
        <v>bodybuilder Mr. Universe (1952).[74]</v>
      </c>
      <c r="P2986" t="str">
        <f t="shared" si="1004"/>
        <v>bodybuilder Mr. Universe (1952).</v>
      </c>
      <c r="Q2986" t="str">
        <f t="shared" si="1005"/>
        <v>bodybuilder Mr</v>
      </c>
      <c r="R2986" t="str">
        <f>IFERROR(MID(Q2986,1,FIND(" ",Q2986)-1),Q2986)</f>
        <v>bodybuilder</v>
      </c>
      <c r="S2986" t="s">
        <v>1124</v>
      </c>
      <c r="U2986" t="str">
        <f t="shared" si="1010"/>
        <v>https://en.wikipedia.org/wiki/Manohar_Aich</v>
      </c>
      <c r="Y2986" t="str">
        <f t="shared" si="1011"/>
        <v>https://tools.wmflabs.org/xtools-articleinfo/?article=Manohar_Aich&amp;project=en.wikipedia.org</v>
      </c>
      <c r="AB2986" t="str">
        <f t="shared" si="1012"/>
        <v>https://en.wikipedia.org/w/index.php?title=Special:WhatLinksHere/Manohar_Aich&amp;limit=500</v>
      </c>
    </row>
    <row r="2987" spans="1:28">
      <c r="A2987">
        <v>2039</v>
      </c>
      <c r="B2987">
        <v>930730</v>
      </c>
      <c r="C2987">
        <v>874484.67638751026</v>
      </c>
      <c r="D2987" t="s">
        <v>6906</v>
      </c>
      <c r="E2987" t="str">
        <f t="shared" si="1014"/>
        <v>Manouchehr</v>
      </c>
      <c r="F2987" t="str">
        <f t="shared" si="1015"/>
        <v>Sotodeh</v>
      </c>
      <c r="H2987">
        <v>0</v>
      </c>
      <c r="J2987">
        <v>102</v>
      </c>
      <c r="K2987" s="5">
        <v>42473</v>
      </c>
      <c r="L2987" t="s">
        <v>6170</v>
      </c>
      <c r="M2987" t="str">
        <f t="shared" si="1002"/>
        <v>Iranian geographer and scholar of Persian literature lung infection.[226]</v>
      </c>
      <c r="N2987" t="str">
        <f>MID(M2987,1,FIND(" ",M2987)-1)</f>
        <v>Iranian</v>
      </c>
      <c r="O2987" t="str">
        <f t="shared" si="1013"/>
        <v>geographer and scholar of Persian literature lung infection.[226]</v>
      </c>
      <c r="P2987" t="str">
        <f t="shared" si="1004"/>
        <v>geographer and scholar of Persian literature lung infection.</v>
      </c>
      <c r="Q2987" t="str">
        <f t="shared" si="1005"/>
        <v>geographer and scholar of Persian literature lung infection</v>
      </c>
      <c r="R2987" t="str">
        <f>MID(Q2987,1,44)</f>
        <v>geographer and scholar of Persian literature</v>
      </c>
      <c r="T2987" t="s">
        <v>5603</v>
      </c>
      <c r="U2987" t="str">
        <f t="shared" si="1010"/>
        <v>https://en.wikipedia.org/wiki/Manouchehr_Sotodeh</v>
      </c>
      <c r="Y2987" t="str">
        <f t="shared" si="1011"/>
        <v>https://tools.wmflabs.org/xtools-articleinfo/?article=Manouchehr_Sotodeh&amp;project=en.wikipedia.org</v>
      </c>
      <c r="AB2987" t="str">
        <f t="shared" si="1012"/>
        <v>https://en.wikipedia.org/w/index.php?title=Special:WhatLinksHere/Manouchehr_Sotodeh&amp;limit=500</v>
      </c>
    </row>
    <row r="2988" spans="1:28">
      <c r="A2988">
        <v>3892</v>
      </c>
      <c r="B2988">
        <v>701553</v>
      </c>
      <c r="C2988">
        <v>348894.58530597039</v>
      </c>
      <c r="D2988" t="s">
        <v>4513</v>
      </c>
      <c r="E2988" t="str">
        <f t="shared" si="1014"/>
        <v>Mansueto</v>
      </c>
      <c r="F2988" t="str">
        <f t="shared" si="1015"/>
        <v>Bianchi</v>
      </c>
      <c r="H2988">
        <v>0</v>
      </c>
      <c r="J2988">
        <v>66</v>
      </c>
      <c r="K2988" s="5">
        <v>42585</v>
      </c>
      <c r="L2988" t="s">
        <v>4205</v>
      </c>
      <c r="M2988" t="str">
        <f t="shared" si="1002"/>
        <v>Italian Roman Catholic prelate Bishop of Volterra (2000–2006) and Pistoia (2006–2014).[34]</v>
      </c>
      <c r="N2988" t="str">
        <f>MID(M2988,1,FIND(" ",M2988)-1)</f>
        <v>Italian</v>
      </c>
      <c r="O2988" t="str">
        <f t="shared" si="1013"/>
        <v>Roman Catholic prelate Bishop of Volterra (2000–2006) and Pistoia (2006–2014).[34]</v>
      </c>
      <c r="P2988" s="2" t="str">
        <f t="shared" si="1004"/>
        <v>Roman Catholic prelate Bishop of Volterra (2000–2006) and Pistoia (2006–2014).</v>
      </c>
      <c r="Q2988" s="2" t="str">
        <f t="shared" si="1005"/>
        <v>Roman Catholic prelate Bishop of Volterra (2000–2006) and Pistoia (2006–2014)</v>
      </c>
      <c r="R2988" s="2" t="s">
        <v>3276</v>
      </c>
      <c r="S2988" s="2" t="s">
        <v>717</v>
      </c>
      <c r="U2988" t="str">
        <f t="shared" si="1010"/>
        <v>https://en.wikipedia.org/wiki/Mansueto_Bianchi</v>
      </c>
      <c r="Y2988" t="str">
        <f t="shared" si="1011"/>
        <v>https://tools.wmflabs.org/xtools-articleinfo/?article=Mansueto_Bianchi&amp;project=en.wikipedia.org</v>
      </c>
      <c r="AB2988" t="str">
        <f t="shared" si="1012"/>
        <v>https://en.wikipedia.org/w/index.php?title=Special:WhatLinksHere/Mansueto_Bianchi&amp;limit=500</v>
      </c>
    </row>
    <row r="2989" spans="1:28">
      <c r="A2989">
        <v>2230</v>
      </c>
      <c r="B2989">
        <v>633860</v>
      </c>
      <c r="C2989">
        <v>11382.434515326167</v>
      </c>
      <c r="D2989" t="s">
        <v>6593</v>
      </c>
      <c r="E2989" t="str">
        <f t="shared" si="1014"/>
        <v>Manuel</v>
      </c>
      <c r="F2989" t="str">
        <f t="shared" si="1015"/>
        <v>de la Torre</v>
      </c>
      <c r="H2989">
        <v>0</v>
      </c>
      <c r="J2989">
        <v>94</v>
      </c>
      <c r="K2989" s="5">
        <v>42484</v>
      </c>
      <c r="L2989" t="s">
        <v>6177</v>
      </c>
      <c r="M2989" t="str">
        <f t="shared" si="1002"/>
        <v>Spanish-born American golf player and instructor.[418]</v>
      </c>
      <c r="N2989" t="s">
        <v>5778</v>
      </c>
      <c r="O2989" t="str">
        <f t="shared" si="1013"/>
        <v>American golf player and instructor.[418]</v>
      </c>
      <c r="P2989" t="str">
        <f t="shared" si="1004"/>
        <v>American golf player and instructor.</v>
      </c>
      <c r="Q2989" t="str">
        <f t="shared" si="1005"/>
        <v>American golf player and instructor</v>
      </c>
      <c r="R2989" t="s">
        <v>3191</v>
      </c>
      <c r="U2989" t="str">
        <f t="shared" si="1010"/>
        <v>https://en.wikipedia.org/wiki/Manuel_de la Torre</v>
      </c>
      <c r="Y2989" t="str">
        <f t="shared" si="1011"/>
        <v>https://tools.wmflabs.org/xtools-articleinfo/?article=Manuel_de la Torre&amp;project=en.wikipedia.org</v>
      </c>
      <c r="AB2989" t="str">
        <f t="shared" si="1012"/>
        <v>https://en.wikipedia.org/w/index.php?title=Special:WhatLinksHere/Manuel_de la Torre&amp;limit=500</v>
      </c>
    </row>
    <row r="2990" spans="1:28">
      <c r="A2990">
        <v>3611</v>
      </c>
      <c r="B2990">
        <v>953698</v>
      </c>
      <c r="C2990">
        <v>146134.28580742038</v>
      </c>
      <c r="D2990" t="s">
        <v>13771</v>
      </c>
      <c r="E2990" t="s">
        <v>14695</v>
      </c>
      <c r="F2990" t="s">
        <v>14696</v>
      </c>
      <c r="H2990">
        <v>0</v>
      </c>
      <c r="J2990">
        <v>101</v>
      </c>
      <c r="K2990" s="5">
        <v>42569</v>
      </c>
      <c r="L2990" t="s">
        <v>14259</v>
      </c>
      <c r="M2990" t="str">
        <f t="shared" si="1002"/>
        <v>Canadian social worker founder of Batshaw Youth and Family Centres.[270]</v>
      </c>
      <c r="N2990" t="str">
        <f t="shared" ref="N2990:N3001" si="1016">MID(M2990,1,FIND(" ",M2990)-1)</f>
        <v>Canadian</v>
      </c>
      <c r="O2990" t="str">
        <f t="shared" si="1013"/>
        <v>social worker founder of Batshaw Youth and Family Centres.[270]</v>
      </c>
      <c r="P2990" s="2" t="str">
        <f t="shared" si="1004"/>
        <v>social worker founder of Batshaw Youth and Family Centres.</v>
      </c>
      <c r="Q2990" s="2" t="str">
        <f t="shared" si="1005"/>
        <v>social worker founder of Batshaw Youth and Family Centres</v>
      </c>
      <c r="R2990" s="2" t="s">
        <v>14576</v>
      </c>
      <c r="S2990" s="2" t="s">
        <v>923</v>
      </c>
      <c r="U2990" t="str">
        <f t="shared" si="1010"/>
        <v>https://en.wikipedia.org/wiki/Manuel_G. Batshaw</v>
      </c>
      <c r="Y2990" t="str">
        <f t="shared" si="1011"/>
        <v>https://tools.wmflabs.org/xtools-articleinfo/?article=Manuel_G. Batshaw&amp;project=en.wikipedia.org</v>
      </c>
      <c r="AB2990" t="str">
        <f t="shared" si="1012"/>
        <v>https://en.wikipedia.org/w/index.php?title=Special:WhatLinksHere/Manuel_G. Batshaw&amp;limit=500</v>
      </c>
    </row>
    <row r="2991" spans="1:28">
      <c r="A2991">
        <v>692</v>
      </c>
      <c r="B2991">
        <v>569047</v>
      </c>
      <c r="C2991">
        <v>715054.59019954293</v>
      </c>
      <c r="D2991" t="s">
        <v>10396</v>
      </c>
      <c r="E2991" t="str">
        <f t="shared" ref="E2991:E3012" si="1017">LEFT(D2991,FIND(" ",D2991)-1)</f>
        <v>Manuel</v>
      </c>
      <c r="F2991" t="str">
        <f t="shared" ref="F2991:F3012" si="1018">MID(D2991,FIND(" ",D2991)+1,9999)</f>
        <v>Tenenbaum</v>
      </c>
      <c r="H2991">
        <v>0</v>
      </c>
      <c r="J2991">
        <v>81</v>
      </c>
      <c r="K2991" s="3">
        <v>42402</v>
      </c>
      <c r="L2991" t="s">
        <v>10716</v>
      </c>
      <c r="M2991" t="str">
        <f t="shared" si="1002"/>
        <v>Uruguayan historian President of the Latin American Jewish Congress (1978–2007).[36]</v>
      </c>
      <c r="N2991" t="str">
        <f t="shared" si="1016"/>
        <v>Uruguayan</v>
      </c>
      <c r="O2991" t="str">
        <f t="shared" si="1013"/>
        <v>historian President of the Latin American Jewish Congress (1978–2007).[36]</v>
      </c>
      <c r="P2991" t="str">
        <f t="shared" si="1004"/>
        <v>historian President of the Latin American Jewish Congress (1978–2007).</v>
      </c>
      <c r="Q2991" t="str">
        <f t="shared" si="1005"/>
        <v>historian President of the Latin American Jewish Congress (1978–2007)</v>
      </c>
      <c r="R2991" t="str">
        <f t="shared" ref="R2991:R2996" si="1019">IFERROR(MID(Q2991,1,FIND(" ",Q2991)-1),Q2991)</f>
        <v>historian</v>
      </c>
      <c r="S2991" t="s">
        <v>2505</v>
      </c>
      <c r="U2991" t="str">
        <f t="shared" si="1010"/>
        <v>https://en.wikipedia.org/wiki/Manuel_Tenenbaum</v>
      </c>
      <c r="Y2991" t="str">
        <f t="shared" si="1011"/>
        <v>https://tools.wmflabs.org/xtools-articleinfo/?article=Manuel_Tenenbaum&amp;project=en.wikipedia.org</v>
      </c>
      <c r="AB2991" t="str">
        <f t="shared" si="1012"/>
        <v>https://en.wikipedia.org/w/index.php?title=Special:WhatLinksHere/Manuel_Tenenbaum&amp;limit=500</v>
      </c>
    </row>
    <row r="2992" spans="1:28">
      <c r="A2992">
        <v>328</v>
      </c>
      <c r="B2992">
        <v>249489</v>
      </c>
      <c r="C2992">
        <v>691461.10518249776</v>
      </c>
      <c r="D2992" t="s">
        <v>9538</v>
      </c>
      <c r="E2992" t="str">
        <f t="shared" si="1017"/>
        <v>Manuel</v>
      </c>
      <c r="F2992" t="str">
        <f t="shared" si="1018"/>
        <v>Velázquez</v>
      </c>
      <c r="H2992">
        <v>0</v>
      </c>
      <c r="J2992">
        <v>72</v>
      </c>
      <c r="K2992" s="3">
        <v>42384</v>
      </c>
      <c r="L2992" t="s">
        <v>10475</v>
      </c>
      <c r="M2992" t="str">
        <f t="shared" si="1002"/>
        <v>Spanish footballer (Real Madrid Rayo Vallecano Málaga) winner of the 1965–66 European Cup.[329]</v>
      </c>
      <c r="N2992" t="str">
        <f t="shared" si="1016"/>
        <v>Spanish</v>
      </c>
      <c r="O2992" t="str">
        <f t="shared" si="1013"/>
        <v>footballer (Real Madrid Rayo Vallecano Málaga) winner of the 1965–66 European Cup.[329]</v>
      </c>
      <c r="P2992" t="str">
        <f t="shared" si="1004"/>
        <v>footballer (Real Madrid Rayo Vallecano Málaga) winner of the 1965–66 European Cup.</v>
      </c>
      <c r="Q2992" t="str">
        <f t="shared" si="1005"/>
        <v>footballer (Real Madrid Rayo Vallecano Málaga) winner of the 1965–66 European Cup</v>
      </c>
      <c r="R2992" t="str">
        <f t="shared" si="1019"/>
        <v>footballer</v>
      </c>
      <c r="S2992" t="s">
        <v>2365</v>
      </c>
      <c r="U2992" t="str">
        <f t="shared" si="1010"/>
        <v>https://en.wikipedia.org/wiki/Manuel_Velázquez</v>
      </c>
      <c r="Y2992" t="str">
        <f t="shared" si="1011"/>
        <v>https://tools.wmflabs.org/xtools-articleinfo/?article=Manuel_Velázquez&amp;project=en.wikipedia.org</v>
      </c>
      <c r="AB2992" t="str">
        <f t="shared" si="1012"/>
        <v>https://en.wikipedia.org/w/index.php?title=Special:WhatLinksHere/Manuel_Velázquez&amp;limit=500</v>
      </c>
    </row>
    <row r="2993" spans="1:29">
      <c r="A2993">
        <v>1738</v>
      </c>
      <c r="B2993">
        <v>126809</v>
      </c>
      <c r="C2993">
        <v>383801.32423844771</v>
      </c>
      <c r="D2993" t="s">
        <v>8646</v>
      </c>
      <c r="E2993" t="str">
        <f t="shared" si="1017"/>
        <v>Manzoor</v>
      </c>
      <c r="F2993" t="str">
        <f t="shared" si="1018"/>
        <v>Mirza</v>
      </c>
      <c r="H2993">
        <v>0</v>
      </c>
      <c r="J2993">
        <v>85</v>
      </c>
      <c r="K2993" s="3">
        <v>42457</v>
      </c>
      <c r="L2993" s="2" t="s">
        <v>7880</v>
      </c>
      <c r="M2993" t="str">
        <f t="shared" si="1002"/>
        <v>Pakistani economist.[545]</v>
      </c>
      <c r="N2993" t="str">
        <f t="shared" si="1016"/>
        <v>Pakistani</v>
      </c>
      <c r="O2993" t="str">
        <f t="shared" si="1013"/>
        <v>economist.[545]</v>
      </c>
      <c r="P2993" t="str">
        <f t="shared" si="1004"/>
        <v>economist.</v>
      </c>
      <c r="Q2993" t="str">
        <f t="shared" si="1005"/>
        <v>economist</v>
      </c>
      <c r="R2993" t="str">
        <f t="shared" si="1019"/>
        <v>economist</v>
      </c>
      <c r="U2993" t="str">
        <f t="shared" si="1010"/>
        <v>https://en.wikipedia.org/wiki/Manzoor_Mirza</v>
      </c>
      <c r="Y2993" t="str">
        <f t="shared" si="1011"/>
        <v>https://tools.wmflabs.org/xtools-articleinfo/?article=Manzoor_Mirza&amp;project=en.wikipedia.org</v>
      </c>
      <c r="AB2993" t="str">
        <f t="shared" si="1012"/>
        <v>https://en.wikipedia.org/w/index.php?title=Special:WhatLinksHere/Manzoor_Mirza&amp;limit=500</v>
      </c>
    </row>
    <row r="2994" spans="1:29">
      <c r="A2994">
        <v>3477</v>
      </c>
      <c r="B2994">
        <v>737550</v>
      </c>
      <c r="C2994">
        <v>678268.99450847122</v>
      </c>
      <c r="D2994" t="s">
        <v>13458</v>
      </c>
      <c r="E2994" t="str">
        <f t="shared" si="1017"/>
        <v>Maralin</v>
      </c>
      <c r="F2994" t="str">
        <f t="shared" si="1018"/>
        <v>Niska</v>
      </c>
      <c r="H2994">
        <v>0</v>
      </c>
      <c r="J2994">
        <v>89</v>
      </c>
      <c r="K2994" s="5">
        <v>42560</v>
      </c>
      <c r="L2994" t="s">
        <v>14134</v>
      </c>
      <c r="M2994" t="str">
        <f t="shared" si="1002"/>
        <v>American soprano.[136]</v>
      </c>
      <c r="N2994" t="str">
        <f t="shared" si="1016"/>
        <v>American</v>
      </c>
      <c r="O2994" t="str">
        <f t="shared" si="1013"/>
        <v>soprano.[136]</v>
      </c>
      <c r="P2994" s="2" t="str">
        <f t="shared" si="1004"/>
        <v>soprano.</v>
      </c>
      <c r="Q2994" s="2" t="str">
        <f t="shared" si="1005"/>
        <v>soprano</v>
      </c>
      <c r="R2994" s="2" t="str">
        <f t="shared" si="1019"/>
        <v>soprano</v>
      </c>
      <c r="S2994" s="2"/>
      <c r="U2994" t="str">
        <f t="shared" si="1010"/>
        <v>https://en.wikipedia.org/wiki/Maralin_Niska</v>
      </c>
      <c r="Y2994" t="str">
        <f t="shared" si="1011"/>
        <v>https://tools.wmflabs.org/xtools-articleinfo/?article=Maralin_Niska&amp;project=en.wikipedia.org</v>
      </c>
      <c r="AB2994" t="str">
        <f t="shared" si="1012"/>
        <v>https://en.wikipedia.org/w/index.php?title=Special:WhatLinksHere/Maralin_Niska&amp;limit=500</v>
      </c>
    </row>
    <row r="2995" spans="1:29">
      <c r="A2995">
        <v>4335</v>
      </c>
      <c r="B2995">
        <v>343899</v>
      </c>
      <c r="C2995">
        <v>740815.31012143381</v>
      </c>
      <c r="D2995" t="s">
        <v>4106</v>
      </c>
      <c r="E2995" t="str">
        <f t="shared" si="1017"/>
        <v>Marc</v>
      </c>
      <c r="F2995" t="str">
        <f t="shared" si="1018"/>
        <v>Riboud</v>
      </c>
      <c r="H2995">
        <v>0</v>
      </c>
      <c r="J2995">
        <v>93</v>
      </c>
      <c r="K2995" s="5">
        <v>42612</v>
      </c>
      <c r="L2995" t="s">
        <v>3694</v>
      </c>
      <c r="M2995" t="str">
        <f t="shared" si="1002"/>
        <v>French photographer.[479]</v>
      </c>
      <c r="N2995" t="str">
        <f t="shared" si="1016"/>
        <v>French</v>
      </c>
      <c r="O2995" t="str">
        <f t="shared" si="1013"/>
        <v>photographer.[479]</v>
      </c>
      <c r="P2995" s="2" t="str">
        <f t="shared" si="1004"/>
        <v>photographer.</v>
      </c>
      <c r="Q2995" s="2" t="str">
        <f t="shared" si="1005"/>
        <v>photographer</v>
      </c>
      <c r="R2995" s="2" t="str">
        <f t="shared" si="1019"/>
        <v>photographer</v>
      </c>
      <c r="S2995" s="2"/>
      <c r="U2995" t="str">
        <f t="shared" si="1010"/>
        <v>https://en.wikipedia.org/wiki/Marc_Riboud</v>
      </c>
      <c r="Y2995" t="str">
        <f t="shared" si="1011"/>
        <v>https://tools.wmflabs.org/xtools-articleinfo/?article=Marc_Riboud&amp;project=en.wikipedia.org</v>
      </c>
      <c r="AB2995" t="str">
        <f t="shared" si="1012"/>
        <v>https://en.wikipedia.org/w/index.php?title=Special:WhatLinksHere/Marc_Riboud&amp;limit=500</v>
      </c>
    </row>
    <row r="2996" spans="1:29" s="2" customFormat="1">
      <c r="A2996">
        <v>4711</v>
      </c>
      <c r="B2996">
        <v>325182</v>
      </c>
      <c r="C2996">
        <v>667562.7315435122</v>
      </c>
      <c r="D2996" t="s">
        <v>15242</v>
      </c>
      <c r="E2996" t="str">
        <f t="shared" si="1017"/>
        <v>Marcel</v>
      </c>
      <c r="F2996" t="str">
        <f t="shared" si="1018"/>
        <v>Artelesa</v>
      </c>
      <c r="G2996"/>
      <c r="H2996">
        <v>0</v>
      </c>
      <c r="I2996"/>
      <c r="J2996">
        <v>78</v>
      </c>
      <c r="K2996" s="5">
        <v>42636</v>
      </c>
      <c r="L2996" t="s">
        <v>15783</v>
      </c>
      <c r="M2996" t="str">
        <f t="shared" si="1002"/>
        <v>French footballer (Monaco Marseille).[73]</v>
      </c>
      <c r="N2996" t="str">
        <f t="shared" si="1016"/>
        <v>French</v>
      </c>
      <c r="O2996" t="str">
        <f t="shared" si="1013"/>
        <v>footballer (Monaco Marseille).[73]</v>
      </c>
      <c r="P2996" s="2" t="str">
        <f t="shared" si="1004"/>
        <v>footballer (Monaco Marseille).</v>
      </c>
      <c r="Q2996" s="2" t="str">
        <f t="shared" si="1005"/>
        <v>footballer (Monaco Marseille)</v>
      </c>
      <c r="R2996" s="2" t="str">
        <f t="shared" si="1019"/>
        <v>footballer</v>
      </c>
      <c r="S2996" s="2" t="s">
        <v>366</v>
      </c>
      <c r="T2996"/>
      <c r="U2996" t="str">
        <f t="shared" si="1010"/>
        <v>https://en.wikipedia.org/wiki/Marcel_Artelesa</v>
      </c>
      <c r="V2996"/>
      <c r="W2996"/>
      <c r="X2996"/>
      <c r="Y2996" t="str">
        <f t="shared" si="1011"/>
        <v>https://tools.wmflabs.org/xtools-articleinfo/?article=Marcel_Artelesa&amp;project=en.wikipedia.org</v>
      </c>
      <c r="Z2996"/>
      <c r="AA2996"/>
      <c r="AB2996" t="str">
        <f t="shared" si="1012"/>
        <v>https://en.wikipedia.org/w/index.php?title=Special:WhatLinksHere/Marcel_Artelesa&amp;limit=500</v>
      </c>
      <c r="AC2996"/>
    </row>
    <row r="2997" spans="1:29">
      <c r="A2997">
        <v>23</v>
      </c>
      <c r="B2997">
        <v>773813</v>
      </c>
      <c r="C2997">
        <v>66895.617419504561</v>
      </c>
      <c r="D2997" t="s">
        <v>8928</v>
      </c>
      <c r="E2997" t="str">
        <f t="shared" si="1017"/>
        <v>Marcel</v>
      </c>
      <c r="F2997" t="str">
        <f t="shared" si="1018"/>
        <v>Barbeau</v>
      </c>
      <c r="H2997">
        <v>0</v>
      </c>
      <c r="J2997">
        <v>90</v>
      </c>
      <c r="K2997" s="3">
        <v>42371</v>
      </c>
      <c r="L2997" t="s">
        <v>8929</v>
      </c>
      <c r="M2997" t="str">
        <f t="shared" si="1002"/>
        <v>Canadian painter and sculptor.[23]</v>
      </c>
      <c r="N2997" t="str">
        <f t="shared" si="1016"/>
        <v>Canadian</v>
      </c>
      <c r="O2997" t="str">
        <f t="shared" si="1013"/>
        <v>painter and sculptor.[23]</v>
      </c>
      <c r="P2997" t="str">
        <f t="shared" si="1004"/>
        <v>painter and sculptor.</v>
      </c>
      <c r="Q2997" t="str">
        <f t="shared" si="1005"/>
        <v>painter and sculptor</v>
      </c>
      <c r="R2997" t="str">
        <f>Q2997</f>
        <v>painter and sculptor</v>
      </c>
      <c r="U2997" t="str">
        <f t="shared" si="1010"/>
        <v>https://en.wikipedia.org/wiki/Marcel_Barbeau</v>
      </c>
      <c r="Y2997" t="str">
        <f t="shared" si="1011"/>
        <v>https://tools.wmflabs.org/xtools-articleinfo/?article=Marcel_Barbeau&amp;project=en.wikipedia.org</v>
      </c>
      <c r="AB2997" t="str">
        <f t="shared" si="1012"/>
        <v>https://en.wikipedia.org/w/index.php?title=Special:WhatLinksHere/Marcel_Barbeau&amp;limit=500</v>
      </c>
    </row>
    <row r="2998" spans="1:29">
      <c r="A2998">
        <v>1928</v>
      </c>
      <c r="B2998">
        <v>829873</v>
      </c>
      <c r="C2998">
        <v>358115.25307690317</v>
      </c>
      <c r="D2998" t="s">
        <v>6640</v>
      </c>
      <c r="E2998" t="str">
        <f t="shared" si="1017"/>
        <v>Marcel</v>
      </c>
      <c r="F2998" t="str">
        <f t="shared" si="1018"/>
        <v>Dubé</v>
      </c>
      <c r="H2998">
        <v>0</v>
      </c>
      <c r="J2998">
        <v>86</v>
      </c>
      <c r="K2998" s="5">
        <v>42467</v>
      </c>
      <c r="L2998" t="s">
        <v>6659</v>
      </c>
      <c r="M2998" t="str">
        <f t="shared" si="1002"/>
        <v>Canadian playwright.[114]</v>
      </c>
      <c r="N2998" t="str">
        <f t="shared" si="1016"/>
        <v>Canadian</v>
      </c>
      <c r="O2998" t="str">
        <f t="shared" si="1013"/>
        <v>playwright.[114]</v>
      </c>
      <c r="P2998" t="str">
        <f t="shared" si="1004"/>
        <v>playwright.</v>
      </c>
      <c r="Q2998" t="str">
        <f t="shared" si="1005"/>
        <v>playwright</v>
      </c>
      <c r="R2998" t="str">
        <f>IFERROR(MID(Q2998,1,FIND(" ",Q2998)-1),Q2998)</f>
        <v>playwright</v>
      </c>
      <c r="U2998" t="str">
        <f t="shared" si="1010"/>
        <v>https://en.wikipedia.org/wiki/Marcel_Dubé</v>
      </c>
      <c r="Y2998" t="str">
        <f t="shared" si="1011"/>
        <v>https://tools.wmflabs.org/xtools-articleinfo/?article=Marcel_Dubé&amp;project=en.wikipedia.org</v>
      </c>
      <c r="AB2998" t="str">
        <f t="shared" si="1012"/>
        <v>https://en.wikipedia.org/w/index.php?title=Special:WhatLinksHere/Marcel_Dubé&amp;limit=500</v>
      </c>
    </row>
    <row r="2999" spans="1:29">
      <c r="A2999">
        <v>1240</v>
      </c>
      <c r="B2999">
        <v>768941</v>
      </c>
      <c r="C2999">
        <v>577255.60745348048</v>
      </c>
      <c r="D2999" t="s">
        <v>9037</v>
      </c>
      <c r="E2999" t="str">
        <f t="shared" si="1017"/>
        <v>Marcello</v>
      </c>
      <c r="F2999" t="str">
        <f t="shared" si="1018"/>
        <v>De Cecco</v>
      </c>
      <c r="H2999">
        <v>0</v>
      </c>
      <c r="J2999">
        <v>76</v>
      </c>
      <c r="K2999" s="3">
        <v>42432</v>
      </c>
      <c r="L2999" s="2" t="s">
        <v>8207</v>
      </c>
      <c r="M2999" t="str">
        <f t="shared" si="1002"/>
        <v>Italian economist.[46]</v>
      </c>
      <c r="N2999" t="str">
        <f t="shared" si="1016"/>
        <v>Italian</v>
      </c>
      <c r="O2999" t="str">
        <f t="shared" si="1013"/>
        <v>economist.[46]</v>
      </c>
      <c r="P2999" t="str">
        <f t="shared" si="1004"/>
        <v>economist.</v>
      </c>
      <c r="Q2999" t="str">
        <f t="shared" si="1005"/>
        <v>economist</v>
      </c>
      <c r="R2999" t="str">
        <f>IFERROR(MID(Q2999,1,FIND(" ",Q2999)-1),Q2999)</f>
        <v>economist</v>
      </c>
      <c r="U2999" t="str">
        <f t="shared" si="1010"/>
        <v>https://en.wikipedia.org/wiki/Marcello_De Cecco</v>
      </c>
      <c r="Y2999" t="str">
        <f t="shared" si="1011"/>
        <v>https://tools.wmflabs.org/xtools-articleinfo/?article=Marcello_De Cecco&amp;project=en.wikipedia.org</v>
      </c>
      <c r="AB2999" t="str">
        <f t="shared" si="1012"/>
        <v>https://en.wikipedia.org/w/index.php?title=Special:WhatLinksHere/Marcello_De Cecco&amp;limit=500</v>
      </c>
    </row>
    <row r="3000" spans="1:29">
      <c r="A3000">
        <v>2183</v>
      </c>
      <c r="B3000">
        <v>169813</v>
      </c>
      <c r="C3000">
        <v>33253.103605602519</v>
      </c>
      <c r="D3000" t="s">
        <v>6721</v>
      </c>
      <c r="E3000" t="str">
        <f t="shared" si="1017"/>
        <v>Marco</v>
      </c>
      <c r="F3000" t="str">
        <f t="shared" si="1018"/>
        <v>Leto</v>
      </c>
      <c r="H3000">
        <v>0</v>
      </c>
      <c r="J3000">
        <v>85</v>
      </c>
      <c r="K3000" s="5">
        <v>42481</v>
      </c>
      <c r="L3000" t="s">
        <v>5766</v>
      </c>
      <c r="M3000" t="str">
        <f t="shared" si="1002"/>
        <v>Italian film and television director (Black Holiday Al piacere di rivederla).[370]</v>
      </c>
      <c r="N3000" t="str">
        <f t="shared" si="1016"/>
        <v>Italian</v>
      </c>
      <c r="O3000" t="str">
        <f t="shared" si="1013"/>
        <v>film and television director (Black Holiday Al piacere di rivederla).[370]</v>
      </c>
      <c r="P3000" t="str">
        <f t="shared" si="1004"/>
        <v>film and television director (Black Holiday Al piacere di rivederla).</v>
      </c>
      <c r="Q3000" t="str">
        <f t="shared" si="1005"/>
        <v>film and television director (Black Holiday Al piacere di rivederla)</v>
      </c>
      <c r="R3000" t="s">
        <v>3185</v>
      </c>
      <c r="S3000" s="2" t="s">
        <v>1572</v>
      </c>
      <c r="U3000" t="str">
        <f t="shared" si="1010"/>
        <v>https://en.wikipedia.org/wiki/Marco_Leto</v>
      </c>
      <c r="Y3000" t="str">
        <f t="shared" si="1011"/>
        <v>https://tools.wmflabs.org/xtools-articleinfo/?article=Marco_Leto&amp;project=en.wikipedia.org</v>
      </c>
      <c r="AB3000" t="str">
        <f t="shared" si="1012"/>
        <v>https://en.wikipedia.org/w/index.php?title=Special:WhatLinksHere/Marco_Leto&amp;limit=500</v>
      </c>
    </row>
    <row r="3001" spans="1:29">
      <c r="A3001">
        <v>2668</v>
      </c>
      <c r="B3001">
        <v>742098</v>
      </c>
      <c r="C3001">
        <v>618274.2408227569</v>
      </c>
      <c r="D3001" t="s">
        <v>12365</v>
      </c>
      <c r="E3001" t="str">
        <f t="shared" si="1017"/>
        <v>Marco</v>
      </c>
      <c r="F3001" t="str">
        <f t="shared" si="1018"/>
        <v>Pannella</v>
      </c>
      <c r="H3001">
        <v>0</v>
      </c>
      <c r="J3001">
        <v>86</v>
      </c>
      <c r="K3001" s="5">
        <v>42509</v>
      </c>
      <c r="L3001" t="s">
        <v>12696</v>
      </c>
      <c r="M3001" t="str">
        <f t="shared" si="1002"/>
        <v>Italian politician and civil rights activist MEP (1979–2009).[332]</v>
      </c>
      <c r="N3001" t="str">
        <f t="shared" si="1016"/>
        <v>Italian</v>
      </c>
      <c r="O3001" t="str">
        <f t="shared" si="1013"/>
        <v>politician and civil rights activist MEP (1979–2009).[332]</v>
      </c>
      <c r="P3001" t="str">
        <f t="shared" si="1004"/>
        <v>politician and civil rights activist MEP (1979–2009).</v>
      </c>
      <c r="Q3001" t="str">
        <f t="shared" si="1005"/>
        <v>politician and civil rights activist MEP (1979–2009)</v>
      </c>
      <c r="R3001" t="s">
        <v>3235</v>
      </c>
      <c r="S3001" s="2" t="s">
        <v>1362</v>
      </c>
      <c r="U3001" t="str">
        <f t="shared" si="1010"/>
        <v>https://en.wikipedia.org/wiki/Marco_Pannella</v>
      </c>
      <c r="Y3001" t="str">
        <f t="shared" si="1011"/>
        <v>https://tools.wmflabs.org/xtools-articleinfo/?article=Marco_Pannella&amp;project=en.wikipedia.org</v>
      </c>
      <c r="AB3001" t="str">
        <f t="shared" si="1012"/>
        <v>https://en.wikipedia.org/w/index.php?title=Special:WhatLinksHere/Marco_Pannella&amp;limit=500</v>
      </c>
    </row>
    <row r="3002" spans="1:29">
      <c r="A3002">
        <v>693</v>
      </c>
      <c r="B3002">
        <v>895706</v>
      </c>
      <c r="C3002">
        <v>362576.81115603191</v>
      </c>
      <c r="D3002" t="s">
        <v>10397</v>
      </c>
      <c r="E3002" t="str">
        <f t="shared" si="1017"/>
        <v>Marcus</v>
      </c>
      <c r="F3002" t="str">
        <f t="shared" si="1018"/>
        <v>Turner</v>
      </c>
      <c r="H3002">
        <v>0</v>
      </c>
      <c r="J3002">
        <v>59</v>
      </c>
      <c r="K3002" s="3">
        <v>42402</v>
      </c>
      <c r="L3002" t="s">
        <v>10717</v>
      </c>
      <c r="M3002" t="str">
        <f t="shared" si="1002"/>
        <v>New Zealand folk singer and television presenter.[37]</v>
      </c>
      <c r="N3002" t="s">
        <v>11807</v>
      </c>
      <c r="O3002" t="s">
        <v>11872</v>
      </c>
      <c r="P3002" t="str">
        <f t="shared" si="1004"/>
        <v>folk singer and television presenter.</v>
      </c>
      <c r="Q3002" t="str">
        <f t="shared" si="1005"/>
        <v>folk singer and television presenter</v>
      </c>
      <c r="R3002" t="str">
        <f>Q3002</f>
        <v>folk singer and television presenter</v>
      </c>
      <c r="U3002" t="str">
        <f t="shared" si="1010"/>
        <v>https://en.wikipedia.org/wiki/Marcus_Turner</v>
      </c>
      <c r="Y3002" t="str">
        <f t="shared" si="1011"/>
        <v>https://tools.wmflabs.org/xtools-articleinfo/?article=Marcus_Turner&amp;project=en.wikipedia.org</v>
      </c>
      <c r="AB3002" t="str">
        <f t="shared" si="1012"/>
        <v>https://en.wikipedia.org/w/index.php?title=Special:WhatLinksHere/Marcus_Turner&amp;limit=500</v>
      </c>
    </row>
    <row r="3003" spans="1:29">
      <c r="A3003">
        <v>3305</v>
      </c>
      <c r="B3003">
        <v>354377</v>
      </c>
      <c r="C3003">
        <v>840826.23895301367</v>
      </c>
      <c r="D3003" t="s">
        <v>5157</v>
      </c>
      <c r="E3003" t="str">
        <f t="shared" si="1017"/>
        <v>Margaret</v>
      </c>
      <c r="F3003" t="str">
        <f t="shared" si="1018"/>
        <v>Bakkes</v>
      </c>
      <c r="H3003">
        <v>0</v>
      </c>
      <c r="J3003">
        <v>84</v>
      </c>
      <c r="K3003" s="5">
        <v>42550</v>
      </c>
      <c r="L3003" t="s">
        <v>4621</v>
      </c>
      <c r="M3003" t="str">
        <f t="shared" si="1002"/>
        <v>South African author.[460]</v>
      </c>
      <c r="N3003" t="str">
        <f>MID(M3003,1,FIND(" ",M3003)-1)</f>
        <v>South</v>
      </c>
      <c r="O3003" t="str">
        <f t="shared" ref="O3003:O3034" si="1020">MID(M3003,FIND(" ",M3003)+1,9999)</f>
        <v>African author.[460]</v>
      </c>
      <c r="P3003" t="str">
        <f t="shared" si="1004"/>
        <v>African author.</v>
      </c>
      <c r="Q3003" t="str">
        <f t="shared" si="1005"/>
        <v>African author</v>
      </c>
      <c r="R3003" t="str">
        <f>IFERROR(MID(Q3003,1,FIND(" ",Q3003)-1),Q3003)</f>
        <v>African</v>
      </c>
      <c r="U3003" t="str">
        <f t="shared" si="1010"/>
        <v>https://en.wikipedia.org/wiki/Margaret_Bakkes</v>
      </c>
      <c r="Y3003" t="str">
        <f t="shared" si="1011"/>
        <v>https://tools.wmflabs.org/xtools-articleinfo/?article=Margaret_Bakkes&amp;project=en.wikipedia.org</v>
      </c>
      <c r="AB3003" t="str">
        <f t="shared" si="1012"/>
        <v>https://en.wikipedia.org/w/index.php?title=Special:WhatLinksHere/Margaret_Bakkes&amp;limit=500</v>
      </c>
    </row>
    <row r="3004" spans="1:29">
      <c r="A3004">
        <v>786</v>
      </c>
      <c r="B3004">
        <v>32528</v>
      </c>
      <c r="C3004">
        <v>788074.76262409182</v>
      </c>
      <c r="D3004" t="s">
        <v>10876</v>
      </c>
      <c r="E3004" t="str">
        <f t="shared" si="1017"/>
        <v>Margaret</v>
      </c>
      <c r="F3004" t="str">
        <f t="shared" si="1018"/>
        <v>Forster</v>
      </c>
      <c r="H3004">
        <v>0</v>
      </c>
      <c r="J3004">
        <v>77</v>
      </c>
      <c r="K3004" s="3">
        <v>42408</v>
      </c>
      <c r="L3004" t="s">
        <v>11147</v>
      </c>
      <c r="M3004" t="str">
        <f t="shared" si="1002"/>
        <v>English novelist (Georgy Girl) and biographer cancer.[130]</v>
      </c>
      <c r="N3004" t="str">
        <f>MID(M3004,1,FIND(" ",M3004)-1)</f>
        <v>English</v>
      </c>
      <c r="O3004" t="str">
        <f t="shared" si="1020"/>
        <v>novelist (Georgy Girl) and biographer cancer.[130]</v>
      </c>
      <c r="P3004" t="str">
        <f t="shared" si="1004"/>
        <v>novelist (Georgy Girl) and biographer cancer.</v>
      </c>
      <c r="Q3004" t="str">
        <f t="shared" si="1005"/>
        <v>novelist (Georgy Girl) and biographer cancer</v>
      </c>
      <c r="R3004" t="str">
        <f>IFERROR(MID(Q3004,1,FIND(" ",Q3004)-1),Q3004)</f>
        <v>novelist</v>
      </c>
      <c r="S3004" t="s">
        <v>2267</v>
      </c>
      <c r="T3004" t="s">
        <v>8769</v>
      </c>
      <c r="U3004" t="str">
        <f t="shared" si="1010"/>
        <v>https://en.wikipedia.org/wiki/Margaret_Forster</v>
      </c>
      <c r="Y3004" t="str">
        <f t="shared" si="1011"/>
        <v>https://tools.wmflabs.org/xtools-articleinfo/?article=Margaret_Forster&amp;project=en.wikipedia.org</v>
      </c>
      <c r="AB3004" t="str">
        <f t="shared" si="1012"/>
        <v>https://en.wikipedia.org/w/index.php?title=Special:WhatLinksHere/Margaret_Forster&amp;limit=500</v>
      </c>
    </row>
    <row r="3005" spans="1:29">
      <c r="A3005">
        <v>556</v>
      </c>
      <c r="B3005">
        <v>902248</v>
      </c>
      <c r="C3005">
        <v>984389.89834539825</v>
      </c>
      <c r="D3005" t="s">
        <v>9870</v>
      </c>
      <c r="E3005" t="str">
        <f t="shared" si="1017"/>
        <v>Margaret</v>
      </c>
      <c r="F3005" t="str">
        <f t="shared" si="1018"/>
        <v>Pardee</v>
      </c>
      <c r="H3005">
        <v>0</v>
      </c>
      <c r="J3005">
        <v>95</v>
      </c>
      <c r="K3005" s="3">
        <v>42395</v>
      </c>
      <c r="L3005" t="s">
        <v>9871</v>
      </c>
      <c r="M3005" t="str">
        <f t="shared" si="1002"/>
        <v>American violinist and teacher.[562]</v>
      </c>
      <c r="N3005" t="str">
        <f>MID(M3005,1,FIND(" ",M3005)-1)</f>
        <v>American</v>
      </c>
      <c r="O3005" t="str">
        <f t="shared" si="1020"/>
        <v>violinist and teacher.[562]</v>
      </c>
      <c r="P3005" t="str">
        <f t="shared" si="1004"/>
        <v>violinist and teacher.</v>
      </c>
      <c r="Q3005" t="str">
        <f t="shared" si="1005"/>
        <v>violinist and teacher</v>
      </c>
      <c r="R3005" t="str">
        <f>Q3005</f>
        <v>violinist and teacher</v>
      </c>
      <c r="U3005" t="str">
        <f t="shared" ref="U3005:U3036" si="1021">CONCATENATE("https://en.wikipedia.org/wiki/",REPLACE(D3005,FIND(" ",D3005),1,"_"))</f>
        <v>https://en.wikipedia.org/wiki/Margaret_Pardee</v>
      </c>
      <c r="Y3005" t="str">
        <f t="shared" ref="Y3005:Y3036" si="1022">CONCATENATE("https://tools.wmflabs.org/xtools-articleinfo/?article=",REPLACE(D3005,FIND(" ",D3005),1,"_"),"&amp;project=en.wikipedia.org")</f>
        <v>https://tools.wmflabs.org/xtools-articleinfo/?article=Margaret_Pardee&amp;project=en.wikipedia.org</v>
      </c>
      <c r="AB3005" t="str">
        <f t="shared" ref="AB3005:AB3036" si="1023">CONCATENATE("https://en.wikipedia.org/w/index.php?title=Special:WhatLinksHere/",REPLACE(D3005,FIND(" ",D3005),1,"_"),"&amp;limit=500")</f>
        <v>https://en.wikipedia.org/w/index.php?title=Special:WhatLinksHere/Margaret_Pardee&amp;limit=500</v>
      </c>
    </row>
    <row r="3006" spans="1:29">
      <c r="A3006">
        <v>2999</v>
      </c>
      <c r="B3006">
        <v>969837</v>
      </c>
      <c r="C3006">
        <v>890326.91598367819</v>
      </c>
      <c r="D3006" t="s">
        <v>5204</v>
      </c>
      <c r="E3006" t="str">
        <f t="shared" si="1017"/>
        <v>Margaret</v>
      </c>
      <c r="F3006" t="str">
        <f t="shared" si="1018"/>
        <v>Vinci Heldt</v>
      </c>
      <c r="H3006">
        <v>0</v>
      </c>
      <c r="J3006">
        <v>98</v>
      </c>
      <c r="K3006" s="5">
        <v>42531</v>
      </c>
      <c r="L3006" t="s">
        <v>4996</v>
      </c>
      <c r="M3006" t="str">
        <f t="shared" si="1002"/>
        <v>American hairstylist creator of the beehive hairstyle.[154]</v>
      </c>
      <c r="N3006" t="str">
        <f>MID(M3006,1,FIND(" ",M3006)-1)</f>
        <v>American</v>
      </c>
      <c r="O3006" t="str">
        <f t="shared" si="1020"/>
        <v>hairstylist creator of the beehive hairstyle.[154]</v>
      </c>
      <c r="P3006" t="str">
        <f t="shared" si="1004"/>
        <v>hairstylist creator of the beehive hairstyle.</v>
      </c>
      <c r="Q3006" t="str">
        <f t="shared" si="1005"/>
        <v>hairstylist creator of the beehive hairstyle</v>
      </c>
      <c r="R3006" t="str">
        <f>IFERROR(MID(Q3006,1,FIND(" ",Q3006)-1),Q3006)</f>
        <v>hairstylist</v>
      </c>
      <c r="S3006" s="2" t="s">
        <v>1156</v>
      </c>
      <c r="U3006" t="str">
        <f t="shared" si="1021"/>
        <v>https://en.wikipedia.org/wiki/Margaret_Vinci Heldt</v>
      </c>
      <c r="Y3006" t="str">
        <f t="shared" si="1022"/>
        <v>https://tools.wmflabs.org/xtools-articleinfo/?article=Margaret_Vinci Heldt&amp;project=en.wikipedia.org</v>
      </c>
      <c r="AB3006" t="str">
        <f t="shared" si="1023"/>
        <v>https://en.wikipedia.org/w/index.php?title=Special:WhatLinksHere/Margaret_Vinci Heldt&amp;limit=500</v>
      </c>
    </row>
    <row r="3007" spans="1:29">
      <c r="A3007">
        <v>2438</v>
      </c>
      <c r="B3007">
        <v>459637</v>
      </c>
      <c r="C3007">
        <v>525943.54841949092</v>
      </c>
      <c r="D3007" t="s">
        <v>11777</v>
      </c>
      <c r="E3007" t="str">
        <f t="shared" si="1017"/>
        <v>Margot</v>
      </c>
      <c r="F3007" t="str">
        <f t="shared" si="1018"/>
        <v>Honecker</v>
      </c>
      <c r="H3007">
        <v>0</v>
      </c>
      <c r="J3007">
        <v>89</v>
      </c>
      <c r="K3007" s="5">
        <v>42496</v>
      </c>
      <c r="L3007" t="s">
        <v>12434</v>
      </c>
      <c r="M3007" t="str">
        <f t="shared" si="1002"/>
        <v>East German politician Minister of People's Education (1963–1989) First Lady (1976–1989).[100]</v>
      </c>
      <c r="N3007" t="s">
        <v>13229</v>
      </c>
      <c r="O3007" t="str">
        <f t="shared" si="1020"/>
        <v>German politician Minister of People's Education (1963–1989) First Lady (1976–1989).[100]</v>
      </c>
      <c r="P3007" t="str">
        <f t="shared" si="1004"/>
        <v>German politician Minister of People's Education (1963–1989) First Lady (1976–1989).</v>
      </c>
      <c r="Q3007" t="str">
        <f t="shared" si="1005"/>
        <v>German politician Minister of People's Education (1963–1989) First Lady (1976–1989)</v>
      </c>
      <c r="R3007" t="s">
        <v>13158</v>
      </c>
      <c r="S3007" s="2" t="s">
        <v>1605</v>
      </c>
      <c r="U3007" t="str">
        <f t="shared" si="1021"/>
        <v>https://en.wikipedia.org/wiki/Margot_Honecker</v>
      </c>
      <c r="Y3007" t="str">
        <f t="shared" si="1022"/>
        <v>https://tools.wmflabs.org/xtools-articleinfo/?article=Margot_Honecker&amp;project=en.wikipedia.org</v>
      </c>
      <c r="AB3007" t="str">
        <f t="shared" si="1023"/>
        <v>https://en.wikipedia.org/w/index.php?title=Special:WhatLinksHere/Margot_Honecker&amp;limit=500</v>
      </c>
    </row>
    <row r="3008" spans="1:29">
      <c r="A3008">
        <v>4375</v>
      </c>
      <c r="B3008">
        <v>644976</v>
      </c>
      <c r="C3008">
        <v>686939.92671069282</v>
      </c>
      <c r="D3008" t="s">
        <v>14662</v>
      </c>
      <c r="E3008" t="str">
        <f t="shared" si="1017"/>
        <v>Margrit</v>
      </c>
      <c r="F3008" t="str">
        <f t="shared" si="1018"/>
        <v>Mondavi</v>
      </c>
      <c r="H3008">
        <v>0</v>
      </c>
      <c r="J3008">
        <v>91</v>
      </c>
      <c r="K3008" s="5">
        <v>42615</v>
      </c>
      <c r="L3008" t="s">
        <v>15027</v>
      </c>
      <c r="M3008" t="str">
        <f t="shared" si="1002"/>
        <v>Swiss-born American businesswoman Vice President of Cultural Affairs at Robert Mondavi Winery.[425]</v>
      </c>
      <c r="N3008" t="s">
        <v>15811</v>
      </c>
      <c r="O3008" t="str">
        <f t="shared" si="1020"/>
        <v>American businesswoman Vice President of Cultural Affairs at Robert Mondavi Winery.[425]</v>
      </c>
      <c r="P3008" s="2" t="str">
        <f t="shared" si="1004"/>
        <v>American businesswoman Vice President of Cultural Affairs at Robert Mondavi Winery.</v>
      </c>
      <c r="Q3008" s="2" t="str">
        <f t="shared" si="1005"/>
        <v>American businesswoman Vice President of Cultural Affairs at Robert Mondavi Winery</v>
      </c>
      <c r="R3008" s="2" t="s">
        <v>15727</v>
      </c>
      <c r="S3008" s="2" t="s">
        <v>490</v>
      </c>
      <c r="U3008" t="str">
        <f t="shared" si="1021"/>
        <v>https://en.wikipedia.org/wiki/Margrit_Mondavi</v>
      </c>
      <c r="Y3008" t="str">
        <f t="shared" si="1022"/>
        <v>https://tools.wmflabs.org/xtools-articleinfo/?article=Margrit_Mondavi&amp;project=en.wikipedia.org</v>
      </c>
      <c r="AB3008" t="str">
        <f t="shared" si="1023"/>
        <v>https://en.wikipedia.org/w/index.php?title=Special:WhatLinksHere/Margrit_Mondavi&amp;limit=500</v>
      </c>
    </row>
    <row r="3009" spans="1:29">
      <c r="A3009">
        <v>3709</v>
      </c>
      <c r="B3009">
        <v>787124</v>
      </c>
      <c r="C3009">
        <v>109744.98820087319</v>
      </c>
      <c r="D3009" t="s">
        <v>13857</v>
      </c>
      <c r="E3009" t="str">
        <f t="shared" si="1017"/>
        <v>Mari</v>
      </c>
      <c r="F3009" t="str">
        <f t="shared" si="1018"/>
        <v>Gilbert</v>
      </c>
      <c r="H3009">
        <v>0</v>
      </c>
      <c r="J3009">
        <v>52</v>
      </c>
      <c r="K3009" s="5">
        <v>42574</v>
      </c>
      <c r="L3009" t="s">
        <v>14354</v>
      </c>
      <c r="M3009" t="str">
        <f t="shared" si="1002"/>
        <v>American activist.[368]</v>
      </c>
      <c r="N3009" t="str">
        <f t="shared" ref="N3009:N3035" si="1024">MID(M3009,1,FIND(" ",M3009)-1)</f>
        <v>American</v>
      </c>
      <c r="O3009" t="str">
        <f t="shared" si="1020"/>
        <v>activist.[368]</v>
      </c>
      <c r="P3009" s="2" t="str">
        <f t="shared" si="1004"/>
        <v>activist.</v>
      </c>
      <c r="Q3009" s="2" t="str">
        <f t="shared" si="1005"/>
        <v>activist</v>
      </c>
      <c r="R3009" s="2" t="str">
        <f t="shared" ref="R3009:R3016" si="1025">IFERROR(MID(Q3009,1,FIND(" ",Q3009)-1),Q3009)</f>
        <v>activist</v>
      </c>
      <c r="S3009" s="2"/>
      <c r="U3009" t="str">
        <f t="shared" si="1021"/>
        <v>https://en.wikipedia.org/wiki/Mari_Gilbert</v>
      </c>
      <c r="Y3009" t="str">
        <f t="shared" si="1022"/>
        <v>https://tools.wmflabs.org/xtools-articleinfo/?article=Mari_Gilbert&amp;project=en.wikipedia.org</v>
      </c>
      <c r="AB3009" t="str">
        <f t="shared" si="1023"/>
        <v>https://en.wikipedia.org/w/index.php?title=Special:WhatLinksHere/Mari_Gilbert&amp;limit=500</v>
      </c>
    </row>
    <row r="3010" spans="1:29">
      <c r="A3010">
        <v>4458</v>
      </c>
      <c r="B3010">
        <v>328559</v>
      </c>
      <c r="C3010">
        <v>259042.38738712593</v>
      </c>
      <c r="D3010" t="s">
        <v>14740</v>
      </c>
      <c r="E3010" t="str">
        <f t="shared" si="1017"/>
        <v>Maria</v>
      </c>
      <c r="F3010" t="str">
        <f t="shared" si="1018"/>
        <v>Costa</v>
      </c>
      <c r="H3010">
        <v>0</v>
      </c>
      <c r="J3010">
        <v>89</v>
      </c>
      <c r="K3010" s="5">
        <v>42620</v>
      </c>
      <c r="L3010" t="s">
        <v>15390</v>
      </c>
      <c r="M3010" t="str">
        <f t="shared" ref="M3010:M3073" si="1026">MID(L3010,2,LEN(L3010)-1)</f>
        <v>Italian poet.[331]</v>
      </c>
      <c r="N3010" t="str">
        <f t="shared" si="1024"/>
        <v>Italian</v>
      </c>
      <c r="O3010" t="str">
        <f t="shared" si="1020"/>
        <v>poet.[331]</v>
      </c>
      <c r="P3010" s="2" t="str">
        <f t="shared" ref="P3010:P3073" si="1027">IFERROR(MID(O3010,1,FIND("[",O3010)-1),O3010)</f>
        <v>poet.</v>
      </c>
      <c r="Q3010" s="2" t="str">
        <f t="shared" ref="Q3010:Q3073" si="1028">IFERROR(MID(P3010,1,FIND(".",P3010)-1),P3010)</f>
        <v>poet</v>
      </c>
      <c r="R3010" s="2" t="str">
        <f t="shared" si="1025"/>
        <v>poet</v>
      </c>
      <c r="U3010" t="str">
        <f t="shared" si="1021"/>
        <v>https://en.wikipedia.org/wiki/Maria_Costa</v>
      </c>
      <c r="Y3010" t="str">
        <f t="shared" si="1022"/>
        <v>https://tools.wmflabs.org/xtools-articleinfo/?article=Maria_Costa&amp;project=en.wikipedia.org</v>
      </c>
      <c r="AB3010" t="str">
        <f t="shared" si="1023"/>
        <v>https://en.wikipedia.org/w/index.php?title=Special:WhatLinksHere/Maria_Costa&amp;limit=500</v>
      </c>
    </row>
    <row r="3011" spans="1:29">
      <c r="A3011">
        <v>4253</v>
      </c>
      <c r="B3011">
        <v>177829</v>
      </c>
      <c r="C3011">
        <v>381882.39069131669</v>
      </c>
      <c r="D3011" t="s">
        <v>4186</v>
      </c>
      <c r="E3011" t="str">
        <f t="shared" si="1017"/>
        <v>Maria</v>
      </c>
      <c r="F3011" t="str">
        <f t="shared" si="1018"/>
        <v>Eugénia</v>
      </c>
      <c r="H3011">
        <v>0</v>
      </c>
      <c r="J3011">
        <v>89</v>
      </c>
      <c r="K3011" s="5">
        <v>42607</v>
      </c>
      <c r="L3011" t="s">
        <v>3662</v>
      </c>
      <c r="M3011" t="str">
        <f t="shared" si="1026"/>
        <v>Portuguese actress.[396]</v>
      </c>
      <c r="N3011" t="str">
        <f t="shared" si="1024"/>
        <v>Portuguese</v>
      </c>
      <c r="O3011" t="str">
        <f t="shared" si="1020"/>
        <v>actress.[396]</v>
      </c>
      <c r="P3011" s="2" t="str">
        <f t="shared" si="1027"/>
        <v>actress.</v>
      </c>
      <c r="Q3011" s="2" t="str">
        <f t="shared" si="1028"/>
        <v>actress</v>
      </c>
      <c r="R3011" s="2" t="str">
        <f t="shared" si="1025"/>
        <v>actress</v>
      </c>
      <c r="S3011" s="2"/>
      <c r="U3011" t="str">
        <f t="shared" si="1021"/>
        <v>https://en.wikipedia.org/wiki/Maria_Eugénia</v>
      </c>
      <c r="Y3011" t="str">
        <f t="shared" si="1022"/>
        <v>https://tools.wmflabs.org/xtools-articleinfo/?article=Maria_Eugénia&amp;project=en.wikipedia.org</v>
      </c>
      <c r="AB3011" t="str">
        <f t="shared" si="1023"/>
        <v>https://en.wikipedia.org/w/index.php?title=Special:WhatLinksHere/Maria_Eugénia&amp;limit=500</v>
      </c>
    </row>
    <row r="3012" spans="1:29">
      <c r="A3012">
        <v>30</v>
      </c>
      <c r="B3012">
        <v>288854</v>
      </c>
      <c r="C3012">
        <v>295170.80078767322</v>
      </c>
      <c r="D3012" t="s">
        <v>9214</v>
      </c>
      <c r="E3012" t="str">
        <f t="shared" si="1017"/>
        <v>Maria</v>
      </c>
      <c r="F3012" t="str">
        <f t="shared" si="1018"/>
        <v>Garbowska-Kierczyńska</v>
      </c>
      <c r="H3012">
        <v>0</v>
      </c>
      <c r="J3012">
        <v>93</v>
      </c>
      <c r="K3012" s="3">
        <v>42371</v>
      </c>
      <c r="L3012" t="s">
        <v>9215</v>
      </c>
      <c r="M3012" t="str">
        <f t="shared" si="1026"/>
        <v>Polish actress.[30]</v>
      </c>
      <c r="N3012" t="str">
        <f t="shared" si="1024"/>
        <v>Polish</v>
      </c>
      <c r="O3012" t="str">
        <f t="shared" si="1020"/>
        <v>actress.[30]</v>
      </c>
      <c r="P3012" t="str">
        <f t="shared" si="1027"/>
        <v>actress.</v>
      </c>
      <c r="Q3012" t="str">
        <f t="shared" si="1028"/>
        <v>actress</v>
      </c>
      <c r="R3012" t="str">
        <f t="shared" si="1025"/>
        <v>actress</v>
      </c>
      <c r="U3012" t="str">
        <f t="shared" si="1021"/>
        <v>https://en.wikipedia.org/wiki/Maria_Garbowska-Kierczyńska</v>
      </c>
      <c r="Y3012" t="str">
        <f t="shared" si="1022"/>
        <v>https://tools.wmflabs.org/xtools-articleinfo/?article=Maria_Garbowska-Kierczyńska&amp;project=en.wikipedia.org</v>
      </c>
      <c r="AB3012" t="str">
        <f t="shared" si="1023"/>
        <v>https://en.wikipedia.org/w/index.php?title=Special:WhatLinksHere/Maria_Garbowska-Kierczyńska&amp;limit=500</v>
      </c>
    </row>
    <row r="3013" spans="1:29">
      <c r="A3013">
        <v>4383</v>
      </c>
      <c r="B3013">
        <v>235654</v>
      </c>
      <c r="C3013">
        <v>37833.951542779687</v>
      </c>
      <c r="D3013" t="s">
        <v>14966</v>
      </c>
      <c r="E3013" t="s">
        <v>15578</v>
      </c>
      <c r="F3013" t="s">
        <v>15577</v>
      </c>
      <c r="H3013">
        <v>0</v>
      </c>
      <c r="J3013">
        <v>77</v>
      </c>
      <c r="K3013" s="5">
        <v>42616</v>
      </c>
      <c r="L3013" t="s">
        <v>15192</v>
      </c>
      <c r="M3013" t="str">
        <f t="shared" si="1026"/>
        <v>Portuguese writer.[396]</v>
      </c>
      <c r="N3013" t="str">
        <f t="shared" si="1024"/>
        <v>Portuguese</v>
      </c>
      <c r="O3013" t="str">
        <f t="shared" si="1020"/>
        <v>writer.[396]</v>
      </c>
      <c r="P3013" s="2" t="str">
        <f t="shared" si="1027"/>
        <v>writer.</v>
      </c>
      <c r="Q3013" s="2" t="str">
        <f t="shared" si="1028"/>
        <v>writer</v>
      </c>
      <c r="R3013" s="2" t="str">
        <f t="shared" si="1025"/>
        <v>writer</v>
      </c>
      <c r="U3013" t="str">
        <f t="shared" si="1021"/>
        <v>https://en.wikipedia.org/wiki/Maria_Isabel Barreno</v>
      </c>
      <c r="Y3013" t="str">
        <f t="shared" si="1022"/>
        <v>https://tools.wmflabs.org/xtools-articleinfo/?article=Maria_Isabel Barreno&amp;project=en.wikipedia.org</v>
      </c>
      <c r="AB3013" t="str">
        <f t="shared" si="1023"/>
        <v>https://en.wikipedia.org/w/index.php?title=Special:WhatLinksHere/Maria_Isabel Barreno&amp;limit=500</v>
      </c>
    </row>
    <row r="3014" spans="1:29">
      <c r="A3014">
        <v>94</v>
      </c>
      <c r="B3014">
        <v>423442</v>
      </c>
      <c r="C3014">
        <v>902184.77808866743</v>
      </c>
      <c r="D3014" t="s">
        <v>9133</v>
      </c>
      <c r="E3014" t="str">
        <f>LEFT(D3014,FIND(" ",D3014)-1)</f>
        <v>María</v>
      </c>
      <c r="F3014" t="str">
        <f>MID(D3014,FIND(" ",D3014)+1,9999)</f>
        <v>Lorenza Barreneche</v>
      </c>
      <c r="H3014">
        <v>0</v>
      </c>
      <c r="J3014">
        <v>89</v>
      </c>
      <c r="K3014" s="3">
        <v>42374</v>
      </c>
      <c r="L3014" t="s">
        <v>10057</v>
      </c>
      <c r="M3014" t="str">
        <f t="shared" si="1026"/>
        <v>Argentine socialite First Lady (1983–1989).[94]</v>
      </c>
      <c r="N3014" t="str">
        <f t="shared" si="1024"/>
        <v>Argentine</v>
      </c>
      <c r="O3014" t="str">
        <f t="shared" si="1020"/>
        <v>socialite First Lady (1983–1989).[94]</v>
      </c>
      <c r="P3014" t="str">
        <f t="shared" si="1027"/>
        <v>socialite First Lady (1983–1989).</v>
      </c>
      <c r="Q3014" t="str">
        <f t="shared" si="1028"/>
        <v>socialite First Lady (1983–1989)</v>
      </c>
      <c r="R3014" t="str">
        <f t="shared" si="1025"/>
        <v>socialite</v>
      </c>
      <c r="S3014" t="s">
        <v>2498</v>
      </c>
      <c r="U3014" t="str">
        <f t="shared" si="1021"/>
        <v>https://en.wikipedia.org/wiki/María_Lorenza Barreneche</v>
      </c>
      <c r="Y3014" t="str">
        <f t="shared" si="1022"/>
        <v>https://tools.wmflabs.org/xtools-articleinfo/?article=María_Lorenza Barreneche&amp;project=en.wikipedia.org</v>
      </c>
      <c r="AB3014" t="str">
        <f t="shared" si="1023"/>
        <v>https://en.wikipedia.org/w/index.php?title=Special:WhatLinksHere/María_Lorenza Barreneche&amp;limit=500</v>
      </c>
    </row>
    <row r="3015" spans="1:29">
      <c r="A3015">
        <v>1025</v>
      </c>
      <c r="B3015">
        <v>618132</v>
      </c>
      <c r="C3015">
        <v>203877.77731866663</v>
      </c>
      <c r="D3015" t="s">
        <v>10529</v>
      </c>
      <c r="E3015" t="s">
        <v>11510</v>
      </c>
      <c r="F3015" t="s">
        <v>11509</v>
      </c>
      <c r="H3015">
        <v>0</v>
      </c>
      <c r="J3015">
        <v>72</v>
      </c>
      <c r="K3015" s="3">
        <v>42421</v>
      </c>
      <c r="L3015" t="s">
        <v>11482</v>
      </c>
      <c r="M3015" t="str">
        <f t="shared" si="1026"/>
        <v>Mexican actress (El Chavo del Ocho Dr. Cándido Pérez Esmeralda).[370]</v>
      </c>
      <c r="N3015" t="str">
        <f t="shared" si="1024"/>
        <v>Mexican</v>
      </c>
      <c r="O3015" t="str">
        <f t="shared" si="1020"/>
        <v>actress (El Chavo del Ocho Dr. Cándido Pérez Esmeralda).[370]</v>
      </c>
      <c r="P3015" t="str">
        <f t="shared" si="1027"/>
        <v>actress (El Chavo del Ocho Dr. Cándido Pérez Esmeralda).</v>
      </c>
      <c r="Q3015" t="str">
        <f t="shared" si="1028"/>
        <v>actress (El Chavo del Ocho Dr</v>
      </c>
      <c r="R3015" t="str">
        <f t="shared" si="1025"/>
        <v>actress</v>
      </c>
      <c r="S3015" t="s">
        <v>2194</v>
      </c>
      <c r="U3015" t="str">
        <f t="shared" si="1021"/>
        <v>https://en.wikipedia.org/wiki/María_Luisa Alcalá</v>
      </c>
      <c r="Y3015" t="str">
        <f t="shared" si="1022"/>
        <v>https://tools.wmflabs.org/xtools-articleinfo/?article=María_Luisa Alcalá&amp;project=en.wikipedia.org</v>
      </c>
      <c r="AB3015" t="str">
        <f t="shared" si="1023"/>
        <v>https://en.wikipedia.org/w/index.php?title=Special:WhatLinksHere/María_Luisa Alcalá&amp;limit=500</v>
      </c>
    </row>
    <row r="3016" spans="1:29">
      <c r="A3016">
        <v>1333</v>
      </c>
      <c r="B3016">
        <v>760199</v>
      </c>
      <c r="C3016">
        <v>482277.5560660375</v>
      </c>
      <c r="D3016" t="s">
        <v>8958</v>
      </c>
      <c r="E3016" t="str">
        <f>LEFT(D3016,FIND(" ",D3016)-1)</f>
        <v>María</v>
      </c>
      <c r="F3016" t="str">
        <f>MID(D3016,FIND(" ",D3016)+1,9999)</f>
        <v>Rostworowski</v>
      </c>
      <c r="H3016">
        <v>0</v>
      </c>
      <c r="J3016">
        <v>100</v>
      </c>
      <c r="K3016" s="3">
        <v>42435</v>
      </c>
      <c r="L3016" s="2" t="s">
        <v>8170</v>
      </c>
      <c r="M3016" t="str">
        <f t="shared" si="1026"/>
        <v>Peruvian historian.[139]</v>
      </c>
      <c r="N3016" t="str">
        <f t="shared" si="1024"/>
        <v>Peruvian</v>
      </c>
      <c r="O3016" t="str">
        <f t="shared" si="1020"/>
        <v>historian.[139]</v>
      </c>
      <c r="P3016" t="str">
        <f t="shared" si="1027"/>
        <v>historian.</v>
      </c>
      <c r="Q3016" t="str">
        <f t="shared" si="1028"/>
        <v>historian</v>
      </c>
      <c r="R3016" t="str">
        <f t="shared" si="1025"/>
        <v>historian</v>
      </c>
      <c r="U3016" t="str">
        <f t="shared" si="1021"/>
        <v>https://en.wikipedia.org/wiki/María_Rostworowski</v>
      </c>
      <c r="Y3016" t="str">
        <f t="shared" si="1022"/>
        <v>https://tools.wmflabs.org/xtools-articleinfo/?article=María_Rostworowski&amp;project=en.wikipedia.org</v>
      </c>
      <c r="AB3016" t="str">
        <f t="shared" si="1023"/>
        <v>https://en.wikipedia.org/w/index.php?title=Special:WhatLinksHere/María_Rostworowski&amp;limit=500</v>
      </c>
    </row>
    <row r="3017" spans="1:29">
      <c r="A3017">
        <v>173</v>
      </c>
      <c r="B3017">
        <v>575182</v>
      </c>
      <c r="C3017">
        <v>66485.746483522234</v>
      </c>
      <c r="D3017" t="s">
        <v>9175</v>
      </c>
      <c r="E3017" t="s">
        <v>10185</v>
      </c>
      <c r="F3017" t="s">
        <v>10318</v>
      </c>
      <c r="H3017">
        <v>0</v>
      </c>
      <c r="J3017">
        <v>89</v>
      </c>
      <c r="K3017" s="3">
        <v>42377</v>
      </c>
      <c r="L3017" t="s">
        <v>10100</v>
      </c>
      <c r="M3017" t="str">
        <f t="shared" si="1026"/>
        <v>Italian racing driver first woman to race in Formula One (Maserati Behra-Porsche).[173]</v>
      </c>
      <c r="N3017" t="str">
        <f t="shared" si="1024"/>
        <v>Italian</v>
      </c>
      <c r="O3017" t="str">
        <f t="shared" si="1020"/>
        <v>racing driver first woman to race in Formula One (Maserati Behra-Porsche).[173]</v>
      </c>
      <c r="P3017" t="str">
        <f t="shared" si="1027"/>
        <v>racing driver first woman to race in Formula One (Maserati Behra-Porsche).</v>
      </c>
      <c r="Q3017" t="str">
        <f t="shared" si="1028"/>
        <v>racing driver first woman to race in Formula One (Maserati Behra-Porsche)</v>
      </c>
      <c r="R3017" t="s">
        <v>7452</v>
      </c>
      <c r="S3017" t="s">
        <v>2455</v>
      </c>
      <c r="U3017" t="str">
        <f t="shared" si="1021"/>
        <v>https://en.wikipedia.org/wiki/Maria_Teresa de Filippis</v>
      </c>
      <c r="Y3017" t="str">
        <f t="shared" si="1022"/>
        <v>https://tools.wmflabs.org/xtools-articleinfo/?article=Maria_Teresa de Filippis&amp;project=en.wikipedia.org</v>
      </c>
      <c r="AB3017" t="str">
        <f t="shared" si="1023"/>
        <v>https://en.wikipedia.org/w/index.php?title=Special:WhatLinksHere/Maria_Teresa de Filippis&amp;limit=500</v>
      </c>
    </row>
    <row r="3018" spans="1:29">
      <c r="A3018">
        <v>3417</v>
      </c>
      <c r="B3018">
        <v>634691</v>
      </c>
      <c r="C3018">
        <v>630626.21130211488</v>
      </c>
      <c r="D3018" t="s">
        <v>13754</v>
      </c>
      <c r="E3018" t="str">
        <f t="shared" ref="E3018:E3025" si="1029">LEFT(D3018,FIND(" ",D3018)-1)</f>
        <v>Marian</v>
      </c>
      <c r="F3018" t="str">
        <f t="shared" ref="F3018:F3025" si="1030">MID(D3018,FIND(" ",D3018)+1,9999)</f>
        <v>Bergeson</v>
      </c>
      <c r="H3018">
        <v>0</v>
      </c>
      <c r="J3018">
        <v>90</v>
      </c>
      <c r="K3018" s="5">
        <v>42557</v>
      </c>
      <c r="L3018" t="s">
        <v>14072</v>
      </c>
      <c r="M3018" t="str">
        <f t="shared" si="1026"/>
        <v>American politician member of the California Senate (1984–1995).[76]</v>
      </c>
      <c r="N3018" t="str">
        <f t="shared" si="1024"/>
        <v>American</v>
      </c>
      <c r="O3018" t="str">
        <f t="shared" si="1020"/>
        <v>politician member of the California Senate (1984–1995).[76]</v>
      </c>
      <c r="P3018" s="2" t="str">
        <f t="shared" si="1027"/>
        <v>politician member of the California Senate (1984–1995).</v>
      </c>
      <c r="Q3018" s="2" t="str">
        <f t="shared" si="1028"/>
        <v>politician member of the California Senate (1984–1995)</v>
      </c>
      <c r="R3018" s="2" t="str">
        <f>IFERROR(MID(Q3018,1,FIND(" ",Q3018)-1),Q3018)</f>
        <v>politician</v>
      </c>
      <c r="S3018" s="2" t="s">
        <v>902</v>
      </c>
      <c r="U3018" t="str">
        <f t="shared" si="1021"/>
        <v>https://en.wikipedia.org/wiki/Marian_Bergeson</v>
      </c>
      <c r="Y3018" t="str">
        <f t="shared" si="1022"/>
        <v>https://tools.wmflabs.org/xtools-articleinfo/?article=Marian_Bergeson&amp;project=en.wikipedia.org</v>
      </c>
      <c r="AB3018" t="str">
        <f t="shared" si="1023"/>
        <v>https://en.wikipedia.org/w/index.php?title=Special:WhatLinksHere/Marian_Bergeson&amp;limit=500</v>
      </c>
    </row>
    <row r="3019" spans="1:29">
      <c r="A3019">
        <v>261</v>
      </c>
      <c r="B3019">
        <v>968204</v>
      </c>
      <c r="C3019">
        <v>776709.00508292112</v>
      </c>
      <c r="D3019" t="s">
        <v>9477</v>
      </c>
      <c r="E3019" t="str">
        <f t="shared" si="1029"/>
        <v>Marian</v>
      </c>
      <c r="F3019" t="str">
        <f t="shared" si="1030"/>
        <v>Czapla</v>
      </c>
      <c r="H3019">
        <v>0</v>
      </c>
      <c r="J3019">
        <v>69</v>
      </c>
      <c r="K3019" s="3">
        <v>42381</v>
      </c>
      <c r="L3019" t="s">
        <v>9336</v>
      </c>
      <c r="M3019" t="str">
        <f t="shared" si="1026"/>
        <v>Polish painter.[262]</v>
      </c>
      <c r="N3019" t="str">
        <f t="shared" si="1024"/>
        <v>Polish</v>
      </c>
      <c r="O3019" t="str">
        <f t="shared" si="1020"/>
        <v>painter.[262]</v>
      </c>
      <c r="P3019" t="str">
        <f t="shared" si="1027"/>
        <v>painter.</v>
      </c>
      <c r="Q3019" t="str">
        <f t="shared" si="1028"/>
        <v>painter</v>
      </c>
      <c r="R3019" t="str">
        <f>IFERROR(MID(Q3019,1,FIND(" ",Q3019)-1),Q3019)</f>
        <v>painter</v>
      </c>
      <c r="U3019" t="str">
        <f t="shared" si="1021"/>
        <v>https://en.wikipedia.org/wiki/Marian_Czapla</v>
      </c>
      <c r="Y3019" t="str">
        <f t="shared" si="1022"/>
        <v>https://tools.wmflabs.org/xtools-articleinfo/?article=Marian_Czapla&amp;project=en.wikipedia.org</v>
      </c>
      <c r="AB3019" t="str">
        <f t="shared" si="1023"/>
        <v>https://en.wikipedia.org/w/index.php?title=Special:WhatLinksHere/Marian_Czapla&amp;limit=500</v>
      </c>
    </row>
    <row r="3020" spans="1:29">
      <c r="A3020">
        <v>1540</v>
      </c>
      <c r="B3020">
        <v>526446</v>
      </c>
      <c r="C3020">
        <v>97393.763060608762</v>
      </c>
      <c r="D3020" t="s">
        <v>8808</v>
      </c>
      <c r="E3020" t="str">
        <f t="shared" si="1029"/>
        <v>Marian</v>
      </c>
      <c r="F3020" t="str">
        <f t="shared" si="1030"/>
        <v>Kociniak</v>
      </c>
      <c r="H3020">
        <v>0</v>
      </c>
      <c r="J3020">
        <v>80</v>
      </c>
      <c r="K3020" s="3">
        <v>42446</v>
      </c>
      <c r="L3020" s="2" t="s">
        <v>7983</v>
      </c>
      <c r="M3020" t="str">
        <f t="shared" si="1026"/>
        <v>Polish actor (How I Unleashed World War II).[347]</v>
      </c>
      <c r="N3020" t="str">
        <f t="shared" si="1024"/>
        <v>Polish</v>
      </c>
      <c r="O3020" t="str">
        <f t="shared" si="1020"/>
        <v>actor (How I Unleashed World War II).[347]</v>
      </c>
      <c r="P3020" t="str">
        <f t="shared" si="1027"/>
        <v>actor (How I Unleashed World War II).</v>
      </c>
      <c r="Q3020" t="str">
        <f t="shared" si="1028"/>
        <v>actor (How I Unleashed World War II)</v>
      </c>
      <c r="R3020" t="str">
        <f>IFERROR(MID(Q3020,1,FIND(" ",Q3020)-1),Q3020)</f>
        <v>actor</v>
      </c>
      <c r="S3020" s="2" t="s">
        <v>2036</v>
      </c>
      <c r="U3020" t="str">
        <f t="shared" si="1021"/>
        <v>https://en.wikipedia.org/wiki/Marian_Kociniak</v>
      </c>
      <c r="Y3020" t="str">
        <f t="shared" si="1022"/>
        <v>https://tools.wmflabs.org/xtools-articleinfo/?article=Marian_Kociniak&amp;project=en.wikipedia.org</v>
      </c>
      <c r="AB3020" t="str">
        <f t="shared" si="1023"/>
        <v>https://en.wikipedia.org/w/index.php?title=Special:WhatLinksHere/Marian_Kociniak&amp;limit=500</v>
      </c>
    </row>
    <row r="3021" spans="1:29">
      <c r="A3021">
        <v>3849</v>
      </c>
      <c r="B3021">
        <v>1653</v>
      </c>
      <c r="C3021">
        <v>478410.72457686096</v>
      </c>
      <c r="D3021" t="s">
        <v>14058</v>
      </c>
      <c r="E3021" t="str">
        <f t="shared" si="1029"/>
        <v>Mariana</v>
      </c>
      <c r="F3021" t="str">
        <f t="shared" si="1030"/>
        <v>Karr</v>
      </c>
      <c r="H3021">
        <v>0</v>
      </c>
      <c r="J3021">
        <v>66</v>
      </c>
      <c r="K3021" s="5">
        <v>42582</v>
      </c>
      <c r="L3021" t="s">
        <v>14546</v>
      </c>
      <c r="M3021" t="str">
        <f t="shared" si="1026"/>
        <v>Argentine actress (Alborada Amorcito corazón Juro Que Te Amo).[508]</v>
      </c>
      <c r="N3021" t="str">
        <f t="shared" si="1024"/>
        <v>Argentine</v>
      </c>
      <c r="O3021" t="str">
        <f t="shared" si="1020"/>
        <v>actress (Alborada Amorcito corazón Juro Que Te Amo).[508]</v>
      </c>
      <c r="P3021" s="2" t="str">
        <f t="shared" si="1027"/>
        <v>actress (Alborada Amorcito corazón Juro Que Te Amo).</v>
      </c>
      <c r="Q3021" s="2" t="str">
        <f t="shared" si="1028"/>
        <v>actress (Alborada Amorcito corazón Juro Que Te Amo)</v>
      </c>
      <c r="R3021" s="2" t="str">
        <f>IFERROR(MID(Q3021,1,FIND(" ",Q3021)-1),Q3021)</f>
        <v>actress</v>
      </c>
      <c r="S3021" s="2" t="s">
        <v>784</v>
      </c>
      <c r="U3021" t="str">
        <f t="shared" si="1021"/>
        <v>https://en.wikipedia.org/wiki/Mariana_Karr</v>
      </c>
      <c r="V3021">
        <v>197</v>
      </c>
      <c r="W3021">
        <v>1</v>
      </c>
      <c r="X3021">
        <v>0</v>
      </c>
      <c r="Y3021" t="str">
        <f t="shared" si="1022"/>
        <v>https://tools.wmflabs.org/xtools-articleinfo/?article=Mariana_Karr&amp;project=en.wikipedia.org</v>
      </c>
      <c r="Z3021">
        <v>13</v>
      </c>
      <c r="AA3021">
        <v>7</v>
      </c>
      <c r="AB3021" t="str">
        <f t="shared" si="1023"/>
        <v>https://en.wikipedia.org/w/index.php?title=Special:WhatLinksHere/Mariana_Karr&amp;limit=500</v>
      </c>
      <c r="AC3021">
        <v>22</v>
      </c>
    </row>
    <row r="3022" spans="1:29">
      <c r="A3022">
        <v>2376</v>
      </c>
      <c r="B3022">
        <v>922081</v>
      </c>
      <c r="C3022">
        <v>391239.81750344683</v>
      </c>
      <c r="D3022" t="s">
        <v>11991</v>
      </c>
      <c r="E3022" t="str">
        <f t="shared" si="1029"/>
        <v>Marianne</v>
      </c>
      <c r="F3022" t="str">
        <f t="shared" si="1030"/>
        <v>Gaba</v>
      </c>
      <c r="H3022">
        <v>0</v>
      </c>
      <c r="J3022">
        <v>76</v>
      </c>
      <c r="K3022" s="5">
        <v>42493</v>
      </c>
      <c r="L3022" t="s">
        <v>12202</v>
      </c>
      <c r="M3022" t="str">
        <f t="shared" si="1026"/>
        <v>American model and actress (Missile to the Moon The Choppers The Beverly Hillbillies).[38]</v>
      </c>
      <c r="N3022" t="str">
        <f t="shared" si="1024"/>
        <v>American</v>
      </c>
      <c r="O3022" t="str">
        <f t="shared" si="1020"/>
        <v>model and actress (Missile to the Moon The Choppers The Beverly Hillbillies).[38]</v>
      </c>
      <c r="P3022" t="str">
        <f t="shared" si="1027"/>
        <v>model and actress (Missile to the Moon The Choppers The Beverly Hillbillies).</v>
      </c>
      <c r="Q3022" t="str">
        <f t="shared" si="1028"/>
        <v>model and actress (Missile to the Moon The Choppers The Beverly Hillbillies)</v>
      </c>
      <c r="R3022" t="s">
        <v>3179</v>
      </c>
      <c r="S3022" s="2" t="s">
        <v>1483</v>
      </c>
      <c r="U3022" t="str">
        <f t="shared" si="1021"/>
        <v>https://en.wikipedia.org/wiki/Marianne_Gaba</v>
      </c>
      <c r="Y3022" t="str">
        <f t="shared" si="1022"/>
        <v>https://tools.wmflabs.org/xtools-articleinfo/?article=Marianne_Gaba&amp;project=en.wikipedia.org</v>
      </c>
      <c r="AB3022" t="str">
        <f t="shared" si="1023"/>
        <v>https://en.wikipedia.org/w/index.php?title=Special:WhatLinksHere/Marianne_Gaba&amp;limit=500</v>
      </c>
    </row>
    <row r="3023" spans="1:29">
      <c r="A3023">
        <v>3809</v>
      </c>
      <c r="B3023">
        <v>81348</v>
      </c>
      <c r="C3023">
        <v>295888.17216426833</v>
      </c>
      <c r="D3023" t="s">
        <v>13932</v>
      </c>
      <c r="E3023" t="str">
        <f t="shared" si="1029"/>
        <v>Marianne</v>
      </c>
      <c r="F3023" t="str">
        <f t="shared" si="1030"/>
        <v>Ihlen</v>
      </c>
      <c r="H3023">
        <v>0</v>
      </c>
      <c r="J3023">
        <v>81</v>
      </c>
      <c r="K3023" s="5">
        <v>42579</v>
      </c>
      <c r="L3023" t="s">
        <v>14496</v>
      </c>
      <c r="M3023" t="str">
        <f t="shared" si="1026"/>
        <v>Norwegian muse.[468]</v>
      </c>
      <c r="N3023" t="str">
        <f t="shared" si="1024"/>
        <v>Norwegian</v>
      </c>
      <c r="O3023" t="str">
        <f t="shared" si="1020"/>
        <v>muse.[468]</v>
      </c>
      <c r="P3023" s="2" t="str">
        <f t="shared" si="1027"/>
        <v>muse.</v>
      </c>
      <c r="Q3023" s="2" t="str">
        <f t="shared" si="1028"/>
        <v>muse</v>
      </c>
      <c r="R3023" s="2" t="str">
        <f>IFERROR(MID(Q3023,1,FIND(" ",Q3023)-1),Q3023)</f>
        <v>muse</v>
      </c>
      <c r="S3023" s="2"/>
      <c r="U3023" t="str">
        <f t="shared" si="1021"/>
        <v>https://en.wikipedia.org/wiki/Marianne_Ihlen</v>
      </c>
      <c r="W3023" s="2"/>
      <c r="X3023" s="2"/>
      <c r="Y3023" t="str">
        <f t="shared" si="1022"/>
        <v>https://tools.wmflabs.org/xtools-articleinfo/?article=Marianne_Ihlen&amp;project=en.wikipedia.org</v>
      </c>
      <c r="AB3023" t="str">
        <f t="shared" si="1023"/>
        <v>https://en.wikipedia.org/w/index.php?title=Special:WhatLinksHere/Marianne_Ihlen&amp;limit=500</v>
      </c>
    </row>
    <row r="3024" spans="1:29">
      <c r="A3024">
        <v>1772</v>
      </c>
      <c r="B3024">
        <v>22062</v>
      </c>
      <c r="C3024">
        <v>802617.5390978097</v>
      </c>
      <c r="D3024" t="s">
        <v>8411</v>
      </c>
      <c r="E3024" t="str">
        <f t="shared" si="1029"/>
        <v>Marianne</v>
      </c>
      <c r="F3024" t="str">
        <f t="shared" si="1030"/>
        <v>Krencsey</v>
      </c>
      <c r="H3024">
        <v>0</v>
      </c>
      <c r="J3024">
        <v>84</v>
      </c>
      <c r="K3024" s="3">
        <v>42459</v>
      </c>
      <c r="L3024" s="2" t="s">
        <v>7712</v>
      </c>
      <c r="M3024" t="str">
        <f t="shared" si="1026"/>
        <v>Hungarian actress.[580]</v>
      </c>
      <c r="N3024" t="str">
        <f t="shared" si="1024"/>
        <v>Hungarian</v>
      </c>
      <c r="O3024" t="str">
        <f t="shared" si="1020"/>
        <v>actress.[580]</v>
      </c>
      <c r="P3024" t="str">
        <f t="shared" si="1027"/>
        <v>actress.</v>
      </c>
      <c r="Q3024" t="str">
        <f t="shared" si="1028"/>
        <v>actress</v>
      </c>
      <c r="R3024" t="str">
        <f>IFERROR(MID(Q3024,1,FIND(" ",Q3024)-1),Q3024)</f>
        <v>actress</v>
      </c>
      <c r="U3024" t="str">
        <f t="shared" si="1021"/>
        <v>https://en.wikipedia.org/wiki/Marianne_Krencsey</v>
      </c>
      <c r="Y3024" t="str">
        <f t="shared" si="1022"/>
        <v>https://tools.wmflabs.org/xtools-articleinfo/?article=Marianne_Krencsey&amp;project=en.wikipedia.org</v>
      </c>
      <c r="AB3024" t="str">
        <f t="shared" si="1023"/>
        <v>https://en.wikipedia.org/w/index.php?title=Special:WhatLinksHere/Marianne_Krencsey&amp;limit=500</v>
      </c>
    </row>
    <row r="3025" spans="1:29">
      <c r="A3025">
        <v>2035</v>
      </c>
      <c r="B3025">
        <v>898044</v>
      </c>
      <c r="C3025">
        <v>908570.23041007784</v>
      </c>
      <c r="D3025" t="s">
        <v>7057</v>
      </c>
      <c r="E3025" t="str">
        <f t="shared" si="1029"/>
        <v>Mariano</v>
      </c>
      <c r="F3025" t="str">
        <f t="shared" si="1030"/>
        <v>Mores</v>
      </c>
      <c r="H3025">
        <v>0</v>
      </c>
      <c r="J3025">
        <v>98</v>
      </c>
      <c r="K3025" s="5">
        <v>42473</v>
      </c>
      <c r="L3025" t="s">
        <v>6105</v>
      </c>
      <c r="M3025" t="str">
        <f t="shared" si="1026"/>
        <v>Argentine tango composer and pianist.[222]</v>
      </c>
      <c r="N3025" t="str">
        <f t="shared" si="1024"/>
        <v>Argentine</v>
      </c>
      <c r="O3025" t="str">
        <f t="shared" si="1020"/>
        <v>tango composer and pianist.[222]</v>
      </c>
      <c r="P3025" t="str">
        <f t="shared" si="1027"/>
        <v>tango composer and pianist.</v>
      </c>
      <c r="Q3025" t="str">
        <f t="shared" si="1028"/>
        <v>tango composer and pianist</v>
      </c>
      <c r="R3025" t="str">
        <f>Q3025</f>
        <v>tango composer and pianist</v>
      </c>
      <c r="U3025" t="str">
        <f t="shared" si="1021"/>
        <v>https://en.wikipedia.org/wiki/Mariano_Mores</v>
      </c>
      <c r="Y3025" t="str">
        <f t="shared" si="1022"/>
        <v>https://tools.wmflabs.org/xtools-articleinfo/?article=Mariano_Mores&amp;project=en.wikipedia.org</v>
      </c>
      <c r="AB3025" t="str">
        <f t="shared" si="1023"/>
        <v>https://en.wikipedia.org/w/index.php?title=Special:WhatLinksHere/Mariano_Mores&amp;limit=500</v>
      </c>
    </row>
    <row r="3026" spans="1:29">
      <c r="A3026">
        <v>317</v>
      </c>
      <c r="B3026">
        <v>785127</v>
      </c>
      <c r="C3026">
        <v>723982.4270445751</v>
      </c>
      <c r="D3026" t="s">
        <v>9374</v>
      </c>
      <c r="E3026" t="s">
        <v>10734</v>
      </c>
      <c r="F3026" t="s">
        <v>10735</v>
      </c>
      <c r="H3026">
        <v>0</v>
      </c>
      <c r="J3026">
        <v>81</v>
      </c>
      <c r="K3026" s="3">
        <v>42384</v>
      </c>
      <c r="L3026" t="s">
        <v>10140</v>
      </c>
      <c r="M3026" t="str">
        <f t="shared" si="1026"/>
        <v>American judge first woman to serve on the New Jersey Supreme Court.[318]</v>
      </c>
      <c r="N3026" t="str">
        <f t="shared" si="1024"/>
        <v>American</v>
      </c>
      <c r="O3026" t="str">
        <f t="shared" si="1020"/>
        <v>judge first woman to serve on the New Jersey Supreme Court.[318]</v>
      </c>
      <c r="P3026" t="str">
        <f t="shared" si="1027"/>
        <v>judge first woman to serve on the New Jersey Supreme Court.</v>
      </c>
      <c r="Q3026" t="str">
        <f t="shared" si="1028"/>
        <v>judge first woman to serve on the New Jersey Supreme Court</v>
      </c>
      <c r="R3026" t="str">
        <f>IFERROR(MID(Q3026,1,FIND(" ",Q3026)-1),Q3026)</f>
        <v>judge</v>
      </c>
      <c r="S3026" t="s">
        <v>2446</v>
      </c>
      <c r="U3026" t="str">
        <f t="shared" si="1021"/>
        <v>https://en.wikipedia.org/wiki/Marie_L. Garibaldi</v>
      </c>
      <c r="Y3026" t="str">
        <f t="shared" si="1022"/>
        <v>https://tools.wmflabs.org/xtools-articleinfo/?article=Marie_L. Garibaldi&amp;project=en.wikipedia.org</v>
      </c>
      <c r="AB3026" t="str">
        <f t="shared" si="1023"/>
        <v>https://en.wikipedia.org/w/index.php?title=Special:WhatLinksHere/Marie_L. Garibaldi&amp;limit=500</v>
      </c>
    </row>
    <row r="3027" spans="1:29">
      <c r="A3027">
        <v>499</v>
      </c>
      <c r="B3027">
        <v>795520</v>
      </c>
      <c r="C3027">
        <v>787110.66122107813</v>
      </c>
      <c r="D3027" t="s">
        <v>9919</v>
      </c>
      <c r="E3027" t="str">
        <f t="shared" ref="E3027:E3069" si="1031">LEFT(D3027,FIND(" ",D3027)-1)</f>
        <v>Marie</v>
      </c>
      <c r="F3027" t="str">
        <f t="shared" ref="F3027:F3069" si="1032">MID(D3027,FIND(" ",D3027)+1,9999)</f>
        <v>Mahoney</v>
      </c>
      <c r="H3027">
        <v>0</v>
      </c>
      <c r="J3027">
        <v>91</v>
      </c>
      <c r="K3027" s="3">
        <v>42392</v>
      </c>
      <c r="L3027" t="s">
        <v>9920</v>
      </c>
      <c r="M3027" t="str">
        <f t="shared" si="1026"/>
        <v>American baseball player (AAGBPL).[505]</v>
      </c>
      <c r="N3027" t="str">
        <f t="shared" si="1024"/>
        <v>American</v>
      </c>
      <c r="O3027" t="str">
        <f t="shared" si="1020"/>
        <v>baseball player (AAGBPL).[505]</v>
      </c>
      <c r="P3027" t="str">
        <f t="shared" si="1027"/>
        <v>baseball player (AAGBPL).</v>
      </c>
      <c r="Q3027" t="str">
        <f t="shared" si="1028"/>
        <v>baseball player (AAGBPL)</v>
      </c>
      <c r="R3027" t="s">
        <v>7478</v>
      </c>
      <c r="S3027" t="s">
        <v>2427</v>
      </c>
      <c r="U3027" t="str">
        <f t="shared" si="1021"/>
        <v>https://en.wikipedia.org/wiki/Marie_Mahoney</v>
      </c>
      <c r="Y3027" t="str">
        <f t="shared" si="1022"/>
        <v>https://tools.wmflabs.org/xtools-articleinfo/?article=Marie_Mahoney&amp;project=en.wikipedia.org</v>
      </c>
      <c r="AB3027" t="str">
        <f t="shared" si="1023"/>
        <v>https://en.wikipedia.org/w/index.php?title=Special:WhatLinksHere/Marie_Mahoney&amp;limit=500</v>
      </c>
    </row>
    <row r="3028" spans="1:29">
      <c r="A3028">
        <v>1664</v>
      </c>
      <c r="B3028">
        <v>515095</v>
      </c>
      <c r="C3028">
        <v>139996.84095142584</v>
      </c>
      <c r="D3028" t="s">
        <v>8331</v>
      </c>
      <c r="E3028" t="str">
        <f t="shared" si="1031"/>
        <v>Marie-Claire</v>
      </c>
      <c r="F3028" t="str">
        <f t="shared" si="1032"/>
        <v>Kirkland</v>
      </c>
      <c r="H3028">
        <v>0</v>
      </c>
      <c r="J3028">
        <v>91</v>
      </c>
      <c r="K3028" s="3">
        <v>42453</v>
      </c>
      <c r="L3028" s="2" t="s">
        <v>7941</v>
      </c>
      <c r="M3028" t="str">
        <f t="shared" si="1026"/>
        <v>Canadian politician and judge first woman elected to the Legislative Assembly of Quebec.[471]</v>
      </c>
      <c r="N3028" t="str">
        <f t="shared" si="1024"/>
        <v>Canadian</v>
      </c>
      <c r="O3028" t="str">
        <f t="shared" si="1020"/>
        <v>politician and judge first woman elected to the Legislative Assembly of Quebec.[471]</v>
      </c>
      <c r="P3028" t="str">
        <f t="shared" si="1027"/>
        <v>politician and judge first woman elected to the Legislative Assembly of Quebec.</v>
      </c>
      <c r="Q3028" t="str">
        <f t="shared" si="1028"/>
        <v>politician and judge first woman elected to the Legislative Assembly of Quebec</v>
      </c>
      <c r="R3028" t="s">
        <v>3177</v>
      </c>
      <c r="S3028" s="2" t="s">
        <v>1771</v>
      </c>
      <c r="U3028" t="str">
        <f t="shared" si="1021"/>
        <v>https://en.wikipedia.org/wiki/Marie-Claire_Kirkland</v>
      </c>
      <c r="Y3028" t="str">
        <f t="shared" si="1022"/>
        <v>https://tools.wmflabs.org/xtools-articleinfo/?article=Marie-Claire_Kirkland&amp;project=en.wikipedia.org</v>
      </c>
      <c r="AB3028" t="str">
        <f t="shared" si="1023"/>
        <v>https://en.wikipedia.org/w/index.php?title=Special:WhatLinksHere/Marie-Claire_Kirkland&amp;limit=500</v>
      </c>
    </row>
    <row r="3029" spans="1:29">
      <c r="A3029">
        <v>1286</v>
      </c>
      <c r="B3029">
        <v>997474</v>
      </c>
      <c r="C3029">
        <v>716424.27774986578</v>
      </c>
      <c r="D3029" t="s">
        <v>8751</v>
      </c>
      <c r="E3029" t="str">
        <f t="shared" si="1031"/>
        <v>Marilyn</v>
      </c>
      <c r="F3029" t="str">
        <f t="shared" si="1032"/>
        <v>Stokstad</v>
      </c>
      <c r="H3029">
        <v>0</v>
      </c>
      <c r="J3029">
        <v>87</v>
      </c>
      <c r="K3029" s="3">
        <v>42433</v>
      </c>
      <c r="L3029" s="2" t="s">
        <v>8362</v>
      </c>
      <c r="M3029" t="str">
        <f t="shared" si="1026"/>
        <v>American art historian.[92]</v>
      </c>
      <c r="N3029" t="str">
        <f t="shared" si="1024"/>
        <v>American</v>
      </c>
      <c r="O3029" t="str">
        <f t="shared" si="1020"/>
        <v>art historian.[92]</v>
      </c>
      <c r="P3029" t="str">
        <f t="shared" si="1027"/>
        <v>art historian.</v>
      </c>
      <c r="Q3029" t="str">
        <f t="shared" si="1028"/>
        <v>art historian</v>
      </c>
      <c r="R3029" t="s">
        <v>7214</v>
      </c>
      <c r="U3029" t="str">
        <f t="shared" si="1021"/>
        <v>https://en.wikipedia.org/wiki/Marilyn_Stokstad</v>
      </c>
      <c r="Y3029" t="str">
        <f t="shared" si="1022"/>
        <v>https://tools.wmflabs.org/xtools-articleinfo/?article=Marilyn_Stokstad&amp;project=en.wikipedia.org</v>
      </c>
      <c r="AB3029" t="str">
        <f t="shared" si="1023"/>
        <v>https://en.wikipedia.org/w/index.php?title=Special:WhatLinksHere/Marilyn_Stokstad&amp;limit=500</v>
      </c>
    </row>
    <row r="3030" spans="1:29">
      <c r="A3030">
        <v>4188</v>
      </c>
      <c r="B3030">
        <v>593423</v>
      </c>
      <c r="C3030">
        <v>517851.45633402863</v>
      </c>
      <c r="D3030" t="s">
        <v>4458</v>
      </c>
      <c r="E3030" t="str">
        <f t="shared" si="1031"/>
        <v>Marin</v>
      </c>
      <c r="F3030" t="str">
        <f t="shared" si="1032"/>
        <v>Moraru</v>
      </c>
      <c r="H3030">
        <v>0</v>
      </c>
      <c r="J3030">
        <v>79</v>
      </c>
      <c r="K3030" s="6">
        <v>42603</v>
      </c>
      <c r="L3030" t="s">
        <v>3811</v>
      </c>
      <c r="M3030" t="str">
        <f t="shared" si="1026"/>
        <v>Romanian actor.[331]</v>
      </c>
      <c r="N3030" t="str">
        <f t="shared" si="1024"/>
        <v>Romanian</v>
      </c>
      <c r="O3030" t="str">
        <f t="shared" si="1020"/>
        <v>actor.[331]</v>
      </c>
      <c r="P3030" s="2" t="str">
        <f t="shared" si="1027"/>
        <v>actor.</v>
      </c>
      <c r="Q3030" s="2" t="str">
        <f t="shared" si="1028"/>
        <v>actor</v>
      </c>
      <c r="R3030" s="2" t="str">
        <f>IFERROR(MID(Q3030,1,FIND(" ",Q3030)-1),Q3030)</f>
        <v>actor</v>
      </c>
      <c r="S3030" s="2"/>
      <c r="U3030" t="str">
        <f t="shared" si="1021"/>
        <v>https://en.wikipedia.org/wiki/Marin_Moraru</v>
      </c>
      <c r="Y3030" t="str">
        <f t="shared" si="1022"/>
        <v>https://tools.wmflabs.org/xtools-articleinfo/?article=Marin_Moraru&amp;project=en.wikipedia.org</v>
      </c>
      <c r="AB3030" t="str">
        <f t="shared" si="1023"/>
        <v>https://en.wikipedia.org/w/index.php?title=Special:WhatLinksHere/Marin_Moraru&amp;limit=500</v>
      </c>
    </row>
    <row r="3031" spans="1:29">
      <c r="A3031">
        <v>2973</v>
      </c>
      <c r="B3031">
        <v>313753</v>
      </c>
      <c r="C3031">
        <v>743372.530686429</v>
      </c>
      <c r="D3031" t="s">
        <v>5490</v>
      </c>
      <c r="E3031" t="str">
        <f t="shared" si="1031"/>
        <v>Marina</v>
      </c>
      <c r="F3031" t="str">
        <f t="shared" si="1032"/>
        <v>Malfatti</v>
      </c>
      <c r="H3031">
        <v>0</v>
      </c>
      <c r="J3031">
        <v>83</v>
      </c>
      <c r="K3031" s="5">
        <v>42529</v>
      </c>
      <c r="L3031" t="s">
        <v>5031</v>
      </c>
      <c r="M3031" t="str">
        <f t="shared" si="1026"/>
        <v>Italian actress (The Night Evelyn Came Out of the Grave The Red Queen Kills Seven Times Black Killer).[128]</v>
      </c>
      <c r="N3031" t="str">
        <f t="shared" si="1024"/>
        <v>Italian</v>
      </c>
      <c r="O3031" t="str">
        <f t="shared" si="1020"/>
        <v>actress (The Night Evelyn Came Out of the Grave The Red Queen Kills Seven Times Black Killer).[128]</v>
      </c>
      <c r="P3031" t="str">
        <f t="shared" si="1027"/>
        <v>actress (The Night Evelyn Came Out of the Grave The Red Queen Kills Seven Times Black Killer).</v>
      </c>
      <c r="Q3031" t="str">
        <f t="shared" si="1028"/>
        <v>actress (The Night Evelyn Came Out of the Grave The Red Queen Kills Seven Times Black Killer)</v>
      </c>
      <c r="R3031" t="str">
        <f>IFERROR(MID(Q3031,1,FIND(" ",Q3031)-1),Q3031)</f>
        <v>actress</v>
      </c>
      <c r="S3031" s="2" t="s">
        <v>1230</v>
      </c>
      <c r="U3031" t="str">
        <f t="shared" si="1021"/>
        <v>https://en.wikipedia.org/wiki/Marina_Malfatti</v>
      </c>
      <c r="Y3031" t="str">
        <f t="shared" si="1022"/>
        <v>https://tools.wmflabs.org/xtools-articleinfo/?article=Marina_Malfatti&amp;project=en.wikipedia.org</v>
      </c>
      <c r="AB3031" t="str">
        <f t="shared" si="1023"/>
        <v>https://en.wikipedia.org/w/index.php?title=Special:WhatLinksHere/Marina_Malfatti&amp;limit=500</v>
      </c>
    </row>
    <row r="3032" spans="1:29">
      <c r="A3032">
        <v>1705</v>
      </c>
      <c r="B3032">
        <v>94741</v>
      </c>
      <c r="C3032">
        <v>501070.48236532137</v>
      </c>
      <c r="D3032" t="s">
        <v>8613</v>
      </c>
      <c r="E3032" t="str">
        <f t="shared" si="1031"/>
        <v>Marinko</v>
      </c>
      <c r="F3032" t="str">
        <f t="shared" si="1032"/>
        <v>Madžgalj</v>
      </c>
      <c r="H3032">
        <v>0</v>
      </c>
      <c r="J3032">
        <v>37</v>
      </c>
      <c r="K3032" s="3">
        <v>42455</v>
      </c>
      <c r="L3032" s="2" t="s">
        <v>7776</v>
      </c>
      <c r="M3032" t="str">
        <f t="shared" si="1026"/>
        <v>Serbian actor singer and television presenter.[512]</v>
      </c>
      <c r="N3032" t="str">
        <f t="shared" si="1024"/>
        <v>Serbian</v>
      </c>
      <c r="O3032" t="str">
        <f t="shared" si="1020"/>
        <v>actor singer and television presenter.[512]</v>
      </c>
      <c r="P3032" t="str">
        <f t="shared" si="1027"/>
        <v>actor singer and television presenter.</v>
      </c>
      <c r="Q3032" t="str">
        <f t="shared" si="1028"/>
        <v>actor singer and television presenter</v>
      </c>
      <c r="R3032" t="str">
        <f>Q3032</f>
        <v>actor singer and television presenter</v>
      </c>
      <c r="U3032" t="str">
        <f t="shared" si="1021"/>
        <v>https://en.wikipedia.org/wiki/Marinko_Madžgalj</v>
      </c>
      <c r="Y3032" t="str">
        <f t="shared" si="1022"/>
        <v>https://tools.wmflabs.org/xtools-articleinfo/?article=Marinko_Madžgalj&amp;project=en.wikipedia.org</v>
      </c>
      <c r="AB3032" t="str">
        <f t="shared" si="1023"/>
        <v>https://en.wikipedia.org/w/index.php?title=Special:WhatLinksHere/Marinko_Madžgalj&amp;limit=500</v>
      </c>
    </row>
    <row r="3033" spans="1:29" s="2" customFormat="1">
      <c r="A3033">
        <v>4190</v>
      </c>
      <c r="B3033">
        <v>387653</v>
      </c>
      <c r="C3033">
        <v>554517.38152534352</v>
      </c>
      <c r="D3033" t="s">
        <v>4137</v>
      </c>
      <c r="E3033" t="str">
        <f t="shared" si="1031"/>
        <v>Mario</v>
      </c>
      <c r="F3033" t="str">
        <f t="shared" si="1032"/>
        <v>Novelli</v>
      </c>
      <c r="G3033"/>
      <c r="H3033">
        <v>0</v>
      </c>
      <c r="I3033"/>
      <c r="J3033">
        <v>76</v>
      </c>
      <c r="K3033" s="6">
        <v>42603</v>
      </c>
      <c r="L3033" t="s">
        <v>3813</v>
      </c>
      <c r="M3033" t="str">
        <f t="shared" si="1026"/>
        <v>Italian actor.[333]</v>
      </c>
      <c r="N3033" t="str">
        <f t="shared" si="1024"/>
        <v>Italian</v>
      </c>
      <c r="O3033" t="str">
        <f t="shared" si="1020"/>
        <v>actor.[333]</v>
      </c>
      <c r="P3033" s="2" t="str">
        <f t="shared" si="1027"/>
        <v>actor.</v>
      </c>
      <c r="Q3033" s="2" t="str">
        <f t="shared" si="1028"/>
        <v>actor</v>
      </c>
      <c r="R3033" s="2" t="str">
        <f>IFERROR(MID(Q3033,1,FIND(" ",Q3033)-1),Q3033)</f>
        <v>actor</v>
      </c>
      <c r="T3033"/>
      <c r="U3033" t="str">
        <f t="shared" si="1021"/>
        <v>https://en.wikipedia.org/wiki/Mario_Novelli</v>
      </c>
      <c r="V3033"/>
      <c r="W3033"/>
      <c r="X3033"/>
      <c r="Y3033" t="str">
        <f t="shared" si="1022"/>
        <v>https://tools.wmflabs.org/xtools-articleinfo/?article=Mario_Novelli&amp;project=en.wikipedia.org</v>
      </c>
      <c r="Z3033"/>
      <c r="AA3033"/>
      <c r="AB3033" t="str">
        <f t="shared" si="1023"/>
        <v>https://en.wikipedia.org/w/index.php?title=Special:WhatLinksHere/Mario_Novelli&amp;limit=500</v>
      </c>
      <c r="AC3033"/>
    </row>
    <row r="3034" spans="1:29">
      <c r="A3034">
        <v>4498</v>
      </c>
      <c r="B3034">
        <v>33161</v>
      </c>
      <c r="C3034">
        <v>473354.11407311767</v>
      </c>
      <c r="D3034" t="s">
        <v>15211</v>
      </c>
      <c r="E3034" t="str">
        <f t="shared" si="1031"/>
        <v>Mario</v>
      </c>
      <c r="F3034" t="str">
        <f t="shared" si="1032"/>
        <v>Spezi</v>
      </c>
      <c r="H3034">
        <v>0</v>
      </c>
      <c r="J3034">
        <v>71</v>
      </c>
      <c r="K3034" s="5">
        <v>42622</v>
      </c>
      <c r="L3034" t="s">
        <v>15432</v>
      </c>
      <c r="M3034" t="str">
        <f t="shared" si="1026"/>
        <v>Italian journalist and author (The Monster of Florence: A True Story).[308]</v>
      </c>
      <c r="N3034" t="str">
        <f t="shared" si="1024"/>
        <v>Italian</v>
      </c>
      <c r="O3034" t="str">
        <f t="shared" si="1020"/>
        <v>journalist and author (The Monster of Florence: A True Story).[308]</v>
      </c>
      <c r="P3034" s="2" t="str">
        <f t="shared" si="1027"/>
        <v>journalist and author (The Monster of Florence: A True Story).</v>
      </c>
      <c r="Q3034" s="2" t="str">
        <f t="shared" si="1028"/>
        <v>journalist and author (The Monster of Florence: A True Story)</v>
      </c>
      <c r="R3034" s="2" t="s">
        <v>16014</v>
      </c>
      <c r="S3034" s="2" t="s">
        <v>335</v>
      </c>
      <c r="U3034" t="str">
        <f t="shared" si="1021"/>
        <v>https://en.wikipedia.org/wiki/Mario_Spezi</v>
      </c>
      <c r="Y3034" t="str">
        <f t="shared" si="1022"/>
        <v>https://tools.wmflabs.org/xtools-articleinfo/?article=Mario_Spezi&amp;project=en.wikipedia.org</v>
      </c>
      <c r="AB3034" t="str">
        <f t="shared" si="1023"/>
        <v>https://en.wikipedia.org/w/index.php?title=Special:WhatLinksHere/Mario_Spezi&amp;limit=500</v>
      </c>
    </row>
    <row r="3035" spans="1:29">
      <c r="A3035">
        <v>3528</v>
      </c>
      <c r="B3035">
        <v>304342</v>
      </c>
      <c r="C3035">
        <v>507049.47916528909</v>
      </c>
      <c r="D3035" t="s">
        <v>13505</v>
      </c>
      <c r="E3035" t="str">
        <f t="shared" si="1031"/>
        <v>Marion</v>
      </c>
      <c r="F3035" t="str">
        <f t="shared" si="1032"/>
        <v>Campbell</v>
      </c>
      <c r="H3035">
        <v>0</v>
      </c>
      <c r="J3035">
        <v>87</v>
      </c>
      <c r="K3035" s="5">
        <v>42564</v>
      </c>
      <c r="L3035" t="s">
        <v>14239</v>
      </c>
      <c r="M3035" t="str">
        <f t="shared" si="1026"/>
        <v>American football player and coach (Philadelphia Eagles Atlanta Falcons).[187]</v>
      </c>
      <c r="N3035" t="str">
        <f t="shared" si="1024"/>
        <v>American</v>
      </c>
      <c r="O3035" t="str">
        <f t="shared" ref="O3035:O3062" si="1033">MID(M3035,FIND(" ",M3035)+1,9999)</f>
        <v>football player and coach (Philadelphia Eagles Atlanta Falcons).[187]</v>
      </c>
      <c r="P3035" s="2" t="str">
        <f t="shared" si="1027"/>
        <v>football player and coach (Philadelphia Eagles Atlanta Falcons).</v>
      </c>
      <c r="Q3035" s="2" t="str">
        <f t="shared" si="1028"/>
        <v>football player and coach (Philadelphia Eagles Atlanta Falcons)</v>
      </c>
      <c r="R3035" s="2" t="s">
        <v>3133</v>
      </c>
      <c r="S3035" s="2" t="s">
        <v>1051</v>
      </c>
      <c r="U3035" t="str">
        <f t="shared" si="1021"/>
        <v>https://en.wikipedia.org/wiki/Marion_Campbell</v>
      </c>
      <c r="Y3035" t="str">
        <f t="shared" si="1022"/>
        <v>https://tools.wmflabs.org/xtools-articleinfo/?article=Marion_Campbell&amp;project=en.wikipedia.org</v>
      </c>
      <c r="AB3035" t="str">
        <f t="shared" si="1023"/>
        <v>https://en.wikipedia.org/w/index.php?title=Special:WhatLinksHere/Marion_Campbell&amp;limit=500</v>
      </c>
    </row>
    <row r="3036" spans="1:29">
      <c r="A3036">
        <v>2808</v>
      </c>
      <c r="B3036">
        <v>92788</v>
      </c>
      <c r="C3036">
        <v>128542.45931885089</v>
      </c>
      <c r="D3036" t="s">
        <v>12057</v>
      </c>
      <c r="E3036" t="str">
        <f t="shared" si="1031"/>
        <v>Marion</v>
      </c>
      <c r="F3036" t="str">
        <f t="shared" si="1032"/>
        <v>Lambert</v>
      </c>
      <c r="H3036">
        <v>0</v>
      </c>
      <c r="J3036">
        <v>73</v>
      </c>
      <c r="K3036" s="5">
        <v>42518</v>
      </c>
      <c r="L3036" t="s">
        <v>12946</v>
      </c>
      <c r="M3036" t="str">
        <f t="shared" si="1026"/>
        <v>Belgian-born Swiss art collector.[476]</v>
      </c>
      <c r="N3036" t="s">
        <v>13189</v>
      </c>
      <c r="O3036" t="str">
        <f t="shared" si="1033"/>
        <v>Swiss art collector.[476]</v>
      </c>
      <c r="P3036" t="str">
        <f t="shared" si="1027"/>
        <v>Swiss art collector.</v>
      </c>
      <c r="Q3036" t="str">
        <f t="shared" si="1028"/>
        <v>Swiss art collector</v>
      </c>
      <c r="R3036" t="s">
        <v>13322</v>
      </c>
      <c r="U3036" t="str">
        <f t="shared" si="1021"/>
        <v>https://en.wikipedia.org/wiki/Marion_Lambert</v>
      </c>
      <c r="Y3036" t="str">
        <f t="shared" si="1022"/>
        <v>https://tools.wmflabs.org/xtools-articleinfo/?article=Marion_Lambert&amp;project=en.wikipedia.org</v>
      </c>
      <c r="AB3036" t="str">
        <f t="shared" si="1023"/>
        <v>https://en.wikipedia.org/w/index.php?title=Special:WhatLinksHere/Marion_Lambert&amp;limit=500</v>
      </c>
    </row>
    <row r="3037" spans="1:29">
      <c r="A3037">
        <v>1218</v>
      </c>
      <c r="B3037">
        <v>69458</v>
      </c>
      <c r="C3037">
        <v>712788.55749005743</v>
      </c>
      <c r="D3037" t="s">
        <v>8506</v>
      </c>
      <c r="E3037" t="str">
        <f t="shared" si="1031"/>
        <v>Marion</v>
      </c>
      <c r="F3037" t="str">
        <f t="shared" si="1032"/>
        <v>Patrick Jones</v>
      </c>
      <c r="H3037">
        <v>0</v>
      </c>
      <c r="J3037">
        <v>85</v>
      </c>
      <c r="K3037" s="3">
        <v>42431</v>
      </c>
      <c r="L3037" s="2" t="s">
        <v>8469</v>
      </c>
      <c r="M3037" t="str">
        <f t="shared" si="1026"/>
        <v>Trinidadian writer.[24]</v>
      </c>
      <c r="N3037" t="str">
        <f>MID(M3037,1,FIND(" ",M3037)-1)</f>
        <v>Trinidadian</v>
      </c>
      <c r="O3037" t="str">
        <f t="shared" si="1033"/>
        <v>writer.[24]</v>
      </c>
      <c r="P3037" t="str">
        <f t="shared" si="1027"/>
        <v>writer.</v>
      </c>
      <c r="Q3037" t="str">
        <f t="shared" si="1028"/>
        <v>writer</v>
      </c>
      <c r="R3037" t="str">
        <f>IFERROR(MID(Q3037,1,FIND(" ",Q3037)-1),Q3037)</f>
        <v>writer</v>
      </c>
      <c r="U3037" t="str">
        <f t="shared" ref="U3037:U3044" si="1034">CONCATENATE("https://en.wikipedia.org/wiki/",REPLACE(D3037,FIND(" ",D3037),1,"_"))</f>
        <v>https://en.wikipedia.org/wiki/Marion_Patrick Jones</v>
      </c>
      <c r="Y3037" t="str">
        <f t="shared" ref="Y3037:Y3044" si="1035">CONCATENATE("https://tools.wmflabs.org/xtools-articleinfo/?article=",REPLACE(D3037,FIND(" ",D3037),1,"_"),"&amp;project=en.wikipedia.org")</f>
        <v>https://tools.wmflabs.org/xtools-articleinfo/?article=Marion_Patrick Jones&amp;project=en.wikipedia.org</v>
      </c>
      <c r="AB3037" t="str">
        <f t="shared" ref="AB3037:AB3044" si="1036">CONCATENATE("https://en.wikipedia.org/w/index.php?title=Special:WhatLinksHere/",REPLACE(D3037,FIND(" ",D3037),1,"_"),"&amp;limit=500")</f>
        <v>https://en.wikipedia.org/w/index.php?title=Special:WhatLinksHere/Marion_Patrick Jones&amp;limit=500</v>
      </c>
    </row>
    <row r="3038" spans="1:29">
      <c r="A3038">
        <v>2600</v>
      </c>
      <c r="B3038">
        <v>844730</v>
      </c>
      <c r="C3038">
        <v>207840.67691511154</v>
      </c>
      <c r="D3038" t="s">
        <v>12182</v>
      </c>
      <c r="E3038" t="str">
        <f t="shared" si="1031"/>
        <v>Marion</v>
      </c>
      <c r="F3038" t="str">
        <f t="shared" si="1032"/>
        <v>Tournon-Branly</v>
      </c>
      <c r="H3038">
        <v>0</v>
      </c>
      <c r="J3038">
        <v>91</v>
      </c>
      <c r="K3038" s="5">
        <v>42505</v>
      </c>
      <c r="L3038" t="s">
        <v>12629</v>
      </c>
      <c r="M3038" t="str">
        <f t="shared" si="1026"/>
        <v>French architect.[264]</v>
      </c>
      <c r="N3038" t="str">
        <f>MID(M3038,1,FIND(" ",M3038)-1)</f>
        <v>French</v>
      </c>
      <c r="O3038" t="str">
        <f t="shared" si="1033"/>
        <v>architect.[264]</v>
      </c>
      <c r="P3038" t="str">
        <f t="shared" si="1027"/>
        <v>architect.</v>
      </c>
      <c r="Q3038" t="str">
        <f t="shared" si="1028"/>
        <v>architect</v>
      </c>
      <c r="R3038" t="str">
        <f>IFERROR(MID(Q3038,1,FIND(" ",Q3038)-1),Q3038)</f>
        <v>architect</v>
      </c>
      <c r="U3038" t="str">
        <f t="shared" si="1034"/>
        <v>https://en.wikipedia.org/wiki/Marion_Tournon-Branly</v>
      </c>
      <c r="Y3038" t="str">
        <f t="shared" si="1035"/>
        <v>https://tools.wmflabs.org/xtools-articleinfo/?article=Marion_Tournon-Branly&amp;project=en.wikipedia.org</v>
      </c>
      <c r="AB3038" t="str">
        <f t="shared" si="1036"/>
        <v>https://en.wikipedia.org/w/index.php?title=Special:WhatLinksHere/Marion_Tournon-Branly&amp;limit=500</v>
      </c>
    </row>
    <row r="3039" spans="1:29">
      <c r="A3039">
        <v>2329</v>
      </c>
      <c r="B3039">
        <v>875693</v>
      </c>
      <c r="C3039">
        <v>14910.48764273728</v>
      </c>
      <c r="D3039" t="s">
        <v>6409</v>
      </c>
      <c r="E3039" t="str">
        <f t="shared" si="1031"/>
        <v>Marisol</v>
      </c>
      <c r="F3039" t="str">
        <f t="shared" si="1032"/>
        <v>Escobar</v>
      </c>
      <c r="H3039">
        <v>0</v>
      </c>
      <c r="J3039">
        <v>85</v>
      </c>
      <c r="K3039" s="5">
        <v>42490</v>
      </c>
      <c r="L3039" t="s">
        <v>6080</v>
      </c>
      <c r="M3039" t="str">
        <f t="shared" si="1026"/>
        <v>French-born American sculptor.[517]</v>
      </c>
      <c r="N3039" t="s">
        <v>5997</v>
      </c>
      <c r="O3039" t="str">
        <f t="shared" si="1033"/>
        <v>American sculptor.[517]</v>
      </c>
      <c r="P3039" t="str">
        <f t="shared" si="1027"/>
        <v>American sculptor.</v>
      </c>
      <c r="Q3039" t="str">
        <f t="shared" si="1028"/>
        <v>American sculptor</v>
      </c>
      <c r="R3039" t="s">
        <v>5520</v>
      </c>
      <c r="U3039" t="str">
        <f t="shared" si="1034"/>
        <v>https://en.wikipedia.org/wiki/Marisol_Escobar</v>
      </c>
      <c r="Y3039" t="str">
        <f t="shared" si="1035"/>
        <v>https://tools.wmflabs.org/xtools-articleinfo/?article=Marisol_Escobar&amp;project=en.wikipedia.org</v>
      </c>
      <c r="AB3039" t="str">
        <f t="shared" si="1036"/>
        <v>https://en.wikipedia.org/w/index.php?title=Special:WhatLinksHere/Marisol_Escobar&amp;limit=500</v>
      </c>
    </row>
    <row r="3040" spans="1:29">
      <c r="A3040">
        <v>2960</v>
      </c>
      <c r="B3040">
        <v>997148</v>
      </c>
      <c r="C3040">
        <v>842834.47570851422</v>
      </c>
      <c r="D3040" t="s">
        <v>5763</v>
      </c>
      <c r="E3040" t="str">
        <f t="shared" si="1031"/>
        <v>Marita</v>
      </c>
      <c r="F3040" t="str">
        <f t="shared" si="1032"/>
        <v>Lindquist</v>
      </c>
      <c r="H3040">
        <v>0</v>
      </c>
      <c r="J3040">
        <v>97</v>
      </c>
      <c r="K3040" s="5">
        <v>42528</v>
      </c>
      <c r="L3040" t="s">
        <v>5011</v>
      </c>
      <c r="M3040" t="str">
        <f t="shared" si="1026"/>
        <v>Finnish writer.[115]</v>
      </c>
      <c r="N3040" t="str">
        <f t="shared" ref="N3040:N3062" si="1037">MID(M3040,1,FIND(" ",M3040)-1)</f>
        <v>Finnish</v>
      </c>
      <c r="O3040" t="str">
        <f t="shared" si="1033"/>
        <v>writer.[115]</v>
      </c>
      <c r="P3040" t="str">
        <f t="shared" si="1027"/>
        <v>writer.</v>
      </c>
      <c r="Q3040" t="str">
        <f t="shared" si="1028"/>
        <v>writer</v>
      </c>
      <c r="R3040" t="str">
        <f>IFERROR(MID(Q3040,1,FIND(" ",Q3040)-1),Q3040)</f>
        <v>writer</v>
      </c>
      <c r="U3040" t="str">
        <f t="shared" si="1034"/>
        <v>https://en.wikipedia.org/wiki/Marita_Lindquist</v>
      </c>
      <c r="Y3040" t="str">
        <f t="shared" si="1035"/>
        <v>https://tools.wmflabs.org/xtools-articleinfo/?article=Marita_Lindquist&amp;project=en.wikipedia.org</v>
      </c>
      <c r="AB3040" t="str">
        <f t="shared" si="1036"/>
        <v>https://en.wikipedia.org/w/index.php?title=Special:WhatLinksHere/Marita_Lindquist&amp;limit=500</v>
      </c>
    </row>
    <row r="3041" spans="1:29">
      <c r="A3041">
        <v>2580</v>
      </c>
      <c r="B3041">
        <v>266127</v>
      </c>
      <c r="C3041">
        <v>707754.22291717399</v>
      </c>
      <c r="D3041" t="s">
        <v>12011</v>
      </c>
      <c r="E3041" t="str">
        <f t="shared" si="1031"/>
        <v>Marjet</v>
      </c>
      <c r="F3041" t="str">
        <f t="shared" si="1032"/>
        <v>Ockels</v>
      </c>
      <c r="H3041">
        <v>0</v>
      </c>
      <c r="J3041">
        <v>72</v>
      </c>
      <c r="K3041" s="5">
        <v>42504</v>
      </c>
      <c r="L3041" t="s">
        <v>12668</v>
      </c>
      <c r="M3041" t="str">
        <f t="shared" si="1026"/>
        <v>Dutch politician member of the House of Representatives (1991–1994).[244]</v>
      </c>
      <c r="N3041" t="str">
        <f t="shared" si="1037"/>
        <v>Dutch</v>
      </c>
      <c r="O3041" t="str">
        <f t="shared" si="1033"/>
        <v>politician member of the House of Representatives (1991–1994).[244]</v>
      </c>
      <c r="P3041" t="str">
        <f t="shared" si="1027"/>
        <v>politician member of the House of Representatives (1991–1994).</v>
      </c>
      <c r="Q3041" t="str">
        <f t="shared" si="1028"/>
        <v>politician member of the House of Representatives (1991–1994)</v>
      </c>
      <c r="R3041" t="str">
        <f>IFERROR(MID(Q3041,1,FIND(" ",Q3041)-1),Q3041)</f>
        <v>politician</v>
      </c>
      <c r="S3041" s="2" t="s">
        <v>1413</v>
      </c>
      <c r="U3041" t="str">
        <f t="shared" si="1034"/>
        <v>https://en.wikipedia.org/wiki/Marjet_Ockels</v>
      </c>
      <c r="Y3041" t="str">
        <f t="shared" si="1035"/>
        <v>https://tools.wmflabs.org/xtools-articleinfo/?article=Marjet_Ockels&amp;project=en.wikipedia.org</v>
      </c>
      <c r="AB3041" t="str">
        <f t="shared" si="1036"/>
        <v>https://en.wikipedia.org/w/index.php?title=Special:WhatLinksHere/Marjet_Ockels&amp;limit=500</v>
      </c>
    </row>
    <row r="3042" spans="1:29">
      <c r="A3042">
        <v>1829</v>
      </c>
      <c r="B3042">
        <v>54584</v>
      </c>
      <c r="C3042">
        <v>56858.05504253949</v>
      </c>
      <c r="D3042" t="s">
        <v>6868</v>
      </c>
      <c r="E3042" t="str">
        <f t="shared" si="1031"/>
        <v>Marjorie</v>
      </c>
      <c r="F3042" t="str">
        <f t="shared" si="1032"/>
        <v>Peters</v>
      </c>
      <c r="H3042">
        <v>0</v>
      </c>
      <c r="J3042">
        <v>97</v>
      </c>
      <c r="K3042" s="5">
        <v>42461</v>
      </c>
      <c r="L3042" t="s">
        <v>6741</v>
      </c>
      <c r="M3042" t="str">
        <f t="shared" si="1026"/>
        <v>American baseball player (AAGBPL).[15]</v>
      </c>
      <c r="N3042" t="str">
        <f t="shared" si="1037"/>
        <v>American</v>
      </c>
      <c r="O3042" t="str">
        <f t="shared" si="1033"/>
        <v>baseball player (AAGBPL).[15]</v>
      </c>
      <c r="P3042" t="str">
        <f t="shared" si="1027"/>
        <v>baseball player (AAGBPL).</v>
      </c>
      <c r="Q3042" t="str">
        <f t="shared" si="1028"/>
        <v>baseball player (AAGBPL)</v>
      </c>
      <c r="R3042" t="s">
        <v>7478</v>
      </c>
      <c r="S3042" s="2" t="s">
        <v>2427</v>
      </c>
      <c r="U3042" t="str">
        <f t="shared" si="1034"/>
        <v>https://en.wikipedia.org/wiki/Marjorie_Peters</v>
      </c>
      <c r="Y3042" t="str">
        <f t="shared" si="1035"/>
        <v>https://tools.wmflabs.org/xtools-articleinfo/?article=Marjorie_Peters&amp;project=en.wikipedia.org</v>
      </c>
      <c r="AB3042" t="str">
        <f t="shared" si="1036"/>
        <v>https://en.wikipedia.org/w/index.php?title=Special:WhatLinksHere/Marjorie_Peters&amp;limit=500</v>
      </c>
    </row>
    <row r="3043" spans="1:29">
      <c r="A3043">
        <v>82</v>
      </c>
      <c r="B3043">
        <v>279215</v>
      </c>
      <c r="C3043">
        <v>821993.77830329468</v>
      </c>
      <c r="D3043" t="s">
        <v>8501</v>
      </c>
      <c r="E3043" t="str">
        <f t="shared" si="1031"/>
        <v>Marjorie</v>
      </c>
      <c r="F3043" t="str">
        <f t="shared" si="1032"/>
        <v>Pizer</v>
      </c>
      <c r="H3043">
        <v>0</v>
      </c>
      <c r="J3043">
        <v>95</v>
      </c>
      <c r="K3043" s="3">
        <v>42373</v>
      </c>
      <c r="L3043" t="s">
        <v>8857</v>
      </c>
      <c r="M3043" t="str">
        <f t="shared" si="1026"/>
        <v>Australian poet.[82]</v>
      </c>
      <c r="N3043" t="str">
        <f t="shared" si="1037"/>
        <v>Australian</v>
      </c>
      <c r="O3043" t="str">
        <f t="shared" si="1033"/>
        <v>poet.[82]</v>
      </c>
      <c r="P3043" t="str">
        <f t="shared" si="1027"/>
        <v>poet.</v>
      </c>
      <c r="Q3043" t="str">
        <f t="shared" si="1028"/>
        <v>poet</v>
      </c>
      <c r="R3043" t="s">
        <v>7467</v>
      </c>
      <c r="U3043" t="str">
        <f t="shared" si="1034"/>
        <v>https://en.wikipedia.org/wiki/Marjorie_Pizer</v>
      </c>
      <c r="Y3043" t="str">
        <f t="shared" si="1035"/>
        <v>https://tools.wmflabs.org/xtools-articleinfo/?article=Marjorie_Pizer&amp;project=en.wikipedia.org</v>
      </c>
      <c r="AB3043" t="str">
        <f t="shared" si="1036"/>
        <v>https://en.wikipedia.org/w/index.php?title=Special:WhatLinksHere/Marjorie_Pizer&amp;limit=500</v>
      </c>
    </row>
    <row r="3044" spans="1:29">
      <c r="A3044">
        <v>12</v>
      </c>
      <c r="B3044">
        <v>278032</v>
      </c>
      <c r="C3044">
        <v>445382.06861489016</v>
      </c>
      <c r="D3044" t="s">
        <v>9150</v>
      </c>
      <c r="E3044" t="str">
        <f t="shared" si="1031"/>
        <v>Mark</v>
      </c>
      <c r="F3044" t="str">
        <f t="shared" si="1032"/>
        <v>B</v>
      </c>
      <c r="H3044">
        <v>0</v>
      </c>
      <c r="J3044">
        <v>45</v>
      </c>
      <c r="K3044" s="3">
        <v>42370</v>
      </c>
      <c r="L3044" t="s">
        <v>9151</v>
      </c>
      <c r="M3044" t="str">
        <f t="shared" si="1026"/>
        <v>British hip-hop record producer.[12]</v>
      </c>
      <c r="N3044" t="str">
        <f t="shared" si="1037"/>
        <v>British</v>
      </c>
      <c r="O3044" t="str">
        <f t="shared" si="1033"/>
        <v>hip-hop record producer.[12]</v>
      </c>
      <c r="P3044" t="str">
        <f t="shared" si="1027"/>
        <v>hip-hop record producer.</v>
      </c>
      <c r="Q3044" t="str">
        <f t="shared" si="1028"/>
        <v>hip-hop record producer</v>
      </c>
      <c r="R3044" t="s">
        <v>7608</v>
      </c>
      <c r="S3044" t="s">
        <v>2629</v>
      </c>
      <c r="U3044" t="str">
        <f t="shared" si="1034"/>
        <v>https://en.wikipedia.org/wiki/Mark_B</v>
      </c>
      <c r="V3044">
        <v>96</v>
      </c>
      <c r="Y3044" t="str">
        <f t="shared" si="1035"/>
        <v>https://tools.wmflabs.org/xtools-articleinfo/?article=Mark_B&amp;project=en.wikipedia.org</v>
      </c>
      <c r="Z3044">
        <v>28</v>
      </c>
      <c r="AA3044">
        <v>19</v>
      </c>
      <c r="AB3044" t="str">
        <f t="shared" si="1036"/>
        <v>https://en.wikipedia.org/w/index.php?title=Special:WhatLinksHere/Mark_B&amp;limit=500</v>
      </c>
      <c r="AC3044">
        <v>4</v>
      </c>
    </row>
    <row r="3045" spans="1:29">
      <c r="A3045">
        <v>4760</v>
      </c>
      <c r="B3045">
        <v>28709</v>
      </c>
      <c r="C3045">
        <v>389724.62798483321</v>
      </c>
      <c r="D3045" t="s">
        <v>145</v>
      </c>
      <c r="E3045" s="2" t="str">
        <f t="shared" si="1031"/>
        <v>Mark</v>
      </c>
      <c r="F3045" s="2" t="str">
        <f t="shared" si="1032"/>
        <v>Dvoretsky</v>
      </c>
      <c r="H3045">
        <v>0</v>
      </c>
      <c r="J3045">
        <v>68</v>
      </c>
      <c r="K3045" s="3">
        <v>42639</v>
      </c>
      <c r="L3045" t="s">
        <v>304</v>
      </c>
      <c r="M3045" s="2" t="str">
        <f t="shared" si="1026"/>
        <v>Russian chess player and trainer.[90]</v>
      </c>
      <c r="N3045" s="2" t="str">
        <f t="shared" si="1037"/>
        <v>Russian</v>
      </c>
      <c r="O3045" s="2" t="str">
        <f t="shared" si="1033"/>
        <v>chess player and trainer.[90]</v>
      </c>
      <c r="P3045" s="2" t="str">
        <f t="shared" si="1027"/>
        <v>chess player and trainer.</v>
      </c>
      <c r="Q3045" s="2" t="str">
        <f t="shared" si="1028"/>
        <v>chess player and trainer</v>
      </c>
      <c r="R3045" s="2" t="str">
        <f>Q3045</f>
        <v>chess player and trainer</v>
      </c>
    </row>
    <row r="3046" spans="1:29">
      <c r="A3046">
        <v>2266</v>
      </c>
      <c r="B3046">
        <v>346932</v>
      </c>
      <c r="C3046">
        <v>522758.28976598859</v>
      </c>
      <c r="D3046" t="s">
        <v>6482</v>
      </c>
      <c r="E3046" t="str">
        <f t="shared" si="1031"/>
        <v>Mark</v>
      </c>
      <c r="F3046" t="str">
        <f t="shared" si="1032"/>
        <v>Farmer</v>
      </c>
      <c r="H3046">
        <v>0</v>
      </c>
      <c r="J3046">
        <v>53</v>
      </c>
      <c r="K3046" s="5">
        <v>42486</v>
      </c>
      <c r="L3046" t="s">
        <v>6087</v>
      </c>
      <c r="M3046" t="str">
        <f t="shared" si="1026"/>
        <v>British actor (Grange Hill Minder Johnny Jarvis) cancer.[454]</v>
      </c>
      <c r="N3046" t="str">
        <f t="shared" si="1037"/>
        <v>British</v>
      </c>
      <c r="O3046" t="str">
        <f t="shared" si="1033"/>
        <v>actor (Grange Hill Minder Johnny Jarvis) cancer.[454]</v>
      </c>
      <c r="P3046" t="str">
        <f t="shared" si="1027"/>
        <v>actor (Grange Hill Minder Johnny Jarvis) cancer.</v>
      </c>
      <c r="Q3046" t="str">
        <f t="shared" si="1028"/>
        <v>actor (Grange Hill Minder Johnny Jarvis) cancer</v>
      </c>
      <c r="R3046" t="str">
        <f>IFERROR(MID(Q3046,1,FIND(" ",Q3046)-1),Q3046)</f>
        <v>actor</v>
      </c>
      <c r="S3046" s="2" t="s">
        <v>1607</v>
      </c>
      <c r="T3046" t="s">
        <v>6057</v>
      </c>
      <c r="U3046" t="str">
        <f>CONCATENATE("https://en.wikipedia.org/wiki/",REPLACE(D3046,FIND(" ",D3046),1,"_"))</f>
        <v>https://en.wikipedia.org/wiki/Mark_Farmer</v>
      </c>
      <c r="Y3046" t="str">
        <f>CONCATENATE("https://tools.wmflabs.org/xtools-articleinfo/?article=",REPLACE(D3046,FIND(" ",D3046),1,"_"),"&amp;project=en.wikipedia.org")</f>
        <v>https://tools.wmflabs.org/xtools-articleinfo/?article=Mark_Farmer&amp;project=en.wikipedia.org</v>
      </c>
      <c r="AB3046" t="str">
        <f>CONCATENATE("https://en.wikipedia.org/w/index.php?title=Special:WhatLinksHere/",REPLACE(D3046,FIND(" ",D3046),1,"_"),"&amp;limit=500")</f>
        <v>https://en.wikipedia.org/w/index.php?title=Special:WhatLinksHere/Mark_Farmer&amp;limit=500</v>
      </c>
    </row>
    <row r="3047" spans="1:29">
      <c r="A3047">
        <v>696</v>
      </c>
      <c r="B3047">
        <v>745502</v>
      </c>
      <c r="C3047">
        <v>478013.40023579542</v>
      </c>
      <c r="D3047" t="s">
        <v>10399</v>
      </c>
      <c r="E3047" t="str">
        <f t="shared" si="1031"/>
        <v>Mark</v>
      </c>
      <c r="F3047" t="str">
        <f t="shared" si="1032"/>
        <v>Farren</v>
      </c>
      <c r="H3047">
        <v>0</v>
      </c>
      <c r="J3047">
        <v>33</v>
      </c>
      <c r="K3047" s="3">
        <v>42403</v>
      </c>
      <c r="L3047" t="s">
        <v>11002</v>
      </c>
      <c r="M3047" t="str">
        <f t="shared" si="1026"/>
        <v>Irish football player (Derry City) brain cancer.[40]</v>
      </c>
      <c r="N3047" t="str">
        <f t="shared" si="1037"/>
        <v>Irish</v>
      </c>
      <c r="O3047" t="str">
        <f t="shared" si="1033"/>
        <v>football player (Derry City) brain cancer.[40]</v>
      </c>
      <c r="P3047" t="str">
        <f t="shared" si="1027"/>
        <v>football player (Derry City) brain cancer.</v>
      </c>
      <c r="Q3047" t="str">
        <f t="shared" si="1028"/>
        <v>football player (Derry City) brain cancer</v>
      </c>
      <c r="R3047" t="s">
        <v>7355</v>
      </c>
      <c r="S3047" t="s">
        <v>2508</v>
      </c>
      <c r="T3047" t="s">
        <v>8863</v>
      </c>
      <c r="U3047" t="str">
        <f>CONCATENATE("https://en.wikipedia.org/wiki/",REPLACE(D3047,FIND(" ",D3047),1,"_"))</f>
        <v>https://en.wikipedia.org/wiki/Mark_Farren</v>
      </c>
      <c r="V3047">
        <v>624</v>
      </c>
      <c r="W3047">
        <v>1</v>
      </c>
      <c r="X3047">
        <v>1</v>
      </c>
      <c r="Y3047" t="str">
        <f>CONCATENATE("https://tools.wmflabs.org/xtools-articleinfo/?article=",REPLACE(D3047,FIND(" ",D3047),1,"_"),"&amp;project=en.wikipedia.org")</f>
        <v>https://tools.wmflabs.org/xtools-articleinfo/?article=Mark_Farren&amp;project=en.wikipedia.org</v>
      </c>
      <c r="Z3047">
        <v>131</v>
      </c>
      <c r="AA3047">
        <v>79</v>
      </c>
      <c r="AB3047" t="str">
        <f>CONCATENATE("https://en.wikipedia.org/w/index.php?title=Special:WhatLinksHere/",REPLACE(D3047,FIND(" ",D3047),1,"_"),"&amp;limit=500")</f>
        <v>https://en.wikipedia.org/w/index.php?title=Special:WhatLinksHere/Mark_Farren&amp;limit=500</v>
      </c>
      <c r="AC3047">
        <v>49</v>
      </c>
    </row>
    <row r="3048" spans="1:29">
      <c r="A3048">
        <v>2504</v>
      </c>
      <c r="B3048">
        <v>688730</v>
      </c>
      <c r="C3048">
        <v>107393.42086071701</v>
      </c>
      <c r="D3048" t="s">
        <v>12114</v>
      </c>
      <c r="E3048" t="str">
        <f t="shared" si="1031"/>
        <v>Mark</v>
      </c>
      <c r="F3048" t="str">
        <f t="shared" si="1032"/>
        <v>Lane</v>
      </c>
      <c r="H3048">
        <v>0</v>
      </c>
      <c r="J3048">
        <v>89</v>
      </c>
      <c r="K3048" s="5">
        <v>42500</v>
      </c>
      <c r="L3048" t="s">
        <v>12529</v>
      </c>
      <c r="M3048" t="str">
        <f t="shared" si="1026"/>
        <v>American lawyer and author (Rush to Judgment) heart attack.[168]</v>
      </c>
      <c r="N3048" t="str">
        <f t="shared" si="1037"/>
        <v>American</v>
      </c>
      <c r="O3048" t="str">
        <f t="shared" si="1033"/>
        <v>lawyer and author (Rush to Judgment) heart attack.[168]</v>
      </c>
      <c r="P3048" t="str">
        <f t="shared" si="1027"/>
        <v>lawyer and author (Rush to Judgment) heart attack.</v>
      </c>
      <c r="Q3048" t="str">
        <f t="shared" si="1028"/>
        <v>lawyer and author (Rush to Judgment) heart attack</v>
      </c>
      <c r="R3048" t="s">
        <v>2956</v>
      </c>
      <c r="S3048" s="2" t="s">
        <v>1462</v>
      </c>
      <c r="T3048" t="s">
        <v>13020</v>
      </c>
      <c r="U3048" t="str">
        <f>CONCATENATE("https://en.wikipedia.org/wiki/",REPLACE(D3048,FIND(" ",D3048),1,"_"))</f>
        <v>https://en.wikipedia.org/wiki/Mark_Lane</v>
      </c>
      <c r="Y3048" t="str">
        <f>CONCATENATE("https://tools.wmflabs.org/xtools-articleinfo/?article=",REPLACE(D3048,FIND(" ",D3048),1,"_"),"&amp;project=en.wikipedia.org")</f>
        <v>https://tools.wmflabs.org/xtools-articleinfo/?article=Mark_Lane&amp;project=en.wikipedia.org</v>
      </c>
      <c r="AB3048" t="str">
        <f>CONCATENATE("https://en.wikipedia.org/w/index.php?title=Special:WhatLinksHere/",REPLACE(D3048,FIND(" ",D3048),1,"_"),"&amp;limit=500")</f>
        <v>https://en.wikipedia.org/w/index.php?title=Special:WhatLinksHere/Mark_Lane&amp;limit=500</v>
      </c>
    </row>
    <row r="3049" spans="1:29">
      <c r="A3049">
        <v>3494</v>
      </c>
      <c r="B3049">
        <v>97693</v>
      </c>
      <c r="C3049">
        <v>233187.76652104134</v>
      </c>
      <c r="D3049" t="s">
        <v>13645</v>
      </c>
      <c r="E3049" t="str">
        <f t="shared" si="1031"/>
        <v>Mark</v>
      </c>
      <c r="F3049" t="str">
        <f t="shared" si="1032"/>
        <v>Ouma</v>
      </c>
      <c r="H3049">
        <v>0</v>
      </c>
      <c r="J3049">
        <v>55</v>
      </c>
      <c r="K3049" s="5">
        <v>42561</v>
      </c>
      <c r="L3049" t="s">
        <v>14081</v>
      </c>
      <c r="M3049" t="str">
        <f t="shared" si="1026"/>
        <v>Ugandan sports journalist.[153]</v>
      </c>
      <c r="N3049" t="str">
        <f t="shared" si="1037"/>
        <v>Ugandan</v>
      </c>
      <c r="O3049" t="str">
        <f t="shared" si="1033"/>
        <v>sports journalist.[153]</v>
      </c>
      <c r="P3049" s="2" t="str">
        <f t="shared" si="1027"/>
        <v>sports journalist.</v>
      </c>
      <c r="Q3049" s="2" t="str">
        <f t="shared" si="1028"/>
        <v>sports journalist</v>
      </c>
      <c r="R3049" s="2" t="s">
        <v>14714</v>
      </c>
      <c r="S3049" s="2"/>
      <c r="U3049" t="str">
        <f>CONCATENATE("https://en.wikipedia.org/wiki/",REPLACE(D3049,FIND(" ",D3049),1,"_"))</f>
        <v>https://en.wikipedia.org/wiki/Mark_Ouma</v>
      </c>
      <c r="Y3049" t="str">
        <f>CONCATENATE("https://tools.wmflabs.org/xtools-articleinfo/?article=",REPLACE(D3049,FIND(" ",D3049),1,"_"),"&amp;project=en.wikipedia.org")</f>
        <v>https://tools.wmflabs.org/xtools-articleinfo/?article=Mark_Ouma&amp;project=en.wikipedia.org</v>
      </c>
      <c r="AB3049" t="str">
        <f>CONCATENATE("https://en.wikipedia.org/w/index.php?title=Special:WhatLinksHere/",REPLACE(D3049,FIND(" ",D3049),1,"_"),"&amp;limit=500")</f>
        <v>https://en.wikipedia.org/w/index.php?title=Special:WhatLinksHere/Mark_Ouma&amp;limit=500</v>
      </c>
    </row>
    <row r="3050" spans="1:29">
      <c r="A3050">
        <v>4813</v>
      </c>
      <c r="B3050">
        <v>229245</v>
      </c>
      <c r="C3050">
        <v>100059.78853132547</v>
      </c>
      <c r="D3050" t="s">
        <v>264</v>
      </c>
      <c r="E3050" s="2" t="str">
        <f t="shared" si="1031"/>
        <v>Mark</v>
      </c>
      <c r="F3050" s="2" t="str">
        <f t="shared" si="1032"/>
        <v>Ricks</v>
      </c>
      <c r="H3050">
        <v>0</v>
      </c>
      <c r="J3050">
        <v>92</v>
      </c>
      <c r="K3050" s="3">
        <v>42642</v>
      </c>
      <c r="L3050" t="s">
        <v>212</v>
      </c>
      <c r="M3050" s="2" t="str">
        <f t="shared" si="1026"/>
        <v>American politician Lieutenant Governor of Idaho (2006–2007) and State Senator (1979–1994).[50]</v>
      </c>
      <c r="N3050" s="2" t="str">
        <f t="shared" si="1037"/>
        <v>American</v>
      </c>
      <c r="O3050" s="2" t="str">
        <f t="shared" si="1033"/>
        <v>politician Lieutenant Governor of Idaho (2006–2007) and State Senator (1979–1994).[50]</v>
      </c>
      <c r="P3050" s="2" t="str">
        <f t="shared" si="1027"/>
        <v>politician Lieutenant Governor of Idaho (2006–2007) and State Senator (1979–1994).</v>
      </c>
      <c r="Q3050" s="2" t="str">
        <f t="shared" si="1028"/>
        <v>politician Lieutenant Governor of Idaho (2006–2007) and State Senator (1979–1994)</v>
      </c>
      <c r="R3050" s="2" t="str">
        <f>IFERROR(MID(Q3050,1,FIND(" ",Q3050)-1),Q3050)</f>
        <v>politician</v>
      </c>
      <c r="S3050" t="s">
        <v>130</v>
      </c>
    </row>
    <row r="3051" spans="1:29">
      <c r="A3051">
        <v>3660</v>
      </c>
      <c r="B3051">
        <v>995764</v>
      </c>
      <c r="C3051">
        <v>939826.18882000679</v>
      </c>
      <c r="D3051" t="s">
        <v>13628</v>
      </c>
      <c r="E3051" t="str">
        <f t="shared" si="1031"/>
        <v>Mark</v>
      </c>
      <c r="F3051" t="str">
        <f t="shared" si="1032"/>
        <v>Takai</v>
      </c>
      <c r="H3051">
        <v>0</v>
      </c>
      <c r="J3051">
        <v>49</v>
      </c>
      <c r="K3051" s="5">
        <v>42571</v>
      </c>
      <c r="L3051" t="s">
        <v>14312</v>
      </c>
      <c r="M3051" t="str">
        <f t="shared" si="1026"/>
        <v>American politician member of the U.S. House of Representatives for Hawaii's 1st district (since 2015) and the Hawaii House of Representatives (1994–2015) pancreatic cancer.[318]</v>
      </c>
      <c r="N3051" t="str">
        <f t="shared" si="1037"/>
        <v>American</v>
      </c>
      <c r="O3051" t="str">
        <f t="shared" si="1033"/>
        <v>politician member of the U.S. House of Representatives for Hawaii's 1st district (since 2015) and the Hawaii House of Representatives (1994–2015) pancreatic cancer.[318]</v>
      </c>
      <c r="P3051" s="2" t="str">
        <f t="shared" si="1027"/>
        <v>politician member of the U.S. House of Representatives for Hawaii's 1st district (since 2015) and the Hawaii House of Representatives (1994–2015) pancreatic cancer.</v>
      </c>
      <c r="Q3051" s="2" t="str">
        <f t="shared" si="1028"/>
        <v>politician member of the U</v>
      </c>
      <c r="R3051" s="2" t="str">
        <f>IFERROR(MID(Q3051,1,FIND(" ",Q3051)-1),Q3051)</f>
        <v>politician</v>
      </c>
      <c r="S3051" t="s">
        <v>769</v>
      </c>
      <c r="T3051" t="s">
        <v>14709</v>
      </c>
      <c r="U3051" t="str">
        <f t="shared" ref="U3051:U3057" si="1038">CONCATENATE("https://en.wikipedia.org/wiki/",REPLACE(D3051,FIND(" ",D3051),1,"_"))</f>
        <v>https://en.wikipedia.org/wiki/Mark_Takai</v>
      </c>
      <c r="Y3051" t="str">
        <f t="shared" ref="Y3051:Y3057" si="1039">CONCATENATE("https://tools.wmflabs.org/xtools-articleinfo/?article=",REPLACE(D3051,FIND(" ",D3051),1,"_"),"&amp;project=en.wikipedia.org")</f>
        <v>https://tools.wmflabs.org/xtools-articleinfo/?article=Mark_Takai&amp;project=en.wikipedia.org</v>
      </c>
      <c r="AB3051" t="str">
        <f t="shared" ref="AB3051:AB3057" si="1040">CONCATENATE("https://en.wikipedia.org/w/index.php?title=Special:WhatLinksHere/",REPLACE(D3051,FIND(" ",D3051),1,"_"),"&amp;limit=500")</f>
        <v>https://en.wikipedia.org/w/index.php?title=Special:WhatLinksHere/Mark_Takai&amp;limit=500</v>
      </c>
    </row>
    <row r="3052" spans="1:29">
      <c r="A3052">
        <v>1116</v>
      </c>
      <c r="B3052">
        <v>713905</v>
      </c>
      <c r="C3052">
        <v>453239.76761028462</v>
      </c>
      <c r="D3052" t="s">
        <v>11009</v>
      </c>
      <c r="E3052" t="str">
        <f t="shared" si="1031"/>
        <v>Mark</v>
      </c>
      <c r="F3052" t="str">
        <f t="shared" si="1032"/>
        <v>Young</v>
      </c>
      <c r="H3052">
        <v>0</v>
      </c>
      <c r="J3052">
        <v>48</v>
      </c>
      <c r="K3052" s="3">
        <v>42425</v>
      </c>
      <c r="L3052" t="s">
        <v>11566</v>
      </c>
      <c r="M3052" t="str">
        <f t="shared" si="1026"/>
        <v>American wrestler (WWE).[463]</v>
      </c>
      <c r="N3052" t="str">
        <f t="shared" si="1037"/>
        <v>American</v>
      </c>
      <c r="O3052" t="str">
        <f t="shared" si="1033"/>
        <v>wrestler (WWE).[463]</v>
      </c>
      <c r="P3052" t="str">
        <f t="shared" si="1027"/>
        <v>wrestler (WWE).</v>
      </c>
      <c r="Q3052" t="str">
        <f t="shared" si="1028"/>
        <v>wrestler (WWE)</v>
      </c>
      <c r="R3052" t="str">
        <f>IFERROR(MID(Q3052,1,FIND(" ",Q3052)-1),Q3052)</f>
        <v>wrestler</v>
      </c>
      <c r="S3052" t="s">
        <v>2237</v>
      </c>
      <c r="U3052" t="str">
        <f t="shared" si="1038"/>
        <v>https://en.wikipedia.org/wiki/Mark_Young</v>
      </c>
      <c r="Y3052" t="str">
        <f t="shared" si="1039"/>
        <v>https://tools.wmflabs.org/xtools-articleinfo/?article=Mark_Young&amp;project=en.wikipedia.org</v>
      </c>
      <c r="AB3052" t="str">
        <f t="shared" si="1040"/>
        <v>https://en.wikipedia.org/w/index.php?title=Special:WhatLinksHere/Mark_Young&amp;limit=500</v>
      </c>
    </row>
    <row r="3053" spans="1:29">
      <c r="A3053">
        <v>740</v>
      </c>
      <c r="B3053">
        <v>500172</v>
      </c>
      <c r="C3053">
        <v>211857.10473440622</v>
      </c>
      <c r="D3053" t="s">
        <v>10556</v>
      </c>
      <c r="E3053" t="str">
        <f t="shared" si="1031"/>
        <v>Markand</v>
      </c>
      <c r="F3053" t="str">
        <f t="shared" si="1032"/>
        <v>Bhatt</v>
      </c>
      <c r="H3053">
        <v>0</v>
      </c>
      <c r="J3053">
        <v>87</v>
      </c>
      <c r="K3053" s="3">
        <v>42405</v>
      </c>
      <c r="L3053" t="s">
        <v>11173</v>
      </c>
      <c r="M3053" t="str">
        <f t="shared" si="1026"/>
        <v>Indian theatre director and actor.[84]</v>
      </c>
      <c r="N3053" t="str">
        <f t="shared" si="1037"/>
        <v>Indian</v>
      </c>
      <c r="O3053" t="str">
        <f t="shared" si="1033"/>
        <v>theatre director and actor.[84]</v>
      </c>
      <c r="P3053" t="str">
        <f t="shared" si="1027"/>
        <v>theatre director and actor.</v>
      </c>
      <c r="Q3053" t="str">
        <f t="shared" si="1028"/>
        <v>theatre director and actor</v>
      </c>
      <c r="R3053" t="str">
        <f>Q3053</f>
        <v>theatre director and actor</v>
      </c>
      <c r="U3053" t="str">
        <f t="shared" si="1038"/>
        <v>https://en.wikipedia.org/wiki/Markand_Bhatt</v>
      </c>
      <c r="Y3053" t="str">
        <f t="shared" si="1039"/>
        <v>https://tools.wmflabs.org/xtools-articleinfo/?article=Markand_Bhatt&amp;project=en.wikipedia.org</v>
      </c>
      <c r="AB3053" t="str">
        <f t="shared" si="1040"/>
        <v>https://en.wikipedia.org/w/index.php?title=Special:WhatLinksHere/Markand_Bhatt&amp;limit=500</v>
      </c>
    </row>
    <row r="3054" spans="1:29">
      <c r="A3054">
        <v>3386</v>
      </c>
      <c r="B3054">
        <v>417198</v>
      </c>
      <c r="C3054">
        <v>494042.67715181049</v>
      </c>
      <c r="D3054" t="s">
        <v>13706</v>
      </c>
      <c r="E3054" t="str">
        <f t="shared" si="1031"/>
        <v>Markus</v>
      </c>
      <c r="F3054" t="str">
        <f t="shared" si="1032"/>
        <v>Werner</v>
      </c>
      <c r="H3054">
        <v>0</v>
      </c>
      <c r="J3054">
        <v>71</v>
      </c>
      <c r="K3054" s="5">
        <v>42554</v>
      </c>
      <c r="L3054" t="s">
        <v>13937</v>
      </c>
      <c r="M3054" t="str">
        <f t="shared" si="1026"/>
        <v>Swiss writer (Zündels Abgang).[45]</v>
      </c>
      <c r="N3054" t="str">
        <f t="shared" si="1037"/>
        <v>Swiss</v>
      </c>
      <c r="O3054" t="str">
        <f t="shared" si="1033"/>
        <v>writer (Zündels Abgang).[45]</v>
      </c>
      <c r="P3054" s="2" t="str">
        <f t="shared" si="1027"/>
        <v>writer (Zündels Abgang).</v>
      </c>
      <c r="Q3054" s="2" t="str">
        <f t="shared" si="1028"/>
        <v>writer (Zündels Abgang)</v>
      </c>
      <c r="R3054" s="2" t="str">
        <f>IFERROR(MID(Q3054,1,FIND(" ",Q3054)-1),Q3054)</f>
        <v>writer</v>
      </c>
      <c r="S3054" s="2" t="s">
        <v>970</v>
      </c>
      <c r="U3054" t="str">
        <f t="shared" si="1038"/>
        <v>https://en.wikipedia.org/wiki/Markus_Werner</v>
      </c>
      <c r="Y3054" t="str">
        <f t="shared" si="1039"/>
        <v>https://tools.wmflabs.org/xtools-articleinfo/?article=Markus_Werner&amp;project=en.wikipedia.org</v>
      </c>
      <c r="AB3054" t="str">
        <f t="shared" si="1040"/>
        <v>https://en.wikipedia.org/w/index.php?title=Special:WhatLinksHere/Markus_Werner&amp;limit=500</v>
      </c>
    </row>
    <row r="3055" spans="1:29">
      <c r="A3055">
        <v>716</v>
      </c>
      <c r="B3055">
        <v>755842</v>
      </c>
      <c r="C3055">
        <v>339013.72166474175</v>
      </c>
      <c r="D3055" t="s">
        <v>10830</v>
      </c>
      <c r="E3055" t="str">
        <f t="shared" si="1031"/>
        <v>Marlow</v>
      </c>
      <c r="F3055" t="str">
        <f t="shared" si="1032"/>
        <v>Cook</v>
      </c>
      <c r="H3055">
        <v>0</v>
      </c>
      <c r="J3055">
        <v>89</v>
      </c>
      <c r="K3055" s="3">
        <v>42404</v>
      </c>
      <c r="L3055" t="s">
        <v>10763</v>
      </c>
      <c r="M3055" t="str">
        <f t="shared" si="1026"/>
        <v>American politician Senator from Kentucky (1968–1974) complications from a heart attack.[60]</v>
      </c>
      <c r="N3055" t="str">
        <f t="shared" si="1037"/>
        <v>American</v>
      </c>
      <c r="O3055" t="str">
        <f t="shared" si="1033"/>
        <v>politician Senator from Kentucky (1968–1974) complications from a heart attack.[60]</v>
      </c>
      <c r="P3055" t="str">
        <f t="shared" si="1027"/>
        <v>politician Senator from Kentucky (1968–1974) complications from a heart attack.</v>
      </c>
      <c r="Q3055" t="str">
        <f t="shared" si="1028"/>
        <v>politician Senator from Kentucky (1968–1974) complications from a heart attack</v>
      </c>
      <c r="R3055" t="str">
        <f>IFERROR(MID(Q3055,1,FIND(" ",Q3055)-1),Q3055)</f>
        <v>politician</v>
      </c>
      <c r="S3055" t="s">
        <v>2336</v>
      </c>
      <c r="T3055" t="s">
        <v>8868</v>
      </c>
      <c r="U3055" t="str">
        <f t="shared" si="1038"/>
        <v>https://en.wikipedia.org/wiki/Marlow_Cook</v>
      </c>
      <c r="Y3055" t="str">
        <f t="shared" si="1039"/>
        <v>https://tools.wmflabs.org/xtools-articleinfo/?article=Marlow_Cook&amp;project=en.wikipedia.org</v>
      </c>
      <c r="AB3055" t="str">
        <f t="shared" si="1040"/>
        <v>https://en.wikipedia.org/w/index.php?title=Special:WhatLinksHere/Marlow_Cook&amp;limit=500</v>
      </c>
    </row>
    <row r="3056" spans="1:29">
      <c r="A3056">
        <v>3734</v>
      </c>
      <c r="B3056">
        <v>569085</v>
      </c>
      <c r="C3056">
        <v>57081.348832980439</v>
      </c>
      <c r="D3056" t="s">
        <v>13692</v>
      </c>
      <c r="E3056" t="str">
        <f t="shared" si="1031"/>
        <v>Marni</v>
      </c>
      <c r="F3056" t="str">
        <f t="shared" si="1032"/>
        <v>Nixon</v>
      </c>
      <c r="H3056">
        <v>0</v>
      </c>
      <c r="J3056">
        <v>86</v>
      </c>
      <c r="K3056" s="5">
        <v>42575</v>
      </c>
      <c r="L3056" t="s">
        <v>14384</v>
      </c>
      <c r="M3056" t="str">
        <f t="shared" si="1026"/>
        <v>American singer (The King and I West Side Story My Fair Lady) and actress (The Sound of Music) breast cancer.[393]</v>
      </c>
      <c r="N3056" t="str">
        <f t="shared" si="1037"/>
        <v>American</v>
      </c>
      <c r="O3056" t="str">
        <f t="shared" si="1033"/>
        <v>singer (The King and I West Side Story My Fair Lady) and actress (The Sound of Music) breast cancer.[393]</v>
      </c>
      <c r="P3056" s="2" t="str">
        <f t="shared" si="1027"/>
        <v>singer (The King and I West Side Story My Fair Lady) and actress (The Sound of Music) breast cancer.</v>
      </c>
      <c r="Q3056" s="2" t="str">
        <f t="shared" si="1028"/>
        <v>singer (The King and I West Side Story My Fair Lady) and actress (The Sound of Music) breast cancer</v>
      </c>
      <c r="R3056" s="2" t="s">
        <v>3205</v>
      </c>
      <c r="S3056" s="2" t="s">
        <v>722</v>
      </c>
      <c r="T3056" t="s">
        <v>14749</v>
      </c>
      <c r="U3056" t="str">
        <f t="shared" si="1038"/>
        <v>https://en.wikipedia.org/wiki/Marni_Nixon</v>
      </c>
      <c r="Y3056" t="str">
        <f t="shared" si="1039"/>
        <v>https://tools.wmflabs.org/xtools-articleinfo/?article=Marni_Nixon&amp;project=en.wikipedia.org</v>
      </c>
      <c r="AB3056" t="str">
        <f t="shared" si="1040"/>
        <v>https://en.wikipedia.org/w/index.php?title=Special:WhatLinksHere/Marni_Nixon&amp;limit=500</v>
      </c>
    </row>
    <row r="3057" spans="1:29">
      <c r="A3057">
        <v>4624</v>
      </c>
      <c r="B3057">
        <v>609406</v>
      </c>
      <c r="C3057">
        <v>399701.22979502776</v>
      </c>
      <c r="D3057" t="s">
        <v>14876</v>
      </c>
      <c r="E3057" t="str">
        <f t="shared" si="1031"/>
        <v>Marsha</v>
      </c>
      <c r="F3057" t="str">
        <f t="shared" si="1032"/>
        <v>Hervey</v>
      </c>
      <c r="H3057">
        <v>0</v>
      </c>
      <c r="J3057">
        <v>79</v>
      </c>
      <c r="K3057" s="5">
        <v>42630</v>
      </c>
      <c r="L3057" t="s">
        <v>15563</v>
      </c>
      <c r="M3057" t="str">
        <f t="shared" si="1026"/>
        <v>American talent agent.[171]</v>
      </c>
      <c r="N3057" t="str">
        <f t="shared" si="1037"/>
        <v>American</v>
      </c>
      <c r="O3057" t="str">
        <f t="shared" si="1033"/>
        <v>talent agent.[171]</v>
      </c>
      <c r="P3057" s="2" t="str">
        <f t="shared" si="1027"/>
        <v>talent agent.</v>
      </c>
      <c r="Q3057" s="2" t="str">
        <f t="shared" si="1028"/>
        <v>talent agent</v>
      </c>
      <c r="R3057" s="2" t="str">
        <f>Q3057</f>
        <v>talent agent</v>
      </c>
      <c r="U3057" t="str">
        <f t="shared" si="1038"/>
        <v>https://en.wikipedia.org/wiki/Marsha_Hervey</v>
      </c>
      <c r="Y3057" t="str">
        <f t="shared" si="1039"/>
        <v>https://tools.wmflabs.org/xtools-articleinfo/?article=Marsha_Hervey&amp;project=en.wikipedia.org</v>
      </c>
      <c r="AB3057" t="str">
        <f t="shared" si="1040"/>
        <v>https://en.wikipedia.org/w/index.php?title=Special:WhatLinksHere/Marsha_Hervey&amp;limit=500</v>
      </c>
    </row>
    <row r="3058" spans="1:29">
      <c r="A3058">
        <v>4800</v>
      </c>
      <c r="B3058">
        <v>851936</v>
      </c>
      <c r="C3058">
        <v>242519.67970941734</v>
      </c>
      <c r="D3058" t="s">
        <v>205</v>
      </c>
      <c r="E3058" s="2" t="str">
        <f t="shared" si="1031"/>
        <v>Märta</v>
      </c>
      <c r="F3058" s="2" t="str">
        <f t="shared" si="1032"/>
        <v>Schéle</v>
      </c>
      <c r="H3058">
        <v>0</v>
      </c>
      <c r="J3058">
        <v>80</v>
      </c>
      <c r="K3058" s="3">
        <v>42641</v>
      </c>
      <c r="L3058" t="s">
        <v>101</v>
      </c>
      <c r="M3058" s="2" t="str">
        <f t="shared" si="1026"/>
        <v>Swedish singer.[65] (death announced on this date)</v>
      </c>
      <c r="N3058" s="2" t="str">
        <f t="shared" si="1037"/>
        <v>Swedish</v>
      </c>
      <c r="O3058" s="2" t="str">
        <f t="shared" si="1033"/>
        <v>singer.[65] (death announced on this date)</v>
      </c>
      <c r="P3058" s="2" t="str">
        <f t="shared" si="1027"/>
        <v>singer.</v>
      </c>
      <c r="Q3058" s="2" t="str">
        <f t="shared" si="1028"/>
        <v>singer</v>
      </c>
      <c r="R3058" s="2" t="str">
        <f>IFERROR(MID(Q3058,1,FIND(" ",Q3058)-1),Q3058)</f>
        <v>singer</v>
      </c>
    </row>
    <row r="3059" spans="1:29">
      <c r="A3059">
        <v>4505</v>
      </c>
      <c r="B3059">
        <v>556677</v>
      </c>
      <c r="C3059">
        <v>117111.24594512512</v>
      </c>
      <c r="D3059" t="s">
        <v>15549</v>
      </c>
      <c r="E3059" t="str">
        <f t="shared" si="1031"/>
        <v>Marten</v>
      </c>
      <c r="F3059" t="str">
        <f t="shared" si="1032"/>
        <v>Fortuyn</v>
      </c>
      <c r="H3059">
        <v>0</v>
      </c>
      <c r="J3059">
        <v>73</v>
      </c>
      <c r="K3059" s="5">
        <v>42623</v>
      </c>
      <c r="L3059" t="s">
        <v>15371</v>
      </c>
      <c r="M3059" t="str">
        <f t="shared" si="1026"/>
        <v>Dutch businessman (Johnson &amp; Johnson) and justice advocate (Assassination of Pim Fortuyn).[284]</v>
      </c>
      <c r="N3059" t="str">
        <f t="shared" si="1037"/>
        <v>Dutch</v>
      </c>
      <c r="O3059" t="str">
        <f t="shared" si="1033"/>
        <v>businessman (Johnson &amp; Johnson) and justice advocate (Assassination of Pim Fortuyn).[284]</v>
      </c>
      <c r="P3059" s="2" t="str">
        <f t="shared" si="1027"/>
        <v>businessman (Johnson &amp; Johnson) and justice advocate (Assassination of Pim Fortuyn).</v>
      </c>
      <c r="Q3059" s="2" t="str">
        <f t="shared" si="1028"/>
        <v>businessman (Johnson &amp; Johnson) and justice advocate (Assassination of Pim Fortuyn)</v>
      </c>
      <c r="R3059" s="2" t="s">
        <v>16016</v>
      </c>
      <c r="S3059" t="s">
        <v>245</v>
      </c>
      <c r="U3059" t="str">
        <f t="shared" ref="U3059:U3072" si="1041">CONCATENATE("https://en.wikipedia.org/wiki/",REPLACE(D3059,FIND(" ",D3059),1,"_"))</f>
        <v>https://en.wikipedia.org/wiki/Marten_Fortuyn</v>
      </c>
      <c r="Y3059" t="str">
        <f t="shared" ref="Y3059:Y3072" si="1042">CONCATENATE("https://tools.wmflabs.org/xtools-articleinfo/?article=",REPLACE(D3059,FIND(" ",D3059),1,"_"),"&amp;project=en.wikipedia.org")</f>
        <v>https://tools.wmflabs.org/xtools-articleinfo/?article=Marten_Fortuyn&amp;project=en.wikipedia.org</v>
      </c>
      <c r="AB3059" t="str">
        <f t="shared" ref="AB3059:AB3072" si="1043">CONCATENATE("https://en.wikipedia.org/w/index.php?title=Special:WhatLinksHere/",REPLACE(D3059,FIND(" ",D3059),1,"_"),"&amp;limit=500")</f>
        <v>https://en.wikipedia.org/w/index.php?title=Special:WhatLinksHere/Marten_Fortuyn&amp;limit=500</v>
      </c>
    </row>
    <row r="3060" spans="1:29">
      <c r="A3060">
        <v>1582</v>
      </c>
      <c r="B3060">
        <v>646870</v>
      </c>
      <c r="C3060">
        <v>142873.16990885301</v>
      </c>
      <c r="D3060" t="s">
        <v>8283</v>
      </c>
      <c r="E3060" t="str">
        <f t="shared" si="1031"/>
        <v>Martha</v>
      </c>
      <c r="F3060" t="str">
        <f t="shared" si="1032"/>
        <v>Ehlin</v>
      </c>
      <c r="H3060">
        <v>0</v>
      </c>
      <c r="J3060">
        <v>38</v>
      </c>
      <c r="K3060" s="3">
        <v>42448</v>
      </c>
      <c r="L3060" s="2" t="s">
        <v>7913</v>
      </c>
      <c r="M3060" t="str">
        <f t="shared" si="1026"/>
        <v>Swedish organisation founder cancer.[389]</v>
      </c>
      <c r="N3060" t="str">
        <f t="shared" si="1037"/>
        <v>Swedish</v>
      </c>
      <c r="O3060" t="str">
        <f t="shared" si="1033"/>
        <v>organisation founder cancer.[389]</v>
      </c>
      <c r="P3060" t="str">
        <f t="shared" si="1027"/>
        <v>organisation founder cancer.</v>
      </c>
      <c r="Q3060" t="str">
        <f t="shared" si="1028"/>
        <v>organisation founder cancer</v>
      </c>
      <c r="R3060" t="s">
        <v>7287</v>
      </c>
      <c r="T3060" t="s">
        <v>7241</v>
      </c>
      <c r="U3060" t="str">
        <f t="shared" si="1041"/>
        <v>https://en.wikipedia.org/wiki/Martha_Ehlin</v>
      </c>
      <c r="Y3060" t="str">
        <f t="shared" si="1042"/>
        <v>https://tools.wmflabs.org/xtools-articleinfo/?article=Martha_Ehlin&amp;project=en.wikipedia.org</v>
      </c>
      <c r="AB3060" t="str">
        <f t="shared" si="1043"/>
        <v>https://en.wikipedia.org/w/index.php?title=Special:WhatLinksHere/Martha_Ehlin&amp;limit=500</v>
      </c>
    </row>
    <row r="3061" spans="1:29">
      <c r="A3061">
        <v>2427</v>
      </c>
      <c r="B3061">
        <v>438696</v>
      </c>
      <c r="C3061">
        <v>363842.15733960446</v>
      </c>
      <c r="D3061" t="s">
        <v>11889</v>
      </c>
      <c r="E3061" t="str">
        <f t="shared" si="1031"/>
        <v>Martha</v>
      </c>
      <c r="F3061" t="str">
        <f t="shared" si="1032"/>
        <v>Seim Valeur</v>
      </c>
      <c r="H3061">
        <v>0</v>
      </c>
      <c r="J3061">
        <v>93</v>
      </c>
      <c r="K3061" s="5">
        <v>42495</v>
      </c>
      <c r="L3061" t="s">
        <v>12406</v>
      </c>
      <c r="M3061" t="str">
        <f t="shared" si="1026"/>
        <v>Norwegian politician Deputy MP (1993–1997).[89]</v>
      </c>
      <c r="N3061" t="str">
        <f t="shared" si="1037"/>
        <v>Norwegian</v>
      </c>
      <c r="O3061" t="str">
        <f t="shared" si="1033"/>
        <v>politician Deputy MP (1993–1997).[89]</v>
      </c>
      <c r="P3061" t="str">
        <f t="shared" si="1027"/>
        <v>politician Deputy MP (1993–1997).</v>
      </c>
      <c r="Q3061" t="str">
        <f t="shared" si="1028"/>
        <v>politician Deputy MP (1993–1997)</v>
      </c>
      <c r="R3061" t="str">
        <f>IFERROR(MID(Q3061,1,FIND(" ",Q3061)-1),Q3061)</f>
        <v>politician</v>
      </c>
      <c r="S3061" s="2" t="s">
        <v>1512</v>
      </c>
      <c r="U3061" t="str">
        <f t="shared" si="1041"/>
        <v>https://en.wikipedia.org/wiki/Martha_Seim Valeur</v>
      </c>
      <c r="Y3061" t="str">
        <f t="shared" si="1042"/>
        <v>https://tools.wmflabs.org/xtools-articleinfo/?article=Martha_Seim Valeur&amp;project=en.wikipedia.org</v>
      </c>
      <c r="AB3061" t="str">
        <f t="shared" si="1043"/>
        <v>https://en.wikipedia.org/w/index.php?title=Special:WhatLinksHere/Martha_Seim Valeur&amp;limit=500</v>
      </c>
    </row>
    <row r="3062" spans="1:29">
      <c r="A3062">
        <v>1209</v>
      </c>
      <c r="B3062">
        <v>533318</v>
      </c>
      <c r="C3062">
        <v>414183.31610839232</v>
      </c>
      <c r="D3062" t="s">
        <v>8373</v>
      </c>
      <c r="E3062" t="str">
        <f t="shared" si="1031"/>
        <v>Martha</v>
      </c>
      <c r="F3062" t="str">
        <f t="shared" si="1032"/>
        <v>Wright</v>
      </c>
      <c r="H3062">
        <v>0</v>
      </c>
      <c r="J3062">
        <v>92</v>
      </c>
      <c r="K3062" s="3">
        <v>42430</v>
      </c>
      <c r="L3062" s="2" t="s">
        <v>8350</v>
      </c>
      <c r="M3062" t="str">
        <f t="shared" si="1026"/>
        <v>American actress (South Pacific The Sound of Music Goodyear Television Playhouse) and singer.[15]</v>
      </c>
      <c r="N3062" t="str">
        <f t="shared" si="1037"/>
        <v>American</v>
      </c>
      <c r="O3062" t="str">
        <f t="shared" si="1033"/>
        <v>actress (South Pacific The Sound of Music Goodyear Television Playhouse) and singer.[15]</v>
      </c>
      <c r="P3062" t="str">
        <f t="shared" si="1027"/>
        <v>actress (South Pacific The Sound of Music Goodyear Television Playhouse) and singer.</v>
      </c>
      <c r="Q3062" t="str">
        <f t="shared" si="1028"/>
        <v>actress (South Pacific The Sound of Music Goodyear Television Playhouse) and singer</v>
      </c>
      <c r="R3062" t="s">
        <v>3166</v>
      </c>
      <c r="S3062" s="2" t="s">
        <v>2097</v>
      </c>
      <c r="U3062" t="str">
        <f t="shared" si="1041"/>
        <v>https://en.wikipedia.org/wiki/Martha_Wright</v>
      </c>
      <c r="Y3062" t="str">
        <f t="shared" si="1042"/>
        <v>https://tools.wmflabs.org/xtools-articleinfo/?article=Martha_Wright&amp;project=en.wikipedia.org</v>
      </c>
      <c r="AB3062" t="str">
        <f t="shared" si="1043"/>
        <v>https://en.wikipedia.org/w/index.php?title=Special:WhatLinksHere/Martha_Wright&amp;limit=500</v>
      </c>
    </row>
    <row r="3063" spans="1:29">
      <c r="A3063">
        <v>1239</v>
      </c>
      <c r="B3063">
        <v>613583</v>
      </c>
      <c r="C3063">
        <v>633148.70572139625</v>
      </c>
      <c r="D3063" t="s">
        <v>9036</v>
      </c>
      <c r="E3063" t="str">
        <f t="shared" si="1031"/>
        <v>Martin</v>
      </c>
      <c r="F3063" t="str">
        <f t="shared" si="1032"/>
        <v>Crowe</v>
      </c>
      <c r="H3063">
        <v>0</v>
      </c>
      <c r="J3063">
        <v>53</v>
      </c>
      <c r="K3063" s="3">
        <v>42432</v>
      </c>
      <c r="L3063" s="2" t="s">
        <v>8206</v>
      </c>
      <c r="M3063" t="str">
        <f t="shared" si="1026"/>
        <v>New Zealand cricketer (national team) lymphoma.[45]</v>
      </c>
      <c r="N3063" t="s">
        <v>7307</v>
      </c>
      <c r="O3063" s="2" t="s">
        <v>7310</v>
      </c>
      <c r="P3063" t="str">
        <f t="shared" si="1027"/>
        <v>cricketer (national team) lymphoma.</v>
      </c>
      <c r="Q3063" t="str">
        <f t="shared" si="1028"/>
        <v>cricketer (national team) lymphoma</v>
      </c>
      <c r="R3063" t="str">
        <f>IFERROR(MID(Q3063,1,FIND(" ",Q3063)-1),Q3063)</f>
        <v>cricketer</v>
      </c>
      <c r="S3063" t="s">
        <v>2774</v>
      </c>
      <c r="T3063" s="2" t="s">
        <v>7316</v>
      </c>
      <c r="U3063" t="str">
        <f t="shared" si="1041"/>
        <v>https://en.wikipedia.org/wiki/Martin_Crowe</v>
      </c>
      <c r="Y3063" t="str">
        <f t="shared" si="1042"/>
        <v>https://tools.wmflabs.org/xtools-articleinfo/?article=Martin_Crowe&amp;project=en.wikipedia.org</v>
      </c>
      <c r="AB3063" t="str">
        <f t="shared" si="1043"/>
        <v>https://en.wikipedia.org/w/index.php?title=Special:WhatLinksHere/Martin_Crowe&amp;limit=500</v>
      </c>
    </row>
    <row r="3064" spans="1:29">
      <c r="A3064">
        <v>2051</v>
      </c>
      <c r="B3064">
        <v>621443</v>
      </c>
      <c r="C3064">
        <v>48191.320989644737</v>
      </c>
      <c r="D3064" t="s">
        <v>6924</v>
      </c>
      <c r="E3064" t="str">
        <f t="shared" si="1031"/>
        <v>Martin</v>
      </c>
      <c r="F3064" t="str">
        <f t="shared" si="1032"/>
        <v>Fitzmaurice</v>
      </c>
      <c r="H3064">
        <v>0</v>
      </c>
      <c r="I3064">
        <v>1</v>
      </c>
      <c r="J3064">
        <v>75</v>
      </c>
      <c r="K3064" s="5">
        <v>42474</v>
      </c>
      <c r="L3064" t="s">
        <v>6304</v>
      </c>
      <c r="M3064" t="str">
        <f t="shared" si="1026"/>
        <v>English darts personality.[238]</v>
      </c>
      <c r="N3064" t="str">
        <f t="shared" ref="N3064:N3106" si="1044">MID(M3064,1,FIND(" ",M3064)-1)</f>
        <v>English</v>
      </c>
      <c r="O3064" t="str">
        <f t="shared" ref="O3064:O3095" si="1045">MID(M3064,FIND(" ",M3064)+1,9999)</f>
        <v>darts personality.[238]</v>
      </c>
      <c r="P3064" t="str">
        <f t="shared" si="1027"/>
        <v>darts personality.</v>
      </c>
      <c r="Q3064" t="str">
        <f t="shared" si="1028"/>
        <v>darts personality</v>
      </c>
      <c r="R3064" t="s">
        <v>5606</v>
      </c>
      <c r="U3064" t="str">
        <f t="shared" si="1041"/>
        <v>https://en.wikipedia.org/wiki/Martin_Fitzmaurice</v>
      </c>
      <c r="V3064">
        <v>636</v>
      </c>
      <c r="W3064">
        <v>1</v>
      </c>
      <c r="X3064">
        <v>0</v>
      </c>
      <c r="Y3064" t="str">
        <f t="shared" si="1042"/>
        <v>https://tools.wmflabs.org/xtools-articleinfo/?article=Martin_Fitzmaurice&amp;project=en.wikipedia.org</v>
      </c>
      <c r="Z3064">
        <v>116</v>
      </c>
      <c r="AA3064">
        <v>72</v>
      </c>
      <c r="AB3064" t="str">
        <f t="shared" si="1043"/>
        <v>https://en.wikipedia.org/w/index.php?title=Special:WhatLinksHere/Martin_Fitzmaurice&amp;limit=500</v>
      </c>
      <c r="AC3064">
        <v>7</v>
      </c>
    </row>
    <row r="3065" spans="1:29">
      <c r="A3065">
        <v>2253</v>
      </c>
      <c r="B3065">
        <v>119662</v>
      </c>
      <c r="C3065">
        <v>706492.05920744862</v>
      </c>
      <c r="D3065" t="s">
        <v>6474</v>
      </c>
      <c r="E3065" t="str">
        <f t="shared" si="1031"/>
        <v>Martin</v>
      </c>
      <c r="F3065" t="str">
        <f t="shared" si="1032"/>
        <v>Gray</v>
      </c>
      <c r="H3065">
        <v>0</v>
      </c>
      <c r="J3065">
        <v>93</v>
      </c>
      <c r="K3065" s="5">
        <v>42485</v>
      </c>
      <c r="L3065" t="s">
        <v>5772</v>
      </c>
      <c r="M3065" t="str">
        <f t="shared" si="1026"/>
        <v>Polish Holocaust survivor and writer.[441]</v>
      </c>
      <c r="N3065" t="str">
        <f t="shared" si="1044"/>
        <v>Polish</v>
      </c>
      <c r="O3065" t="str">
        <f t="shared" si="1045"/>
        <v>Holocaust survivor and writer.[441]</v>
      </c>
      <c r="P3065" t="str">
        <f t="shared" si="1027"/>
        <v>Holocaust survivor and writer.</v>
      </c>
      <c r="Q3065" t="str">
        <f t="shared" si="1028"/>
        <v>Holocaust survivor and writer</v>
      </c>
      <c r="R3065" t="str">
        <f>Q3065</f>
        <v>Holocaust survivor and writer</v>
      </c>
      <c r="U3065" t="str">
        <f t="shared" si="1041"/>
        <v>https://en.wikipedia.org/wiki/Martin_Gray</v>
      </c>
      <c r="Y3065" t="str">
        <f t="shared" si="1042"/>
        <v>https://tools.wmflabs.org/xtools-articleinfo/?article=Martin_Gray&amp;project=en.wikipedia.org</v>
      </c>
      <c r="AB3065" t="str">
        <f t="shared" si="1043"/>
        <v>https://en.wikipedia.org/w/index.php?title=Special:WhatLinksHere/Martin_Gray&amp;limit=500</v>
      </c>
    </row>
    <row r="3066" spans="1:29">
      <c r="A3066">
        <v>868</v>
      </c>
      <c r="B3066">
        <v>186887</v>
      </c>
      <c r="C3066">
        <v>162617.87841176556</v>
      </c>
      <c r="D3066" t="s">
        <v>10792</v>
      </c>
      <c r="E3066" t="str">
        <f t="shared" si="1031"/>
        <v>Martin</v>
      </c>
      <c r="F3066" t="str">
        <f t="shared" si="1032"/>
        <v>Jensen</v>
      </c>
      <c r="H3066">
        <v>0</v>
      </c>
      <c r="J3066">
        <v>74</v>
      </c>
      <c r="K3066" s="3">
        <v>42412</v>
      </c>
      <c r="L3066" t="s">
        <v>11160</v>
      </c>
      <c r="M3066" t="str">
        <f t="shared" si="1026"/>
        <v>Norwegian triple jumper.[212]</v>
      </c>
      <c r="N3066" t="str">
        <f t="shared" si="1044"/>
        <v>Norwegian</v>
      </c>
      <c r="O3066" t="str">
        <f t="shared" si="1045"/>
        <v>triple jumper.[212]</v>
      </c>
      <c r="P3066" t="str">
        <f t="shared" si="1027"/>
        <v>triple jumper.</v>
      </c>
      <c r="Q3066" t="str">
        <f t="shared" si="1028"/>
        <v>triple jumper</v>
      </c>
      <c r="R3066" t="s">
        <v>7322</v>
      </c>
      <c r="U3066" t="str">
        <f t="shared" si="1041"/>
        <v>https://en.wikipedia.org/wiki/Martin_Jensen</v>
      </c>
      <c r="Y3066" t="str">
        <f t="shared" si="1042"/>
        <v>https://tools.wmflabs.org/xtools-articleinfo/?article=Martin_Jensen&amp;project=en.wikipedia.org</v>
      </c>
      <c r="AB3066" t="str">
        <f t="shared" si="1043"/>
        <v>https://en.wikipedia.org/w/index.php?title=Special:WhatLinksHere/Martin_Jensen&amp;limit=500</v>
      </c>
    </row>
    <row r="3067" spans="1:29">
      <c r="A3067">
        <v>1841</v>
      </c>
      <c r="B3067">
        <v>884746</v>
      </c>
      <c r="C3067">
        <v>868972.46652915783</v>
      </c>
      <c r="D3067" t="s">
        <v>6880</v>
      </c>
      <c r="E3067" t="str">
        <f t="shared" si="1031"/>
        <v>Martin</v>
      </c>
      <c r="F3067" t="str">
        <f t="shared" si="1032"/>
        <v>Lampkin</v>
      </c>
      <c r="H3067">
        <v>0</v>
      </c>
      <c r="J3067">
        <v>65</v>
      </c>
      <c r="K3067" s="5">
        <v>42462</v>
      </c>
      <c r="L3067" t="s">
        <v>6357</v>
      </c>
      <c r="M3067" t="str">
        <f t="shared" si="1026"/>
        <v>English motorcycle trials rider cancer.[27]</v>
      </c>
      <c r="N3067" t="str">
        <f t="shared" si="1044"/>
        <v>English</v>
      </c>
      <c r="O3067" t="str">
        <f t="shared" si="1045"/>
        <v>motorcycle trials rider cancer.[27]</v>
      </c>
      <c r="P3067" t="str">
        <f t="shared" si="1027"/>
        <v>motorcycle trials rider cancer.</v>
      </c>
      <c r="Q3067" t="str">
        <f t="shared" si="1028"/>
        <v>motorcycle trials rider cancer</v>
      </c>
      <c r="R3067" t="s">
        <v>6002</v>
      </c>
      <c r="T3067" t="s">
        <v>7241</v>
      </c>
      <c r="U3067" t="str">
        <f t="shared" si="1041"/>
        <v>https://en.wikipedia.org/wiki/Martin_Lampkin</v>
      </c>
      <c r="Y3067" t="str">
        <f t="shared" si="1042"/>
        <v>https://tools.wmflabs.org/xtools-articleinfo/?article=Martin_Lampkin&amp;project=en.wikipedia.org</v>
      </c>
      <c r="AB3067" t="str">
        <f t="shared" si="1043"/>
        <v>https://en.wikipedia.org/w/index.php?title=Special:WhatLinksHere/Martin_Lampkin&amp;limit=500</v>
      </c>
    </row>
    <row r="3068" spans="1:29">
      <c r="A3068">
        <v>555</v>
      </c>
      <c r="B3068">
        <v>434898</v>
      </c>
      <c r="C3068">
        <v>170370.58039932163</v>
      </c>
      <c r="D3068" t="s">
        <v>9969</v>
      </c>
      <c r="E3068" t="str">
        <f t="shared" si="1031"/>
        <v>Martin</v>
      </c>
      <c r="F3068" t="str">
        <f t="shared" si="1032"/>
        <v>Lavut</v>
      </c>
      <c r="H3068">
        <v>0</v>
      </c>
      <c r="J3068">
        <v>81</v>
      </c>
      <c r="K3068" s="3">
        <v>42395</v>
      </c>
      <c r="L3068" t="s">
        <v>9869</v>
      </c>
      <c r="M3068" t="str">
        <f t="shared" si="1026"/>
        <v>Canadian film maker (Remembering Arthur).[561]</v>
      </c>
      <c r="N3068" t="str">
        <f t="shared" si="1044"/>
        <v>Canadian</v>
      </c>
      <c r="O3068" t="str">
        <f t="shared" si="1045"/>
        <v>film maker (Remembering Arthur).[561]</v>
      </c>
      <c r="P3068" t="str">
        <f t="shared" si="1027"/>
        <v>film maker (Remembering Arthur).</v>
      </c>
      <c r="Q3068" t="str">
        <f t="shared" si="1028"/>
        <v>film maker (Remembering Arthur)</v>
      </c>
      <c r="R3068" t="s">
        <v>3358</v>
      </c>
      <c r="S3068" t="s">
        <v>2541</v>
      </c>
      <c r="U3068" t="str">
        <f t="shared" si="1041"/>
        <v>https://en.wikipedia.org/wiki/Martin_Lavut</v>
      </c>
      <c r="Y3068" t="str">
        <f t="shared" si="1042"/>
        <v>https://tools.wmflabs.org/xtools-articleinfo/?article=Martin_Lavut&amp;project=en.wikipedia.org</v>
      </c>
      <c r="AB3068" t="str">
        <f t="shared" si="1043"/>
        <v>https://en.wikipedia.org/w/index.php?title=Special:WhatLinksHere/Martin_Lavut&amp;limit=500</v>
      </c>
    </row>
    <row r="3069" spans="1:29">
      <c r="A3069">
        <v>3336</v>
      </c>
      <c r="B3069">
        <v>478007</v>
      </c>
      <c r="C3069">
        <v>856146.07899970002</v>
      </c>
      <c r="D3069" t="s">
        <v>5338</v>
      </c>
      <c r="E3069" t="str">
        <f t="shared" si="1031"/>
        <v>Martin</v>
      </c>
      <c r="F3069" t="str">
        <f t="shared" si="1032"/>
        <v>Lundström</v>
      </c>
      <c r="H3069">
        <v>0</v>
      </c>
      <c r="J3069">
        <v>98</v>
      </c>
      <c r="K3069" s="5">
        <v>42551</v>
      </c>
      <c r="L3069" t="s">
        <v>4526</v>
      </c>
      <c r="M3069" t="str">
        <f t="shared" si="1026"/>
        <v>Swedish cross-country skier Olympic champion (1948).[490]</v>
      </c>
      <c r="N3069" t="str">
        <f t="shared" si="1044"/>
        <v>Swedish</v>
      </c>
      <c r="O3069" t="str">
        <f t="shared" si="1045"/>
        <v>cross-country skier Olympic champion (1948).[490]</v>
      </c>
      <c r="P3069" t="str">
        <f t="shared" si="1027"/>
        <v>cross-country skier Olympic champion (1948).</v>
      </c>
      <c r="Q3069" t="str">
        <f t="shared" si="1028"/>
        <v>cross-country skier Olympic champion (1948)</v>
      </c>
      <c r="R3069" t="s">
        <v>13656</v>
      </c>
      <c r="U3069" t="str">
        <f t="shared" si="1041"/>
        <v>https://en.wikipedia.org/wiki/Martin_Lundström</v>
      </c>
      <c r="Y3069" t="str">
        <f t="shared" si="1042"/>
        <v>https://tools.wmflabs.org/xtools-articleinfo/?article=Martin_Lundström&amp;project=en.wikipedia.org</v>
      </c>
      <c r="AB3069" t="str">
        <f t="shared" si="1043"/>
        <v>https://en.wikipedia.org/w/index.php?title=Special:WhatLinksHere/Martin_Lundström&amp;limit=500</v>
      </c>
    </row>
    <row r="3070" spans="1:29">
      <c r="A3070">
        <v>1466</v>
      </c>
      <c r="B3070">
        <v>46425</v>
      </c>
      <c r="C3070">
        <v>150219.60361264064</v>
      </c>
      <c r="D3070" t="s">
        <v>8911</v>
      </c>
      <c r="E3070" t="s">
        <v>7312</v>
      </c>
      <c r="F3070" t="s">
        <v>7434</v>
      </c>
      <c r="H3070">
        <v>0</v>
      </c>
      <c r="J3070">
        <v>78</v>
      </c>
      <c r="K3070" s="3">
        <v>42442</v>
      </c>
      <c r="L3070" s="2" t="s">
        <v>7956</v>
      </c>
      <c r="M3070" t="str">
        <f t="shared" si="1026"/>
        <v>American politician member of the U.S. House of Representatives for Minnesota's 5th district (1979–2007).[272]</v>
      </c>
      <c r="N3070" t="str">
        <f t="shared" si="1044"/>
        <v>American</v>
      </c>
      <c r="O3070" t="str">
        <f t="shared" si="1045"/>
        <v>politician member of the U.S. House of Representatives for Minnesota's 5th district (1979–2007).[272]</v>
      </c>
      <c r="P3070" t="str">
        <f t="shared" si="1027"/>
        <v>politician member of the U.S. House of Representatives for Minnesota's 5th district (1979–2007).</v>
      </c>
      <c r="Q3070" t="str">
        <f t="shared" si="1028"/>
        <v>politician member of the U</v>
      </c>
      <c r="R3070" t="str">
        <f>IFERROR(MID(Q3070,1,FIND(" ",Q3070)-1),Q3070)</f>
        <v>politician</v>
      </c>
      <c r="S3070" s="2" t="s">
        <v>1905</v>
      </c>
      <c r="U3070" t="str">
        <f t="shared" si="1041"/>
        <v>https://en.wikipedia.org/wiki/Martin_Olav Sabo</v>
      </c>
      <c r="Y3070" t="str">
        <f t="shared" si="1042"/>
        <v>https://tools.wmflabs.org/xtools-articleinfo/?article=Martin_Olav Sabo&amp;project=en.wikipedia.org</v>
      </c>
      <c r="AB3070" t="str">
        <f t="shared" si="1043"/>
        <v>https://en.wikipedia.org/w/index.php?title=Special:WhatLinksHere/Martin_Olav Sabo&amp;limit=500</v>
      </c>
    </row>
    <row r="3071" spans="1:29">
      <c r="A3071">
        <v>1972</v>
      </c>
      <c r="B3071">
        <v>321449</v>
      </c>
      <c r="C3071">
        <v>903238.67168717692</v>
      </c>
      <c r="D3071" t="s">
        <v>6857</v>
      </c>
      <c r="E3071" t="str">
        <f t="shared" ref="E3071:E3084" si="1046">LEFT(D3071,FIND(" ",D3071)-1)</f>
        <v>Martin</v>
      </c>
      <c r="F3071" t="str">
        <f t="shared" ref="F3071:F3084" si="1047">MID(D3071,FIND(" ",D3071)+1,9999)</f>
        <v>Roberts</v>
      </c>
      <c r="H3071">
        <v>0</v>
      </c>
      <c r="J3071">
        <v>48</v>
      </c>
      <c r="K3071" s="5">
        <v>42469</v>
      </c>
      <c r="L3071" t="s">
        <v>6167</v>
      </c>
      <c r="M3071" t="str">
        <f t="shared" si="1026"/>
        <v>English rugby union player (Gloucester Rugby).[159]</v>
      </c>
      <c r="N3071" t="str">
        <f t="shared" si="1044"/>
        <v>English</v>
      </c>
      <c r="O3071" t="str">
        <f t="shared" si="1045"/>
        <v>rugby union player (Gloucester Rugby).[159]</v>
      </c>
      <c r="P3071" t="str">
        <f t="shared" si="1027"/>
        <v>rugby union player (Gloucester Rugby).</v>
      </c>
      <c r="Q3071" t="str">
        <f t="shared" si="1028"/>
        <v>rugby union player (Gloucester Rugby)</v>
      </c>
      <c r="R3071" t="s">
        <v>5340</v>
      </c>
      <c r="S3071" s="2" t="s">
        <v>1636</v>
      </c>
      <c r="U3071" t="str">
        <f t="shared" si="1041"/>
        <v>https://en.wikipedia.org/wiki/Martin_Roberts</v>
      </c>
      <c r="Y3071" t="str">
        <f t="shared" si="1042"/>
        <v>https://tools.wmflabs.org/xtools-articleinfo/?article=Martin_Roberts&amp;project=en.wikipedia.org</v>
      </c>
      <c r="AB3071" t="str">
        <f t="shared" si="1043"/>
        <v>https://en.wikipedia.org/w/index.php?title=Special:WhatLinksHere/Martin_Roberts&amp;limit=500</v>
      </c>
    </row>
    <row r="3072" spans="1:29">
      <c r="A3072" s="2">
        <v>2275</v>
      </c>
      <c r="B3072" s="2">
        <v>355448</v>
      </c>
      <c r="C3072" s="2">
        <v>552634.78840970492</v>
      </c>
      <c r="D3072" s="2" t="s">
        <v>6820</v>
      </c>
      <c r="E3072" s="2" t="str">
        <f t="shared" si="1046"/>
        <v>Martin</v>
      </c>
      <c r="F3072" s="2" t="str">
        <f t="shared" si="1047"/>
        <v>Szipál</v>
      </c>
      <c r="G3072" s="2"/>
      <c r="H3072">
        <v>0</v>
      </c>
      <c r="J3072" s="2">
        <v>91</v>
      </c>
      <c r="K3072" s="6">
        <v>42486</v>
      </c>
      <c r="L3072" s="2" t="s">
        <v>6015</v>
      </c>
      <c r="M3072" s="2" t="str">
        <f t="shared" si="1026"/>
        <v>Hungarian photographer.[463]</v>
      </c>
      <c r="N3072" s="2" t="str">
        <f t="shared" si="1044"/>
        <v>Hungarian</v>
      </c>
      <c r="O3072" s="2" t="str">
        <f t="shared" si="1045"/>
        <v>photographer.[463]</v>
      </c>
      <c r="P3072" s="2" t="str">
        <f t="shared" si="1027"/>
        <v>photographer.</v>
      </c>
      <c r="Q3072" s="2" t="str">
        <f t="shared" si="1028"/>
        <v>photographer</v>
      </c>
      <c r="R3072" s="2" t="str">
        <f>IFERROR(MID(Q3072,1,FIND(" ",Q3072)-1),Q3072)</f>
        <v>photographer</v>
      </c>
      <c r="S3072" s="2"/>
      <c r="T3072" s="2"/>
      <c r="U3072" t="str">
        <f t="shared" si="1041"/>
        <v>https://en.wikipedia.org/wiki/Martin_Szipál</v>
      </c>
      <c r="V3072" s="2"/>
      <c r="Y3072" t="str">
        <f t="shared" si="1042"/>
        <v>https://tools.wmflabs.org/xtools-articleinfo/?article=Martin_Szipál&amp;project=en.wikipedia.org</v>
      </c>
      <c r="Z3072" s="2"/>
      <c r="AA3072" s="2"/>
      <c r="AB3072" t="str">
        <f t="shared" si="1043"/>
        <v>https://en.wikipedia.org/w/index.php?title=Special:WhatLinksHere/Martin_Szipál&amp;limit=500</v>
      </c>
      <c r="AC3072" s="2"/>
    </row>
    <row r="3073" spans="1:28">
      <c r="A3073">
        <v>4787</v>
      </c>
      <c r="B3073">
        <v>777089</v>
      </c>
      <c r="C3073">
        <v>316098.32792855741</v>
      </c>
      <c r="D3073" t="s">
        <v>346</v>
      </c>
      <c r="E3073" s="2" t="str">
        <f t="shared" si="1046"/>
        <v>Martin</v>
      </c>
      <c r="F3073" s="2" t="str">
        <f t="shared" si="1047"/>
        <v>Thorpe</v>
      </c>
      <c r="H3073">
        <v>0</v>
      </c>
      <c r="J3073">
        <v>62</v>
      </c>
      <c r="K3073" s="3">
        <v>42640</v>
      </c>
      <c r="L3073" t="s">
        <v>256</v>
      </c>
      <c r="M3073" s="2" t="str">
        <f t="shared" si="1026"/>
        <v>British sports journalist (The Guardian).[83]</v>
      </c>
      <c r="N3073" s="2" t="str">
        <f t="shared" si="1044"/>
        <v>British</v>
      </c>
      <c r="O3073" s="2" t="str">
        <f t="shared" si="1045"/>
        <v>sports journalist (The Guardian).[83]</v>
      </c>
      <c r="P3073" s="2" t="str">
        <f t="shared" si="1027"/>
        <v>sports journalist (The Guardian).</v>
      </c>
      <c r="Q3073" s="2" t="str">
        <f t="shared" si="1028"/>
        <v>sports journalist (The Guardian)</v>
      </c>
      <c r="R3073" s="2" t="s">
        <v>20</v>
      </c>
      <c r="S3073" t="s">
        <v>77</v>
      </c>
    </row>
    <row r="3074" spans="1:28">
      <c r="A3074">
        <v>3727</v>
      </c>
      <c r="B3074">
        <v>333516</v>
      </c>
      <c r="C3074">
        <v>889320.77823210414</v>
      </c>
      <c r="D3074" t="s">
        <v>13511</v>
      </c>
      <c r="E3074" t="str">
        <f t="shared" si="1046"/>
        <v>Marto</v>
      </c>
      <c r="F3074" t="str">
        <f t="shared" si="1047"/>
        <v>Gracias</v>
      </c>
      <c r="H3074">
        <v>0</v>
      </c>
      <c r="J3074">
        <v>75</v>
      </c>
      <c r="K3074" s="5">
        <v>42575</v>
      </c>
      <c r="L3074" t="s">
        <v>14463</v>
      </c>
      <c r="M3074" t="str">
        <f t="shared" ref="M3074:M3137" si="1048">MID(L3074,2,LEN(L3074)-1)</f>
        <v>Indian footballer (national team Salgaocar) heart attack.[386]</v>
      </c>
      <c r="N3074" t="str">
        <f t="shared" si="1044"/>
        <v>Indian</v>
      </c>
      <c r="O3074" t="str">
        <f t="shared" si="1045"/>
        <v>footballer (national team Salgaocar) heart attack.[386]</v>
      </c>
      <c r="P3074" s="2" t="str">
        <f t="shared" ref="P3074:P3137" si="1049">IFERROR(MID(O3074,1,FIND("[",O3074)-1),O3074)</f>
        <v>footballer (national team Salgaocar) heart attack.</v>
      </c>
      <c r="Q3074" s="2" t="str">
        <f t="shared" ref="Q3074:Q3137" si="1050">IFERROR(MID(P3074,1,FIND(".",P3074)-1),P3074)</f>
        <v>footballer (national team Salgaocar) heart attack</v>
      </c>
      <c r="R3074" s="2" t="str">
        <f>IFERROR(MID(Q3074,1,FIND(" ",Q3074)-1),Q3074)</f>
        <v>footballer</v>
      </c>
      <c r="S3074" s="2" t="s">
        <v>804</v>
      </c>
      <c r="T3074" t="s">
        <v>13613</v>
      </c>
      <c r="U3074" t="str">
        <f t="shared" ref="U3074:U3109" si="1051">CONCATENATE("https://en.wikipedia.org/wiki/",REPLACE(D3074,FIND(" ",D3074),1,"_"))</f>
        <v>https://en.wikipedia.org/wiki/Marto_Gracias</v>
      </c>
      <c r="Y3074" t="str">
        <f t="shared" ref="Y3074:Y3109" si="1052">CONCATENATE("https://tools.wmflabs.org/xtools-articleinfo/?article=",REPLACE(D3074,FIND(" ",D3074),1,"_"),"&amp;project=en.wikipedia.org")</f>
        <v>https://tools.wmflabs.org/xtools-articleinfo/?article=Marto_Gracias&amp;project=en.wikipedia.org</v>
      </c>
      <c r="AB3074" t="str">
        <f t="shared" ref="AB3074:AB3109" si="1053">CONCATENATE("https://en.wikipedia.org/w/index.php?title=Special:WhatLinksHere/",REPLACE(D3074,FIND(" ",D3074),1,"_"),"&amp;limit=500")</f>
        <v>https://en.wikipedia.org/w/index.php?title=Special:WhatLinksHere/Marto_Gracias&amp;limit=500</v>
      </c>
    </row>
    <row r="3075" spans="1:28">
      <c r="A3075">
        <v>2028</v>
      </c>
      <c r="B3075">
        <v>594236</v>
      </c>
      <c r="C3075">
        <v>816490.44579899055</v>
      </c>
      <c r="D3075" t="s">
        <v>7048</v>
      </c>
      <c r="E3075" t="str">
        <f t="shared" si="1046"/>
        <v>Márton</v>
      </c>
      <c r="F3075" t="str">
        <f t="shared" si="1047"/>
        <v>Balázs</v>
      </c>
      <c r="H3075">
        <v>0</v>
      </c>
      <c r="J3075">
        <v>86</v>
      </c>
      <c r="K3075" s="5">
        <v>42473</v>
      </c>
      <c r="L3075" t="s">
        <v>6225</v>
      </c>
      <c r="M3075" t="str">
        <f t="shared" si="1048"/>
        <v>Romanian mathematician.[215]</v>
      </c>
      <c r="N3075" t="str">
        <f t="shared" si="1044"/>
        <v>Romanian</v>
      </c>
      <c r="O3075" t="str">
        <f t="shared" si="1045"/>
        <v>mathematician.[215]</v>
      </c>
      <c r="P3075" t="str">
        <f t="shared" si="1049"/>
        <v>mathematician.</v>
      </c>
      <c r="Q3075" t="str">
        <f t="shared" si="1050"/>
        <v>mathematician</v>
      </c>
      <c r="R3075" t="str">
        <f>IFERROR(MID(Q3075,1,FIND(" ",Q3075)-1),Q3075)</f>
        <v>mathematician</v>
      </c>
      <c r="U3075" t="str">
        <f t="shared" si="1051"/>
        <v>https://en.wikipedia.org/wiki/Márton_Balázs</v>
      </c>
      <c r="Y3075" t="str">
        <f t="shared" si="1052"/>
        <v>https://tools.wmflabs.org/xtools-articleinfo/?article=Márton_Balázs&amp;project=en.wikipedia.org</v>
      </c>
      <c r="AB3075" t="str">
        <f t="shared" si="1053"/>
        <v>https://en.wikipedia.org/w/index.php?title=Special:WhatLinksHere/Márton_Balázs&amp;limit=500</v>
      </c>
    </row>
    <row r="3076" spans="1:28">
      <c r="A3076">
        <v>4278</v>
      </c>
      <c r="B3076">
        <v>118184</v>
      </c>
      <c r="C3076">
        <v>803899.88542265201</v>
      </c>
      <c r="D3076" t="s">
        <v>4369</v>
      </c>
      <c r="E3076" t="str">
        <f t="shared" si="1046"/>
        <v>Martyn</v>
      </c>
      <c r="F3076" t="str">
        <f t="shared" si="1047"/>
        <v>Quayle</v>
      </c>
      <c r="H3076">
        <v>0</v>
      </c>
      <c r="J3076">
        <v>57</v>
      </c>
      <c r="K3076" s="5">
        <v>42608</v>
      </c>
      <c r="L3076" t="s">
        <v>3692</v>
      </c>
      <c r="M3076" t="str">
        <f t="shared" si="1048"/>
        <v>Manx politician member of the House of Keys (2001–2011) injuries sustained in a fall.[421]</v>
      </c>
      <c r="N3076" t="str">
        <f t="shared" si="1044"/>
        <v>Manx</v>
      </c>
      <c r="O3076" t="str">
        <f t="shared" si="1045"/>
        <v>politician member of the House of Keys (2001–2011) injuries sustained in a fall.[421]</v>
      </c>
      <c r="P3076" s="2" t="str">
        <f t="shared" si="1049"/>
        <v>politician member of the House of Keys (2001–2011) injuries sustained in a fall.</v>
      </c>
      <c r="Q3076" s="2" t="str">
        <f t="shared" si="1050"/>
        <v>politician member of the House of Keys (2001–2011) injuries sustained in a fall</v>
      </c>
      <c r="R3076" s="2" t="str">
        <f>IFERROR(MID(Q3076,1,FIND(" ",Q3076)-1),Q3076)</f>
        <v>politician</v>
      </c>
      <c r="S3076" s="2" t="s">
        <v>538</v>
      </c>
      <c r="T3076" t="s">
        <v>2816</v>
      </c>
      <c r="U3076" t="str">
        <f t="shared" si="1051"/>
        <v>https://en.wikipedia.org/wiki/Martyn_Quayle</v>
      </c>
      <c r="Y3076" t="str">
        <f t="shared" si="1052"/>
        <v>https://tools.wmflabs.org/xtools-articleinfo/?article=Martyn_Quayle&amp;project=en.wikipedia.org</v>
      </c>
      <c r="AB3076" t="str">
        <f t="shared" si="1053"/>
        <v>https://en.wikipedia.org/w/index.php?title=Special:WhatLinksHere/Martyn_Quayle&amp;limit=500</v>
      </c>
    </row>
    <row r="3077" spans="1:28">
      <c r="A3077">
        <v>4256</v>
      </c>
      <c r="B3077">
        <v>234006</v>
      </c>
      <c r="C3077">
        <v>417842.72969925951</v>
      </c>
      <c r="D3077" t="s">
        <v>4191</v>
      </c>
      <c r="E3077" t="str">
        <f t="shared" si="1046"/>
        <v>Marvin</v>
      </c>
      <c r="F3077" t="str">
        <f t="shared" si="1047"/>
        <v>Kaplan</v>
      </c>
      <c r="H3077">
        <v>0</v>
      </c>
      <c r="J3077">
        <v>89</v>
      </c>
      <c r="K3077" s="5">
        <v>42607</v>
      </c>
      <c r="L3077" t="s">
        <v>3584</v>
      </c>
      <c r="M3077" t="str">
        <f t="shared" si="1048"/>
        <v>American actor (It's a Mad Mad Mad Mad World Alice The Great Race).[399]</v>
      </c>
      <c r="N3077" t="str">
        <f t="shared" si="1044"/>
        <v>American</v>
      </c>
      <c r="O3077" t="str">
        <f t="shared" si="1045"/>
        <v>actor (It's a Mad Mad Mad Mad World Alice The Great Race).[399]</v>
      </c>
      <c r="P3077" s="2" t="str">
        <f t="shared" si="1049"/>
        <v>actor (It's a Mad Mad Mad Mad World Alice The Great Race).</v>
      </c>
      <c r="Q3077" s="2" t="str">
        <f t="shared" si="1050"/>
        <v>actor (It's a Mad Mad Mad Mad World Alice The Great Race)</v>
      </c>
      <c r="R3077" s="2" t="str">
        <f>IFERROR(MID(Q3077,1,FIND(" ",Q3077)-1),Q3077)</f>
        <v>actor</v>
      </c>
      <c r="S3077" s="2" t="s">
        <v>526</v>
      </c>
      <c r="U3077" t="str">
        <f t="shared" si="1051"/>
        <v>https://en.wikipedia.org/wiki/Marvin_Kaplan</v>
      </c>
      <c r="Y3077" t="str">
        <f t="shared" si="1052"/>
        <v>https://tools.wmflabs.org/xtools-articleinfo/?article=Marvin_Kaplan&amp;project=en.wikipedia.org</v>
      </c>
      <c r="AB3077" t="str">
        <f t="shared" si="1053"/>
        <v>https://en.wikipedia.org/w/index.php?title=Special:WhatLinksHere/Marvin_Kaplan&amp;limit=500</v>
      </c>
    </row>
    <row r="3078" spans="1:28">
      <c r="A3078">
        <v>523</v>
      </c>
      <c r="B3078">
        <v>148371</v>
      </c>
      <c r="C3078">
        <v>343176.11229926115</v>
      </c>
      <c r="D3078" t="s">
        <v>9461</v>
      </c>
      <c r="E3078" t="str">
        <f t="shared" si="1046"/>
        <v>Marvin</v>
      </c>
      <c r="F3078" t="str">
        <f t="shared" si="1047"/>
        <v>Minsky</v>
      </c>
      <c r="H3078">
        <v>0</v>
      </c>
      <c r="J3078">
        <v>88</v>
      </c>
      <c r="K3078" s="3">
        <v>42393</v>
      </c>
      <c r="L3078" t="s">
        <v>10357</v>
      </c>
      <c r="M3078" t="str">
        <f t="shared" si="1048"/>
        <v>American cognitive scientist and pioneer in artificial intelligence cerebral hemorrhage.[529]</v>
      </c>
      <c r="N3078" t="str">
        <f t="shared" si="1044"/>
        <v>American</v>
      </c>
      <c r="O3078" t="str">
        <f t="shared" si="1045"/>
        <v>cognitive scientist and pioneer in artificial intelligence cerebral hemorrhage.[529]</v>
      </c>
      <c r="P3078" t="str">
        <f t="shared" si="1049"/>
        <v>cognitive scientist and pioneer in artificial intelligence cerebral hemorrhage.</v>
      </c>
      <c r="Q3078" t="str">
        <f t="shared" si="1050"/>
        <v>cognitive scientist and pioneer in artificial intelligence cerebral hemorrhage</v>
      </c>
      <c r="R3078" t="s">
        <v>3259</v>
      </c>
      <c r="T3078" t="s">
        <v>8844</v>
      </c>
      <c r="U3078" t="str">
        <f t="shared" si="1051"/>
        <v>https://en.wikipedia.org/wiki/Marvin_Minsky</v>
      </c>
      <c r="Y3078" t="str">
        <f t="shared" si="1052"/>
        <v>https://tools.wmflabs.org/xtools-articleinfo/?article=Marvin_Minsky&amp;project=en.wikipedia.org</v>
      </c>
      <c r="AB3078" t="str">
        <f t="shared" si="1053"/>
        <v>https://en.wikipedia.org/w/index.php?title=Special:WhatLinksHere/Marvin_Minsky&amp;limit=500</v>
      </c>
    </row>
    <row r="3079" spans="1:28">
      <c r="A3079">
        <v>4612</v>
      </c>
      <c r="B3079">
        <v>207117</v>
      </c>
      <c r="C3079">
        <v>179054.56418884569</v>
      </c>
      <c r="D3079" t="s">
        <v>15161</v>
      </c>
      <c r="E3079" t="str">
        <f t="shared" si="1046"/>
        <v>Marvin</v>
      </c>
      <c r="F3079" t="str">
        <f t="shared" si="1047"/>
        <v>Mottet</v>
      </c>
      <c r="H3079">
        <v>0</v>
      </c>
      <c r="J3079">
        <v>86</v>
      </c>
      <c r="K3079" s="5">
        <v>42629</v>
      </c>
      <c r="L3079" t="s">
        <v>15638</v>
      </c>
      <c r="M3079" t="str">
        <f t="shared" si="1048"/>
        <v>American Roman Catholic priest.[196]</v>
      </c>
      <c r="N3079" t="str">
        <f t="shared" si="1044"/>
        <v>American</v>
      </c>
      <c r="O3079" t="str">
        <f t="shared" si="1045"/>
        <v>Roman Catholic priest.[196]</v>
      </c>
      <c r="P3079" s="2" t="str">
        <f t="shared" si="1049"/>
        <v>Roman Catholic priest.</v>
      </c>
      <c r="Q3079" s="2" t="str">
        <f t="shared" si="1050"/>
        <v>Roman Catholic priest</v>
      </c>
      <c r="R3079" s="2" t="str">
        <f>Q3079</f>
        <v>Roman Catholic priest</v>
      </c>
      <c r="U3079" t="str">
        <f t="shared" si="1051"/>
        <v>https://en.wikipedia.org/wiki/Marvin_Mottet</v>
      </c>
      <c r="Y3079" t="str">
        <f t="shared" si="1052"/>
        <v>https://tools.wmflabs.org/xtools-articleinfo/?article=Marvin_Mottet&amp;project=en.wikipedia.org</v>
      </c>
      <c r="AB3079" t="str">
        <f t="shared" si="1053"/>
        <v>https://en.wikipedia.org/w/index.php?title=Special:WhatLinksHere/Marvin_Mottet&amp;limit=500</v>
      </c>
    </row>
    <row r="3080" spans="1:28">
      <c r="A3080">
        <v>2124</v>
      </c>
      <c r="B3080">
        <v>169228</v>
      </c>
      <c r="C3080">
        <v>727301.91166010627</v>
      </c>
      <c r="D3080" t="s">
        <v>6670</v>
      </c>
      <c r="E3080" t="str">
        <f t="shared" si="1046"/>
        <v>Marwan</v>
      </c>
      <c r="F3080" t="str">
        <f t="shared" si="1047"/>
        <v>Dudin</v>
      </c>
      <c r="H3080">
        <v>0</v>
      </c>
      <c r="J3080">
        <v>80</v>
      </c>
      <c r="K3080" s="5">
        <v>42478</v>
      </c>
      <c r="L3080" t="s">
        <v>5988</v>
      </c>
      <c r="M3080" t="str">
        <f t="shared" si="1048"/>
        <v>Jordanian politician Minister of Agriculture (1980–1984) and Minister of State for the Occupied Territory Affairs (1986–1988).[311]</v>
      </c>
      <c r="N3080" t="str">
        <f t="shared" si="1044"/>
        <v>Jordanian</v>
      </c>
      <c r="O3080" t="str">
        <f t="shared" si="1045"/>
        <v>politician Minister of Agriculture (1980–1984) and Minister of State for the Occupied Territory Affairs (1986–1988).[311]</v>
      </c>
      <c r="P3080" t="str">
        <f t="shared" si="1049"/>
        <v>politician Minister of Agriculture (1980–1984) and Minister of State for the Occupied Territory Affairs (1986–1988).</v>
      </c>
      <c r="Q3080" t="str">
        <f t="shared" si="1050"/>
        <v>politician Minister of Agriculture (1980–1984) and Minister of State for the Occupied Territory Affairs (1986–1988)</v>
      </c>
      <c r="R3080" t="str">
        <f>IFERROR(MID(Q3080,1,FIND(" ",Q3080)-1),Q3080)</f>
        <v>politician</v>
      </c>
      <c r="S3080" s="2" t="s">
        <v>1540</v>
      </c>
      <c r="U3080" t="str">
        <f t="shared" si="1051"/>
        <v>https://en.wikipedia.org/wiki/Marwan_Dudin</v>
      </c>
      <c r="Y3080" t="str">
        <f t="shared" si="1052"/>
        <v>https://tools.wmflabs.org/xtools-articleinfo/?article=Marwan_Dudin&amp;project=en.wikipedia.org</v>
      </c>
      <c r="AB3080" t="str">
        <f t="shared" si="1053"/>
        <v>https://en.wikipedia.org/w/index.php?title=Special:WhatLinksHere/Marwan_Dudin&amp;limit=500</v>
      </c>
    </row>
    <row r="3081" spans="1:28">
      <c r="A3081">
        <v>3364</v>
      </c>
      <c r="B3081">
        <v>529915</v>
      </c>
      <c r="C3081">
        <v>370796.83653428219</v>
      </c>
      <c r="D3081" t="s">
        <v>13209</v>
      </c>
      <c r="E3081" t="str">
        <f t="shared" si="1046"/>
        <v>Mary</v>
      </c>
      <c r="F3081" t="str">
        <f t="shared" si="1047"/>
        <v>A. McClure</v>
      </c>
      <c r="H3081">
        <v>0</v>
      </c>
      <c r="J3081">
        <v>77</v>
      </c>
      <c r="K3081" s="5">
        <v>42553</v>
      </c>
      <c r="L3081" t="s">
        <v>14003</v>
      </c>
      <c r="M3081" t="str">
        <f t="shared" si="1048"/>
        <v>American politician.[22]</v>
      </c>
      <c r="N3081" t="str">
        <f t="shared" si="1044"/>
        <v>American</v>
      </c>
      <c r="O3081" t="str">
        <f t="shared" si="1045"/>
        <v>politician.[22]</v>
      </c>
      <c r="P3081" s="2" t="str">
        <f t="shared" si="1049"/>
        <v>politician.</v>
      </c>
      <c r="Q3081" s="2" t="str">
        <f t="shared" si="1050"/>
        <v>politician</v>
      </c>
      <c r="R3081" s="2" t="str">
        <f>IFERROR(MID(Q3081,1,FIND(" ",Q3081)-1),Q3081)</f>
        <v>politician</v>
      </c>
      <c r="S3081" s="2"/>
      <c r="U3081" t="str">
        <f t="shared" si="1051"/>
        <v>https://en.wikipedia.org/wiki/Mary_A. McClure</v>
      </c>
      <c r="Y3081" t="str">
        <f t="shared" si="1052"/>
        <v>https://tools.wmflabs.org/xtools-articleinfo/?article=Mary_A. McClure&amp;project=en.wikipedia.org</v>
      </c>
      <c r="AB3081" t="str">
        <f t="shared" si="1053"/>
        <v>https://en.wikipedia.org/w/index.php?title=Special:WhatLinksHere/Mary_A. McClure&amp;limit=500</v>
      </c>
    </row>
    <row r="3082" spans="1:28">
      <c r="A3082">
        <v>910</v>
      </c>
      <c r="B3082">
        <v>150637</v>
      </c>
      <c r="C3082">
        <v>553800.46814116207</v>
      </c>
      <c r="D3082" t="s">
        <v>10559</v>
      </c>
      <c r="E3082" t="str">
        <f t="shared" si="1046"/>
        <v>Mary</v>
      </c>
      <c r="F3082" t="str">
        <f t="shared" si="1047"/>
        <v>Dodson</v>
      </c>
      <c r="H3082">
        <v>0</v>
      </c>
      <c r="J3082">
        <v>83</v>
      </c>
      <c r="K3082" s="3">
        <v>42415</v>
      </c>
      <c r="L3082" t="s">
        <v>11276</v>
      </c>
      <c r="M3082" t="str">
        <f t="shared" si="1048"/>
        <v>American art director (Murder She Wrote Full House Taxi) complications from Parkinson's Disease.[255]</v>
      </c>
      <c r="N3082" t="str">
        <f t="shared" si="1044"/>
        <v>American</v>
      </c>
      <c r="O3082" t="str">
        <f t="shared" si="1045"/>
        <v>art director (Murder She Wrote Full House Taxi) complications from Parkinson's Disease.[255]</v>
      </c>
      <c r="P3082" t="str">
        <f t="shared" si="1049"/>
        <v>art director (Murder She Wrote Full House Taxi) complications from Parkinson's Disease.</v>
      </c>
      <c r="Q3082" t="str">
        <f t="shared" si="1050"/>
        <v>art director (Murder She Wrote Full House Taxi) complications from Parkinson's Disease</v>
      </c>
      <c r="R3082" t="s">
        <v>7607</v>
      </c>
      <c r="S3082" t="s">
        <v>2423</v>
      </c>
      <c r="T3082" t="s">
        <v>8998</v>
      </c>
      <c r="U3082" t="str">
        <f t="shared" si="1051"/>
        <v>https://en.wikipedia.org/wiki/Mary_Dodson</v>
      </c>
      <c r="Y3082" t="str">
        <f t="shared" si="1052"/>
        <v>https://tools.wmflabs.org/xtools-articleinfo/?article=Mary_Dodson&amp;project=en.wikipedia.org</v>
      </c>
      <c r="AB3082" t="str">
        <f t="shared" si="1053"/>
        <v>https://en.wikipedia.org/w/index.php?title=Special:WhatLinksHere/Mary_Dodson&amp;limit=500</v>
      </c>
    </row>
    <row r="3083" spans="1:28">
      <c r="A3083">
        <v>2992</v>
      </c>
      <c r="B3083">
        <v>918440</v>
      </c>
      <c r="C3083">
        <v>754578.00060758018</v>
      </c>
      <c r="D3083" t="s">
        <v>5197</v>
      </c>
      <c r="E3083" t="str">
        <f t="shared" si="1046"/>
        <v>Mary</v>
      </c>
      <c r="F3083" t="str">
        <f t="shared" si="1047"/>
        <v>Feik</v>
      </c>
      <c r="H3083">
        <v>0</v>
      </c>
      <c r="J3083">
        <v>92</v>
      </c>
      <c r="K3083" s="5">
        <v>42531</v>
      </c>
      <c r="L3083" t="s">
        <v>5052</v>
      </c>
      <c r="M3083" t="str">
        <f t="shared" si="1048"/>
        <v>American aviator.[147]</v>
      </c>
      <c r="N3083" t="str">
        <f t="shared" si="1044"/>
        <v>American</v>
      </c>
      <c r="O3083" t="str">
        <f t="shared" si="1045"/>
        <v>aviator.[147]</v>
      </c>
      <c r="P3083" t="str">
        <f t="shared" si="1049"/>
        <v>aviator.</v>
      </c>
      <c r="Q3083" t="str">
        <f t="shared" si="1050"/>
        <v>aviator</v>
      </c>
      <c r="R3083" t="str">
        <f>IFERROR(MID(Q3083,1,FIND(" ",Q3083)-1),Q3083)</f>
        <v>aviator</v>
      </c>
      <c r="U3083" t="str">
        <f t="shared" si="1051"/>
        <v>https://en.wikipedia.org/wiki/Mary_Feik</v>
      </c>
      <c r="Y3083" t="str">
        <f t="shared" si="1052"/>
        <v>https://tools.wmflabs.org/xtools-articleinfo/?article=Mary_Feik&amp;project=en.wikipedia.org</v>
      </c>
      <c r="AB3083" t="str">
        <f t="shared" si="1053"/>
        <v>https://en.wikipedia.org/w/index.php?title=Special:WhatLinksHere/Mary_Feik&amp;limit=500</v>
      </c>
    </row>
    <row r="3084" spans="1:28">
      <c r="A3084">
        <v>4640</v>
      </c>
      <c r="B3084">
        <v>304608</v>
      </c>
      <c r="C3084">
        <v>44407.345748368243</v>
      </c>
      <c r="D3084" t="s">
        <v>14887</v>
      </c>
      <c r="E3084" t="str">
        <f t="shared" si="1046"/>
        <v>Mary</v>
      </c>
      <c r="F3084" t="str">
        <f t="shared" si="1047"/>
        <v>Grant</v>
      </c>
      <c r="H3084">
        <v>0</v>
      </c>
      <c r="J3084">
        <v>88</v>
      </c>
      <c r="K3084" s="5">
        <v>42631</v>
      </c>
      <c r="L3084" t="s">
        <v>15438</v>
      </c>
      <c r="M3084" t="str">
        <f t="shared" si="1048"/>
        <v>Ghanaian politician.[153]</v>
      </c>
      <c r="N3084" t="str">
        <f t="shared" si="1044"/>
        <v>Ghanaian</v>
      </c>
      <c r="O3084" t="str">
        <f t="shared" si="1045"/>
        <v>politician.[153]</v>
      </c>
      <c r="P3084" s="2" t="str">
        <f t="shared" si="1049"/>
        <v>politician.</v>
      </c>
      <c r="Q3084" s="2" t="str">
        <f t="shared" si="1050"/>
        <v>politician</v>
      </c>
      <c r="R3084" s="2" t="str">
        <f>IFERROR(MID(Q3084,1,FIND(" ",Q3084)-1),Q3084)</f>
        <v>politician</v>
      </c>
      <c r="U3084" t="str">
        <f t="shared" si="1051"/>
        <v>https://en.wikipedia.org/wiki/Mary_Grant</v>
      </c>
      <c r="Y3084" t="str">
        <f t="shared" si="1052"/>
        <v>https://tools.wmflabs.org/xtools-articleinfo/?article=Mary_Grant&amp;project=en.wikipedia.org</v>
      </c>
      <c r="AB3084" t="str">
        <f t="shared" si="1053"/>
        <v>https://en.wikipedia.org/w/index.php?title=Special:WhatLinksHere/Mary_Grant&amp;limit=500</v>
      </c>
    </row>
    <row r="3085" spans="1:28">
      <c r="A3085">
        <v>569</v>
      </c>
      <c r="B3085">
        <v>323637</v>
      </c>
      <c r="C3085">
        <v>721408.61068146478</v>
      </c>
      <c r="D3085" t="s">
        <v>9985</v>
      </c>
      <c r="E3085" t="s">
        <v>10429</v>
      </c>
      <c r="F3085" t="s">
        <v>10430</v>
      </c>
      <c r="H3085">
        <v>0</v>
      </c>
      <c r="J3085">
        <v>71</v>
      </c>
      <c r="K3085" s="3">
        <v>42396</v>
      </c>
      <c r="L3085" t="s">
        <v>9459</v>
      </c>
      <c r="M3085" t="str">
        <f t="shared" si="1048"/>
        <v>American professional golfer.[575]</v>
      </c>
      <c r="N3085" t="str">
        <f t="shared" si="1044"/>
        <v>American</v>
      </c>
      <c r="O3085" t="str">
        <f t="shared" si="1045"/>
        <v>professional golfer.[575]</v>
      </c>
      <c r="P3085" t="str">
        <f t="shared" si="1049"/>
        <v>professional golfer.</v>
      </c>
      <c r="Q3085" t="str">
        <f t="shared" si="1050"/>
        <v>professional golfer</v>
      </c>
      <c r="R3085" t="s">
        <v>7229</v>
      </c>
      <c r="U3085" t="str">
        <f t="shared" si="1051"/>
        <v>https://en.wikipedia.org/wiki/Mary_Lou Crocker</v>
      </c>
      <c r="Y3085" t="str">
        <f t="shared" si="1052"/>
        <v>https://tools.wmflabs.org/xtools-articleinfo/?article=Mary_Lou Crocker&amp;project=en.wikipedia.org</v>
      </c>
      <c r="AB3085" t="str">
        <f t="shared" si="1053"/>
        <v>https://en.wikipedia.org/w/index.php?title=Special:WhatLinksHere/Mary_Lou Crocker&amp;limit=500</v>
      </c>
    </row>
    <row r="3086" spans="1:28">
      <c r="A3086">
        <v>2276</v>
      </c>
      <c r="B3086">
        <v>731310</v>
      </c>
      <c r="C3086">
        <v>412566.61336592515</v>
      </c>
      <c r="D3086" t="s">
        <v>6970</v>
      </c>
      <c r="E3086" t="str">
        <f t="shared" ref="E3086:E3096" si="1054">LEFT(D3086,FIND(" ",D3086)-1)</f>
        <v>Masako</v>
      </c>
      <c r="F3086" t="str">
        <f t="shared" ref="F3086:F3096" si="1055">MID(D3086,FIND(" ",D3086)+1,9999)</f>
        <v>Togawa</v>
      </c>
      <c r="H3086">
        <v>0</v>
      </c>
      <c r="J3086">
        <v>85</v>
      </c>
      <c r="K3086" s="5">
        <v>42486</v>
      </c>
      <c r="L3086" t="s">
        <v>6091</v>
      </c>
      <c r="M3086" t="str">
        <f t="shared" si="1048"/>
        <v>Japanese feminist singer actress and novelist.[464]</v>
      </c>
      <c r="N3086" t="str">
        <f t="shared" si="1044"/>
        <v>Japanese</v>
      </c>
      <c r="O3086" t="str">
        <f t="shared" si="1045"/>
        <v>feminist singer actress and novelist.[464]</v>
      </c>
      <c r="P3086" t="str">
        <f t="shared" si="1049"/>
        <v>feminist singer actress and novelist.</v>
      </c>
      <c r="Q3086" t="str">
        <f t="shared" si="1050"/>
        <v>feminist singer actress and novelist</v>
      </c>
      <c r="R3086" t="str">
        <f>Q3086</f>
        <v>feminist singer actress and novelist</v>
      </c>
      <c r="U3086" t="str">
        <f t="shared" si="1051"/>
        <v>https://en.wikipedia.org/wiki/Masako_Togawa</v>
      </c>
      <c r="Y3086" t="str">
        <f t="shared" si="1052"/>
        <v>https://tools.wmflabs.org/xtools-articleinfo/?article=Masako_Togawa&amp;project=en.wikipedia.org</v>
      </c>
      <c r="AB3086" t="str">
        <f t="shared" si="1053"/>
        <v>https://en.wikipedia.org/w/index.php?title=Special:WhatLinksHere/Masako_Togawa&amp;limit=500</v>
      </c>
    </row>
    <row r="3087" spans="1:28">
      <c r="A3087">
        <v>1456</v>
      </c>
      <c r="B3087">
        <v>444377</v>
      </c>
      <c r="C3087">
        <v>451947.53230134666</v>
      </c>
      <c r="D3087" t="s">
        <v>8726</v>
      </c>
      <c r="E3087" t="str">
        <f t="shared" si="1054"/>
        <v>Masanobu</v>
      </c>
      <c r="F3087" t="str">
        <f t="shared" si="1055"/>
        <v>Deme</v>
      </c>
      <c r="H3087">
        <v>0</v>
      </c>
      <c r="J3087">
        <v>83</v>
      </c>
      <c r="K3087" s="3">
        <v>42442</v>
      </c>
      <c r="L3087" s="2" t="s">
        <v>8065</v>
      </c>
      <c r="M3087" t="str">
        <f t="shared" si="1048"/>
        <v>Japanese film director (Station to Heaven Baruto no Gakuen).[262]</v>
      </c>
      <c r="N3087" t="str">
        <f t="shared" si="1044"/>
        <v>Japanese</v>
      </c>
      <c r="O3087" t="str">
        <f t="shared" si="1045"/>
        <v>film director (Station to Heaven Baruto no Gakuen).[262]</v>
      </c>
      <c r="P3087" t="str">
        <f t="shared" si="1049"/>
        <v>film director (Station to Heaven Baruto no Gakuen).</v>
      </c>
      <c r="Q3087" t="str">
        <f t="shared" si="1050"/>
        <v>film director (Station to Heaven Baruto no Gakuen)</v>
      </c>
      <c r="R3087" t="s">
        <v>7177</v>
      </c>
      <c r="S3087" s="2" t="s">
        <v>1902</v>
      </c>
      <c r="U3087" t="str">
        <f t="shared" si="1051"/>
        <v>https://en.wikipedia.org/wiki/Masanobu_Deme</v>
      </c>
      <c r="Y3087" t="str">
        <f t="shared" si="1052"/>
        <v>https://tools.wmflabs.org/xtools-articleinfo/?article=Masanobu_Deme&amp;project=en.wikipedia.org</v>
      </c>
      <c r="AB3087" t="str">
        <f t="shared" si="1053"/>
        <v>https://en.wikipedia.org/w/index.php?title=Special:WhatLinksHere/Masanobu_Deme&amp;limit=500</v>
      </c>
    </row>
    <row r="3088" spans="1:28">
      <c r="A3088">
        <v>4461</v>
      </c>
      <c r="B3088">
        <v>776375</v>
      </c>
      <c r="C3088">
        <v>510257.50884582521</v>
      </c>
      <c r="D3088" t="s">
        <v>14897</v>
      </c>
      <c r="E3088" t="str">
        <f t="shared" si="1054"/>
        <v>Massimo</v>
      </c>
      <c r="F3088" t="str">
        <f t="shared" si="1055"/>
        <v>Felisatti</v>
      </c>
      <c r="H3088">
        <v>0</v>
      </c>
      <c r="J3088">
        <v>84</v>
      </c>
      <c r="K3088" s="5">
        <v>42620</v>
      </c>
      <c r="L3088" t="s">
        <v>15393</v>
      </c>
      <c r="M3088" t="str">
        <f t="shared" si="1048"/>
        <v>Italian author and screenwriter (Silent Action The Night Evelyn Came Out of the Grave).[334]</v>
      </c>
      <c r="N3088" t="str">
        <f t="shared" si="1044"/>
        <v>Italian</v>
      </c>
      <c r="O3088" t="str">
        <f t="shared" si="1045"/>
        <v>author and screenwriter (Silent Action The Night Evelyn Came Out of the Grave).[334]</v>
      </c>
      <c r="P3088" s="2" t="str">
        <f t="shared" si="1049"/>
        <v>author and screenwriter (Silent Action The Night Evelyn Came Out of the Grave).</v>
      </c>
      <c r="Q3088" s="2" t="str">
        <f t="shared" si="1050"/>
        <v>author and screenwriter (Silent Action The Night Evelyn Came Out of the Grave)</v>
      </c>
      <c r="R3088" s="2" t="s">
        <v>15761</v>
      </c>
      <c r="S3088" s="2" t="s">
        <v>437</v>
      </c>
      <c r="U3088" t="str">
        <f t="shared" si="1051"/>
        <v>https://en.wikipedia.org/wiki/Massimo_Felisatti</v>
      </c>
      <c r="Y3088" t="str">
        <f t="shared" si="1052"/>
        <v>https://tools.wmflabs.org/xtools-articleinfo/?article=Massimo_Felisatti&amp;project=en.wikipedia.org</v>
      </c>
      <c r="AB3088" t="str">
        <f t="shared" si="1053"/>
        <v>https://en.wikipedia.org/w/index.php?title=Special:WhatLinksHere/Massimo_Felisatti&amp;limit=500</v>
      </c>
    </row>
    <row r="3089" spans="1:28">
      <c r="A3089">
        <v>2818</v>
      </c>
      <c r="B3089">
        <v>665399</v>
      </c>
      <c r="C3089">
        <v>25470.7766134743</v>
      </c>
      <c r="D3089" t="s">
        <v>12222</v>
      </c>
      <c r="E3089" t="str">
        <f t="shared" si="1054"/>
        <v>Mathew</v>
      </c>
      <c r="F3089" t="str">
        <f t="shared" si="1055"/>
        <v>Mattam</v>
      </c>
      <c r="H3089">
        <v>0</v>
      </c>
      <c r="J3089">
        <v>65</v>
      </c>
      <c r="K3089" s="5">
        <v>42519</v>
      </c>
      <c r="L3089" t="s">
        <v>12969</v>
      </c>
      <c r="M3089" t="str">
        <f t="shared" si="1048"/>
        <v>Indian Malayalam author.[486]</v>
      </c>
      <c r="N3089" t="str">
        <f t="shared" si="1044"/>
        <v>Indian</v>
      </c>
      <c r="O3089" t="str">
        <f t="shared" si="1045"/>
        <v>Malayalam author.[486]</v>
      </c>
      <c r="P3089" t="str">
        <f t="shared" si="1049"/>
        <v>Malayalam author.</v>
      </c>
      <c r="Q3089" t="str">
        <f t="shared" si="1050"/>
        <v>Malayalam author</v>
      </c>
      <c r="R3089" t="s">
        <v>13324</v>
      </c>
      <c r="U3089" t="str">
        <f t="shared" si="1051"/>
        <v>https://en.wikipedia.org/wiki/Mathew_Mattam</v>
      </c>
      <c r="Y3089" t="str">
        <f t="shared" si="1052"/>
        <v>https://tools.wmflabs.org/xtools-articleinfo/?article=Mathew_Mattam&amp;project=en.wikipedia.org</v>
      </c>
      <c r="AB3089" t="str">
        <f t="shared" si="1053"/>
        <v>https://en.wikipedia.org/w/index.php?title=Special:WhatLinksHere/Mathew_Mattam&amp;limit=500</v>
      </c>
    </row>
    <row r="3090" spans="1:28">
      <c r="A3090">
        <v>3629</v>
      </c>
      <c r="B3090">
        <v>515176</v>
      </c>
      <c r="C3090">
        <v>440114.99394218845</v>
      </c>
      <c r="D3090" t="s">
        <v>13431</v>
      </c>
      <c r="E3090" t="str">
        <f t="shared" si="1054"/>
        <v>Matilda</v>
      </c>
      <c r="F3090" t="str">
        <f t="shared" si="1055"/>
        <v>Rapaport</v>
      </c>
      <c r="H3090">
        <v>0</v>
      </c>
      <c r="J3090">
        <v>30</v>
      </c>
      <c r="K3090" s="5">
        <v>42569</v>
      </c>
      <c r="L3090" t="s">
        <v>14279</v>
      </c>
      <c r="M3090" t="str">
        <f t="shared" si="1048"/>
        <v>Swedish alpine free-skier avalanche.[288]</v>
      </c>
      <c r="N3090" t="str">
        <f t="shared" si="1044"/>
        <v>Swedish</v>
      </c>
      <c r="O3090" t="str">
        <f t="shared" si="1045"/>
        <v>alpine free-skier avalanche.[288]</v>
      </c>
      <c r="P3090" s="2" t="str">
        <f t="shared" si="1049"/>
        <v>alpine free-skier avalanche.</v>
      </c>
      <c r="Q3090" s="2" t="str">
        <f t="shared" si="1050"/>
        <v>alpine free-skier avalanche</v>
      </c>
      <c r="R3090" s="2" t="s">
        <v>14584</v>
      </c>
      <c r="S3090" s="2"/>
      <c r="T3090" t="s">
        <v>14585</v>
      </c>
      <c r="U3090" t="str">
        <f t="shared" si="1051"/>
        <v>https://en.wikipedia.org/wiki/Matilda_Rapaport</v>
      </c>
      <c r="Y3090" t="str">
        <f t="shared" si="1052"/>
        <v>https://tools.wmflabs.org/xtools-articleinfo/?article=Matilda_Rapaport&amp;project=en.wikipedia.org</v>
      </c>
      <c r="AB3090" t="str">
        <f t="shared" si="1053"/>
        <v>https://en.wikipedia.org/w/index.php?title=Special:WhatLinksHere/Matilda_Rapaport&amp;limit=500</v>
      </c>
    </row>
    <row r="3091" spans="1:28">
      <c r="A3091">
        <v>4490</v>
      </c>
      <c r="B3091">
        <v>437423</v>
      </c>
      <c r="C3091">
        <v>959856.01878419402</v>
      </c>
      <c r="D3091" t="s">
        <v>15203</v>
      </c>
      <c r="E3091" t="str">
        <f t="shared" si="1054"/>
        <v>Matt</v>
      </c>
      <c r="F3091" t="str">
        <f t="shared" si="1055"/>
        <v>Gray</v>
      </c>
      <c r="H3091">
        <v>0</v>
      </c>
      <c r="J3091">
        <v>80</v>
      </c>
      <c r="K3091" s="5">
        <v>42622</v>
      </c>
      <c r="L3091" t="s">
        <v>15423</v>
      </c>
      <c r="M3091" t="str">
        <f t="shared" si="1048"/>
        <v>Scottish footballer (Third Lanark Manchester City).[300]</v>
      </c>
      <c r="N3091" t="str">
        <f t="shared" si="1044"/>
        <v>Scottish</v>
      </c>
      <c r="O3091" t="str">
        <f t="shared" si="1045"/>
        <v>footballer (Third Lanark Manchester City).[300]</v>
      </c>
      <c r="P3091" s="2" t="str">
        <f t="shared" si="1049"/>
        <v>footballer (Third Lanark Manchester City).</v>
      </c>
      <c r="Q3091" s="2" t="str">
        <f t="shared" si="1050"/>
        <v>footballer (Third Lanark Manchester City)</v>
      </c>
      <c r="R3091" s="2" t="str">
        <f>IFERROR(MID(Q3091,1,FIND(" ",Q3091)-1),Q3091)</f>
        <v>footballer</v>
      </c>
      <c r="S3091" s="2" t="s">
        <v>232</v>
      </c>
      <c r="U3091" t="str">
        <f t="shared" si="1051"/>
        <v>https://en.wikipedia.org/wiki/Matt_Gray</v>
      </c>
      <c r="Y3091" t="str">
        <f t="shared" si="1052"/>
        <v>https://tools.wmflabs.org/xtools-articleinfo/?article=Matt_Gray&amp;project=en.wikipedia.org</v>
      </c>
      <c r="AB3091" t="str">
        <f t="shared" si="1053"/>
        <v>https://en.wikipedia.org/w/index.php?title=Special:WhatLinksHere/Matt_Gray&amp;limit=500</v>
      </c>
    </row>
    <row r="3092" spans="1:28">
      <c r="A3092">
        <v>31</v>
      </c>
      <c r="B3092">
        <v>462049</v>
      </c>
      <c r="C3092">
        <v>479145.12229181128</v>
      </c>
      <c r="D3092" t="s">
        <v>9216</v>
      </c>
      <c r="E3092" t="str">
        <f t="shared" si="1054"/>
        <v>Matt</v>
      </c>
      <c r="F3092" t="str">
        <f t="shared" si="1055"/>
        <v>Hobden</v>
      </c>
      <c r="H3092">
        <v>0</v>
      </c>
      <c r="J3092">
        <v>22</v>
      </c>
      <c r="K3092" s="3">
        <v>42371</v>
      </c>
      <c r="L3092" t="s">
        <v>9899</v>
      </c>
      <c r="M3092" t="str">
        <f t="shared" si="1048"/>
        <v>English cricketer (Sussex) fall.[31]</v>
      </c>
      <c r="N3092" t="str">
        <f t="shared" si="1044"/>
        <v>English</v>
      </c>
      <c r="O3092" t="str">
        <f t="shared" si="1045"/>
        <v>cricketer (Sussex) fall.[31]</v>
      </c>
      <c r="P3092" t="str">
        <f t="shared" si="1049"/>
        <v>cricketer (Sussex) fall.</v>
      </c>
      <c r="Q3092" t="str">
        <f t="shared" si="1050"/>
        <v>cricketer (Sussex) fall</v>
      </c>
      <c r="R3092" t="str">
        <f>IFERROR(MID(Q3092,1,FIND(" ",Q3092)-1),Q3092)</f>
        <v>cricketer</v>
      </c>
      <c r="S3092" t="s">
        <v>2872</v>
      </c>
      <c r="T3092" t="s">
        <v>11542</v>
      </c>
      <c r="U3092" t="str">
        <f t="shared" si="1051"/>
        <v>https://en.wikipedia.org/wiki/Matt_Hobden</v>
      </c>
      <c r="Y3092" t="str">
        <f t="shared" si="1052"/>
        <v>https://tools.wmflabs.org/xtools-articleinfo/?article=Matt_Hobden&amp;project=en.wikipedia.org</v>
      </c>
      <c r="AB3092" t="str">
        <f t="shared" si="1053"/>
        <v>https://en.wikipedia.org/w/index.php?title=Special:WhatLinksHere/Matt_Hobden&amp;limit=500</v>
      </c>
    </row>
    <row r="3093" spans="1:28">
      <c r="A3093">
        <v>2416</v>
      </c>
      <c r="B3093">
        <v>19577</v>
      </c>
      <c r="C3093">
        <v>35446.714593490469</v>
      </c>
      <c r="D3093" t="s">
        <v>12037</v>
      </c>
      <c r="E3093" t="str">
        <f t="shared" si="1054"/>
        <v>Matt</v>
      </c>
      <c r="F3093" t="str">
        <f t="shared" si="1055"/>
        <v>Irwin</v>
      </c>
      <c r="H3093">
        <v>0</v>
      </c>
      <c r="J3093">
        <v>36</v>
      </c>
      <c r="K3093" s="5">
        <v>42495</v>
      </c>
      <c r="L3093" t="s">
        <v>12396</v>
      </c>
      <c r="M3093" t="str">
        <f t="shared" si="1048"/>
        <v>British celebrity photographer suicide.[78]</v>
      </c>
      <c r="N3093" t="str">
        <f t="shared" si="1044"/>
        <v>British</v>
      </c>
      <c r="O3093" t="str">
        <f t="shared" si="1045"/>
        <v>celebrity photographer suicide.[78]</v>
      </c>
      <c r="P3093" t="str">
        <f t="shared" si="1049"/>
        <v>celebrity photographer suicide.</v>
      </c>
      <c r="Q3093" t="str">
        <f t="shared" si="1050"/>
        <v>celebrity photographer suicide</v>
      </c>
      <c r="R3093" t="s">
        <v>13159</v>
      </c>
      <c r="T3093" t="s">
        <v>13160</v>
      </c>
      <c r="U3093" t="str">
        <f t="shared" si="1051"/>
        <v>https://en.wikipedia.org/wiki/Matt_Irwin</v>
      </c>
      <c r="Y3093" t="str">
        <f t="shared" si="1052"/>
        <v>https://tools.wmflabs.org/xtools-articleinfo/?article=Matt_Irwin&amp;project=en.wikipedia.org</v>
      </c>
      <c r="AB3093" t="str">
        <f t="shared" si="1053"/>
        <v>https://en.wikipedia.org/w/index.php?title=Special:WhatLinksHere/Matt_Irwin&amp;limit=500</v>
      </c>
    </row>
    <row r="3094" spans="1:28">
      <c r="A3094">
        <v>1601</v>
      </c>
      <c r="B3094">
        <v>887633</v>
      </c>
      <c r="C3094">
        <v>224377.49982691457</v>
      </c>
      <c r="D3094" t="s">
        <v>8393</v>
      </c>
      <c r="E3094" t="str">
        <f t="shared" si="1054"/>
        <v>Matt</v>
      </c>
      <c r="F3094" t="str">
        <f t="shared" si="1055"/>
        <v>Suderman</v>
      </c>
      <c r="H3094">
        <v>0</v>
      </c>
      <c r="J3094">
        <v>33</v>
      </c>
      <c r="K3094" s="3">
        <v>42449</v>
      </c>
      <c r="L3094" s="2" t="s">
        <v>7872</v>
      </c>
      <c r="M3094" t="str">
        <f t="shared" si="1048"/>
        <v>Canadian ice hockey player (Saskatoon Blades Arizona Sundogs Hull Stingrays).[408]</v>
      </c>
      <c r="N3094" t="str">
        <f t="shared" si="1044"/>
        <v>Canadian</v>
      </c>
      <c r="O3094" t="str">
        <f t="shared" si="1045"/>
        <v>ice hockey player (Saskatoon Blades Arizona Sundogs Hull Stingrays).[408]</v>
      </c>
      <c r="P3094" t="str">
        <f t="shared" si="1049"/>
        <v>ice hockey player (Saskatoon Blades Arizona Sundogs Hull Stingrays).</v>
      </c>
      <c r="Q3094" t="str">
        <f t="shared" si="1050"/>
        <v>ice hockey player (Saskatoon Blades Arizona Sundogs Hull Stingrays)</v>
      </c>
      <c r="R3094" t="s">
        <v>7609</v>
      </c>
      <c r="S3094" s="2" t="s">
        <v>1818</v>
      </c>
      <c r="U3094" t="str">
        <f t="shared" si="1051"/>
        <v>https://en.wikipedia.org/wiki/Matt_Suderman</v>
      </c>
      <c r="Y3094" t="str">
        <f t="shared" si="1052"/>
        <v>https://tools.wmflabs.org/xtools-articleinfo/?article=Matt_Suderman&amp;project=en.wikipedia.org</v>
      </c>
      <c r="AB3094" t="str">
        <f t="shared" si="1053"/>
        <v>https://en.wikipedia.org/w/index.php?title=Special:WhatLinksHere/Matt_Suderman&amp;limit=500</v>
      </c>
    </row>
    <row r="3095" spans="1:28">
      <c r="A3095">
        <v>3483</v>
      </c>
      <c r="B3095">
        <v>460507</v>
      </c>
      <c r="C3095">
        <v>409772.37384140608</v>
      </c>
      <c r="D3095" t="s">
        <v>13464</v>
      </c>
      <c r="E3095" t="str">
        <f t="shared" si="1054"/>
        <v>Matt</v>
      </c>
      <c r="F3095" t="str">
        <f t="shared" si="1055"/>
        <v>Villines</v>
      </c>
      <c r="H3095">
        <v>0</v>
      </c>
      <c r="J3095">
        <v>39</v>
      </c>
      <c r="K3095" s="5">
        <v>42560</v>
      </c>
      <c r="L3095" t="s">
        <v>14139</v>
      </c>
      <c r="M3095" t="str">
        <f t="shared" si="1048"/>
        <v>American director (Saturday Night Live) cancer.[142]</v>
      </c>
      <c r="N3095" t="str">
        <f t="shared" si="1044"/>
        <v>American</v>
      </c>
      <c r="O3095" t="str">
        <f t="shared" si="1045"/>
        <v>director (Saturday Night Live) cancer.[142]</v>
      </c>
      <c r="P3095" s="2" t="str">
        <f t="shared" si="1049"/>
        <v>director (Saturday Night Live) cancer.</v>
      </c>
      <c r="Q3095" s="2" t="str">
        <f t="shared" si="1050"/>
        <v>director (Saturday Night Live) cancer</v>
      </c>
      <c r="R3095" s="2" t="str">
        <f>IFERROR(MID(Q3095,1,FIND(" ",Q3095)-1),Q3095)</f>
        <v>director</v>
      </c>
      <c r="S3095" s="2" t="s">
        <v>931</v>
      </c>
      <c r="T3095" t="s">
        <v>13275</v>
      </c>
      <c r="U3095" t="str">
        <f t="shared" si="1051"/>
        <v>https://en.wikipedia.org/wiki/Matt_Villines</v>
      </c>
      <c r="Y3095" t="str">
        <f t="shared" si="1052"/>
        <v>https://tools.wmflabs.org/xtools-articleinfo/?article=Matt_Villines&amp;project=en.wikipedia.org</v>
      </c>
      <c r="AB3095" t="str">
        <f t="shared" si="1053"/>
        <v>https://en.wikipedia.org/w/index.php?title=Special:WhatLinksHere/Matt_Villines&amp;limit=500</v>
      </c>
    </row>
    <row r="3096" spans="1:28">
      <c r="A3096">
        <v>3420</v>
      </c>
      <c r="B3096">
        <v>85168</v>
      </c>
      <c r="C3096">
        <v>292763.22785699449</v>
      </c>
      <c r="D3096" t="s">
        <v>13757</v>
      </c>
      <c r="E3096" t="str">
        <f t="shared" si="1054"/>
        <v>Matthew</v>
      </c>
      <c r="F3096" t="str">
        <f t="shared" si="1055"/>
        <v>Evans Baron Evans of Temple Guiting</v>
      </c>
      <c r="H3096">
        <v>0</v>
      </c>
      <c r="J3096">
        <v>74</v>
      </c>
      <c r="K3096" s="5">
        <v>42557</v>
      </c>
      <c r="L3096" t="s">
        <v>13993</v>
      </c>
      <c r="M3096" t="str">
        <f t="shared" si="1048"/>
        <v>British publisher (Faber).[79]</v>
      </c>
      <c r="N3096" t="str">
        <f t="shared" si="1044"/>
        <v>British</v>
      </c>
      <c r="O3096" t="str">
        <f t="shared" ref="O3096:O3128" si="1056">MID(M3096,FIND(" ",M3096)+1,9999)</f>
        <v>publisher (Faber).[79]</v>
      </c>
      <c r="P3096" s="2" t="str">
        <f t="shared" si="1049"/>
        <v>publisher (Faber).</v>
      </c>
      <c r="Q3096" s="2" t="str">
        <f t="shared" si="1050"/>
        <v>publisher (Faber)</v>
      </c>
      <c r="R3096" s="2" t="str">
        <f>IFERROR(MID(Q3096,1,FIND(" ",Q3096)-1),Q3096)</f>
        <v>publisher</v>
      </c>
      <c r="S3096" s="2" t="s">
        <v>814</v>
      </c>
      <c r="U3096" t="str">
        <f t="shared" si="1051"/>
        <v>https://en.wikipedia.org/wiki/Matthew_Evans Baron Evans of Temple Guiting</v>
      </c>
      <c r="Y3096" t="str">
        <f t="shared" si="1052"/>
        <v>https://tools.wmflabs.org/xtools-articleinfo/?article=Matthew_Evans Baron Evans of Temple Guiting&amp;project=en.wikipedia.org</v>
      </c>
      <c r="AB3096" t="str">
        <f t="shared" si="1053"/>
        <v>https://en.wikipedia.org/w/index.php?title=Special:WhatLinksHere/Matthew_Evans Baron Evans of Temple Guiting&amp;limit=500</v>
      </c>
    </row>
    <row r="3097" spans="1:28">
      <c r="A3097">
        <v>2033</v>
      </c>
      <c r="B3097">
        <v>326097</v>
      </c>
      <c r="C3097">
        <v>887017.791256767</v>
      </c>
      <c r="D3097" t="s">
        <v>7055</v>
      </c>
      <c r="E3097" t="s">
        <v>5955</v>
      </c>
      <c r="F3097" t="s">
        <v>5954</v>
      </c>
      <c r="H3097">
        <v>0</v>
      </c>
      <c r="J3097">
        <v>86</v>
      </c>
      <c r="K3097" s="5">
        <v>42473</v>
      </c>
      <c r="L3097" t="s">
        <v>6098</v>
      </c>
      <c r="M3097" t="str">
        <f t="shared" si="1048"/>
        <v>Tanzanian Roman Catholic prelate Bishop of Dodoma (1972–2005).[220]</v>
      </c>
      <c r="N3097" t="str">
        <f t="shared" si="1044"/>
        <v>Tanzanian</v>
      </c>
      <c r="O3097" t="str">
        <f t="shared" si="1056"/>
        <v>Roman Catholic prelate Bishop of Dodoma (1972–2005).[220]</v>
      </c>
      <c r="P3097" t="str">
        <f t="shared" si="1049"/>
        <v>Roman Catholic prelate Bishop of Dodoma (1972–2005).</v>
      </c>
      <c r="Q3097" t="str">
        <f t="shared" si="1050"/>
        <v>Roman Catholic prelate Bishop of Dodoma (1972–2005)</v>
      </c>
      <c r="R3097" t="s">
        <v>6960</v>
      </c>
      <c r="S3097" s="2" t="s">
        <v>1666</v>
      </c>
      <c r="U3097" t="str">
        <f t="shared" si="1051"/>
        <v>https://en.wikipedia.org/wiki/Matthias_Joseph Isuja</v>
      </c>
      <c r="Y3097" t="str">
        <f t="shared" si="1052"/>
        <v>https://tools.wmflabs.org/xtools-articleinfo/?article=Matthias_Joseph Isuja&amp;project=en.wikipedia.org</v>
      </c>
      <c r="AB3097" t="str">
        <f t="shared" si="1053"/>
        <v>https://en.wikipedia.org/w/index.php?title=Special:WhatLinksHere/Matthias_Joseph Isuja&amp;limit=500</v>
      </c>
    </row>
    <row r="3098" spans="1:28">
      <c r="A3098">
        <v>33</v>
      </c>
      <c r="B3098">
        <v>807101</v>
      </c>
      <c r="C3098">
        <v>503825.26875546318</v>
      </c>
      <c r="D3098" t="s">
        <v>9218</v>
      </c>
      <c r="E3098" t="str">
        <f t="shared" ref="E3098:E3129" si="1057">LEFT(D3098,FIND(" ",D3098)-1)</f>
        <v>Matthiew</v>
      </c>
      <c r="F3098" t="str">
        <f t="shared" ref="F3098:F3129" si="1058">MID(D3098,FIND(" ",D3098)+1,9999)</f>
        <v>Klinck</v>
      </c>
      <c r="H3098">
        <v>0</v>
      </c>
      <c r="J3098">
        <v>37</v>
      </c>
      <c r="K3098" s="3">
        <v>42371</v>
      </c>
      <c r="L3098" t="s">
        <v>9901</v>
      </c>
      <c r="M3098" t="str">
        <f t="shared" si="1048"/>
        <v>Canadian film director and producer stabbed.[33]</v>
      </c>
      <c r="N3098" t="str">
        <f t="shared" si="1044"/>
        <v>Canadian</v>
      </c>
      <c r="O3098" t="str">
        <f t="shared" si="1056"/>
        <v>film director and producer stabbed.[33]</v>
      </c>
      <c r="P3098" t="str">
        <f t="shared" si="1049"/>
        <v>film director and producer stabbed.</v>
      </c>
      <c r="Q3098" t="str">
        <f t="shared" si="1050"/>
        <v>film director and producer stabbed</v>
      </c>
      <c r="R3098" t="s">
        <v>3411</v>
      </c>
      <c r="T3098" t="s">
        <v>11726</v>
      </c>
      <c r="U3098" t="str">
        <f t="shared" si="1051"/>
        <v>https://en.wikipedia.org/wiki/Matthiew_Klinck</v>
      </c>
      <c r="Y3098" t="str">
        <f t="shared" si="1052"/>
        <v>https://tools.wmflabs.org/xtools-articleinfo/?article=Matthiew_Klinck&amp;project=en.wikipedia.org</v>
      </c>
      <c r="AB3098" t="str">
        <f t="shared" si="1053"/>
        <v>https://en.wikipedia.org/w/index.php?title=Special:WhatLinksHere/Matthiew_Klinck&amp;limit=500</v>
      </c>
    </row>
    <row r="3099" spans="1:28">
      <c r="A3099">
        <v>4736</v>
      </c>
      <c r="B3099">
        <v>419043</v>
      </c>
      <c r="C3099">
        <v>243662.24616642285</v>
      </c>
      <c r="D3099" t="s">
        <v>14957</v>
      </c>
      <c r="E3099" t="str">
        <f t="shared" si="1057"/>
        <v>Matti</v>
      </c>
      <c r="F3099" t="str">
        <f t="shared" si="1058"/>
        <v>Pulli</v>
      </c>
      <c r="H3099">
        <v>0</v>
      </c>
      <c r="J3099">
        <v>83</v>
      </c>
      <c r="K3099" s="5">
        <v>42637</v>
      </c>
      <c r="L3099" t="s">
        <v>15401</v>
      </c>
      <c r="M3099" t="str">
        <f t="shared" si="1048"/>
        <v>Finnish ski jumping coach Parkinson's disease.[72]</v>
      </c>
      <c r="N3099" t="str">
        <f t="shared" si="1044"/>
        <v>Finnish</v>
      </c>
      <c r="O3099" t="str">
        <f t="shared" si="1056"/>
        <v>ski jumping coach Parkinson's disease.[72]</v>
      </c>
      <c r="P3099" s="2" t="str">
        <f t="shared" si="1049"/>
        <v>ski jumping coach Parkinson's disease.</v>
      </c>
      <c r="Q3099" s="2" t="str">
        <f t="shared" si="1050"/>
        <v>ski jumping coach Parkinson's disease</v>
      </c>
      <c r="R3099" s="2" t="s">
        <v>15986</v>
      </c>
      <c r="S3099" s="2"/>
      <c r="T3099" t="s">
        <v>15987</v>
      </c>
      <c r="U3099" t="str">
        <f t="shared" si="1051"/>
        <v>https://en.wikipedia.org/wiki/Matti_Pulli</v>
      </c>
      <c r="Y3099" t="str">
        <f t="shared" si="1052"/>
        <v>https://tools.wmflabs.org/xtools-articleinfo/?article=Matti_Pulli&amp;project=en.wikipedia.org</v>
      </c>
      <c r="AB3099" t="str">
        <f t="shared" si="1053"/>
        <v>https://en.wikipedia.org/w/index.php?title=Special:WhatLinksHere/Matti_Pulli&amp;limit=500</v>
      </c>
    </row>
    <row r="3100" spans="1:28">
      <c r="A3100">
        <v>3235</v>
      </c>
      <c r="B3100">
        <v>492952</v>
      </c>
      <c r="C3100">
        <v>296682.51118346234</v>
      </c>
      <c r="D3100" t="s">
        <v>5234</v>
      </c>
      <c r="E3100" t="str">
        <f t="shared" si="1057"/>
        <v>Maurice</v>
      </c>
      <c r="F3100" t="str">
        <f t="shared" si="1058"/>
        <v>G. Dantec</v>
      </c>
      <c r="H3100">
        <v>0</v>
      </c>
      <c r="J3100">
        <v>57</v>
      </c>
      <c r="K3100" s="5">
        <v>42546</v>
      </c>
      <c r="L3100" t="s">
        <v>4781</v>
      </c>
      <c r="M3100" t="str">
        <f t="shared" si="1048"/>
        <v>French science fiction writer and musician.[390]</v>
      </c>
      <c r="N3100" t="str">
        <f t="shared" si="1044"/>
        <v>French</v>
      </c>
      <c r="O3100" t="str">
        <f t="shared" si="1056"/>
        <v>science fiction writer and musician.[390]</v>
      </c>
      <c r="P3100" t="str">
        <f t="shared" si="1049"/>
        <v>science fiction writer and musician.</v>
      </c>
      <c r="Q3100" t="str">
        <f t="shared" si="1050"/>
        <v>science fiction writer and musician</v>
      </c>
      <c r="R3100" t="str">
        <f>Q3100</f>
        <v>science fiction writer and musician</v>
      </c>
      <c r="U3100" t="str">
        <f t="shared" si="1051"/>
        <v>https://en.wikipedia.org/wiki/Maurice_G. Dantec</v>
      </c>
      <c r="Y3100" t="str">
        <f t="shared" si="1052"/>
        <v>https://tools.wmflabs.org/xtools-articleinfo/?article=Maurice_G. Dantec&amp;project=en.wikipedia.org</v>
      </c>
      <c r="AB3100" t="str">
        <f t="shared" si="1053"/>
        <v>https://en.wikipedia.org/w/index.php?title=Special:WhatLinksHere/Maurice_G. Dantec&amp;limit=500</v>
      </c>
    </row>
    <row r="3101" spans="1:28">
      <c r="A3101">
        <v>2091</v>
      </c>
      <c r="B3101">
        <v>134883</v>
      </c>
      <c r="C3101">
        <v>228080.68171343621</v>
      </c>
      <c r="D3101" t="s">
        <v>6625</v>
      </c>
      <c r="E3101" t="str">
        <f t="shared" si="1057"/>
        <v>Maurice</v>
      </c>
      <c r="F3101" t="str">
        <f t="shared" si="1058"/>
        <v>Kenny</v>
      </c>
      <c r="H3101">
        <v>0</v>
      </c>
      <c r="J3101">
        <v>86</v>
      </c>
      <c r="K3101" s="5">
        <v>42476</v>
      </c>
      <c r="L3101" t="s">
        <v>6162</v>
      </c>
      <c r="M3101" t="str">
        <f t="shared" si="1048"/>
        <v>American poet heart ailment and kidney failure.[278]</v>
      </c>
      <c r="N3101" t="str">
        <f t="shared" si="1044"/>
        <v>American</v>
      </c>
      <c r="O3101" t="str">
        <f t="shared" si="1056"/>
        <v>poet heart ailment and kidney failure.[278]</v>
      </c>
      <c r="P3101" t="str">
        <f t="shared" si="1049"/>
        <v>poet heart ailment and kidney failure.</v>
      </c>
      <c r="Q3101" t="str">
        <f t="shared" si="1050"/>
        <v>poet heart ailment and kidney failure</v>
      </c>
      <c r="R3101" t="str">
        <f>IFERROR(MID(Q3101,1,FIND(" ",Q3101)-1),Q3101)</f>
        <v>poet</v>
      </c>
      <c r="T3101" t="s">
        <v>5357</v>
      </c>
      <c r="U3101" t="str">
        <f t="shared" si="1051"/>
        <v>https://en.wikipedia.org/wiki/Maurice_Kenny</v>
      </c>
      <c r="Y3101" t="str">
        <f t="shared" si="1052"/>
        <v>https://tools.wmflabs.org/xtools-articleinfo/?article=Maurice_Kenny&amp;project=en.wikipedia.org</v>
      </c>
      <c r="AB3101" t="str">
        <f t="shared" si="1053"/>
        <v>https://en.wikipedia.org/w/index.php?title=Special:WhatLinksHere/Maurice_Kenny&amp;limit=500</v>
      </c>
    </row>
    <row r="3102" spans="1:28">
      <c r="A3102">
        <v>2217</v>
      </c>
      <c r="B3102">
        <v>43439</v>
      </c>
      <c r="C3102">
        <v>762543.4385163316</v>
      </c>
      <c r="D3102" t="s">
        <v>6417</v>
      </c>
      <c r="E3102" t="str">
        <f t="shared" si="1057"/>
        <v>Maurice</v>
      </c>
      <c r="F3102" t="str">
        <f t="shared" si="1058"/>
        <v>Peston Baron Peston</v>
      </c>
      <c r="H3102">
        <v>0</v>
      </c>
      <c r="J3102">
        <v>85</v>
      </c>
      <c r="K3102" s="5">
        <v>42483</v>
      </c>
      <c r="L3102" t="s">
        <v>5710</v>
      </c>
      <c r="M3102" t="str">
        <f t="shared" si="1048"/>
        <v>English economist and politician member of the House of Lords (since 1987).[405]</v>
      </c>
      <c r="N3102" t="str">
        <f t="shared" si="1044"/>
        <v>English</v>
      </c>
      <c r="O3102" t="str">
        <f t="shared" si="1056"/>
        <v>economist and politician member of the House of Lords (since 1987).[405]</v>
      </c>
      <c r="P3102" t="str">
        <f t="shared" si="1049"/>
        <v>economist and politician member of the House of Lords (since 1987).</v>
      </c>
      <c r="Q3102" t="str">
        <f t="shared" si="1050"/>
        <v>economist and politician member of the House of Lords (since 1987)</v>
      </c>
      <c r="R3102" t="s">
        <v>3189</v>
      </c>
      <c r="S3102" s="2" t="s">
        <v>1495</v>
      </c>
      <c r="U3102" t="str">
        <f t="shared" si="1051"/>
        <v>https://en.wikipedia.org/wiki/Maurice_Peston Baron Peston</v>
      </c>
      <c r="Y3102" t="str">
        <f t="shared" si="1052"/>
        <v>https://tools.wmflabs.org/xtools-articleinfo/?article=Maurice_Peston Baron Peston&amp;project=en.wikipedia.org</v>
      </c>
      <c r="AB3102" t="str">
        <f t="shared" si="1053"/>
        <v>https://en.wikipedia.org/w/index.php?title=Special:WhatLinksHere/Maurice_Peston Baron Peston&amp;limit=500</v>
      </c>
    </row>
    <row r="3103" spans="1:28">
      <c r="A3103">
        <v>713</v>
      </c>
      <c r="B3103">
        <v>436621</v>
      </c>
      <c r="C3103">
        <v>922476.17310931673</v>
      </c>
      <c r="D3103" t="s">
        <v>10827</v>
      </c>
      <c r="E3103" t="str">
        <f t="shared" si="1057"/>
        <v>Maurice</v>
      </c>
      <c r="F3103" t="str">
        <f t="shared" si="1058"/>
        <v>White</v>
      </c>
      <c r="H3103">
        <v>0</v>
      </c>
      <c r="J3103">
        <v>74</v>
      </c>
      <c r="K3103" s="3">
        <v>42403</v>
      </c>
      <c r="L3103" t="s">
        <v>11049</v>
      </c>
      <c r="M3103" t="str">
        <f t="shared" si="1048"/>
        <v>American songwriter and musician (Earth Wind &amp; Fire) complications from Parkinson's disease.[57]</v>
      </c>
      <c r="N3103" t="str">
        <f t="shared" si="1044"/>
        <v>American</v>
      </c>
      <c r="O3103" t="str">
        <f t="shared" si="1056"/>
        <v>songwriter and musician (Earth Wind &amp; Fire) complications from Parkinson's disease.[57]</v>
      </c>
      <c r="P3103" t="str">
        <f t="shared" si="1049"/>
        <v>songwriter and musician (Earth Wind &amp; Fire) complications from Parkinson's disease.</v>
      </c>
      <c r="Q3103" t="str">
        <f t="shared" si="1050"/>
        <v>songwriter and musician (Earth Wind &amp; Fire) complications from Parkinson's disease</v>
      </c>
      <c r="R3103" t="s">
        <v>3207</v>
      </c>
      <c r="S3103" t="s">
        <v>2425</v>
      </c>
      <c r="U3103" t="str">
        <f t="shared" si="1051"/>
        <v>https://en.wikipedia.org/wiki/Maurice_White</v>
      </c>
      <c r="Y3103" t="str">
        <f t="shared" si="1052"/>
        <v>https://tools.wmflabs.org/xtools-articleinfo/?article=Maurice_White&amp;project=en.wikipedia.org</v>
      </c>
      <c r="AB3103" t="str">
        <f t="shared" si="1053"/>
        <v>https://en.wikipedia.org/w/index.php?title=Special:WhatLinksHere/Maurice_White&amp;limit=500</v>
      </c>
    </row>
    <row r="3104" spans="1:28">
      <c r="A3104">
        <v>3385</v>
      </c>
      <c r="B3104">
        <v>68384</v>
      </c>
      <c r="C3104">
        <v>996444.62643936998</v>
      </c>
      <c r="D3104" t="s">
        <v>13705</v>
      </c>
      <c r="E3104" t="str">
        <f t="shared" si="1057"/>
        <v>Mauricio</v>
      </c>
      <c r="F3104" t="str">
        <f t="shared" si="1058"/>
        <v>Walerstein</v>
      </c>
      <c r="H3104">
        <v>0</v>
      </c>
      <c r="J3104">
        <v>71</v>
      </c>
      <c r="K3104" s="5">
        <v>42554</v>
      </c>
      <c r="L3104" t="s">
        <v>14036</v>
      </c>
      <c r="M3104" t="str">
        <f t="shared" si="1048"/>
        <v>Mexican film director (Cuando quiero llorar no lloro Españolas en París).[44]</v>
      </c>
      <c r="N3104" t="str">
        <f t="shared" si="1044"/>
        <v>Mexican</v>
      </c>
      <c r="O3104" t="str">
        <f t="shared" si="1056"/>
        <v>film director (Cuando quiero llorar no lloro Españolas en París).[44]</v>
      </c>
      <c r="P3104" s="2" t="str">
        <f t="shared" si="1049"/>
        <v>film director (Cuando quiero llorar no lloro Españolas en París).</v>
      </c>
      <c r="Q3104" s="2" t="str">
        <f t="shared" si="1050"/>
        <v>film director (Cuando quiero llorar no lloro Españolas en París)</v>
      </c>
      <c r="R3104" s="2" t="s">
        <v>13394</v>
      </c>
      <c r="S3104" s="2" t="s">
        <v>969</v>
      </c>
      <c r="U3104" t="str">
        <f t="shared" si="1051"/>
        <v>https://en.wikipedia.org/wiki/Mauricio_Walerstein</v>
      </c>
      <c r="Y3104" t="str">
        <f t="shared" si="1052"/>
        <v>https://tools.wmflabs.org/xtools-articleinfo/?article=Mauricio_Walerstein&amp;project=en.wikipedia.org</v>
      </c>
      <c r="AB3104" t="str">
        <f t="shared" si="1053"/>
        <v>https://en.wikipedia.org/w/index.php?title=Special:WhatLinksHere/Mauricio_Walerstein&amp;limit=500</v>
      </c>
    </row>
    <row r="3105" spans="1:28">
      <c r="A3105">
        <v>4105</v>
      </c>
      <c r="B3105">
        <v>723045</v>
      </c>
      <c r="C3105">
        <v>890421.00019014464</v>
      </c>
      <c r="D3105" t="s">
        <v>4662</v>
      </c>
      <c r="E3105" t="str">
        <f t="shared" si="1057"/>
        <v>Mauril</v>
      </c>
      <c r="F3105" t="str">
        <f t="shared" si="1058"/>
        <v>Bélanger</v>
      </c>
      <c r="H3105">
        <v>0</v>
      </c>
      <c r="J3105">
        <v>61</v>
      </c>
      <c r="K3105" s="5">
        <v>42598</v>
      </c>
      <c r="L3105" t="s">
        <v>3789</v>
      </c>
      <c r="M3105" t="str">
        <f t="shared" si="1048"/>
        <v>Canadian politician MP for Ottawa—Vanier (since 1995) amyotrophic lateral sclerosis.[247]</v>
      </c>
      <c r="N3105" t="str">
        <f t="shared" si="1044"/>
        <v>Canadian</v>
      </c>
      <c r="O3105" t="str">
        <f t="shared" si="1056"/>
        <v>politician MP for Ottawa—Vanier (since 1995) amyotrophic lateral sclerosis.[247]</v>
      </c>
      <c r="P3105" s="2" t="str">
        <f t="shared" si="1049"/>
        <v>politician MP for Ottawa—Vanier (since 1995) amyotrophic lateral sclerosis.</v>
      </c>
      <c r="Q3105" s="2" t="str">
        <f t="shared" si="1050"/>
        <v>politician MP for Ottawa—Vanier (since 1995) amyotrophic lateral sclerosis</v>
      </c>
      <c r="R3105" s="2" t="str">
        <f>IFERROR(MID(Q3105,1,FIND(" ",Q3105)-1),Q3105)</f>
        <v>politician</v>
      </c>
      <c r="S3105" s="2" t="s">
        <v>536</v>
      </c>
      <c r="T3105" t="s">
        <v>2707</v>
      </c>
      <c r="U3105" t="str">
        <f t="shared" si="1051"/>
        <v>https://en.wikipedia.org/wiki/Mauril_Bélanger</v>
      </c>
      <c r="Y3105" t="str">
        <f t="shared" si="1052"/>
        <v>https://tools.wmflabs.org/xtools-articleinfo/?article=Mauril_Bélanger&amp;project=en.wikipedia.org</v>
      </c>
      <c r="AB3105" t="str">
        <f t="shared" si="1053"/>
        <v>https://en.wikipedia.org/w/index.php?title=Special:WhatLinksHere/Mauril_Bélanger&amp;limit=500</v>
      </c>
    </row>
    <row r="3106" spans="1:28">
      <c r="A3106">
        <v>898</v>
      </c>
      <c r="B3106">
        <v>135000</v>
      </c>
      <c r="C3106">
        <v>51216.272081546776</v>
      </c>
      <c r="D3106" t="s">
        <v>10981</v>
      </c>
      <c r="E3106" t="str">
        <f t="shared" si="1057"/>
        <v>Max</v>
      </c>
      <c r="F3106" t="str">
        <f t="shared" si="1058"/>
        <v>Gruenberg</v>
      </c>
      <c r="H3106">
        <v>0</v>
      </c>
      <c r="J3106">
        <v>72</v>
      </c>
      <c r="K3106" s="3">
        <v>42414</v>
      </c>
      <c r="L3106" t="s">
        <v>11192</v>
      </c>
      <c r="M3106" t="str">
        <f t="shared" si="1048"/>
        <v>American politician member of the Alaska House of Representatives (1985–1993 since 2003).[243]</v>
      </c>
      <c r="N3106" t="str">
        <f t="shared" si="1044"/>
        <v>American</v>
      </c>
      <c r="O3106" t="str">
        <f t="shared" si="1056"/>
        <v>politician member of the Alaska House of Representatives (1985–1993 since 2003).[243]</v>
      </c>
      <c r="P3106" t="str">
        <f t="shared" si="1049"/>
        <v>politician member of the Alaska House of Representatives (1985–1993 since 2003).</v>
      </c>
      <c r="Q3106" t="str">
        <f t="shared" si="1050"/>
        <v>politician member of the Alaska House of Representatives (1985–1993 since 2003)</v>
      </c>
      <c r="R3106" t="str">
        <f>IFERROR(MID(Q3106,1,FIND(" ",Q3106)-1),Q3106)</f>
        <v>politician</v>
      </c>
      <c r="S3106" t="s">
        <v>2420</v>
      </c>
      <c r="U3106" t="str">
        <f t="shared" si="1051"/>
        <v>https://en.wikipedia.org/wiki/Max_Gruenberg</v>
      </c>
      <c r="Y3106" t="str">
        <f t="shared" si="1052"/>
        <v>https://tools.wmflabs.org/xtools-articleinfo/?article=Max_Gruenberg&amp;project=en.wikipedia.org</v>
      </c>
      <c r="AB3106" t="str">
        <f t="shared" si="1053"/>
        <v>https://en.wikipedia.org/w/index.php?title=Special:WhatLinksHere/Max_Gruenberg&amp;limit=500</v>
      </c>
    </row>
    <row r="3107" spans="1:28">
      <c r="A3107">
        <v>4718</v>
      </c>
      <c r="B3107">
        <v>865530</v>
      </c>
      <c r="C3107">
        <v>45550.670306511165</v>
      </c>
      <c r="D3107" t="s">
        <v>15092</v>
      </c>
      <c r="E3107" t="str">
        <f t="shared" si="1057"/>
        <v>Max</v>
      </c>
      <c r="F3107" t="str">
        <f t="shared" si="1058"/>
        <v>Mannheimer</v>
      </c>
      <c r="H3107">
        <v>0</v>
      </c>
      <c r="J3107">
        <v>96</v>
      </c>
      <c r="K3107" s="5">
        <v>42636</v>
      </c>
      <c r="L3107" t="s">
        <v>15694</v>
      </c>
      <c r="M3107" t="str">
        <f t="shared" si="1048"/>
        <v>Czech-born German painter author and Holocaust survivor.[80]</v>
      </c>
      <c r="N3107" t="s">
        <v>15506</v>
      </c>
      <c r="O3107" t="str">
        <f t="shared" si="1056"/>
        <v>German painter author and Holocaust survivor.[80]</v>
      </c>
      <c r="P3107" s="2" t="str">
        <f t="shared" si="1049"/>
        <v>German painter author and Holocaust survivor.</v>
      </c>
      <c r="Q3107" s="2" t="str">
        <f t="shared" si="1050"/>
        <v>German painter author and Holocaust survivor</v>
      </c>
      <c r="R3107" s="2" t="str">
        <f>Q3107</f>
        <v>German painter author and Holocaust survivor</v>
      </c>
      <c r="U3107" t="str">
        <f t="shared" si="1051"/>
        <v>https://en.wikipedia.org/wiki/Max_Mannheimer</v>
      </c>
      <c r="Y3107" t="str">
        <f t="shared" si="1052"/>
        <v>https://tools.wmflabs.org/xtools-articleinfo/?article=Max_Mannheimer&amp;project=en.wikipedia.org</v>
      </c>
      <c r="AB3107" t="str">
        <f t="shared" si="1053"/>
        <v>https://en.wikipedia.org/w/index.php?title=Special:WhatLinksHere/Max_Mannheimer&amp;limit=500</v>
      </c>
    </row>
    <row r="3108" spans="1:28">
      <c r="A3108">
        <v>4429</v>
      </c>
      <c r="B3108">
        <v>983931</v>
      </c>
      <c r="C3108">
        <v>669093.94355025142</v>
      </c>
      <c r="D3108" t="s">
        <v>15010</v>
      </c>
      <c r="E3108" t="str">
        <f t="shared" si="1057"/>
        <v>Max</v>
      </c>
      <c r="F3108" t="str">
        <f t="shared" si="1058"/>
        <v>Murray</v>
      </c>
      <c r="H3108">
        <v>0</v>
      </c>
      <c r="J3108">
        <v>80</v>
      </c>
      <c r="K3108" s="5">
        <v>42618</v>
      </c>
      <c r="L3108" t="s">
        <v>15357</v>
      </c>
      <c r="M3108" t="str">
        <f t="shared" si="1048"/>
        <v>Scottish footballer (Rangers West Bromwich Albion).[371]</v>
      </c>
      <c r="N3108" t="str">
        <f t="shared" ref="N3108:N3128" si="1059">MID(M3108,1,FIND(" ",M3108)-1)</f>
        <v>Scottish</v>
      </c>
      <c r="O3108" t="str">
        <f t="shared" si="1056"/>
        <v>footballer (Rangers West Bromwich Albion).[371]</v>
      </c>
      <c r="P3108" s="2" t="str">
        <f t="shared" si="1049"/>
        <v>footballer (Rangers West Bromwich Albion).</v>
      </c>
      <c r="Q3108" s="2" t="str">
        <f t="shared" si="1050"/>
        <v>footballer (Rangers West Bromwich Albion)</v>
      </c>
      <c r="R3108" s="2" t="str">
        <f>IFERROR(MID(Q3108,1,FIND(" ",Q3108)-1),Q3108)</f>
        <v>footballer</v>
      </c>
      <c r="S3108" s="2" t="s">
        <v>508</v>
      </c>
      <c r="U3108" t="str">
        <f t="shared" si="1051"/>
        <v>https://en.wikipedia.org/wiki/Max_Murray</v>
      </c>
      <c r="Y3108" t="str">
        <f t="shared" si="1052"/>
        <v>https://tools.wmflabs.org/xtools-articleinfo/?article=Max_Murray&amp;project=en.wikipedia.org</v>
      </c>
      <c r="AB3108" t="str">
        <f t="shared" si="1053"/>
        <v>https://en.wikipedia.org/w/index.php?title=Special:WhatLinksHere/Max_Murray&amp;limit=500</v>
      </c>
    </row>
    <row r="3109" spans="1:28">
      <c r="A3109">
        <v>412</v>
      </c>
      <c r="B3109">
        <v>124437</v>
      </c>
      <c r="C3109">
        <v>612443.22636866849</v>
      </c>
      <c r="D3109" t="s">
        <v>9683</v>
      </c>
      <c r="E3109" t="str">
        <f t="shared" si="1057"/>
        <v>Max</v>
      </c>
      <c r="F3109" t="str">
        <f t="shared" si="1058"/>
        <v>Nijman</v>
      </c>
      <c r="H3109">
        <v>0</v>
      </c>
      <c r="J3109">
        <v>74</v>
      </c>
      <c r="K3109" s="3">
        <v>42388</v>
      </c>
      <c r="L3109" t="s">
        <v>9684</v>
      </c>
      <c r="M3109" t="str">
        <f t="shared" si="1048"/>
        <v>Surinamese singer.[414]</v>
      </c>
      <c r="N3109" t="str">
        <f t="shared" si="1059"/>
        <v>Surinamese</v>
      </c>
      <c r="O3109" t="str">
        <f t="shared" si="1056"/>
        <v>singer.[414]</v>
      </c>
      <c r="P3109" t="str">
        <f t="shared" si="1049"/>
        <v>singer.</v>
      </c>
      <c r="Q3109" t="str">
        <f t="shared" si="1050"/>
        <v>singer</v>
      </c>
      <c r="R3109" t="str">
        <f>IFERROR(MID(Q3109,1,FIND(" ",Q3109)-1),Q3109)</f>
        <v>singer</v>
      </c>
      <c r="U3109" t="str">
        <f t="shared" si="1051"/>
        <v>https://en.wikipedia.org/wiki/Max_Nijman</v>
      </c>
      <c r="Y3109" t="str">
        <f t="shared" si="1052"/>
        <v>https://tools.wmflabs.org/xtools-articleinfo/?article=Max_Nijman&amp;project=en.wikipedia.org</v>
      </c>
      <c r="AB3109" t="str">
        <f t="shared" si="1053"/>
        <v>https://en.wikipedia.org/w/index.php?title=Special:WhatLinksHere/Max_Nijman&amp;limit=500</v>
      </c>
    </row>
    <row r="3110" spans="1:28">
      <c r="A3110">
        <v>4801</v>
      </c>
      <c r="B3110">
        <v>540812</v>
      </c>
      <c r="C3110">
        <v>243663.91332750936</v>
      </c>
      <c r="D3110" t="s">
        <v>359</v>
      </c>
      <c r="E3110" s="2" t="str">
        <f t="shared" si="1057"/>
        <v>Max</v>
      </c>
      <c r="F3110" s="2" t="str">
        <f t="shared" si="1058"/>
        <v>Walker</v>
      </c>
      <c r="H3110">
        <v>0</v>
      </c>
      <c r="J3110">
        <v>68</v>
      </c>
      <c r="K3110" s="3">
        <v>42641</v>
      </c>
      <c r="L3110" t="s">
        <v>102</v>
      </c>
      <c r="M3110" s="2" t="str">
        <f t="shared" si="1048"/>
        <v>Australian Test cricketer and football player myeloma.[66]</v>
      </c>
      <c r="N3110" s="2" t="str">
        <f t="shared" si="1059"/>
        <v>Australian</v>
      </c>
      <c r="O3110" s="2" t="str">
        <f t="shared" si="1056"/>
        <v>Test cricketer and football player myeloma.[66]</v>
      </c>
      <c r="P3110" s="2" t="str">
        <f t="shared" si="1049"/>
        <v>Test cricketer and football player myeloma.</v>
      </c>
      <c r="Q3110" s="2" t="str">
        <f t="shared" si="1050"/>
        <v>Test cricketer and football player myeloma</v>
      </c>
      <c r="R3110" s="2" t="s">
        <v>89</v>
      </c>
      <c r="T3110" t="s">
        <v>90</v>
      </c>
    </row>
    <row r="3111" spans="1:28">
      <c r="A3111">
        <v>1748</v>
      </c>
      <c r="B3111">
        <v>960922</v>
      </c>
      <c r="C3111">
        <v>487627.56231826643</v>
      </c>
      <c r="D3111" t="s">
        <v>8364</v>
      </c>
      <c r="E3111" t="str">
        <f t="shared" si="1057"/>
        <v>Maxime</v>
      </c>
      <c r="F3111" t="str">
        <f t="shared" si="1058"/>
        <v>Camara</v>
      </c>
      <c r="H3111">
        <v>0</v>
      </c>
      <c r="J3111">
        <v>70</v>
      </c>
      <c r="K3111" s="3">
        <v>42458</v>
      </c>
      <c r="L3111" s="2" t="s">
        <v>7762</v>
      </c>
      <c r="M3111" t="str">
        <f t="shared" si="1048"/>
        <v>Guinean international footballer.[556]</v>
      </c>
      <c r="N3111" t="str">
        <f t="shared" si="1059"/>
        <v>Guinean</v>
      </c>
      <c r="O3111" t="str">
        <f t="shared" si="1056"/>
        <v>international footballer.[556]</v>
      </c>
      <c r="P3111" t="str">
        <f t="shared" si="1049"/>
        <v>international footballer.</v>
      </c>
      <c r="Q3111" t="str">
        <f t="shared" si="1050"/>
        <v>international footballer</v>
      </c>
      <c r="R3111" t="s">
        <v>7249</v>
      </c>
      <c r="U3111" t="str">
        <f t="shared" ref="U3111:U3146" si="1060">CONCATENATE("https://en.wikipedia.org/wiki/",REPLACE(D3111,FIND(" ",D3111),1,"_"))</f>
        <v>https://en.wikipedia.org/wiki/Maxime_Camara</v>
      </c>
      <c r="Y3111" t="str">
        <f t="shared" ref="Y3111:Y3146" si="1061">CONCATENATE("https://tools.wmflabs.org/xtools-articleinfo/?article=",REPLACE(D3111,FIND(" ",D3111),1,"_"),"&amp;project=en.wikipedia.org")</f>
        <v>https://tools.wmflabs.org/xtools-articleinfo/?article=Maxime_Camara&amp;project=en.wikipedia.org</v>
      </c>
      <c r="AB3111" t="str">
        <f t="shared" ref="AB3111:AB3146" si="1062">CONCATENATE("https://en.wikipedia.org/w/index.php?title=Special:WhatLinksHere/",REPLACE(D3111,FIND(" ",D3111),1,"_"),"&amp;limit=500")</f>
        <v>https://en.wikipedia.org/w/index.php?title=Special:WhatLinksHere/Maxime_Camara&amp;limit=500</v>
      </c>
    </row>
    <row r="3112" spans="1:28">
      <c r="A3112">
        <v>3796</v>
      </c>
      <c r="B3112">
        <v>652942</v>
      </c>
      <c r="C3112">
        <v>604933.05469753977</v>
      </c>
      <c r="D3112" t="s">
        <v>14028</v>
      </c>
      <c r="E3112" t="str">
        <f t="shared" si="1057"/>
        <v>Máximo</v>
      </c>
      <c r="F3112" t="str">
        <f t="shared" si="1058"/>
        <v>Mosquera</v>
      </c>
      <c r="H3112">
        <v>0</v>
      </c>
      <c r="J3112">
        <v>88</v>
      </c>
      <c r="K3112" s="5">
        <v>42578</v>
      </c>
      <c r="L3112" t="s">
        <v>14567</v>
      </c>
      <c r="M3112" t="str">
        <f t="shared" si="1048"/>
        <v>Peruvian footballer.[455]</v>
      </c>
      <c r="N3112" t="str">
        <f t="shared" si="1059"/>
        <v>Peruvian</v>
      </c>
      <c r="O3112" t="str">
        <f t="shared" si="1056"/>
        <v>footballer.[455]</v>
      </c>
      <c r="P3112" s="2" t="str">
        <f t="shared" si="1049"/>
        <v>footballer.</v>
      </c>
      <c r="Q3112" s="2" t="str">
        <f t="shared" si="1050"/>
        <v>footballer</v>
      </c>
      <c r="R3112" s="2" t="str">
        <f>IFERROR(MID(Q3112,1,FIND(" ",Q3112)-1),Q3112)</f>
        <v>footballer</v>
      </c>
      <c r="S3112" s="2"/>
      <c r="U3112" t="str">
        <f t="shared" si="1060"/>
        <v>https://en.wikipedia.org/wiki/Máximo_Mosquera</v>
      </c>
      <c r="Y3112" t="str">
        <f t="shared" si="1061"/>
        <v>https://tools.wmflabs.org/xtools-articleinfo/?article=Máximo_Mosquera&amp;project=en.wikipedia.org</v>
      </c>
      <c r="AB3112" t="str">
        <f t="shared" si="1062"/>
        <v>https://en.wikipedia.org/w/index.php?title=Special:WhatLinksHere/Máximo_Mosquera&amp;limit=500</v>
      </c>
    </row>
    <row r="3113" spans="1:28">
      <c r="A3113">
        <v>4135</v>
      </c>
      <c r="B3113">
        <v>594124</v>
      </c>
      <c r="C3113">
        <v>2880.2157730751787</v>
      </c>
      <c r="D3113" t="s">
        <v>4232</v>
      </c>
      <c r="E3113" t="str">
        <f t="shared" si="1057"/>
        <v>Maxon</v>
      </c>
      <c r="F3113" t="str">
        <f t="shared" si="1058"/>
        <v>Mbendera</v>
      </c>
      <c r="H3113">
        <v>0</v>
      </c>
      <c r="J3113">
        <v>57</v>
      </c>
      <c r="K3113" s="5">
        <v>42600</v>
      </c>
      <c r="L3113" t="s">
        <v>3755</v>
      </c>
      <c r="M3113" t="str">
        <f t="shared" si="1048"/>
        <v>Malawian judge and chairperson of the Malawi Electoral Commission.[278]</v>
      </c>
      <c r="N3113" t="str">
        <f t="shared" si="1059"/>
        <v>Malawian</v>
      </c>
      <c r="O3113" t="str">
        <f t="shared" si="1056"/>
        <v>judge and chairperson of the Malawi Electoral Commission.[278]</v>
      </c>
      <c r="P3113" s="2" t="str">
        <f t="shared" si="1049"/>
        <v>judge and chairperson of the Malawi Electoral Commission.</v>
      </c>
      <c r="Q3113" s="2" t="str">
        <f t="shared" si="1050"/>
        <v>judge and chairperson of the Malawi Electoral Commission</v>
      </c>
      <c r="R3113" s="2" t="s">
        <v>2980</v>
      </c>
      <c r="S3113" s="2" t="s">
        <v>647</v>
      </c>
      <c r="U3113" t="str">
        <f t="shared" si="1060"/>
        <v>https://en.wikipedia.org/wiki/Maxon_Mbendera</v>
      </c>
      <c r="Y3113" t="str">
        <f t="shared" si="1061"/>
        <v>https://tools.wmflabs.org/xtools-articleinfo/?article=Maxon_Mbendera&amp;project=en.wikipedia.org</v>
      </c>
      <c r="AB3113" t="str">
        <f t="shared" si="1062"/>
        <v>https://en.wikipedia.org/w/index.php?title=Special:WhatLinksHere/Maxon_Mbendera&amp;limit=500</v>
      </c>
    </row>
    <row r="3114" spans="1:28">
      <c r="A3114">
        <v>2738</v>
      </c>
      <c r="B3114">
        <v>636148</v>
      </c>
      <c r="C3114">
        <v>309703.46699996298</v>
      </c>
      <c r="D3114" t="s">
        <v>12156</v>
      </c>
      <c r="E3114" t="str">
        <f t="shared" si="1057"/>
        <v>Maycie</v>
      </c>
      <c r="F3114" t="str">
        <f t="shared" si="1058"/>
        <v>Herrington</v>
      </c>
      <c r="H3114">
        <v>0</v>
      </c>
      <c r="J3114">
        <v>97</v>
      </c>
      <c r="K3114" s="5">
        <v>42514</v>
      </c>
      <c r="L3114" t="s">
        <v>12777</v>
      </c>
      <c r="M3114" t="str">
        <f t="shared" si="1048"/>
        <v>American historian and social worker.[404]</v>
      </c>
      <c r="N3114" t="str">
        <f t="shared" si="1059"/>
        <v>American</v>
      </c>
      <c r="O3114" t="str">
        <f t="shared" si="1056"/>
        <v>historian and social worker.[404]</v>
      </c>
      <c r="P3114" t="str">
        <f t="shared" si="1049"/>
        <v>historian and social worker.</v>
      </c>
      <c r="Q3114" t="str">
        <f t="shared" si="1050"/>
        <v>historian and social worker</v>
      </c>
      <c r="R3114" t="str">
        <f>Q3114</f>
        <v>historian and social worker</v>
      </c>
      <c r="U3114" t="str">
        <f t="shared" si="1060"/>
        <v>https://en.wikipedia.org/wiki/Maycie_Herrington</v>
      </c>
      <c r="Y3114" t="str">
        <f t="shared" si="1061"/>
        <v>https://tools.wmflabs.org/xtools-articleinfo/?article=Maycie_Herrington&amp;project=en.wikipedia.org</v>
      </c>
      <c r="AB3114" t="str">
        <f t="shared" si="1062"/>
        <v>https://en.wikipedia.org/w/index.php?title=Special:WhatLinksHere/Maycie_Herrington&amp;limit=500</v>
      </c>
    </row>
    <row r="3115" spans="1:28">
      <c r="A3115">
        <v>4527</v>
      </c>
      <c r="B3115">
        <v>836282</v>
      </c>
      <c r="C3115">
        <v>928093.35997844755</v>
      </c>
      <c r="D3115" t="s">
        <v>15082</v>
      </c>
      <c r="E3115" t="str">
        <f t="shared" si="1057"/>
        <v>Mbaye-Jacques</v>
      </c>
      <c r="F3115" t="str">
        <f t="shared" si="1058"/>
        <v>Diop</v>
      </c>
      <c r="H3115">
        <v>0</v>
      </c>
      <c r="J3115">
        <v>80</v>
      </c>
      <c r="K3115" s="5">
        <v>42624</v>
      </c>
      <c r="L3115" t="s">
        <v>15396</v>
      </c>
      <c r="M3115" t="str">
        <f t="shared" si="1048"/>
        <v>Senegalese politician member of the National Assembly (1983–2004) Mayor of Rufisque (1987–2002).[266]</v>
      </c>
      <c r="N3115" t="str">
        <f t="shared" si="1059"/>
        <v>Senegalese</v>
      </c>
      <c r="O3115" t="str">
        <f t="shared" si="1056"/>
        <v>politician member of the National Assembly (1983–2004) Mayor of Rufisque (1987–2002).[266]</v>
      </c>
      <c r="P3115" s="2" t="str">
        <f t="shared" si="1049"/>
        <v>politician member of the National Assembly (1983–2004) Mayor of Rufisque (1987–2002).</v>
      </c>
      <c r="Q3115" s="2" t="str">
        <f t="shared" si="1050"/>
        <v>politician member of the National Assembly (1983–2004) Mayor of Rufisque (1987–2002)</v>
      </c>
      <c r="R3115" s="2" t="str">
        <f>IFERROR(MID(Q3115,1,FIND(" ",Q3115)-1),Q3115)</f>
        <v>politician</v>
      </c>
      <c r="S3115" s="2" t="s">
        <v>554</v>
      </c>
      <c r="U3115" t="str">
        <f t="shared" si="1060"/>
        <v>https://en.wikipedia.org/wiki/Mbaye-Jacques_Diop</v>
      </c>
      <c r="Y3115" t="str">
        <f t="shared" si="1061"/>
        <v>https://tools.wmflabs.org/xtools-articleinfo/?article=Mbaye-Jacques_Diop&amp;project=en.wikipedia.org</v>
      </c>
      <c r="AB3115" t="str">
        <f t="shared" si="1062"/>
        <v>https://en.wikipedia.org/w/index.php?title=Special:WhatLinksHere/Mbaye-Jacques_Diop&amp;limit=500</v>
      </c>
    </row>
    <row r="3116" spans="1:28">
      <c r="A3116">
        <v>178</v>
      </c>
      <c r="B3116">
        <v>433130</v>
      </c>
      <c r="C3116">
        <v>588834.83829868049</v>
      </c>
      <c r="D3116" t="s">
        <v>9402</v>
      </c>
      <c r="E3116" t="str">
        <f t="shared" si="1057"/>
        <v>Medea</v>
      </c>
      <c r="F3116" t="str">
        <f t="shared" si="1058"/>
        <v>Jugeli</v>
      </c>
      <c r="H3116">
        <v>0</v>
      </c>
      <c r="J3116">
        <v>90</v>
      </c>
      <c r="K3116" s="3">
        <v>42377</v>
      </c>
      <c r="L3116" t="s">
        <v>10042</v>
      </c>
      <c r="M3116" t="str">
        <f t="shared" si="1048"/>
        <v>Georgian gymnast Olympic champion (1952).[178]</v>
      </c>
      <c r="N3116" t="str">
        <f t="shared" si="1059"/>
        <v>Georgian</v>
      </c>
      <c r="O3116" t="str">
        <f t="shared" si="1056"/>
        <v>gymnast Olympic champion (1952).[178]</v>
      </c>
      <c r="P3116" t="str">
        <f t="shared" si="1049"/>
        <v>gymnast Olympic champion (1952).</v>
      </c>
      <c r="Q3116" t="str">
        <f t="shared" si="1050"/>
        <v>gymnast Olympic champion (1952)</v>
      </c>
      <c r="R3116" t="str">
        <f>IFERROR(MID(Q3116,1,FIND(" ",Q3116)-1),Q3116)</f>
        <v>gymnast</v>
      </c>
      <c r="S3116" t="s">
        <v>2539</v>
      </c>
      <c r="U3116" t="str">
        <f t="shared" si="1060"/>
        <v>https://en.wikipedia.org/wiki/Medea_Jugeli</v>
      </c>
      <c r="Y3116" t="str">
        <f t="shared" si="1061"/>
        <v>https://tools.wmflabs.org/xtools-articleinfo/?article=Medea_Jugeli&amp;project=en.wikipedia.org</v>
      </c>
      <c r="AB3116" t="str">
        <f t="shared" si="1062"/>
        <v>https://en.wikipedia.org/w/index.php?title=Special:WhatLinksHere/Medea_Jugeli&amp;limit=500</v>
      </c>
    </row>
    <row r="3117" spans="1:28">
      <c r="A3117">
        <v>3616</v>
      </c>
      <c r="B3117">
        <v>751032</v>
      </c>
      <c r="C3117">
        <v>550076.00687531522</v>
      </c>
      <c r="D3117" t="s">
        <v>13776</v>
      </c>
      <c r="E3117" t="str">
        <f t="shared" si="1057"/>
        <v>Medi</v>
      </c>
      <c r="F3117" t="str">
        <f t="shared" si="1058"/>
        <v>Dinu</v>
      </c>
      <c r="H3117">
        <v>0</v>
      </c>
      <c r="J3117">
        <v>107</v>
      </c>
      <c r="K3117" s="5">
        <v>42569</v>
      </c>
      <c r="L3117" t="s">
        <v>14271</v>
      </c>
      <c r="M3117" t="str">
        <f t="shared" si="1048"/>
        <v>Romanian painter.[275]</v>
      </c>
      <c r="N3117" t="str">
        <f t="shared" si="1059"/>
        <v>Romanian</v>
      </c>
      <c r="O3117" t="str">
        <f t="shared" si="1056"/>
        <v>painter.[275]</v>
      </c>
      <c r="P3117" s="2" t="str">
        <f t="shared" si="1049"/>
        <v>painter.</v>
      </c>
      <c r="Q3117" s="2" t="str">
        <f t="shared" si="1050"/>
        <v>painter</v>
      </c>
      <c r="R3117" s="2" t="str">
        <f>IFERROR(MID(Q3117,1,FIND(" ",Q3117)-1),Q3117)</f>
        <v>painter</v>
      </c>
      <c r="S3117" s="2"/>
      <c r="U3117" t="str">
        <f t="shared" si="1060"/>
        <v>https://en.wikipedia.org/wiki/Medi_Dinu</v>
      </c>
      <c r="Y3117" t="str">
        <f t="shared" si="1061"/>
        <v>https://tools.wmflabs.org/xtools-articleinfo/?article=Medi_Dinu&amp;project=en.wikipedia.org</v>
      </c>
      <c r="AB3117" t="str">
        <f t="shared" si="1062"/>
        <v>https://en.wikipedia.org/w/index.php?title=Special:WhatLinksHere/Medi_Dinu&amp;limit=500</v>
      </c>
    </row>
    <row r="3118" spans="1:28">
      <c r="A3118">
        <v>267</v>
      </c>
      <c r="B3118">
        <v>108838</v>
      </c>
      <c r="C3118">
        <v>360474.79656008363</v>
      </c>
      <c r="D3118" t="s">
        <v>9578</v>
      </c>
      <c r="E3118" t="str">
        <f t="shared" si="1057"/>
        <v>Meg</v>
      </c>
      <c r="F3118" t="str">
        <f t="shared" si="1058"/>
        <v>Mundy</v>
      </c>
      <c r="H3118">
        <v>0</v>
      </c>
      <c r="J3118">
        <v>101</v>
      </c>
      <c r="K3118" s="3">
        <v>42381</v>
      </c>
      <c r="L3118" t="s">
        <v>10108</v>
      </c>
      <c r="M3118" t="str">
        <f t="shared" si="1048"/>
        <v>American actress (Fatal Attraction All My Children Ordinary People).[268]</v>
      </c>
      <c r="N3118" t="str">
        <f t="shared" si="1059"/>
        <v>American</v>
      </c>
      <c r="O3118" t="str">
        <f t="shared" si="1056"/>
        <v>actress (Fatal Attraction All My Children Ordinary People).[268]</v>
      </c>
      <c r="P3118" t="str">
        <f t="shared" si="1049"/>
        <v>actress (Fatal Attraction All My Children Ordinary People).</v>
      </c>
      <c r="Q3118" t="str">
        <f t="shared" si="1050"/>
        <v>actress (Fatal Attraction All My Children Ordinary People)</v>
      </c>
      <c r="R3118" t="str">
        <f>IFERROR(MID(Q3118,1,FIND(" ",Q3118)-1),Q3118)</f>
        <v>actress</v>
      </c>
      <c r="S3118" t="s">
        <v>2610</v>
      </c>
      <c r="U3118" t="str">
        <f t="shared" si="1060"/>
        <v>https://en.wikipedia.org/wiki/Meg_Mundy</v>
      </c>
      <c r="Y3118" t="str">
        <f t="shared" si="1061"/>
        <v>https://tools.wmflabs.org/xtools-articleinfo/?article=Meg_Mundy&amp;project=en.wikipedia.org</v>
      </c>
      <c r="AB3118" t="str">
        <f t="shared" si="1062"/>
        <v>https://en.wikipedia.org/w/index.php?title=Special:WhatLinksHere/Meg_Mundy&amp;limit=500</v>
      </c>
    </row>
    <row r="3119" spans="1:28">
      <c r="A3119">
        <v>2156</v>
      </c>
      <c r="B3119">
        <v>248029</v>
      </c>
      <c r="C3119">
        <v>361163.66698388447</v>
      </c>
      <c r="D3119" t="s">
        <v>6518</v>
      </c>
      <c r="E3119" t="str">
        <f t="shared" si="1057"/>
        <v>Mehrdad</v>
      </c>
      <c r="F3119" t="str">
        <f t="shared" si="1058"/>
        <v>Oladi</v>
      </c>
      <c r="H3119">
        <v>0</v>
      </c>
      <c r="J3119">
        <v>30</v>
      </c>
      <c r="K3119" s="5">
        <v>42479</v>
      </c>
      <c r="L3119" t="s">
        <v>5824</v>
      </c>
      <c r="M3119" t="str">
        <f t="shared" si="1048"/>
        <v>Iranian footballer (Malavan) heart attack.[343]</v>
      </c>
      <c r="N3119" t="str">
        <f t="shared" si="1059"/>
        <v>Iranian</v>
      </c>
      <c r="O3119" t="str">
        <f t="shared" si="1056"/>
        <v>footballer (Malavan) heart attack.[343]</v>
      </c>
      <c r="P3119" t="str">
        <f t="shared" si="1049"/>
        <v>footballer (Malavan) heart attack.</v>
      </c>
      <c r="Q3119" t="str">
        <f t="shared" si="1050"/>
        <v>footballer (Malavan) heart attack</v>
      </c>
      <c r="R3119" t="str">
        <f>IFERROR(MID(Q3119,1,FIND(" ",Q3119)-1),Q3119)</f>
        <v>footballer</v>
      </c>
      <c r="S3119" s="2" t="s">
        <v>1739</v>
      </c>
      <c r="T3119" t="s">
        <v>5790</v>
      </c>
      <c r="U3119" t="str">
        <f t="shared" si="1060"/>
        <v>https://en.wikipedia.org/wiki/Mehrdad_Oladi</v>
      </c>
      <c r="Y3119" t="str">
        <f t="shared" si="1061"/>
        <v>https://tools.wmflabs.org/xtools-articleinfo/?article=Mehrdad_Oladi&amp;project=en.wikipedia.org</v>
      </c>
      <c r="AB3119" t="str">
        <f t="shared" si="1062"/>
        <v>https://en.wikipedia.org/w/index.php?title=Special:WhatLinksHere/Mehrdad_Oladi&amp;limit=500</v>
      </c>
    </row>
    <row r="3120" spans="1:28">
      <c r="A3120">
        <v>2258</v>
      </c>
      <c r="B3120">
        <v>622871</v>
      </c>
      <c r="C3120">
        <v>471401.23676763324</v>
      </c>
      <c r="D3120" t="s">
        <v>6629</v>
      </c>
      <c r="E3120" t="str">
        <f t="shared" si="1057"/>
        <v>Mei</v>
      </c>
      <c r="F3120" t="str">
        <f t="shared" si="1058"/>
        <v>Baojiu</v>
      </c>
      <c r="H3120">
        <v>0</v>
      </c>
      <c r="J3120">
        <v>82</v>
      </c>
      <c r="K3120" s="5">
        <v>42485</v>
      </c>
      <c r="L3120" t="s">
        <v>6144</v>
      </c>
      <c r="M3120" t="str">
        <f t="shared" si="1048"/>
        <v>Chinese Peking opera artist bronchospasm.[446]</v>
      </c>
      <c r="N3120" t="str">
        <f t="shared" si="1059"/>
        <v>Chinese</v>
      </c>
      <c r="O3120" t="str">
        <f t="shared" si="1056"/>
        <v>Peking opera artist bronchospasm.[446]</v>
      </c>
      <c r="P3120" t="str">
        <f t="shared" si="1049"/>
        <v>Peking opera artist bronchospasm.</v>
      </c>
      <c r="Q3120" t="str">
        <f t="shared" si="1050"/>
        <v>Peking opera artist bronchospasm</v>
      </c>
      <c r="R3120" t="s">
        <v>5747</v>
      </c>
      <c r="T3120" t="s">
        <v>3094</v>
      </c>
      <c r="U3120" t="str">
        <f t="shared" si="1060"/>
        <v>https://en.wikipedia.org/wiki/Mei_Baojiu</v>
      </c>
      <c r="Y3120" t="str">
        <f t="shared" si="1061"/>
        <v>https://tools.wmflabs.org/xtools-articleinfo/?article=Mei_Baojiu&amp;project=en.wikipedia.org</v>
      </c>
      <c r="AB3120" t="str">
        <f t="shared" si="1062"/>
        <v>https://en.wikipedia.org/w/index.php?title=Special:WhatLinksHere/Mei_Baojiu&amp;limit=500</v>
      </c>
    </row>
    <row r="3121" spans="1:29">
      <c r="A3121">
        <v>1532</v>
      </c>
      <c r="B3121">
        <v>253974</v>
      </c>
      <c r="C3121">
        <v>897540.05839313322</v>
      </c>
      <c r="D3121" t="s">
        <v>8800</v>
      </c>
      <c r="E3121" t="str">
        <f t="shared" si="1057"/>
        <v>Meir</v>
      </c>
      <c r="F3121" t="str">
        <f t="shared" si="1058"/>
        <v>Dagan</v>
      </c>
      <c r="H3121">
        <v>0</v>
      </c>
      <c r="J3121">
        <v>71</v>
      </c>
      <c r="K3121" s="3">
        <v>42446</v>
      </c>
      <c r="L3121" s="2" t="s">
        <v>7974</v>
      </c>
      <c r="M3121" t="str">
        <f t="shared" si="1048"/>
        <v>Israeli military officer and intelligence official Director of Mossad (2002–2011) cancer.[339]</v>
      </c>
      <c r="N3121" t="str">
        <f t="shared" si="1059"/>
        <v>Israeli</v>
      </c>
      <c r="O3121" t="str">
        <f t="shared" si="1056"/>
        <v>military officer and intelligence official Director of Mossad (2002–2011) cancer.[339]</v>
      </c>
      <c r="P3121" t="str">
        <f t="shared" si="1049"/>
        <v>military officer and intelligence official Director of Mossad (2002–2011) cancer.</v>
      </c>
      <c r="Q3121" t="str">
        <f t="shared" si="1050"/>
        <v>military officer and intelligence official Director of Mossad (2002–2011) cancer</v>
      </c>
      <c r="R3121" t="s">
        <v>3244</v>
      </c>
      <c r="S3121" s="2" t="s">
        <v>1948</v>
      </c>
      <c r="T3121" t="s">
        <v>7241</v>
      </c>
      <c r="U3121" t="str">
        <f t="shared" si="1060"/>
        <v>https://en.wikipedia.org/wiki/Meir_Dagan</v>
      </c>
      <c r="Y3121" t="str">
        <f t="shared" si="1061"/>
        <v>https://tools.wmflabs.org/xtools-articleinfo/?article=Meir_Dagan&amp;project=en.wikipedia.org</v>
      </c>
      <c r="AB3121" t="str">
        <f t="shared" si="1062"/>
        <v>https://en.wikipedia.org/w/index.php?title=Special:WhatLinksHere/Meir_Dagan&amp;limit=500</v>
      </c>
    </row>
    <row r="3122" spans="1:29">
      <c r="A3122">
        <v>4725</v>
      </c>
      <c r="B3122">
        <v>531768</v>
      </c>
      <c r="C3122">
        <v>260351.94688938645</v>
      </c>
      <c r="D3122" t="s">
        <v>14802</v>
      </c>
      <c r="E3122" t="str">
        <f t="shared" si="1057"/>
        <v>Mel</v>
      </c>
      <c r="F3122" t="str">
        <f t="shared" si="1058"/>
        <v>Charles</v>
      </c>
      <c r="H3122">
        <v>0</v>
      </c>
      <c r="J3122">
        <v>81</v>
      </c>
      <c r="K3122" s="5">
        <v>42637</v>
      </c>
      <c r="L3122" t="s">
        <v>15701</v>
      </c>
      <c r="M3122" t="str">
        <f t="shared" si="1048"/>
        <v>Welsh footballer (Swansea Arsenal national team).[61]</v>
      </c>
      <c r="N3122" t="str">
        <f t="shared" si="1059"/>
        <v>Welsh</v>
      </c>
      <c r="O3122" t="str">
        <f t="shared" si="1056"/>
        <v>footballer (Swansea Arsenal national team).[61]</v>
      </c>
      <c r="P3122" s="2" t="str">
        <f t="shared" si="1049"/>
        <v>footballer (Swansea Arsenal national team).</v>
      </c>
      <c r="Q3122" s="2" t="str">
        <f t="shared" si="1050"/>
        <v>footballer (Swansea Arsenal national team)</v>
      </c>
      <c r="R3122" s="2" t="str">
        <f>IFERROR(MID(Q3122,1,FIND(" ",Q3122)-1),Q3122)</f>
        <v>footballer</v>
      </c>
      <c r="S3122" s="2" t="s">
        <v>274</v>
      </c>
      <c r="U3122" t="str">
        <f t="shared" si="1060"/>
        <v>https://en.wikipedia.org/wiki/Mel_Charles</v>
      </c>
      <c r="Y3122" t="str">
        <f t="shared" si="1061"/>
        <v>https://tools.wmflabs.org/xtools-articleinfo/?article=Mel_Charles&amp;project=en.wikipedia.org</v>
      </c>
      <c r="AB3122" t="str">
        <f t="shared" si="1062"/>
        <v>https://en.wikipedia.org/w/index.php?title=Special:WhatLinksHere/Mel_Charles&amp;limit=500</v>
      </c>
    </row>
    <row r="3123" spans="1:29">
      <c r="A3123">
        <v>3600</v>
      </c>
      <c r="B3123">
        <v>733621</v>
      </c>
      <c r="C3123">
        <v>550661.04180787085</v>
      </c>
      <c r="D3123" t="s">
        <v>13917</v>
      </c>
      <c r="E3123" t="str">
        <f t="shared" si="1057"/>
        <v>Mel</v>
      </c>
      <c r="F3123" t="str">
        <f t="shared" si="1058"/>
        <v>Durslag</v>
      </c>
      <c r="H3123">
        <v>0</v>
      </c>
      <c r="J3123">
        <v>95</v>
      </c>
      <c r="K3123" s="5">
        <v>42568</v>
      </c>
      <c r="L3123" t="s">
        <v>14251</v>
      </c>
      <c r="M3123" t="str">
        <f t="shared" si="1048"/>
        <v>American sportswriter.[259]</v>
      </c>
      <c r="N3123" t="str">
        <f t="shared" si="1059"/>
        <v>American</v>
      </c>
      <c r="O3123" t="str">
        <f t="shared" si="1056"/>
        <v>sportswriter.[259]</v>
      </c>
      <c r="P3123" s="2" t="str">
        <f t="shared" si="1049"/>
        <v>sportswriter.</v>
      </c>
      <c r="Q3123" s="2" t="str">
        <f t="shared" si="1050"/>
        <v>sportswriter</v>
      </c>
      <c r="R3123" s="2" t="str">
        <f>IFERROR(MID(Q3123,1,FIND(" ",Q3123)-1),Q3123)</f>
        <v>sportswriter</v>
      </c>
      <c r="S3123" s="2"/>
      <c r="U3123" t="str">
        <f t="shared" si="1060"/>
        <v>https://en.wikipedia.org/wiki/Mel_Durslag</v>
      </c>
      <c r="Y3123" t="str">
        <f t="shared" si="1061"/>
        <v>https://tools.wmflabs.org/xtools-articleinfo/?article=Mel_Durslag&amp;project=en.wikipedia.org</v>
      </c>
      <c r="AB3123" t="str">
        <f t="shared" si="1062"/>
        <v>https://en.wikipedia.org/w/index.php?title=Special:WhatLinksHere/Mel_Durslag&amp;limit=500</v>
      </c>
    </row>
    <row r="3124" spans="1:29">
      <c r="A3124">
        <v>2252</v>
      </c>
      <c r="B3124">
        <v>406311</v>
      </c>
      <c r="C3124">
        <v>11831.731900201703</v>
      </c>
      <c r="D3124" t="s">
        <v>6473</v>
      </c>
      <c r="E3124" t="str">
        <f t="shared" si="1057"/>
        <v>Mel</v>
      </c>
      <c r="F3124" t="str">
        <f t="shared" si="1058"/>
        <v>George</v>
      </c>
      <c r="H3124">
        <v>0</v>
      </c>
      <c r="J3124">
        <v>80</v>
      </c>
      <c r="K3124" s="5">
        <v>42485</v>
      </c>
      <c r="L3124" t="s">
        <v>5771</v>
      </c>
      <c r="M3124" t="str">
        <f t="shared" si="1048"/>
        <v>American professor and twice interim president of the University of Missouri.[440]</v>
      </c>
      <c r="N3124" t="str">
        <f t="shared" si="1059"/>
        <v>American</v>
      </c>
      <c r="O3124" t="str">
        <f t="shared" si="1056"/>
        <v>professor and twice interim president of the University of Missouri.[440]</v>
      </c>
      <c r="P3124" t="str">
        <f t="shared" si="1049"/>
        <v>professor and twice interim president of the University of Missouri.</v>
      </c>
      <c r="Q3124" t="str">
        <f t="shared" si="1050"/>
        <v>professor and twice interim president of the University of Missouri</v>
      </c>
      <c r="R3124" t="str">
        <f>IFERROR(MID(Q3124,1,FIND(" ",Q3124)-1),Q3124)</f>
        <v>professor</v>
      </c>
      <c r="S3124" s="2" t="s">
        <v>1699</v>
      </c>
      <c r="U3124" t="str">
        <f t="shared" si="1060"/>
        <v>https://en.wikipedia.org/wiki/Mel_George</v>
      </c>
      <c r="W3124" s="2"/>
      <c r="X3124" s="2"/>
      <c r="Y3124" t="str">
        <f t="shared" si="1061"/>
        <v>https://tools.wmflabs.org/xtools-articleinfo/?article=Mel_George&amp;project=en.wikipedia.org</v>
      </c>
      <c r="AB3124" t="str">
        <f t="shared" si="1062"/>
        <v>https://en.wikipedia.org/w/index.php?title=Special:WhatLinksHere/Mel_George&amp;limit=500</v>
      </c>
    </row>
    <row r="3125" spans="1:29">
      <c r="A3125">
        <v>3896</v>
      </c>
      <c r="B3125">
        <v>479080</v>
      </c>
      <c r="C3125">
        <v>154681.34194088634</v>
      </c>
      <c r="D3125" t="s">
        <v>4517</v>
      </c>
      <c r="E3125" t="str">
        <f t="shared" si="1057"/>
        <v>Mel</v>
      </c>
      <c r="F3125" t="str">
        <f t="shared" si="1058"/>
        <v>Hurtig</v>
      </c>
      <c r="H3125">
        <v>0</v>
      </c>
      <c r="J3125">
        <v>84</v>
      </c>
      <c r="K3125" s="5">
        <v>42585</v>
      </c>
      <c r="L3125" t="s">
        <v>4209</v>
      </c>
      <c r="M3125" t="str">
        <f t="shared" si="1048"/>
        <v>Canadian publisher and political activist pneumonia.[38]</v>
      </c>
      <c r="N3125" t="str">
        <f t="shared" si="1059"/>
        <v>Canadian</v>
      </c>
      <c r="O3125" t="str">
        <f t="shared" si="1056"/>
        <v>publisher and political activist pneumonia.[38]</v>
      </c>
      <c r="P3125" s="2" t="str">
        <f t="shared" si="1049"/>
        <v>publisher and political activist pneumonia.</v>
      </c>
      <c r="Q3125" s="2" t="str">
        <f t="shared" si="1050"/>
        <v>publisher and political activist pneumonia</v>
      </c>
      <c r="R3125" s="2" t="s">
        <v>3127</v>
      </c>
      <c r="S3125" s="2"/>
      <c r="T3125" t="s">
        <v>3128</v>
      </c>
      <c r="U3125" t="str">
        <f t="shared" si="1060"/>
        <v>https://en.wikipedia.org/wiki/Mel_Hurtig</v>
      </c>
      <c r="Y3125" t="str">
        <f t="shared" si="1061"/>
        <v>https://tools.wmflabs.org/xtools-articleinfo/?article=Mel_Hurtig&amp;project=en.wikipedia.org</v>
      </c>
      <c r="AB3125" t="str">
        <f t="shared" si="1062"/>
        <v>https://en.wikipedia.org/w/index.php?title=Special:WhatLinksHere/Mel_Hurtig&amp;limit=500</v>
      </c>
    </row>
    <row r="3126" spans="1:29">
      <c r="A3126">
        <v>3960</v>
      </c>
      <c r="B3126">
        <v>229964</v>
      </c>
      <c r="C3126">
        <v>372560.93987252825</v>
      </c>
      <c r="D3126" t="s">
        <v>4406</v>
      </c>
      <c r="E3126" t="str">
        <f t="shared" si="1057"/>
        <v>Mel</v>
      </c>
      <c r="F3126" t="str">
        <f t="shared" si="1058"/>
        <v>Slack</v>
      </c>
      <c r="H3126">
        <v>0</v>
      </c>
      <c r="J3126">
        <v>72</v>
      </c>
      <c r="K3126" s="5">
        <v>42588</v>
      </c>
      <c r="L3126" t="s">
        <v>4064</v>
      </c>
      <c r="M3126" t="str">
        <f t="shared" si="1048"/>
        <v>English footballer (Southend United Cambridge United).[102]</v>
      </c>
      <c r="N3126" t="str">
        <f t="shared" si="1059"/>
        <v>English</v>
      </c>
      <c r="O3126" t="str">
        <f t="shared" si="1056"/>
        <v>footballer (Southend United Cambridge United).[102]</v>
      </c>
      <c r="P3126" s="2" t="str">
        <f t="shared" si="1049"/>
        <v>footballer (Southend United Cambridge United).</v>
      </c>
      <c r="Q3126" s="2" t="str">
        <f t="shared" si="1050"/>
        <v>footballer (Southend United Cambridge United)</v>
      </c>
      <c r="R3126" s="2" t="str">
        <f>IFERROR(MID(Q3126,1,FIND(" ",Q3126)-1),Q3126)</f>
        <v>footballer</v>
      </c>
      <c r="S3126" s="2" t="s">
        <v>749</v>
      </c>
      <c r="U3126" t="str">
        <f t="shared" si="1060"/>
        <v>https://en.wikipedia.org/wiki/Mel_Slack</v>
      </c>
      <c r="Y3126" t="str">
        <f t="shared" si="1061"/>
        <v>https://tools.wmflabs.org/xtools-articleinfo/?article=Mel_Slack&amp;project=en.wikipedia.org</v>
      </c>
      <c r="AB3126" t="str">
        <f t="shared" si="1062"/>
        <v>https://en.wikipedia.org/w/index.php?title=Special:WhatLinksHere/Mel_Slack&amp;limit=500</v>
      </c>
    </row>
    <row r="3127" spans="1:29">
      <c r="A3127" s="2">
        <v>273</v>
      </c>
      <c r="B3127" s="2">
        <v>367077</v>
      </c>
      <c r="C3127" s="2">
        <v>21292.734985763673</v>
      </c>
      <c r="D3127" s="2" t="s">
        <v>9439</v>
      </c>
      <c r="E3127" s="2" t="str">
        <f t="shared" si="1057"/>
        <v>Melania</v>
      </c>
      <c r="F3127" s="2" t="str">
        <f t="shared" si="1058"/>
        <v>Ursu</v>
      </c>
      <c r="G3127" s="2"/>
      <c r="H3127">
        <v>0</v>
      </c>
      <c r="J3127" s="2">
        <v>75</v>
      </c>
      <c r="K3127" s="4">
        <v>42381</v>
      </c>
      <c r="L3127" s="2" t="s">
        <v>9440</v>
      </c>
      <c r="M3127" s="2" t="str">
        <f t="shared" si="1048"/>
        <v>Romanian stage and film actress (Flames over Treasures).[274]</v>
      </c>
      <c r="N3127" s="2" t="str">
        <f t="shared" si="1059"/>
        <v>Romanian</v>
      </c>
      <c r="O3127" s="2" t="str">
        <f t="shared" si="1056"/>
        <v>stage and film actress (Flames over Treasures).[274]</v>
      </c>
      <c r="P3127" s="2" t="str">
        <f t="shared" si="1049"/>
        <v>stage and film actress (Flames over Treasures).</v>
      </c>
      <c r="Q3127" s="2" t="str">
        <f t="shared" si="1050"/>
        <v>stage and film actress (Flames over Treasures)</v>
      </c>
      <c r="R3127" s="2" t="s">
        <v>3264</v>
      </c>
      <c r="S3127" t="s">
        <v>2721</v>
      </c>
      <c r="T3127" s="2"/>
      <c r="U3127" t="str">
        <f t="shared" si="1060"/>
        <v>https://en.wikipedia.org/wiki/Melania_Ursu</v>
      </c>
      <c r="V3127" s="2"/>
      <c r="Y3127" t="str">
        <f t="shared" si="1061"/>
        <v>https://tools.wmflabs.org/xtools-articleinfo/?article=Melania_Ursu&amp;project=en.wikipedia.org</v>
      </c>
      <c r="Z3127" s="2"/>
      <c r="AA3127" s="2"/>
      <c r="AB3127" t="str">
        <f t="shared" si="1062"/>
        <v>https://en.wikipedia.org/w/index.php?title=Special:WhatLinksHere/Melania_Ursu&amp;limit=500</v>
      </c>
      <c r="AC3127" s="2"/>
    </row>
    <row r="3128" spans="1:29">
      <c r="A3128">
        <v>2742</v>
      </c>
      <c r="B3128">
        <v>96011</v>
      </c>
      <c r="C3128">
        <v>886564.94896986266</v>
      </c>
      <c r="D3128" t="s">
        <v>12297</v>
      </c>
      <c r="E3128" t="str">
        <f t="shared" si="1057"/>
        <v>Mell</v>
      </c>
      <c r="F3128" t="str">
        <f t="shared" si="1058"/>
        <v>Lazarus</v>
      </c>
      <c r="H3128">
        <v>0</v>
      </c>
      <c r="J3128">
        <v>89</v>
      </c>
      <c r="K3128" s="5">
        <v>42514</v>
      </c>
      <c r="L3128" t="s">
        <v>12857</v>
      </c>
      <c r="M3128" t="str">
        <f t="shared" si="1048"/>
        <v>American cartoonist (Miss Peach Momma).[408]</v>
      </c>
      <c r="N3128" t="str">
        <f t="shared" si="1059"/>
        <v>American</v>
      </c>
      <c r="O3128" t="str">
        <f t="shared" si="1056"/>
        <v>cartoonist (Miss Peach Momma).[408]</v>
      </c>
      <c r="P3128" t="str">
        <f t="shared" si="1049"/>
        <v>cartoonist (Miss Peach Momma).</v>
      </c>
      <c r="Q3128" t="str">
        <f t="shared" si="1050"/>
        <v>cartoonist (Miss Peach Momma)</v>
      </c>
      <c r="R3128" t="str">
        <f>IFERROR(MID(Q3128,1,FIND(" ",Q3128)-1),Q3128)</f>
        <v>cartoonist</v>
      </c>
      <c r="S3128" s="2" t="s">
        <v>1222</v>
      </c>
      <c r="U3128" t="str">
        <f t="shared" si="1060"/>
        <v>https://en.wikipedia.org/wiki/Mell_Lazarus</v>
      </c>
      <c r="Y3128" t="str">
        <f t="shared" si="1061"/>
        <v>https://tools.wmflabs.org/xtools-articleinfo/?article=Mell_Lazarus&amp;project=en.wikipedia.org</v>
      </c>
      <c r="AB3128" t="str">
        <f t="shared" si="1062"/>
        <v>https://en.wikipedia.org/w/index.php?title=Special:WhatLinksHere/Mell_Lazarus&amp;limit=500</v>
      </c>
    </row>
    <row r="3129" spans="1:29">
      <c r="A3129">
        <v>352</v>
      </c>
      <c r="B3129">
        <v>651434</v>
      </c>
      <c r="C3129">
        <v>888733.3291622781</v>
      </c>
      <c r="D3129" t="s">
        <v>9649</v>
      </c>
      <c r="E3129" t="str">
        <f t="shared" si="1057"/>
        <v>Melvin</v>
      </c>
      <c r="F3129" t="str">
        <f t="shared" si="1058"/>
        <v>Day</v>
      </c>
      <c r="H3129">
        <v>0</v>
      </c>
      <c r="J3129">
        <v>92</v>
      </c>
      <c r="K3129" s="3">
        <v>42386</v>
      </c>
      <c r="L3129" t="s">
        <v>9650</v>
      </c>
      <c r="M3129" t="str">
        <f t="shared" si="1048"/>
        <v>New Zealand artist.[353]</v>
      </c>
      <c r="N3129" t="s">
        <v>11752</v>
      </c>
      <c r="O3129" t="s">
        <v>11805</v>
      </c>
      <c r="P3129" t="str">
        <f t="shared" si="1049"/>
        <v>artist.</v>
      </c>
      <c r="Q3129" t="str">
        <f t="shared" si="1050"/>
        <v>artist</v>
      </c>
      <c r="R3129" t="str">
        <f>IFERROR(MID(Q3129,1,FIND(" ",Q3129)-1),Q3129)</f>
        <v>artist</v>
      </c>
      <c r="U3129" t="str">
        <f t="shared" si="1060"/>
        <v>https://en.wikipedia.org/wiki/Melvin_Day</v>
      </c>
      <c r="Y3129" t="str">
        <f t="shared" si="1061"/>
        <v>https://tools.wmflabs.org/xtools-articleinfo/?article=Melvin_Day&amp;project=en.wikipedia.org</v>
      </c>
      <c r="AB3129" t="str">
        <f t="shared" si="1062"/>
        <v>https://en.wikipedia.org/w/index.php?title=Special:WhatLinksHere/Melvin_Day&amp;limit=500</v>
      </c>
    </row>
    <row r="3130" spans="1:29">
      <c r="A3130">
        <v>3070</v>
      </c>
      <c r="B3130">
        <v>383292</v>
      </c>
      <c r="C3130">
        <v>346860.66198628396</v>
      </c>
      <c r="D3130" t="s">
        <v>5583</v>
      </c>
      <c r="E3130" t="str">
        <f t="shared" ref="E3130:E3154" si="1063">LEFT(D3130,FIND(" ",D3130)-1)</f>
        <v>Melvin</v>
      </c>
      <c r="F3130" t="str">
        <f t="shared" ref="F3130:F3154" si="1064">MID(D3130,FIND(" ",D3130)+1,9999)</f>
        <v>Dwork</v>
      </c>
      <c r="H3130">
        <v>0</v>
      </c>
      <c r="J3130">
        <v>94</v>
      </c>
      <c r="K3130" s="5">
        <v>42535</v>
      </c>
      <c r="L3130" t="s">
        <v>4937</v>
      </c>
      <c r="M3130" t="str">
        <f t="shared" si="1048"/>
        <v>American interior designer and gay rights activist.[225]</v>
      </c>
      <c r="N3130" t="str">
        <f>MID(M3130,1,FIND(" ",M3130)-1)</f>
        <v>American</v>
      </c>
      <c r="O3130" t="str">
        <f>MID(M3130,FIND(" ",M3130)+1,9999)</f>
        <v>interior designer and gay rights activist.[225]</v>
      </c>
      <c r="P3130" t="str">
        <f t="shared" si="1049"/>
        <v>interior designer and gay rights activist.</v>
      </c>
      <c r="Q3130" t="str">
        <f t="shared" si="1050"/>
        <v>interior designer and gay rights activist</v>
      </c>
      <c r="R3130" t="s">
        <v>13524</v>
      </c>
      <c r="U3130" t="str">
        <f t="shared" si="1060"/>
        <v>https://en.wikipedia.org/wiki/Melvin_Dwork</v>
      </c>
      <c r="Y3130" t="str">
        <f t="shared" si="1061"/>
        <v>https://tools.wmflabs.org/xtools-articleinfo/?article=Melvin_Dwork&amp;project=en.wikipedia.org</v>
      </c>
      <c r="AB3130" t="str">
        <f t="shared" si="1062"/>
        <v>https://en.wikipedia.org/w/index.php?title=Special:WhatLinksHere/Melvin_Dwork&amp;limit=500</v>
      </c>
    </row>
    <row r="3131" spans="1:29">
      <c r="A3131">
        <v>4415</v>
      </c>
      <c r="B3131">
        <v>706003</v>
      </c>
      <c r="C3131">
        <v>312779.42874567088</v>
      </c>
      <c r="D3131" t="s">
        <v>14996</v>
      </c>
      <c r="E3131" t="str">
        <f t="shared" si="1063"/>
        <v>Melvyn</v>
      </c>
      <c r="F3131" t="str">
        <f t="shared" si="1064"/>
        <v>Pignon</v>
      </c>
      <c r="H3131">
        <v>0</v>
      </c>
      <c r="J3131">
        <v>86</v>
      </c>
      <c r="K3131" s="5">
        <v>42617</v>
      </c>
      <c r="L3131" t="s">
        <v>15259</v>
      </c>
      <c r="M3131" t="str">
        <f t="shared" si="1048"/>
        <v>English field hockey player.[390]</v>
      </c>
      <c r="N3131" t="str">
        <f>MID(M3131,1,FIND(" ",M3131)-1)</f>
        <v>English</v>
      </c>
      <c r="O3131" t="str">
        <f>MID(M3131,FIND(" ",M3131)+1,9999)</f>
        <v>field hockey player.[390]</v>
      </c>
      <c r="P3131" s="2" t="str">
        <f t="shared" si="1049"/>
        <v>field hockey player.</v>
      </c>
      <c r="Q3131" s="2" t="str">
        <f t="shared" si="1050"/>
        <v>field hockey player</v>
      </c>
      <c r="R3131" s="2" t="str">
        <f>Q3131</f>
        <v>field hockey player</v>
      </c>
      <c r="U3131" t="str">
        <f t="shared" si="1060"/>
        <v>https://en.wikipedia.org/wiki/Melvyn_Pignon</v>
      </c>
      <c r="Y3131" t="str">
        <f t="shared" si="1061"/>
        <v>https://tools.wmflabs.org/xtools-articleinfo/?article=Melvyn_Pignon&amp;project=en.wikipedia.org</v>
      </c>
      <c r="AB3131" t="str">
        <f t="shared" si="1062"/>
        <v>https://en.wikipedia.org/w/index.php?title=Special:WhatLinksHere/Melvyn_Pignon&amp;limit=500</v>
      </c>
    </row>
    <row r="3132" spans="1:29">
      <c r="A3132">
        <v>190</v>
      </c>
      <c r="B3132">
        <v>449265</v>
      </c>
      <c r="C3132">
        <v>48843.482674783445</v>
      </c>
      <c r="D3132" t="s">
        <v>9277</v>
      </c>
      <c r="E3132" t="str">
        <f t="shared" si="1063"/>
        <v>Merab</v>
      </c>
      <c r="F3132" t="str">
        <f t="shared" si="1064"/>
        <v>Chigoev</v>
      </c>
      <c r="H3132">
        <v>0</v>
      </c>
      <c r="J3132">
        <v>65</v>
      </c>
      <c r="K3132" s="3">
        <v>42378</v>
      </c>
      <c r="L3132" t="s">
        <v>10168</v>
      </c>
      <c r="M3132" t="str">
        <f t="shared" si="1048"/>
        <v>South Ossetian politician Prime Minister (1998–2001) traffic collision.[190]</v>
      </c>
      <c r="N3132" t="s">
        <v>11756</v>
      </c>
      <c r="O3132" t="s">
        <v>11543</v>
      </c>
      <c r="P3132" t="str">
        <f t="shared" si="1049"/>
        <v>politician Prime Minister (1998–2001) traffic collision.</v>
      </c>
      <c r="Q3132" t="str">
        <f t="shared" si="1050"/>
        <v>politician Prime Minister (1998–2001) traffic collision</v>
      </c>
      <c r="R3132" t="str">
        <f>IFERROR(MID(Q3132,1,FIND(" ",Q3132)-1),Q3132)</f>
        <v>politician</v>
      </c>
      <c r="S3132" t="s">
        <v>2660</v>
      </c>
      <c r="T3132" t="s">
        <v>11581</v>
      </c>
      <c r="U3132" t="str">
        <f t="shared" si="1060"/>
        <v>https://en.wikipedia.org/wiki/Merab_Chigoev</v>
      </c>
      <c r="Y3132" t="str">
        <f t="shared" si="1061"/>
        <v>https://tools.wmflabs.org/xtools-articleinfo/?article=Merab_Chigoev&amp;project=en.wikipedia.org</v>
      </c>
      <c r="AB3132" t="str">
        <f t="shared" si="1062"/>
        <v>https://en.wikipedia.org/w/index.php?title=Special:WhatLinksHere/Merab_Chigoev&amp;limit=500</v>
      </c>
    </row>
    <row r="3133" spans="1:29">
      <c r="A3133">
        <v>3675</v>
      </c>
      <c r="B3133">
        <v>220829</v>
      </c>
      <c r="C3133">
        <v>275705.01652098756</v>
      </c>
      <c r="D3133" t="s">
        <v>13822</v>
      </c>
      <c r="E3133" t="str">
        <f t="shared" si="1063"/>
        <v>Meraj</v>
      </c>
      <c r="F3133" t="str">
        <f t="shared" si="1064"/>
        <v>Muhammad Khan</v>
      </c>
      <c r="H3133">
        <v>0</v>
      </c>
      <c r="J3133">
        <v>77</v>
      </c>
      <c r="K3133" s="5">
        <v>42572</v>
      </c>
      <c r="L3133" t="s">
        <v>14320</v>
      </c>
      <c r="M3133" t="str">
        <f t="shared" si="1048"/>
        <v>Pakistani politician.[333]</v>
      </c>
      <c r="N3133" t="str">
        <f>MID(M3133,1,FIND(" ",M3133)-1)</f>
        <v>Pakistani</v>
      </c>
      <c r="O3133" t="str">
        <f>MID(M3133,FIND(" ",M3133)+1,9999)</f>
        <v>politician.[333]</v>
      </c>
      <c r="P3133" s="2" t="str">
        <f t="shared" si="1049"/>
        <v>politician.</v>
      </c>
      <c r="Q3133" s="2" t="str">
        <f t="shared" si="1050"/>
        <v>politician</v>
      </c>
      <c r="R3133" s="2" t="str">
        <f>IFERROR(MID(Q3133,1,FIND(" ",Q3133)-1),Q3133)</f>
        <v>politician</v>
      </c>
      <c r="S3133" s="2"/>
      <c r="U3133" t="str">
        <f t="shared" si="1060"/>
        <v>https://en.wikipedia.org/wiki/Meraj_Muhammad Khan</v>
      </c>
      <c r="Y3133" t="str">
        <f t="shared" si="1061"/>
        <v>https://tools.wmflabs.org/xtools-articleinfo/?article=Meraj_Muhammad Khan&amp;project=en.wikipedia.org</v>
      </c>
      <c r="AB3133" t="str">
        <f t="shared" si="1062"/>
        <v>https://en.wikipedia.org/w/index.php?title=Special:WhatLinksHere/Meraj_Muhammad Khan&amp;limit=500</v>
      </c>
    </row>
    <row r="3134" spans="1:29">
      <c r="A3134">
        <v>4226</v>
      </c>
      <c r="B3134">
        <v>813455</v>
      </c>
      <c r="C3134">
        <v>884272.1504624933</v>
      </c>
      <c r="D3134" t="s">
        <v>4159</v>
      </c>
      <c r="E3134" t="str">
        <f t="shared" si="1063"/>
        <v>Mercedes</v>
      </c>
      <c r="F3134" t="str">
        <f t="shared" si="1064"/>
        <v>Pulido</v>
      </c>
      <c r="H3134">
        <v>0</v>
      </c>
      <c r="J3134">
        <v>78</v>
      </c>
      <c r="K3134" s="5">
        <v>42605</v>
      </c>
      <c r="L3134" t="s">
        <v>3627</v>
      </c>
      <c r="M3134" t="str">
        <f t="shared" si="1048"/>
        <v>Venezuelan politician and diplomat.[369]</v>
      </c>
      <c r="N3134" t="str">
        <f>MID(M3134,1,FIND(" ",M3134)-1)</f>
        <v>Venezuelan</v>
      </c>
      <c r="O3134" t="str">
        <f>MID(M3134,FIND(" ",M3134)+1,9999)</f>
        <v>politician and diplomat.[369]</v>
      </c>
      <c r="P3134" s="2" t="str">
        <f t="shared" si="1049"/>
        <v>politician and diplomat.</v>
      </c>
      <c r="Q3134" s="2" t="str">
        <f t="shared" si="1050"/>
        <v>politician and diplomat</v>
      </c>
      <c r="R3134" s="2" t="str">
        <f>Q3134</f>
        <v>politician and diplomat</v>
      </c>
      <c r="S3134" s="2"/>
      <c r="U3134" t="str">
        <f t="shared" si="1060"/>
        <v>https://en.wikipedia.org/wiki/Mercedes_Pulido</v>
      </c>
      <c r="Y3134" t="str">
        <f t="shared" si="1061"/>
        <v>https://tools.wmflabs.org/xtools-articleinfo/?article=Mercedes_Pulido&amp;project=en.wikipedia.org</v>
      </c>
      <c r="AB3134" t="str">
        <f t="shared" si="1062"/>
        <v>https://en.wikipedia.org/w/index.php?title=Special:WhatLinksHere/Mercedes_Pulido&amp;limit=500</v>
      </c>
    </row>
    <row r="3135" spans="1:29">
      <c r="A3135">
        <v>640</v>
      </c>
      <c r="B3135">
        <v>899829</v>
      </c>
      <c r="C3135">
        <v>358209.34977164143</v>
      </c>
      <c r="D3135" t="s">
        <v>9989</v>
      </c>
      <c r="E3135" t="str">
        <f t="shared" si="1063"/>
        <v>Mere</v>
      </c>
      <c r="F3135" t="str">
        <f t="shared" si="1064"/>
        <v>Broughton</v>
      </c>
      <c r="H3135">
        <v>0</v>
      </c>
      <c r="J3135">
        <v>79</v>
      </c>
      <c r="K3135" s="3">
        <v>42400</v>
      </c>
      <c r="L3135" t="s">
        <v>9990</v>
      </c>
      <c r="M3135" t="str">
        <f t="shared" si="1048"/>
        <v>New Zealand Māori language activist and unionist.[646]</v>
      </c>
      <c r="N3135" t="s">
        <v>11752</v>
      </c>
      <c r="O3135" t="s">
        <v>11739</v>
      </c>
      <c r="P3135" t="str">
        <f t="shared" si="1049"/>
        <v>Māori language activist and unionist.</v>
      </c>
      <c r="Q3135" t="str">
        <f t="shared" si="1050"/>
        <v>Māori language activist and unionist</v>
      </c>
      <c r="R3135" t="str">
        <f>Q3135</f>
        <v>Māori language activist and unionist</v>
      </c>
      <c r="U3135" t="str">
        <f t="shared" si="1060"/>
        <v>https://en.wikipedia.org/wiki/Mere_Broughton</v>
      </c>
      <c r="Y3135" t="str">
        <f t="shared" si="1061"/>
        <v>https://tools.wmflabs.org/xtools-articleinfo/?article=Mere_Broughton&amp;project=en.wikipedia.org</v>
      </c>
      <c r="AB3135" t="str">
        <f t="shared" si="1062"/>
        <v>https://en.wikipedia.org/w/index.php?title=Special:WhatLinksHere/Mere_Broughton&amp;limit=500</v>
      </c>
    </row>
    <row r="3136" spans="1:29">
      <c r="A3136">
        <v>2451</v>
      </c>
      <c r="B3136">
        <v>888351</v>
      </c>
      <c r="C3136">
        <v>286889.89955571742</v>
      </c>
      <c r="D3136" t="s">
        <v>11909</v>
      </c>
      <c r="E3136" t="str">
        <f t="shared" si="1063"/>
        <v>Merritt</v>
      </c>
      <c r="F3136" t="str">
        <f t="shared" si="1064"/>
        <v>Green</v>
      </c>
      <c r="H3136">
        <v>0</v>
      </c>
      <c r="J3136">
        <v>85</v>
      </c>
      <c r="K3136" s="5">
        <v>42497</v>
      </c>
      <c r="L3136" t="s">
        <v>12453</v>
      </c>
      <c r="M3136" t="str">
        <f t="shared" si="1048"/>
        <v>American lawyer and judge.[115]</v>
      </c>
      <c r="N3136" t="str">
        <f t="shared" ref="N3136:N3173" si="1065">MID(M3136,1,FIND(" ",M3136)-1)</f>
        <v>American</v>
      </c>
      <c r="O3136" t="str">
        <f t="shared" ref="O3136:O3167" si="1066">MID(M3136,FIND(" ",M3136)+1,9999)</f>
        <v>lawyer and judge.[115]</v>
      </c>
      <c r="P3136" t="str">
        <f t="shared" si="1049"/>
        <v>lawyer and judge.</v>
      </c>
      <c r="Q3136" t="str">
        <f t="shared" si="1050"/>
        <v>lawyer and judge</v>
      </c>
      <c r="R3136" t="str">
        <f>Q3136</f>
        <v>lawyer and judge</v>
      </c>
      <c r="U3136" t="str">
        <f t="shared" si="1060"/>
        <v>https://en.wikipedia.org/wiki/Merritt_Green</v>
      </c>
      <c r="Y3136" t="str">
        <f t="shared" si="1061"/>
        <v>https://tools.wmflabs.org/xtools-articleinfo/?article=Merritt_Green&amp;project=en.wikipedia.org</v>
      </c>
      <c r="AB3136" t="str">
        <f t="shared" si="1062"/>
        <v>https://en.wikipedia.org/w/index.php?title=Special:WhatLinksHere/Merritt_Green&amp;limit=500</v>
      </c>
    </row>
    <row r="3137" spans="1:29">
      <c r="A3137">
        <v>2711</v>
      </c>
      <c r="B3137">
        <v>697302</v>
      </c>
      <c r="C3137">
        <v>970998.77100208681</v>
      </c>
      <c r="D3137" t="s">
        <v>12270</v>
      </c>
      <c r="E3137" t="str">
        <f t="shared" si="1063"/>
        <v>Merv</v>
      </c>
      <c r="F3137" t="str">
        <f t="shared" si="1064"/>
        <v>Cowan</v>
      </c>
      <c r="H3137">
        <v>0</v>
      </c>
      <c r="J3137">
        <v>91</v>
      </c>
      <c r="K3137" s="5">
        <v>42512</v>
      </c>
      <c r="L3137" t="s">
        <v>12823</v>
      </c>
      <c r="M3137" t="str">
        <f t="shared" si="1048"/>
        <v>Australian WANFL footballer.[376]</v>
      </c>
      <c r="N3137" t="str">
        <f t="shared" si="1065"/>
        <v>Australian</v>
      </c>
      <c r="O3137" t="str">
        <f t="shared" si="1066"/>
        <v>WANFL footballer.[376]</v>
      </c>
      <c r="P3137" t="str">
        <f t="shared" si="1049"/>
        <v>WANFL footballer.</v>
      </c>
      <c r="Q3137" t="str">
        <f t="shared" si="1050"/>
        <v>WANFL footballer</v>
      </c>
      <c r="R3137" t="s">
        <v>13231</v>
      </c>
      <c r="S3137" t="s">
        <v>1294</v>
      </c>
      <c r="U3137" t="str">
        <f t="shared" si="1060"/>
        <v>https://en.wikipedia.org/wiki/Merv_Cowan</v>
      </c>
      <c r="Y3137" t="str">
        <f t="shared" si="1061"/>
        <v>https://tools.wmflabs.org/xtools-articleinfo/?article=Merv_Cowan&amp;project=en.wikipedia.org</v>
      </c>
      <c r="AB3137" t="str">
        <f t="shared" si="1062"/>
        <v>https://en.wikipedia.org/w/index.php?title=Special:WhatLinksHere/Merv_Cowan&amp;limit=500</v>
      </c>
    </row>
    <row r="3138" spans="1:29">
      <c r="A3138">
        <v>2344</v>
      </c>
      <c r="B3138">
        <v>215862</v>
      </c>
      <c r="C3138">
        <v>975243.55943824048</v>
      </c>
      <c r="D3138" t="s">
        <v>11831</v>
      </c>
      <c r="E3138" t="str">
        <f t="shared" si="1063"/>
        <v>Merv</v>
      </c>
      <c r="F3138" t="str">
        <f t="shared" si="1064"/>
        <v>Lincoln</v>
      </c>
      <c r="H3138">
        <v>0</v>
      </c>
      <c r="J3138">
        <v>82</v>
      </c>
      <c r="K3138" s="5">
        <v>42491</v>
      </c>
      <c r="L3138" t="s">
        <v>12382</v>
      </c>
      <c r="M3138" t="str">
        <f t="shared" ref="M3138:M3201" si="1067">MID(L3138,2,LEN(L3138)-1)</f>
        <v>Australian middle-distance runner.[6]</v>
      </c>
      <c r="N3138" t="str">
        <f t="shared" si="1065"/>
        <v>Australian</v>
      </c>
      <c r="O3138" t="str">
        <f t="shared" si="1066"/>
        <v>middle-distance runner.[6]</v>
      </c>
      <c r="P3138" t="str">
        <f t="shared" ref="P3138:P3201" si="1068">IFERROR(MID(O3138,1,FIND("[",O3138)-1),O3138)</f>
        <v>middle-distance runner.</v>
      </c>
      <c r="Q3138" t="str">
        <f t="shared" ref="Q3138:Q3201" si="1069">IFERROR(MID(P3138,1,FIND(".",P3138)-1),P3138)</f>
        <v>middle-distance runner</v>
      </c>
      <c r="R3138" t="s">
        <v>13193</v>
      </c>
      <c r="U3138" t="str">
        <f t="shared" si="1060"/>
        <v>https://en.wikipedia.org/wiki/Merv_Lincoln</v>
      </c>
      <c r="Y3138" t="str">
        <f t="shared" si="1061"/>
        <v>https://tools.wmflabs.org/xtools-articleinfo/?article=Merv_Lincoln&amp;project=en.wikipedia.org</v>
      </c>
      <c r="AB3138" t="str">
        <f t="shared" si="1062"/>
        <v>https://en.wikipedia.org/w/index.php?title=Special:WhatLinksHere/Merv_Lincoln&amp;limit=500</v>
      </c>
    </row>
    <row r="3139" spans="1:29">
      <c r="A3139">
        <v>355</v>
      </c>
      <c r="B3139">
        <v>352813</v>
      </c>
      <c r="C3139">
        <v>59424.309687528876</v>
      </c>
      <c r="D3139" t="s">
        <v>9655</v>
      </c>
      <c r="E3139" t="str">
        <f t="shared" si="1063"/>
        <v>Mic</v>
      </c>
      <c r="F3139" t="str">
        <f t="shared" si="1064"/>
        <v>Gillette</v>
      </c>
      <c r="H3139">
        <v>0</v>
      </c>
      <c r="J3139">
        <v>64</v>
      </c>
      <c r="K3139" s="3">
        <v>42386</v>
      </c>
      <c r="L3139" t="s">
        <v>10206</v>
      </c>
      <c r="M3139" t="str">
        <f t="shared" si="1067"/>
        <v>American brass player (Tower of Power) heart attack.[356]</v>
      </c>
      <c r="N3139" t="str">
        <f t="shared" si="1065"/>
        <v>American</v>
      </c>
      <c r="O3139" t="str">
        <f t="shared" si="1066"/>
        <v>brass player (Tower of Power) heart attack.[356]</v>
      </c>
      <c r="P3139" t="str">
        <f t="shared" si="1068"/>
        <v>brass player (Tower of Power) heart attack.</v>
      </c>
      <c r="Q3139" t="str">
        <f t="shared" si="1069"/>
        <v>brass player (Tower of Power) heart attack</v>
      </c>
      <c r="R3139" t="s">
        <v>7289</v>
      </c>
      <c r="S3139" t="s">
        <v>2553</v>
      </c>
      <c r="T3139" t="s">
        <v>11780</v>
      </c>
      <c r="U3139" t="str">
        <f t="shared" si="1060"/>
        <v>https://en.wikipedia.org/wiki/Mic_Gillette</v>
      </c>
      <c r="Y3139" t="str">
        <f t="shared" si="1061"/>
        <v>https://tools.wmflabs.org/xtools-articleinfo/?article=Mic_Gillette&amp;project=en.wikipedia.org</v>
      </c>
      <c r="AB3139" t="str">
        <f t="shared" si="1062"/>
        <v>https://en.wikipedia.org/w/index.php?title=Special:WhatLinksHere/Mic_Gillette&amp;limit=500</v>
      </c>
    </row>
    <row r="3140" spans="1:29">
      <c r="A3140">
        <v>1085</v>
      </c>
      <c r="B3140">
        <v>972126</v>
      </c>
      <c r="C3140">
        <v>728350.97949791816</v>
      </c>
      <c r="D3140" t="s">
        <v>10576</v>
      </c>
      <c r="E3140" t="str">
        <f t="shared" si="1063"/>
        <v>Michael</v>
      </c>
      <c r="F3140" t="str">
        <f t="shared" si="1064"/>
        <v>Atul D’Rozario</v>
      </c>
      <c r="H3140">
        <v>0</v>
      </c>
      <c r="J3140">
        <v>90</v>
      </c>
      <c r="K3140" s="3">
        <v>42424</v>
      </c>
      <c r="L3140" t="s">
        <v>11534</v>
      </c>
      <c r="M3140" t="str">
        <f t="shared" si="1067"/>
        <v>Bangladeshi Roman Catholic prelate Bishop of Khulna (1970–2005).[430]</v>
      </c>
      <c r="N3140" t="str">
        <f t="shared" si="1065"/>
        <v>Bangladeshi</v>
      </c>
      <c r="O3140" t="str">
        <f t="shared" si="1066"/>
        <v>Roman Catholic prelate Bishop of Khulna (1970–2005).[430]</v>
      </c>
      <c r="P3140" t="str">
        <f t="shared" si="1068"/>
        <v>Roman Catholic prelate Bishop of Khulna (1970–2005).</v>
      </c>
      <c r="Q3140" t="str">
        <f t="shared" si="1069"/>
        <v>Roman Catholic prelate Bishop of Khulna (1970–2005)</v>
      </c>
      <c r="R3140" t="s">
        <v>6960</v>
      </c>
      <c r="S3140" t="s">
        <v>2127</v>
      </c>
      <c r="U3140" t="str">
        <f t="shared" si="1060"/>
        <v>https://en.wikipedia.org/wiki/Michael_Atul D’Rozario</v>
      </c>
      <c r="Y3140" t="str">
        <f t="shared" si="1061"/>
        <v>https://tools.wmflabs.org/xtools-articleinfo/?article=Michael_Atul D’Rozario&amp;project=en.wikipedia.org</v>
      </c>
      <c r="AB3140" t="str">
        <f t="shared" si="1062"/>
        <v>https://en.wikipedia.org/w/index.php?title=Special:WhatLinksHere/Michael_Atul D’Rozario&amp;limit=500</v>
      </c>
    </row>
    <row r="3141" spans="1:29">
      <c r="A3141">
        <v>2979</v>
      </c>
      <c r="B3141">
        <v>757063</v>
      </c>
      <c r="C3141">
        <v>190175.07385797217</v>
      </c>
      <c r="D3141" t="s">
        <v>5496</v>
      </c>
      <c r="E3141" t="str">
        <f t="shared" si="1063"/>
        <v>Michael</v>
      </c>
      <c r="F3141" t="str">
        <f t="shared" si="1064"/>
        <v>Baldasaro</v>
      </c>
      <c r="H3141">
        <v>0</v>
      </c>
      <c r="J3141">
        <v>67</v>
      </c>
      <c r="K3141" s="5">
        <v>42530</v>
      </c>
      <c r="L3141" t="s">
        <v>4976</v>
      </c>
      <c r="M3141" t="str">
        <f t="shared" si="1067"/>
        <v>Canadian sect leader (Church of the Universe) and political candidate (Marijuana Party) cancer.[134]</v>
      </c>
      <c r="N3141" t="str">
        <f t="shared" si="1065"/>
        <v>Canadian</v>
      </c>
      <c r="O3141" t="str">
        <f t="shared" si="1066"/>
        <v>sect leader (Church of the Universe) and political candidate (Marijuana Party) cancer.[134]</v>
      </c>
      <c r="P3141" t="str">
        <f t="shared" si="1068"/>
        <v>sect leader (Church of the Universe) and political candidate (Marijuana Party) cancer.</v>
      </c>
      <c r="Q3141" t="str">
        <f t="shared" si="1069"/>
        <v>sect leader (Church of the Universe) and political candidate (Marijuana Party) cancer</v>
      </c>
      <c r="R3141" t="s">
        <v>3071</v>
      </c>
      <c r="S3141" t="s">
        <v>1232</v>
      </c>
      <c r="T3141" t="s">
        <v>13306</v>
      </c>
      <c r="U3141" t="str">
        <f t="shared" si="1060"/>
        <v>https://en.wikipedia.org/wiki/Michael_Baldasaro</v>
      </c>
      <c r="Y3141" t="str">
        <f t="shared" si="1061"/>
        <v>https://tools.wmflabs.org/xtools-articleinfo/?article=Michael_Baldasaro&amp;project=en.wikipedia.org</v>
      </c>
      <c r="AB3141" t="str">
        <f t="shared" si="1062"/>
        <v>https://en.wikipedia.org/w/index.php?title=Special:WhatLinksHere/Michael_Baldasaro&amp;limit=500</v>
      </c>
    </row>
    <row r="3142" spans="1:29">
      <c r="A3142">
        <v>3376</v>
      </c>
      <c r="B3142">
        <v>353896</v>
      </c>
      <c r="C3142">
        <v>114846.92477370118</v>
      </c>
      <c r="D3142" t="s">
        <v>13358</v>
      </c>
      <c r="E3142" t="str">
        <f t="shared" si="1063"/>
        <v>Michael</v>
      </c>
      <c r="F3142" t="str">
        <f t="shared" si="1064"/>
        <v>Beaumont 22nd Seigneur of Sark</v>
      </c>
      <c r="H3142">
        <v>0</v>
      </c>
      <c r="J3142">
        <v>88</v>
      </c>
      <c r="K3142" s="5">
        <v>42554</v>
      </c>
      <c r="L3142" t="s">
        <v>14097</v>
      </c>
      <c r="M3142" t="str">
        <f t="shared" si="1067"/>
        <v>British aristocrat Seigneur of Sark (since 1974).[35]</v>
      </c>
      <c r="N3142" t="str">
        <f t="shared" si="1065"/>
        <v>British</v>
      </c>
      <c r="O3142" t="str">
        <f t="shared" si="1066"/>
        <v>aristocrat Seigneur of Sark (since 1974).[35]</v>
      </c>
      <c r="P3142" s="2" t="str">
        <f t="shared" si="1068"/>
        <v>aristocrat Seigneur of Sark (since 1974).</v>
      </c>
      <c r="Q3142" s="2" t="str">
        <f t="shared" si="1069"/>
        <v>aristocrat Seigneur of Sark (since 1974)</v>
      </c>
      <c r="R3142" s="2" t="str">
        <f>IFERROR(MID(Q3142,1,FIND(" ",Q3142)-1),Q3142)</f>
        <v>aristocrat</v>
      </c>
      <c r="S3142" s="2" t="s">
        <v>1058</v>
      </c>
      <c r="U3142" t="str">
        <f t="shared" si="1060"/>
        <v>https://en.wikipedia.org/wiki/Michael_Beaumont 22nd Seigneur of Sark</v>
      </c>
      <c r="Y3142" t="str">
        <f t="shared" si="1061"/>
        <v>https://tools.wmflabs.org/xtools-articleinfo/?article=Michael_Beaumont 22nd Seigneur of Sark&amp;project=en.wikipedia.org</v>
      </c>
      <c r="AB3142" t="str">
        <f t="shared" si="1062"/>
        <v>https://en.wikipedia.org/w/index.php?title=Special:WhatLinksHere/Michael_Beaumont 22nd Seigneur of Sark&amp;limit=500</v>
      </c>
    </row>
    <row r="3143" spans="1:29">
      <c r="A3143" s="2">
        <v>1134</v>
      </c>
      <c r="B3143" s="2">
        <v>798490</v>
      </c>
      <c r="C3143" s="2">
        <v>646070.89959648077</v>
      </c>
      <c r="D3143" s="2" t="s">
        <v>8952</v>
      </c>
      <c r="E3143" s="2" t="str">
        <f t="shared" si="1063"/>
        <v>Michael</v>
      </c>
      <c r="F3143" s="2" t="str">
        <f t="shared" si="1064"/>
        <v>Bowes-Lyon 18th Earl of Strathmore and Kinghorne</v>
      </c>
      <c r="G3143" s="2"/>
      <c r="H3143">
        <v>0</v>
      </c>
      <c r="J3143" s="2">
        <v>58</v>
      </c>
      <c r="K3143" s="4">
        <v>42427</v>
      </c>
      <c r="L3143" s="2" t="s">
        <v>6958</v>
      </c>
      <c r="M3143" s="2" t="str">
        <f t="shared" si="1067"/>
        <v>Scottish aristocrat cancer.[482]</v>
      </c>
      <c r="N3143" s="2" t="str">
        <f t="shared" si="1065"/>
        <v>Scottish</v>
      </c>
      <c r="O3143" s="2" t="str">
        <f t="shared" si="1066"/>
        <v>aristocrat cancer.[482]</v>
      </c>
      <c r="P3143" t="str">
        <f t="shared" si="1068"/>
        <v>aristocrat cancer.</v>
      </c>
      <c r="Q3143" t="str">
        <f t="shared" si="1069"/>
        <v>aristocrat cancer</v>
      </c>
      <c r="R3143" t="str">
        <f>IFERROR(MID(Q3143,1,FIND(" ",Q3143)-1),Q3143)</f>
        <v>aristocrat</v>
      </c>
      <c r="T3143" s="2" t="s">
        <v>8782</v>
      </c>
      <c r="U3143" t="str">
        <f t="shared" si="1060"/>
        <v>https://en.wikipedia.org/wiki/Michael_Bowes-Lyon 18th Earl of Strathmore and Kinghorne</v>
      </c>
      <c r="V3143" s="2"/>
      <c r="Y3143" t="str">
        <f t="shared" si="1061"/>
        <v>https://tools.wmflabs.org/xtools-articleinfo/?article=Michael_Bowes-Lyon 18th Earl of Strathmore and Kinghorne&amp;project=en.wikipedia.org</v>
      </c>
      <c r="Z3143" s="2"/>
      <c r="AA3143" s="2"/>
      <c r="AB3143" t="str">
        <f t="shared" si="1062"/>
        <v>https://en.wikipedia.org/w/index.php?title=Special:WhatLinksHere/Michael_Bowes-Lyon 18th Earl of Strathmore and Kinghorne&amp;limit=500</v>
      </c>
      <c r="AC3143" s="2"/>
    </row>
    <row r="3144" spans="1:29" s="2" customFormat="1">
      <c r="A3144">
        <v>779</v>
      </c>
      <c r="B3144">
        <v>759135</v>
      </c>
      <c r="C3144">
        <v>214099.54676710186</v>
      </c>
      <c r="D3144" t="s">
        <v>10600</v>
      </c>
      <c r="E3144" t="str">
        <f t="shared" si="1063"/>
        <v>Michael</v>
      </c>
      <c r="F3144" t="str">
        <f t="shared" si="1064"/>
        <v>Brick</v>
      </c>
      <c r="G3144"/>
      <c r="H3144">
        <v>0</v>
      </c>
      <c r="I3144"/>
      <c r="J3144">
        <v>41</v>
      </c>
      <c r="K3144" s="3">
        <v>42408</v>
      </c>
      <c r="L3144" t="s">
        <v>11211</v>
      </c>
      <c r="M3144" t="str">
        <f t="shared" si="1067"/>
        <v>American journalist and songwriter.[123]</v>
      </c>
      <c r="N3144" t="str">
        <f t="shared" si="1065"/>
        <v>American</v>
      </c>
      <c r="O3144" t="str">
        <f t="shared" si="1066"/>
        <v>journalist and songwriter.[123]</v>
      </c>
      <c r="P3144" t="str">
        <f t="shared" si="1068"/>
        <v>journalist and songwriter.</v>
      </c>
      <c r="Q3144" t="str">
        <f t="shared" si="1069"/>
        <v>journalist and songwriter</v>
      </c>
      <c r="R3144" t="str">
        <f>IFERROR(MID(Q3144,1,FIND(" ",Q3144)-1),Q3144)</f>
        <v>journalist</v>
      </c>
      <c r="S3144"/>
      <c r="T3144"/>
      <c r="U3144" t="str">
        <f t="shared" si="1060"/>
        <v>https://en.wikipedia.org/wiki/Michael_Brick</v>
      </c>
      <c r="V3144"/>
      <c r="W3144"/>
      <c r="X3144"/>
      <c r="Y3144" t="str">
        <f t="shared" si="1061"/>
        <v>https://tools.wmflabs.org/xtools-articleinfo/?article=Michael_Brick&amp;project=en.wikipedia.org</v>
      </c>
      <c r="Z3144"/>
      <c r="AA3144"/>
      <c r="AB3144" t="str">
        <f t="shared" si="1062"/>
        <v>https://en.wikipedia.org/w/index.php?title=Special:WhatLinksHere/Michael_Brick&amp;limit=500</v>
      </c>
      <c r="AC3144"/>
    </row>
    <row r="3145" spans="1:29">
      <c r="A3145">
        <v>4195</v>
      </c>
      <c r="B3145">
        <v>730860</v>
      </c>
      <c r="C3145">
        <v>214241.30479408632</v>
      </c>
      <c r="D3145" t="s">
        <v>4281</v>
      </c>
      <c r="E3145" t="str">
        <f t="shared" si="1063"/>
        <v>Michael</v>
      </c>
      <c r="F3145" t="str">
        <f t="shared" si="1064"/>
        <v>Brooks</v>
      </c>
      <c r="H3145">
        <v>0</v>
      </c>
      <c r="J3145">
        <v>58</v>
      </c>
      <c r="K3145" s="5">
        <v>42604</v>
      </c>
      <c r="L3145" t="s">
        <v>3668</v>
      </c>
      <c r="M3145" t="str">
        <f t="shared" si="1067"/>
        <v>American basketball player (La Salle San Diego Clippers Indiana Pacers) stroke.[338]</v>
      </c>
      <c r="N3145" t="str">
        <f t="shared" si="1065"/>
        <v>American</v>
      </c>
      <c r="O3145" t="str">
        <f t="shared" si="1066"/>
        <v>basketball player (La Salle San Diego Clippers Indiana Pacers) stroke.[338]</v>
      </c>
      <c r="P3145" s="2" t="str">
        <f t="shared" si="1068"/>
        <v>basketball player (La Salle San Diego Clippers Indiana Pacers) stroke.</v>
      </c>
      <c r="Q3145" s="2" t="str">
        <f t="shared" si="1069"/>
        <v>basketball player (La Salle San Diego Clippers Indiana Pacers) stroke</v>
      </c>
      <c r="R3145" s="2" t="s">
        <v>3183</v>
      </c>
      <c r="S3145" s="2" t="s">
        <v>497</v>
      </c>
      <c r="T3145" t="s">
        <v>2931</v>
      </c>
      <c r="U3145" t="str">
        <f t="shared" si="1060"/>
        <v>https://en.wikipedia.org/wiki/Michael_Brooks</v>
      </c>
      <c r="W3145" s="2"/>
      <c r="X3145" s="2"/>
      <c r="Y3145" t="str">
        <f t="shared" si="1061"/>
        <v>https://tools.wmflabs.org/xtools-articleinfo/?article=Michael_Brooks&amp;project=en.wikipedia.org</v>
      </c>
      <c r="AB3145" t="str">
        <f t="shared" si="1062"/>
        <v>https://en.wikipedia.org/w/index.php?title=Special:WhatLinksHere/Michael_Brooks&amp;limit=500</v>
      </c>
    </row>
    <row r="3146" spans="1:29">
      <c r="A3146">
        <v>2401</v>
      </c>
      <c r="B3146">
        <v>79197</v>
      </c>
      <c r="C3146">
        <v>239152.52163715195</v>
      </c>
      <c r="D3146" t="s">
        <v>12172</v>
      </c>
      <c r="E3146" t="str">
        <f t="shared" si="1063"/>
        <v>Michael</v>
      </c>
      <c r="F3146" t="str">
        <f t="shared" si="1064"/>
        <v>Caborn-Waterfield</v>
      </c>
      <c r="H3146">
        <v>0</v>
      </c>
      <c r="J3146">
        <v>86</v>
      </c>
      <c r="K3146" s="5">
        <v>42494</v>
      </c>
      <c r="L3146" t="s">
        <v>12475</v>
      </c>
      <c r="M3146" t="str">
        <f t="shared" si="1067"/>
        <v>British businessman (Ann Summers).[63]</v>
      </c>
      <c r="N3146" t="str">
        <f t="shared" si="1065"/>
        <v>British</v>
      </c>
      <c r="O3146" t="str">
        <f t="shared" si="1066"/>
        <v>businessman (Ann Summers).[63]</v>
      </c>
      <c r="P3146" t="str">
        <f t="shared" si="1068"/>
        <v>businessman (Ann Summers).</v>
      </c>
      <c r="Q3146" t="str">
        <f t="shared" si="1069"/>
        <v>businessman (Ann Summers)</v>
      </c>
      <c r="R3146" t="str">
        <f>IFERROR(MID(Q3146,1,FIND(" ",Q3146)-1),Q3146)</f>
        <v>businessman</v>
      </c>
      <c r="S3146" s="2" t="s">
        <v>1314</v>
      </c>
      <c r="U3146" t="str">
        <f t="shared" si="1060"/>
        <v>https://en.wikipedia.org/wiki/Michael_Caborn-Waterfield</v>
      </c>
      <c r="Y3146" t="str">
        <f t="shared" si="1061"/>
        <v>https://tools.wmflabs.org/xtools-articleinfo/?article=Michael_Caborn-Waterfield&amp;project=en.wikipedia.org</v>
      </c>
      <c r="AB3146" t="str">
        <f t="shared" si="1062"/>
        <v>https://en.wikipedia.org/w/index.php?title=Special:WhatLinksHere/Michael_Caborn-Waterfield&amp;limit=500</v>
      </c>
    </row>
    <row r="3147" spans="1:29">
      <c r="A3147">
        <v>4822</v>
      </c>
      <c r="B3147">
        <v>443546</v>
      </c>
      <c r="C3147">
        <v>48577.362944342894</v>
      </c>
      <c r="D3147" t="s">
        <v>372</v>
      </c>
      <c r="E3147" s="2" t="str">
        <f t="shared" si="1063"/>
        <v>Michael</v>
      </c>
      <c r="F3147" s="2" t="str">
        <f t="shared" si="1064"/>
        <v>Casswell</v>
      </c>
      <c r="H3147">
        <v>0</v>
      </c>
      <c r="J3147">
        <v>53</v>
      </c>
      <c r="K3147" s="3">
        <v>42643</v>
      </c>
      <c r="L3147" t="s">
        <v>221</v>
      </c>
      <c r="M3147" s="2" t="str">
        <f t="shared" si="1067"/>
        <v>English guitarist.[29]</v>
      </c>
      <c r="N3147" s="2" t="str">
        <f t="shared" si="1065"/>
        <v>English</v>
      </c>
      <c r="O3147" s="2" t="str">
        <f t="shared" si="1066"/>
        <v>guitarist.[29]</v>
      </c>
      <c r="P3147" s="2" t="str">
        <f t="shared" si="1068"/>
        <v>guitarist.</v>
      </c>
      <c r="Q3147" s="2" t="str">
        <f t="shared" si="1069"/>
        <v>guitarist</v>
      </c>
      <c r="R3147" s="2" t="str">
        <f>IFERROR(MID(Q3147,1,FIND(" ",Q3147)-1),Q3147)</f>
        <v>guitarist</v>
      </c>
    </row>
    <row r="3148" spans="1:29">
      <c r="A3148">
        <v>2779</v>
      </c>
      <c r="B3148">
        <v>267092</v>
      </c>
      <c r="C3148">
        <v>589758.31260067935</v>
      </c>
      <c r="D3148" t="s">
        <v>12318</v>
      </c>
      <c r="E3148" t="str">
        <f t="shared" si="1063"/>
        <v>Michael</v>
      </c>
      <c r="F3148" t="str">
        <f t="shared" si="1064"/>
        <v>Dann</v>
      </c>
      <c r="H3148">
        <v>0</v>
      </c>
      <c r="J3148">
        <v>94</v>
      </c>
      <c r="K3148" s="5">
        <v>42517</v>
      </c>
      <c r="L3148" t="s">
        <v>12752</v>
      </c>
      <c r="M3148" t="str">
        <f t="shared" si="1067"/>
        <v>American television executive (CBS).[445]</v>
      </c>
      <c r="N3148" t="str">
        <f t="shared" si="1065"/>
        <v>American</v>
      </c>
      <c r="O3148" t="str">
        <f t="shared" si="1066"/>
        <v>television executive (CBS).[445]</v>
      </c>
      <c r="P3148" t="str">
        <f t="shared" si="1068"/>
        <v>television executive (CBS).</v>
      </c>
      <c r="Q3148" t="str">
        <f t="shared" si="1069"/>
        <v>television executive (CBS)</v>
      </c>
      <c r="R3148" t="s">
        <v>13105</v>
      </c>
      <c r="S3148" s="2" t="s">
        <v>1516</v>
      </c>
      <c r="U3148" t="str">
        <f t="shared" ref="U3148:U3179" si="1070">CONCATENATE("https://en.wikipedia.org/wiki/",REPLACE(D3148,FIND(" ",D3148),1,"_"))</f>
        <v>https://en.wikipedia.org/wiki/Michael_Dann</v>
      </c>
      <c r="Y3148" t="str">
        <f t="shared" ref="Y3148:Y3179" si="1071">CONCATENATE("https://tools.wmflabs.org/xtools-articleinfo/?article=",REPLACE(D3148,FIND(" ",D3148),1,"_"),"&amp;project=en.wikipedia.org")</f>
        <v>https://tools.wmflabs.org/xtools-articleinfo/?article=Michael_Dann&amp;project=en.wikipedia.org</v>
      </c>
      <c r="AB3148" t="str">
        <f t="shared" ref="AB3148:AB3179" si="1072">CONCATENATE("https://en.wikipedia.org/w/index.php?title=Special:WhatLinksHere/",REPLACE(D3148,FIND(" ",D3148),1,"_"),"&amp;limit=500")</f>
        <v>https://en.wikipedia.org/w/index.php?title=Special:WhatLinksHere/Michael_Dann&amp;limit=500</v>
      </c>
    </row>
    <row r="3149" spans="1:29">
      <c r="A3149">
        <v>1895</v>
      </c>
      <c r="B3149">
        <v>978974</v>
      </c>
      <c r="C3149">
        <v>108922.50592951314</v>
      </c>
      <c r="D3149" t="s">
        <v>6608</v>
      </c>
      <c r="E3149" t="str">
        <f t="shared" si="1063"/>
        <v>Michael</v>
      </c>
      <c r="F3149" t="str">
        <f t="shared" si="1064"/>
        <v>Earls-Davis</v>
      </c>
      <c r="H3149">
        <v>0</v>
      </c>
      <c r="J3149">
        <v>95</v>
      </c>
      <c r="K3149" s="5">
        <v>42465</v>
      </c>
      <c r="L3149" t="s">
        <v>6563</v>
      </c>
      <c r="M3149" t="str">
        <f t="shared" si="1067"/>
        <v>English cricketer.[81]</v>
      </c>
      <c r="N3149" t="str">
        <f t="shared" si="1065"/>
        <v>English</v>
      </c>
      <c r="O3149" t="str">
        <f t="shared" si="1066"/>
        <v>cricketer.[81]</v>
      </c>
      <c r="P3149" t="str">
        <f t="shared" si="1068"/>
        <v>cricketer.</v>
      </c>
      <c r="Q3149" t="str">
        <f t="shared" si="1069"/>
        <v>cricketer</v>
      </c>
      <c r="R3149" t="str">
        <f>IFERROR(MID(Q3149,1,FIND(" ",Q3149)-1),Q3149)</f>
        <v>cricketer</v>
      </c>
      <c r="U3149" t="str">
        <f t="shared" si="1070"/>
        <v>https://en.wikipedia.org/wiki/Michael_Earls-Davis</v>
      </c>
      <c r="Y3149" t="str">
        <f t="shared" si="1071"/>
        <v>https://tools.wmflabs.org/xtools-articleinfo/?article=Michael_Earls-Davis&amp;project=en.wikipedia.org</v>
      </c>
      <c r="AB3149" t="str">
        <f t="shared" si="1072"/>
        <v>https://en.wikipedia.org/w/index.php?title=Special:WhatLinksHere/Michael_Earls-Davis&amp;limit=500</v>
      </c>
    </row>
    <row r="3150" spans="1:29">
      <c r="A3150">
        <v>221</v>
      </c>
      <c r="B3150">
        <v>772071</v>
      </c>
      <c r="C3150">
        <v>109188.57555407158</v>
      </c>
      <c r="D3150" t="s">
        <v>9343</v>
      </c>
      <c r="E3150" t="str">
        <f t="shared" si="1063"/>
        <v>Michael</v>
      </c>
      <c r="F3150" t="str">
        <f t="shared" si="1064"/>
        <v>Galeota</v>
      </c>
      <c r="H3150">
        <v>0</v>
      </c>
      <c r="J3150">
        <v>31</v>
      </c>
      <c r="K3150" s="3">
        <v>42379</v>
      </c>
      <c r="L3150" t="s">
        <v>9344</v>
      </c>
      <c r="M3150" t="str">
        <f t="shared" si="1067"/>
        <v>American actor (The Jersey).[222]</v>
      </c>
      <c r="N3150" t="str">
        <f t="shared" si="1065"/>
        <v>American</v>
      </c>
      <c r="O3150" t="str">
        <f t="shared" si="1066"/>
        <v>actor (The Jersey).[222]</v>
      </c>
      <c r="P3150" t="str">
        <f t="shared" si="1068"/>
        <v>actor (The Jersey).</v>
      </c>
      <c r="Q3150" t="str">
        <f t="shared" si="1069"/>
        <v>actor (The Jersey)</v>
      </c>
      <c r="R3150" t="str">
        <f>IFERROR(MID(Q3150,1,FIND(" ",Q3150)-1),Q3150)</f>
        <v>actor</v>
      </c>
      <c r="S3150" t="s">
        <v>2566</v>
      </c>
      <c r="U3150" t="str">
        <f t="shared" si="1070"/>
        <v>https://en.wikipedia.org/wiki/Michael_Galeota</v>
      </c>
      <c r="Y3150" t="str">
        <f t="shared" si="1071"/>
        <v>https://tools.wmflabs.org/xtools-articleinfo/?article=Michael_Galeota&amp;project=en.wikipedia.org</v>
      </c>
      <c r="AB3150" t="str">
        <f t="shared" si="1072"/>
        <v>https://en.wikipedia.org/w/index.php?title=Special:WhatLinksHere/Michael_Galeota&amp;limit=500</v>
      </c>
    </row>
    <row r="3151" spans="1:29">
      <c r="A3151">
        <v>801</v>
      </c>
      <c r="B3151">
        <v>560827</v>
      </c>
      <c r="C3151">
        <v>197911.54980248393</v>
      </c>
      <c r="D3151" t="s">
        <v>10904</v>
      </c>
      <c r="E3151" t="str">
        <f t="shared" si="1063"/>
        <v>Michael</v>
      </c>
      <c r="F3151" t="str">
        <f t="shared" si="1064"/>
        <v>Hanlon</v>
      </c>
      <c r="H3151">
        <v>0</v>
      </c>
      <c r="J3151">
        <v>51</v>
      </c>
      <c r="K3151" s="3">
        <v>42409</v>
      </c>
      <c r="L3151" t="s">
        <v>11232</v>
      </c>
      <c r="M3151" t="str">
        <f t="shared" si="1067"/>
        <v>British science journalist heart attack.[145]</v>
      </c>
      <c r="N3151" t="str">
        <f t="shared" si="1065"/>
        <v>British</v>
      </c>
      <c r="O3151" t="str">
        <f t="shared" si="1066"/>
        <v>science journalist heart attack.[145]</v>
      </c>
      <c r="P3151" t="str">
        <f t="shared" si="1068"/>
        <v>science journalist heart attack.</v>
      </c>
      <c r="Q3151" t="str">
        <f t="shared" si="1069"/>
        <v>science journalist heart attack</v>
      </c>
      <c r="R3151" t="s">
        <v>7034</v>
      </c>
      <c r="T3151" t="s">
        <v>9115</v>
      </c>
      <c r="U3151" t="str">
        <f t="shared" si="1070"/>
        <v>https://en.wikipedia.org/wiki/Michael_Hanlon</v>
      </c>
      <c r="Y3151" t="str">
        <f t="shared" si="1071"/>
        <v>https://tools.wmflabs.org/xtools-articleinfo/?article=Michael_Hanlon&amp;project=en.wikipedia.org</v>
      </c>
      <c r="AB3151" t="str">
        <f t="shared" si="1072"/>
        <v>https://en.wikipedia.org/w/index.php?title=Special:WhatLinksHere/Michael_Hanlon&amp;limit=500</v>
      </c>
    </row>
    <row r="3152" spans="1:29" s="2" customFormat="1">
      <c r="A3152">
        <v>3603</v>
      </c>
      <c r="B3152">
        <v>659750</v>
      </c>
      <c r="C3152">
        <v>96335.433593594644</v>
      </c>
      <c r="D3152" t="s">
        <v>13920</v>
      </c>
      <c r="E3152" t="str">
        <f t="shared" si="1063"/>
        <v>Michael</v>
      </c>
      <c r="F3152" t="str">
        <f t="shared" si="1064"/>
        <v>Healy</v>
      </c>
      <c r="G3152"/>
      <c r="H3152">
        <v>0</v>
      </c>
      <c r="I3152"/>
      <c r="J3152">
        <v>92</v>
      </c>
      <c r="K3152" s="5">
        <v>42568</v>
      </c>
      <c r="L3152" t="s">
        <v>14254</v>
      </c>
      <c r="M3152" t="str">
        <f t="shared" si="1067"/>
        <v>British medical statistician.[262]</v>
      </c>
      <c r="N3152" t="str">
        <f t="shared" si="1065"/>
        <v>British</v>
      </c>
      <c r="O3152" t="str">
        <f t="shared" si="1066"/>
        <v>medical statistician.[262]</v>
      </c>
      <c r="P3152" s="2" t="str">
        <f t="shared" si="1068"/>
        <v>medical statistician.</v>
      </c>
      <c r="Q3152" s="2" t="str">
        <f t="shared" si="1069"/>
        <v>medical statistician</v>
      </c>
      <c r="R3152" s="2" t="s">
        <v>14718</v>
      </c>
      <c r="T3152"/>
      <c r="U3152" t="str">
        <f t="shared" si="1070"/>
        <v>https://en.wikipedia.org/wiki/Michael_Healy</v>
      </c>
      <c r="V3152"/>
      <c r="W3152"/>
      <c r="X3152"/>
      <c r="Y3152" t="str">
        <f t="shared" si="1071"/>
        <v>https://tools.wmflabs.org/xtools-articleinfo/?article=Michael_Healy&amp;project=en.wikipedia.org</v>
      </c>
      <c r="Z3152"/>
      <c r="AA3152"/>
      <c r="AB3152" t="str">
        <f t="shared" si="1072"/>
        <v>https://en.wikipedia.org/w/index.php?title=Special:WhatLinksHere/Michael_Healy&amp;limit=500</v>
      </c>
      <c r="AC3152"/>
    </row>
    <row r="3153" spans="1:28">
      <c r="A3153">
        <v>3206</v>
      </c>
      <c r="B3153">
        <v>16904</v>
      </c>
      <c r="C3153">
        <v>506727.39280616952</v>
      </c>
      <c r="D3153" t="s">
        <v>5217</v>
      </c>
      <c r="E3153" t="str">
        <f t="shared" si="1063"/>
        <v>Michael</v>
      </c>
      <c r="F3153" t="str">
        <f t="shared" si="1064"/>
        <v>Herr</v>
      </c>
      <c r="H3153">
        <v>0</v>
      </c>
      <c r="J3153">
        <v>76</v>
      </c>
      <c r="K3153" s="5">
        <v>42544</v>
      </c>
      <c r="L3153" t="s">
        <v>4750</v>
      </c>
      <c r="M3153" t="str">
        <f t="shared" si="1067"/>
        <v>American author (Dispatches) and screenwriter (Full Metal Jacket Apocalypse Now).[361]</v>
      </c>
      <c r="N3153" t="str">
        <f t="shared" si="1065"/>
        <v>American</v>
      </c>
      <c r="O3153" t="str">
        <f t="shared" si="1066"/>
        <v>author (Dispatches) and screenwriter (Full Metal Jacket Apocalypse Now).[361]</v>
      </c>
      <c r="P3153" t="str">
        <f t="shared" si="1068"/>
        <v>author (Dispatches) and screenwriter (Full Metal Jacket Apocalypse Now).</v>
      </c>
      <c r="Q3153" t="str">
        <f t="shared" si="1069"/>
        <v>author (Dispatches) and screenwriter (Full Metal Jacket Apocalypse Now)</v>
      </c>
      <c r="R3153" t="s">
        <v>3060</v>
      </c>
      <c r="S3153" t="s">
        <v>980</v>
      </c>
      <c r="U3153" t="str">
        <f t="shared" si="1070"/>
        <v>https://en.wikipedia.org/wiki/Michael_Herr</v>
      </c>
      <c r="Y3153" t="str">
        <f t="shared" si="1071"/>
        <v>https://tools.wmflabs.org/xtools-articleinfo/?article=Michael_Herr&amp;project=en.wikipedia.org</v>
      </c>
      <c r="AB3153" t="str">
        <f t="shared" si="1072"/>
        <v>https://en.wikipedia.org/w/index.php?title=Special:WhatLinksHere/Michael_Herr&amp;limit=500</v>
      </c>
    </row>
    <row r="3154" spans="1:28">
      <c r="A3154">
        <v>4442</v>
      </c>
      <c r="B3154">
        <v>843028</v>
      </c>
      <c r="C3154">
        <v>746239.05076262529</v>
      </c>
      <c r="D3154" t="s">
        <v>15023</v>
      </c>
      <c r="E3154" t="str">
        <f t="shared" si="1063"/>
        <v>Michael</v>
      </c>
      <c r="F3154" t="str">
        <f t="shared" si="1064"/>
        <v>Ibru</v>
      </c>
      <c r="H3154">
        <v>0</v>
      </c>
      <c r="J3154">
        <v>86</v>
      </c>
      <c r="K3154" s="5">
        <v>42619</v>
      </c>
      <c r="L3154" t="s">
        <v>15299</v>
      </c>
      <c r="M3154" t="str">
        <f t="shared" si="1067"/>
        <v>Nigerian businessman (Ibru Organization).[351]</v>
      </c>
      <c r="N3154" t="str">
        <f t="shared" si="1065"/>
        <v>Nigerian</v>
      </c>
      <c r="O3154" t="str">
        <f t="shared" si="1066"/>
        <v>businessman (Ibru Organization).[351]</v>
      </c>
      <c r="P3154" s="2" t="str">
        <f t="shared" si="1068"/>
        <v>businessman (Ibru Organization).</v>
      </c>
      <c r="Q3154" s="2" t="str">
        <f t="shared" si="1069"/>
        <v>businessman (Ibru Organization)</v>
      </c>
      <c r="R3154" s="2" t="str">
        <f>IFERROR(MID(Q3154,1,FIND(" ",Q3154)-1),Q3154)</f>
        <v>businessman</v>
      </c>
      <c r="S3154" s="2" t="s">
        <v>516</v>
      </c>
      <c r="U3154" t="str">
        <f t="shared" si="1070"/>
        <v>https://en.wikipedia.org/wiki/Michael_Ibru</v>
      </c>
      <c r="Y3154" t="str">
        <f t="shared" si="1071"/>
        <v>https://tools.wmflabs.org/xtools-articleinfo/?article=Michael_Ibru&amp;project=en.wikipedia.org</v>
      </c>
      <c r="AB3154" t="str">
        <f t="shared" si="1072"/>
        <v>https://en.wikipedia.org/w/index.php?title=Special:WhatLinksHere/Michael_Ibru&amp;limit=500</v>
      </c>
    </row>
    <row r="3155" spans="1:28">
      <c r="A3155">
        <v>143</v>
      </c>
      <c r="B3155">
        <v>951644</v>
      </c>
      <c r="C3155">
        <v>782844.53806190868</v>
      </c>
      <c r="D3155" t="s">
        <v>9201</v>
      </c>
      <c r="E3155" t="s">
        <v>10379</v>
      </c>
      <c r="F3155" t="s">
        <v>10380</v>
      </c>
      <c r="H3155">
        <v>0</v>
      </c>
      <c r="J3155">
        <v>89</v>
      </c>
      <c r="K3155" s="3">
        <v>42376</v>
      </c>
      <c r="L3155" t="s">
        <v>9202</v>
      </c>
      <c r="M3155" t="str">
        <f t="shared" si="1067"/>
        <v>American politician.[143]</v>
      </c>
      <c r="N3155" t="str">
        <f t="shared" si="1065"/>
        <v>American</v>
      </c>
      <c r="O3155" t="str">
        <f t="shared" si="1066"/>
        <v>politician.[143]</v>
      </c>
      <c r="P3155" t="str">
        <f t="shared" si="1068"/>
        <v>politician.</v>
      </c>
      <c r="Q3155" t="str">
        <f t="shared" si="1069"/>
        <v>politician</v>
      </c>
      <c r="R3155" t="str">
        <f>IFERROR(MID(Q3155,1,FIND(" ",Q3155)-1),Q3155)</f>
        <v>politician</v>
      </c>
      <c r="U3155" t="str">
        <f t="shared" si="1070"/>
        <v>https://en.wikipedia.org/wiki/Michael_J. Egan</v>
      </c>
      <c r="Y3155" t="str">
        <f t="shared" si="1071"/>
        <v>https://tools.wmflabs.org/xtools-articleinfo/?article=Michael_J. Egan&amp;project=en.wikipedia.org</v>
      </c>
      <c r="AB3155" t="str">
        <f t="shared" si="1072"/>
        <v>https://en.wikipedia.org/w/index.php?title=Special:WhatLinksHere/Michael_J. Egan&amp;limit=500</v>
      </c>
    </row>
    <row r="3156" spans="1:28">
      <c r="A3156">
        <v>3547</v>
      </c>
      <c r="B3156">
        <v>130295</v>
      </c>
      <c r="C3156">
        <v>766583.86781764426</v>
      </c>
      <c r="D3156" t="s">
        <v>13702</v>
      </c>
      <c r="E3156" t="s">
        <v>14673</v>
      </c>
      <c r="F3156" t="s">
        <v>14674</v>
      </c>
      <c r="H3156">
        <v>0</v>
      </c>
      <c r="J3156">
        <v>65</v>
      </c>
      <c r="K3156" s="5">
        <v>42565</v>
      </c>
      <c r="L3156" t="s">
        <v>14083</v>
      </c>
      <c r="M3156" t="str">
        <f t="shared" si="1067"/>
        <v>British journalist and magazine editor (Time Newsweek The Economist) cancer.[206]</v>
      </c>
      <c r="N3156" t="str">
        <f t="shared" si="1065"/>
        <v>British</v>
      </c>
      <c r="O3156" t="str">
        <f t="shared" si="1066"/>
        <v>journalist and magazine editor (Time Newsweek The Economist) cancer.[206]</v>
      </c>
      <c r="P3156" s="2" t="str">
        <f t="shared" si="1068"/>
        <v>journalist and magazine editor (Time Newsweek The Economist) cancer.</v>
      </c>
      <c r="Q3156" s="2" t="str">
        <f t="shared" si="1069"/>
        <v>journalist and magazine editor (Time Newsweek The Economist) cancer</v>
      </c>
      <c r="R3156" s="2" t="s">
        <v>2944</v>
      </c>
      <c r="S3156" s="2" t="s">
        <v>889</v>
      </c>
      <c r="T3156" t="s">
        <v>13306</v>
      </c>
      <c r="U3156" t="str">
        <f t="shared" si="1070"/>
        <v>https://en.wikipedia.org/wiki/Michael_J. Elliott</v>
      </c>
      <c r="Y3156" t="str">
        <f t="shared" si="1071"/>
        <v>https://tools.wmflabs.org/xtools-articleinfo/?article=Michael_J. Elliott&amp;project=en.wikipedia.org</v>
      </c>
      <c r="AB3156" t="str">
        <f t="shared" si="1072"/>
        <v>https://en.wikipedia.org/w/index.php?title=Special:WhatLinksHere/Michael_J. Elliott&amp;limit=500</v>
      </c>
    </row>
    <row r="3157" spans="1:28">
      <c r="A3157">
        <v>960</v>
      </c>
      <c r="B3157">
        <v>625128</v>
      </c>
      <c r="C3157">
        <v>184166.40843770438</v>
      </c>
      <c r="D3157" t="s">
        <v>11019</v>
      </c>
      <c r="E3157" t="str">
        <f t="shared" ref="E3157:E3162" si="1073">LEFT(D3157,FIND(" ",D3157)-1)</f>
        <v>Michael</v>
      </c>
      <c r="F3157" t="str">
        <f t="shared" ref="F3157:F3162" si="1074">MID(D3157,FIND(" ",D3157)+1,9999)</f>
        <v>Jaharis</v>
      </c>
      <c r="H3157">
        <v>0</v>
      </c>
      <c r="J3157">
        <v>87</v>
      </c>
      <c r="K3157" s="3">
        <v>42417</v>
      </c>
      <c r="L3157" t="s">
        <v>11261</v>
      </c>
      <c r="M3157" t="str">
        <f t="shared" si="1067"/>
        <v>American businessman and philanthropist.[305]</v>
      </c>
      <c r="N3157" t="str">
        <f t="shared" si="1065"/>
        <v>American</v>
      </c>
      <c r="O3157" t="str">
        <f t="shared" si="1066"/>
        <v>businessman and philanthropist.[305]</v>
      </c>
      <c r="P3157" t="str">
        <f t="shared" si="1068"/>
        <v>businessman and philanthropist.</v>
      </c>
      <c r="Q3157" t="str">
        <f t="shared" si="1069"/>
        <v>businessman and philanthropist</v>
      </c>
      <c r="R3157" t="str">
        <f>Q3157</f>
        <v>businessman and philanthropist</v>
      </c>
      <c r="U3157" t="str">
        <f t="shared" si="1070"/>
        <v>https://en.wikipedia.org/wiki/Michael_Jaharis</v>
      </c>
      <c r="Y3157" t="str">
        <f t="shared" si="1071"/>
        <v>https://tools.wmflabs.org/xtools-articleinfo/?article=Michael_Jaharis&amp;project=en.wikipedia.org</v>
      </c>
      <c r="AB3157" t="str">
        <f t="shared" si="1072"/>
        <v>https://en.wikipedia.org/w/index.php?title=Special:WhatLinksHere/Michael_Jaharis&amp;limit=500</v>
      </c>
    </row>
    <row r="3158" spans="1:28">
      <c r="A3158">
        <v>4728</v>
      </c>
      <c r="B3158">
        <v>823762</v>
      </c>
      <c r="C3158">
        <v>510419.41565745219</v>
      </c>
      <c r="D3158" t="s">
        <v>14949</v>
      </c>
      <c r="E3158" t="str">
        <f t="shared" si="1073"/>
        <v>Michael</v>
      </c>
      <c r="F3158" t="str">
        <f t="shared" si="1074"/>
        <v>Kulich</v>
      </c>
      <c r="H3158">
        <v>0</v>
      </c>
      <c r="J3158">
        <v>29</v>
      </c>
      <c r="K3158" s="5">
        <v>42637</v>
      </c>
      <c r="L3158" t="s">
        <v>15704</v>
      </c>
      <c r="M3158" t="str">
        <f t="shared" si="1067"/>
        <v>American adult entertainment executive.[64]</v>
      </c>
      <c r="N3158" t="str">
        <f t="shared" si="1065"/>
        <v>American</v>
      </c>
      <c r="O3158" t="str">
        <f t="shared" si="1066"/>
        <v>adult entertainment executive.[64]</v>
      </c>
      <c r="P3158" s="2" t="str">
        <f t="shared" si="1068"/>
        <v>adult entertainment executive.</v>
      </c>
      <c r="Q3158" s="2" t="str">
        <f t="shared" si="1069"/>
        <v>adult entertainment executive</v>
      </c>
      <c r="R3158" s="2" t="str">
        <f>Q3158</f>
        <v>adult entertainment executive</v>
      </c>
      <c r="U3158" t="str">
        <f t="shared" si="1070"/>
        <v>https://en.wikipedia.org/wiki/Michael_Kulich</v>
      </c>
      <c r="Y3158" t="str">
        <f t="shared" si="1071"/>
        <v>https://tools.wmflabs.org/xtools-articleinfo/?article=Michael_Kulich&amp;project=en.wikipedia.org</v>
      </c>
      <c r="AB3158" t="str">
        <f t="shared" si="1072"/>
        <v>https://en.wikipedia.org/w/index.php?title=Special:WhatLinksHere/Michael_Kulich&amp;limit=500</v>
      </c>
    </row>
    <row r="3159" spans="1:28">
      <c r="A3159">
        <v>4200</v>
      </c>
      <c r="B3159">
        <v>205459</v>
      </c>
      <c r="C3159">
        <v>514786.70144297212</v>
      </c>
      <c r="D3159" t="s">
        <v>4140</v>
      </c>
      <c r="E3159" t="str">
        <f t="shared" si="1073"/>
        <v>Michael</v>
      </c>
      <c r="F3159" t="str">
        <f t="shared" si="1074"/>
        <v>Leader</v>
      </c>
      <c r="H3159">
        <v>0</v>
      </c>
      <c r="J3159">
        <v>78</v>
      </c>
      <c r="K3159" s="5">
        <v>42604</v>
      </c>
      <c r="L3159" t="s">
        <v>3675</v>
      </c>
      <c r="M3159" t="str">
        <f t="shared" si="1067"/>
        <v>British actor (EastEnders Star Wars Doctor Who).[343]</v>
      </c>
      <c r="N3159" t="str">
        <f t="shared" si="1065"/>
        <v>British</v>
      </c>
      <c r="O3159" t="str">
        <f t="shared" si="1066"/>
        <v>actor (EastEnders Star Wars Doctor Who).[343]</v>
      </c>
      <c r="P3159" s="2" t="str">
        <f t="shared" si="1068"/>
        <v>actor (EastEnders Star Wars Doctor Who).</v>
      </c>
      <c r="Q3159" s="2" t="str">
        <f t="shared" si="1069"/>
        <v>actor (EastEnders Star Wars Doctor Who)</v>
      </c>
      <c r="R3159" s="2" t="str">
        <f>IFERROR(MID(Q3159,1,FIND(" ",Q3159)-1),Q3159)</f>
        <v>actor</v>
      </c>
      <c r="S3159" s="2" t="s">
        <v>500</v>
      </c>
      <c r="U3159" t="str">
        <f t="shared" si="1070"/>
        <v>https://en.wikipedia.org/wiki/Michael_Leader</v>
      </c>
      <c r="Y3159" t="str">
        <f t="shared" si="1071"/>
        <v>https://tools.wmflabs.org/xtools-articleinfo/?article=Michael_Leader&amp;project=en.wikipedia.org</v>
      </c>
      <c r="AB3159" t="str">
        <f t="shared" si="1072"/>
        <v>https://en.wikipedia.org/w/index.php?title=Special:WhatLinksHere/Michael_Leader&amp;limit=500</v>
      </c>
    </row>
    <row r="3160" spans="1:28">
      <c r="A3160">
        <v>2974</v>
      </c>
      <c r="B3160">
        <v>43076</v>
      </c>
      <c r="C3160">
        <v>668809.09557312401</v>
      </c>
      <c r="D3160" t="s">
        <v>5491</v>
      </c>
      <c r="E3160" t="str">
        <f t="shared" si="1073"/>
        <v>Michael</v>
      </c>
      <c r="F3160" t="str">
        <f t="shared" si="1074"/>
        <v>Manser</v>
      </c>
      <c r="H3160">
        <v>0</v>
      </c>
      <c r="J3160">
        <v>87</v>
      </c>
      <c r="K3160" s="5">
        <v>42529</v>
      </c>
      <c r="L3160" t="s">
        <v>4971</v>
      </c>
      <c r="M3160" t="str">
        <f t="shared" si="1067"/>
        <v>British architect complications from a stroke.[129]</v>
      </c>
      <c r="N3160" t="str">
        <f t="shared" si="1065"/>
        <v>British</v>
      </c>
      <c r="O3160" t="str">
        <f t="shared" si="1066"/>
        <v>architect complications from a stroke.[129]</v>
      </c>
      <c r="P3160" t="str">
        <f t="shared" si="1068"/>
        <v>architect complications from a stroke.</v>
      </c>
      <c r="Q3160" t="str">
        <f t="shared" si="1069"/>
        <v>architect complications from a stroke</v>
      </c>
      <c r="R3160" t="str">
        <f>IFERROR(MID(Q3160,1,FIND(" ",Q3160)-1),Q3160)</f>
        <v>architect</v>
      </c>
      <c r="T3160" t="s">
        <v>3069</v>
      </c>
      <c r="U3160" t="str">
        <f t="shared" si="1070"/>
        <v>https://en.wikipedia.org/wiki/Michael_Manser</v>
      </c>
      <c r="Y3160" t="str">
        <f t="shared" si="1071"/>
        <v>https://tools.wmflabs.org/xtools-articleinfo/?article=Michael_Manser&amp;project=en.wikipedia.org</v>
      </c>
      <c r="AB3160" t="str">
        <f t="shared" si="1072"/>
        <v>https://en.wikipedia.org/w/index.php?title=Special:WhatLinksHere/Michael_Manser&amp;limit=500</v>
      </c>
    </row>
    <row r="3161" spans="1:28">
      <c r="A3161">
        <v>1251</v>
      </c>
      <c r="B3161">
        <v>690984</v>
      </c>
      <c r="C3161">
        <v>490420.73878172232</v>
      </c>
      <c r="D3161" t="s">
        <v>9048</v>
      </c>
      <c r="E3161" t="str">
        <f t="shared" si="1073"/>
        <v>Michael</v>
      </c>
      <c r="F3161" t="str">
        <f t="shared" si="1074"/>
        <v>MccGwire</v>
      </c>
      <c r="H3161">
        <v>0</v>
      </c>
      <c r="J3161">
        <v>91</v>
      </c>
      <c r="K3161" s="3">
        <v>42432</v>
      </c>
      <c r="L3161" s="2" t="s">
        <v>8307</v>
      </c>
      <c r="M3161" t="str">
        <f t="shared" si="1067"/>
        <v>British foreign policy analyst.[57]</v>
      </c>
      <c r="N3161" t="str">
        <f t="shared" si="1065"/>
        <v>British</v>
      </c>
      <c r="O3161" t="str">
        <f t="shared" si="1066"/>
        <v>foreign policy analyst.[57]</v>
      </c>
      <c r="P3161" t="str">
        <f t="shared" si="1068"/>
        <v>foreign policy analyst.</v>
      </c>
      <c r="Q3161" t="str">
        <f t="shared" si="1069"/>
        <v>foreign policy analyst</v>
      </c>
      <c r="R3161" t="s">
        <v>7330</v>
      </c>
      <c r="U3161" t="str">
        <f t="shared" si="1070"/>
        <v>https://en.wikipedia.org/wiki/Michael_MccGwire</v>
      </c>
      <c r="Y3161" t="str">
        <f t="shared" si="1071"/>
        <v>https://tools.wmflabs.org/xtools-articleinfo/?article=Michael_MccGwire&amp;project=en.wikipedia.org</v>
      </c>
      <c r="AB3161" t="str">
        <f t="shared" si="1072"/>
        <v>https://en.wikipedia.org/w/index.php?title=Special:WhatLinksHere/Michael_MccGwire&amp;limit=500</v>
      </c>
    </row>
    <row r="3162" spans="1:28">
      <c r="A3162">
        <v>2809</v>
      </c>
      <c r="B3162">
        <v>532420</v>
      </c>
      <c r="C3162">
        <v>742373.21094733488</v>
      </c>
      <c r="D3162" t="s">
        <v>12058</v>
      </c>
      <c r="E3162" t="str">
        <f t="shared" si="1073"/>
        <v>Michael</v>
      </c>
      <c r="F3162" t="str">
        <f t="shared" si="1074"/>
        <v>McCurdy</v>
      </c>
      <c r="H3162">
        <v>0</v>
      </c>
      <c r="J3162">
        <v>74</v>
      </c>
      <c r="K3162" s="5">
        <v>42518</v>
      </c>
      <c r="L3162" t="s">
        <v>12947</v>
      </c>
      <c r="M3162" t="str">
        <f t="shared" si="1067"/>
        <v>American illustrator and publisher.[477]</v>
      </c>
      <c r="N3162" t="str">
        <f t="shared" si="1065"/>
        <v>American</v>
      </c>
      <c r="O3162" t="str">
        <f t="shared" si="1066"/>
        <v>illustrator and publisher.[477]</v>
      </c>
      <c r="P3162" t="str">
        <f t="shared" si="1068"/>
        <v>illustrator and publisher.</v>
      </c>
      <c r="Q3162" t="str">
        <f t="shared" si="1069"/>
        <v>illustrator and publisher</v>
      </c>
      <c r="R3162" t="str">
        <f>Q3162</f>
        <v>illustrator and publisher</v>
      </c>
      <c r="U3162" t="str">
        <f t="shared" si="1070"/>
        <v>https://en.wikipedia.org/wiki/Michael_McCurdy</v>
      </c>
      <c r="Y3162" t="str">
        <f t="shared" si="1071"/>
        <v>https://tools.wmflabs.org/xtools-articleinfo/?article=Michael_McCurdy&amp;project=en.wikipedia.org</v>
      </c>
      <c r="AB3162" t="str">
        <f t="shared" si="1072"/>
        <v>https://en.wikipedia.org/w/index.php?title=Special:WhatLinksHere/Michael_McCurdy&amp;limit=500</v>
      </c>
    </row>
    <row r="3163" spans="1:28">
      <c r="A3163">
        <v>4137</v>
      </c>
      <c r="B3163">
        <v>705786</v>
      </c>
      <c r="C3163">
        <v>228195.05985171418</v>
      </c>
      <c r="D3163" t="s">
        <v>4234</v>
      </c>
      <c r="E3163" t="s">
        <v>3539</v>
      </c>
      <c r="F3163" t="s">
        <v>3641</v>
      </c>
      <c r="H3163">
        <v>0</v>
      </c>
      <c r="J3163">
        <v>79</v>
      </c>
      <c r="K3163" s="5">
        <v>42600</v>
      </c>
      <c r="L3163" t="s">
        <v>3828</v>
      </c>
      <c r="M3163" t="str">
        <f t="shared" si="1067"/>
        <v>British actor theatre director and playwright.[280]</v>
      </c>
      <c r="N3163" t="str">
        <f t="shared" si="1065"/>
        <v>British</v>
      </c>
      <c r="O3163" t="str">
        <f t="shared" si="1066"/>
        <v>actor theatre director and playwright.[280]</v>
      </c>
      <c r="P3163" s="2" t="str">
        <f t="shared" si="1068"/>
        <v>actor theatre director and playwright.</v>
      </c>
      <c r="Q3163" s="2" t="str">
        <f t="shared" si="1069"/>
        <v>actor theatre director and playwright</v>
      </c>
      <c r="R3163" s="2" t="str">
        <f>Q3163</f>
        <v>actor theatre director and playwright</v>
      </c>
      <c r="S3163" s="2"/>
      <c r="U3163" t="str">
        <f t="shared" si="1070"/>
        <v>https://en.wikipedia.org/wiki/Michael_Napier Brown</v>
      </c>
      <c r="Y3163" t="str">
        <f t="shared" si="1071"/>
        <v>https://tools.wmflabs.org/xtools-articleinfo/?article=Michael_Napier Brown&amp;project=en.wikipedia.org</v>
      </c>
      <c r="AB3163" t="str">
        <f t="shared" si="1072"/>
        <v>https://en.wikipedia.org/w/index.php?title=Special:WhatLinksHere/Michael_Napier Brown&amp;limit=500</v>
      </c>
    </row>
    <row r="3164" spans="1:28">
      <c r="A3164">
        <v>4276</v>
      </c>
      <c r="B3164">
        <v>901667</v>
      </c>
      <c r="C3164">
        <v>285753.19886476791</v>
      </c>
      <c r="D3164" t="s">
        <v>4367</v>
      </c>
      <c r="E3164" t="str">
        <f>LEFT(D3164,FIND(" ",D3164)-1)</f>
        <v>Michael</v>
      </c>
      <c r="F3164" t="str">
        <f>MID(D3164,FIND(" ",D3164)+1,9999)</f>
        <v>Phillips</v>
      </c>
      <c r="H3164">
        <v>0</v>
      </c>
      <c r="K3164" s="5">
        <v>42608</v>
      </c>
      <c r="L3164" t="s">
        <v>3690</v>
      </c>
      <c r="M3164" t="str">
        <f t="shared" si="1067"/>
        <v>British ice dancer.[419] (death announced on this date)</v>
      </c>
      <c r="N3164" t="str">
        <f t="shared" si="1065"/>
        <v>British</v>
      </c>
      <c r="O3164" t="str">
        <f t="shared" si="1066"/>
        <v>ice dancer.[419] (death announced on this date)</v>
      </c>
      <c r="P3164" s="2" t="str">
        <f t="shared" si="1068"/>
        <v>ice dancer.</v>
      </c>
      <c r="Q3164" s="2" t="str">
        <f t="shared" si="1069"/>
        <v>ice dancer</v>
      </c>
      <c r="R3164" s="2" t="s">
        <v>2713</v>
      </c>
      <c r="S3164" s="2"/>
      <c r="U3164" t="str">
        <f t="shared" si="1070"/>
        <v>https://en.wikipedia.org/wiki/Michael_Phillips</v>
      </c>
      <c r="Y3164" t="str">
        <f t="shared" si="1071"/>
        <v>https://tools.wmflabs.org/xtools-articleinfo/?article=Michael_Phillips&amp;project=en.wikipedia.org</v>
      </c>
      <c r="AB3164" t="str">
        <f t="shared" si="1072"/>
        <v>https://en.wikipedia.org/w/index.php?title=Special:WhatLinksHere/Michael_Phillips&amp;limit=500</v>
      </c>
    </row>
    <row r="3165" spans="1:28">
      <c r="A3165">
        <v>112</v>
      </c>
      <c r="B3165">
        <v>407668</v>
      </c>
      <c r="C3165">
        <v>579849.21526986</v>
      </c>
      <c r="D3165" t="s">
        <v>9098</v>
      </c>
      <c r="E3165" t="str">
        <f>LEFT(D3165,FIND(" ",D3165)-1)</f>
        <v>Michael</v>
      </c>
      <c r="F3165" t="str">
        <f>MID(D3165,FIND(" ",D3165)+1,9999)</f>
        <v>Purcell</v>
      </c>
      <c r="H3165">
        <v>0</v>
      </c>
      <c r="J3165">
        <v>70</v>
      </c>
      <c r="K3165" s="3">
        <v>42374</v>
      </c>
      <c r="L3165" t="s">
        <v>9226</v>
      </c>
      <c r="M3165" t="str">
        <f t="shared" si="1067"/>
        <v>Australian rugby union player.[112]</v>
      </c>
      <c r="N3165" t="str">
        <f t="shared" si="1065"/>
        <v>Australian</v>
      </c>
      <c r="O3165" t="str">
        <f t="shared" si="1066"/>
        <v>rugby union player.[112]</v>
      </c>
      <c r="P3165" t="str">
        <f t="shared" si="1068"/>
        <v>rugby union player.</v>
      </c>
      <c r="Q3165" t="str">
        <f t="shared" si="1069"/>
        <v>rugby union player</v>
      </c>
      <c r="R3165" t="s">
        <v>7344</v>
      </c>
      <c r="U3165" t="str">
        <f t="shared" si="1070"/>
        <v>https://en.wikipedia.org/wiki/Michael_Purcell</v>
      </c>
      <c r="Y3165" t="str">
        <f t="shared" si="1071"/>
        <v>https://tools.wmflabs.org/xtools-articleinfo/?article=Michael_Purcell&amp;project=en.wikipedia.org</v>
      </c>
      <c r="AB3165" t="str">
        <f t="shared" si="1072"/>
        <v>https://en.wikipedia.org/w/index.php?title=Special:WhatLinksHere/Michael_Purcell&amp;limit=500</v>
      </c>
    </row>
    <row r="3166" spans="1:28">
      <c r="A3166">
        <v>2522</v>
      </c>
      <c r="B3166">
        <v>277851</v>
      </c>
      <c r="C3166">
        <v>842886.31485287624</v>
      </c>
      <c r="D3166" t="s">
        <v>11960</v>
      </c>
      <c r="E3166" t="str">
        <f>LEFT(D3166,FIND(" ",D3166)-1)</f>
        <v>Michael</v>
      </c>
      <c r="F3166" t="str">
        <f>MID(D3166,FIND(" ",D3166)+1,9999)</f>
        <v>Ratner</v>
      </c>
      <c r="H3166">
        <v>0</v>
      </c>
      <c r="J3166">
        <v>72</v>
      </c>
      <c r="K3166" s="5">
        <v>42501</v>
      </c>
      <c r="L3166" t="s">
        <v>12611</v>
      </c>
      <c r="M3166" t="str">
        <f t="shared" si="1067"/>
        <v>American lawyer won right of habeas corpus for Guantanamo Bay detainees complications from cancer.[186]</v>
      </c>
      <c r="N3166" t="str">
        <f t="shared" si="1065"/>
        <v>American</v>
      </c>
      <c r="O3166" t="str">
        <f t="shared" si="1066"/>
        <v>lawyer won right of habeas corpus for Guantanamo Bay detainees complications from cancer.[186]</v>
      </c>
      <c r="P3166" t="str">
        <f t="shared" si="1068"/>
        <v>lawyer won right of habeas corpus for Guantanamo Bay detainees complications from cancer.</v>
      </c>
      <c r="Q3166" t="str">
        <f t="shared" si="1069"/>
        <v>lawyer won right of habeas corpus for Guantanamo Bay detainees complications from cancer</v>
      </c>
      <c r="R3166" t="str">
        <f>IFERROR(MID(Q3166,1,FIND(" ",Q3166)-1),Q3166)</f>
        <v>lawyer</v>
      </c>
      <c r="S3166" s="2" t="s">
        <v>1474</v>
      </c>
      <c r="T3166" t="s">
        <v>13027</v>
      </c>
      <c r="U3166" t="str">
        <f t="shared" si="1070"/>
        <v>https://en.wikipedia.org/wiki/Michael_Ratner</v>
      </c>
      <c r="Y3166" t="str">
        <f t="shared" si="1071"/>
        <v>https://tools.wmflabs.org/xtools-articleinfo/?article=Michael_Ratner&amp;project=en.wikipedia.org</v>
      </c>
      <c r="AB3166" t="str">
        <f t="shared" si="1072"/>
        <v>https://en.wikipedia.org/w/index.php?title=Special:WhatLinksHere/Michael_Ratner&amp;limit=500</v>
      </c>
    </row>
    <row r="3167" spans="1:28">
      <c r="A3167">
        <v>2650</v>
      </c>
      <c r="B3167">
        <v>281188</v>
      </c>
      <c r="C3167">
        <v>718351.64556432574</v>
      </c>
      <c r="D3167" t="s">
        <v>12082</v>
      </c>
      <c r="E3167" t="str">
        <f>LEFT(D3167,FIND(" ",D3167)-1)</f>
        <v>Michael</v>
      </c>
      <c r="F3167" t="str">
        <f>MID(D3167,FIND(" ",D3167)+1,9999)</f>
        <v>Reichmann</v>
      </c>
      <c r="H3167">
        <v>0</v>
      </c>
      <c r="J3167">
        <v>71</v>
      </c>
      <c r="K3167" s="5">
        <v>42508</v>
      </c>
      <c r="L3167" t="s">
        <v>12617</v>
      </c>
      <c r="M3167" t="str">
        <f t="shared" si="1067"/>
        <v>Canadian photographer and blogger.[314]</v>
      </c>
      <c r="N3167" t="str">
        <f t="shared" si="1065"/>
        <v>Canadian</v>
      </c>
      <c r="O3167" t="str">
        <f t="shared" si="1066"/>
        <v>photographer and blogger.[314]</v>
      </c>
      <c r="P3167" t="str">
        <f t="shared" si="1068"/>
        <v>photographer and blogger.</v>
      </c>
      <c r="Q3167" t="str">
        <f t="shared" si="1069"/>
        <v>photographer and blogger</v>
      </c>
      <c r="R3167" t="str">
        <f>Q3167</f>
        <v>photographer and blogger</v>
      </c>
      <c r="U3167" t="str">
        <f t="shared" si="1070"/>
        <v>https://en.wikipedia.org/wiki/Michael_Reichmann</v>
      </c>
      <c r="Y3167" t="str">
        <f t="shared" si="1071"/>
        <v>https://tools.wmflabs.org/xtools-articleinfo/?article=Michael_Reichmann&amp;project=en.wikipedia.org</v>
      </c>
      <c r="AB3167" t="str">
        <f t="shared" si="1072"/>
        <v>https://en.wikipedia.org/w/index.php?title=Special:WhatLinksHere/Michael_Reichmann&amp;limit=500</v>
      </c>
    </row>
    <row r="3168" spans="1:28">
      <c r="A3168">
        <v>2599</v>
      </c>
      <c r="B3168">
        <v>593212</v>
      </c>
      <c r="C3168">
        <v>437992.25546536036</v>
      </c>
      <c r="D3168" t="s">
        <v>12181</v>
      </c>
      <c r="E3168" t="str">
        <f>LEFT(D3168,FIND(" ",D3168)-1)</f>
        <v>Michael</v>
      </c>
      <c r="F3168" t="str">
        <f>MID(D3168,FIND(" ",D3168)+1,9999)</f>
        <v>Roberds</v>
      </c>
      <c r="H3168">
        <v>0</v>
      </c>
      <c r="J3168">
        <v>52</v>
      </c>
      <c r="K3168" s="5">
        <v>42505</v>
      </c>
      <c r="L3168" t="s">
        <v>12628</v>
      </c>
      <c r="M3168" t="str">
        <f t="shared" si="1067"/>
        <v>Canadian actor (The New Addams Family Elf Hot Tub Time Machine).[263]</v>
      </c>
      <c r="N3168" t="str">
        <f t="shared" si="1065"/>
        <v>Canadian</v>
      </c>
      <c r="O3168" t="str">
        <f t="shared" ref="O3168:O3200" si="1075">MID(M3168,FIND(" ",M3168)+1,9999)</f>
        <v>actor (The New Addams Family Elf Hot Tub Time Machine).[263]</v>
      </c>
      <c r="P3168" t="str">
        <f t="shared" si="1068"/>
        <v>actor (The New Addams Family Elf Hot Tub Time Machine).</v>
      </c>
      <c r="Q3168" t="str">
        <f t="shared" si="1069"/>
        <v>actor (The New Addams Family Elf Hot Tub Time Machine)</v>
      </c>
      <c r="R3168" t="str">
        <f>IFERROR(MID(Q3168,1,FIND(" ",Q3168)-1),Q3168)</f>
        <v>actor</v>
      </c>
      <c r="S3168" s="2" t="s">
        <v>1604</v>
      </c>
      <c r="U3168" t="str">
        <f t="shared" si="1070"/>
        <v>https://en.wikipedia.org/wiki/Michael_Roberds</v>
      </c>
      <c r="Y3168" t="str">
        <f t="shared" si="1071"/>
        <v>https://tools.wmflabs.org/xtools-articleinfo/?article=Michael_Roberds&amp;project=en.wikipedia.org</v>
      </c>
      <c r="AB3168" t="str">
        <f t="shared" si="1072"/>
        <v>https://en.wikipedia.org/w/index.php?title=Special:WhatLinksHere/Michael_Roberds&amp;limit=500</v>
      </c>
    </row>
    <row r="3169" spans="1:29">
      <c r="A3169">
        <v>1129</v>
      </c>
      <c r="B3169">
        <v>840274</v>
      </c>
      <c r="C3169">
        <v>852387.4082447947</v>
      </c>
      <c r="D3169" t="s">
        <v>11122</v>
      </c>
      <c r="E3169" t="s">
        <v>11689</v>
      </c>
      <c r="F3169" t="s">
        <v>11688</v>
      </c>
      <c r="H3169">
        <v>0</v>
      </c>
      <c r="J3169">
        <v>90</v>
      </c>
      <c r="K3169" s="3">
        <v>42426</v>
      </c>
      <c r="L3169" t="s">
        <v>11449</v>
      </c>
      <c r="M3169" t="str">
        <f t="shared" si="1067"/>
        <v>British mathematician and oceanographer (Cambridge University).[476]</v>
      </c>
      <c r="N3169" t="str">
        <f t="shared" si="1065"/>
        <v>British</v>
      </c>
      <c r="O3169" t="str">
        <f t="shared" si="1075"/>
        <v>mathematician and oceanographer (Cambridge University).[476]</v>
      </c>
      <c r="P3169" t="str">
        <f t="shared" si="1068"/>
        <v>mathematician and oceanographer (Cambridge University).</v>
      </c>
      <c r="Q3169" t="str">
        <f t="shared" si="1069"/>
        <v>mathematician and oceanographer (Cambridge University)</v>
      </c>
      <c r="R3169" t="s">
        <v>3288</v>
      </c>
      <c r="S3169" t="s">
        <v>2147</v>
      </c>
      <c r="U3169" t="str">
        <f t="shared" si="1070"/>
        <v>https://en.wikipedia.org/wiki/Michael_S. Longuet-Higgins</v>
      </c>
      <c r="Y3169" t="str">
        <f t="shared" si="1071"/>
        <v>https://tools.wmflabs.org/xtools-articleinfo/?article=Michael_S. Longuet-Higgins&amp;project=en.wikipedia.org</v>
      </c>
      <c r="AB3169" t="str">
        <f t="shared" si="1072"/>
        <v>https://en.wikipedia.org/w/index.php?title=Special:WhatLinksHere/Michael_S. Longuet-Higgins&amp;limit=500</v>
      </c>
    </row>
    <row r="3170" spans="1:29">
      <c r="A3170">
        <v>450</v>
      </c>
      <c r="B3170">
        <v>533420</v>
      </c>
      <c r="C3170">
        <v>440045.25715899945</v>
      </c>
      <c r="D3170" t="s">
        <v>9739</v>
      </c>
      <c r="E3170" t="str">
        <f t="shared" ref="E3170:E3201" si="1076">LEFT(D3170,FIND(" ",D3170)-1)</f>
        <v>Michael</v>
      </c>
      <c r="F3170" t="str">
        <f t="shared" ref="F3170:F3201" si="1077">MID(D3170,FIND(" ",D3170)+1,9999)</f>
        <v>Sheringham</v>
      </c>
      <c r="H3170">
        <v>0</v>
      </c>
      <c r="J3170">
        <v>67</v>
      </c>
      <c r="K3170" s="3">
        <v>42390</v>
      </c>
      <c r="L3170" t="s">
        <v>9740</v>
      </c>
      <c r="M3170" t="str">
        <f t="shared" si="1067"/>
        <v>English literary academic.[454]</v>
      </c>
      <c r="N3170" t="str">
        <f t="shared" si="1065"/>
        <v>English</v>
      </c>
      <c r="O3170" t="str">
        <f t="shared" si="1075"/>
        <v>literary academic.[454]</v>
      </c>
      <c r="P3170" t="str">
        <f t="shared" si="1068"/>
        <v>literary academic.</v>
      </c>
      <c r="Q3170" t="str">
        <f t="shared" si="1069"/>
        <v>literary academic</v>
      </c>
      <c r="R3170" t="s">
        <v>7112</v>
      </c>
      <c r="U3170" t="str">
        <f t="shared" si="1070"/>
        <v>https://en.wikipedia.org/wiki/Michael_Sheringham</v>
      </c>
      <c r="Y3170" t="str">
        <f t="shared" si="1071"/>
        <v>https://tools.wmflabs.org/xtools-articleinfo/?article=Michael_Sheringham&amp;project=en.wikipedia.org</v>
      </c>
      <c r="AB3170" t="str">
        <f t="shared" si="1072"/>
        <v>https://en.wikipedia.org/w/index.php?title=Special:WhatLinksHere/Michael_Sheringham&amp;limit=500</v>
      </c>
    </row>
    <row r="3171" spans="1:29">
      <c r="A3171">
        <v>4591</v>
      </c>
      <c r="B3171">
        <v>784301</v>
      </c>
      <c r="C3171">
        <v>580909.39734574931</v>
      </c>
      <c r="D3171" t="s">
        <v>15273</v>
      </c>
      <c r="E3171" t="str">
        <f t="shared" si="1076"/>
        <v>Michael</v>
      </c>
      <c r="F3171" t="str">
        <f t="shared" si="1077"/>
        <v>Shrimpton</v>
      </c>
      <c r="H3171">
        <v>0</v>
      </c>
      <c r="J3171">
        <v>77</v>
      </c>
      <c r="K3171" s="5">
        <v>42628</v>
      </c>
      <c r="L3171" t="s">
        <v>15523</v>
      </c>
      <c r="M3171" t="str">
        <f t="shared" si="1067"/>
        <v>Australian television producer (Countdown) cancer.[212]</v>
      </c>
      <c r="N3171" t="str">
        <f t="shared" si="1065"/>
        <v>Australian</v>
      </c>
      <c r="O3171" t="str">
        <f t="shared" si="1075"/>
        <v>television producer (Countdown) cancer.[212]</v>
      </c>
      <c r="P3171" s="2" t="str">
        <f t="shared" si="1068"/>
        <v>television producer (Countdown) cancer.</v>
      </c>
      <c r="Q3171" s="2" t="str">
        <f t="shared" si="1069"/>
        <v>television producer (Countdown) cancer</v>
      </c>
      <c r="R3171" s="2" t="s">
        <v>15934</v>
      </c>
      <c r="S3171" s="2" t="s">
        <v>397</v>
      </c>
      <c r="T3171" t="s">
        <v>15781</v>
      </c>
      <c r="U3171" t="str">
        <f t="shared" si="1070"/>
        <v>https://en.wikipedia.org/wiki/Michael_Shrimpton</v>
      </c>
      <c r="Y3171" t="str">
        <f t="shared" si="1071"/>
        <v>https://tools.wmflabs.org/xtools-articleinfo/?article=Michael_Shrimpton&amp;project=en.wikipedia.org</v>
      </c>
      <c r="AB3171" t="str">
        <f t="shared" si="1072"/>
        <v>https://en.wikipedia.org/w/index.php?title=Special:WhatLinksHere/Michael_Shrimpton&amp;limit=500</v>
      </c>
    </row>
    <row r="3172" spans="1:29">
      <c r="A3172">
        <v>3964</v>
      </c>
      <c r="B3172">
        <v>858844</v>
      </c>
      <c r="C3172">
        <v>295003.67206310329</v>
      </c>
      <c r="D3172" t="s">
        <v>4410</v>
      </c>
      <c r="E3172" t="str">
        <f t="shared" si="1076"/>
        <v>Michael</v>
      </c>
      <c r="F3172" t="str">
        <f t="shared" si="1077"/>
        <v>Walter</v>
      </c>
      <c r="H3172">
        <v>0</v>
      </c>
      <c r="J3172">
        <v>57</v>
      </c>
      <c r="K3172" s="5">
        <v>42588</v>
      </c>
      <c r="L3172" t="s">
        <v>3991</v>
      </c>
      <c r="M3172" t="str">
        <f t="shared" si="1067"/>
        <v>German luger world champion (1985).[106]</v>
      </c>
      <c r="N3172" t="str">
        <f t="shared" si="1065"/>
        <v>German</v>
      </c>
      <c r="O3172" t="str">
        <f t="shared" si="1075"/>
        <v>luger world champion (1985).[106]</v>
      </c>
      <c r="P3172" s="2" t="str">
        <f t="shared" si="1068"/>
        <v>luger world champion (1985).</v>
      </c>
      <c r="Q3172" s="2" t="str">
        <f t="shared" si="1069"/>
        <v>luger world champion (1985)</v>
      </c>
      <c r="R3172" s="2" t="str">
        <f>IFERROR(MID(Q3172,1,FIND(" ",Q3172)-1),Q3172)</f>
        <v>luger</v>
      </c>
      <c r="S3172" s="2" t="s">
        <v>751</v>
      </c>
      <c r="U3172" t="str">
        <f t="shared" si="1070"/>
        <v>https://en.wikipedia.org/wiki/Michael_Walter</v>
      </c>
      <c r="Y3172" t="str">
        <f t="shared" si="1071"/>
        <v>https://tools.wmflabs.org/xtools-articleinfo/?article=Michael_Walter&amp;project=en.wikipedia.org</v>
      </c>
      <c r="AB3172" t="str">
        <f t="shared" si="1072"/>
        <v>https://en.wikipedia.org/w/index.php?title=Special:WhatLinksHere/Michael_Walter&amp;limit=500</v>
      </c>
    </row>
    <row r="3173" spans="1:29">
      <c r="A3173">
        <v>1355</v>
      </c>
      <c r="B3173">
        <v>502716</v>
      </c>
      <c r="C3173">
        <v>700276.87584479281</v>
      </c>
      <c r="D3173" t="s">
        <v>8813</v>
      </c>
      <c r="E3173" t="str">
        <f t="shared" si="1076"/>
        <v>Michael</v>
      </c>
      <c r="F3173" t="str">
        <f t="shared" si="1077"/>
        <v>White</v>
      </c>
      <c r="H3173">
        <v>0</v>
      </c>
      <c r="J3173">
        <v>80</v>
      </c>
      <c r="K3173" s="3">
        <v>42436</v>
      </c>
      <c r="L3173" s="2" t="s">
        <v>8137</v>
      </c>
      <c r="M3173" t="str">
        <f t="shared" si="1067"/>
        <v>Scottish film and theatre producer (Monty Python and the Holy Grail The Rocky Horror Picture Show) Tony winner (1971) heart failure.[161]</v>
      </c>
      <c r="N3173" t="str">
        <f t="shared" si="1065"/>
        <v>Scottish</v>
      </c>
      <c r="O3173" t="str">
        <f t="shared" si="1075"/>
        <v>film and theatre producer (Monty Python and the Holy Grail The Rocky Horror Picture Show) Tony winner (1971) heart failure.[161]</v>
      </c>
      <c r="P3173" t="str">
        <f t="shared" si="1068"/>
        <v>film and theatre producer (Monty Python and the Holy Grail The Rocky Horror Picture Show) Tony winner (1971) heart failure.</v>
      </c>
      <c r="Q3173" t="str">
        <f t="shared" si="1069"/>
        <v>film and theatre producer (Monty Python and the Holy Grail The Rocky Horror Picture Show) Tony winner (1971) heart failure</v>
      </c>
      <c r="R3173" t="s">
        <v>3329</v>
      </c>
      <c r="S3173" s="2" t="s">
        <v>2004</v>
      </c>
      <c r="T3173" t="s">
        <v>7315</v>
      </c>
      <c r="U3173" t="str">
        <f t="shared" si="1070"/>
        <v>https://en.wikipedia.org/wiki/Michael_White</v>
      </c>
      <c r="Y3173" t="str">
        <f t="shared" si="1071"/>
        <v>https://tools.wmflabs.org/xtools-articleinfo/?article=Michael_White&amp;project=en.wikipedia.org</v>
      </c>
      <c r="AB3173" t="str">
        <f t="shared" si="1072"/>
        <v>https://en.wikipedia.org/w/index.php?title=Special:WhatLinksHere/Michael_White&amp;limit=500</v>
      </c>
    </row>
    <row r="3174" spans="1:29">
      <c r="A3174">
        <v>2254</v>
      </c>
      <c r="B3174">
        <v>28716</v>
      </c>
      <c r="C3174">
        <v>61504.677105403971</v>
      </c>
      <c r="D3174" t="s">
        <v>6475</v>
      </c>
      <c r="E3174" t="str">
        <f t="shared" si="1076"/>
        <v>Michal</v>
      </c>
      <c r="F3174" t="str">
        <f t="shared" si="1077"/>
        <v>Hornstein</v>
      </c>
      <c r="H3174">
        <v>0</v>
      </c>
      <c r="J3174">
        <v>95</v>
      </c>
      <c r="K3174" s="5">
        <v>42485</v>
      </c>
      <c r="L3174" t="s">
        <v>5773</v>
      </c>
      <c r="M3174" t="str">
        <f t="shared" si="1067"/>
        <v>Polish-born Canadian executive.[442]</v>
      </c>
      <c r="N3174" t="s">
        <v>5780</v>
      </c>
      <c r="O3174" t="str">
        <f t="shared" si="1075"/>
        <v>Canadian executive.[442]</v>
      </c>
      <c r="P3174" t="str">
        <f t="shared" si="1068"/>
        <v>Canadian executive.</v>
      </c>
      <c r="Q3174" t="str">
        <f t="shared" si="1069"/>
        <v>Canadian executive</v>
      </c>
      <c r="R3174" t="s">
        <v>5746</v>
      </c>
      <c r="U3174" t="str">
        <f t="shared" si="1070"/>
        <v>https://en.wikipedia.org/wiki/Michal_Hornstein</v>
      </c>
      <c r="Y3174" t="str">
        <f t="shared" si="1071"/>
        <v>https://tools.wmflabs.org/xtools-articleinfo/?article=Michal_Hornstein&amp;project=en.wikipedia.org</v>
      </c>
      <c r="AB3174" t="str">
        <f t="shared" si="1072"/>
        <v>https://en.wikipedia.org/w/index.php?title=Special:WhatLinksHere/Michal_Hornstein&amp;limit=500</v>
      </c>
    </row>
    <row r="3175" spans="1:29">
      <c r="A3175">
        <v>700</v>
      </c>
      <c r="B3175">
        <v>457923</v>
      </c>
      <c r="C3175">
        <v>928678.68522171187</v>
      </c>
      <c r="D3175" t="s">
        <v>10403</v>
      </c>
      <c r="E3175" t="str">
        <f t="shared" si="1076"/>
        <v>Michał</v>
      </c>
      <c r="F3175" t="str">
        <f t="shared" si="1077"/>
        <v>Janiszewski</v>
      </c>
      <c r="H3175">
        <v>0</v>
      </c>
      <c r="J3175">
        <v>89</v>
      </c>
      <c r="K3175" s="3">
        <v>42403</v>
      </c>
      <c r="L3175" t="s">
        <v>11112</v>
      </c>
      <c r="M3175" t="str">
        <f t="shared" si="1067"/>
        <v>Polish politician and army officer.[44]</v>
      </c>
      <c r="N3175" t="str">
        <f t="shared" ref="N3175:N3181" si="1078">MID(M3175,1,FIND(" ",M3175)-1)</f>
        <v>Polish</v>
      </c>
      <c r="O3175" t="str">
        <f t="shared" si="1075"/>
        <v>politician and army officer.[44]</v>
      </c>
      <c r="P3175" t="str">
        <f t="shared" si="1068"/>
        <v>politician and army officer.</v>
      </c>
      <c r="Q3175" t="str">
        <f t="shared" si="1069"/>
        <v>politician and army officer</v>
      </c>
      <c r="R3175" t="str">
        <f>Q3175</f>
        <v>politician and army officer</v>
      </c>
      <c r="U3175" t="str">
        <f t="shared" si="1070"/>
        <v>https://en.wikipedia.org/wiki/Michał_Janiszewski</v>
      </c>
      <c r="Y3175" t="str">
        <f t="shared" si="1071"/>
        <v>https://tools.wmflabs.org/xtools-articleinfo/?article=Michał_Janiszewski&amp;project=en.wikipedia.org</v>
      </c>
      <c r="AB3175" t="str">
        <f t="shared" si="1072"/>
        <v>https://en.wikipedia.org/w/index.php?title=Special:WhatLinksHere/Michał_Janiszewski&amp;limit=500</v>
      </c>
    </row>
    <row r="3176" spans="1:29">
      <c r="A3176">
        <v>3168</v>
      </c>
      <c r="B3176">
        <v>593202</v>
      </c>
      <c r="C3176">
        <v>180551.55534057121</v>
      </c>
      <c r="D3176" t="s">
        <v>5342</v>
      </c>
      <c r="E3176" t="str">
        <f t="shared" si="1076"/>
        <v>Michał</v>
      </c>
      <c r="F3176" t="str">
        <f t="shared" si="1077"/>
        <v>Józefczyk</v>
      </c>
      <c r="H3176">
        <v>0</v>
      </c>
      <c r="J3176">
        <v>69</v>
      </c>
      <c r="K3176" s="5">
        <v>42541</v>
      </c>
      <c r="L3176" t="s">
        <v>4842</v>
      </c>
      <c r="M3176" t="str">
        <f t="shared" si="1067"/>
        <v>Polish Roman Catholic priest.[323]</v>
      </c>
      <c r="N3176" t="str">
        <f t="shared" si="1078"/>
        <v>Polish</v>
      </c>
      <c r="O3176" t="str">
        <f t="shared" si="1075"/>
        <v>Roman Catholic priest.[323]</v>
      </c>
      <c r="P3176" t="str">
        <f t="shared" si="1068"/>
        <v>Roman Catholic priest.</v>
      </c>
      <c r="Q3176" t="str">
        <f t="shared" si="1069"/>
        <v>Roman Catholic priest</v>
      </c>
      <c r="R3176" t="str">
        <f>Q3176</f>
        <v>Roman Catholic priest</v>
      </c>
      <c r="U3176" t="str">
        <f t="shared" si="1070"/>
        <v>https://en.wikipedia.org/wiki/Michał_Józefczyk</v>
      </c>
      <c r="Y3176" t="str">
        <f t="shared" si="1071"/>
        <v>https://tools.wmflabs.org/xtools-articleinfo/?article=Michał_Józefczyk&amp;project=en.wikipedia.org</v>
      </c>
      <c r="AB3176" t="str">
        <f t="shared" si="1072"/>
        <v>https://en.wikipedia.org/w/index.php?title=Special:WhatLinksHere/Michał_Józefczyk&amp;limit=500</v>
      </c>
    </row>
    <row r="3177" spans="1:29">
      <c r="A3177">
        <v>4236</v>
      </c>
      <c r="B3177">
        <v>992077</v>
      </c>
      <c r="C3177">
        <v>908843.97965328395</v>
      </c>
      <c r="D3177" t="s">
        <v>4169</v>
      </c>
      <c r="E3177" t="str">
        <f t="shared" si="1076"/>
        <v>Michel</v>
      </c>
      <c r="F3177" t="str">
        <f t="shared" si="1077"/>
        <v>Butor</v>
      </c>
      <c r="H3177">
        <v>0</v>
      </c>
      <c r="J3177">
        <v>89</v>
      </c>
      <c r="K3177" s="5">
        <v>42606</v>
      </c>
      <c r="L3177" t="s">
        <v>3713</v>
      </c>
      <c r="M3177" t="str">
        <f t="shared" si="1067"/>
        <v>French writer.[379]</v>
      </c>
      <c r="N3177" t="str">
        <f t="shared" si="1078"/>
        <v>French</v>
      </c>
      <c r="O3177" t="str">
        <f t="shared" si="1075"/>
        <v>writer.[379]</v>
      </c>
      <c r="P3177" s="2" t="str">
        <f t="shared" si="1068"/>
        <v>writer.</v>
      </c>
      <c r="Q3177" s="2" t="str">
        <f t="shared" si="1069"/>
        <v>writer</v>
      </c>
      <c r="R3177" s="2" t="str">
        <f>IFERROR(MID(Q3177,1,FIND(" ",Q3177)-1),Q3177)</f>
        <v>writer</v>
      </c>
      <c r="S3177" s="2"/>
      <c r="U3177" t="str">
        <f t="shared" si="1070"/>
        <v>https://en.wikipedia.org/wiki/Michel_Butor</v>
      </c>
      <c r="Y3177" t="str">
        <f t="shared" si="1071"/>
        <v>https://tools.wmflabs.org/xtools-articleinfo/?article=Michel_Butor&amp;project=en.wikipedia.org</v>
      </c>
      <c r="AB3177" t="str">
        <f t="shared" si="1072"/>
        <v>https://en.wikipedia.org/w/index.php?title=Special:WhatLinksHere/Michel_Butor&amp;limit=500</v>
      </c>
    </row>
    <row r="3178" spans="1:29">
      <c r="A3178">
        <v>3419</v>
      </c>
      <c r="B3178">
        <v>423139</v>
      </c>
      <c r="C3178">
        <v>943318.95357936446</v>
      </c>
      <c r="D3178" t="s">
        <v>13756</v>
      </c>
      <c r="E3178" t="str">
        <f t="shared" si="1076"/>
        <v>Michel</v>
      </c>
      <c r="F3178" t="str">
        <f t="shared" si="1077"/>
        <v>Coloni</v>
      </c>
      <c r="H3178">
        <v>0</v>
      </c>
      <c r="J3178">
        <v>88</v>
      </c>
      <c r="K3178" s="5">
        <v>42557</v>
      </c>
      <c r="L3178" t="s">
        <v>13992</v>
      </c>
      <c r="M3178" t="str">
        <f t="shared" si="1067"/>
        <v>French Roman Catholic prelate Archbishop of Dijon (1989–2004).[78]</v>
      </c>
      <c r="N3178" t="str">
        <f t="shared" si="1078"/>
        <v>French</v>
      </c>
      <c r="O3178" t="str">
        <f t="shared" si="1075"/>
        <v>Roman Catholic prelate Archbishop of Dijon (1989–2004).[78]</v>
      </c>
      <c r="P3178" s="2" t="str">
        <f t="shared" si="1068"/>
        <v>Roman Catholic prelate Archbishop of Dijon (1989–2004).</v>
      </c>
      <c r="Q3178" s="2" t="str">
        <f t="shared" si="1069"/>
        <v>Roman Catholic prelate Archbishop of Dijon (1989–2004)</v>
      </c>
      <c r="R3178" s="2" t="s">
        <v>13477</v>
      </c>
      <c r="S3178" s="2" t="s">
        <v>903</v>
      </c>
      <c r="U3178" t="str">
        <f t="shared" si="1070"/>
        <v>https://en.wikipedia.org/wiki/Michel_Coloni</v>
      </c>
      <c r="Y3178" t="str">
        <f t="shared" si="1071"/>
        <v>https://tools.wmflabs.org/xtools-articleinfo/?article=Michel_Coloni&amp;project=en.wikipedia.org</v>
      </c>
      <c r="AB3178" t="str">
        <f t="shared" si="1072"/>
        <v>https://en.wikipedia.org/w/index.php?title=Special:WhatLinksHere/Michel_Coloni&amp;limit=500</v>
      </c>
    </row>
    <row r="3179" spans="1:29">
      <c r="A3179">
        <v>26</v>
      </c>
      <c r="B3179">
        <v>42934</v>
      </c>
      <c r="C3179">
        <v>763991.02217692416</v>
      </c>
      <c r="D3179" t="s">
        <v>8932</v>
      </c>
      <c r="E3179" t="str">
        <f t="shared" si="1076"/>
        <v>Michel</v>
      </c>
      <c r="F3179" t="str">
        <f t="shared" si="1077"/>
        <v>Delpech</v>
      </c>
      <c r="H3179">
        <v>0</v>
      </c>
      <c r="J3179">
        <v>69</v>
      </c>
      <c r="K3179" s="3">
        <v>42371</v>
      </c>
      <c r="L3179" t="s">
        <v>9992</v>
      </c>
      <c r="M3179" t="str">
        <f t="shared" si="1067"/>
        <v>French singer-songwriter and actor throat cancer.[26]</v>
      </c>
      <c r="N3179" t="str">
        <f t="shared" si="1078"/>
        <v>French</v>
      </c>
      <c r="O3179" t="str">
        <f t="shared" si="1075"/>
        <v>singer-songwriter and actor throat cancer.[26]</v>
      </c>
      <c r="P3179" t="str">
        <f t="shared" si="1068"/>
        <v>singer-songwriter and actor throat cancer.</v>
      </c>
      <c r="Q3179" t="str">
        <f t="shared" si="1069"/>
        <v>singer-songwriter and actor throat cancer</v>
      </c>
      <c r="R3179" t="s">
        <v>3410</v>
      </c>
      <c r="T3179" t="s">
        <v>11712</v>
      </c>
      <c r="U3179" t="str">
        <f t="shared" si="1070"/>
        <v>https://en.wikipedia.org/wiki/Michel_Delpech</v>
      </c>
      <c r="Y3179" t="str">
        <f t="shared" si="1071"/>
        <v>https://tools.wmflabs.org/xtools-articleinfo/?article=Michel_Delpech&amp;project=en.wikipedia.org</v>
      </c>
      <c r="AB3179" t="str">
        <f t="shared" si="1072"/>
        <v>https://en.wikipedia.org/w/index.php?title=Special:WhatLinksHere/Michel_Delpech&amp;limit=500</v>
      </c>
    </row>
    <row r="3180" spans="1:29">
      <c r="A3180">
        <v>1701</v>
      </c>
      <c r="B3180">
        <v>912721</v>
      </c>
      <c r="C3180">
        <v>918189.20311470726</v>
      </c>
      <c r="D3180" t="s">
        <v>8609</v>
      </c>
      <c r="E3180" t="str">
        <f t="shared" si="1076"/>
        <v>Michel</v>
      </c>
      <c r="F3180" t="str">
        <f t="shared" si="1077"/>
        <v>Duc-Goninaz</v>
      </c>
      <c r="H3180">
        <v>0</v>
      </c>
      <c r="J3180">
        <v>82</v>
      </c>
      <c r="K3180" s="3">
        <v>42455</v>
      </c>
      <c r="L3180" s="2" t="s">
        <v>7593</v>
      </c>
      <c r="M3180" t="str">
        <f t="shared" si="1067"/>
        <v>French Esperantist.[508]</v>
      </c>
      <c r="N3180" t="str">
        <f t="shared" si="1078"/>
        <v>French</v>
      </c>
      <c r="O3180" t="str">
        <f t="shared" si="1075"/>
        <v>Esperantist.[508]</v>
      </c>
      <c r="P3180" t="str">
        <f t="shared" si="1068"/>
        <v>Esperantist.</v>
      </c>
      <c r="Q3180" t="str">
        <f t="shared" si="1069"/>
        <v>Esperantist</v>
      </c>
      <c r="R3180" t="str">
        <f>IFERROR(MID(Q3180,1,FIND(" ",Q3180)-1),Q3180)</f>
        <v>Esperantist</v>
      </c>
      <c r="U3180" t="str">
        <f t="shared" ref="U3180:U3211" si="1079">CONCATENATE("https://en.wikipedia.org/wiki/",REPLACE(D3180,FIND(" ",D3180),1,"_"))</f>
        <v>https://en.wikipedia.org/wiki/Michel_Duc-Goninaz</v>
      </c>
      <c r="Y3180" t="str">
        <f t="shared" ref="Y3180:Y3211" si="1080">CONCATENATE("https://tools.wmflabs.org/xtools-articleinfo/?article=",REPLACE(D3180,FIND(" ",D3180),1,"_"),"&amp;project=en.wikipedia.org")</f>
        <v>https://tools.wmflabs.org/xtools-articleinfo/?article=Michel_Duc-Goninaz&amp;project=en.wikipedia.org</v>
      </c>
      <c r="AB3180" t="str">
        <f t="shared" ref="AB3180:AB3211" si="1081">CONCATENATE("https://en.wikipedia.org/w/index.php?title=Special:WhatLinksHere/",REPLACE(D3180,FIND(" ",D3180),1,"_"),"&amp;limit=500")</f>
        <v>https://en.wikipedia.org/w/index.php?title=Special:WhatLinksHere/Michel_Duc-Goninaz&amp;limit=500</v>
      </c>
    </row>
    <row r="3181" spans="1:29">
      <c r="A3181">
        <v>74</v>
      </c>
      <c r="B3181">
        <v>637024</v>
      </c>
      <c r="C3181">
        <v>539733.45141457685</v>
      </c>
      <c r="D3181" t="s">
        <v>9021</v>
      </c>
      <c r="E3181" t="str">
        <f t="shared" si="1076"/>
        <v>Michel</v>
      </c>
      <c r="F3181" t="str">
        <f t="shared" si="1077"/>
        <v>Galabru</v>
      </c>
      <c r="H3181">
        <v>0</v>
      </c>
      <c r="J3181">
        <v>93</v>
      </c>
      <c r="K3181" s="3">
        <v>42373</v>
      </c>
      <c r="L3181" t="s">
        <v>10038</v>
      </c>
      <c r="M3181" t="str">
        <f t="shared" si="1067"/>
        <v>French actor (The Judge and the Assassin La Cage aux Folles Belle Époque).[74]</v>
      </c>
      <c r="N3181" t="str">
        <f t="shared" si="1078"/>
        <v>French</v>
      </c>
      <c r="O3181" t="str">
        <f t="shared" si="1075"/>
        <v>actor (The Judge and the Assassin La Cage aux Folles Belle Époque).[74]</v>
      </c>
      <c r="P3181" t="str">
        <f t="shared" si="1068"/>
        <v>actor (The Judge and the Assassin La Cage aux Folles Belle Époque).</v>
      </c>
      <c r="Q3181" t="str">
        <f t="shared" si="1069"/>
        <v>actor (The Judge and the Assassin La Cage aux Folles Belle Époque)</v>
      </c>
      <c r="R3181" t="str">
        <f>IFERROR(MID(Q3181,1,FIND(" ",Q3181)-1),Q3181)</f>
        <v>actor</v>
      </c>
      <c r="S3181" t="s">
        <v>2572</v>
      </c>
      <c r="U3181" t="str">
        <f t="shared" si="1079"/>
        <v>https://en.wikipedia.org/wiki/Michel_Galabru</v>
      </c>
      <c r="Y3181" t="str">
        <f t="shared" si="1080"/>
        <v>https://tools.wmflabs.org/xtools-articleinfo/?article=Michel_Galabru&amp;project=en.wikipedia.org</v>
      </c>
      <c r="AB3181" t="str">
        <f t="shared" si="1081"/>
        <v>https://en.wikipedia.org/w/index.php?title=Special:WhatLinksHere/Michel_Galabru&amp;limit=500</v>
      </c>
    </row>
    <row r="3182" spans="1:29">
      <c r="A3182" s="2">
        <v>4067</v>
      </c>
      <c r="B3182" s="2">
        <v>441572</v>
      </c>
      <c r="C3182" s="2">
        <v>401587.95038041717</v>
      </c>
      <c r="D3182" s="2" t="s">
        <v>4329</v>
      </c>
      <c r="E3182" s="2" t="str">
        <f t="shared" si="1076"/>
        <v>Michel</v>
      </c>
      <c r="F3182" s="2" t="str">
        <f t="shared" si="1077"/>
        <v>Richard</v>
      </c>
      <c r="G3182" s="2"/>
      <c r="H3182">
        <v>0</v>
      </c>
      <c r="J3182" s="2">
        <v>68</v>
      </c>
      <c r="K3182" s="6">
        <v>42595</v>
      </c>
      <c r="L3182" s="2" t="s">
        <v>3821</v>
      </c>
      <c r="M3182" s="2" t="str">
        <f t="shared" si="1067"/>
        <v>French-born American chef complications from a stroke.[209]</v>
      </c>
      <c r="N3182" s="2" t="s">
        <v>45</v>
      </c>
      <c r="O3182" s="2" t="str">
        <f t="shared" si="1075"/>
        <v>American chef complications from a stroke.[209]</v>
      </c>
      <c r="P3182" s="2" t="str">
        <f t="shared" si="1068"/>
        <v>American chef complications from a stroke.</v>
      </c>
      <c r="Q3182" s="2" t="str">
        <f t="shared" si="1069"/>
        <v>American chef complications from a stroke</v>
      </c>
      <c r="R3182" s="2" t="s">
        <v>5529</v>
      </c>
      <c r="S3182" s="2"/>
      <c r="T3182" s="2" t="s">
        <v>46</v>
      </c>
      <c r="U3182" s="2" t="str">
        <f t="shared" si="1079"/>
        <v>https://en.wikipedia.org/wiki/Michel_Richard</v>
      </c>
      <c r="V3182" s="2"/>
      <c r="W3182" s="2"/>
      <c r="X3182" s="2"/>
      <c r="Y3182" s="2" t="str">
        <f t="shared" si="1080"/>
        <v>https://tools.wmflabs.org/xtools-articleinfo/?article=Michel_Richard&amp;project=en.wikipedia.org</v>
      </c>
      <c r="Z3182" s="2"/>
      <c r="AA3182" s="2"/>
      <c r="AB3182" s="2" t="str">
        <f t="shared" si="1081"/>
        <v>https://en.wikipedia.org/w/index.php?title=Special:WhatLinksHere/Michel_Richard&amp;limit=500</v>
      </c>
      <c r="AC3182" s="2"/>
    </row>
    <row r="3183" spans="1:29">
      <c r="A3183">
        <v>3368</v>
      </c>
      <c r="B3183">
        <v>614682</v>
      </c>
      <c r="C3183">
        <v>264136.39527345367</v>
      </c>
      <c r="D3183" t="s">
        <v>13213</v>
      </c>
      <c r="E3183" t="str">
        <f t="shared" si="1076"/>
        <v>Michel</v>
      </c>
      <c r="F3183" t="str">
        <f t="shared" si="1077"/>
        <v>Rocard</v>
      </c>
      <c r="H3183">
        <v>0</v>
      </c>
      <c r="J3183">
        <v>85</v>
      </c>
      <c r="K3183" s="5">
        <v>42553</v>
      </c>
      <c r="L3183" t="s">
        <v>13880</v>
      </c>
      <c r="M3183" t="str">
        <f t="shared" si="1067"/>
        <v>French politician Prime Minister (1988–1991).[26]</v>
      </c>
      <c r="N3183" t="str">
        <f>MID(M3183,1,FIND(" ",M3183)-1)</f>
        <v>French</v>
      </c>
      <c r="O3183" t="str">
        <f t="shared" si="1075"/>
        <v>politician Prime Minister (1988–1991).[26]</v>
      </c>
      <c r="P3183" s="2" t="str">
        <f t="shared" si="1068"/>
        <v>politician Prime Minister (1988–1991).</v>
      </c>
      <c r="Q3183" s="2" t="str">
        <f t="shared" si="1069"/>
        <v>politician Prime Minister (1988–1991)</v>
      </c>
      <c r="R3183" s="2" t="str">
        <f>IFERROR(MID(Q3183,1,FIND(" ",Q3183)-1),Q3183)</f>
        <v>politician</v>
      </c>
      <c r="S3183" s="2" t="s">
        <v>1146</v>
      </c>
      <c r="U3183" t="str">
        <f t="shared" si="1079"/>
        <v>https://en.wikipedia.org/wiki/Michel_Rocard</v>
      </c>
      <c r="Y3183" t="str">
        <f t="shared" si="1080"/>
        <v>https://tools.wmflabs.org/xtools-articleinfo/?article=Michel_Rocard&amp;project=en.wikipedia.org</v>
      </c>
      <c r="AB3183" t="str">
        <f t="shared" si="1081"/>
        <v>https://en.wikipedia.org/w/index.php?title=Special:WhatLinksHere/Michel_Rocard&amp;limit=500</v>
      </c>
    </row>
    <row r="3184" spans="1:29">
      <c r="A3184">
        <v>4720</v>
      </c>
      <c r="B3184">
        <v>73524</v>
      </c>
      <c r="C3184">
        <v>249014.4358453108</v>
      </c>
      <c r="D3184" t="s">
        <v>14943</v>
      </c>
      <c r="E3184" t="str">
        <f t="shared" si="1076"/>
        <v>Michel</v>
      </c>
      <c r="F3184" t="str">
        <f t="shared" si="1077"/>
        <v>Rousseau</v>
      </c>
      <c r="H3184">
        <v>0</v>
      </c>
      <c r="J3184">
        <v>80</v>
      </c>
      <c r="K3184" s="5">
        <v>42636</v>
      </c>
      <c r="L3184" t="s">
        <v>15696</v>
      </c>
      <c r="M3184" t="str">
        <f t="shared" si="1067"/>
        <v>French cyclist Olympic champion (1956).[82]</v>
      </c>
      <c r="N3184" t="str">
        <f>MID(M3184,1,FIND(" ",M3184)-1)</f>
        <v>French</v>
      </c>
      <c r="O3184" t="str">
        <f t="shared" si="1075"/>
        <v>cyclist Olympic champion (1956).[82]</v>
      </c>
      <c r="P3184" s="2" t="str">
        <f t="shared" si="1068"/>
        <v>cyclist Olympic champion (1956).</v>
      </c>
      <c r="Q3184" s="2" t="str">
        <f t="shared" si="1069"/>
        <v>cyclist Olympic champion (1956)</v>
      </c>
      <c r="R3184" s="2" t="str">
        <f>IFERROR(MID(Q3184,1,FIND(" ",Q3184)-1),Q3184)</f>
        <v>cyclist</v>
      </c>
      <c r="S3184" s="2" t="s">
        <v>934</v>
      </c>
      <c r="U3184" t="str">
        <f t="shared" si="1079"/>
        <v>https://en.wikipedia.org/wiki/Michel_Rousseau</v>
      </c>
      <c r="Y3184" t="str">
        <f t="shared" si="1080"/>
        <v>https://tools.wmflabs.org/xtools-articleinfo/?article=Michel_Rousseau&amp;project=en.wikipedia.org</v>
      </c>
      <c r="AB3184" t="str">
        <f t="shared" si="1081"/>
        <v>https://en.wikipedia.org/w/index.php?title=Special:WhatLinksHere/Michel_Rousseau&amp;limit=500</v>
      </c>
    </row>
    <row r="3185" spans="1:28">
      <c r="A3185">
        <v>3300</v>
      </c>
      <c r="B3185">
        <v>860333</v>
      </c>
      <c r="C3185">
        <v>265119.14766979316</v>
      </c>
      <c r="D3185" t="s">
        <v>5476</v>
      </c>
      <c r="E3185" t="str">
        <f t="shared" si="1076"/>
        <v>Michel</v>
      </c>
      <c r="F3185" t="str">
        <f t="shared" si="1077"/>
        <v>Soutif</v>
      </c>
      <c r="H3185">
        <v>0</v>
      </c>
      <c r="J3185">
        <v>94</v>
      </c>
      <c r="K3185" s="5">
        <v>42549</v>
      </c>
      <c r="L3185" t="s">
        <v>4700</v>
      </c>
      <c r="M3185" t="str">
        <f t="shared" si="1067"/>
        <v>French physicist.[455]</v>
      </c>
      <c r="N3185" t="str">
        <f>MID(M3185,1,FIND(" ",M3185)-1)</f>
        <v>French</v>
      </c>
      <c r="O3185" t="str">
        <f t="shared" si="1075"/>
        <v>physicist.[455]</v>
      </c>
      <c r="P3185" t="str">
        <f t="shared" si="1068"/>
        <v>physicist.</v>
      </c>
      <c r="Q3185" t="str">
        <f t="shared" si="1069"/>
        <v>physicist</v>
      </c>
      <c r="R3185" t="str">
        <f>IFERROR(MID(Q3185,1,FIND(" ",Q3185)-1),Q3185)</f>
        <v>physicist</v>
      </c>
      <c r="U3185" t="str">
        <f t="shared" si="1079"/>
        <v>https://en.wikipedia.org/wiki/Michel_Soutif</v>
      </c>
      <c r="Y3185" t="str">
        <f t="shared" si="1080"/>
        <v>https://tools.wmflabs.org/xtools-articleinfo/?article=Michel_Soutif&amp;project=en.wikipedia.org</v>
      </c>
      <c r="AB3185" t="str">
        <f t="shared" si="1081"/>
        <v>https://en.wikipedia.org/w/index.php?title=Special:WhatLinksHere/Michel_Soutif&amp;limit=500</v>
      </c>
    </row>
    <row r="3186" spans="1:28">
      <c r="A3186">
        <v>395</v>
      </c>
      <c r="B3186">
        <v>639317</v>
      </c>
      <c r="C3186">
        <v>260637.2044674572</v>
      </c>
      <c r="D3186" t="s">
        <v>9575</v>
      </c>
      <c r="E3186" t="str">
        <f t="shared" si="1076"/>
        <v>Michel</v>
      </c>
      <c r="F3186" t="str">
        <f t="shared" si="1077"/>
        <v>Tournier</v>
      </c>
      <c r="H3186">
        <v>0</v>
      </c>
      <c r="J3186">
        <v>91</v>
      </c>
      <c r="K3186" s="3">
        <v>42387</v>
      </c>
      <c r="L3186" t="s">
        <v>10316</v>
      </c>
      <c r="M3186" t="str">
        <f t="shared" si="1067"/>
        <v>French writer (Friday or The Other Island The Erl-King).[397]</v>
      </c>
      <c r="N3186" t="str">
        <f>MID(M3186,1,FIND(" ",M3186)-1)</f>
        <v>French</v>
      </c>
      <c r="O3186" t="str">
        <f t="shared" si="1075"/>
        <v>writer (Friday or The Other Island The Erl-King).[397]</v>
      </c>
      <c r="P3186" t="str">
        <f t="shared" si="1068"/>
        <v>writer (Friday or The Other Island The Erl-King).</v>
      </c>
      <c r="Q3186" t="str">
        <f t="shared" si="1069"/>
        <v>writer (Friday or The Other Island The Erl-King)</v>
      </c>
      <c r="R3186" t="str">
        <f>IFERROR(MID(Q3186,1,FIND(" ",Q3186)-1),Q3186)</f>
        <v>writer</v>
      </c>
      <c r="S3186" t="s">
        <v>2392</v>
      </c>
      <c r="U3186" t="str">
        <f t="shared" si="1079"/>
        <v>https://en.wikipedia.org/wiki/Michel_Tournier</v>
      </c>
      <c r="Y3186" t="str">
        <f t="shared" si="1080"/>
        <v>https://tools.wmflabs.org/xtools-articleinfo/?article=Michel_Tournier&amp;project=en.wikipedia.org</v>
      </c>
      <c r="AB3186" t="str">
        <f t="shared" si="1081"/>
        <v>https://en.wikipedia.org/w/index.php?title=Special:WhatLinksHere/Michel_Tournier&amp;limit=500</v>
      </c>
    </row>
    <row r="3187" spans="1:28">
      <c r="A3187">
        <v>4651</v>
      </c>
      <c r="B3187">
        <v>819253</v>
      </c>
      <c r="C3187">
        <v>730486.55005459301</v>
      </c>
      <c r="D3187" t="s">
        <v>14895</v>
      </c>
      <c r="E3187" t="str">
        <f t="shared" si="1076"/>
        <v>Michel</v>
      </c>
      <c r="F3187" t="str">
        <f t="shared" si="1077"/>
        <v>Vaxès</v>
      </c>
      <c r="H3187">
        <v>0</v>
      </c>
      <c r="J3187">
        <v>75</v>
      </c>
      <c r="K3187" s="5">
        <v>42631</v>
      </c>
      <c r="L3187" t="s">
        <v>15596</v>
      </c>
      <c r="M3187" t="str">
        <f t="shared" si="1067"/>
        <v>French politician member of the National Assembly for Bouches-du-Rhône (2007–2012).[164]</v>
      </c>
      <c r="N3187" t="str">
        <f>MID(M3187,1,FIND(" ",M3187)-1)</f>
        <v>French</v>
      </c>
      <c r="O3187" t="str">
        <f t="shared" si="1075"/>
        <v>politician member of the National Assembly for Bouches-du-Rhône (2007–2012).[164]</v>
      </c>
      <c r="P3187" s="2" t="str">
        <f t="shared" si="1068"/>
        <v>politician member of the National Assembly for Bouches-du-Rhône (2007–2012).</v>
      </c>
      <c r="Q3187" s="2" t="str">
        <f t="shared" si="1069"/>
        <v>politician member of the National Assembly for Bouches-du-Rhône (2007–2012)</v>
      </c>
      <c r="R3187" s="2" t="str">
        <f>IFERROR(MID(Q3187,1,FIND(" ",Q3187)-1),Q3187)</f>
        <v>politician</v>
      </c>
      <c r="S3187" s="2" t="s">
        <v>430</v>
      </c>
      <c r="U3187" t="str">
        <f t="shared" si="1079"/>
        <v>https://en.wikipedia.org/wiki/Michel_Vaxès</v>
      </c>
      <c r="Y3187" t="str">
        <f t="shared" si="1080"/>
        <v>https://tools.wmflabs.org/xtools-articleinfo/?article=Michel_Vaxès&amp;project=en.wikipedia.org</v>
      </c>
      <c r="AB3187" t="str">
        <f t="shared" si="1081"/>
        <v>https://en.wikipedia.org/w/index.php?title=Special:WhatLinksHere/Michel_Vaxès&amp;limit=500</v>
      </c>
    </row>
    <row r="3188" spans="1:28">
      <c r="A3188">
        <v>3024</v>
      </c>
      <c r="B3188">
        <v>603546</v>
      </c>
      <c r="C3188">
        <v>995728.54939560778</v>
      </c>
      <c r="D3188" t="s">
        <v>5543</v>
      </c>
      <c r="E3188" t="str">
        <f t="shared" si="1076"/>
        <v>Michelle</v>
      </c>
      <c r="F3188" t="str">
        <f t="shared" si="1077"/>
        <v>Cliff</v>
      </c>
      <c r="H3188">
        <v>0</v>
      </c>
      <c r="J3188">
        <v>69</v>
      </c>
      <c r="K3188" s="5">
        <v>42533</v>
      </c>
      <c r="L3188" t="s">
        <v>5018</v>
      </c>
      <c r="M3188" t="str">
        <f t="shared" si="1067"/>
        <v>Jamaican-born American writer liver failure.[179]</v>
      </c>
      <c r="N3188" t="s">
        <v>4468</v>
      </c>
      <c r="O3188" t="str">
        <f t="shared" si="1075"/>
        <v>American writer liver failure.[179]</v>
      </c>
      <c r="P3188" t="str">
        <f t="shared" si="1068"/>
        <v>American writer liver failure.</v>
      </c>
      <c r="Q3188" t="str">
        <f t="shared" si="1069"/>
        <v>American writer liver failure</v>
      </c>
      <c r="R3188" t="s">
        <v>13372</v>
      </c>
      <c r="T3188" t="s">
        <v>13369</v>
      </c>
      <c r="U3188" t="str">
        <f t="shared" si="1079"/>
        <v>https://en.wikipedia.org/wiki/Michelle_Cliff</v>
      </c>
      <c r="Y3188" t="str">
        <f t="shared" si="1080"/>
        <v>https://tools.wmflabs.org/xtools-articleinfo/?article=Michelle_Cliff&amp;project=en.wikipedia.org</v>
      </c>
      <c r="AB3188" t="str">
        <f t="shared" si="1081"/>
        <v>https://en.wikipedia.org/w/index.php?title=Special:WhatLinksHere/Michelle_Cliff&amp;limit=500</v>
      </c>
    </row>
    <row r="3189" spans="1:28">
      <c r="A3189">
        <v>3061</v>
      </c>
      <c r="B3189">
        <v>449207</v>
      </c>
      <c r="C3189">
        <v>5633.7710493608029</v>
      </c>
      <c r="D3189" t="s">
        <v>5405</v>
      </c>
      <c r="E3189" t="str">
        <f t="shared" si="1076"/>
        <v>Michu</v>
      </c>
      <c r="F3189" t="str">
        <f t="shared" si="1077"/>
        <v>Meszaros</v>
      </c>
      <c r="H3189">
        <v>0</v>
      </c>
      <c r="J3189">
        <v>76</v>
      </c>
      <c r="K3189" s="5">
        <v>42534</v>
      </c>
      <c r="L3189" t="s">
        <v>4929</v>
      </c>
      <c r="M3189" t="str">
        <f t="shared" si="1067"/>
        <v>Hungarian-born American actor (ALF).[216]</v>
      </c>
      <c r="N3189" t="s">
        <v>4473</v>
      </c>
      <c r="O3189" t="str">
        <f t="shared" si="1075"/>
        <v>American actor (ALF).[216]</v>
      </c>
      <c r="P3189" t="str">
        <f t="shared" si="1068"/>
        <v>American actor (ALF).</v>
      </c>
      <c r="Q3189" t="str">
        <f t="shared" si="1069"/>
        <v>American actor (ALF)</v>
      </c>
      <c r="R3189" t="s">
        <v>13220</v>
      </c>
      <c r="S3189" s="2" t="s">
        <v>1182</v>
      </c>
      <c r="U3189" t="str">
        <f t="shared" si="1079"/>
        <v>https://en.wikipedia.org/wiki/Michu_Meszaros</v>
      </c>
      <c r="Y3189" t="str">
        <f t="shared" si="1080"/>
        <v>https://tools.wmflabs.org/xtools-articleinfo/?article=Michu_Meszaros&amp;project=en.wikipedia.org</v>
      </c>
      <c r="AB3189" t="str">
        <f t="shared" si="1081"/>
        <v>https://en.wikipedia.org/w/index.php?title=Special:WhatLinksHere/Michu_Meszaros&amp;limit=500</v>
      </c>
    </row>
    <row r="3190" spans="1:28">
      <c r="A3190">
        <v>3403</v>
      </c>
      <c r="B3190">
        <v>547924</v>
      </c>
      <c r="C3190">
        <v>398050.25668192684</v>
      </c>
      <c r="D3190" t="s">
        <v>13386</v>
      </c>
      <c r="E3190" t="str">
        <f t="shared" si="1076"/>
        <v>Mick</v>
      </c>
      <c r="F3190" t="str">
        <f t="shared" si="1077"/>
        <v>Finucane</v>
      </c>
      <c r="H3190">
        <v>0</v>
      </c>
      <c r="J3190">
        <v>93</v>
      </c>
      <c r="K3190" s="5">
        <v>42556</v>
      </c>
      <c r="L3190" t="s">
        <v>14059</v>
      </c>
      <c r="M3190" t="str">
        <f t="shared" si="1067"/>
        <v>Irish Gaelic football player (Kerry).[62]</v>
      </c>
      <c r="N3190" t="str">
        <f t="shared" ref="N3190:N3200" si="1082">MID(M3190,1,FIND(" ",M3190)-1)</f>
        <v>Irish</v>
      </c>
      <c r="O3190" t="str">
        <f t="shared" si="1075"/>
        <v>Gaelic football player (Kerry).[62]</v>
      </c>
      <c r="P3190" s="2" t="str">
        <f t="shared" si="1068"/>
        <v>Gaelic football player (Kerry).</v>
      </c>
      <c r="Q3190" s="2" t="str">
        <f t="shared" si="1069"/>
        <v>Gaelic football player (Kerry)</v>
      </c>
      <c r="R3190" s="2" t="s">
        <v>13170</v>
      </c>
      <c r="S3190" s="2" t="s">
        <v>894</v>
      </c>
      <c r="U3190" t="str">
        <f t="shared" si="1079"/>
        <v>https://en.wikipedia.org/wiki/Mick_Finucane</v>
      </c>
      <c r="Y3190" t="str">
        <f t="shared" si="1080"/>
        <v>https://tools.wmflabs.org/xtools-articleinfo/?article=Mick_Finucane&amp;project=en.wikipedia.org</v>
      </c>
      <c r="AB3190" t="str">
        <f t="shared" si="1081"/>
        <v>https://en.wikipedia.org/w/index.php?title=Special:WhatLinksHere/Mick_Finucane&amp;limit=500</v>
      </c>
    </row>
    <row r="3191" spans="1:28">
      <c r="A3191">
        <v>1907</v>
      </c>
      <c r="B3191">
        <v>704317</v>
      </c>
      <c r="C3191">
        <v>144420.62686975987</v>
      </c>
      <c r="D3191" t="s">
        <v>7082</v>
      </c>
      <c r="E3191" t="str">
        <f t="shared" si="1076"/>
        <v>Mick</v>
      </c>
      <c r="F3191" t="str">
        <f t="shared" si="1077"/>
        <v>Sullivan</v>
      </c>
      <c r="H3191">
        <v>0</v>
      </c>
      <c r="J3191">
        <v>82</v>
      </c>
      <c r="K3191" s="5">
        <v>42465</v>
      </c>
      <c r="L3191" t="s">
        <v>6348</v>
      </c>
      <c r="M3191" t="str">
        <f t="shared" si="1067"/>
        <v>English rugby league footballer (Wigan) world champion (1954 1960).[93]</v>
      </c>
      <c r="N3191" t="str">
        <f t="shared" si="1082"/>
        <v>English</v>
      </c>
      <c r="O3191" t="str">
        <f t="shared" si="1075"/>
        <v>rugby league footballer (Wigan) world champion (1954 1960).[93]</v>
      </c>
      <c r="P3191" t="str">
        <f t="shared" si="1068"/>
        <v>rugby league footballer (Wigan) world champion (1954 1960).</v>
      </c>
      <c r="Q3191" t="str">
        <f t="shared" si="1069"/>
        <v>rugby league footballer (Wigan) world champion (1954 1960)</v>
      </c>
      <c r="R3191" t="s">
        <v>5970</v>
      </c>
      <c r="S3191" t="s">
        <v>1870</v>
      </c>
      <c r="U3191" t="str">
        <f t="shared" si="1079"/>
        <v>https://en.wikipedia.org/wiki/Mick_Sullivan</v>
      </c>
      <c r="Y3191" t="str">
        <f t="shared" si="1080"/>
        <v>https://tools.wmflabs.org/xtools-articleinfo/?article=Mick_Sullivan&amp;project=en.wikipedia.org</v>
      </c>
      <c r="AB3191" t="str">
        <f t="shared" si="1081"/>
        <v>https://en.wikipedia.org/w/index.php?title=Special:WhatLinksHere/Mick_Sullivan&amp;limit=500</v>
      </c>
    </row>
    <row r="3192" spans="1:28">
      <c r="A3192">
        <v>4684</v>
      </c>
      <c r="B3192">
        <v>916513</v>
      </c>
      <c r="C3192">
        <v>731333.88059432036</v>
      </c>
      <c r="D3192" t="s">
        <v>15216</v>
      </c>
      <c r="E3192" t="str">
        <f t="shared" si="1076"/>
        <v>Micki</v>
      </c>
      <c r="F3192" t="str">
        <f t="shared" si="1077"/>
        <v>Marlo</v>
      </c>
      <c r="H3192">
        <v>0</v>
      </c>
      <c r="J3192">
        <v>88</v>
      </c>
      <c r="K3192" s="5">
        <v>42633</v>
      </c>
      <c r="L3192" t="s">
        <v>15740</v>
      </c>
      <c r="M3192" t="str">
        <f t="shared" si="1067"/>
        <v>American singer and model.[121]</v>
      </c>
      <c r="N3192" t="str">
        <f t="shared" si="1082"/>
        <v>American</v>
      </c>
      <c r="O3192" t="str">
        <f t="shared" si="1075"/>
        <v>singer and model.[121]</v>
      </c>
      <c r="P3192" s="2" t="str">
        <f t="shared" si="1068"/>
        <v>singer and model.</v>
      </c>
      <c r="Q3192" s="2" t="str">
        <f t="shared" si="1069"/>
        <v>singer and model</v>
      </c>
      <c r="R3192" s="2" t="str">
        <f>Q3192</f>
        <v>singer and model</v>
      </c>
      <c r="U3192" t="str">
        <f t="shared" si="1079"/>
        <v>https://en.wikipedia.org/wiki/Micki_Marlo</v>
      </c>
      <c r="Y3192" t="str">
        <f t="shared" si="1080"/>
        <v>https://tools.wmflabs.org/xtools-articleinfo/?article=Micki_Marlo&amp;project=en.wikipedia.org</v>
      </c>
      <c r="AB3192" t="str">
        <f t="shared" si="1081"/>
        <v>https://en.wikipedia.org/w/index.php?title=Special:WhatLinksHere/Micki_Marlo&amp;limit=500</v>
      </c>
    </row>
    <row r="3193" spans="1:28">
      <c r="A3193">
        <v>410</v>
      </c>
      <c r="B3193">
        <v>336040</v>
      </c>
      <c r="C3193">
        <v>516155.93246970093</v>
      </c>
      <c r="D3193" t="s">
        <v>9681</v>
      </c>
      <c r="E3193" t="str">
        <f t="shared" si="1076"/>
        <v>Micole</v>
      </c>
      <c r="F3193" t="str">
        <f t="shared" si="1077"/>
        <v>Mercurio</v>
      </c>
      <c r="H3193">
        <v>0</v>
      </c>
      <c r="J3193">
        <v>77</v>
      </c>
      <c r="K3193" s="3">
        <v>42388</v>
      </c>
      <c r="L3193" t="s">
        <v>10266</v>
      </c>
      <c r="M3193" t="str">
        <f t="shared" si="1067"/>
        <v>American actress (Flashdance What Lies Beneath The Client).[412]</v>
      </c>
      <c r="N3193" t="str">
        <f t="shared" si="1082"/>
        <v>American</v>
      </c>
      <c r="O3193" t="str">
        <f t="shared" si="1075"/>
        <v>actress (Flashdance What Lies Beneath The Client).[412]</v>
      </c>
      <c r="P3193" t="str">
        <f t="shared" si="1068"/>
        <v>actress (Flashdance What Lies Beneath The Client).</v>
      </c>
      <c r="Q3193" t="str">
        <f t="shared" si="1069"/>
        <v>actress (Flashdance What Lies Beneath The Client)</v>
      </c>
      <c r="R3193" t="str">
        <f>IFERROR(MID(Q3193,1,FIND(" ",Q3193)-1),Q3193)</f>
        <v>actress</v>
      </c>
      <c r="S3193" t="s">
        <v>2400</v>
      </c>
      <c r="U3193" t="str">
        <f t="shared" si="1079"/>
        <v>https://en.wikipedia.org/wiki/Micole_Mercurio</v>
      </c>
      <c r="Y3193" t="str">
        <f t="shared" si="1080"/>
        <v>https://tools.wmflabs.org/xtools-articleinfo/?article=Micole_Mercurio&amp;project=en.wikipedia.org</v>
      </c>
      <c r="AB3193" t="str">
        <f t="shared" si="1081"/>
        <v>https://en.wikipedia.org/w/index.php?title=Special:WhatLinksHere/Micole_Mercurio&amp;limit=500</v>
      </c>
    </row>
    <row r="3194" spans="1:28">
      <c r="A3194">
        <v>3953</v>
      </c>
      <c r="B3194">
        <v>148951</v>
      </c>
      <c r="C3194">
        <v>784547.40303277504</v>
      </c>
      <c r="D3194" t="s">
        <v>4399</v>
      </c>
      <c r="E3194" t="str">
        <f t="shared" si="1076"/>
        <v>Midget</v>
      </c>
      <c r="F3194" t="str">
        <f t="shared" si="1077"/>
        <v>Farrelly</v>
      </c>
      <c r="H3194">
        <v>0</v>
      </c>
      <c r="J3194">
        <v>71</v>
      </c>
      <c r="K3194" s="5">
        <v>42588</v>
      </c>
      <c r="L3194" t="s">
        <v>4203</v>
      </c>
      <c r="M3194" t="str">
        <f t="shared" si="1067"/>
        <v>Australian surfer world champion (1965) stomach cancer.[95]</v>
      </c>
      <c r="N3194" t="str">
        <f t="shared" si="1082"/>
        <v>Australian</v>
      </c>
      <c r="O3194" t="str">
        <f t="shared" si="1075"/>
        <v>surfer world champion (1965) stomach cancer.[95]</v>
      </c>
      <c r="P3194" s="2" t="str">
        <f t="shared" si="1068"/>
        <v>surfer world champion (1965) stomach cancer.</v>
      </c>
      <c r="Q3194" s="2" t="str">
        <f t="shared" si="1069"/>
        <v>surfer world champion (1965) stomach cancer</v>
      </c>
      <c r="R3194" s="2" t="str">
        <f>IFERROR(MID(Q3194,1,FIND(" ",Q3194)-1),Q3194)</f>
        <v>surfer</v>
      </c>
      <c r="S3194" s="2" t="s">
        <v>653</v>
      </c>
      <c r="T3194" t="s">
        <v>2951</v>
      </c>
      <c r="U3194" t="str">
        <f t="shared" si="1079"/>
        <v>https://en.wikipedia.org/wiki/Midget_Farrelly</v>
      </c>
      <c r="Y3194" t="str">
        <f t="shared" si="1080"/>
        <v>https://tools.wmflabs.org/xtools-articleinfo/?article=Midget_Farrelly&amp;project=en.wikipedia.org</v>
      </c>
      <c r="AB3194" t="str">
        <f t="shared" si="1081"/>
        <v>https://en.wikipedia.org/w/index.php?title=Special:WhatLinksHere/Midget_Farrelly&amp;limit=500</v>
      </c>
    </row>
    <row r="3195" spans="1:28">
      <c r="A3195">
        <v>22</v>
      </c>
      <c r="B3195">
        <v>411562</v>
      </c>
      <c r="C3195">
        <v>700090.8270238142</v>
      </c>
      <c r="D3195" t="s">
        <v>8673</v>
      </c>
      <c r="E3195" t="str">
        <f t="shared" si="1076"/>
        <v>Mieke</v>
      </c>
      <c r="F3195" t="str">
        <f t="shared" si="1077"/>
        <v>Andela-Baur</v>
      </c>
      <c r="H3195">
        <v>0</v>
      </c>
      <c r="J3195">
        <v>92</v>
      </c>
      <c r="K3195" s="3">
        <v>42371</v>
      </c>
      <c r="L3195" t="s">
        <v>10115</v>
      </c>
      <c r="M3195" t="str">
        <f t="shared" si="1067"/>
        <v>Dutch politician member of the House of Representatives.[22]</v>
      </c>
      <c r="N3195" t="str">
        <f t="shared" si="1082"/>
        <v>Dutch</v>
      </c>
      <c r="O3195" t="str">
        <f t="shared" si="1075"/>
        <v>politician member of the House of Representatives.[22]</v>
      </c>
      <c r="P3195" t="str">
        <f t="shared" si="1068"/>
        <v>politician member of the House of Representatives.</v>
      </c>
      <c r="Q3195" t="str">
        <f t="shared" si="1069"/>
        <v>politician member of the House of Representatives</v>
      </c>
      <c r="R3195" t="str">
        <f>IFERROR(MID(Q3195,1,FIND(" ",Q3195)-1),Q3195)</f>
        <v>politician</v>
      </c>
      <c r="S3195" t="s">
        <v>2535</v>
      </c>
      <c r="U3195" t="str">
        <f t="shared" si="1079"/>
        <v>https://en.wikipedia.org/wiki/Mieke_Andela-Baur</v>
      </c>
      <c r="Y3195" t="str">
        <f t="shared" si="1080"/>
        <v>https://tools.wmflabs.org/xtools-articleinfo/?article=Mieke_Andela-Baur&amp;project=en.wikipedia.org</v>
      </c>
      <c r="AB3195" t="str">
        <f t="shared" si="1081"/>
        <v>https://en.wikipedia.org/w/index.php?title=Special:WhatLinksHere/Mieke_Andela-Baur&amp;limit=500</v>
      </c>
    </row>
    <row r="3196" spans="1:28">
      <c r="A3196">
        <v>1084</v>
      </c>
      <c r="B3196">
        <v>253374</v>
      </c>
      <c r="C3196">
        <v>52143.895451990829</v>
      </c>
      <c r="D3196" t="s">
        <v>10704</v>
      </c>
      <c r="E3196" t="str">
        <f t="shared" si="1076"/>
        <v>Miguel</v>
      </c>
      <c r="F3196" t="str">
        <f t="shared" si="1077"/>
        <v>Ángel Coria</v>
      </c>
      <c r="H3196">
        <v>0</v>
      </c>
      <c r="J3196">
        <v>78</v>
      </c>
      <c r="K3196" s="3">
        <v>42424</v>
      </c>
      <c r="L3196" t="s">
        <v>11533</v>
      </c>
      <c r="M3196" t="str">
        <f t="shared" si="1067"/>
        <v>Spanish composer.[429]</v>
      </c>
      <c r="N3196" t="str">
        <f t="shared" si="1082"/>
        <v>Spanish</v>
      </c>
      <c r="O3196" t="str">
        <f t="shared" si="1075"/>
        <v>composer.[429]</v>
      </c>
      <c r="P3196" t="str">
        <f t="shared" si="1068"/>
        <v>composer.</v>
      </c>
      <c r="Q3196" t="str">
        <f t="shared" si="1069"/>
        <v>composer</v>
      </c>
      <c r="R3196" t="str">
        <f>IFERROR(MID(Q3196,1,FIND(" ",Q3196)-1),Q3196)</f>
        <v>composer</v>
      </c>
      <c r="U3196" t="str">
        <f t="shared" si="1079"/>
        <v>https://en.wikipedia.org/wiki/Miguel_Ángel Coria</v>
      </c>
      <c r="Y3196" t="str">
        <f t="shared" si="1080"/>
        <v>https://tools.wmflabs.org/xtools-articleinfo/?article=Miguel_Ángel Coria&amp;project=en.wikipedia.org</v>
      </c>
      <c r="AB3196" t="str">
        <f t="shared" si="1081"/>
        <v>https://en.wikipedia.org/w/index.php?title=Special:WhatLinksHere/Miguel_Ángel Coria&amp;limit=500</v>
      </c>
    </row>
    <row r="3197" spans="1:28">
      <c r="A3197">
        <v>4058</v>
      </c>
      <c r="B3197">
        <v>51562</v>
      </c>
      <c r="C3197">
        <v>247121.2063492203</v>
      </c>
      <c r="D3197" t="s">
        <v>4320</v>
      </c>
      <c r="E3197" t="str">
        <f t="shared" si="1076"/>
        <v>Miguel</v>
      </c>
      <c r="F3197" t="str">
        <f t="shared" si="1077"/>
        <v>Bortolini</v>
      </c>
      <c r="H3197">
        <v>0</v>
      </c>
      <c r="J3197">
        <v>74</v>
      </c>
      <c r="K3197" s="5">
        <v>42595</v>
      </c>
      <c r="L3197" t="s">
        <v>3885</v>
      </c>
      <c r="M3197" t="str">
        <f t="shared" si="1067"/>
        <v>Mexican politician cancer.[200]</v>
      </c>
      <c r="N3197" t="str">
        <f t="shared" si="1082"/>
        <v>Mexican</v>
      </c>
      <c r="O3197" t="str">
        <f t="shared" si="1075"/>
        <v>politician cancer.[200]</v>
      </c>
      <c r="P3197" s="2" t="str">
        <f t="shared" si="1068"/>
        <v>politician cancer.</v>
      </c>
      <c r="Q3197" s="2" t="str">
        <f t="shared" si="1069"/>
        <v>politician cancer</v>
      </c>
      <c r="R3197" s="2" t="str">
        <f>IFERROR(MID(Q3197,1,FIND(" ",Q3197)-1),Q3197)</f>
        <v>politician</v>
      </c>
      <c r="S3197" s="2"/>
      <c r="T3197" t="s">
        <v>2689</v>
      </c>
      <c r="U3197" t="str">
        <f t="shared" si="1079"/>
        <v>https://en.wikipedia.org/wiki/Miguel_Bortolini</v>
      </c>
      <c r="Y3197" t="str">
        <f t="shared" si="1080"/>
        <v>https://tools.wmflabs.org/xtools-articleinfo/?article=Miguel_Bortolini&amp;project=en.wikipedia.org</v>
      </c>
      <c r="AB3197" t="str">
        <f t="shared" si="1081"/>
        <v>https://en.wikipedia.org/w/index.php?title=Special:WhatLinksHere/Miguel_Bortolini&amp;limit=500</v>
      </c>
    </row>
    <row r="3198" spans="1:28">
      <c r="A3198">
        <v>2685</v>
      </c>
      <c r="B3198">
        <v>156773</v>
      </c>
      <c r="C3198">
        <v>490876.19014153461</v>
      </c>
      <c r="D3198" t="s">
        <v>12377</v>
      </c>
      <c r="E3198" t="str">
        <f t="shared" si="1076"/>
        <v>Miguel</v>
      </c>
      <c r="F3198" t="str">
        <f t="shared" si="1077"/>
        <v>de la Quadra-Salcedo</v>
      </c>
      <c r="H3198">
        <v>0</v>
      </c>
      <c r="J3198">
        <v>84</v>
      </c>
      <c r="K3198" s="5">
        <v>42510</v>
      </c>
      <c r="L3198" t="s">
        <v>12714</v>
      </c>
      <c r="M3198" t="str">
        <f t="shared" si="1067"/>
        <v>Spanish journalist and athlete.[349]</v>
      </c>
      <c r="N3198" t="str">
        <f t="shared" si="1082"/>
        <v>Spanish</v>
      </c>
      <c r="O3198" t="str">
        <f t="shared" si="1075"/>
        <v>journalist and athlete.[349]</v>
      </c>
      <c r="P3198" t="str">
        <f t="shared" si="1068"/>
        <v>journalist and athlete.</v>
      </c>
      <c r="Q3198" t="str">
        <f t="shared" si="1069"/>
        <v>journalist and athlete</v>
      </c>
      <c r="R3198" t="str">
        <f>Q3198</f>
        <v>journalist and athlete</v>
      </c>
      <c r="U3198" t="str">
        <f t="shared" si="1079"/>
        <v>https://en.wikipedia.org/wiki/Miguel_de la Quadra-Salcedo</v>
      </c>
      <c r="Y3198" t="str">
        <f t="shared" si="1080"/>
        <v>https://tools.wmflabs.org/xtools-articleinfo/?article=Miguel_de la Quadra-Salcedo&amp;project=en.wikipedia.org</v>
      </c>
      <c r="AB3198" t="str">
        <f t="shared" si="1081"/>
        <v>https://en.wikipedia.org/w/index.php?title=Special:WhatLinksHere/Miguel_de la Quadra-Salcedo&amp;limit=500</v>
      </c>
    </row>
    <row r="3199" spans="1:28">
      <c r="A3199">
        <v>3550</v>
      </c>
      <c r="B3199">
        <v>170292</v>
      </c>
      <c r="C3199">
        <v>4387.8320002477267</v>
      </c>
      <c r="D3199" t="s">
        <v>10485</v>
      </c>
      <c r="E3199" t="str">
        <f t="shared" si="1076"/>
        <v>Miguel</v>
      </c>
      <c r="F3199" t="str">
        <f t="shared" si="1077"/>
        <v>Gutiérrez</v>
      </c>
      <c r="H3199">
        <v>0</v>
      </c>
      <c r="J3199">
        <v>75</v>
      </c>
      <c r="K3199" s="5">
        <v>42565</v>
      </c>
      <c r="L3199" t="s">
        <v>14151</v>
      </c>
      <c r="M3199" t="str">
        <f t="shared" si="1067"/>
        <v>Peruvian writer.[209]</v>
      </c>
      <c r="N3199" t="str">
        <f t="shared" si="1082"/>
        <v>Peruvian</v>
      </c>
      <c r="O3199" t="str">
        <f t="shared" si="1075"/>
        <v>writer.[209]</v>
      </c>
      <c r="P3199" s="2" t="str">
        <f t="shared" si="1068"/>
        <v>writer.</v>
      </c>
      <c r="Q3199" s="2" t="str">
        <f t="shared" si="1069"/>
        <v>writer</v>
      </c>
      <c r="R3199" s="2" t="str">
        <f>IFERROR(MID(Q3199,1,FIND(" ",Q3199)-1),Q3199)</f>
        <v>writer</v>
      </c>
      <c r="S3199" s="2"/>
      <c r="U3199" t="str">
        <f t="shared" si="1079"/>
        <v>https://en.wikipedia.org/wiki/Miguel_Gutiérrez</v>
      </c>
      <c r="Y3199" t="str">
        <f t="shared" si="1080"/>
        <v>https://tools.wmflabs.org/xtools-articleinfo/?article=Miguel_Gutiérrez&amp;project=en.wikipedia.org</v>
      </c>
      <c r="AB3199" t="str">
        <f t="shared" si="1081"/>
        <v>https://en.wikipedia.org/w/index.php?title=Special:WhatLinksHere/Miguel_Gutiérrez&amp;limit=500</v>
      </c>
    </row>
    <row r="3200" spans="1:28">
      <c r="A3200">
        <v>663</v>
      </c>
      <c r="B3200">
        <v>562448</v>
      </c>
      <c r="C3200">
        <v>617576.64755623415</v>
      </c>
      <c r="D3200" t="s">
        <v>10485</v>
      </c>
      <c r="E3200" t="str">
        <f t="shared" si="1076"/>
        <v>Miguel</v>
      </c>
      <c r="F3200" t="str">
        <f t="shared" si="1077"/>
        <v>Gutiérrez</v>
      </c>
      <c r="H3200">
        <v>0</v>
      </c>
      <c r="J3200">
        <v>84</v>
      </c>
      <c r="K3200" s="3">
        <v>42401</v>
      </c>
      <c r="L3200" t="s">
        <v>11065</v>
      </c>
      <c r="M3200" t="str">
        <f t="shared" si="1067"/>
        <v>Mexican footballer (Club Atlas).[6]</v>
      </c>
      <c r="N3200" t="str">
        <f t="shared" si="1082"/>
        <v>Mexican</v>
      </c>
      <c r="O3200" t="str">
        <f t="shared" si="1075"/>
        <v>footballer (Club Atlas).[6]</v>
      </c>
      <c r="P3200" t="str">
        <f t="shared" si="1068"/>
        <v>footballer (Club Atlas).</v>
      </c>
      <c r="Q3200" t="str">
        <f t="shared" si="1069"/>
        <v>footballer (Club Atlas)</v>
      </c>
      <c r="R3200" t="str">
        <f>IFERROR(MID(Q3200,1,FIND(" ",Q3200)-1),Q3200)</f>
        <v>footballer</v>
      </c>
      <c r="S3200" t="s">
        <v>2311</v>
      </c>
      <c r="U3200" t="str">
        <f t="shared" si="1079"/>
        <v>https://en.wikipedia.org/wiki/Miguel_Gutiérrez</v>
      </c>
      <c r="Y3200" t="str">
        <f t="shared" si="1080"/>
        <v>https://tools.wmflabs.org/xtools-articleinfo/?article=Miguel_Gutiérrez&amp;project=en.wikipedia.org</v>
      </c>
      <c r="AB3200" t="str">
        <f t="shared" si="1081"/>
        <v>https://en.wikipedia.org/w/index.php?title=Special:WhatLinksHere/Miguel_Gutiérrez&amp;limit=500</v>
      </c>
    </row>
    <row r="3201" spans="1:28">
      <c r="A3201">
        <v>1555</v>
      </c>
      <c r="B3201">
        <v>471387</v>
      </c>
      <c r="C3201">
        <v>405976.96346594603</v>
      </c>
      <c r="D3201" t="s">
        <v>8829</v>
      </c>
      <c r="E3201" t="str">
        <f t="shared" si="1076"/>
        <v>Miguel</v>
      </c>
      <c r="F3201" t="str">
        <f t="shared" si="1077"/>
        <v>Hernández Agosto</v>
      </c>
      <c r="H3201">
        <v>0</v>
      </c>
      <c r="J3201">
        <v>88</v>
      </c>
      <c r="K3201" s="3">
        <v>42447</v>
      </c>
      <c r="L3201" s="2" t="s">
        <v>8000</v>
      </c>
      <c r="M3201" t="str">
        <f t="shared" si="1067"/>
        <v>Puerto Rican politician President of the Senate (1981–1992).[362]</v>
      </c>
      <c r="N3201" t="s">
        <v>7626</v>
      </c>
      <c r="O3201" s="2" t="s">
        <v>7625</v>
      </c>
      <c r="P3201" t="str">
        <f t="shared" si="1068"/>
        <v>politician President of the Senate (1981–1992).</v>
      </c>
      <c r="Q3201" t="str">
        <f t="shared" si="1069"/>
        <v>politician President of the Senate (1981–1992)</v>
      </c>
      <c r="R3201" t="str">
        <f>IFERROR(MID(Q3201,1,FIND(" ",Q3201)-1),Q3201)</f>
        <v>politician</v>
      </c>
      <c r="S3201" s="2" t="s">
        <v>2042</v>
      </c>
      <c r="U3201" t="str">
        <f t="shared" si="1079"/>
        <v>https://en.wikipedia.org/wiki/Miguel_Hernández Agosto</v>
      </c>
      <c r="Y3201" t="str">
        <f t="shared" si="1080"/>
        <v>https://tools.wmflabs.org/xtools-articleinfo/?article=Miguel_Hernández Agosto&amp;project=en.wikipedia.org</v>
      </c>
      <c r="AB3201" t="str">
        <f t="shared" si="1081"/>
        <v>https://en.wikipedia.org/w/index.php?title=Special:WhatLinksHere/Miguel_Hernández Agosto&amp;limit=500</v>
      </c>
    </row>
    <row r="3202" spans="1:28">
      <c r="A3202">
        <v>4004</v>
      </c>
      <c r="B3202">
        <v>869807</v>
      </c>
      <c r="C3202">
        <v>378364.03723943589</v>
      </c>
      <c r="D3202" t="s">
        <v>4442</v>
      </c>
      <c r="E3202" t="s">
        <v>3356</v>
      </c>
      <c r="F3202" t="s">
        <v>3355</v>
      </c>
      <c r="H3202">
        <v>0</v>
      </c>
      <c r="J3202">
        <v>76</v>
      </c>
      <c r="K3202" s="5">
        <v>42591</v>
      </c>
      <c r="L3202" t="s">
        <v>3895</v>
      </c>
      <c r="M3202" t="str">
        <f t="shared" ref="M3202:M3265" si="1083">MID(L3202,2,LEN(L3202)-1)</f>
        <v>Spanish Roman Catholic prelate Bishop of Tarazona (1990–1995) and Vitoria (1995–2016).[146]</v>
      </c>
      <c r="N3202" t="str">
        <f>MID(M3202,1,FIND(" ",M3202)-1)</f>
        <v>Spanish</v>
      </c>
      <c r="O3202" t="str">
        <f t="shared" ref="O3202:O3232" si="1084">MID(M3202,FIND(" ",M3202)+1,9999)</f>
        <v>Roman Catholic prelate Bishop of Tarazona (1990–1995) and Vitoria (1995–2016).[146]</v>
      </c>
      <c r="P3202" s="2" t="str">
        <f t="shared" ref="P3202:P3265" si="1085">IFERROR(MID(O3202,1,FIND("[",O3202)-1),O3202)</f>
        <v>Roman Catholic prelate Bishop of Tarazona (1990–1995) and Vitoria (1995–2016).</v>
      </c>
      <c r="Q3202" s="2" t="str">
        <f t="shared" ref="Q3202:Q3265" si="1086">IFERROR(MID(P3202,1,FIND(".",P3202)-1),P3202)</f>
        <v>Roman Catholic prelate Bishop of Tarazona (1990–1995) and Vitoria (1995–2016)</v>
      </c>
      <c r="R3202" s="2" t="s">
        <v>3276</v>
      </c>
      <c r="S3202" s="2" t="s">
        <v>673</v>
      </c>
      <c r="U3202" t="str">
        <f t="shared" si="1079"/>
        <v>https://en.wikipedia.org/wiki/Miguel_José Asurmendi Aramendía</v>
      </c>
      <c r="Y3202" t="str">
        <f t="shared" si="1080"/>
        <v>https://tools.wmflabs.org/xtools-articleinfo/?article=Miguel_José Asurmendi Aramendía&amp;project=en.wikipedia.org</v>
      </c>
      <c r="AB3202" t="str">
        <f t="shared" si="1081"/>
        <v>https://en.wikipedia.org/w/index.php?title=Special:WhatLinksHere/Miguel_José Asurmendi Aramendía&amp;limit=500</v>
      </c>
    </row>
    <row r="3203" spans="1:28">
      <c r="A3203">
        <v>2218</v>
      </c>
      <c r="B3203">
        <v>995949</v>
      </c>
      <c r="C3203">
        <v>436617.23996410728</v>
      </c>
      <c r="D3203" t="s">
        <v>6352</v>
      </c>
      <c r="E3203" t="str">
        <f>LEFT(D3203,FIND(" ",D3203)-1)</f>
        <v>Miguel</v>
      </c>
      <c r="F3203" t="str">
        <f>MID(D3203,FIND(" ",D3203)+1,9999)</f>
        <v>Picazo</v>
      </c>
      <c r="H3203">
        <v>0</v>
      </c>
      <c r="J3203">
        <v>89</v>
      </c>
      <c r="K3203" s="5">
        <v>42483</v>
      </c>
      <c r="L3203" t="s">
        <v>5825</v>
      </c>
      <c r="M3203" t="str">
        <f t="shared" si="1083"/>
        <v>Spanish film director screenwriter and actor (La Tía Tula).[406]</v>
      </c>
      <c r="N3203" t="str">
        <f>MID(M3203,1,FIND(" ",M3203)-1)</f>
        <v>Spanish</v>
      </c>
      <c r="O3203" t="str">
        <f t="shared" si="1084"/>
        <v>film director screenwriter and actor (La Tía Tula).[406]</v>
      </c>
      <c r="P3203" t="str">
        <f t="shared" si="1085"/>
        <v>film director screenwriter and actor (La Tía Tula).</v>
      </c>
      <c r="Q3203" t="str">
        <f t="shared" si="1086"/>
        <v>film director screenwriter and actor (La Tía Tula)</v>
      </c>
      <c r="R3203" t="str">
        <f>LEFT(Q3203,37)</f>
        <v xml:space="preserve">film director screenwriter and actor </v>
      </c>
      <c r="U3203" t="str">
        <f t="shared" si="1079"/>
        <v>https://en.wikipedia.org/wiki/Miguel_Picazo</v>
      </c>
      <c r="Y3203" t="str">
        <f t="shared" si="1080"/>
        <v>https://tools.wmflabs.org/xtools-articleinfo/?article=Miguel_Picazo&amp;project=en.wikipedia.org</v>
      </c>
      <c r="AB3203" t="str">
        <f t="shared" si="1081"/>
        <v>https://en.wikipedia.org/w/index.php?title=Special:WhatLinksHere/Miguel_Picazo&amp;limit=500</v>
      </c>
    </row>
    <row r="3204" spans="1:28">
      <c r="A3204">
        <v>731</v>
      </c>
      <c r="B3204">
        <v>626960</v>
      </c>
      <c r="C3204">
        <v>980415.638067825</v>
      </c>
      <c r="D3204" t="s">
        <v>10547</v>
      </c>
      <c r="E3204" t="str">
        <f>LEFT(D3204,FIND(" ",D3204)-1)</f>
        <v>Miguel</v>
      </c>
      <c r="F3204" t="str">
        <f>MID(D3204,FIND(" ",D3204)+1,9999)</f>
        <v>Roa</v>
      </c>
      <c r="H3204">
        <v>0</v>
      </c>
      <c r="J3204">
        <v>72</v>
      </c>
      <c r="K3204" s="3">
        <v>42404</v>
      </c>
      <c r="L3204" t="s">
        <v>11162</v>
      </c>
      <c r="M3204" t="str">
        <f t="shared" si="1083"/>
        <v>Spanish conductor.[75]</v>
      </c>
      <c r="N3204" t="str">
        <f>MID(M3204,1,FIND(" ",M3204)-1)</f>
        <v>Spanish</v>
      </c>
      <c r="O3204" t="str">
        <f t="shared" si="1084"/>
        <v>conductor.[75]</v>
      </c>
      <c r="P3204" t="str">
        <f t="shared" si="1085"/>
        <v>conductor.</v>
      </c>
      <c r="Q3204" t="str">
        <f t="shared" si="1086"/>
        <v>conductor</v>
      </c>
      <c r="R3204" t="str">
        <f>IFERROR(MID(Q3204,1,FIND(" ",Q3204)-1),Q3204)</f>
        <v>conductor</v>
      </c>
      <c r="U3204" t="str">
        <f t="shared" si="1079"/>
        <v>https://en.wikipedia.org/wiki/Miguel_Roa</v>
      </c>
      <c r="Y3204" t="str">
        <f t="shared" si="1080"/>
        <v>https://tools.wmflabs.org/xtools-articleinfo/?article=Miguel_Roa&amp;project=en.wikipedia.org</v>
      </c>
      <c r="AB3204" t="str">
        <f t="shared" si="1081"/>
        <v>https://en.wikipedia.org/w/index.php?title=Special:WhatLinksHere/Miguel_Roa&amp;limit=500</v>
      </c>
    </row>
    <row r="3205" spans="1:28">
      <c r="A3205">
        <v>4246</v>
      </c>
      <c r="B3205">
        <v>501223</v>
      </c>
      <c r="C3205">
        <v>665404.14294377109</v>
      </c>
      <c r="D3205" t="s">
        <v>4179</v>
      </c>
      <c r="E3205" t="str">
        <f>LEFT(D3205,FIND(" ",D3205)-1)</f>
        <v>Miguel</v>
      </c>
      <c r="F3205" t="str">
        <f>MID(D3205,FIND(" ",D3205)+1,9999)</f>
        <v>Varela</v>
      </c>
      <c r="H3205">
        <v>0</v>
      </c>
      <c r="J3205">
        <v>76</v>
      </c>
      <c r="K3205" s="5">
        <v>42606</v>
      </c>
      <c r="L3205" t="s">
        <v>3793</v>
      </c>
      <c r="M3205" t="str">
        <f t="shared" si="1083"/>
        <v>Filipino businessman.[389]</v>
      </c>
      <c r="N3205" t="str">
        <f>MID(M3205,1,FIND(" ",M3205)-1)</f>
        <v>Filipino</v>
      </c>
      <c r="O3205" t="str">
        <f t="shared" si="1084"/>
        <v>businessman.[389]</v>
      </c>
      <c r="P3205" s="2" t="str">
        <f t="shared" si="1085"/>
        <v>businessman.</v>
      </c>
      <c r="Q3205" s="2" t="str">
        <f t="shared" si="1086"/>
        <v>businessman</v>
      </c>
      <c r="R3205" s="2" t="str">
        <f>IFERROR(MID(Q3205,1,FIND(" ",Q3205)-1),Q3205)</f>
        <v>businessman</v>
      </c>
      <c r="S3205" s="2"/>
      <c r="U3205" t="str">
        <f t="shared" si="1079"/>
        <v>https://en.wikipedia.org/wiki/Miguel_Varela</v>
      </c>
      <c r="Y3205" t="str">
        <f t="shared" si="1080"/>
        <v>https://tools.wmflabs.org/xtools-articleinfo/?article=Miguel_Varela&amp;project=en.wikipedia.org</v>
      </c>
      <c r="AB3205" t="str">
        <f t="shared" si="1081"/>
        <v>https://en.wikipedia.org/w/index.php?title=Special:WhatLinksHere/Miguel_Varela&amp;limit=500</v>
      </c>
    </row>
    <row r="3206" spans="1:28">
      <c r="A3206">
        <v>3146</v>
      </c>
      <c r="B3206">
        <v>246333</v>
      </c>
      <c r="C3206">
        <v>82144.45027988404</v>
      </c>
      <c r="D3206" t="s">
        <v>5316</v>
      </c>
      <c r="E3206" t="str">
        <f>LEFT(D3206,FIND(" ",D3206)-1)</f>
        <v>Mihnea</v>
      </c>
      <c r="F3206" t="str">
        <f>MID(D3206,FIND(" ",D3206)+1,9999)</f>
        <v>Berindei</v>
      </c>
      <c r="H3206">
        <v>0</v>
      </c>
      <c r="J3206">
        <v>68</v>
      </c>
      <c r="K3206" s="5">
        <v>42540</v>
      </c>
      <c r="L3206" t="s">
        <v>4757</v>
      </c>
      <c r="M3206" t="str">
        <f t="shared" si="1083"/>
        <v>Romanian-born French historian.[301]</v>
      </c>
      <c r="N3206" t="s">
        <v>4575</v>
      </c>
      <c r="O3206" t="str">
        <f t="shared" si="1084"/>
        <v>French historian.[301]</v>
      </c>
      <c r="P3206" t="str">
        <f t="shared" si="1085"/>
        <v>French historian.</v>
      </c>
      <c r="Q3206" t="str">
        <f t="shared" si="1086"/>
        <v>French historian</v>
      </c>
      <c r="R3206" t="s">
        <v>13312</v>
      </c>
      <c r="U3206" t="str">
        <f t="shared" si="1079"/>
        <v>https://en.wikipedia.org/wiki/Mihnea_Berindei</v>
      </c>
      <c r="Y3206" t="str">
        <f t="shared" si="1080"/>
        <v>https://tools.wmflabs.org/xtools-articleinfo/?article=Mihnea_Berindei&amp;project=en.wikipedia.org</v>
      </c>
      <c r="AB3206" t="str">
        <f t="shared" si="1081"/>
        <v>https://en.wikipedia.org/w/index.php?title=Special:WhatLinksHere/Mihnea_Berindei&amp;limit=500</v>
      </c>
    </row>
    <row r="3207" spans="1:28">
      <c r="A3207">
        <v>3435</v>
      </c>
      <c r="B3207">
        <v>726595</v>
      </c>
      <c r="C3207">
        <v>910279.81810157141</v>
      </c>
      <c r="D3207" t="s">
        <v>13584</v>
      </c>
      <c r="E3207" t="s">
        <v>13584</v>
      </c>
      <c r="H3207">
        <v>0</v>
      </c>
      <c r="J3207">
        <v>46</v>
      </c>
      <c r="K3207" s="5">
        <v>42558</v>
      </c>
      <c r="L3207" t="s">
        <v>14090</v>
      </c>
      <c r="M3207" t="str">
        <f t="shared" si="1083"/>
        <v>Finnish Eurodance artist cancer.[94]</v>
      </c>
      <c r="N3207" t="str">
        <f t="shared" ref="N3207:N3232" si="1087">MID(M3207,1,FIND(" ",M3207)-1)</f>
        <v>Finnish</v>
      </c>
      <c r="O3207" t="str">
        <f t="shared" si="1084"/>
        <v>Eurodance artist cancer.[94]</v>
      </c>
      <c r="P3207" s="2" t="str">
        <f t="shared" si="1085"/>
        <v>Eurodance artist cancer.</v>
      </c>
      <c r="Q3207" s="2" t="str">
        <f t="shared" si="1086"/>
        <v>Eurodance artist cancer</v>
      </c>
      <c r="R3207" s="2" t="s">
        <v>14697</v>
      </c>
      <c r="S3207" s="2"/>
      <c r="T3207" t="s">
        <v>13306</v>
      </c>
      <c r="U3207" t="e">
        <f t="shared" si="1079"/>
        <v>#VALUE!</v>
      </c>
      <c r="Y3207" t="e">
        <f t="shared" si="1080"/>
        <v>#VALUE!</v>
      </c>
      <c r="AB3207" t="e">
        <f t="shared" si="1081"/>
        <v>#VALUE!</v>
      </c>
    </row>
    <row r="3208" spans="1:28">
      <c r="A3208">
        <v>2526</v>
      </c>
      <c r="B3208">
        <v>750042</v>
      </c>
      <c r="C3208">
        <v>456755.19984797575</v>
      </c>
      <c r="D3208" t="s">
        <v>11823</v>
      </c>
      <c r="E3208" t="str">
        <f t="shared" ref="E3208:E3243" si="1088">LEFT(D3208,FIND(" ",D3208)-1)</f>
        <v>Mike</v>
      </c>
      <c r="F3208" t="str">
        <f t="shared" ref="F3208:F3243" si="1089">MID(D3208,FIND(" ",D3208)+1,9999)</f>
        <v>Agostini</v>
      </c>
      <c r="H3208">
        <v>0</v>
      </c>
      <c r="J3208">
        <v>81</v>
      </c>
      <c r="K3208" s="5">
        <v>42502</v>
      </c>
      <c r="L3208" t="s">
        <v>12554</v>
      </c>
      <c r="M3208" t="str">
        <f t="shared" si="1083"/>
        <v>Trinidadian sprinter Commonwealth Games gold medalist (1954).[190]</v>
      </c>
      <c r="N3208" t="str">
        <f t="shared" si="1087"/>
        <v>Trinidadian</v>
      </c>
      <c r="O3208" t="str">
        <f t="shared" si="1084"/>
        <v>sprinter Commonwealth Games gold medalist (1954).[190]</v>
      </c>
      <c r="P3208" t="str">
        <f t="shared" si="1085"/>
        <v>sprinter Commonwealth Games gold medalist (1954).</v>
      </c>
      <c r="Q3208" t="str">
        <f t="shared" si="1086"/>
        <v>sprinter Commonwealth Games gold medalist (1954)</v>
      </c>
      <c r="R3208" t="str">
        <f>IFERROR(MID(Q3208,1,FIND(" ",Q3208)-1),Q3208)</f>
        <v>sprinter</v>
      </c>
      <c r="S3208" s="2" t="s">
        <v>1380</v>
      </c>
      <c r="U3208" t="str">
        <f t="shared" si="1079"/>
        <v>https://en.wikipedia.org/wiki/Mike_Agostini</v>
      </c>
      <c r="Y3208" t="str">
        <f t="shared" si="1080"/>
        <v>https://tools.wmflabs.org/xtools-articleinfo/?article=Mike_Agostini&amp;project=en.wikipedia.org</v>
      </c>
      <c r="AB3208" t="str">
        <f t="shared" si="1081"/>
        <v>https://en.wikipedia.org/w/index.php?title=Special:WhatLinksHere/Mike_Agostini&amp;limit=500</v>
      </c>
    </row>
    <row r="3209" spans="1:28">
      <c r="A3209">
        <v>3994</v>
      </c>
      <c r="B3209">
        <v>260917</v>
      </c>
      <c r="C3209">
        <v>977986.6147482607</v>
      </c>
      <c r="D3209" t="s">
        <v>4591</v>
      </c>
      <c r="E3209" t="str">
        <f t="shared" si="1088"/>
        <v>Mike</v>
      </c>
      <c r="F3209" t="str">
        <f t="shared" si="1089"/>
        <v>Brumley</v>
      </c>
      <c r="H3209">
        <v>0</v>
      </c>
      <c r="J3209">
        <v>78</v>
      </c>
      <c r="K3209" s="5">
        <v>42590</v>
      </c>
      <c r="L3209" t="s">
        <v>4129</v>
      </c>
      <c r="M3209" t="str">
        <f t="shared" si="1083"/>
        <v>American baseball player (Washington Senators).[136]</v>
      </c>
      <c r="N3209" t="str">
        <f t="shared" si="1087"/>
        <v>American</v>
      </c>
      <c r="O3209" t="str">
        <f t="shared" si="1084"/>
        <v>baseball player (Washington Senators).[136]</v>
      </c>
      <c r="P3209" s="2" t="str">
        <f t="shared" si="1085"/>
        <v>baseball player (Washington Senators).</v>
      </c>
      <c r="Q3209" s="2" t="str">
        <f t="shared" si="1086"/>
        <v>baseball player (Washington Senators)</v>
      </c>
      <c r="R3209" s="2" t="s">
        <v>3074</v>
      </c>
      <c r="S3209" s="2" t="s">
        <v>2563</v>
      </c>
      <c r="U3209" t="str">
        <f t="shared" si="1079"/>
        <v>https://en.wikipedia.org/wiki/Mike_Brumley</v>
      </c>
      <c r="Y3209" t="str">
        <f t="shared" si="1080"/>
        <v>https://tools.wmflabs.org/xtools-articleinfo/?article=Mike_Brumley&amp;project=en.wikipedia.org</v>
      </c>
      <c r="AB3209" t="str">
        <f t="shared" si="1081"/>
        <v>https://en.wikipedia.org/w/index.php?title=Special:WhatLinksHere/Mike_Brumley&amp;limit=500</v>
      </c>
    </row>
    <row r="3210" spans="1:28">
      <c r="A3210">
        <v>4658</v>
      </c>
      <c r="B3210">
        <v>196745</v>
      </c>
      <c r="C3210">
        <v>742728.41422498459</v>
      </c>
      <c r="D3210" t="s">
        <v>15186</v>
      </c>
      <c r="E3210" t="str">
        <f t="shared" si="1088"/>
        <v>Mike</v>
      </c>
      <c r="F3210" t="str">
        <f t="shared" si="1089"/>
        <v>Fellows</v>
      </c>
      <c r="H3210">
        <v>0</v>
      </c>
      <c r="J3210">
        <v>59</v>
      </c>
      <c r="K3210" s="5">
        <v>42632</v>
      </c>
      <c r="L3210" t="s">
        <v>15604</v>
      </c>
      <c r="M3210" t="str">
        <f t="shared" si="1083"/>
        <v>American politician traffic collision.[132]</v>
      </c>
      <c r="N3210" t="str">
        <f t="shared" si="1087"/>
        <v>American</v>
      </c>
      <c r="O3210" t="str">
        <f t="shared" si="1084"/>
        <v>politician traffic collision.[132]</v>
      </c>
      <c r="P3210" s="2" t="str">
        <f t="shared" si="1085"/>
        <v>politician traffic collision.</v>
      </c>
      <c r="Q3210" s="2" t="str">
        <f t="shared" si="1086"/>
        <v>politician traffic collision</v>
      </c>
      <c r="R3210" s="2" t="str">
        <f>IFERROR(MID(Q3210,1,FIND(" ",Q3210)-1),Q3210)</f>
        <v>politician</v>
      </c>
      <c r="T3210" t="s">
        <v>15883</v>
      </c>
      <c r="U3210" t="str">
        <f t="shared" si="1079"/>
        <v>https://en.wikipedia.org/wiki/Mike_Fellows</v>
      </c>
      <c r="Y3210" t="str">
        <f t="shared" si="1080"/>
        <v>https://tools.wmflabs.org/xtools-articleinfo/?article=Mike_Fellows&amp;project=en.wikipedia.org</v>
      </c>
      <c r="AB3210" t="str">
        <f t="shared" si="1081"/>
        <v>https://en.wikipedia.org/w/index.php?title=Special:WhatLinksHere/Mike_Fellows&amp;limit=500</v>
      </c>
    </row>
    <row r="3211" spans="1:28">
      <c r="A3211">
        <v>3204</v>
      </c>
      <c r="B3211">
        <v>972245</v>
      </c>
      <c r="C3211">
        <v>320282.40853651369</v>
      </c>
      <c r="D3211" t="s">
        <v>5215</v>
      </c>
      <c r="E3211" t="str">
        <f t="shared" si="1088"/>
        <v>Mike</v>
      </c>
      <c r="F3211" t="str">
        <f t="shared" si="1089"/>
        <v>Flynn</v>
      </c>
      <c r="H3211">
        <v>0</v>
      </c>
      <c r="J3211">
        <v>48</v>
      </c>
      <c r="K3211" s="5">
        <v>42544</v>
      </c>
      <c r="L3211" t="s">
        <v>4748</v>
      </c>
      <c r="M3211" t="str">
        <f t="shared" si="1083"/>
        <v>American online journalist and conservative activist.[359]</v>
      </c>
      <c r="N3211" t="str">
        <f t="shared" si="1087"/>
        <v>American</v>
      </c>
      <c r="O3211" t="str">
        <f t="shared" si="1084"/>
        <v>online journalist and conservative activist.[359]</v>
      </c>
      <c r="P3211" t="str">
        <f t="shared" si="1085"/>
        <v>online journalist and conservative activist.</v>
      </c>
      <c r="Q3211" t="str">
        <f t="shared" si="1086"/>
        <v>online journalist and conservative activist</v>
      </c>
      <c r="R3211" t="str">
        <f>Q3211</f>
        <v>online journalist and conservative activist</v>
      </c>
      <c r="U3211" t="str">
        <f t="shared" si="1079"/>
        <v>https://en.wikipedia.org/wiki/Mike_Flynn</v>
      </c>
      <c r="Y3211" t="str">
        <f t="shared" si="1080"/>
        <v>https://tools.wmflabs.org/xtools-articleinfo/?article=Mike_Flynn&amp;project=en.wikipedia.org</v>
      </c>
      <c r="AB3211" t="str">
        <f t="shared" si="1081"/>
        <v>https://en.wikipedia.org/w/index.php?title=Special:WhatLinksHere/Mike_Flynn&amp;limit=500</v>
      </c>
    </row>
    <row r="3212" spans="1:28">
      <c r="A3212">
        <v>940</v>
      </c>
      <c r="B3212">
        <v>729351</v>
      </c>
      <c r="C3212">
        <v>59276.918644172838</v>
      </c>
      <c r="D3212" t="s">
        <v>10460</v>
      </c>
      <c r="E3212" t="str">
        <f t="shared" si="1088"/>
        <v>Mike</v>
      </c>
      <c r="F3212" t="str">
        <f t="shared" si="1089"/>
        <v>Greenstein</v>
      </c>
      <c r="H3212">
        <v>0</v>
      </c>
      <c r="J3212">
        <v>95</v>
      </c>
      <c r="K3212" s="3">
        <v>42416</v>
      </c>
      <c r="L3212" t="s">
        <v>11381</v>
      </c>
      <c r="M3212" t="str">
        <f t="shared" si="1083"/>
        <v>American strongman.[285]</v>
      </c>
      <c r="N3212" t="str">
        <f t="shared" si="1087"/>
        <v>American</v>
      </c>
      <c r="O3212" t="str">
        <f t="shared" si="1084"/>
        <v>strongman.[285]</v>
      </c>
      <c r="P3212" t="str">
        <f t="shared" si="1085"/>
        <v>strongman.</v>
      </c>
      <c r="Q3212" t="str">
        <f t="shared" si="1086"/>
        <v>strongman</v>
      </c>
      <c r="R3212" t="str">
        <f>IFERROR(MID(Q3212,1,FIND(" ",Q3212)-1),Q3212)</f>
        <v>strongman</v>
      </c>
      <c r="U3212" t="str">
        <f t="shared" ref="U3212:U3228" si="1090">CONCATENATE("https://en.wikipedia.org/wiki/",REPLACE(D3212,FIND(" ",D3212),1,"_"))</f>
        <v>https://en.wikipedia.org/wiki/Mike_Greenstein</v>
      </c>
      <c r="Y3212" t="str">
        <f t="shared" ref="Y3212:Y3228" si="1091">CONCATENATE("https://tools.wmflabs.org/xtools-articleinfo/?article=",REPLACE(D3212,FIND(" ",D3212),1,"_"),"&amp;project=en.wikipedia.org")</f>
        <v>https://tools.wmflabs.org/xtools-articleinfo/?article=Mike_Greenstein&amp;project=en.wikipedia.org</v>
      </c>
      <c r="AB3212" t="str">
        <f t="shared" ref="AB3212:AB3228" si="1092">CONCATENATE("https://en.wikipedia.org/w/index.php?title=Special:WhatLinksHere/",REPLACE(D3212,FIND(" ",D3212),1,"_"),"&amp;limit=500")</f>
        <v>https://en.wikipedia.org/w/index.php?title=Special:WhatLinksHere/Mike_Greenstein&amp;limit=500</v>
      </c>
    </row>
    <row r="3213" spans="1:28">
      <c r="A3213">
        <v>3194</v>
      </c>
      <c r="B3213">
        <v>47939</v>
      </c>
      <c r="C3213">
        <v>892647.71992748138</v>
      </c>
      <c r="D3213" t="s">
        <v>5364</v>
      </c>
      <c r="E3213" t="str">
        <f t="shared" si="1088"/>
        <v>Mike</v>
      </c>
      <c r="F3213" t="str">
        <f t="shared" si="1089"/>
        <v>Hart</v>
      </c>
      <c r="H3213">
        <v>0</v>
      </c>
      <c r="J3213">
        <v>72</v>
      </c>
      <c r="K3213" s="5">
        <v>42543</v>
      </c>
      <c r="L3213" t="s">
        <v>4867</v>
      </c>
      <c r="M3213" t="str">
        <f t="shared" si="1083"/>
        <v>British singer-songwriter.[349]</v>
      </c>
      <c r="N3213" t="str">
        <f t="shared" si="1087"/>
        <v>British</v>
      </c>
      <c r="O3213" t="str">
        <f t="shared" si="1084"/>
        <v>singer-songwriter.[349]</v>
      </c>
      <c r="P3213" t="str">
        <f t="shared" si="1085"/>
        <v>singer-songwriter.</v>
      </c>
      <c r="Q3213" t="str">
        <f t="shared" si="1086"/>
        <v>singer-songwriter</v>
      </c>
      <c r="R3213" t="str">
        <f>IFERROR(MID(Q3213,1,FIND(" ",Q3213)-1),Q3213)</f>
        <v>singer-songwriter</v>
      </c>
      <c r="U3213" t="str">
        <f t="shared" si="1090"/>
        <v>https://en.wikipedia.org/wiki/Mike_Hart</v>
      </c>
      <c r="Y3213" t="str">
        <f t="shared" si="1091"/>
        <v>https://tools.wmflabs.org/xtools-articleinfo/?article=Mike_Hart&amp;project=en.wikipedia.org</v>
      </c>
      <c r="AB3213" t="str">
        <f t="shared" si="1092"/>
        <v>https://en.wikipedia.org/w/index.php?title=Special:WhatLinksHere/Mike_Hart&amp;limit=500</v>
      </c>
    </row>
    <row r="3214" spans="1:28">
      <c r="A3214">
        <v>387</v>
      </c>
      <c r="B3214">
        <v>262861</v>
      </c>
      <c r="C3214">
        <v>102859.11317441787</v>
      </c>
      <c r="D3214" t="s">
        <v>9562</v>
      </c>
      <c r="E3214" t="str">
        <f t="shared" si="1088"/>
        <v>Mike</v>
      </c>
      <c r="F3214" t="str">
        <f t="shared" si="1089"/>
        <v>MacDowel</v>
      </c>
      <c r="H3214">
        <v>0</v>
      </c>
      <c r="J3214">
        <v>83</v>
      </c>
      <c r="K3214" s="3">
        <v>42387</v>
      </c>
      <c r="L3214" t="s">
        <v>10181</v>
      </c>
      <c r="M3214" t="str">
        <f t="shared" si="1083"/>
        <v>British racing driver (Cooper) cancer.[389]</v>
      </c>
      <c r="N3214" t="str">
        <f t="shared" si="1087"/>
        <v>British</v>
      </c>
      <c r="O3214" t="str">
        <f t="shared" si="1084"/>
        <v>racing driver (Cooper) cancer.[389]</v>
      </c>
      <c r="P3214" t="str">
        <f t="shared" si="1085"/>
        <v>racing driver (Cooper) cancer.</v>
      </c>
      <c r="Q3214" t="str">
        <f t="shared" si="1086"/>
        <v>racing driver (Cooper) cancer</v>
      </c>
      <c r="R3214" t="s">
        <v>7452</v>
      </c>
      <c r="S3214" t="s">
        <v>2476</v>
      </c>
      <c r="T3214" t="s">
        <v>8761</v>
      </c>
      <c r="U3214" t="str">
        <f t="shared" si="1090"/>
        <v>https://en.wikipedia.org/wiki/Mike_MacDowel</v>
      </c>
      <c r="Y3214" t="str">
        <f t="shared" si="1091"/>
        <v>https://tools.wmflabs.org/xtools-articleinfo/?article=Mike_MacDowel&amp;project=en.wikipedia.org</v>
      </c>
      <c r="AB3214" t="str">
        <f t="shared" si="1092"/>
        <v>https://en.wikipedia.org/w/index.php?title=Special:WhatLinksHere/Mike_MacDowel&amp;limit=500</v>
      </c>
    </row>
    <row r="3215" spans="1:28">
      <c r="A3215">
        <v>1016</v>
      </c>
      <c r="B3215">
        <v>649456</v>
      </c>
      <c r="C3215">
        <v>892831.50574465259</v>
      </c>
      <c r="D3215" t="s">
        <v>10651</v>
      </c>
      <c r="E3215" t="str">
        <f t="shared" si="1088"/>
        <v>Mike</v>
      </c>
      <c r="F3215" t="str">
        <f t="shared" si="1089"/>
        <v>McCoy</v>
      </c>
      <c r="H3215">
        <v>0</v>
      </c>
      <c r="J3215">
        <v>62</v>
      </c>
      <c r="K3215" s="3">
        <v>42420</v>
      </c>
      <c r="L3215" t="s">
        <v>11393</v>
      </c>
      <c r="M3215" t="str">
        <f t="shared" si="1083"/>
        <v>American football player (Green Bay Packers).[361]</v>
      </c>
      <c r="N3215" t="str">
        <f t="shared" si="1087"/>
        <v>American</v>
      </c>
      <c r="O3215" t="str">
        <f t="shared" si="1084"/>
        <v>football player (Green Bay Packers).[361]</v>
      </c>
      <c r="P3215" t="str">
        <f t="shared" si="1085"/>
        <v>football player (Green Bay Packers).</v>
      </c>
      <c r="Q3215" t="str">
        <f t="shared" si="1086"/>
        <v>football player (Green Bay Packers)</v>
      </c>
      <c r="R3215" t="s">
        <v>7033</v>
      </c>
      <c r="S3215" t="s">
        <v>2284</v>
      </c>
      <c r="U3215" t="str">
        <f t="shared" si="1090"/>
        <v>https://en.wikipedia.org/wiki/Mike_McCoy</v>
      </c>
      <c r="Y3215" t="str">
        <f t="shared" si="1091"/>
        <v>https://tools.wmflabs.org/xtools-articleinfo/?article=Mike_McCoy&amp;project=en.wikipedia.org</v>
      </c>
      <c r="AB3215" t="str">
        <f t="shared" si="1092"/>
        <v>https://en.wikipedia.org/w/index.php?title=Special:WhatLinksHere/Mike_McCoy&amp;limit=500</v>
      </c>
    </row>
    <row r="3216" spans="1:28">
      <c r="A3216">
        <v>198</v>
      </c>
      <c r="B3216">
        <v>673614</v>
      </c>
      <c r="C3216">
        <v>298556.74401551369</v>
      </c>
      <c r="D3216" t="s">
        <v>9581</v>
      </c>
      <c r="E3216" t="str">
        <f t="shared" si="1088"/>
        <v>Mike</v>
      </c>
      <c r="F3216" t="str">
        <f t="shared" si="1089"/>
        <v>McGinnity</v>
      </c>
      <c r="H3216">
        <v>0</v>
      </c>
      <c r="J3216">
        <v>74</v>
      </c>
      <c r="K3216" s="3">
        <v>42378</v>
      </c>
      <c r="L3216" t="s">
        <v>9433</v>
      </c>
      <c r="M3216" t="str">
        <f t="shared" si="1083"/>
        <v>English football chairman (Coventry City).[198]</v>
      </c>
      <c r="N3216" t="str">
        <f t="shared" si="1087"/>
        <v>English</v>
      </c>
      <c r="O3216" t="str">
        <f t="shared" si="1084"/>
        <v>football chairman (Coventry City).[198]</v>
      </c>
      <c r="P3216" t="str">
        <f t="shared" si="1085"/>
        <v>football chairman (Coventry City).</v>
      </c>
      <c r="Q3216" t="str">
        <f t="shared" si="1086"/>
        <v>football chairman (Coventry City)</v>
      </c>
      <c r="R3216" t="s">
        <v>7164</v>
      </c>
      <c r="S3216" t="s">
        <v>2874</v>
      </c>
      <c r="U3216" t="str">
        <f t="shared" si="1090"/>
        <v>https://en.wikipedia.org/wiki/Mike_McGinnity</v>
      </c>
      <c r="Y3216" t="str">
        <f t="shared" si="1091"/>
        <v>https://tools.wmflabs.org/xtools-articleinfo/?article=Mike_McGinnity&amp;project=en.wikipedia.org</v>
      </c>
      <c r="AB3216" t="str">
        <f t="shared" si="1092"/>
        <v>https://en.wikipedia.org/w/index.php?title=Special:WhatLinksHere/Mike_McGinnity&amp;limit=500</v>
      </c>
    </row>
    <row r="3217" spans="1:29">
      <c r="A3217">
        <v>539</v>
      </c>
      <c r="B3217">
        <v>853215</v>
      </c>
      <c r="C3217">
        <v>812867.30075498787</v>
      </c>
      <c r="D3217" t="s">
        <v>9778</v>
      </c>
      <c r="E3217" t="str">
        <f t="shared" si="1088"/>
        <v>Mike</v>
      </c>
      <c r="F3217" t="str">
        <f t="shared" si="1089"/>
        <v>Minor</v>
      </c>
      <c r="H3217">
        <v>0</v>
      </c>
      <c r="J3217">
        <v>75</v>
      </c>
      <c r="K3217" s="3">
        <v>42394</v>
      </c>
      <c r="L3217" t="s">
        <v>10353</v>
      </c>
      <c r="M3217" t="str">
        <f t="shared" si="1083"/>
        <v>American actor (Petticoat Junction All My Children The Beverly Hillbillies) cancer.[545]</v>
      </c>
      <c r="N3217" t="str">
        <f t="shared" si="1087"/>
        <v>American</v>
      </c>
      <c r="O3217" t="str">
        <f t="shared" si="1084"/>
        <v>actor (Petticoat Junction All My Children The Beverly Hillbillies) cancer.[545]</v>
      </c>
      <c r="P3217" t="str">
        <f t="shared" si="1085"/>
        <v>actor (Petticoat Junction All My Children The Beverly Hillbillies) cancer.</v>
      </c>
      <c r="Q3217" t="str">
        <f t="shared" si="1086"/>
        <v>actor (Petticoat Junction All My Children The Beverly Hillbillies) cancer</v>
      </c>
      <c r="R3217" t="str">
        <f>IFERROR(MID(Q3217,1,FIND(" ",Q3217)-1),Q3217)</f>
        <v>actor</v>
      </c>
      <c r="S3217" t="s">
        <v>2357</v>
      </c>
      <c r="T3217" t="s">
        <v>8770</v>
      </c>
      <c r="U3217" t="str">
        <f t="shared" si="1090"/>
        <v>https://en.wikipedia.org/wiki/Mike_Minor</v>
      </c>
      <c r="Y3217" t="str">
        <f t="shared" si="1091"/>
        <v>https://tools.wmflabs.org/xtools-articleinfo/?article=Mike_Minor&amp;project=en.wikipedia.org</v>
      </c>
      <c r="AB3217" t="str">
        <f t="shared" si="1092"/>
        <v>https://en.wikipedia.org/w/index.php?title=Special:WhatLinksHere/Mike_Minor&amp;limit=500</v>
      </c>
    </row>
    <row r="3218" spans="1:29">
      <c r="A3218">
        <v>3853</v>
      </c>
      <c r="B3218">
        <v>508048</v>
      </c>
      <c r="C3218">
        <v>855153.28447399952</v>
      </c>
      <c r="D3218" t="s">
        <v>13813</v>
      </c>
      <c r="E3218" t="str">
        <f t="shared" si="1088"/>
        <v>Mike</v>
      </c>
      <c r="F3218" t="str">
        <f t="shared" si="1089"/>
        <v>Mohede</v>
      </c>
      <c r="H3218">
        <v>0</v>
      </c>
      <c r="J3218">
        <v>32</v>
      </c>
      <c r="K3218" s="5">
        <v>42582</v>
      </c>
      <c r="L3218" t="s">
        <v>14460</v>
      </c>
      <c r="M3218" t="str">
        <f t="shared" si="1083"/>
        <v>Indonesian singer heart attack.[512]</v>
      </c>
      <c r="N3218" t="str">
        <f t="shared" si="1087"/>
        <v>Indonesian</v>
      </c>
      <c r="O3218" t="str">
        <f t="shared" si="1084"/>
        <v>singer heart attack.[512]</v>
      </c>
      <c r="P3218" s="2" t="str">
        <f t="shared" si="1085"/>
        <v>singer heart attack.</v>
      </c>
      <c r="Q3218" s="2" t="str">
        <f t="shared" si="1086"/>
        <v>singer heart attack</v>
      </c>
      <c r="R3218" s="2" t="str">
        <f>IFERROR(MID(Q3218,1,FIND(" ",Q3218)-1),Q3218)</f>
        <v>singer</v>
      </c>
      <c r="S3218" s="2"/>
      <c r="T3218" t="s">
        <v>14977</v>
      </c>
      <c r="U3218" t="str">
        <f t="shared" si="1090"/>
        <v>https://en.wikipedia.org/wiki/Mike_Mohede</v>
      </c>
      <c r="Y3218" t="str">
        <f t="shared" si="1091"/>
        <v>https://tools.wmflabs.org/xtools-articleinfo/?article=Mike_Mohede&amp;project=en.wikipedia.org</v>
      </c>
      <c r="AB3218" t="str">
        <f t="shared" si="1092"/>
        <v>https://en.wikipedia.org/w/index.php?title=Special:WhatLinksHere/Mike_Mohede&amp;limit=500</v>
      </c>
    </row>
    <row r="3219" spans="1:29">
      <c r="A3219">
        <v>3425</v>
      </c>
      <c r="B3219">
        <v>709856</v>
      </c>
      <c r="C3219">
        <v>939956.57609413285</v>
      </c>
      <c r="D3219" t="s">
        <v>13762</v>
      </c>
      <c r="E3219" t="str">
        <f t="shared" si="1088"/>
        <v>Mike</v>
      </c>
      <c r="F3219" t="str">
        <f t="shared" si="1089"/>
        <v>Moore</v>
      </c>
      <c r="H3219">
        <v>0</v>
      </c>
      <c r="J3219">
        <v>59</v>
      </c>
      <c r="K3219" s="5">
        <v>42557</v>
      </c>
      <c r="L3219" t="s">
        <v>13868</v>
      </c>
      <c r="M3219" t="str">
        <f t="shared" si="1083"/>
        <v>American football player (Middle Tennessee State Blue Raiders Houston Oilers).[84]</v>
      </c>
      <c r="N3219" t="str">
        <f t="shared" si="1087"/>
        <v>American</v>
      </c>
      <c r="O3219" t="str">
        <f t="shared" si="1084"/>
        <v>football player (Middle Tennessee State Blue Raiders Houston Oilers).[84]</v>
      </c>
      <c r="P3219" s="2" t="str">
        <f t="shared" si="1085"/>
        <v>football player (Middle Tennessee State Blue Raiders Houston Oilers).</v>
      </c>
      <c r="Q3219" s="2" t="str">
        <f t="shared" si="1086"/>
        <v>football player (Middle Tennessee State Blue Raiders Houston Oilers)</v>
      </c>
      <c r="R3219" s="2" t="s">
        <v>3325</v>
      </c>
      <c r="S3219" t="s">
        <v>817</v>
      </c>
      <c r="U3219" t="str">
        <f t="shared" si="1090"/>
        <v>https://en.wikipedia.org/wiki/Mike_Moore</v>
      </c>
      <c r="Y3219" t="str">
        <f t="shared" si="1091"/>
        <v>https://tools.wmflabs.org/xtools-articleinfo/?article=Mike_Moore&amp;project=en.wikipedia.org</v>
      </c>
      <c r="AB3219" t="str">
        <f t="shared" si="1092"/>
        <v>https://en.wikipedia.org/w/index.php?title=Special:WhatLinksHere/Mike_Moore&amp;limit=500</v>
      </c>
    </row>
    <row r="3220" spans="1:29">
      <c r="A3220">
        <v>691</v>
      </c>
      <c r="B3220">
        <v>185466</v>
      </c>
      <c r="C3220">
        <v>571879.31609223597</v>
      </c>
      <c r="D3220" t="s">
        <v>10395</v>
      </c>
      <c r="E3220" t="str">
        <f t="shared" si="1088"/>
        <v>Mike</v>
      </c>
      <c r="F3220" t="str">
        <f t="shared" si="1089"/>
        <v>Oehler</v>
      </c>
      <c r="H3220">
        <v>0</v>
      </c>
      <c r="J3220">
        <v>78</v>
      </c>
      <c r="K3220" s="3">
        <v>42402</v>
      </c>
      <c r="L3220" t="s">
        <v>10853</v>
      </c>
      <c r="M3220" t="str">
        <f t="shared" si="1083"/>
        <v>American author.[35]</v>
      </c>
      <c r="N3220" t="str">
        <f t="shared" si="1087"/>
        <v>American</v>
      </c>
      <c r="O3220" t="str">
        <f t="shared" si="1084"/>
        <v>author.[35]</v>
      </c>
      <c r="P3220" t="str">
        <f t="shared" si="1085"/>
        <v>author.</v>
      </c>
      <c r="Q3220" t="str">
        <f t="shared" si="1086"/>
        <v>author</v>
      </c>
      <c r="R3220" t="str">
        <f>IFERROR(MID(Q3220,1,FIND(" ",Q3220)-1),Q3220)</f>
        <v>author</v>
      </c>
      <c r="U3220" t="str">
        <f t="shared" si="1090"/>
        <v>https://en.wikipedia.org/wiki/Mike_Oehler</v>
      </c>
      <c r="Y3220" t="str">
        <f t="shared" si="1091"/>
        <v>https://tools.wmflabs.org/xtools-articleinfo/?article=Mike_Oehler&amp;project=en.wikipedia.org</v>
      </c>
      <c r="AB3220" t="str">
        <f t="shared" si="1092"/>
        <v>https://en.wikipedia.org/w/index.php?title=Special:WhatLinksHere/Mike_Oehler&amp;limit=500</v>
      </c>
    </row>
    <row r="3221" spans="1:29">
      <c r="A3221">
        <v>16</v>
      </c>
      <c r="B3221">
        <v>267424</v>
      </c>
      <c r="C3221">
        <v>555777.08846976748</v>
      </c>
      <c r="D3221" t="s">
        <v>9008</v>
      </c>
      <c r="E3221" t="str">
        <f t="shared" si="1088"/>
        <v>Mike</v>
      </c>
      <c r="F3221" t="str">
        <f t="shared" si="1089"/>
        <v>Oxley</v>
      </c>
      <c r="H3221">
        <v>0</v>
      </c>
      <c r="J3221">
        <v>71</v>
      </c>
      <c r="K3221" s="3">
        <v>42370</v>
      </c>
      <c r="L3221" t="s">
        <v>9875</v>
      </c>
      <c r="M3221" t="str">
        <f t="shared" si="1083"/>
        <v>American politician member of the United States House of Representatives from Ohio's 4th congressional district (1981–2007) lung cancer.[16]</v>
      </c>
      <c r="N3221" t="str">
        <f t="shared" si="1087"/>
        <v>American</v>
      </c>
      <c r="O3221" t="str">
        <f t="shared" si="1084"/>
        <v>politician member of the United States House of Representatives from Ohio's 4th congressional district (1981–2007) lung cancer.[16]</v>
      </c>
      <c r="P3221" t="str">
        <f t="shared" si="1085"/>
        <v>politician member of the United States House of Representatives from Ohio's 4th congressional district (1981–2007) lung cancer.</v>
      </c>
      <c r="Q3221" t="str">
        <f t="shared" si="1086"/>
        <v>politician member of the United States House of Representatives from Ohio's 4th congressional district (1981–2007) lung cancer</v>
      </c>
      <c r="R3221" t="str">
        <f>IFERROR(MID(Q3221,1,FIND(" ",Q3221)-1),Q3221)</f>
        <v>politician</v>
      </c>
      <c r="S3221" t="s">
        <v>2531</v>
      </c>
      <c r="T3221" t="s">
        <v>11819</v>
      </c>
      <c r="U3221" t="str">
        <f t="shared" si="1090"/>
        <v>https://en.wikipedia.org/wiki/Mike_Oxley</v>
      </c>
      <c r="V3221">
        <v>303</v>
      </c>
      <c r="Y3221" t="str">
        <f t="shared" si="1091"/>
        <v>https://tools.wmflabs.org/xtools-articleinfo/?article=Mike_Oxley&amp;project=en.wikipedia.org</v>
      </c>
      <c r="Z3221">
        <v>185</v>
      </c>
      <c r="AA3221">
        <v>120</v>
      </c>
      <c r="AB3221" t="str">
        <f t="shared" si="1092"/>
        <v>https://en.wikipedia.org/w/index.php?title=Special:WhatLinksHere/Mike_Oxley&amp;limit=500</v>
      </c>
      <c r="AC3221">
        <v>175</v>
      </c>
    </row>
    <row r="3222" spans="1:29">
      <c r="A3222">
        <v>3266</v>
      </c>
      <c r="B3222">
        <v>414913</v>
      </c>
      <c r="C3222">
        <v>159586.94519758865</v>
      </c>
      <c r="D3222" t="s">
        <v>5259</v>
      </c>
      <c r="E3222" t="str">
        <f t="shared" si="1088"/>
        <v>Mike</v>
      </c>
      <c r="F3222" t="str">
        <f t="shared" si="1089"/>
        <v>Pedicin</v>
      </c>
      <c r="H3222">
        <v>0</v>
      </c>
      <c r="J3222">
        <v>98</v>
      </c>
      <c r="K3222" s="5">
        <v>42547</v>
      </c>
      <c r="L3222" t="s">
        <v>4809</v>
      </c>
      <c r="M3222" t="str">
        <f t="shared" si="1083"/>
        <v>American jazz bandleader.[421]</v>
      </c>
      <c r="N3222" t="str">
        <f t="shared" si="1087"/>
        <v>American</v>
      </c>
      <c r="O3222" t="str">
        <f t="shared" si="1084"/>
        <v>jazz bandleader.[421]</v>
      </c>
      <c r="P3222" t="str">
        <f t="shared" si="1085"/>
        <v>jazz bandleader.</v>
      </c>
      <c r="Q3222" t="str">
        <f t="shared" si="1086"/>
        <v>jazz bandleader</v>
      </c>
      <c r="R3222" t="s">
        <v>13145</v>
      </c>
      <c r="U3222" t="str">
        <f t="shared" si="1090"/>
        <v>https://en.wikipedia.org/wiki/Mike_Pedicin</v>
      </c>
      <c r="Y3222" t="str">
        <f t="shared" si="1091"/>
        <v>https://tools.wmflabs.org/xtools-articleinfo/?article=Mike_Pedicin&amp;project=en.wikipedia.org</v>
      </c>
      <c r="AB3222" t="str">
        <f t="shared" si="1092"/>
        <v>https://en.wikipedia.org/w/index.php?title=Special:WhatLinksHere/Mike_Pedicin&amp;limit=500</v>
      </c>
    </row>
    <row r="3223" spans="1:29">
      <c r="A3223">
        <v>4566</v>
      </c>
      <c r="B3223">
        <v>787190</v>
      </c>
      <c r="C3223">
        <v>324397.23001971288</v>
      </c>
      <c r="D3223" t="s">
        <v>15110</v>
      </c>
      <c r="E3223" t="str">
        <f t="shared" si="1088"/>
        <v>Mike</v>
      </c>
      <c r="F3223" t="str">
        <f t="shared" si="1089"/>
        <v>Roberts</v>
      </c>
      <c r="H3223">
        <v>0</v>
      </c>
      <c r="J3223">
        <v>83</v>
      </c>
      <c r="K3223" s="5">
        <v>42626</v>
      </c>
      <c r="L3223" t="s">
        <v>15292</v>
      </c>
      <c r="M3223" t="str">
        <f t="shared" si="1083"/>
        <v>American radio sportscaster (New Mexico Lobos) cancer.[237]</v>
      </c>
      <c r="N3223" t="str">
        <f t="shared" si="1087"/>
        <v>American</v>
      </c>
      <c r="O3223" t="str">
        <f t="shared" si="1084"/>
        <v>radio sportscaster (New Mexico Lobos) cancer.[237]</v>
      </c>
      <c r="P3223" s="2" t="str">
        <f t="shared" si="1085"/>
        <v>radio sportscaster (New Mexico Lobos) cancer.</v>
      </c>
      <c r="Q3223" s="2" t="str">
        <f t="shared" si="1086"/>
        <v>radio sportscaster (New Mexico Lobos) cancer</v>
      </c>
      <c r="R3223" s="2" t="s">
        <v>15920</v>
      </c>
      <c r="S3223" s="2" t="s">
        <v>387</v>
      </c>
      <c r="T3223" t="s">
        <v>15951</v>
      </c>
      <c r="U3223" t="str">
        <f t="shared" si="1090"/>
        <v>https://en.wikipedia.org/wiki/Mike_Roberts</v>
      </c>
      <c r="Y3223" t="str">
        <f t="shared" si="1091"/>
        <v>https://tools.wmflabs.org/xtools-articleinfo/?article=Mike_Roberts&amp;project=en.wikipedia.org</v>
      </c>
      <c r="AB3223" t="str">
        <f t="shared" si="1092"/>
        <v>https://en.wikipedia.org/w/index.php?title=Special:WhatLinksHere/Mike_Roberts&amp;limit=500</v>
      </c>
    </row>
    <row r="3224" spans="1:29">
      <c r="A3224">
        <v>286</v>
      </c>
      <c r="B3224">
        <v>944240</v>
      </c>
      <c r="C3224">
        <v>89971.309850625403</v>
      </c>
      <c r="D3224" t="s">
        <v>9543</v>
      </c>
      <c r="E3224" t="str">
        <f t="shared" si="1088"/>
        <v>Mike</v>
      </c>
      <c r="F3224" t="str">
        <f t="shared" si="1089"/>
        <v>Salmon</v>
      </c>
      <c r="H3224">
        <v>0</v>
      </c>
      <c r="J3224">
        <v>82</v>
      </c>
      <c r="K3224" s="3">
        <v>42382</v>
      </c>
      <c r="L3224" t="s">
        <v>9544</v>
      </c>
      <c r="M3224" t="str">
        <f t="shared" si="1083"/>
        <v>British racing driver.[287]</v>
      </c>
      <c r="N3224" t="str">
        <f t="shared" si="1087"/>
        <v>British</v>
      </c>
      <c r="O3224" t="str">
        <f t="shared" si="1084"/>
        <v>racing driver.[287]</v>
      </c>
      <c r="P3224" t="str">
        <f t="shared" si="1085"/>
        <v>racing driver.</v>
      </c>
      <c r="Q3224" t="str">
        <f t="shared" si="1086"/>
        <v>racing driver</v>
      </c>
      <c r="R3224" t="s">
        <v>7452</v>
      </c>
      <c r="U3224" t="str">
        <f t="shared" si="1090"/>
        <v>https://en.wikipedia.org/wiki/Mike_Salmon</v>
      </c>
      <c r="Y3224" t="str">
        <f t="shared" si="1091"/>
        <v>https://tools.wmflabs.org/xtools-articleinfo/?article=Mike_Salmon&amp;project=en.wikipedia.org</v>
      </c>
      <c r="AB3224" t="str">
        <f t="shared" si="1092"/>
        <v>https://en.wikipedia.org/w/index.php?title=Special:WhatLinksHere/Mike_Salmon&amp;limit=500</v>
      </c>
    </row>
    <row r="3225" spans="1:29">
      <c r="A3225">
        <v>1890</v>
      </c>
      <c r="B3225">
        <v>828113</v>
      </c>
      <c r="C3225">
        <v>459840.05013451679</v>
      </c>
      <c r="D3225" t="s">
        <v>6768</v>
      </c>
      <c r="E3225" t="str">
        <f t="shared" si="1088"/>
        <v>Mike</v>
      </c>
      <c r="F3225" t="str">
        <f t="shared" si="1089"/>
        <v>Sandlock</v>
      </c>
      <c r="H3225">
        <v>0</v>
      </c>
      <c r="J3225">
        <v>100</v>
      </c>
      <c r="K3225" s="5">
        <v>42464</v>
      </c>
      <c r="L3225" t="s">
        <v>6421</v>
      </c>
      <c r="M3225" t="str">
        <f t="shared" si="1083"/>
        <v>American baseball player (Brooklyn Dodgers).[76]</v>
      </c>
      <c r="N3225" t="str">
        <f t="shared" si="1087"/>
        <v>American</v>
      </c>
      <c r="O3225" t="str">
        <f t="shared" si="1084"/>
        <v>baseball player (Brooklyn Dodgers).[76]</v>
      </c>
      <c r="P3225" t="str">
        <f t="shared" si="1085"/>
        <v>baseball player (Brooklyn Dodgers).</v>
      </c>
      <c r="Q3225" t="str">
        <f t="shared" si="1086"/>
        <v>baseball player (Brooklyn Dodgers)</v>
      </c>
      <c r="R3225" t="s">
        <v>7478</v>
      </c>
      <c r="S3225" s="2" t="s">
        <v>1776</v>
      </c>
      <c r="U3225" t="str">
        <f t="shared" si="1090"/>
        <v>https://en.wikipedia.org/wiki/Mike_Sandlock</v>
      </c>
      <c r="Y3225" t="str">
        <f t="shared" si="1091"/>
        <v>https://tools.wmflabs.org/xtools-articleinfo/?article=Mike_Sandlock&amp;project=en.wikipedia.org</v>
      </c>
      <c r="AB3225" t="str">
        <f t="shared" si="1092"/>
        <v>https://en.wikipedia.org/w/index.php?title=Special:WhatLinksHere/Mike_Sandlock&amp;limit=500</v>
      </c>
    </row>
    <row r="3226" spans="1:29">
      <c r="A3226">
        <v>371</v>
      </c>
      <c r="B3226">
        <v>363293</v>
      </c>
      <c r="C3226">
        <v>926803.5909035462</v>
      </c>
      <c r="D3226" t="s">
        <v>9307</v>
      </c>
      <c r="E3226" t="str">
        <f t="shared" si="1088"/>
        <v>Mike</v>
      </c>
      <c r="F3226" t="str">
        <f t="shared" si="1089"/>
        <v>Sharpe</v>
      </c>
      <c r="H3226">
        <v>0</v>
      </c>
      <c r="J3226">
        <v>64</v>
      </c>
      <c r="K3226" s="3">
        <v>42386</v>
      </c>
      <c r="L3226" t="s">
        <v>9017</v>
      </c>
      <c r="M3226" t="str">
        <f t="shared" si="1083"/>
        <v>Canadian professional wrestler (WWF).[373]</v>
      </c>
      <c r="N3226" t="str">
        <f t="shared" si="1087"/>
        <v>Canadian</v>
      </c>
      <c r="O3226" t="str">
        <f t="shared" si="1084"/>
        <v>professional wrestler (WWF).[373]</v>
      </c>
      <c r="P3226" t="str">
        <f t="shared" si="1085"/>
        <v>professional wrestler (WWF).</v>
      </c>
      <c r="Q3226" t="str">
        <f t="shared" si="1086"/>
        <v>professional wrestler (WWF)</v>
      </c>
      <c r="R3226" t="s">
        <v>7415</v>
      </c>
      <c r="S3226" t="s">
        <v>2668</v>
      </c>
      <c r="U3226" t="str">
        <f t="shared" si="1090"/>
        <v>https://en.wikipedia.org/wiki/Mike_Sharpe</v>
      </c>
      <c r="Y3226" t="str">
        <f t="shared" si="1091"/>
        <v>https://tools.wmflabs.org/xtools-articleinfo/?article=Mike_Sharpe&amp;project=en.wikipedia.org</v>
      </c>
      <c r="AB3226" t="str">
        <f t="shared" si="1092"/>
        <v>https://en.wikipedia.org/w/index.php?title=Special:WhatLinksHere/Mike_Sharpe&amp;limit=500</v>
      </c>
    </row>
    <row r="3227" spans="1:29">
      <c r="A3227">
        <v>889</v>
      </c>
      <c r="B3227">
        <v>586027</v>
      </c>
      <c r="C3227">
        <v>723936.87499425141</v>
      </c>
      <c r="D3227" t="s">
        <v>10817</v>
      </c>
      <c r="E3227" t="str">
        <f t="shared" si="1088"/>
        <v>Mike</v>
      </c>
      <c r="F3227" t="str">
        <f t="shared" si="1089"/>
        <v>Shepherdson</v>
      </c>
      <c r="H3227">
        <v>0</v>
      </c>
      <c r="J3227">
        <v>85</v>
      </c>
      <c r="K3227" s="3">
        <v>42413</v>
      </c>
      <c r="L3227" t="s">
        <v>11184</v>
      </c>
      <c r="M3227" t="str">
        <f t="shared" si="1083"/>
        <v>Malaysian Olympic hockey player (1956) and cricketer (national team).[234]</v>
      </c>
      <c r="N3227" t="str">
        <f t="shared" si="1087"/>
        <v>Malaysian</v>
      </c>
      <c r="O3227" t="str">
        <f t="shared" si="1084"/>
        <v>Olympic hockey player (1956) and cricketer (national team).[234]</v>
      </c>
      <c r="P3227" t="str">
        <f t="shared" si="1085"/>
        <v>Olympic hockey player (1956) and cricketer (national team).</v>
      </c>
      <c r="Q3227" t="str">
        <f t="shared" si="1086"/>
        <v>Olympic hockey player (1956) and cricketer (national team)</v>
      </c>
      <c r="R3227" t="s">
        <v>3371</v>
      </c>
      <c r="S3227" t="s">
        <v>2416</v>
      </c>
      <c r="U3227" t="str">
        <f t="shared" si="1090"/>
        <v>https://en.wikipedia.org/wiki/Mike_Shepherdson</v>
      </c>
      <c r="Y3227" t="str">
        <f t="shared" si="1091"/>
        <v>https://tools.wmflabs.org/xtools-articleinfo/?article=Mike_Shepherdson&amp;project=en.wikipedia.org</v>
      </c>
      <c r="AB3227" t="str">
        <f t="shared" si="1092"/>
        <v>https://en.wikipedia.org/w/index.php?title=Special:WhatLinksHere/Mike_Shepherdson&amp;limit=500</v>
      </c>
    </row>
    <row r="3228" spans="1:29">
      <c r="A3228">
        <v>3557</v>
      </c>
      <c r="B3228">
        <v>633171</v>
      </c>
      <c r="C3228">
        <v>215311.15632387809</v>
      </c>
      <c r="D3228" t="s">
        <v>13711</v>
      </c>
      <c r="E3228" t="str">
        <f t="shared" si="1088"/>
        <v>Mike</v>
      </c>
      <c r="F3228" t="str">
        <f t="shared" si="1089"/>
        <v>Strahler</v>
      </c>
      <c r="H3228">
        <v>0</v>
      </c>
      <c r="J3228">
        <v>69</v>
      </c>
      <c r="K3228" s="5">
        <v>42565</v>
      </c>
      <c r="L3228" t="s">
        <v>14213</v>
      </c>
      <c r="M3228" t="str">
        <f t="shared" si="1083"/>
        <v>American baseball player (Los Angeles Dodgers Detroit Tigers).[216]</v>
      </c>
      <c r="N3228" t="str">
        <f t="shared" si="1087"/>
        <v>American</v>
      </c>
      <c r="O3228" t="str">
        <f t="shared" si="1084"/>
        <v>baseball player (Los Angeles Dodgers Detroit Tigers).[216]</v>
      </c>
      <c r="P3228" s="2" t="str">
        <f t="shared" si="1085"/>
        <v>baseball player (Los Angeles Dodgers Detroit Tigers).</v>
      </c>
      <c r="Q3228" s="2" t="str">
        <f t="shared" si="1086"/>
        <v>baseball player (Los Angeles Dodgers Detroit Tigers)</v>
      </c>
      <c r="R3228" s="2" t="s">
        <v>13278</v>
      </c>
      <c r="S3228" s="2" t="s">
        <v>810</v>
      </c>
      <c r="U3228" t="str">
        <f t="shared" si="1090"/>
        <v>https://en.wikipedia.org/wiki/Mike_Strahler</v>
      </c>
      <c r="Y3228" t="str">
        <f t="shared" si="1091"/>
        <v>https://tools.wmflabs.org/xtools-articleinfo/?article=Mike_Strahler&amp;project=en.wikipedia.org</v>
      </c>
      <c r="AB3228" t="str">
        <f t="shared" si="1092"/>
        <v>https://en.wikipedia.org/w/index.php?title=Special:WhatLinksHere/Mike_Strahler&amp;limit=500</v>
      </c>
    </row>
    <row r="3229" spans="1:29">
      <c r="A3229">
        <v>4786</v>
      </c>
      <c r="B3229">
        <v>820261</v>
      </c>
      <c r="C3229">
        <v>900728.72675136756</v>
      </c>
      <c r="D3229" t="s">
        <v>345</v>
      </c>
      <c r="E3229" s="2" t="str">
        <f t="shared" si="1088"/>
        <v>Mike</v>
      </c>
      <c r="F3229" s="2" t="str">
        <f t="shared" si="1089"/>
        <v>Taylor</v>
      </c>
      <c r="H3229">
        <v>0</v>
      </c>
      <c r="K3229" s="3">
        <v>42640</v>
      </c>
      <c r="L3229" t="s">
        <v>255</v>
      </c>
      <c r="M3229" s="2" t="str">
        <f t="shared" si="1083"/>
        <v>British vocalist (Quartz).[82]</v>
      </c>
      <c r="N3229" s="2" t="str">
        <f t="shared" si="1087"/>
        <v>British</v>
      </c>
      <c r="O3229" s="2" t="str">
        <f t="shared" si="1084"/>
        <v>vocalist (Quartz).[82]</v>
      </c>
      <c r="P3229" s="2" t="str">
        <f t="shared" si="1085"/>
        <v>vocalist (Quartz).</v>
      </c>
      <c r="Q3229" s="2" t="str">
        <f t="shared" si="1086"/>
        <v>vocalist (Quartz)</v>
      </c>
      <c r="R3229" s="2" t="str">
        <f>IFERROR(MID(Q3229,1,FIND(" ",Q3229)-1),Q3229)</f>
        <v>vocalist</v>
      </c>
      <c r="S3229" t="s">
        <v>19</v>
      </c>
    </row>
    <row r="3230" spans="1:29">
      <c r="A3230">
        <v>4827</v>
      </c>
      <c r="B3230">
        <v>110632</v>
      </c>
      <c r="C3230">
        <v>710706.81996934582</v>
      </c>
      <c r="D3230" t="s">
        <v>377</v>
      </c>
      <c r="E3230" s="2" t="str">
        <f t="shared" si="1088"/>
        <v>Mike</v>
      </c>
      <c r="F3230" s="2" t="str">
        <f t="shared" si="1089"/>
        <v>Towell</v>
      </c>
      <c r="H3230">
        <v>0</v>
      </c>
      <c r="J3230">
        <v>25</v>
      </c>
      <c r="K3230" s="3">
        <v>42643</v>
      </c>
      <c r="L3230" t="s">
        <v>138</v>
      </c>
      <c r="M3230" s="2" t="str">
        <f t="shared" si="1083"/>
        <v>Scottish professional boxer injuries sustained in a bout.[34]</v>
      </c>
      <c r="N3230" s="2" t="str">
        <f t="shared" si="1087"/>
        <v>Scottish</v>
      </c>
      <c r="O3230" s="2" t="str">
        <f t="shared" si="1084"/>
        <v>professional boxer injuries sustained in a bout.[34]</v>
      </c>
      <c r="P3230" s="2" t="str">
        <f t="shared" si="1085"/>
        <v>professional boxer injuries sustained in a bout.</v>
      </c>
      <c r="Q3230" s="2" t="str">
        <f t="shared" si="1086"/>
        <v>professional boxer injuries sustained in a bout</v>
      </c>
      <c r="R3230" s="2" t="s">
        <v>8</v>
      </c>
      <c r="T3230" t="s">
        <v>9</v>
      </c>
    </row>
    <row r="3231" spans="1:29">
      <c r="A3231">
        <v>1257</v>
      </c>
      <c r="B3231">
        <v>649233</v>
      </c>
      <c r="C3231">
        <v>836343.60544965602</v>
      </c>
      <c r="D3231" t="s">
        <v>9054</v>
      </c>
      <c r="E3231" t="str">
        <f t="shared" si="1088"/>
        <v>Mike</v>
      </c>
      <c r="F3231" t="str">
        <f t="shared" si="1089"/>
        <v>Widger</v>
      </c>
      <c r="H3231">
        <v>0</v>
      </c>
      <c r="J3231">
        <v>67</v>
      </c>
      <c r="K3231" s="3">
        <v>42432</v>
      </c>
      <c r="L3231" s="2" t="s">
        <v>8421</v>
      </c>
      <c r="M3231" t="str">
        <f t="shared" si="1083"/>
        <v>American CFL football player (Montreal Alouettes Ottawa Rough Riders) Grey Cup Champion (1970 1974).[63]</v>
      </c>
      <c r="N3231" t="str">
        <f t="shared" si="1087"/>
        <v>American</v>
      </c>
      <c r="O3231" t="str">
        <f t="shared" si="1084"/>
        <v>CFL football player (Montreal Alouettes Ottawa Rough Riders) Grey Cup Champion (1970 1974).[63]</v>
      </c>
      <c r="P3231" t="str">
        <f t="shared" si="1085"/>
        <v>CFL football player (Montreal Alouettes Ottawa Rough Riders) Grey Cup Champion (1970 1974).</v>
      </c>
      <c r="Q3231" t="str">
        <f t="shared" si="1086"/>
        <v>CFL football player (Montreal Alouettes Ottawa Rough Riders) Grey Cup Champion (1970 1974)</v>
      </c>
      <c r="R3231" t="s">
        <v>7332</v>
      </c>
      <c r="S3231" s="2" t="s">
        <v>2226</v>
      </c>
      <c r="U3231" t="str">
        <f t="shared" ref="U3231:U3251" si="1093">CONCATENATE("https://en.wikipedia.org/wiki/",REPLACE(D3231,FIND(" ",D3231),1,"_"))</f>
        <v>https://en.wikipedia.org/wiki/Mike_Widger</v>
      </c>
      <c r="Y3231" t="str">
        <f t="shared" ref="Y3231:Y3251" si="1094">CONCATENATE("https://tools.wmflabs.org/xtools-articleinfo/?article=",REPLACE(D3231,FIND(" ",D3231),1,"_"),"&amp;project=en.wikipedia.org")</f>
        <v>https://tools.wmflabs.org/xtools-articleinfo/?article=Mike_Widger&amp;project=en.wikipedia.org</v>
      </c>
      <c r="AB3231" t="str">
        <f t="shared" ref="AB3231:AB3251" si="1095">CONCATENATE("https://en.wikipedia.org/w/index.php?title=Special:WhatLinksHere/",REPLACE(D3231,FIND(" ",D3231),1,"_"),"&amp;limit=500")</f>
        <v>https://en.wikipedia.org/w/index.php?title=Special:WhatLinksHere/Mike_Widger&amp;limit=500</v>
      </c>
    </row>
    <row r="3232" spans="1:29" s="7" customFormat="1">
      <c r="A3232">
        <v>3993</v>
      </c>
      <c r="B3232">
        <v>808780</v>
      </c>
      <c r="C3232">
        <v>999382.02304656443</v>
      </c>
      <c r="D3232" t="s">
        <v>4438</v>
      </c>
      <c r="E3232" t="str">
        <f t="shared" si="1088"/>
        <v>Mikhail</v>
      </c>
      <c r="F3232" t="str">
        <f t="shared" si="1089"/>
        <v>Bariban</v>
      </c>
      <c r="G3232"/>
      <c r="H3232">
        <v>0</v>
      </c>
      <c r="I3232"/>
      <c r="J3232">
        <v>67</v>
      </c>
      <c r="K3232" s="5">
        <v>42590</v>
      </c>
      <c r="L3232" t="s">
        <v>4128</v>
      </c>
      <c r="M3232" t="str">
        <f t="shared" si="1083"/>
        <v>Russian Olympic triple jumper (1972).[135]</v>
      </c>
      <c r="N3232" t="str">
        <f t="shared" si="1087"/>
        <v>Russian</v>
      </c>
      <c r="O3232" t="str">
        <f t="shared" si="1084"/>
        <v>Olympic triple jumper (1972).[135]</v>
      </c>
      <c r="P3232" s="2" t="str">
        <f t="shared" si="1085"/>
        <v>Olympic triple jumper (1972).</v>
      </c>
      <c r="Q3232" s="2" t="str">
        <f t="shared" si="1086"/>
        <v>Olympic triple jumper (1972)</v>
      </c>
      <c r="R3232" s="2" t="s">
        <v>2747</v>
      </c>
      <c r="S3232" s="2" t="s">
        <v>669</v>
      </c>
      <c r="T3232"/>
      <c r="U3232" t="str">
        <f t="shared" si="1093"/>
        <v>https://en.wikipedia.org/wiki/Mikhail_Bariban</v>
      </c>
      <c r="V3232"/>
      <c r="W3232"/>
      <c r="X3232"/>
      <c r="Y3232" t="str">
        <f t="shared" si="1094"/>
        <v>https://tools.wmflabs.org/xtools-articleinfo/?article=Mikhail_Bariban&amp;project=en.wikipedia.org</v>
      </c>
      <c r="Z3232"/>
      <c r="AA3232"/>
      <c r="AB3232" t="str">
        <f t="shared" si="1095"/>
        <v>https://en.wikipedia.org/w/index.php?title=Special:WhatLinksHere/Mikhail_Bariban&amp;limit=500</v>
      </c>
      <c r="AC3232"/>
    </row>
    <row r="3233" spans="1:28">
      <c r="A3233">
        <v>473</v>
      </c>
      <c r="B3233">
        <v>386093</v>
      </c>
      <c r="C3233">
        <v>328649.80770591501</v>
      </c>
      <c r="D3233" t="s">
        <v>9835</v>
      </c>
      <c r="E3233" t="str">
        <f t="shared" si="1088"/>
        <v>Mikhail</v>
      </c>
      <c r="F3233" t="str">
        <f t="shared" si="1089"/>
        <v>Odnoralov</v>
      </c>
      <c r="H3233">
        <v>0</v>
      </c>
      <c r="J3233">
        <v>71</v>
      </c>
      <c r="K3233" s="3">
        <v>42391</v>
      </c>
      <c r="L3233" t="s">
        <v>9693</v>
      </c>
      <c r="M3233" t="str">
        <f t="shared" si="1083"/>
        <v>Russian-born American painter.[477]</v>
      </c>
      <c r="N3233" t="s">
        <v>11576</v>
      </c>
      <c r="O3233" t="s">
        <v>11575</v>
      </c>
      <c r="P3233" t="str">
        <f t="shared" si="1085"/>
        <v>painter.</v>
      </c>
      <c r="Q3233" t="str">
        <f t="shared" si="1086"/>
        <v>painter</v>
      </c>
      <c r="R3233" t="str">
        <f>IFERROR(MID(Q3233,1,FIND(" ",Q3233)-1),Q3233)</f>
        <v>painter</v>
      </c>
      <c r="U3233" t="str">
        <f t="shared" si="1093"/>
        <v>https://en.wikipedia.org/wiki/Mikhail_Odnoralov</v>
      </c>
      <c r="Y3233" t="str">
        <f t="shared" si="1094"/>
        <v>https://tools.wmflabs.org/xtools-articleinfo/?article=Mikhail_Odnoralov&amp;project=en.wikipedia.org</v>
      </c>
      <c r="AB3233" t="str">
        <f t="shared" si="1095"/>
        <v>https://en.wikipedia.org/w/index.php?title=Special:WhatLinksHere/Mikhail_Odnoralov&amp;limit=500</v>
      </c>
    </row>
    <row r="3234" spans="1:28">
      <c r="A3234">
        <v>2562</v>
      </c>
      <c r="B3234">
        <v>570135</v>
      </c>
      <c r="C3234">
        <v>116220.39804296946</v>
      </c>
      <c r="D3234" t="s">
        <v>11993</v>
      </c>
      <c r="E3234" t="str">
        <f t="shared" si="1088"/>
        <v>Mikio</v>
      </c>
      <c r="F3234" t="str">
        <f t="shared" si="1089"/>
        <v>Kudō</v>
      </c>
      <c r="H3234">
        <v>0</v>
      </c>
      <c r="J3234">
        <v>55</v>
      </c>
      <c r="K3234" s="5">
        <v>42503</v>
      </c>
      <c r="L3234" t="s">
        <v>12589</v>
      </c>
      <c r="M3234" t="str">
        <f t="shared" si="1083"/>
        <v>Japanese baseball player.[226]</v>
      </c>
      <c r="N3234" t="str">
        <f t="shared" ref="N3234:N3261" si="1096">MID(M3234,1,FIND(" ",M3234)-1)</f>
        <v>Japanese</v>
      </c>
      <c r="O3234" t="str">
        <f t="shared" ref="O3234:O3261" si="1097">MID(M3234,FIND(" ",M3234)+1,9999)</f>
        <v>baseball player.[226]</v>
      </c>
      <c r="P3234" t="str">
        <f t="shared" si="1085"/>
        <v>baseball player.</v>
      </c>
      <c r="Q3234" t="str">
        <f t="shared" si="1086"/>
        <v>baseball player</v>
      </c>
      <c r="R3234" t="s">
        <v>13265</v>
      </c>
      <c r="U3234" t="str">
        <f t="shared" si="1093"/>
        <v>https://en.wikipedia.org/wiki/Mikio_Kudō</v>
      </c>
      <c r="Y3234" t="str">
        <f t="shared" si="1094"/>
        <v>https://tools.wmflabs.org/xtools-articleinfo/?article=Mikio_Kudō&amp;project=en.wikipedia.org</v>
      </c>
      <c r="AB3234" t="str">
        <f t="shared" si="1095"/>
        <v>https://en.wikipedia.org/w/index.php?title=Special:WhatLinksHere/Mikio_Kudō&amp;limit=500</v>
      </c>
    </row>
    <row r="3235" spans="1:28">
      <c r="A3235">
        <v>1950</v>
      </c>
      <c r="B3235">
        <v>394819</v>
      </c>
      <c r="C3235">
        <v>61725.900085548346</v>
      </c>
      <c r="D3235" t="s">
        <v>6996</v>
      </c>
      <c r="E3235" t="str">
        <f t="shared" si="1088"/>
        <v>Mildred</v>
      </c>
      <c r="F3235" t="str">
        <f t="shared" si="1089"/>
        <v>Gordon</v>
      </c>
      <c r="H3235">
        <v>0</v>
      </c>
      <c r="J3235">
        <v>92</v>
      </c>
      <c r="K3235" s="5">
        <v>42468</v>
      </c>
      <c r="L3235" t="s">
        <v>6262</v>
      </c>
      <c r="M3235" t="str">
        <f t="shared" si="1083"/>
        <v>British politician MP for Bow and Poplar (1987–1997).[136]</v>
      </c>
      <c r="N3235" t="str">
        <f t="shared" si="1096"/>
        <v>British</v>
      </c>
      <c r="O3235" t="str">
        <f t="shared" si="1097"/>
        <v>politician MP for Bow and Poplar (1987–1997).[136]</v>
      </c>
      <c r="P3235" t="str">
        <f t="shared" si="1085"/>
        <v>politician MP for Bow and Poplar (1987–1997).</v>
      </c>
      <c r="Q3235" t="str">
        <f t="shared" si="1086"/>
        <v>politician MP for Bow and Poplar (1987–1997)</v>
      </c>
      <c r="R3235" t="str">
        <f>IFERROR(MID(Q3235,1,FIND(" ",Q3235)-1),Q3235)</f>
        <v>politician</v>
      </c>
      <c r="S3235" s="2" t="s">
        <v>1625</v>
      </c>
      <c r="U3235" t="str">
        <f t="shared" si="1093"/>
        <v>https://en.wikipedia.org/wiki/Mildred_Gordon</v>
      </c>
      <c r="Y3235" t="str">
        <f t="shared" si="1094"/>
        <v>https://tools.wmflabs.org/xtools-articleinfo/?article=Mildred_Gordon&amp;project=en.wikipedia.org</v>
      </c>
      <c r="AB3235" t="str">
        <f t="shared" si="1095"/>
        <v>https://en.wikipedia.org/w/index.php?title=Special:WhatLinksHere/Mildred_Gordon&amp;limit=500</v>
      </c>
    </row>
    <row r="3236" spans="1:28">
      <c r="A3236">
        <v>848</v>
      </c>
      <c r="B3236">
        <v>599822</v>
      </c>
      <c r="C3236">
        <v>398084.8467163014</v>
      </c>
      <c r="D3236" t="s">
        <v>10649</v>
      </c>
      <c r="E3236" t="str">
        <f t="shared" si="1088"/>
        <v>Mildred</v>
      </c>
      <c r="F3236" t="str">
        <f t="shared" si="1089"/>
        <v>Shapley Matthews</v>
      </c>
      <c r="H3236">
        <v>0</v>
      </c>
      <c r="J3236">
        <v>100</v>
      </c>
      <c r="K3236" s="3">
        <v>42411</v>
      </c>
      <c r="L3236" t="s">
        <v>11207</v>
      </c>
      <c r="M3236" t="str">
        <f t="shared" si="1083"/>
        <v>American science writer.[192]</v>
      </c>
      <c r="N3236" t="str">
        <f t="shared" si="1096"/>
        <v>American</v>
      </c>
      <c r="O3236" t="str">
        <f t="shared" si="1097"/>
        <v>science writer.[192]</v>
      </c>
      <c r="P3236" t="str">
        <f t="shared" si="1085"/>
        <v>science writer.</v>
      </c>
      <c r="Q3236" t="str">
        <f t="shared" si="1086"/>
        <v>science writer</v>
      </c>
      <c r="R3236" t="s">
        <v>7190</v>
      </c>
      <c r="U3236" t="str">
        <f t="shared" si="1093"/>
        <v>https://en.wikipedia.org/wiki/Mildred_Shapley Matthews</v>
      </c>
      <c r="Y3236" t="str">
        <f t="shared" si="1094"/>
        <v>https://tools.wmflabs.org/xtools-articleinfo/?article=Mildred_Shapley Matthews&amp;project=en.wikipedia.org</v>
      </c>
      <c r="AB3236" t="str">
        <f t="shared" si="1095"/>
        <v>https://en.wikipedia.org/w/index.php?title=Special:WhatLinksHere/Mildred_Shapley Matthews&amp;limit=500</v>
      </c>
    </row>
    <row r="3237" spans="1:28">
      <c r="A3237">
        <v>3661</v>
      </c>
      <c r="B3237">
        <v>651759</v>
      </c>
      <c r="C3237">
        <v>165382.32611947024</v>
      </c>
      <c r="D3237" t="s">
        <v>13629</v>
      </c>
      <c r="E3237" t="str">
        <f t="shared" si="1088"/>
        <v>Milford</v>
      </c>
      <c r="F3237" t="str">
        <f t="shared" si="1089"/>
        <v>Burriss</v>
      </c>
      <c r="H3237">
        <v>0</v>
      </c>
      <c r="J3237">
        <v>79</v>
      </c>
      <c r="K3237" s="5">
        <v>42572</v>
      </c>
      <c r="L3237" t="s">
        <v>14248</v>
      </c>
      <c r="M3237" t="str">
        <f t="shared" si="1083"/>
        <v>American politician.[319]</v>
      </c>
      <c r="N3237" t="str">
        <f t="shared" si="1096"/>
        <v>American</v>
      </c>
      <c r="O3237" t="str">
        <f t="shared" si="1097"/>
        <v>politician.[319]</v>
      </c>
      <c r="P3237" s="2" t="str">
        <f t="shared" si="1085"/>
        <v>politician.</v>
      </c>
      <c r="Q3237" s="2" t="str">
        <f t="shared" si="1086"/>
        <v>politician</v>
      </c>
      <c r="R3237" s="2" t="str">
        <f t="shared" ref="R3237:R3242" si="1098">IFERROR(MID(Q3237,1,FIND(" ",Q3237)-1),Q3237)</f>
        <v>politician</v>
      </c>
      <c r="S3237" s="2"/>
      <c r="U3237" t="str">
        <f t="shared" si="1093"/>
        <v>https://en.wikipedia.org/wiki/Milford_Burriss</v>
      </c>
      <c r="Y3237" t="str">
        <f t="shared" si="1094"/>
        <v>https://tools.wmflabs.org/xtools-articleinfo/?article=Milford_Burriss&amp;project=en.wikipedia.org</v>
      </c>
      <c r="AB3237" t="str">
        <f t="shared" si="1095"/>
        <v>https://en.wikipedia.org/w/index.php?title=Special:WhatLinksHere/Milford_Burriss&amp;limit=500</v>
      </c>
    </row>
    <row r="3238" spans="1:28">
      <c r="A3238">
        <v>3094</v>
      </c>
      <c r="B3238">
        <v>973979</v>
      </c>
      <c r="C3238">
        <v>741042.12766360433</v>
      </c>
      <c r="D3238" t="s">
        <v>5275</v>
      </c>
      <c r="E3238" t="str">
        <f t="shared" si="1088"/>
        <v>Milorad</v>
      </c>
      <c r="F3238" t="str">
        <f t="shared" si="1089"/>
        <v>Mandić</v>
      </c>
      <c r="H3238">
        <v>0</v>
      </c>
      <c r="J3238">
        <v>55</v>
      </c>
      <c r="K3238" s="5">
        <v>42536</v>
      </c>
      <c r="L3238" t="s">
        <v>4894</v>
      </c>
      <c r="M3238" t="str">
        <f t="shared" si="1083"/>
        <v>Serbian actor (Selo gori a baba se češlja Pretty Village Pretty Flame Klopka).[249]</v>
      </c>
      <c r="N3238" t="str">
        <f t="shared" si="1096"/>
        <v>Serbian</v>
      </c>
      <c r="O3238" t="str">
        <f t="shared" si="1097"/>
        <v>actor (Selo gori a baba se češlja Pretty Village Pretty Flame Klopka).[249]</v>
      </c>
      <c r="P3238" t="str">
        <f t="shared" si="1085"/>
        <v>actor (Selo gori a baba se češlja Pretty Village Pretty Flame Klopka).</v>
      </c>
      <c r="Q3238" t="str">
        <f t="shared" si="1086"/>
        <v>actor (Selo gori a baba se češlja Pretty Village Pretty Flame Klopka)</v>
      </c>
      <c r="R3238" t="str">
        <f t="shared" si="1098"/>
        <v>actor</v>
      </c>
      <c r="S3238" s="2" t="s">
        <v>1116</v>
      </c>
      <c r="U3238" t="str">
        <f t="shared" si="1093"/>
        <v>https://en.wikipedia.org/wiki/Milorad_Mandić</v>
      </c>
      <c r="Y3238" t="str">
        <f t="shared" si="1094"/>
        <v>https://tools.wmflabs.org/xtools-articleinfo/?article=Milorad_Mandić&amp;project=en.wikipedia.org</v>
      </c>
      <c r="AB3238" t="str">
        <f t="shared" si="1095"/>
        <v>https://en.wikipedia.org/w/index.php?title=Special:WhatLinksHere/Milorad_Mandić&amp;limit=500</v>
      </c>
    </row>
    <row r="3239" spans="1:28">
      <c r="A3239">
        <v>269</v>
      </c>
      <c r="B3239">
        <v>482831</v>
      </c>
      <c r="C3239">
        <v>746670.66433721629</v>
      </c>
      <c r="D3239" t="s">
        <v>9583</v>
      </c>
      <c r="E3239" t="str">
        <f t="shared" si="1088"/>
        <v>Milorad</v>
      </c>
      <c r="F3239" t="str">
        <f t="shared" si="1089"/>
        <v>Rajović</v>
      </c>
      <c r="H3239">
        <v>0</v>
      </c>
      <c r="J3239">
        <v>61</v>
      </c>
      <c r="K3239" s="3">
        <v>42381</v>
      </c>
      <c r="L3239" t="s">
        <v>9584</v>
      </c>
      <c r="M3239" t="str">
        <f t="shared" si="1083"/>
        <v>Serbian footballer.[270]</v>
      </c>
      <c r="N3239" t="str">
        <f t="shared" si="1096"/>
        <v>Serbian</v>
      </c>
      <c r="O3239" t="str">
        <f t="shared" si="1097"/>
        <v>footballer.[270]</v>
      </c>
      <c r="P3239" t="str">
        <f t="shared" si="1085"/>
        <v>footballer.</v>
      </c>
      <c r="Q3239" t="str">
        <f t="shared" si="1086"/>
        <v>footballer</v>
      </c>
      <c r="R3239" t="str">
        <f t="shared" si="1098"/>
        <v>footballer</v>
      </c>
      <c r="U3239" t="str">
        <f t="shared" si="1093"/>
        <v>https://en.wikipedia.org/wiki/Milorad_Rajović</v>
      </c>
      <c r="Y3239" t="str">
        <f t="shared" si="1094"/>
        <v>https://tools.wmflabs.org/xtools-articleinfo/?article=Milorad_Rajović&amp;project=en.wikipedia.org</v>
      </c>
      <c r="AB3239" t="str">
        <f t="shared" si="1095"/>
        <v>https://en.wikipedia.org/w/index.php?title=Special:WhatLinksHere/Milorad_Rajović&amp;limit=500</v>
      </c>
    </row>
    <row r="3240" spans="1:28">
      <c r="A3240">
        <v>1105</v>
      </c>
      <c r="B3240">
        <v>452529</v>
      </c>
      <c r="C3240">
        <v>918745.99764832971</v>
      </c>
      <c r="D3240" t="s">
        <v>10593</v>
      </c>
      <c r="E3240" t="str">
        <f t="shared" si="1088"/>
        <v>Miloš</v>
      </c>
      <c r="F3240" t="str">
        <f t="shared" si="1089"/>
        <v>Hájek</v>
      </c>
      <c r="H3240">
        <v>0</v>
      </c>
      <c r="J3240">
        <v>94</v>
      </c>
      <c r="K3240" s="3">
        <v>42425</v>
      </c>
      <c r="L3240" t="s">
        <v>11556</v>
      </c>
      <c r="M3240" t="str">
        <f t="shared" si="1083"/>
        <v>Czech historian signatory and spokesperson of Charter 77.[452]</v>
      </c>
      <c r="N3240" t="str">
        <f t="shared" si="1096"/>
        <v>Czech</v>
      </c>
      <c r="O3240" t="str">
        <f t="shared" si="1097"/>
        <v>historian signatory and spokesperson of Charter 77.[452]</v>
      </c>
      <c r="P3240" t="str">
        <f t="shared" si="1085"/>
        <v>historian signatory and spokesperson of Charter 77.</v>
      </c>
      <c r="Q3240" t="str">
        <f t="shared" si="1086"/>
        <v>historian signatory and spokesperson of Charter 77</v>
      </c>
      <c r="R3240" t="str">
        <f t="shared" si="1098"/>
        <v>historian</v>
      </c>
      <c r="S3240" t="s">
        <v>2232</v>
      </c>
      <c r="U3240" t="str">
        <f t="shared" si="1093"/>
        <v>https://en.wikipedia.org/wiki/Miloš_Hájek</v>
      </c>
      <c r="Y3240" t="str">
        <f t="shared" si="1094"/>
        <v>https://tools.wmflabs.org/xtools-articleinfo/?article=Miloš_Hájek&amp;project=en.wikipedia.org</v>
      </c>
      <c r="AB3240" t="str">
        <f t="shared" si="1095"/>
        <v>https://en.wikipedia.org/w/index.php?title=Special:WhatLinksHere/Miloš_Hájek&amp;limit=500</v>
      </c>
    </row>
    <row r="3241" spans="1:28">
      <c r="A3241">
        <v>477</v>
      </c>
      <c r="B3241">
        <v>580151</v>
      </c>
      <c r="C3241">
        <v>298951.86836165522</v>
      </c>
      <c r="D3241" t="s">
        <v>9695</v>
      </c>
      <c r="E3241" t="str">
        <f t="shared" si="1088"/>
        <v>Miloslav</v>
      </c>
      <c r="F3241" t="str">
        <f t="shared" si="1089"/>
        <v>Ransdorf</v>
      </c>
      <c r="H3241">
        <v>0</v>
      </c>
      <c r="J3241">
        <v>62</v>
      </c>
      <c r="K3241" s="3">
        <v>42391</v>
      </c>
      <c r="L3241" t="s">
        <v>10414</v>
      </c>
      <c r="M3241" t="str">
        <f t="shared" si="1083"/>
        <v>Czech politician MEP (since 2004).[481]</v>
      </c>
      <c r="N3241" t="str">
        <f t="shared" si="1096"/>
        <v>Czech</v>
      </c>
      <c r="O3241" t="str">
        <f t="shared" si="1097"/>
        <v>politician MEP (since 2004).[481]</v>
      </c>
      <c r="P3241" t="str">
        <f t="shared" si="1085"/>
        <v>politician MEP (since 2004).</v>
      </c>
      <c r="Q3241" t="str">
        <f t="shared" si="1086"/>
        <v>politician MEP (since 2004)</v>
      </c>
      <c r="R3241" t="str">
        <f t="shared" si="1098"/>
        <v>politician</v>
      </c>
      <c r="S3241" t="s">
        <v>2612</v>
      </c>
      <c r="U3241" t="str">
        <f t="shared" si="1093"/>
        <v>https://en.wikipedia.org/wiki/Miloslav_Ransdorf</v>
      </c>
      <c r="Y3241" t="str">
        <f t="shared" si="1094"/>
        <v>https://tools.wmflabs.org/xtools-articleinfo/?article=Miloslav_Ransdorf&amp;project=en.wikipedia.org</v>
      </c>
      <c r="AB3241" t="str">
        <f t="shared" si="1095"/>
        <v>https://en.wikipedia.org/w/index.php?title=Special:WhatLinksHere/Miloslav_Ransdorf&amp;limit=500</v>
      </c>
    </row>
    <row r="3242" spans="1:28">
      <c r="A3242">
        <v>2083</v>
      </c>
      <c r="B3242">
        <v>25253</v>
      </c>
      <c r="C3242">
        <v>151395.21194032568</v>
      </c>
      <c r="D3242" t="s">
        <v>6604</v>
      </c>
      <c r="E3242" t="str">
        <f t="shared" si="1088"/>
        <v>Miloud</v>
      </c>
      <c r="F3242" t="str">
        <f t="shared" si="1089"/>
        <v>Chaabi</v>
      </c>
      <c r="H3242">
        <v>0</v>
      </c>
      <c r="J3242">
        <v>86</v>
      </c>
      <c r="K3242" s="5">
        <v>42476</v>
      </c>
      <c r="L3242" t="s">
        <v>6277</v>
      </c>
      <c r="M3242" t="str">
        <f t="shared" si="1083"/>
        <v>Moroccan businessman.[270]</v>
      </c>
      <c r="N3242" t="str">
        <f t="shared" si="1096"/>
        <v>Moroccan</v>
      </c>
      <c r="O3242" t="str">
        <f t="shared" si="1097"/>
        <v>businessman.[270]</v>
      </c>
      <c r="P3242" t="str">
        <f t="shared" si="1085"/>
        <v>businessman.</v>
      </c>
      <c r="Q3242" t="str">
        <f t="shared" si="1086"/>
        <v>businessman</v>
      </c>
      <c r="R3242" t="str">
        <f t="shared" si="1098"/>
        <v>businessman</v>
      </c>
      <c r="U3242" t="str">
        <f t="shared" si="1093"/>
        <v>https://en.wikipedia.org/wiki/Miloud_Chaabi</v>
      </c>
      <c r="Y3242" t="str">
        <f t="shared" si="1094"/>
        <v>https://tools.wmflabs.org/xtools-articleinfo/?article=Miloud_Chaabi&amp;project=en.wikipedia.org</v>
      </c>
      <c r="AB3242" t="str">
        <f t="shared" si="1095"/>
        <v>https://en.wikipedia.org/w/index.php?title=Special:WhatLinksHere/Miloud_Chaabi&amp;limit=500</v>
      </c>
    </row>
    <row r="3243" spans="1:28">
      <c r="A3243">
        <v>3797</v>
      </c>
      <c r="B3243">
        <v>399025</v>
      </c>
      <c r="C3243">
        <v>130270.31080218876</v>
      </c>
      <c r="D3243" t="s">
        <v>14029</v>
      </c>
      <c r="E3243" t="str">
        <f t="shared" si="1088"/>
        <v>Milton</v>
      </c>
      <c r="F3243" t="str">
        <f t="shared" si="1089"/>
        <v>Murayama</v>
      </c>
      <c r="H3243">
        <v>0</v>
      </c>
      <c r="J3243">
        <v>93</v>
      </c>
      <c r="K3243" s="5">
        <v>42578</v>
      </c>
      <c r="L3243" t="s">
        <v>14388</v>
      </c>
      <c r="M3243" t="str">
        <f t="shared" si="1083"/>
        <v>American Nisei novelist and playwright.[456]</v>
      </c>
      <c r="N3243" t="str">
        <f t="shared" si="1096"/>
        <v>American</v>
      </c>
      <c r="O3243" t="str">
        <f t="shared" si="1097"/>
        <v>Nisei novelist and playwright.[456]</v>
      </c>
      <c r="P3243" s="2" t="str">
        <f t="shared" si="1085"/>
        <v>Nisei novelist and playwright.</v>
      </c>
      <c r="Q3243" s="2" t="str">
        <f t="shared" si="1086"/>
        <v>Nisei novelist and playwright</v>
      </c>
      <c r="R3243" s="2" t="str">
        <f>Q3243</f>
        <v>Nisei novelist and playwright</v>
      </c>
      <c r="S3243" s="2"/>
      <c r="U3243" t="str">
        <f t="shared" si="1093"/>
        <v>https://en.wikipedia.org/wiki/Milton_Murayama</v>
      </c>
      <c r="Y3243" t="str">
        <f t="shared" si="1094"/>
        <v>https://tools.wmflabs.org/xtools-articleinfo/?article=Milton_Murayama&amp;project=en.wikipedia.org</v>
      </c>
      <c r="AB3243" t="str">
        <f t="shared" si="1095"/>
        <v>https://en.wikipedia.org/w/index.php?title=Special:WhatLinksHere/Milton_Murayama&amp;limit=500</v>
      </c>
    </row>
    <row r="3244" spans="1:28">
      <c r="A3244">
        <v>750</v>
      </c>
      <c r="B3244">
        <v>343207</v>
      </c>
      <c r="C3244">
        <v>405612.86475895031</v>
      </c>
      <c r="D3244" t="s">
        <v>10442</v>
      </c>
      <c r="E3244" t="s">
        <v>11617</v>
      </c>
      <c r="F3244" t="s">
        <v>11618</v>
      </c>
      <c r="H3244">
        <v>0</v>
      </c>
      <c r="J3244">
        <v>88</v>
      </c>
      <c r="K3244" s="3">
        <v>42406</v>
      </c>
      <c r="L3244" t="s">
        <v>10986</v>
      </c>
      <c r="M3244" t="str">
        <f t="shared" si="1083"/>
        <v>American historian.[94]</v>
      </c>
      <c r="N3244" t="str">
        <f t="shared" si="1096"/>
        <v>American</v>
      </c>
      <c r="O3244" t="str">
        <f t="shared" si="1097"/>
        <v>historian.[94]</v>
      </c>
      <c r="P3244" t="str">
        <f t="shared" si="1085"/>
        <v>historian.</v>
      </c>
      <c r="Q3244" t="str">
        <f t="shared" si="1086"/>
        <v>historian</v>
      </c>
      <c r="R3244" t="str">
        <f>IFERROR(MID(Q3244,1,FIND(" ",Q3244)-1),Q3244)</f>
        <v>historian</v>
      </c>
      <c r="U3244" t="str">
        <f t="shared" si="1093"/>
        <v>https://en.wikipedia.org/wiki/Milton_V. Backman</v>
      </c>
      <c r="Y3244" t="str">
        <f t="shared" si="1094"/>
        <v>https://tools.wmflabs.org/xtools-articleinfo/?article=Milton_V. Backman&amp;project=en.wikipedia.org</v>
      </c>
      <c r="AB3244" t="str">
        <f t="shared" si="1095"/>
        <v>https://en.wikipedia.org/w/index.php?title=Special:WhatLinksHere/Milton_V. Backman&amp;limit=500</v>
      </c>
    </row>
    <row r="3245" spans="1:28">
      <c r="A3245">
        <v>3004</v>
      </c>
      <c r="B3245">
        <v>414543</v>
      </c>
      <c r="C3245">
        <v>392304.77940236597</v>
      </c>
      <c r="D3245" t="s">
        <v>5362</v>
      </c>
      <c r="E3245" t="str">
        <f>LEFT(D3245,FIND(" ",D3245)-1)</f>
        <v>Mimmo</v>
      </c>
      <c r="F3245" t="str">
        <f>MID(D3245,FIND(" ",D3245)+1,9999)</f>
        <v>Palmara</v>
      </c>
      <c r="H3245">
        <v>0</v>
      </c>
      <c r="J3245">
        <v>87</v>
      </c>
      <c r="K3245" s="5">
        <v>42531</v>
      </c>
      <c r="L3245" t="s">
        <v>4941</v>
      </c>
      <c r="M3245" t="str">
        <f t="shared" si="1083"/>
        <v>Italian actor (A Long Ride from Hell Hercules and the Conquest of Atlantis Hercules Unchained).[159]</v>
      </c>
      <c r="N3245" t="str">
        <f t="shared" si="1096"/>
        <v>Italian</v>
      </c>
      <c r="O3245" t="str">
        <f t="shared" si="1097"/>
        <v>actor (A Long Ride from Hell Hercules and the Conquest of Atlantis Hercules Unchained).[159]</v>
      </c>
      <c r="P3245" t="str">
        <f t="shared" si="1085"/>
        <v>actor (A Long Ride from Hell Hercules and the Conquest of Atlantis Hercules Unchained).</v>
      </c>
      <c r="Q3245" t="str">
        <f t="shared" si="1086"/>
        <v>actor (A Long Ride from Hell Hercules and the Conquest of Atlantis Hercules Unchained)</v>
      </c>
      <c r="R3245" t="str">
        <f>IFERROR(MID(Q3245,1,FIND(" ",Q3245)-1),Q3245)</f>
        <v>actor</v>
      </c>
      <c r="S3245" s="2" t="s">
        <v>1072</v>
      </c>
      <c r="U3245" t="str">
        <f t="shared" si="1093"/>
        <v>https://en.wikipedia.org/wiki/Mimmo_Palmara</v>
      </c>
      <c r="Y3245" t="str">
        <f t="shared" si="1094"/>
        <v>https://tools.wmflabs.org/xtools-articleinfo/?article=Mimmo_Palmara&amp;project=en.wikipedia.org</v>
      </c>
      <c r="AB3245" t="str">
        <f t="shared" si="1095"/>
        <v>https://en.wikipedia.org/w/index.php?title=Special:WhatLinksHere/Mimmo_Palmara&amp;limit=500</v>
      </c>
    </row>
    <row r="3246" spans="1:28">
      <c r="A3246">
        <v>1351</v>
      </c>
      <c r="B3246">
        <v>91506</v>
      </c>
      <c r="C3246">
        <v>717104.61167458561</v>
      </c>
      <c r="D3246" t="s">
        <v>8976</v>
      </c>
      <c r="E3246" t="str">
        <f>LEFT(D3246,FIND(" ",D3246)-1)</f>
        <v>Min</v>
      </c>
      <c r="F3246" t="str">
        <f>MID(D3246,FIND(" ",D3246)+1,9999)</f>
        <v>Enze</v>
      </c>
      <c r="H3246">
        <v>0</v>
      </c>
      <c r="J3246">
        <v>92</v>
      </c>
      <c r="K3246" s="3">
        <v>42436</v>
      </c>
      <c r="L3246" s="2" t="s">
        <v>8129</v>
      </c>
      <c r="M3246" t="str">
        <f t="shared" si="1083"/>
        <v>Chinese chemist and academician (Chinese Academy of Sciences and Engineering).[157]</v>
      </c>
      <c r="N3246" t="str">
        <f t="shared" si="1096"/>
        <v>Chinese</v>
      </c>
      <c r="O3246" t="str">
        <f t="shared" si="1097"/>
        <v>chemist and academician (Chinese Academy of Sciences and Engineering).[157]</v>
      </c>
      <c r="P3246" t="str">
        <f t="shared" si="1085"/>
        <v>chemist and academician (Chinese Academy of Sciences and Engineering).</v>
      </c>
      <c r="Q3246" t="str">
        <f t="shared" si="1086"/>
        <v>chemist and academician (Chinese Academy of Sciences and Engineering)</v>
      </c>
      <c r="R3246" t="s">
        <v>3328</v>
      </c>
      <c r="S3246" s="2" t="s">
        <v>2093</v>
      </c>
      <c r="U3246" t="str">
        <f t="shared" si="1093"/>
        <v>https://en.wikipedia.org/wiki/Min_Enze</v>
      </c>
      <c r="Y3246" t="str">
        <f t="shared" si="1094"/>
        <v>https://tools.wmflabs.org/xtools-articleinfo/?article=Min_Enze&amp;project=en.wikipedia.org</v>
      </c>
      <c r="AB3246" t="str">
        <f t="shared" si="1095"/>
        <v>https://en.wikipedia.org/w/index.php?title=Special:WhatLinksHere/Min_Enze&amp;limit=500</v>
      </c>
    </row>
    <row r="3247" spans="1:28">
      <c r="A3247">
        <v>3506</v>
      </c>
      <c r="B3247">
        <v>296151</v>
      </c>
      <c r="C3247">
        <v>523612.02066822443</v>
      </c>
      <c r="D3247" t="s">
        <v>13842</v>
      </c>
      <c r="E3247" t="str">
        <f>LEFT(D3247,FIND(" ",D3247)-1)</f>
        <v>Minerva</v>
      </c>
      <c r="F3247" t="str">
        <f>MID(D3247,FIND(" ",D3247)+1,9999)</f>
        <v>Herrera</v>
      </c>
      <c r="H3247">
        <v>0</v>
      </c>
      <c r="J3247">
        <v>87</v>
      </c>
      <c r="K3247" s="5">
        <v>42562</v>
      </c>
      <c r="L3247" t="s">
        <v>14161</v>
      </c>
      <c r="M3247" t="str">
        <f t="shared" si="1083"/>
        <v>Cuban folk singer.[165]</v>
      </c>
      <c r="N3247" t="str">
        <f t="shared" si="1096"/>
        <v>Cuban</v>
      </c>
      <c r="O3247" t="str">
        <f t="shared" si="1097"/>
        <v>folk singer.[165]</v>
      </c>
      <c r="P3247" s="2" t="str">
        <f t="shared" si="1085"/>
        <v>folk singer.</v>
      </c>
      <c r="Q3247" s="2" t="str">
        <f t="shared" si="1086"/>
        <v>folk singer</v>
      </c>
      <c r="R3247" s="2" t="s">
        <v>13380</v>
      </c>
      <c r="S3247" s="2"/>
      <c r="U3247" t="str">
        <f t="shared" si="1093"/>
        <v>https://en.wikipedia.org/wiki/Minerva_Herrera</v>
      </c>
      <c r="Y3247" t="str">
        <f t="shared" si="1094"/>
        <v>https://tools.wmflabs.org/xtools-articleinfo/?article=Minerva_Herrera&amp;project=en.wikipedia.org</v>
      </c>
      <c r="AB3247" t="str">
        <f t="shared" si="1095"/>
        <v>https://en.wikipedia.org/w/index.php?title=Special:WhatLinksHere/Minerva_Herrera&amp;limit=500</v>
      </c>
    </row>
    <row r="3248" spans="1:28">
      <c r="A3248">
        <v>4382</v>
      </c>
      <c r="B3248">
        <v>259904</v>
      </c>
      <c r="C3248">
        <v>610922.83995822072</v>
      </c>
      <c r="D3248" t="s">
        <v>14832</v>
      </c>
      <c r="E3248" t="s">
        <v>15575</v>
      </c>
      <c r="F3248" t="s">
        <v>15576</v>
      </c>
      <c r="H3248">
        <v>0</v>
      </c>
      <c r="J3248">
        <v>63</v>
      </c>
      <c r="K3248" s="5">
        <v>42616</v>
      </c>
      <c r="L3248" t="s">
        <v>15183</v>
      </c>
      <c r="M3248" t="str">
        <f t="shared" si="1083"/>
        <v>Bangladeshi businessman politician and war criminal execution by hanging.[395]</v>
      </c>
      <c r="N3248" t="str">
        <f t="shared" si="1096"/>
        <v>Bangladeshi</v>
      </c>
      <c r="O3248" t="str">
        <f t="shared" si="1097"/>
        <v>businessman politician and war criminal execution by hanging.[395]</v>
      </c>
      <c r="P3248" s="2" t="str">
        <f t="shared" si="1085"/>
        <v>businessman politician and war criminal execution by hanging.</v>
      </c>
      <c r="Q3248" s="2" t="str">
        <f t="shared" si="1086"/>
        <v>businessman politician and war criminal execution by hanging</v>
      </c>
      <c r="R3248" s="2" t="s">
        <v>15964</v>
      </c>
      <c r="T3248" t="s">
        <v>15965</v>
      </c>
      <c r="U3248" t="str">
        <f t="shared" si="1093"/>
        <v>https://en.wikipedia.org/wiki/Mir_Quasem Ali</v>
      </c>
      <c r="Y3248" t="str">
        <f t="shared" si="1094"/>
        <v>https://tools.wmflabs.org/xtools-articleinfo/?article=Mir_Quasem Ali&amp;project=en.wikipedia.org</v>
      </c>
      <c r="AB3248" t="str">
        <f t="shared" si="1095"/>
        <v>https://en.wikipedia.org/w/index.php?title=Special:WhatLinksHere/Mir_Quasem Ali&amp;limit=500</v>
      </c>
    </row>
    <row r="3249" spans="1:29" s="2" customFormat="1">
      <c r="A3249">
        <v>4160</v>
      </c>
      <c r="B3249">
        <v>340597</v>
      </c>
      <c r="C3249">
        <v>264790.44685765984</v>
      </c>
      <c r="D3249" t="s">
        <v>4256</v>
      </c>
      <c r="E3249" t="str">
        <f t="shared" ref="E3249:E3255" si="1099">LEFT(D3249,FIND(" ",D3249)-1)</f>
        <v>Mira</v>
      </c>
      <c r="F3249" t="str">
        <f t="shared" ref="F3249:F3255" si="1100">MID(D3249,FIND(" ",D3249)+1,9999)</f>
        <v>Stupica</v>
      </c>
      <c r="G3249"/>
      <c r="H3249">
        <v>0</v>
      </c>
      <c r="I3249"/>
      <c r="J3249">
        <v>93</v>
      </c>
      <c r="K3249" s="5">
        <v>42601</v>
      </c>
      <c r="L3249" t="s">
        <v>3781</v>
      </c>
      <c r="M3249" t="str">
        <f t="shared" si="1083"/>
        <v>Serbian actress (Parada).[303]</v>
      </c>
      <c r="N3249" t="str">
        <f t="shared" si="1096"/>
        <v>Serbian</v>
      </c>
      <c r="O3249" t="str">
        <f t="shared" si="1097"/>
        <v>actress (Parada).[303]</v>
      </c>
      <c r="P3249" s="2" t="str">
        <f t="shared" si="1085"/>
        <v>actress (Parada).</v>
      </c>
      <c r="Q3249" s="2" t="str">
        <f t="shared" si="1086"/>
        <v>actress (Parada)</v>
      </c>
      <c r="R3249" s="2" t="str">
        <f>IFERROR(MID(Q3249,1,FIND(" ",Q3249)-1),Q3249)</f>
        <v>actress</v>
      </c>
      <c r="S3249" s="2" t="s">
        <v>660</v>
      </c>
      <c r="T3249"/>
      <c r="U3249" t="str">
        <f t="shared" si="1093"/>
        <v>https://en.wikipedia.org/wiki/Mira_Stupica</v>
      </c>
      <c r="V3249"/>
      <c r="W3249"/>
      <c r="X3249"/>
      <c r="Y3249" t="str">
        <f t="shared" si="1094"/>
        <v>https://tools.wmflabs.org/xtools-articleinfo/?article=Mira_Stupica&amp;project=en.wikipedia.org</v>
      </c>
      <c r="Z3249"/>
      <c r="AA3249"/>
      <c r="AB3249" t="str">
        <f t="shared" si="1095"/>
        <v>https://en.wikipedia.org/w/index.php?title=Special:WhatLinksHere/Mira_Stupica&amp;limit=500</v>
      </c>
      <c r="AC3249"/>
    </row>
    <row r="3250" spans="1:29">
      <c r="A3250">
        <v>1943</v>
      </c>
      <c r="B3250">
        <v>504161</v>
      </c>
      <c r="C3250">
        <v>94932.409621833358</v>
      </c>
      <c r="D3250" t="s">
        <v>7117</v>
      </c>
      <c r="E3250" t="str">
        <f t="shared" si="1099"/>
        <v>Mircea</v>
      </c>
      <c r="F3250" t="str">
        <f t="shared" si="1100"/>
        <v>Albulescu</v>
      </c>
      <c r="H3250">
        <v>0</v>
      </c>
      <c r="J3250">
        <v>81</v>
      </c>
      <c r="K3250" s="5">
        <v>42468</v>
      </c>
      <c r="L3250" t="s">
        <v>6196</v>
      </c>
      <c r="M3250" t="str">
        <f t="shared" si="1083"/>
        <v>Romanian actor and writer heart failure.[129]</v>
      </c>
      <c r="N3250" t="str">
        <f t="shared" si="1096"/>
        <v>Romanian</v>
      </c>
      <c r="O3250" t="str">
        <f t="shared" si="1097"/>
        <v>actor and writer heart failure.[129]</v>
      </c>
      <c r="P3250" t="str">
        <f t="shared" si="1085"/>
        <v>actor and writer heart failure.</v>
      </c>
      <c r="Q3250" t="str">
        <f t="shared" si="1086"/>
        <v>actor and writer heart failure</v>
      </c>
      <c r="R3250" t="s">
        <v>3279</v>
      </c>
      <c r="T3250" t="s">
        <v>5981</v>
      </c>
      <c r="U3250" t="str">
        <f t="shared" si="1093"/>
        <v>https://en.wikipedia.org/wiki/Mircea_Albulescu</v>
      </c>
      <c r="Y3250" t="str">
        <f t="shared" si="1094"/>
        <v>https://tools.wmflabs.org/xtools-articleinfo/?article=Mircea_Albulescu&amp;project=en.wikipedia.org</v>
      </c>
      <c r="AB3250" t="str">
        <f t="shared" si="1095"/>
        <v>https://en.wikipedia.org/w/index.php?title=Special:WhatLinksHere/Mircea_Albulescu&amp;limit=500</v>
      </c>
    </row>
    <row r="3251" spans="1:29">
      <c r="A3251">
        <v>934</v>
      </c>
      <c r="B3251">
        <v>50943</v>
      </c>
      <c r="C3251">
        <v>447363.22934295458</v>
      </c>
      <c r="D3251" t="s">
        <v>10580</v>
      </c>
      <c r="E3251" t="str">
        <f t="shared" si="1099"/>
        <v>Mircea</v>
      </c>
      <c r="F3251" t="str">
        <f t="shared" si="1100"/>
        <v>Costache II</v>
      </c>
      <c r="H3251">
        <v>0</v>
      </c>
      <c r="J3251">
        <v>75</v>
      </c>
      <c r="K3251" s="3">
        <v>42416</v>
      </c>
      <c r="L3251" t="s">
        <v>11375</v>
      </c>
      <c r="M3251" t="str">
        <f t="shared" si="1083"/>
        <v>Romanian handball player (Dinamo București national team) and coach (Algeria Portugal) world champion (1961 1964).[279]</v>
      </c>
      <c r="N3251" t="str">
        <f t="shared" si="1096"/>
        <v>Romanian</v>
      </c>
      <c r="O3251" t="str">
        <f t="shared" si="1097"/>
        <v>handball player (Dinamo București national team) and coach (Algeria Portugal) world champion (1961 1964).[279]</v>
      </c>
      <c r="P3251" t="str">
        <f t="shared" si="1085"/>
        <v>handball player (Dinamo București national team) and coach (Algeria Portugal) world champion (1961 1964).</v>
      </c>
      <c r="Q3251" t="str">
        <f t="shared" si="1086"/>
        <v>handball player (Dinamo București national team) and coach (Algeria Portugal) world champion (1961 1964)</v>
      </c>
      <c r="R3251" t="s">
        <v>3211</v>
      </c>
      <c r="S3251" t="s">
        <v>2152</v>
      </c>
      <c r="U3251" t="str">
        <f t="shared" si="1093"/>
        <v>https://en.wikipedia.org/wiki/Mircea_Costache II</v>
      </c>
      <c r="Y3251" t="str">
        <f t="shared" si="1094"/>
        <v>https://tools.wmflabs.org/xtools-articleinfo/?article=Mircea_Costache II&amp;project=en.wikipedia.org</v>
      </c>
      <c r="AB3251" t="str">
        <f t="shared" si="1095"/>
        <v>https://en.wikipedia.org/w/index.php?title=Special:WhatLinksHere/Mircea_Costache II&amp;limit=500</v>
      </c>
    </row>
    <row r="3252" spans="1:29">
      <c r="A3252">
        <v>4806</v>
      </c>
      <c r="B3252">
        <v>167953</v>
      </c>
      <c r="C3252">
        <v>183959.30662791216</v>
      </c>
      <c r="D3252" t="s">
        <v>364</v>
      </c>
      <c r="E3252" s="2" t="str">
        <f t="shared" si="1099"/>
        <v>Miriam</v>
      </c>
      <c r="F3252" s="2" t="str">
        <f t="shared" si="1100"/>
        <v>Defensor Santiago</v>
      </c>
      <c r="H3252">
        <v>0</v>
      </c>
      <c r="J3252">
        <v>71</v>
      </c>
      <c r="K3252" s="3">
        <v>42642</v>
      </c>
      <c r="L3252" t="s">
        <v>190</v>
      </c>
      <c r="M3252" s="2" t="str">
        <f t="shared" si="1083"/>
        <v>Filipino politician and judge Senator (1995–2001 2004–2016) International Criminal Court Judge (2012–2014) lung cancer.[42]</v>
      </c>
      <c r="N3252" s="2" t="str">
        <f t="shared" si="1096"/>
        <v>Filipino</v>
      </c>
      <c r="O3252" s="2" t="str">
        <f t="shared" si="1097"/>
        <v>politician and judge Senator (1995–2001 2004–2016) International Criminal Court Judge (2012–2014) lung cancer.[42]</v>
      </c>
      <c r="P3252" s="2" t="str">
        <f t="shared" si="1085"/>
        <v>politician and judge Senator (1995–2001 2004–2016) International Criminal Court Judge (2012–2014) lung cancer.</v>
      </c>
      <c r="Q3252" s="2" t="str">
        <f t="shared" si="1086"/>
        <v>politician and judge Senator (1995–2001 2004–2016) International Criminal Court Judge (2012–2014) lung cancer</v>
      </c>
      <c r="R3252" s="2" t="s">
        <v>55</v>
      </c>
      <c r="S3252" t="s">
        <v>126</v>
      </c>
      <c r="T3252" t="s">
        <v>127</v>
      </c>
    </row>
    <row r="3253" spans="1:29">
      <c r="A3253">
        <v>743</v>
      </c>
      <c r="B3253">
        <v>988603</v>
      </c>
      <c r="C3253">
        <v>802260.13735136809</v>
      </c>
      <c r="D3253" t="s">
        <v>10242</v>
      </c>
      <c r="E3253" t="str">
        <f t="shared" si="1099"/>
        <v>Miriam</v>
      </c>
      <c r="F3253" t="str">
        <f t="shared" si="1100"/>
        <v>Goldman Cedarbaum</v>
      </c>
      <c r="H3253">
        <v>0</v>
      </c>
      <c r="J3253">
        <v>86</v>
      </c>
      <c r="K3253" s="3">
        <v>42405</v>
      </c>
      <c r="L3253" t="s">
        <v>11176</v>
      </c>
      <c r="M3253" t="str">
        <f t="shared" si="1083"/>
        <v>American judge District Court for the Southern District of New York (1986–1998) stroke.[87]</v>
      </c>
      <c r="N3253" t="str">
        <f t="shared" si="1096"/>
        <v>American</v>
      </c>
      <c r="O3253" t="str">
        <f t="shared" si="1097"/>
        <v>judge District Court for the Southern District of New York (1986–1998) stroke.[87]</v>
      </c>
      <c r="P3253" t="str">
        <f t="shared" si="1085"/>
        <v>judge District Court for the Southern District of New York (1986–1998) stroke.</v>
      </c>
      <c r="Q3253" t="str">
        <f t="shared" si="1086"/>
        <v>judge District Court for the Southern District of New York (1986–1998) stroke</v>
      </c>
      <c r="R3253" t="str">
        <f>IFERROR(MID(Q3253,1,FIND(" ",Q3253)-1),Q3253)</f>
        <v>judge</v>
      </c>
      <c r="S3253" t="s">
        <v>2252</v>
      </c>
      <c r="T3253" t="s">
        <v>8438</v>
      </c>
      <c r="U3253" t="str">
        <f t="shared" ref="U3253:U3284" si="1101">CONCATENATE("https://en.wikipedia.org/wiki/",REPLACE(D3253,FIND(" ",D3253),1,"_"))</f>
        <v>https://en.wikipedia.org/wiki/Miriam_Goldman Cedarbaum</v>
      </c>
      <c r="Y3253" t="str">
        <f t="shared" ref="Y3253:Y3284" si="1102">CONCATENATE("https://tools.wmflabs.org/xtools-articleinfo/?article=",REPLACE(D3253,FIND(" ",D3253),1,"_"),"&amp;project=en.wikipedia.org")</f>
        <v>https://tools.wmflabs.org/xtools-articleinfo/?article=Miriam_Goldman Cedarbaum&amp;project=en.wikipedia.org</v>
      </c>
      <c r="AB3253" t="str">
        <f t="shared" ref="AB3253:AB3284" si="1103">CONCATENATE("https://en.wikipedia.org/w/index.php?title=Special:WhatLinksHere/",REPLACE(D3253,FIND(" ",D3253),1,"_"),"&amp;limit=500")</f>
        <v>https://en.wikipedia.org/w/index.php?title=Special:WhatLinksHere/Miriam_Goldman Cedarbaum&amp;limit=500</v>
      </c>
    </row>
    <row r="3254" spans="1:29">
      <c r="A3254">
        <v>642</v>
      </c>
      <c r="B3254">
        <v>820549</v>
      </c>
      <c r="C3254">
        <v>183558.13607468008</v>
      </c>
      <c r="D3254" t="s">
        <v>9824</v>
      </c>
      <c r="E3254" t="str">
        <f t="shared" si="1099"/>
        <v>Miron</v>
      </c>
      <c r="F3254" t="str">
        <f t="shared" si="1100"/>
        <v>Chichișan</v>
      </c>
      <c r="H3254">
        <v>0</v>
      </c>
      <c r="J3254">
        <v>70</v>
      </c>
      <c r="K3254" s="3">
        <v>42400</v>
      </c>
      <c r="L3254" t="s">
        <v>10613</v>
      </c>
      <c r="M3254" t="str">
        <f t="shared" si="1083"/>
        <v>Romanian politician Mayor of Zalău (1992–1996).[648]</v>
      </c>
      <c r="N3254" t="str">
        <f t="shared" si="1096"/>
        <v>Romanian</v>
      </c>
      <c r="O3254" t="str">
        <f t="shared" si="1097"/>
        <v>politician Mayor of Zalău (1992–1996).[648]</v>
      </c>
      <c r="P3254" t="str">
        <f t="shared" si="1085"/>
        <v>politician Mayor of Zalău (1992–1996).</v>
      </c>
      <c r="Q3254" t="str">
        <f t="shared" si="1086"/>
        <v>politician Mayor of Zalău (1992–1996)</v>
      </c>
      <c r="R3254" t="str">
        <f>IFERROR(MID(Q3254,1,FIND(" ",Q3254)-1),Q3254)</f>
        <v>politician</v>
      </c>
      <c r="S3254" t="s">
        <v>2305</v>
      </c>
      <c r="U3254" t="str">
        <f t="shared" si="1101"/>
        <v>https://en.wikipedia.org/wiki/Miron_Chichișan</v>
      </c>
      <c r="Y3254" t="str">
        <f t="shared" si="1102"/>
        <v>https://tools.wmflabs.org/xtools-articleinfo/?article=Miron_Chichișan&amp;project=en.wikipedia.org</v>
      </c>
      <c r="AB3254" t="str">
        <f t="shared" si="1103"/>
        <v>https://en.wikipedia.org/w/index.php?title=Special:WhatLinksHere/Miron_Chichișan&amp;limit=500</v>
      </c>
    </row>
    <row r="3255" spans="1:29">
      <c r="A3255">
        <v>1040</v>
      </c>
      <c r="B3255">
        <v>121673</v>
      </c>
      <c r="C3255">
        <v>954578.55761014798</v>
      </c>
      <c r="D3255" t="s">
        <v>11068</v>
      </c>
      <c r="E3255" t="str">
        <f t="shared" si="1099"/>
        <v>Miroslav</v>
      </c>
      <c r="F3255" t="str">
        <f t="shared" si="1100"/>
        <v>Nemirov</v>
      </c>
      <c r="H3255">
        <v>0</v>
      </c>
      <c r="J3255">
        <v>54</v>
      </c>
      <c r="K3255" s="3">
        <v>42421</v>
      </c>
      <c r="L3255" t="s">
        <v>11414</v>
      </c>
      <c r="M3255" t="str">
        <f t="shared" si="1083"/>
        <v>Russian poet cancer.[385]</v>
      </c>
      <c r="N3255" t="str">
        <f t="shared" si="1096"/>
        <v>Russian</v>
      </c>
      <c r="O3255" t="str">
        <f t="shared" si="1097"/>
        <v>poet cancer.[385]</v>
      </c>
      <c r="P3255" t="str">
        <f t="shared" si="1085"/>
        <v>poet cancer.</v>
      </c>
      <c r="Q3255" t="str">
        <f t="shared" si="1086"/>
        <v>poet cancer</v>
      </c>
      <c r="R3255" t="str">
        <f>IFERROR(MID(Q3255,1,FIND(" ",Q3255)-1),Q3255)</f>
        <v>poet</v>
      </c>
      <c r="T3255" t="s">
        <v>8434</v>
      </c>
      <c r="U3255" t="str">
        <f t="shared" si="1101"/>
        <v>https://en.wikipedia.org/wiki/Miroslav_Nemirov</v>
      </c>
      <c r="Y3255" t="str">
        <f t="shared" si="1102"/>
        <v>https://tools.wmflabs.org/xtools-articleinfo/?article=Miroslav_Nemirov&amp;project=en.wikipedia.org</v>
      </c>
      <c r="AB3255" t="str">
        <f t="shared" si="1103"/>
        <v>https://en.wikipedia.org/w/index.php?title=Special:WhatLinksHere/Miroslav_Nemirov&amp;limit=500</v>
      </c>
    </row>
    <row r="3256" spans="1:29">
      <c r="A3256">
        <v>1117</v>
      </c>
      <c r="B3256">
        <v>641857</v>
      </c>
      <c r="C3256">
        <v>24708.742305847409</v>
      </c>
      <c r="D3256" t="s">
        <v>11010</v>
      </c>
      <c r="E3256" t="s">
        <v>11683</v>
      </c>
      <c r="F3256" t="s">
        <v>11682</v>
      </c>
      <c r="H3256">
        <v>0</v>
      </c>
      <c r="J3256">
        <v>79</v>
      </c>
      <c r="K3256" s="3">
        <v>42426</v>
      </c>
      <c r="L3256" t="s">
        <v>11567</v>
      </c>
      <c r="M3256" t="str">
        <f t="shared" si="1083"/>
        <v>Indian Muslim cleric pneumonia.[464]</v>
      </c>
      <c r="N3256" t="str">
        <f t="shared" si="1096"/>
        <v>Indian</v>
      </c>
      <c r="O3256" t="str">
        <f t="shared" si="1097"/>
        <v>Muslim cleric pneumonia.[464]</v>
      </c>
      <c r="P3256" t="str">
        <f t="shared" si="1085"/>
        <v>Muslim cleric pneumonia.</v>
      </c>
      <c r="Q3256" t="str">
        <f t="shared" si="1086"/>
        <v>Muslim cleric pneumonia</v>
      </c>
      <c r="R3256" t="s">
        <v>7133</v>
      </c>
      <c r="T3256" t="s">
        <v>8772</v>
      </c>
      <c r="U3256" t="str">
        <f t="shared" si="1101"/>
        <v>https://en.wikipedia.org/wiki/Mirza_Mohammed Athar</v>
      </c>
      <c r="Y3256" t="str">
        <f t="shared" si="1102"/>
        <v>https://tools.wmflabs.org/xtools-articleinfo/?article=Mirza_Mohammed Athar&amp;project=en.wikipedia.org</v>
      </c>
      <c r="AB3256" t="str">
        <f t="shared" si="1103"/>
        <v>https://en.wikipedia.org/w/index.php?title=Special:WhatLinksHere/Mirza_Mohammed Athar&amp;limit=500</v>
      </c>
    </row>
    <row r="3257" spans="1:29">
      <c r="A3257">
        <v>1998</v>
      </c>
      <c r="B3257">
        <v>532846</v>
      </c>
      <c r="C3257">
        <v>204508.86613343755</v>
      </c>
      <c r="D3257" t="s">
        <v>6707</v>
      </c>
      <c r="E3257" t="str">
        <f t="shared" ref="E3257:E3268" si="1104">LEFT(D3257,FIND(" ",D3257)-1)</f>
        <v>Miss</v>
      </c>
      <c r="F3257" t="str">
        <f t="shared" ref="F3257:F3268" si="1105">MID(D3257,FIND(" ",D3257)+1,9999)</f>
        <v>Shangay Lily</v>
      </c>
      <c r="H3257">
        <v>0</v>
      </c>
      <c r="J3257">
        <v>53</v>
      </c>
      <c r="K3257" s="5">
        <v>42471</v>
      </c>
      <c r="L3257" t="s">
        <v>6134</v>
      </c>
      <c r="M3257" t="str">
        <f t="shared" si="1083"/>
        <v>Spanish drag queen.[185]</v>
      </c>
      <c r="N3257" t="str">
        <f t="shared" si="1096"/>
        <v>Spanish</v>
      </c>
      <c r="O3257" t="str">
        <f t="shared" si="1097"/>
        <v>drag queen.[185]</v>
      </c>
      <c r="P3257" t="str">
        <f t="shared" si="1085"/>
        <v>drag queen.</v>
      </c>
      <c r="Q3257" t="str">
        <f t="shared" si="1086"/>
        <v>drag queen</v>
      </c>
      <c r="R3257" t="s">
        <v>5928</v>
      </c>
      <c r="U3257" t="str">
        <f t="shared" si="1101"/>
        <v>https://en.wikipedia.org/wiki/Miss_Shangay Lily</v>
      </c>
      <c r="Y3257" t="str">
        <f t="shared" si="1102"/>
        <v>https://tools.wmflabs.org/xtools-articleinfo/?article=Miss_Shangay Lily&amp;project=en.wikipedia.org</v>
      </c>
      <c r="AB3257" t="str">
        <f t="shared" si="1103"/>
        <v>https://en.wikipedia.org/w/index.php?title=Special:WhatLinksHere/Miss_Shangay Lily&amp;limit=500</v>
      </c>
    </row>
    <row r="3258" spans="1:29">
      <c r="A3258">
        <v>901</v>
      </c>
      <c r="B3258">
        <v>506656</v>
      </c>
      <c r="C3258">
        <v>690819.56970424589</v>
      </c>
      <c r="D3258" t="s">
        <v>10984</v>
      </c>
      <c r="E3258" t="str">
        <f t="shared" si="1104"/>
        <v>Mitchell</v>
      </c>
      <c r="F3258" t="str">
        <f t="shared" si="1105"/>
        <v>Higginbotham</v>
      </c>
      <c r="H3258">
        <v>0</v>
      </c>
      <c r="J3258">
        <v>94</v>
      </c>
      <c r="K3258" s="3">
        <v>42414</v>
      </c>
      <c r="L3258" t="s">
        <v>11270</v>
      </c>
      <c r="M3258" t="str">
        <f t="shared" si="1083"/>
        <v>American World War II veteran member of the Tuskegee Airmen.[246]</v>
      </c>
      <c r="N3258" t="str">
        <f t="shared" si="1096"/>
        <v>American</v>
      </c>
      <c r="O3258" t="str">
        <f t="shared" si="1097"/>
        <v>World War II veteran member of the Tuskegee Airmen.[246]</v>
      </c>
      <c r="P3258" t="str">
        <f t="shared" si="1085"/>
        <v>World War II veteran member of the Tuskegee Airmen.</v>
      </c>
      <c r="Q3258" t="str">
        <f t="shared" si="1086"/>
        <v>World War II veteran member of the Tuskegee Airmen</v>
      </c>
      <c r="R3258" t="s">
        <v>7268</v>
      </c>
      <c r="S3258" t="s">
        <v>2422</v>
      </c>
      <c r="U3258" t="str">
        <f t="shared" si="1101"/>
        <v>https://en.wikipedia.org/wiki/Mitchell_Higginbotham</v>
      </c>
      <c r="Y3258" t="str">
        <f t="shared" si="1102"/>
        <v>https://tools.wmflabs.org/xtools-articleinfo/?article=Mitchell_Higginbotham&amp;project=en.wikipedia.org</v>
      </c>
      <c r="AB3258" t="str">
        <f t="shared" si="1103"/>
        <v>https://en.wikipedia.org/w/index.php?title=Special:WhatLinksHere/Mitchell_Higginbotham&amp;limit=500</v>
      </c>
    </row>
    <row r="3259" spans="1:29">
      <c r="A3259">
        <v>3975</v>
      </c>
      <c r="B3259">
        <v>13891</v>
      </c>
      <c r="C3259">
        <v>624602.35749313142</v>
      </c>
      <c r="D3259" t="s">
        <v>4421</v>
      </c>
      <c r="E3259" t="str">
        <f t="shared" si="1104"/>
        <v>Mito</v>
      </c>
      <c r="F3259" t="str">
        <f t="shared" si="1105"/>
        <v>Croes</v>
      </c>
      <c r="H3259">
        <v>0</v>
      </c>
      <c r="J3259">
        <v>70</v>
      </c>
      <c r="K3259" s="5">
        <v>42589</v>
      </c>
      <c r="L3259" t="s">
        <v>3872</v>
      </c>
      <c r="M3259" t="str">
        <f t="shared" si="1083"/>
        <v>Aruban politician.[117]</v>
      </c>
      <c r="N3259" t="str">
        <f t="shared" si="1096"/>
        <v>Aruban</v>
      </c>
      <c r="O3259" t="str">
        <f t="shared" si="1097"/>
        <v>politician.[117]</v>
      </c>
      <c r="P3259" s="2" t="str">
        <f t="shared" si="1085"/>
        <v>politician.</v>
      </c>
      <c r="Q3259" s="2" t="str">
        <f t="shared" si="1086"/>
        <v>politician</v>
      </c>
      <c r="R3259" s="2" t="str">
        <f t="shared" ref="R3259:R3265" si="1106">IFERROR(MID(Q3259,1,FIND(" ",Q3259)-1),Q3259)</f>
        <v>politician</v>
      </c>
      <c r="S3259" s="2"/>
      <c r="U3259" t="str">
        <f t="shared" si="1101"/>
        <v>https://en.wikipedia.org/wiki/Mito_Croes</v>
      </c>
      <c r="V3259">
        <v>484</v>
      </c>
      <c r="W3259">
        <v>0</v>
      </c>
      <c r="X3259">
        <v>0</v>
      </c>
      <c r="Y3259" t="str">
        <f t="shared" si="1102"/>
        <v>https://tools.wmflabs.org/xtools-articleinfo/?article=Mito_Croes&amp;project=en.wikipedia.org</v>
      </c>
      <c r="Z3259">
        <v>6</v>
      </c>
      <c r="AA3259">
        <v>5</v>
      </c>
      <c r="AB3259" t="str">
        <f t="shared" si="1103"/>
        <v>https://en.wikipedia.org/w/index.php?title=Special:WhatLinksHere/Mito_Croes&amp;limit=500</v>
      </c>
      <c r="AC3259">
        <v>5</v>
      </c>
    </row>
    <row r="3260" spans="1:29">
      <c r="A3260">
        <v>2612</v>
      </c>
      <c r="B3260">
        <v>96008</v>
      </c>
      <c r="C3260">
        <v>343522.68059592461</v>
      </c>
      <c r="D3260" t="s">
        <v>12194</v>
      </c>
      <c r="E3260" t="str">
        <f t="shared" si="1104"/>
        <v>Mitsuo</v>
      </c>
      <c r="F3260" t="str">
        <f t="shared" si="1105"/>
        <v>Horiuchi</v>
      </c>
      <c r="H3260">
        <v>0</v>
      </c>
      <c r="J3260">
        <v>86</v>
      </c>
      <c r="K3260" s="5">
        <v>42506</v>
      </c>
      <c r="L3260" t="s">
        <v>12708</v>
      </c>
      <c r="M3260" t="str">
        <f t="shared" si="1083"/>
        <v>Japanese politician.[276]</v>
      </c>
      <c r="N3260" t="str">
        <f t="shared" si="1096"/>
        <v>Japanese</v>
      </c>
      <c r="O3260" t="str">
        <f t="shared" si="1097"/>
        <v>politician.[276]</v>
      </c>
      <c r="P3260" t="str">
        <f t="shared" si="1085"/>
        <v>politician.</v>
      </c>
      <c r="Q3260" t="str">
        <f t="shared" si="1086"/>
        <v>politician</v>
      </c>
      <c r="R3260" t="str">
        <f t="shared" si="1106"/>
        <v>politician</v>
      </c>
      <c r="U3260" t="str">
        <f t="shared" si="1101"/>
        <v>https://en.wikipedia.org/wiki/Mitsuo_Horiuchi</v>
      </c>
      <c r="Y3260" t="str">
        <f t="shared" si="1102"/>
        <v>https://tools.wmflabs.org/xtools-articleinfo/?article=Mitsuo_Horiuchi&amp;project=en.wikipedia.org</v>
      </c>
      <c r="AB3260" t="str">
        <f t="shared" si="1103"/>
        <v>https://en.wikipedia.org/w/index.php?title=Special:WhatLinksHere/Mitsuo_Horiuchi&amp;limit=500</v>
      </c>
    </row>
    <row r="3261" spans="1:29">
      <c r="A3261">
        <v>3630</v>
      </c>
      <c r="B3261">
        <v>36089</v>
      </c>
      <c r="C3261">
        <v>606255.61813048995</v>
      </c>
      <c r="D3261" t="s">
        <v>13599</v>
      </c>
      <c r="E3261" t="str">
        <f t="shared" si="1104"/>
        <v>Mladen</v>
      </c>
      <c r="F3261" t="str">
        <f t="shared" si="1105"/>
        <v>Stilinović</v>
      </c>
      <c r="H3261">
        <v>0</v>
      </c>
      <c r="J3261">
        <v>69</v>
      </c>
      <c r="K3261" s="5">
        <v>42569</v>
      </c>
      <c r="L3261" t="s">
        <v>14280</v>
      </c>
      <c r="M3261" t="str">
        <f t="shared" si="1083"/>
        <v>Croatian artist.[289]</v>
      </c>
      <c r="N3261" t="str">
        <f t="shared" si="1096"/>
        <v>Croatian</v>
      </c>
      <c r="O3261" t="str">
        <f t="shared" si="1097"/>
        <v>artist.[289]</v>
      </c>
      <c r="P3261" s="2" t="str">
        <f t="shared" si="1085"/>
        <v>artist.</v>
      </c>
      <c r="Q3261" s="2" t="str">
        <f t="shared" si="1086"/>
        <v>artist</v>
      </c>
      <c r="R3261" s="2" t="str">
        <f t="shared" si="1106"/>
        <v>artist</v>
      </c>
      <c r="S3261" s="2"/>
      <c r="U3261" t="str">
        <f t="shared" si="1101"/>
        <v>https://en.wikipedia.org/wiki/Mladen_Stilinović</v>
      </c>
      <c r="Y3261" t="str">
        <f t="shared" si="1102"/>
        <v>https://tools.wmflabs.org/xtools-articleinfo/?article=Mladen_Stilinović&amp;project=en.wikipedia.org</v>
      </c>
      <c r="AB3261" t="str">
        <f t="shared" si="1103"/>
        <v>https://en.wikipedia.org/w/index.php?title=Special:WhatLinksHere/Mladen_Stilinović&amp;limit=500</v>
      </c>
    </row>
    <row r="3262" spans="1:29">
      <c r="A3262">
        <v>1434</v>
      </c>
      <c r="B3262">
        <v>622888</v>
      </c>
      <c r="C3262">
        <v>678599.82808842289</v>
      </c>
      <c r="D3262" t="s">
        <v>8879</v>
      </c>
      <c r="E3262" t="str">
        <f t="shared" si="1104"/>
        <v>Mo</v>
      </c>
      <c r="F3262" t="str">
        <f t="shared" si="1105"/>
        <v>Abbaro</v>
      </c>
      <c r="H3262">
        <v>0</v>
      </c>
      <c r="J3262">
        <v>80</v>
      </c>
      <c r="K3262" s="3">
        <v>42441</v>
      </c>
      <c r="L3262" s="2" t="s">
        <v>8048</v>
      </c>
      <c r="M3262" t="str">
        <f t="shared" si="1083"/>
        <v>Sudanese-born British potter.[240]</v>
      </c>
      <c r="N3262" t="s">
        <v>7188</v>
      </c>
      <c r="O3262" s="2" t="s">
        <v>7042</v>
      </c>
      <c r="P3262" t="str">
        <f t="shared" si="1085"/>
        <v>potter.</v>
      </c>
      <c r="Q3262" t="str">
        <f t="shared" si="1086"/>
        <v>potter</v>
      </c>
      <c r="R3262" t="str">
        <f t="shared" si="1106"/>
        <v>potter</v>
      </c>
      <c r="U3262" t="str">
        <f t="shared" si="1101"/>
        <v>https://en.wikipedia.org/wiki/Mo_Abbaro</v>
      </c>
      <c r="Y3262" t="str">
        <f t="shared" si="1102"/>
        <v>https://tools.wmflabs.org/xtools-articleinfo/?article=Mo_Abbaro&amp;project=en.wikipedia.org</v>
      </c>
      <c r="AB3262" t="str">
        <f t="shared" si="1103"/>
        <v>https://en.wikipedia.org/w/index.php?title=Special:WhatLinksHere/Mo_Abbaro&amp;limit=500</v>
      </c>
    </row>
    <row r="3263" spans="1:29">
      <c r="A3263">
        <v>2832</v>
      </c>
      <c r="B3263">
        <v>960606</v>
      </c>
      <c r="C3263">
        <v>90749.412789591588</v>
      </c>
      <c r="D3263" t="s">
        <v>12355</v>
      </c>
      <c r="E3263" t="str">
        <f t="shared" si="1104"/>
        <v>Mohamed</v>
      </c>
      <c r="F3263" t="str">
        <f t="shared" si="1105"/>
        <v>Abdelaziz</v>
      </c>
      <c r="H3263">
        <v>0</v>
      </c>
      <c r="J3263">
        <v>68</v>
      </c>
      <c r="K3263" s="5">
        <v>42521</v>
      </c>
      <c r="L3263" t="s">
        <v>12994</v>
      </c>
      <c r="M3263" t="str">
        <f t="shared" si="1083"/>
        <v>Sahrawi politician President (since 1976) lung cancer.[500]</v>
      </c>
      <c r="N3263" t="str">
        <f t="shared" ref="N3263:N3308" si="1107">MID(M3263,1,FIND(" ",M3263)-1)</f>
        <v>Sahrawi</v>
      </c>
      <c r="O3263" t="str">
        <f t="shared" ref="O3263:O3294" si="1108">MID(M3263,FIND(" ",M3263)+1,9999)</f>
        <v>politician President (since 1976) lung cancer.[500]</v>
      </c>
      <c r="P3263" t="str">
        <f t="shared" si="1085"/>
        <v>politician President (since 1976) lung cancer.</v>
      </c>
      <c r="Q3263" t="str">
        <f t="shared" si="1086"/>
        <v>politician President (since 1976) lung cancer</v>
      </c>
      <c r="R3263" t="str">
        <f t="shared" si="1106"/>
        <v>politician</v>
      </c>
      <c r="S3263" s="2" t="s">
        <v>1167</v>
      </c>
      <c r="T3263" t="s">
        <v>13204</v>
      </c>
      <c r="U3263" t="str">
        <f t="shared" si="1101"/>
        <v>https://en.wikipedia.org/wiki/Mohamed_Abdelaziz</v>
      </c>
      <c r="Y3263" t="str">
        <f t="shared" si="1102"/>
        <v>https://tools.wmflabs.org/xtools-articleinfo/?article=Mohamed_Abdelaziz&amp;project=en.wikipedia.org</v>
      </c>
      <c r="AB3263" t="str">
        <f t="shared" si="1103"/>
        <v>https://en.wikipedia.org/w/index.php?title=Special:WhatLinksHere/Mohamed_Abdelaziz&amp;limit=500</v>
      </c>
    </row>
    <row r="3264" spans="1:29">
      <c r="A3264">
        <v>1357</v>
      </c>
      <c r="B3264">
        <v>635327</v>
      </c>
      <c r="C3264">
        <v>923430.24680940295</v>
      </c>
      <c r="D3264" t="s">
        <v>8815</v>
      </c>
      <c r="E3264" t="str">
        <f t="shared" si="1104"/>
        <v>Mohamed</v>
      </c>
      <c r="F3264" t="str">
        <f t="shared" si="1105"/>
        <v>Allek</v>
      </c>
      <c r="H3264">
        <v>0</v>
      </c>
      <c r="J3264">
        <v>42</v>
      </c>
      <c r="K3264" s="3">
        <v>42437</v>
      </c>
      <c r="L3264" s="2" t="s">
        <v>8212</v>
      </c>
      <c r="M3264" t="str">
        <f t="shared" si="1083"/>
        <v>Algerian athlete Paralympic champion (1996 2000).[163]</v>
      </c>
      <c r="N3264" t="str">
        <f t="shared" si="1107"/>
        <v>Algerian</v>
      </c>
      <c r="O3264" t="str">
        <f t="shared" si="1108"/>
        <v>athlete Paralympic champion (1996 2000).[163]</v>
      </c>
      <c r="P3264" t="str">
        <f t="shared" si="1085"/>
        <v>athlete Paralympic champion (1996 2000).</v>
      </c>
      <c r="Q3264" t="str">
        <f t="shared" si="1086"/>
        <v>athlete Paralympic champion (1996 2000)</v>
      </c>
      <c r="R3264" t="str">
        <f t="shared" si="1106"/>
        <v>athlete</v>
      </c>
      <c r="S3264" s="2" t="s">
        <v>2005</v>
      </c>
      <c r="U3264" t="str">
        <f t="shared" si="1101"/>
        <v>https://en.wikipedia.org/wiki/Mohamed_Allek</v>
      </c>
      <c r="Y3264" t="str">
        <f t="shared" si="1102"/>
        <v>https://tools.wmflabs.org/xtools-articleinfo/?article=Mohamed_Allek&amp;project=en.wikipedia.org</v>
      </c>
      <c r="AB3264" t="str">
        <f t="shared" si="1103"/>
        <v>https://en.wikipedia.org/w/index.php?title=Special:WhatLinksHere/Mohamed_Allek&amp;limit=500</v>
      </c>
    </row>
    <row r="3265" spans="1:29">
      <c r="A3265">
        <v>958</v>
      </c>
      <c r="B3265">
        <v>859220</v>
      </c>
      <c r="C3265">
        <v>930680.39977424638</v>
      </c>
      <c r="D3265" t="s">
        <v>11017</v>
      </c>
      <c r="E3265" t="str">
        <f t="shared" si="1104"/>
        <v>Mohamed</v>
      </c>
      <c r="F3265" t="str">
        <f t="shared" si="1105"/>
        <v>Hassanein Heikal</v>
      </c>
      <c r="H3265">
        <v>0</v>
      </c>
      <c r="J3265">
        <v>92</v>
      </c>
      <c r="K3265" s="3">
        <v>42417</v>
      </c>
      <c r="L3265" t="s">
        <v>11404</v>
      </c>
      <c r="M3265" t="str">
        <f t="shared" si="1083"/>
        <v>Egyptian journalist kidney disease.[303]</v>
      </c>
      <c r="N3265" t="str">
        <f t="shared" si="1107"/>
        <v>Egyptian</v>
      </c>
      <c r="O3265" t="str">
        <f t="shared" si="1108"/>
        <v>journalist kidney disease.[303]</v>
      </c>
      <c r="P3265" t="str">
        <f t="shared" si="1085"/>
        <v>journalist kidney disease.</v>
      </c>
      <c r="Q3265" t="str">
        <f t="shared" si="1086"/>
        <v>journalist kidney disease</v>
      </c>
      <c r="R3265" t="str">
        <f t="shared" si="1106"/>
        <v>journalist</v>
      </c>
      <c r="T3265" t="s">
        <v>9006</v>
      </c>
      <c r="U3265" t="str">
        <f t="shared" si="1101"/>
        <v>https://en.wikipedia.org/wiki/Mohamed_Hassanein Heikal</v>
      </c>
      <c r="Y3265" t="str">
        <f t="shared" si="1102"/>
        <v>https://tools.wmflabs.org/xtools-articleinfo/?article=Mohamed_Hassanein Heikal&amp;project=en.wikipedia.org</v>
      </c>
      <c r="AB3265" t="str">
        <f t="shared" si="1103"/>
        <v>https://en.wikipedia.org/w/index.php?title=Special:WhatLinksHere/Mohamed_Hassanein Heikal&amp;limit=500</v>
      </c>
    </row>
    <row r="3266" spans="1:29">
      <c r="A3266">
        <v>3772</v>
      </c>
      <c r="B3266">
        <v>814347</v>
      </c>
      <c r="C3266">
        <v>382592.64204316423</v>
      </c>
      <c r="D3266" t="s">
        <v>13733</v>
      </c>
      <c r="E3266" t="str">
        <f t="shared" si="1104"/>
        <v>Mohamed</v>
      </c>
      <c r="F3266" t="str">
        <f t="shared" si="1105"/>
        <v>Khan</v>
      </c>
      <c r="H3266">
        <v>0</v>
      </c>
      <c r="J3266">
        <v>73</v>
      </c>
      <c r="K3266" s="5">
        <v>42577</v>
      </c>
      <c r="L3266" t="s">
        <v>14232</v>
      </c>
      <c r="M3266" t="str">
        <f t="shared" ref="M3266:M3329" si="1109">MID(L3266,2,LEN(L3266)-1)</f>
        <v>British-Egyptian film director (Ayyam El Sadat Mr Karate Before the Summer Crowds).[431]</v>
      </c>
      <c r="N3266" t="str">
        <f t="shared" si="1107"/>
        <v>British-Egyptian</v>
      </c>
      <c r="O3266" t="str">
        <f t="shared" si="1108"/>
        <v>film director (Ayyam El Sadat Mr Karate Before the Summer Crowds).[431]</v>
      </c>
      <c r="P3266" s="2" t="str">
        <f t="shared" ref="P3266:P3329" si="1110">IFERROR(MID(O3266,1,FIND("[",O3266)-1),O3266)</f>
        <v>film director (Ayyam El Sadat Mr Karate Before the Summer Crowds).</v>
      </c>
      <c r="Q3266" s="2" t="str">
        <f t="shared" ref="Q3266:Q3329" si="1111">IFERROR(MID(P3266,1,FIND(".",P3266)-1),P3266)</f>
        <v>film director (Ayyam El Sadat Mr Karate Before the Summer Crowds)</v>
      </c>
      <c r="R3266" s="2" t="s">
        <v>13394</v>
      </c>
      <c r="S3266" s="2" t="s">
        <v>830</v>
      </c>
      <c r="U3266" t="str">
        <f t="shared" si="1101"/>
        <v>https://en.wikipedia.org/wiki/Mohamed_Khan</v>
      </c>
      <c r="Y3266" t="str">
        <f t="shared" si="1102"/>
        <v>https://tools.wmflabs.org/xtools-articleinfo/?article=Mohamed_Khan&amp;project=en.wikipedia.org</v>
      </c>
      <c r="AB3266" t="str">
        <f t="shared" si="1103"/>
        <v>https://en.wikipedia.org/w/index.php?title=Special:WhatLinksHere/Mohamed_Khan&amp;limit=500</v>
      </c>
    </row>
    <row r="3267" spans="1:29">
      <c r="A3267">
        <v>3551</v>
      </c>
      <c r="B3267">
        <v>554194</v>
      </c>
      <c r="C3267">
        <v>143419.54658721079</v>
      </c>
      <c r="D3267" t="s">
        <v>13874</v>
      </c>
      <c r="E3267" t="str">
        <f t="shared" si="1104"/>
        <v>Mohamed</v>
      </c>
      <c r="F3267" t="str">
        <f t="shared" si="1105"/>
        <v>Lahouaiej-Bouhlel</v>
      </c>
      <c r="H3267">
        <v>0</v>
      </c>
      <c r="J3267">
        <v>31</v>
      </c>
      <c r="K3267" s="5">
        <v>42565</v>
      </c>
      <c r="L3267" t="s">
        <v>14208</v>
      </c>
      <c r="M3267" t="str">
        <f t="shared" si="1109"/>
        <v>Tunisian jihadist perpetrator of 2016 Nice attack shot.[210]</v>
      </c>
      <c r="N3267" t="str">
        <f t="shared" si="1107"/>
        <v>Tunisian</v>
      </c>
      <c r="O3267" t="str">
        <f t="shared" si="1108"/>
        <v>jihadist perpetrator of 2016 Nice attack shot.[210]</v>
      </c>
      <c r="P3267" s="2" t="str">
        <f t="shared" si="1110"/>
        <v>jihadist perpetrator of 2016 Nice attack shot.</v>
      </c>
      <c r="Q3267" s="2" t="str">
        <f t="shared" si="1111"/>
        <v>jihadist perpetrator of 2016 Nice attack shot</v>
      </c>
      <c r="R3267" s="2" t="str">
        <f>IFERROR(MID(Q3267,1,FIND(" ",Q3267)-1),Q3267)</f>
        <v>jihadist</v>
      </c>
      <c r="S3267" s="2" t="s">
        <v>806</v>
      </c>
      <c r="T3267" t="s">
        <v>13650</v>
      </c>
      <c r="U3267" t="str">
        <f t="shared" si="1101"/>
        <v>https://en.wikipedia.org/wiki/Mohamed_Lahouaiej-Bouhlel</v>
      </c>
      <c r="Y3267" t="str">
        <f t="shared" si="1102"/>
        <v>https://tools.wmflabs.org/xtools-articleinfo/?article=Mohamed_Lahouaiej-Bouhlel&amp;project=en.wikipedia.org</v>
      </c>
      <c r="AB3267" t="str">
        <f t="shared" si="1103"/>
        <v>https://en.wikipedia.org/w/index.php?title=Special:WhatLinksHere/Mohamed_Lahouaiej-Bouhlel&amp;limit=500</v>
      </c>
    </row>
    <row r="3268" spans="1:29">
      <c r="A3268">
        <v>4156</v>
      </c>
      <c r="B3268">
        <v>560597</v>
      </c>
      <c r="C3268">
        <v>440094.57344782277</v>
      </c>
      <c r="D3268" t="s">
        <v>4252</v>
      </c>
      <c r="E3268" t="str">
        <f t="shared" si="1104"/>
        <v>Mohammad</v>
      </c>
      <c r="F3268" t="str">
        <f t="shared" si="1105"/>
        <v>Ali Samatar</v>
      </c>
      <c r="H3268">
        <v>0</v>
      </c>
      <c r="J3268">
        <v>85</v>
      </c>
      <c r="K3268" s="5">
        <v>42601</v>
      </c>
      <c r="L3268" t="s">
        <v>3777</v>
      </c>
      <c r="M3268" t="str">
        <f t="shared" si="1109"/>
        <v>Somali politician Prime Minister (1987–1990).[299]</v>
      </c>
      <c r="N3268" t="str">
        <f t="shared" si="1107"/>
        <v>Somali</v>
      </c>
      <c r="O3268" t="str">
        <f t="shared" si="1108"/>
        <v>politician Prime Minister (1987–1990).[299]</v>
      </c>
      <c r="P3268" s="2" t="str">
        <f t="shared" si="1110"/>
        <v>politician Prime Minister (1987–1990).</v>
      </c>
      <c r="Q3268" s="2" t="str">
        <f t="shared" si="1111"/>
        <v>politician Prime Minister (1987–1990)</v>
      </c>
      <c r="R3268" s="2" t="str">
        <f>IFERROR(MID(Q3268,1,FIND(" ",Q3268)-1),Q3268)</f>
        <v>politician</v>
      </c>
      <c r="S3268" s="2" t="s">
        <v>659</v>
      </c>
      <c r="U3268" t="str">
        <f t="shared" si="1101"/>
        <v>https://en.wikipedia.org/wiki/Mohammad_Ali Samatar</v>
      </c>
      <c r="Y3268" t="str">
        <f t="shared" si="1102"/>
        <v>https://tools.wmflabs.org/xtools-articleinfo/?article=Mohammad_Ali Samatar&amp;project=en.wikipedia.org</v>
      </c>
      <c r="AB3268" t="str">
        <f t="shared" si="1103"/>
        <v>https://en.wikipedia.org/w/index.php?title=Special:WhatLinksHere/Mohammad_Ali Samatar&amp;limit=500</v>
      </c>
    </row>
    <row r="3269" spans="1:29">
      <c r="A3269">
        <v>1770</v>
      </c>
      <c r="B3269">
        <v>468225</v>
      </c>
      <c r="C3269">
        <v>824432.15416151355</v>
      </c>
      <c r="D3269" t="s">
        <v>8409</v>
      </c>
      <c r="E3269" t="s">
        <v>7351</v>
      </c>
      <c r="F3269" t="s">
        <v>7480</v>
      </c>
      <c r="H3269">
        <v>0</v>
      </c>
      <c r="J3269">
        <v>96</v>
      </c>
      <c r="K3269" s="3">
        <v>42459</v>
      </c>
      <c r="L3269" s="2" t="s">
        <v>7710</v>
      </c>
      <c r="M3269" t="str">
        <f t="shared" si="1109"/>
        <v>Bangladeshi educationist and politician.[578]</v>
      </c>
      <c r="N3269" t="str">
        <f t="shared" si="1107"/>
        <v>Bangladeshi</v>
      </c>
      <c r="O3269" t="str">
        <f t="shared" si="1108"/>
        <v>educationist and politician.[578]</v>
      </c>
      <c r="P3269" t="str">
        <f t="shared" si="1110"/>
        <v>educationist and politician.</v>
      </c>
      <c r="Q3269" t="str">
        <f t="shared" si="1111"/>
        <v>educationist and politician</v>
      </c>
      <c r="R3269" t="str">
        <f>Q3269</f>
        <v>educationist and politician</v>
      </c>
      <c r="U3269" t="str">
        <f t="shared" si="1101"/>
        <v>https://en.wikipedia.org/wiki/Mohammad_Ferdous Khan</v>
      </c>
      <c r="Y3269" t="str">
        <f t="shared" si="1102"/>
        <v>https://tools.wmflabs.org/xtools-articleinfo/?article=Mohammad_Ferdous Khan&amp;project=en.wikipedia.org</v>
      </c>
      <c r="AB3269" t="str">
        <f t="shared" si="1103"/>
        <v>https://en.wikipedia.org/w/index.php?title=Special:WhatLinksHere/Mohammad_Ferdous Khan&amp;limit=500</v>
      </c>
    </row>
    <row r="3270" spans="1:29" s="2" customFormat="1">
      <c r="A3270">
        <v>4215</v>
      </c>
      <c r="B3270">
        <v>650220</v>
      </c>
      <c r="C3270">
        <v>943208.47790004336</v>
      </c>
      <c r="D3270" t="s">
        <v>4155</v>
      </c>
      <c r="E3270" t="str">
        <f>LEFT(D3270,FIND(" ",D3270)-1)</f>
        <v>Mohammad</v>
      </c>
      <c r="F3270" t="str">
        <f>MID(D3270,FIND(" ",D3270)+1,9999)</f>
        <v>Heydari</v>
      </c>
      <c r="G3270"/>
      <c r="H3270">
        <v>0</v>
      </c>
      <c r="I3270"/>
      <c r="J3270">
        <v>79</v>
      </c>
      <c r="K3270" s="5">
        <v>42605</v>
      </c>
      <c r="L3270" t="s">
        <v>3766</v>
      </c>
      <c r="M3270" t="str">
        <f t="shared" si="1109"/>
        <v>Iranian musician and songwriter cancer.[358]</v>
      </c>
      <c r="N3270" t="str">
        <f t="shared" si="1107"/>
        <v>Iranian</v>
      </c>
      <c r="O3270" t="str">
        <f t="shared" si="1108"/>
        <v>musician and songwriter cancer.[358]</v>
      </c>
      <c r="P3270" s="2" t="str">
        <f t="shared" si="1110"/>
        <v>musician and songwriter cancer.</v>
      </c>
      <c r="Q3270" s="2" t="str">
        <f t="shared" si="1111"/>
        <v>musician and songwriter cancer</v>
      </c>
      <c r="R3270" s="2" t="s">
        <v>3324</v>
      </c>
      <c r="T3270" t="s">
        <v>2743</v>
      </c>
      <c r="U3270" t="str">
        <f t="shared" si="1101"/>
        <v>https://en.wikipedia.org/wiki/Mohammad_Heydari</v>
      </c>
      <c r="V3270"/>
      <c r="W3270"/>
      <c r="X3270"/>
      <c r="Y3270" t="str">
        <f t="shared" si="1102"/>
        <v>https://tools.wmflabs.org/xtools-articleinfo/?article=Mohammad_Heydari&amp;project=en.wikipedia.org</v>
      </c>
      <c r="Z3270"/>
      <c r="AA3270"/>
      <c r="AB3270" t="str">
        <f t="shared" si="1103"/>
        <v>https://en.wikipedia.org/w/index.php?title=Special:WhatLinksHere/Mohammad_Heydari&amp;limit=500</v>
      </c>
      <c r="AC3270"/>
    </row>
    <row r="3271" spans="1:29">
      <c r="A3271">
        <v>1407</v>
      </c>
      <c r="B3271">
        <v>866568</v>
      </c>
      <c r="C3271">
        <v>203289.18575796706</v>
      </c>
      <c r="D3271" t="s">
        <v>8280</v>
      </c>
      <c r="E3271" t="str">
        <f>LEFT(D3271,FIND(" ",D3271)-1)</f>
        <v>Mohammad</v>
      </c>
      <c r="F3271" t="str">
        <f>MID(D3271,FIND(" ",D3271)+1,9999)</f>
        <v>Irfan</v>
      </c>
      <c r="H3271">
        <v>0</v>
      </c>
      <c r="J3271">
        <v>64</v>
      </c>
      <c r="K3271" s="3">
        <v>42439</v>
      </c>
      <c r="L3271" s="2" t="s">
        <v>8075</v>
      </c>
      <c r="M3271" t="str">
        <f t="shared" si="1109"/>
        <v>Indian politician Uttar Pradesh MLA for Bilari (since 2012) traffic collision.[213]</v>
      </c>
      <c r="N3271" t="str">
        <f t="shared" si="1107"/>
        <v>Indian</v>
      </c>
      <c r="O3271" t="str">
        <f t="shared" si="1108"/>
        <v>politician Uttar Pradesh MLA for Bilari (since 2012) traffic collision.[213]</v>
      </c>
      <c r="P3271" t="str">
        <f t="shared" si="1110"/>
        <v>politician Uttar Pradesh MLA for Bilari (since 2012) traffic collision.</v>
      </c>
      <c r="Q3271" t="str">
        <f t="shared" si="1111"/>
        <v>politician Uttar Pradesh MLA for Bilari (since 2012) traffic collision</v>
      </c>
      <c r="R3271" t="str">
        <f>IFERROR(MID(Q3271,1,FIND(" ",Q3271)-1),Q3271)</f>
        <v>politician</v>
      </c>
      <c r="S3271" s="2" t="s">
        <v>2047</v>
      </c>
      <c r="T3271" t="s">
        <v>7561</v>
      </c>
      <c r="U3271" t="str">
        <f t="shared" si="1101"/>
        <v>https://en.wikipedia.org/wiki/Mohammad_Irfan</v>
      </c>
      <c r="Y3271" t="str">
        <f t="shared" si="1102"/>
        <v>https://tools.wmflabs.org/xtools-articleinfo/?article=Mohammad_Irfan&amp;project=en.wikipedia.org</v>
      </c>
      <c r="AB3271" t="str">
        <f t="shared" si="1103"/>
        <v>https://en.wikipedia.org/w/index.php?title=Special:WhatLinksHere/Mohammad_Irfan&amp;limit=500</v>
      </c>
    </row>
    <row r="3272" spans="1:29">
      <c r="A3272">
        <v>3062</v>
      </c>
      <c r="B3272">
        <v>213899</v>
      </c>
      <c r="C3272">
        <v>300239.84846411622</v>
      </c>
      <c r="D3272" t="s">
        <v>5406</v>
      </c>
      <c r="E3272" t="s">
        <v>4599</v>
      </c>
      <c r="F3272" t="s">
        <v>4598</v>
      </c>
      <c r="H3272">
        <v>0</v>
      </c>
      <c r="J3272">
        <v>81</v>
      </c>
      <c r="K3272" s="5">
        <v>42534</v>
      </c>
      <c r="L3272" t="s">
        <v>4930</v>
      </c>
      <c r="M3272" t="str">
        <f t="shared" si="1109"/>
        <v>Bangladeshi academic.[217]</v>
      </c>
      <c r="N3272" t="str">
        <f t="shared" si="1107"/>
        <v>Bangladeshi</v>
      </c>
      <c r="O3272" t="str">
        <f t="shared" si="1108"/>
        <v>academic.[217]</v>
      </c>
      <c r="P3272" t="str">
        <f t="shared" si="1110"/>
        <v>academic.</v>
      </c>
      <c r="Q3272" t="str">
        <f t="shared" si="1111"/>
        <v>academic</v>
      </c>
      <c r="R3272" t="str">
        <f>IFERROR(MID(Q3272,1,FIND(" ",Q3272)-1),Q3272)</f>
        <v>academic</v>
      </c>
      <c r="U3272" t="str">
        <f t="shared" si="1101"/>
        <v>https://en.wikipedia.org/wiki/Mohammad_Moniruzzaman Miah</v>
      </c>
      <c r="Y3272" t="str">
        <f t="shared" si="1102"/>
        <v>https://tools.wmflabs.org/xtools-articleinfo/?article=Mohammad_Moniruzzaman Miah&amp;project=en.wikipedia.org</v>
      </c>
      <c r="AB3272" t="str">
        <f t="shared" si="1103"/>
        <v>https://en.wikipedia.org/w/index.php?title=Special:WhatLinksHere/Mohammad_Moniruzzaman Miah&amp;limit=500</v>
      </c>
    </row>
    <row r="3273" spans="1:29">
      <c r="A3273">
        <v>636</v>
      </c>
      <c r="B3273">
        <v>949819</v>
      </c>
      <c r="C3273">
        <v>987478.5011843415</v>
      </c>
      <c r="D3273" t="s">
        <v>9995</v>
      </c>
      <c r="E3273" t="str">
        <f>LEFT(D3273,FIND(" ",D3273)-1)</f>
        <v>Mohammad</v>
      </c>
      <c r="F3273" t="str">
        <f>MID(D3273,FIND(" ",D3273)+1,9999)</f>
        <v>Salimi</v>
      </c>
      <c r="H3273">
        <v>0</v>
      </c>
      <c r="J3273">
        <v>78</v>
      </c>
      <c r="K3273" s="3">
        <v>42399</v>
      </c>
      <c r="L3273" t="s">
        <v>10611</v>
      </c>
      <c r="M3273" t="str">
        <f t="shared" si="1109"/>
        <v>Iranian general Commander-in-Chief of the Army (2000–2005).[642]</v>
      </c>
      <c r="N3273" t="str">
        <f t="shared" si="1107"/>
        <v>Iranian</v>
      </c>
      <c r="O3273" t="str">
        <f t="shared" si="1108"/>
        <v>general Commander-in-Chief of the Army (2000–2005).[642]</v>
      </c>
      <c r="P3273" t="str">
        <f t="shared" si="1110"/>
        <v>general Commander-in-Chief of the Army (2000–2005).</v>
      </c>
      <c r="Q3273" t="str">
        <f t="shared" si="1111"/>
        <v>general Commander-in-Chief of the Army (2000–2005)</v>
      </c>
      <c r="R3273" t="s">
        <v>7121</v>
      </c>
      <c r="S3273" t="s">
        <v>2303</v>
      </c>
      <c r="U3273" t="str">
        <f t="shared" si="1101"/>
        <v>https://en.wikipedia.org/wiki/Mohammad_Salimi</v>
      </c>
      <c r="Y3273" t="str">
        <f t="shared" si="1102"/>
        <v>https://tools.wmflabs.org/xtools-articleinfo/?article=Mohammad_Salimi&amp;project=en.wikipedia.org</v>
      </c>
      <c r="AB3273" t="str">
        <f t="shared" si="1103"/>
        <v>https://en.wikipedia.org/w/index.php?title=Special:WhatLinksHere/Mohammad_Salimi&amp;limit=500</v>
      </c>
    </row>
    <row r="3274" spans="1:29">
      <c r="A3274">
        <v>4307</v>
      </c>
      <c r="B3274">
        <v>482380</v>
      </c>
      <c r="C3274">
        <v>887074.39440986491</v>
      </c>
      <c r="D3274" t="s">
        <v>4008</v>
      </c>
      <c r="E3274" t="s">
        <v>3509</v>
      </c>
      <c r="F3274" t="s">
        <v>3619</v>
      </c>
      <c r="H3274">
        <v>0</v>
      </c>
      <c r="J3274">
        <v>86</v>
      </c>
      <c r="K3274" s="5">
        <v>42610</v>
      </c>
      <c r="L3274" t="s">
        <v>3651</v>
      </c>
      <c r="M3274" t="str">
        <f t="shared" si="1109"/>
        <v>Indian politician Governor of Madhya Pradesh (1993–1998) Uttar Pradesh (1996 1998) and Bihar (1991–1993).[451]</v>
      </c>
      <c r="N3274" t="str">
        <f t="shared" si="1107"/>
        <v>Indian</v>
      </c>
      <c r="O3274" t="str">
        <f t="shared" si="1108"/>
        <v>politician Governor of Madhya Pradesh (1993–1998) Uttar Pradesh (1996 1998) and Bihar (1991–1993).[451]</v>
      </c>
      <c r="P3274" s="2" t="str">
        <f t="shared" si="1110"/>
        <v>politician Governor of Madhya Pradesh (1993–1998) Uttar Pradesh (1996 1998) and Bihar (1991–1993).</v>
      </c>
      <c r="Q3274" s="2" t="str">
        <f t="shared" si="1111"/>
        <v>politician Governor of Madhya Pradesh (1993–1998) Uttar Pradesh (1996 1998) and Bihar (1991–1993)</v>
      </c>
      <c r="R3274" s="2" t="str">
        <f>IFERROR(MID(Q3274,1,FIND(" ",Q3274)-1),Q3274)</f>
        <v>politician</v>
      </c>
      <c r="S3274" s="2" t="s">
        <v>339</v>
      </c>
      <c r="U3274" t="str">
        <f t="shared" si="1101"/>
        <v>https://en.wikipedia.org/wiki/Mohammad_Shafi Qureshi</v>
      </c>
      <c r="Y3274" t="str">
        <f t="shared" si="1102"/>
        <v>https://tools.wmflabs.org/xtools-articleinfo/?article=Mohammad_Shafi Qureshi&amp;project=en.wikipedia.org</v>
      </c>
      <c r="AB3274" t="str">
        <f t="shared" si="1103"/>
        <v>https://en.wikipedia.org/w/index.php?title=Special:WhatLinksHere/Mohammad_Shafi Qureshi&amp;limit=500</v>
      </c>
    </row>
    <row r="3275" spans="1:29">
      <c r="A3275">
        <v>2453</v>
      </c>
      <c r="B3275">
        <v>28313</v>
      </c>
      <c r="C3275">
        <v>985521.9814726297</v>
      </c>
      <c r="D3275" t="s">
        <v>11787</v>
      </c>
      <c r="E3275" t="str">
        <f>LEFT(D3275,FIND(" ",D3275)-1)</f>
        <v>Mohammad-Ali</v>
      </c>
      <c r="F3275" t="str">
        <f>MID(D3275,FIND(" ",D3275)+1,9999)</f>
        <v>Hosseinzadeh</v>
      </c>
      <c r="H3275">
        <v>0</v>
      </c>
      <c r="J3275">
        <v>39</v>
      </c>
      <c r="K3275" s="5">
        <v>42497</v>
      </c>
      <c r="L3275" t="s">
        <v>12541</v>
      </c>
      <c r="M3275" t="str">
        <f t="shared" si="1109"/>
        <v>Iranian politician traffic collision.[117]</v>
      </c>
      <c r="N3275" t="str">
        <f t="shared" si="1107"/>
        <v>Iranian</v>
      </c>
      <c r="O3275" t="str">
        <f t="shared" si="1108"/>
        <v>politician traffic collision.[117]</v>
      </c>
      <c r="P3275" t="str">
        <f t="shared" si="1110"/>
        <v>politician traffic collision.</v>
      </c>
      <c r="Q3275" t="str">
        <f t="shared" si="1111"/>
        <v>politician traffic collision</v>
      </c>
      <c r="R3275" t="str">
        <f>IFERROR(MID(Q3275,1,FIND(" ",Q3275)-1),Q3275)</f>
        <v>politician</v>
      </c>
      <c r="T3275" t="s">
        <v>13087</v>
      </c>
      <c r="U3275" t="str">
        <f t="shared" si="1101"/>
        <v>https://en.wikipedia.org/wiki/Mohammad-Ali_Hosseinzadeh</v>
      </c>
      <c r="Y3275" t="str">
        <f t="shared" si="1102"/>
        <v>https://tools.wmflabs.org/xtools-articleinfo/?article=Mohammad-Ali_Hosseinzadeh&amp;project=en.wikipedia.org</v>
      </c>
      <c r="AB3275" t="str">
        <f t="shared" si="1103"/>
        <v>https://en.wikipedia.org/w/index.php?title=Special:WhatLinksHere/Mohammad-Ali_Hosseinzadeh&amp;limit=500</v>
      </c>
    </row>
    <row r="3276" spans="1:29">
      <c r="A3276">
        <v>1447</v>
      </c>
      <c r="B3276">
        <v>355026</v>
      </c>
      <c r="C3276">
        <v>111160.77693350235</v>
      </c>
      <c r="D3276" t="s">
        <v>8891</v>
      </c>
      <c r="E3276" t="s">
        <v>7308</v>
      </c>
      <c r="F3276" t="s">
        <v>7816</v>
      </c>
      <c r="H3276">
        <v>0</v>
      </c>
      <c r="J3276">
        <v>60</v>
      </c>
      <c r="K3276" s="3">
        <v>42441</v>
      </c>
      <c r="L3276" s="2" t="s">
        <v>8056</v>
      </c>
      <c r="M3276" t="str">
        <f t="shared" si="1109"/>
        <v>Emirati politician Minister of State for Finance and Industry Affairs (1997–2007).[253]</v>
      </c>
      <c r="N3276" t="str">
        <f t="shared" si="1107"/>
        <v>Emirati</v>
      </c>
      <c r="O3276" t="str">
        <f t="shared" si="1108"/>
        <v>politician Minister of State for Finance and Industry Affairs (1997–2007).[253]</v>
      </c>
      <c r="P3276" t="str">
        <f t="shared" si="1110"/>
        <v>politician Minister of State for Finance and Industry Affairs (1997–2007).</v>
      </c>
      <c r="Q3276" t="str">
        <f t="shared" si="1111"/>
        <v>politician Minister of State for Finance and Industry Affairs (1997–2007)</v>
      </c>
      <c r="R3276" t="str">
        <f>IFERROR(MID(Q3276,1,FIND(" ",Q3276)-1),Q3276)</f>
        <v>politician</v>
      </c>
      <c r="S3276" s="2" t="s">
        <v>1895</v>
      </c>
      <c r="U3276" t="str">
        <f t="shared" si="1101"/>
        <v>https://en.wikipedia.org/wiki/Mohammed_Khalfan Bin Kharbash</v>
      </c>
      <c r="Y3276" t="str">
        <f t="shared" si="1102"/>
        <v>https://tools.wmflabs.org/xtools-articleinfo/?article=Mohammed_Khalfan Bin Kharbash&amp;project=en.wikipedia.org</v>
      </c>
      <c r="AB3276" t="str">
        <f t="shared" si="1103"/>
        <v>https://en.wikipedia.org/w/index.php?title=Special:WhatLinksHere/Mohammed_Khalfan Bin Kharbash&amp;limit=500</v>
      </c>
    </row>
    <row r="3277" spans="1:29">
      <c r="A3277">
        <v>3658</v>
      </c>
      <c r="B3277">
        <v>590137</v>
      </c>
      <c r="C3277">
        <v>88713.180342892883</v>
      </c>
      <c r="D3277" t="s">
        <v>13809</v>
      </c>
      <c r="E3277" t="str">
        <f>LEFT(D3277,FIND(" ",D3277)-1)</f>
        <v>Mohammed</v>
      </c>
      <c r="F3277" t="str">
        <f>MID(D3277,FIND(" ",D3277)+1,9999)</f>
        <v>Shahid</v>
      </c>
      <c r="H3277">
        <v>0</v>
      </c>
      <c r="J3277">
        <v>56</v>
      </c>
      <c r="K3277" s="5">
        <v>42571</v>
      </c>
      <c r="L3277" t="s">
        <v>14307</v>
      </c>
      <c r="M3277" t="str">
        <f t="shared" si="1109"/>
        <v>Indian field hockey player Olympic champion (1980) liver and kidney disease.[316]</v>
      </c>
      <c r="N3277" t="str">
        <f t="shared" si="1107"/>
        <v>Indian</v>
      </c>
      <c r="O3277" t="str">
        <f t="shared" si="1108"/>
        <v>field hockey player Olympic champion (1980) liver and kidney disease.[316]</v>
      </c>
      <c r="P3277" s="2" t="str">
        <f t="shared" si="1110"/>
        <v>field hockey player Olympic champion (1980) liver and kidney disease.</v>
      </c>
      <c r="Q3277" s="2" t="str">
        <f t="shared" si="1111"/>
        <v>field hockey player Olympic champion (1980) liver and kidney disease</v>
      </c>
      <c r="R3277" s="2" t="s">
        <v>14778</v>
      </c>
      <c r="S3277" s="2" t="s">
        <v>678</v>
      </c>
      <c r="T3277" t="s">
        <v>14759</v>
      </c>
      <c r="U3277" t="str">
        <f t="shared" si="1101"/>
        <v>https://en.wikipedia.org/wiki/Mohammed_Shahid</v>
      </c>
      <c r="Y3277" t="str">
        <f t="shared" si="1102"/>
        <v>https://tools.wmflabs.org/xtools-articleinfo/?article=Mohammed_Shahid&amp;project=en.wikipedia.org</v>
      </c>
      <c r="AB3277" t="str">
        <f t="shared" si="1103"/>
        <v>https://en.wikipedia.org/w/index.php?title=Special:WhatLinksHere/Mohammed_Shahid&amp;limit=500</v>
      </c>
    </row>
    <row r="3278" spans="1:29">
      <c r="A3278">
        <v>3245</v>
      </c>
      <c r="B3278">
        <v>389594</v>
      </c>
      <c r="C3278">
        <v>602668.85387136426</v>
      </c>
      <c r="D3278" t="s">
        <v>5244</v>
      </c>
      <c r="E3278" t="str">
        <f>LEFT(D3278,FIND(" ",D3278)-1)</f>
        <v>Mohapatra</v>
      </c>
      <c r="F3278" t="str">
        <f>MID(D3278,FIND(" ",D3278)+1,9999)</f>
        <v>Nilamani Sahoo</v>
      </c>
      <c r="H3278">
        <v>0</v>
      </c>
      <c r="J3278">
        <v>89</v>
      </c>
      <c r="K3278" s="5">
        <v>42546</v>
      </c>
      <c r="L3278" t="s">
        <v>4714</v>
      </c>
      <c r="M3278" t="str">
        <f t="shared" si="1109"/>
        <v>Indian writer multiple organ failure.[400]</v>
      </c>
      <c r="N3278" t="str">
        <f t="shared" si="1107"/>
        <v>Indian</v>
      </c>
      <c r="O3278" t="str">
        <f t="shared" si="1108"/>
        <v>writer multiple organ failure.[400]</v>
      </c>
      <c r="P3278" t="str">
        <f t="shared" si="1110"/>
        <v>writer multiple organ failure.</v>
      </c>
      <c r="Q3278" t="str">
        <f t="shared" si="1111"/>
        <v>writer multiple organ failure</v>
      </c>
      <c r="R3278" t="str">
        <f>IFERROR(MID(Q3278,1,FIND(" ",Q3278)-1),Q3278)</f>
        <v>writer</v>
      </c>
      <c r="T3278" t="s">
        <v>13416</v>
      </c>
      <c r="U3278" t="str">
        <f t="shared" si="1101"/>
        <v>https://en.wikipedia.org/wiki/Mohapatra_Nilamani Sahoo</v>
      </c>
      <c r="Y3278" t="str">
        <f t="shared" si="1102"/>
        <v>https://tools.wmflabs.org/xtools-articleinfo/?article=Mohapatra_Nilamani Sahoo&amp;project=en.wikipedia.org</v>
      </c>
      <c r="AB3278" t="str">
        <f t="shared" si="1103"/>
        <v>https://en.wikipedia.org/w/index.php?title=Special:WhatLinksHere/Mohapatra_Nilamani Sahoo&amp;limit=500</v>
      </c>
    </row>
    <row r="3279" spans="1:29">
      <c r="A3279">
        <v>1989</v>
      </c>
      <c r="B3279">
        <v>493096</v>
      </c>
      <c r="C3279">
        <v>678871.47602777986</v>
      </c>
      <c r="D3279" t="s">
        <v>6533</v>
      </c>
      <c r="E3279" t="str">
        <f>LEFT(D3279,FIND(" ",D3279)-1)</f>
        <v>Mohsen</v>
      </c>
      <c r="F3279" t="str">
        <f>MID(D3279,FIND(" ",D3279)+1,9999)</f>
        <v>Gheytaslou</v>
      </c>
      <c r="H3279">
        <v>0</v>
      </c>
      <c r="J3279">
        <v>26</v>
      </c>
      <c r="K3279" s="5">
        <v>42471</v>
      </c>
      <c r="L3279" t="s">
        <v>6382</v>
      </c>
      <c r="M3279" t="str">
        <f t="shared" si="1109"/>
        <v>Iranian soldier (65th Airborne Special Forces Brigade).[176]</v>
      </c>
      <c r="N3279" t="str">
        <f t="shared" si="1107"/>
        <v>Iranian</v>
      </c>
      <c r="O3279" t="str">
        <f t="shared" si="1108"/>
        <v>soldier (65th Airborne Special Forces Brigade).[176]</v>
      </c>
      <c r="P3279" t="str">
        <f t="shared" si="1110"/>
        <v>soldier (65th Airborne Special Forces Brigade).</v>
      </c>
      <c r="Q3279" t="str">
        <f t="shared" si="1111"/>
        <v>soldier (65th Airborne Special Forces Brigade)</v>
      </c>
      <c r="R3279" t="str">
        <f>IFERROR(MID(Q3279,1,FIND(" ",Q3279)-1),Q3279)</f>
        <v>soldier</v>
      </c>
      <c r="S3279" s="2" t="s">
        <v>1734</v>
      </c>
      <c r="U3279" t="str">
        <f t="shared" si="1101"/>
        <v>https://en.wikipedia.org/wiki/Mohsen_Gheytaslou</v>
      </c>
      <c r="Y3279" t="str">
        <f t="shared" si="1102"/>
        <v>https://tools.wmflabs.org/xtools-articleinfo/?article=Mohsen_Gheytaslou&amp;project=en.wikipedia.org</v>
      </c>
      <c r="AB3279" t="str">
        <f t="shared" si="1103"/>
        <v>https://en.wikipedia.org/w/index.php?title=Special:WhatLinksHere/Mohsen_Gheytaslou&amp;limit=500</v>
      </c>
    </row>
    <row r="3280" spans="1:29">
      <c r="A3280">
        <v>2603</v>
      </c>
      <c r="B3280">
        <v>245652</v>
      </c>
      <c r="C3280">
        <v>909038.30561546783</v>
      </c>
      <c r="D3280" t="s">
        <v>12185</v>
      </c>
      <c r="E3280" t="str">
        <f>LEFT(D3280,FIND(" ",D3280)-1)</f>
        <v>Moidele</v>
      </c>
      <c r="F3280" t="str">
        <f>MID(D3280,FIND(" ",D3280)+1,9999)</f>
        <v>Bickel</v>
      </c>
      <c r="H3280">
        <v>0</v>
      </c>
      <c r="J3280">
        <v>79</v>
      </c>
      <c r="K3280" s="5">
        <v>42506</v>
      </c>
      <c r="L3280" t="s">
        <v>12633</v>
      </c>
      <c r="M3280" t="str">
        <f t="shared" si="1109"/>
        <v>German costume designer (La Reine Margot).[267]</v>
      </c>
      <c r="N3280" t="str">
        <f t="shared" si="1107"/>
        <v>German</v>
      </c>
      <c r="O3280" t="str">
        <f t="shared" si="1108"/>
        <v>costume designer (La Reine Margot).[267]</v>
      </c>
      <c r="P3280" t="str">
        <f t="shared" si="1110"/>
        <v>costume designer (La Reine Margot).</v>
      </c>
      <c r="Q3280" t="str">
        <f t="shared" si="1111"/>
        <v>costume designer (La Reine Margot)</v>
      </c>
      <c r="R3280" t="s">
        <v>12960</v>
      </c>
      <c r="S3280" s="2" t="s">
        <v>1422</v>
      </c>
      <c r="U3280" t="str">
        <f t="shared" si="1101"/>
        <v>https://en.wikipedia.org/wiki/Moidele_Bickel</v>
      </c>
      <c r="Y3280" t="str">
        <f t="shared" si="1102"/>
        <v>https://tools.wmflabs.org/xtools-articleinfo/?article=Moidele_Bickel&amp;project=en.wikipedia.org</v>
      </c>
      <c r="AB3280" t="str">
        <f t="shared" si="1103"/>
        <v>https://en.wikipedia.org/w/index.php?title=Special:WhatLinksHere/Moidele_Bickel&amp;limit=500</v>
      </c>
    </row>
    <row r="3281" spans="1:28">
      <c r="A3281">
        <v>1012</v>
      </c>
      <c r="B3281">
        <v>210636</v>
      </c>
      <c r="C3281">
        <v>809373.68650120334</v>
      </c>
      <c r="D3281" t="s">
        <v>10774</v>
      </c>
      <c r="E3281" t="str">
        <f>LEFT(D3281,FIND(" ",D3281)-1)</f>
        <v>Moisés</v>
      </c>
      <c r="F3281" t="str">
        <f>MID(D3281,FIND(" ",D3281)+1,9999)</f>
        <v>Dagdug Lützow</v>
      </c>
      <c r="H3281">
        <v>0</v>
      </c>
      <c r="J3281">
        <v>65</v>
      </c>
      <c r="K3281" s="3">
        <v>42420</v>
      </c>
      <c r="L3281" t="s">
        <v>11317</v>
      </c>
      <c r="M3281" t="str">
        <f t="shared" si="1109"/>
        <v>Mexican politician.[357]</v>
      </c>
      <c r="N3281" t="str">
        <f t="shared" si="1107"/>
        <v>Mexican</v>
      </c>
      <c r="O3281" t="str">
        <f t="shared" si="1108"/>
        <v>politician.[357]</v>
      </c>
      <c r="P3281" t="str">
        <f t="shared" si="1110"/>
        <v>politician.</v>
      </c>
      <c r="Q3281" t="str">
        <f t="shared" si="1111"/>
        <v>politician</v>
      </c>
      <c r="R3281" t="str">
        <f>IFERROR(MID(Q3281,1,FIND(" ",Q3281)-1),Q3281)</f>
        <v>politician</v>
      </c>
      <c r="U3281" t="str">
        <f t="shared" si="1101"/>
        <v>https://en.wikipedia.org/wiki/Moisés_Dagdug Lützow</v>
      </c>
      <c r="Y3281" t="str">
        <f t="shared" si="1102"/>
        <v>https://tools.wmflabs.org/xtools-articleinfo/?article=Moisés_Dagdug Lützow&amp;project=en.wikipedia.org</v>
      </c>
      <c r="AB3281" t="str">
        <f t="shared" si="1103"/>
        <v>https://en.wikipedia.org/w/index.php?title=Special:WhatLinksHere/Moisés_Dagdug Lützow&amp;limit=500</v>
      </c>
    </row>
    <row r="3282" spans="1:28">
      <c r="A3282">
        <v>1158</v>
      </c>
      <c r="B3282">
        <v>488845</v>
      </c>
      <c r="C3282">
        <v>820607.94720746344</v>
      </c>
      <c r="D3282" t="s">
        <v>11044</v>
      </c>
      <c r="E3282" t="s">
        <v>11639</v>
      </c>
      <c r="F3282" t="s">
        <v>11638</v>
      </c>
      <c r="H3282">
        <v>0</v>
      </c>
      <c r="J3282">
        <v>92</v>
      </c>
      <c r="K3282" s="3">
        <v>42428</v>
      </c>
      <c r="L3282" t="s">
        <v>11396</v>
      </c>
      <c r="M3282" t="str">
        <f t="shared" si="1109"/>
        <v>Argentine Roman Catholic prelate Archbishop of Salta (1984–1999).[505]</v>
      </c>
      <c r="N3282" t="str">
        <f t="shared" si="1107"/>
        <v>Argentine</v>
      </c>
      <c r="O3282" t="str">
        <f t="shared" si="1108"/>
        <v>Roman Catholic prelate Archbishop of Salta (1984–1999).[505]</v>
      </c>
      <c r="P3282" t="str">
        <f t="shared" si="1110"/>
        <v>Roman Catholic prelate Archbishop of Salta (1984–1999).</v>
      </c>
      <c r="Q3282" t="str">
        <f t="shared" si="1111"/>
        <v>Roman Catholic prelate Archbishop of Salta (1984–1999)</v>
      </c>
      <c r="R3282" t="s">
        <v>6960</v>
      </c>
      <c r="S3282" t="s">
        <v>2071</v>
      </c>
      <c r="U3282" t="str">
        <f t="shared" si="1101"/>
        <v>https://en.wikipedia.org/wiki/Moisés_Julio Blanchoud</v>
      </c>
      <c r="Y3282" t="str">
        <f t="shared" si="1102"/>
        <v>https://tools.wmflabs.org/xtools-articleinfo/?article=Moisés_Julio Blanchoud&amp;project=en.wikipedia.org</v>
      </c>
      <c r="AB3282" t="str">
        <f t="shared" si="1103"/>
        <v>https://en.wikipedia.org/w/index.php?title=Special:WhatLinksHere/Moisés_Julio Blanchoud&amp;limit=500</v>
      </c>
    </row>
    <row r="3283" spans="1:28">
      <c r="A3283">
        <v>3756</v>
      </c>
      <c r="B3283">
        <v>96621</v>
      </c>
      <c r="C3283">
        <v>433667.09395741054</v>
      </c>
      <c r="D3283" t="s">
        <v>13889</v>
      </c>
      <c r="E3283" t="str">
        <f t="shared" ref="E3283:E3300" si="1112">LEFT(D3283,FIND(" ",D3283)-1)</f>
        <v>Mollie</v>
      </c>
      <c r="F3283" t="str">
        <f t="shared" ref="F3283:F3300" si="1113">MID(D3283,FIND(" ",D3283)+1,9999)</f>
        <v>Lowery</v>
      </c>
      <c r="H3283">
        <v>0</v>
      </c>
      <c r="J3283">
        <v>70</v>
      </c>
      <c r="K3283" s="5">
        <v>42576</v>
      </c>
      <c r="L3283" t="s">
        <v>14418</v>
      </c>
      <c r="M3283" t="str">
        <f t="shared" si="1109"/>
        <v>American advocate for the homeless and mentally ill cancer.[415]</v>
      </c>
      <c r="N3283" t="str">
        <f t="shared" si="1107"/>
        <v>American</v>
      </c>
      <c r="O3283" t="str">
        <f t="shared" si="1108"/>
        <v>advocate for the homeless and mentally ill cancer.[415]</v>
      </c>
      <c r="P3283" s="2" t="str">
        <f t="shared" si="1110"/>
        <v>advocate for the homeless and mentally ill cancer.</v>
      </c>
      <c r="Q3283" s="2" t="str">
        <f t="shared" si="1111"/>
        <v>advocate for the homeless and mentally ill cancer</v>
      </c>
      <c r="R3283" s="2" t="s">
        <v>2984</v>
      </c>
      <c r="S3283" s="2"/>
      <c r="T3283" t="s">
        <v>13306</v>
      </c>
      <c r="U3283" t="str">
        <f t="shared" si="1101"/>
        <v>https://en.wikipedia.org/wiki/Mollie_Lowery</v>
      </c>
      <c r="Y3283" t="str">
        <f t="shared" si="1102"/>
        <v>https://tools.wmflabs.org/xtools-articleinfo/?article=Mollie_Lowery&amp;project=en.wikipedia.org</v>
      </c>
      <c r="AB3283" t="str">
        <f t="shared" si="1103"/>
        <v>https://en.wikipedia.org/w/index.php?title=Special:WhatLinksHere/Mollie_Lowery&amp;limit=500</v>
      </c>
    </row>
    <row r="3284" spans="1:28">
      <c r="A3284">
        <v>3683</v>
      </c>
      <c r="B3284">
        <v>658846</v>
      </c>
      <c r="C3284">
        <v>833560.52062208625</v>
      </c>
      <c r="D3284" t="s">
        <v>13649</v>
      </c>
      <c r="E3284" t="str">
        <f t="shared" si="1112"/>
        <v>Molly</v>
      </c>
      <c r="F3284" t="str">
        <f t="shared" si="1113"/>
        <v>Turner</v>
      </c>
      <c r="H3284">
        <v>0</v>
      </c>
      <c r="J3284">
        <v>93</v>
      </c>
      <c r="K3284" s="5">
        <v>42572</v>
      </c>
      <c r="L3284" t="s">
        <v>14149</v>
      </c>
      <c r="M3284" t="str">
        <f t="shared" si="1109"/>
        <v>American news anchor (WPLG).[341]</v>
      </c>
      <c r="N3284" t="str">
        <f t="shared" si="1107"/>
        <v>American</v>
      </c>
      <c r="O3284" t="str">
        <f t="shared" si="1108"/>
        <v>news anchor (WPLG).[341]</v>
      </c>
      <c r="P3284" s="2" t="str">
        <f t="shared" si="1110"/>
        <v>news anchor (WPLG).</v>
      </c>
      <c r="Q3284" s="2" t="str">
        <f t="shared" si="1111"/>
        <v>news anchor (WPLG)</v>
      </c>
      <c r="R3284" s="2" t="s">
        <v>14918</v>
      </c>
      <c r="S3284" s="2" t="s">
        <v>960</v>
      </c>
      <c r="U3284" t="str">
        <f t="shared" si="1101"/>
        <v>https://en.wikipedia.org/wiki/Molly_Turner</v>
      </c>
      <c r="Y3284" t="str">
        <f t="shared" si="1102"/>
        <v>https://tools.wmflabs.org/xtools-articleinfo/?article=Molly_Turner&amp;project=en.wikipedia.org</v>
      </c>
      <c r="AB3284" t="str">
        <f t="shared" si="1103"/>
        <v>https://en.wikipedia.org/w/index.php?title=Special:WhatLinksHere/Molly_Turner&amp;limit=500</v>
      </c>
    </row>
    <row r="3285" spans="1:28">
      <c r="A3285">
        <v>1468</v>
      </c>
      <c r="B3285">
        <v>633575</v>
      </c>
      <c r="C3285">
        <v>492399.9319662471</v>
      </c>
      <c r="D3285" t="s">
        <v>8913</v>
      </c>
      <c r="E3285" t="str">
        <f t="shared" si="1112"/>
        <v>Mónica</v>
      </c>
      <c r="F3285" t="str">
        <f t="shared" si="1113"/>
        <v>Arriola Gordillo</v>
      </c>
      <c r="H3285">
        <v>0</v>
      </c>
      <c r="J3285">
        <v>44</v>
      </c>
      <c r="K3285" s="3">
        <v>42443</v>
      </c>
      <c r="L3285" s="2" t="s">
        <v>8017</v>
      </c>
      <c r="M3285" t="str">
        <f t="shared" si="1109"/>
        <v>Mexican politician member of the Chamber of Deputies (2006–2009) cancer.[274]</v>
      </c>
      <c r="N3285" t="str">
        <f t="shared" si="1107"/>
        <v>Mexican</v>
      </c>
      <c r="O3285" t="str">
        <f t="shared" si="1108"/>
        <v>politician member of the Chamber of Deputies (2006–2009) cancer.[274]</v>
      </c>
      <c r="P3285" t="str">
        <f t="shared" si="1110"/>
        <v>politician member of the Chamber of Deputies (2006–2009) cancer.</v>
      </c>
      <c r="Q3285" t="str">
        <f t="shared" si="1111"/>
        <v>politician member of the Chamber of Deputies (2006–2009) cancer</v>
      </c>
      <c r="R3285" t="str">
        <f>IFERROR(MID(Q3285,1,FIND(" ",Q3285)-1),Q3285)</f>
        <v>politician</v>
      </c>
      <c r="S3285" s="2" t="s">
        <v>1993</v>
      </c>
      <c r="T3285" t="s">
        <v>7241</v>
      </c>
      <c r="U3285" t="str">
        <f t="shared" ref="U3285:U3318" si="1114">CONCATENATE("https://en.wikipedia.org/wiki/",REPLACE(D3285,FIND(" ",D3285),1,"_"))</f>
        <v>https://en.wikipedia.org/wiki/Mónica_Arriola Gordillo</v>
      </c>
      <c r="Y3285" t="str">
        <f t="shared" ref="Y3285:Y3318" si="1115">CONCATENATE("https://tools.wmflabs.org/xtools-articleinfo/?article=",REPLACE(D3285,FIND(" ",D3285),1,"_"),"&amp;project=en.wikipedia.org")</f>
        <v>https://tools.wmflabs.org/xtools-articleinfo/?article=Mónica_Arriola Gordillo&amp;project=en.wikipedia.org</v>
      </c>
      <c r="AB3285" t="str">
        <f t="shared" ref="AB3285:AB3318" si="1116">CONCATENATE("https://en.wikipedia.org/w/index.php?title=Special:WhatLinksHere/",REPLACE(D3285,FIND(" ",D3285),1,"_"),"&amp;limit=500")</f>
        <v>https://en.wikipedia.org/w/index.php?title=Special:WhatLinksHere/Mónica_Arriola Gordillo&amp;limit=500</v>
      </c>
    </row>
    <row r="3286" spans="1:28">
      <c r="A3286">
        <v>4099</v>
      </c>
      <c r="B3286">
        <v>635140</v>
      </c>
      <c r="C3286">
        <v>944992.13707331358</v>
      </c>
      <c r="D3286" t="s">
        <v>4371</v>
      </c>
      <c r="E3286" t="str">
        <f t="shared" si="1112"/>
        <v>Monique</v>
      </c>
      <c r="F3286" t="str">
        <f t="shared" si="1113"/>
        <v>Koeyers-Felida</v>
      </c>
      <c r="H3286">
        <v>0</v>
      </c>
      <c r="J3286">
        <v>49</v>
      </c>
      <c r="K3286" s="5">
        <v>42597</v>
      </c>
      <c r="L3286" t="s">
        <v>3918</v>
      </c>
      <c r="M3286" t="str">
        <f t="shared" si="1109"/>
        <v>Curaçaoan politician member of the Estates of Curaçao (2010–2015).[241]</v>
      </c>
      <c r="N3286" t="str">
        <f t="shared" si="1107"/>
        <v>Curaçaoan</v>
      </c>
      <c r="O3286" t="str">
        <f t="shared" si="1108"/>
        <v>politician member of the Estates of Curaçao (2010–2015).[241]</v>
      </c>
      <c r="P3286" s="2" t="str">
        <f t="shared" si="1110"/>
        <v>politician member of the Estates of Curaçao (2010–2015).</v>
      </c>
      <c r="Q3286" s="2" t="str">
        <f t="shared" si="1111"/>
        <v>politician member of the Estates of Curaçao (2010–2015)</v>
      </c>
      <c r="R3286" s="2" t="str">
        <f>IFERROR(MID(Q3286,1,FIND(" ",Q3286)-1),Q3286)</f>
        <v>politician</v>
      </c>
      <c r="S3286" s="2" t="s">
        <v>623</v>
      </c>
      <c r="U3286" t="str">
        <f t="shared" si="1114"/>
        <v>https://en.wikipedia.org/wiki/Monique_Koeyers-Felida</v>
      </c>
      <c r="Y3286" t="str">
        <f t="shared" si="1115"/>
        <v>https://tools.wmflabs.org/xtools-articleinfo/?article=Monique_Koeyers-Felida&amp;project=en.wikipedia.org</v>
      </c>
      <c r="AB3286" t="str">
        <f t="shared" si="1116"/>
        <v>https://en.wikipedia.org/w/index.php?title=Special:WhatLinksHere/Monique_Koeyers-Felida&amp;limit=500</v>
      </c>
    </row>
    <row r="3287" spans="1:28">
      <c r="A3287">
        <v>246</v>
      </c>
      <c r="B3287">
        <v>41867</v>
      </c>
      <c r="C3287">
        <v>343756.02252293902</v>
      </c>
      <c r="D3287" t="s">
        <v>9463</v>
      </c>
      <c r="E3287" t="str">
        <f t="shared" si="1112"/>
        <v>Monte</v>
      </c>
      <c r="F3287" t="str">
        <f t="shared" si="1113"/>
        <v>Irvin</v>
      </c>
      <c r="H3287">
        <v>0</v>
      </c>
      <c r="J3287">
        <v>96</v>
      </c>
      <c r="K3287" s="3">
        <v>42380</v>
      </c>
      <c r="L3287" t="s">
        <v>10151</v>
      </c>
      <c r="M3287" t="str">
        <f t="shared" si="1109"/>
        <v>American Hall of Fame baseball player (Newark Eagles New York Giants Chicago Cubs) winner of the 1954 World Series.[247]</v>
      </c>
      <c r="N3287" t="str">
        <f t="shared" si="1107"/>
        <v>American</v>
      </c>
      <c r="O3287" t="str">
        <f t="shared" si="1108"/>
        <v>Hall of Fame baseball player (Newark Eagles New York Giants Chicago Cubs) winner of the 1954 World Series.[247]</v>
      </c>
      <c r="P3287" t="str">
        <f t="shared" si="1110"/>
        <v>Hall of Fame baseball player (Newark Eagles New York Giants Chicago Cubs) winner of the 1954 World Series.</v>
      </c>
      <c r="Q3287" t="str">
        <f t="shared" si="1111"/>
        <v>Hall of Fame baseball player (Newark Eagles New York Giants Chicago Cubs) winner of the 1954 World Series</v>
      </c>
      <c r="R3287" t="s">
        <v>7478</v>
      </c>
      <c r="S3287" t="s">
        <v>2489</v>
      </c>
      <c r="U3287" t="str">
        <f t="shared" si="1114"/>
        <v>https://en.wikipedia.org/wiki/Monte_Irvin</v>
      </c>
      <c r="Y3287" t="str">
        <f t="shared" si="1115"/>
        <v>https://tools.wmflabs.org/xtools-articleinfo/?article=Monte_Irvin&amp;project=en.wikipedia.org</v>
      </c>
      <c r="AB3287" t="str">
        <f t="shared" si="1116"/>
        <v>https://en.wikipedia.org/w/index.php?title=Special:WhatLinksHere/Monte_Irvin&amp;limit=500</v>
      </c>
    </row>
    <row r="3288" spans="1:28">
      <c r="A3288">
        <v>3813</v>
      </c>
      <c r="B3288">
        <v>185098</v>
      </c>
      <c r="C3288">
        <v>10749.914743428235</v>
      </c>
      <c r="D3288" t="s">
        <v>13936</v>
      </c>
      <c r="E3288" t="str">
        <f t="shared" si="1112"/>
        <v>Monte</v>
      </c>
      <c r="F3288" t="str">
        <f t="shared" si="1113"/>
        <v>Nitzkowski</v>
      </c>
      <c r="H3288">
        <v>0</v>
      </c>
      <c r="J3288">
        <v>86</v>
      </c>
      <c r="K3288" s="5">
        <v>42579</v>
      </c>
      <c r="L3288" t="s">
        <v>14500</v>
      </c>
      <c r="M3288" t="str">
        <f t="shared" si="1109"/>
        <v>American water polo coach.[472]</v>
      </c>
      <c r="N3288" t="str">
        <f t="shared" si="1107"/>
        <v>American</v>
      </c>
      <c r="O3288" t="str">
        <f t="shared" si="1108"/>
        <v>water polo coach.[472]</v>
      </c>
      <c r="P3288" s="2" t="str">
        <f t="shared" si="1110"/>
        <v>water polo coach.</v>
      </c>
      <c r="Q3288" s="2" t="str">
        <f t="shared" si="1111"/>
        <v>water polo coach</v>
      </c>
      <c r="R3288" s="2" t="s">
        <v>14928</v>
      </c>
      <c r="S3288" s="2"/>
      <c r="U3288" t="str">
        <f t="shared" si="1114"/>
        <v>https://en.wikipedia.org/wiki/Monte_Nitzkowski</v>
      </c>
      <c r="Y3288" t="str">
        <f t="shared" si="1115"/>
        <v>https://tools.wmflabs.org/xtools-articleinfo/?article=Monte_Nitzkowski&amp;project=en.wikipedia.org</v>
      </c>
      <c r="AB3288" t="str">
        <f t="shared" si="1116"/>
        <v>https://en.wikipedia.org/w/index.php?title=Special:WhatLinksHere/Monte_Nitzkowski&amp;limit=500</v>
      </c>
    </row>
    <row r="3289" spans="1:28">
      <c r="A3289">
        <v>2584</v>
      </c>
      <c r="B3289">
        <v>406386</v>
      </c>
      <c r="C3289">
        <v>354728.33486346644</v>
      </c>
      <c r="D3289" t="s">
        <v>12167</v>
      </c>
      <c r="E3289" t="str">
        <f t="shared" si="1112"/>
        <v>Monteagle</v>
      </c>
      <c r="F3289" t="str">
        <f t="shared" si="1113"/>
        <v>Stearns</v>
      </c>
      <c r="H3289">
        <v>0</v>
      </c>
      <c r="J3289">
        <v>91</v>
      </c>
      <c r="K3289" s="5">
        <v>42504</v>
      </c>
      <c r="L3289" t="s">
        <v>12675</v>
      </c>
      <c r="M3289" t="str">
        <f t="shared" si="1109"/>
        <v>American diplomat Ambassador to Greece (1981–1985) and Ivory Coast (1976–1979).[248]</v>
      </c>
      <c r="N3289" t="str">
        <f t="shared" si="1107"/>
        <v>American</v>
      </c>
      <c r="O3289" t="str">
        <f t="shared" si="1108"/>
        <v>diplomat Ambassador to Greece (1981–1985) and Ivory Coast (1976–1979).[248]</v>
      </c>
      <c r="P3289" t="str">
        <f t="shared" si="1110"/>
        <v>diplomat Ambassador to Greece (1981–1985) and Ivory Coast (1976–1979).</v>
      </c>
      <c r="Q3289" t="str">
        <f t="shared" si="1111"/>
        <v>diplomat Ambassador to Greece (1981–1985) and Ivory Coast (1976–1979)</v>
      </c>
      <c r="R3289" t="str">
        <f>IFERROR(MID(Q3289,1,FIND(" ",Q3289)-1),Q3289)</f>
        <v>diplomat</v>
      </c>
      <c r="S3289" s="2" t="s">
        <v>1414</v>
      </c>
      <c r="U3289" t="str">
        <f t="shared" si="1114"/>
        <v>https://en.wikipedia.org/wiki/Monteagle_Stearns</v>
      </c>
      <c r="Y3289" t="str">
        <f t="shared" si="1115"/>
        <v>https://tools.wmflabs.org/xtools-articleinfo/?article=Monteagle_Stearns&amp;project=en.wikipedia.org</v>
      </c>
      <c r="AB3289" t="str">
        <f t="shared" si="1116"/>
        <v>https://en.wikipedia.org/w/index.php?title=Special:WhatLinksHere/Monteagle_Stearns&amp;limit=500</v>
      </c>
    </row>
    <row r="3290" spans="1:28">
      <c r="A3290">
        <v>4130</v>
      </c>
      <c r="B3290">
        <v>818991</v>
      </c>
      <c r="C3290">
        <v>985054.98078702658</v>
      </c>
      <c r="D3290" t="s">
        <v>4394</v>
      </c>
      <c r="E3290" t="str">
        <f t="shared" si="1112"/>
        <v>Mool</v>
      </c>
      <c r="F3290" t="str">
        <f t="shared" si="1113"/>
        <v>Singh</v>
      </c>
      <c r="H3290">
        <v>0</v>
      </c>
      <c r="J3290">
        <v>73</v>
      </c>
      <c r="K3290" s="5">
        <v>42599</v>
      </c>
      <c r="L3290" t="s">
        <v>3744</v>
      </c>
      <c r="M3290" t="str">
        <f t="shared" si="1109"/>
        <v>Indian politician Madhya Pradesh MLA for Raghogarh (1985–1989 2008–2013) heart attack.[272]</v>
      </c>
      <c r="N3290" t="str">
        <f t="shared" si="1107"/>
        <v>Indian</v>
      </c>
      <c r="O3290" t="str">
        <f t="shared" si="1108"/>
        <v>politician Madhya Pradesh MLA for Raghogarh (1985–1989 2008–2013) heart attack.[272]</v>
      </c>
      <c r="P3290" s="2" t="str">
        <f t="shared" si="1110"/>
        <v>politician Madhya Pradesh MLA for Raghogarh (1985–1989 2008–2013) heart attack.</v>
      </c>
      <c r="Q3290" s="2" t="str">
        <f t="shared" si="1111"/>
        <v>politician Madhya Pradesh MLA for Raghogarh (1985–1989 2008–2013) heart attack</v>
      </c>
      <c r="R3290" s="2" t="str">
        <f>IFERROR(MID(Q3290,1,FIND(" ",Q3290)-1),Q3290)</f>
        <v>politician</v>
      </c>
      <c r="S3290" s="2" t="s">
        <v>640</v>
      </c>
      <c r="T3290" t="s">
        <v>2918</v>
      </c>
      <c r="U3290" t="str">
        <f t="shared" si="1114"/>
        <v>https://en.wikipedia.org/wiki/Mool_Singh</v>
      </c>
      <c r="Y3290" t="str">
        <f t="shared" si="1115"/>
        <v>https://tools.wmflabs.org/xtools-articleinfo/?article=Mool_Singh&amp;project=en.wikipedia.org</v>
      </c>
      <c r="AB3290" t="str">
        <f t="shared" si="1116"/>
        <v>https://en.wikipedia.org/w/index.php?title=Special:WhatLinksHere/Mool_Singh&amp;limit=500</v>
      </c>
    </row>
    <row r="3291" spans="1:28">
      <c r="A3291">
        <v>4513</v>
      </c>
      <c r="B3291">
        <v>313653</v>
      </c>
      <c r="C3291">
        <v>428714.05560072162</v>
      </c>
      <c r="D3291" t="s">
        <v>15069</v>
      </c>
      <c r="E3291" t="str">
        <f t="shared" si="1112"/>
        <v>Moose</v>
      </c>
      <c r="F3291" t="str">
        <f t="shared" si="1113"/>
        <v>Morowski</v>
      </c>
      <c r="H3291">
        <v>0</v>
      </c>
      <c r="J3291">
        <v>81</v>
      </c>
      <c r="K3291" s="5">
        <v>42623</v>
      </c>
      <c r="L3291" t="s">
        <v>15450</v>
      </c>
      <c r="M3291" t="str">
        <f t="shared" si="1109"/>
        <v>Canadian professional wrestler.[292]</v>
      </c>
      <c r="N3291" t="str">
        <f t="shared" si="1107"/>
        <v>Canadian</v>
      </c>
      <c r="O3291" t="str">
        <f t="shared" si="1108"/>
        <v>professional wrestler.[292]</v>
      </c>
      <c r="P3291" s="2" t="str">
        <f t="shared" si="1110"/>
        <v>professional wrestler.</v>
      </c>
      <c r="Q3291" s="2" t="str">
        <f t="shared" si="1111"/>
        <v>professional wrestler</v>
      </c>
      <c r="R3291" s="2" t="str">
        <f>Q3291</f>
        <v>professional wrestler</v>
      </c>
      <c r="U3291" t="str">
        <f t="shared" si="1114"/>
        <v>https://en.wikipedia.org/wiki/Moose_Morowski</v>
      </c>
      <c r="Y3291" t="str">
        <f t="shared" si="1115"/>
        <v>https://tools.wmflabs.org/xtools-articleinfo/?article=Moose_Morowski&amp;project=en.wikipedia.org</v>
      </c>
      <c r="AB3291" t="str">
        <f t="shared" si="1116"/>
        <v>https://en.wikipedia.org/w/index.php?title=Special:WhatLinksHere/Moose_Morowski&amp;limit=500</v>
      </c>
    </row>
    <row r="3292" spans="1:28">
      <c r="A3292">
        <v>2074</v>
      </c>
      <c r="B3292">
        <v>555662</v>
      </c>
      <c r="C3292">
        <v>975297.36334763584</v>
      </c>
      <c r="D3292" t="s">
        <v>6595</v>
      </c>
      <c r="E3292" t="str">
        <f t="shared" si="1112"/>
        <v>Morag</v>
      </c>
      <c r="F3292" t="str">
        <f t="shared" si="1113"/>
        <v>Siller</v>
      </c>
      <c r="H3292">
        <v>0</v>
      </c>
      <c r="J3292">
        <v>46</v>
      </c>
      <c r="K3292" s="5">
        <v>42475</v>
      </c>
      <c r="L3292" t="s">
        <v>6270</v>
      </c>
      <c r="M3292" t="str">
        <f t="shared" si="1109"/>
        <v>British actress (Emmerdale Memphis Belle Casualty) breast cancer.[261]</v>
      </c>
      <c r="N3292" t="str">
        <f t="shared" si="1107"/>
        <v>British</v>
      </c>
      <c r="O3292" t="str">
        <f t="shared" si="1108"/>
        <v>actress (Emmerdale Memphis Belle Casualty) breast cancer.[261]</v>
      </c>
      <c r="P3292" t="str">
        <f t="shared" si="1110"/>
        <v>actress (Emmerdale Memphis Belle Casualty) breast cancer.</v>
      </c>
      <c r="Q3292" t="str">
        <f t="shared" si="1111"/>
        <v>actress (Emmerdale Memphis Belle Casualty) breast cancer</v>
      </c>
      <c r="R3292" t="str">
        <f>IFERROR(MID(Q3292,1,FIND(" ",Q3292)-1),Q3292)</f>
        <v>actress</v>
      </c>
      <c r="S3292" s="2" t="s">
        <v>1696</v>
      </c>
      <c r="T3292" t="s">
        <v>5525</v>
      </c>
      <c r="U3292" t="str">
        <f t="shared" si="1114"/>
        <v>https://en.wikipedia.org/wiki/Morag_Siller</v>
      </c>
      <c r="Y3292" t="str">
        <f t="shared" si="1115"/>
        <v>https://tools.wmflabs.org/xtools-articleinfo/?article=Morag_Siller&amp;project=en.wikipedia.org</v>
      </c>
      <c r="AB3292" t="str">
        <f t="shared" si="1116"/>
        <v>https://en.wikipedia.org/w/index.php?title=Special:WhatLinksHere/Morag_Siller&amp;limit=500</v>
      </c>
    </row>
    <row r="3293" spans="1:28">
      <c r="A3293">
        <v>1836</v>
      </c>
      <c r="B3293">
        <v>274047</v>
      </c>
      <c r="C3293">
        <v>153041.10434499307</v>
      </c>
      <c r="D3293" t="s">
        <v>6875</v>
      </c>
      <c r="E3293" t="str">
        <f t="shared" si="1112"/>
        <v>Moreese</v>
      </c>
      <c r="F3293" t="str">
        <f t="shared" si="1113"/>
        <v>Bickham</v>
      </c>
      <c r="H3293">
        <v>0</v>
      </c>
      <c r="J3293">
        <v>98</v>
      </c>
      <c r="K3293" s="5">
        <v>42462</v>
      </c>
      <c r="L3293" t="s">
        <v>6349</v>
      </c>
      <c r="M3293" t="str">
        <f t="shared" si="1109"/>
        <v>American convicted murderer and anti-death penalty activist.[22]</v>
      </c>
      <c r="N3293" t="str">
        <f t="shared" si="1107"/>
        <v>American</v>
      </c>
      <c r="O3293" t="str">
        <f t="shared" si="1108"/>
        <v>convicted murderer and anti-death penalty activist.[22]</v>
      </c>
      <c r="P3293" t="str">
        <f t="shared" si="1110"/>
        <v>convicted murderer and anti-death penalty activist.</v>
      </c>
      <c r="Q3293" t="str">
        <f t="shared" si="1111"/>
        <v>convicted murderer and anti-death penalty activist</v>
      </c>
      <c r="R3293" t="str">
        <f>Q3293</f>
        <v>convicted murderer and anti-death penalty activist</v>
      </c>
      <c r="U3293" t="str">
        <f t="shared" si="1114"/>
        <v>https://en.wikipedia.org/wiki/Moreese_Bickham</v>
      </c>
      <c r="Y3293" t="str">
        <f t="shared" si="1115"/>
        <v>https://tools.wmflabs.org/xtools-articleinfo/?article=Moreese_Bickham&amp;project=en.wikipedia.org</v>
      </c>
      <c r="AB3293" t="str">
        <f t="shared" si="1116"/>
        <v>https://en.wikipedia.org/w/index.php?title=Special:WhatLinksHere/Moreese_Bickham&amp;limit=500</v>
      </c>
    </row>
    <row r="3294" spans="1:28">
      <c r="A3294">
        <v>1279</v>
      </c>
      <c r="B3294">
        <v>984628</v>
      </c>
      <c r="C3294">
        <v>143725.53254543163</v>
      </c>
      <c r="D3294" t="s">
        <v>8924</v>
      </c>
      <c r="E3294" t="str">
        <f t="shared" si="1112"/>
        <v>Morgan</v>
      </c>
      <c r="F3294" t="str">
        <f t="shared" si="1113"/>
        <v>F. Murphy</v>
      </c>
      <c r="H3294">
        <v>0</v>
      </c>
      <c r="J3294">
        <v>83</v>
      </c>
      <c r="K3294" s="3">
        <v>42433</v>
      </c>
      <c r="L3294" s="2" t="s">
        <v>8261</v>
      </c>
      <c r="M3294" t="str">
        <f t="shared" si="1109"/>
        <v>American politician member of the U.S. House of Representatives from Illinois's 3rd congressional district (1971–1981) prostate cancer.[85]</v>
      </c>
      <c r="N3294" t="str">
        <f t="shared" si="1107"/>
        <v>American</v>
      </c>
      <c r="O3294" t="str">
        <f t="shared" si="1108"/>
        <v>politician member of the U.S. House of Representatives from Illinois's 3rd congressional district (1971–1981) prostate cancer.[85]</v>
      </c>
      <c r="P3294" t="str">
        <f t="shared" si="1110"/>
        <v>politician member of the U.S. House of Representatives from Illinois's 3rd congressional district (1971–1981) prostate cancer.</v>
      </c>
      <c r="Q3294" t="str">
        <f t="shared" si="1111"/>
        <v>politician member of the U</v>
      </c>
      <c r="R3294" t="str">
        <f>IFERROR(MID(Q3294,1,FIND(" ",Q3294)-1),Q3294)</f>
        <v>politician</v>
      </c>
      <c r="S3294" s="2" t="s">
        <v>2050</v>
      </c>
      <c r="U3294" t="str">
        <f t="shared" si="1114"/>
        <v>https://en.wikipedia.org/wiki/Morgan_F. Murphy</v>
      </c>
      <c r="Y3294" t="str">
        <f t="shared" si="1115"/>
        <v>https://tools.wmflabs.org/xtools-articleinfo/?article=Morgan_F. Murphy&amp;project=en.wikipedia.org</v>
      </c>
      <c r="AB3294" t="str">
        <f t="shared" si="1116"/>
        <v>https://en.wikipedia.org/w/index.php?title=Special:WhatLinksHere/Morgan_F. Murphy&amp;limit=500</v>
      </c>
    </row>
    <row r="3295" spans="1:28">
      <c r="A3295">
        <v>4185</v>
      </c>
      <c r="B3295">
        <v>646647</v>
      </c>
      <c r="C3295">
        <v>613891.51436651452</v>
      </c>
      <c r="D3295" t="s">
        <v>4455</v>
      </c>
      <c r="E3295" t="str">
        <f t="shared" si="1112"/>
        <v>Morihiko</v>
      </c>
      <c r="F3295" t="str">
        <f t="shared" si="1113"/>
        <v>Hiramatsu</v>
      </c>
      <c r="H3295">
        <v>0</v>
      </c>
      <c r="J3295">
        <v>92</v>
      </c>
      <c r="K3295" s="6">
        <v>42603</v>
      </c>
      <c r="L3295" t="s">
        <v>3737</v>
      </c>
      <c r="M3295" t="str">
        <f t="shared" si="1109"/>
        <v>Japanese politician Governor of Ōita Prefecture (1979–2003).[328]</v>
      </c>
      <c r="N3295" t="str">
        <f t="shared" si="1107"/>
        <v>Japanese</v>
      </c>
      <c r="O3295" t="str">
        <f t="shared" ref="O3295:O3311" si="1117">MID(M3295,FIND(" ",M3295)+1,9999)</f>
        <v>politician Governor of Ōita Prefecture (1979–2003).[328]</v>
      </c>
      <c r="P3295" s="2" t="str">
        <f t="shared" si="1110"/>
        <v>politician Governor of Ōita Prefecture (1979–2003).</v>
      </c>
      <c r="Q3295" s="2" t="str">
        <f t="shared" si="1111"/>
        <v>politician Governor of Ōita Prefecture (1979–2003)</v>
      </c>
      <c r="R3295" s="2" t="str">
        <f>IFERROR(MID(Q3295,1,FIND(" ",Q3295)-1),Q3295)</f>
        <v>politician</v>
      </c>
      <c r="S3295" s="2" t="s">
        <v>577</v>
      </c>
      <c r="U3295" t="str">
        <f t="shared" si="1114"/>
        <v>https://en.wikipedia.org/wiki/Morihiko_Hiramatsu</v>
      </c>
      <c r="Y3295" t="str">
        <f t="shared" si="1115"/>
        <v>https://tools.wmflabs.org/xtools-articleinfo/?article=Morihiko_Hiramatsu&amp;project=en.wikipedia.org</v>
      </c>
      <c r="AB3295" t="str">
        <f t="shared" si="1116"/>
        <v>https://en.wikipedia.org/w/index.php?title=Special:WhatLinksHere/Morihiko_Hiramatsu&amp;limit=500</v>
      </c>
    </row>
    <row r="3296" spans="1:28">
      <c r="A3296">
        <v>4179</v>
      </c>
      <c r="B3296">
        <v>282368</v>
      </c>
      <c r="C3296">
        <v>366132.33004118229</v>
      </c>
      <c r="D3296" t="s">
        <v>4449</v>
      </c>
      <c r="E3296" t="str">
        <f t="shared" si="1112"/>
        <v>Morris</v>
      </c>
      <c r="F3296" t="str">
        <f t="shared" si="1113"/>
        <v>A. Wessel</v>
      </c>
      <c r="H3296">
        <v>0</v>
      </c>
      <c r="J3296">
        <v>98</v>
      </c>
      <c r="K3296" s="5">
        <v>42602</v>
      </c>
      <c r="L3296" t="s">
        <v>3800</v>
      </c>
      <c r="M3296" t="str">
        <f t="shared" si="1109"/>
        <v>American pediatrician.[322]</v>
      </c>
      <c r="N3296" t="str">
        <f t="shared" si="1107"/>
        <v>American</v>
      </c>
      <c r="O3296" t="str">
        <f t="shared" si="1117"/>
        <v>pediatrician.[322]</v>
      </c>
      <c r="P3296" s="2" t="str">
        <f t="shared" si="1110"/>
        <v>pediatrician.</v>
      </c>
      <c r="Q3296" s="2" t="str">
        <f t="shared" si="1111"/>
        <v>pediatrician</v>
      </c>
      <c r="R3296" s="2" t="str">
        <f>IFERROR(MID(Q3296,1,FIND(" ",Q3296)-1),Q3296)</f>
        <v>pediatrician</v>
      </c>
      <c r="S3296" s="2"/>
      <c r="U3296" t="str">
        <f t="shared" si="1114"/>
        <v>https://en.wikipedia.org/wiki/Morris_A. Wessel</v>
      </c>
      <c r="Y3296" t="str">
        <f t="shared" si="1115"/>
        <v>https://tools.wmflabs.org/xtools-articleinfo/?article=Morris_A. Wessel&amp;project=en.wikipedia.org</v>
      </c>
      <c r="AB3296" t="str">
        <f t="shared" si="1116"/>
        <v>https://en.wikipedia.org/w/index.php?title=Special:WhatLinksHere/Morris_A. Wessel&amp;limit=500</v>
      </c>
    </row>
    <row r="3297" spans="1:29">
      <c r="A3297">
        <v>1445</v>
      </c>
      <c r="B3297">
        <v>243526</v>
      </c>
      <c r="C3297">
        <v>411558.69782778609</v>
      </c>
      <c r="D3297" t="s">
        <v>8889</v>
      </c>
      <c r="E3297" t="str">
        <f t="shared" si="1112"/>
        <v>Morton</v>
      </c>
      <c r="F3297" t="str">
        <f t="shared" si="1113"/>
        <v>Hunt</v>
      </c>
      <c r="H3297">
        <v>0</v>
      </c>
      <c r="J3297">
        <v>96</v>
      </c>
      <c r="K3297" s="3">
        <v>42441</v>
      </c>
      <c r="L3297" s="2" t="s">
        <v>7994</v>
      </c>
      <c r="M3297" t="str">
        <f t="shared" si="1109"/>
        <v>American psychologist and science writer.[251]</v>
      </c>
      <c r="N3297" t="str">
        <f t="shared" si="1107"/>
        <v>American</v>
      </c>
      <c r="O3297" t="str">
        <f t="shared" si="1117"/>
        <v>psychologist and science writer.[251]</v>
      </c>
      <c r="P3297" t="str">
        <f t="shared" si="1110"/>
        <v>psychologist and science writer.</v>
      </c>
      <c r="Q3297" t="str">
        <f t="shared" si="1111"/>
        <v>psychologist and science writer</v>
      </c>
      <c r="R3297" t="str">
        <f>Q3297</f>
        <v>psychologist and science writer</v>
      </c>
      <c r="U3297" t="str">
        <f t="shared" si="1114"/>
        <v>https://en.wikipedia.org/wiki/Morton_Hunt</v>
      </c>
      <c r="Y3297" t="str">
        <f t="shared" si="1115"/>
        <v>https://tools.wmflabs.org/xtools-articleinfo/?article=Morton_Hunt&amp;project=en.wikipedia.org</v>
      </c>
      <c r="AB3297" t="str">
        <f t="shared" si="1116"/>
        <v>https://en.wikipedia.org/w/index.php?title=Special:WhatLinksHere/Morton_Hunt&amp;limit=500</v>
      </c>
    </row>
    <row r="3298" spans="1:29">
      <c r="A3298">
        <v>4176</v>
      </c>
      <c r="B3298">
        <v>105287</v>
      </c>
      <c r="C3298">
        <v>5930.7469036866678</v>
      </c>
      <c r="D3298" t="s">
        <v>4272</v>
      </c>
      <c r="E3298" t="str">
        <f t="shared" si="1112"/>
        <v>Morton</v>
      </c>
      <c r="F3298" t="str">
        <f t="shared" si="1113"/>
        <v>Schindel</v>
      </c>
      <c r="H3298">
        <v>0</v>
      </c>
      <c r="J3298">
        <v>98</v>
      </c>
      <c r="K3298" s="5">
        <v>42602</v>
      </c>
      <c r="L3298" t="s">
        <v>3797</v>
      </c>
      <c r="M3298" t="str">
        <f t="shared" si="1109"/>
        <v>American film producer.[319]</v>
      </c>
      <c r="N3298" t="str">
        <f t="shared" si="1107"/>
        <v>American</v>
      </c>
      <c r="O3298" t="str">
        <f t="shared" si="1117"/>
        <v>film producer.[319]</v>
      </c>
      <c r="P3298" s="2" t="str">
        <f t="shared" si="1110"/>
        <v>film producer.</v>
      </c>
      <c r="Q3298" s="2" t="str">
        <f t="shared" si="1111"/>
        <v>film producer</v>
      </c>
      <c r="R3298" s="2" t="str">
        <f>Q3298</f>
        <v>film producer</v>
      </c>
      <c r="S3298" s="2"/>
      <c r="U3298" t="str">
        <f t="shared" si="1114"/>
        <v>https://en.wikipedia.org/wiki/Morton_Schindel</v>
      </c>
      <c r="Y3298" t="str">
        <f t="shared" si="1115"/>
        <v>https://tools.wmflabs.org/xtools-articleinfo/?article=Morton_Schindel&amp;project=en.wikipedia.org</v>
      </c>
      <c r="AB3298" t="str">
        <f t="shared" si="1116"/>
        <v>https://en.wikipedia.org/w/index.php?title=Special:WhatLinksHere/Morton_Schindel&amp;limit=500</v>
      </c>
    </row>
    <row r="3299" spans="1:29">
      <c r="A3299">
        <v>2798</v>
      </c>
      <c r="B3299">
        <v>139871</v>
      </c>
      <c r="C3299">
        <v>979438.06670082267</v>
      </c>
      <c r="D3299" t="s">
        <v>12197</v>
      </c>
      <c r="E3299" t="str">
        <f t="shared" si="1112"/>
        <v>Morton</v>
      </c>
      <c r="F3299" t="str">
        <f t="shared" si="1113"/>
        <v>White</v>
      </c>
      <c r="H3299">
        <v>0</v>
      </c>
      <c r="J3299">
        <v>99</v>
      </c>
      <c r="K3299" s="5">
        <v>42517</v>
      </c>
      <c r="L3299" t="s">
        <v>12940</v>
      </c>
      <c r="M3299" t="str">
        <f t="shared" si="1109"/>
        <v>American philosopher and historian.[465]</v>
      </c>
      <c r="N3299" t="str">
        <f t="shared" si="1107"/>
        <v>American</v>
      </c>
      <c r="O3299" t="str">
        <f t="shared" si="1117"/>
        <v>philosopher and historian.[465]</v>
      </c>
      <c r="P3299" t="str">
        <f t="shared" si="1110"/>
        <v>philosopher and historian.</v>
      </c>
      <c r="Q3299" t="str">
        <f t="shared" si="1111"/>
        <v>philosopher and historian</v>
      </c>
      <c r="R3299" t="str">
        <f>Q3299</f>
        <v>philosopher and historian</v>
      </c>
      <c r="U3299" t="str">
        <f t="shared" si="1114"/>
        <v>https://en.wikipedia.org/wiki/Morton_White</v>
      </c>
      <c r="Y3299" t="str">
        <f t="shared" si="1115"/>
        <v>https://tools.wmflabs.org/xtools-articleinfo/?article=Morton_White&amp;project=en.wikipedia.org</v>
      </c>
      <c r="AB3299" t="str">
        <f t="shared" si="1116"/>
        <v>https://en.wikipedia.org/w/index.php?title=Special:WhatLinksHere/Morton_White&amp;limit=500</v>
      </c>
    </row>
    <row r="3300" spans="1:29">
      <c r="A3300">
        <v>4347</v>
      </c>
      <c r="B3300">
        <v>226942</v>
      </c>
      <c r="C3300">
        <v>151026.68414965592</v>
      </c>
      <c r="D3300" t="s">
        <v>3388</v>
      </c>
      <c r="E3300" t="str">
        <f t="shared" si="1112"/>
        <v>Moshe</v>
      </c>
      <c r="F3300" t="str">
        <f t="shared" si="1113"/>
        <v>Wertheim</v>
      </c>
      <c r="H3300">
        <v>0</v>
      </c>
      <c r="J3300">
        <v>86</v>
      </c>
      <c r="K3300" s="5">
        <v>42613</v>
      </c>
      <c r="L3300" t="s">
        <v>3521</v>
      </c>
      <c r="M3300" t="str">
        <f t="shared" si="1109"/>
        <v>Israeli businessman.[491]</v>
      </c>
      <c r="N3300" t="str">
        <f t="shared" si="1107"/>
        <v>Israeli</v>
      </c>
      <c r="O3300" t="str">
        <f t="shared" si="1117"/>
        <v>businessman.[491]</v>
      </c>
      <c r="P3300" s="2" t="str">
        <f t="shared" si="1110"/>
        <v>businessman.</v>
      </c>
      <c r="Q3300" s="2" t="str">
        <f t="shared" si="1111"/>
        <v>businessman</v>
      </c>
      <c r="R3300" s="2" t="str">
        <f>IFERROR(MID(Q3300,1,FIND(" ",Q3300)-1),Q3300)</f>
        <v>businessman</v>
      </c>
      <c r="S3300" s="2"/>
      <c r="U3300" t="str">
        <f t="shared" si="1114"/>
        <v>https://en.wikipedia.org/wiki/Moshe_Wertheim</v>
      </c>
      <c r="Y3300" t="str">
        <f t="shared" si="1115"/>
        <v>https://tools.wmflabs.org/xtools-articleinfo/?article=Moshe_Wertheim&amp;project=en.wikipedia.org</v>
      </c>
      <c r="AB3300" t="str">
        <f t="shared" si="1116"/>
        <v>https://en.wikipedia.org/w/index.php?title=Special:WhatLinksHere/Moshe_Wertheim&amp;limit=500</v>
      </c>
    </row>
    <row r="3301" spans="1:29">
      <c r="A3301">
        <v>1745</v>
      </c>
      <c r="B3301">
        <v>295905</v>
      </c>
      <c r="C3301">
        <v>870242.17542966653</v>
      </c>
      <c r="D3301" t="s">
        <v>8482</v>
      </c>
      <c r="E3301" t="s">
        <v>7575</v>
      </c>
      <c r="F3301" t="s">
        <v>7584</v>
      </c>
      <c r="H3301">
        <v>0</v>
      </c>
      <c r="J3301">
        <v>93</v>
      </c>
      <c r="K3301" s="3">
        <v>42457</v>
      </c>
      <c r="L3301" s="2" t="s">
        <v>7753</v>
      </c>
      <c r="M3301" t="str">
        <f t="shared" si="1109"/>
        <v>Egyptian scientist Executive Director of UNEP (1975–1992) President of Egyptian Olympic Committee (1971–1972).[552]</v>
      </c>
      <c r="N3301" t="str">
        <f t="shared" si="1107"/>
        <v>Egyptian</v>
      </c>
      <c r="O3301" t="str">
        <f t="shared" si="1117"/>
        <v>scientist Executive Director of UNEP (1975–1992) President of Egyptian Olympic Committee (1971–1972).[552]</v>
      </c>
      <c r="P3301" t="str">
        <f t="shared" si="1110"/>
        <v>scientist Executive Director of UNEP (1975–1992) President of Egyptian Olympic Committee (1971–1972).</v>
      </c>
      <c r="Q3301" t="str">
        <f t="shared" si="1111"/>
        <v>scientist Executive Director of UNEP (1975–1992) President of Egyptian Olympic Committee (1971–1972)</v>
      </c>
      <c r="R3301" t="str">
        <f>IFERROR(MID(Q3301,1,FIND(" ",Q3301)-1),Q3301)</f>
        <v>scientist</v>
      </c>
      <c r="S3301" s="2" t="s">
        <v>1718</v>
      </c>
      <c r="U3301" t="str">
        <f t="shared" si="1114"/>
        <v>https://en.wikipedia.org/wiki/Mostafa_Kamal Tolba</v>
      </c>
      <c r="Y3301" t="str">
        <f t="shared" si="1115"/>
        <v>https://tools.wmflabs.org/xtools-articleinfo/?article=Mostafa_Kamal Tolba&amp;project=en.wikipedia.org</v>
      </c>
      <c r="AB3301" t="str">
        <f t="shared" si="1116"/>
        <v>https://en.wikipedia.org/w/index.php?title=Special:WhatLinksHere/Mostafa_Kamal Tolba&amp;limit=500</v>
      </c>
    </row>
    <row r="3302" spans="1:29">
      <c r="A3302">
        <v>2519</v>
      </c>
      <c r="B3302">
        <v>1386</v>
      </c>
      <c r="C3302">
        <v>933450.31688295421</v>
      </c>
      <c r="D3302" t="s">
        <v>11957</v>
      </c>
      <c r="E3302" t="s">
        <v>12849</v>
      </c>
      <c r="F3302" t="s">
        <v>12945</v>
      </c>
      <c r="H3302">
        <v>0</v>
      </c>
      <c r="J3302">
        <v>73</v>
      </c>
      <c r="K3302" s="5">
        <v>42501</v>
      </c>
      <c r="L3302" t="s">
        <v>12609</v>
      </c>
      <c r="M3302" t="str">
        <f t="shared" si="1109"/>
        <v>Bangladeshi politician and convicted war criminal leader of Jamaat (since 2000) MP for Pabna (1991–1996 2001–2006) execution by hanging.[183]</v>
      </c>
      <c r="N3302" t="str">
        <f t="shared" si="1107"/>
        <v>Bangladeshi</v>
      </c>
      <c r="O3302" t="str">
        <f t="shared" si="1117"/>
        <v>politician and convicted war criminal leader of Jamaat (since 2000) MP for Pabna (1991–1996 2001–2006) execution by hanging.[183]</v>
      </c>
      <c r="P3302" t="str">
        <f t="shared" si="1110"/>
        <v>politician and convicted war criminal leader of Jamaat (since 2000) MP for Pabna (1991–1996 2001–2006) execution by hanging.</v>
      </c>
      <c r="Q3302" t="str">
        <f t="shared" si="1111"/>
        <v>politician and convicted war criminal leader of Jamaat (since 2000) MP for Pabna (1991–1996 2001–2006) execution by hanging</v>
      </c>
      <c r="R3302" t="s">
        <v>2957</v>
      </c>
      <c r="S3302" s="2" t="s">
        <v>1651</v>
      </c>
      <c r="T3302" t="s">
        <v>13025</v>
      </c>
      <c r="U3302" t="str">
        <f t="shared" si="1114"/>
        <v>https://en.wikipedia.org/wiki/Motiur_Rahman Nizami</v>
      </c>
      <c r="V3302">
        <v>926</v>
      </c>
      <c r="W3302">
        <v>1</v>
      </c>
      <c r="X3302">
        <v>2</v>
      </c>
      <c r="Y3302" t="str">
        <f t="shared" si="1115"/>
        <v>https://tools.wmflabs.org/xtools-articleinfo/?article=Motiur_Rahman Nizami&amp;project=en.wikipedia.org</v>
      </c>
      <c r="Z3302">
        <v>731</v>
      </c>
      <c r="AA3302">
        <v>268</v>
      </c>
      <c r="AB3302" t="str">
        <f t="shared" si="1116"/>
        <v>https://en.wikipedia.org/w/index.php?title=Special:WhatLinksHere/Motiur_Rahman Nizami&amp;limit=500</v>
      </c>
      <c r="AC3302">
        <v>224</v>
      </c>
    </row>
    <row r="3303" spans="1:29">
      <c r="A3303">
        <v>2354</v>
      </c>
      <c r="B3303">
        <v>133535</v>
      </c>
      <c r="C3303">
        <v>453078.70630222169</v>
      </c>
      <c r="D3303" t="s">
        <v>11975</v>
      </c>
      <c r="E3303" t="s">
        <v>12923</v>
      </c>
      <c r="F3303" t="s">
        <v>12922</v>
      </c>
      <c r="H3303">
        <v>0</v>
      </c>
      <c r="J3303">
        <v>69</v>
      </c>
      <c r="K3303" s="5">
        <v>42492</v>
      </c>
      <c r="L3303" t="s">
        <v>12128</v>
      </c>
      <c r="M3303" t="str">
        <f t="shared" si="1109"/>
        <v>Bangladeshi politician.[16]</v>
      </c>
      <c r="N3303" t="str">
        <f t="shared" si="1107"/>
        <v>Bangladeshi</v>
      </c>
      <c r="O3303" t="str">
        <f t="shared" si="1117"/>
        <v>politician.[16]</v>
      </c>
      <c r="P3303" t="str">
        <f t="shared" si="1110"/>
        <v>politician.</v>
      </c>
      <c r="Q3303" t="str">
        <f t="shared" si="1111"/>
        <v>politician</v>
      </c>
      <c r="R3303" t="str">
        <f>IFERROR(MID(Q3303,1,FIND(" ",Q3303)-1),Q3303)</f>
        <v>politician</v>
      </c>
      <c r="U3303" t="str">
        <f t="shared" si="1114"/>
        <v>https://en.wikipedia.org/wiki/Mozibur_Rahman Fakir</v>
      </c>
      <c r="Y3303" t="str">
        <f t="shared" si="1115"/>
        <v>https://tools.wmflabs.org/xtools-articleinfo/?article=Mozibur_Rahman Fakir&amp;project=en.wikipedia.org</v>
      </c>
      <c r="AB3303" t="str">
        <f t="shared" si="1116"/>
        <v>https://en.wikipedia.org/w/index.php?title=Special:WhatLinksHere/Mozibur_Rahman Fakir&amp;limit=500</v>
      </c>
    </row>
    <row r="3304" spans="1:29">
      <c r="A3304">
        <v>4298</v>
      </c>
      <c r="B3304">
        <v>779446</v>
      </c>
      <c r="C3304">
        <v>773507.00062015676</v>
      </c>
      <c r="D3304" t="s">
        <v>3999</v>
      </c>
      <c r="E3304" t="str">
        <f t="shared" ref="E3304:E3315" si="1118">LEFT(D3304,FIND(" ",D3304)-1)</f>
        <v>Mr.</v>
      </c>
      <c r="F3304" t="str">
        <f t="shared" ref="F3304:F3315" si="1119">MID(D3304,FIND(" ",D3304)+1,9999)</f>
        <v>Fuji</v>
      </c>
      <c r="H3304">
        <v>0</v>
      </c>
      <c r="J3304">
        <v>82</v>
      </c>
      <c r="K3304" s="5">
        <v>42610</v>
      </c>
      <c r="L3304" t="s">
        <v>3648</v>
      </c>
      <c r="M3304" t="str">
        <f t="shared" si="1109"/>
        <v>American professional wrestler and manager (WWF).[442]</v>
      </c>
      <c r="N3304" t="str">
        <f t="shared" si="1107"/>
        <v>American</v>
      </c>
      <c r="O3304" t="str">
        <f t="shared" si="1117"/>
        <v>professional wrestler and manager (WWF).[442]</v>
      </c>
      <c r="P3304" s="2" t="str">
        <f t="shared" si="1110"/>
        <v>professional wrestler and manager (WWF).</v>
      </c>
      <c r="Q3304" s="2" t="str">
        <f t="shared" si="1111"/>
        <v>professional wrestler and manager (WWF)</v>
      </c>
      <c r="R3304" s="2" t="s">
        <v>2928</v>
      </c>
      <c r="S3304" s="2" t="s">
        <v>2668</v>
      </c>
      <c r="U3304" t="str">
        <f t="shared" si="1114"/>
        <v>https://en.wikipedia.org/wiki/Mr._Fuji</v>
      </c>
      <c r="Y3304" t="str">
        <f t="shared" si="1115"/>
        <v>https://tools.wmflabs.org/xtools-articleinfo/?article=Mr._Fuji&amp;project=en.wikipedia.org</v>
      </c>
      <c r="AB3304" t="str">
        <f t="shared" si="1116"/>
        <v>https://en.wikipedia.org/w/index.php?title=Special:WhatLinksHere/Mr._Fuji&amp;limit=500</v>
      </c>
    </row>
    <row r="3305" spans="1:29">
      <c r="A3305">
        <v>446</v>
      </c>
      <c r="B3305">
        <v>990132</v>
      </c>
      <c r="C3305">
        <v>727445.26767564821</v>
      </c>
      <c r="D3305" t="s">
        <v>9734</v>
      </c>
      <c r="E3305" t="str">
        <f t="shared" si="1118"/>
        <v>Mrinalini</v>
      </c>
      <c r="F3305" t="str">
        <f t="shared" si="1119"/>
        <v>Sarabhai</v>
      </c>
      <c r="H3305">
        <v>0</v>
      </c>
      <c r="J3305">
        <v>97</v>
      </c>
      <c r="K3305" s="3">
        <v>42390</v>
      </c>
      <c r="L3305" t="s">
        <v>10165</v>
      </c>
      <c r="M3305" t="str">
        <f t="shared" si="1109"/>
        <v>Indian classical dancer choreographer and instructor.[450]</v>
      </c>
      <c r="N3305" t="str">
        <f t="shared" si="1107"/>
        <v>Indian</v>
      </c>
      <c r="O3305" t="str">
        <f t="shared" si="1117"/>
        <v>classical dancer choreographer and instructor.[450]</v>
      </c>
      <c r="P3305" t="str">
        <f t="shared" si="1110"/>
        <v>classical dancer choreographer and instructor.</v>
      </c>
      <c r="Q3305" t="str">
        <f t="shared" si="1111"/>
        <v>classical dancer choreographer and instructor</v>
      </c>
      <c r="R3305" t="str">
        <f>Q3305</f>
        <v>classical dancer choreographer and instructor</v>
      </c>
      <c r="U3305" t="str">
        <f t="shared" si="1114"/>
        <v>https://en.wikipedia.org/wiki/Mrinalini_Sarabhai</v>
      </c>
      <c r="Y3305" t="str">
        <f t="shared" si="1115"/>
        <v>https://tools.wmflabs.org/xtools-articleinfo/?article=Mrinalini_Sarabhai&amp;project=en.wikipedia.org</v>
      </c>
      <c r="AB3305" t="str">
        <f t="shared" si="1116"/>
        <v>https://en.wikipedia.org/w/index.php?title=Special:WhatLinksHere/Mrinalini_Sarabhai&amp;limit=500</v>
      </c>
    </row>
    <row r="3306" spans="1:29">
      <c r="A3306">
        <v>3612</v>
      </c>
      <c r="B3306">
        <v>281006</v>
      </c>
      <c r="C3306">
        <v>589432.91458626848</v>
      </c>
      <c r="D3306" t="s">
        <v>13772</v>
      </c>
      <c r="E3306" t="str">
        <f t="shared" si="1118"/>
        <v>Mubarak</v>
      </c>
      <c r="F3306" t="str">
        <f t="shared" si="1119"/>
        <v>Begum</v>
      </c>
      <c r="H3306">
        <v>0</v>
      </c>
      <c r="J3306">
        <v>80</v>
      </c>
      <c r="K3306" s="5">
        <v>42569</v>
      </c>
      <c r="L3306" t="s">
        <v>14260</v>
      </c>
      <c r="M3306" t="str">
        <f t="shared" si="1109"/>
        <v>Indian playback singer.[271]</v>
      </c>
      <c r="N3306" t="str">
        <f t="shared" si="1107"/>
        <v>Indian</v>
      </c>
      <c r="O3306" t="str">
        <f t="shared" si="1117"/>
        <v>playback singer.[271]</v>
      </c>
      <c r="P3306" s="2" t="str">
        <f t="shared" si="1110"/>
        <v>playback singer.</v>
      </c>
      <c r="Q3306" s="2" t="str">
        <f t="shared" si="1111"/>
        <v>playback singer</v>
      </c>
      <c r="R3306" s="2" t="s">
        <v>14479</v>
      </c>
      <c r="S3306" s="2"/>
      <c r="U3306" t="str">
        <f t="shared" si="1114"/>
        <v>https://en.wikipedia.org/wiki/Mubarak_Begum</v>
      </c>
      <c r="Y3306" t="str">
        <f t="shared" si="1115"/>
        <v>https://tools.wmflabs.org/xtools-articleinfo/?article=Mubarak_Begum&amp;project=en.wikipedia.org</v>
      </c>
      <c r="AB3306" t="str">
        <f t="shared" si="1116"/>
        <v>https://en.wikipedia.org/w/index.php?title=Special:WhatLinksHere/Mubarak_Begum&amp;limit=500</v>
      </c>
    </row>
    <row r="3307" spans="1:29">
      <c r="A3307">
        <v>689</v>
      </c>
      <c r="B3307">
        <v>183114</v>
      </c>
      <c r="C3307">
        <v>878692.41862335918</v>
      </c>
      <c r="D3307" t="s">
        <v>10299</v>
      </c>
      <c r="E3307" t="str">
        <f t="shared" si="1118"/>
        <v>Mubeen</v>
      </c>
      <c r="F3307" t="str">
        <f t="shared" si="1119"/>
        <v>Mughal</v>
      </c>
      <c r="H3307">
        <v>0</v>
      </c>
      <c r="J3307">
        <v>23</v>
      </c>
      <c r="K3307" s="3">
        <v>42402</v>
      </c>
      <c r="L3307" t="s">
        <v>10997</v>
      </c>
      <c r="M3307" t="str">
        <f t="shared" si="1109"/>
        <v>Pakistani cricketer.[33]</v>
      </c>
      <c r="N3307" t="str">
        <f t="shared" si="1107"/>
        <v>Pakistani</v>
      </c>
      <c r="O3307" t="str">
        <f t="shared" si="1117"/>
        <v>cricketer.[33]</v>
      </c>
      <c r="P3307" t="str">
        <f t="shared" si="1110"/>
        <v>cricketer.</v>
      </c>
      <c r="Q3307" t="str">
        <f t="shared" si="1111"/>
        <v>cricketer</v>
      </c>
      <c r="R3307" t="str">
        <f>IFERROR(MID(Q3307,1,FIND(" ",Q3307)-1),Q3307)</f>
        <v>cricketer</v>
      </c>
      <c r="U3307" t="str">
        <f t="shared" si="1114"/>
        <v>https://en.wikipedia.org/wiki/Mubeen_Mughal</v>
      </c>
      <c r="Y3307" t="str">
        <f t="shared" si="1115"/>
        <v>https://tools.wmflabs.org/xtools-articleinfo/?article=Mubeen_Mughal&amp;project=en.wikipedia.org</v>
      </c>
      <c r="AB3307" t="str">
        <f t="shared" si="1116"/>
        <v>https://en.wikipedia.org/w/index.php?title=Special:WhatLinksHere/Mubeen_Mughal&amp;limit=500</v>
      </c>
    </row>
    <row r="3308" spans="1:29">
      <c r="A3308">
        <v>159</v>
      </c>
      <c r="B3308">
        <v>76121</v>
      </c>
      <c r="C3308">
        <v>51624.237598844047</v>
      </c>
      <c r="D3308" t="s">
        <v>9296</v>
      </c>
      <c r="E3308" t="str">
        <f t="shared" si="1118"/>
        <v>Mufti</v>
      </c>
      <c r="F3308" t="str">
        <f t="shared" si="1119"/>
        <v>Mohammad Sayeed</v>
      </c>
      <c r="H3308">
        <v>0</v>
      </c>
      <c r="J3308">
        <v>79</v>
      </c>
      <c r="K3308" s="3">
        <v>42376</v>
      </c>
      <c r="L3308" t="s">
        <v>10198</v>
      </c>
      <c r="M3308" t="str">
        <f t="shared" si="1109"/>
        <v>Indian politician Chief Minister of Jammu and Kashmir (2002–2005 since 2015) Minister of Home Affairs (1989–1990) multiple organ failure.[159]</v>
      </c>
      <c r="N3308" t="str">
        <f t="shared" si="1107"/>
        <v>Indian</v>
      </c>
      <c r="O3308" t="str">
        <f t="shared" si="1117"/>
        <v>politician Chief Minister of Jammu and Kashmir (2002–2005 since 2015) Minister of Home Affairs (1989–1990) multiple organ failure.[159]</v>
      </c>
      <c r="P3308" t="str">
        <f t="shared" si="1110"/>
        <v>politician Chief Minister of Jammu and Kashmir (2002–2005 since 2015) Minister of Home Affairs (1989–1990) multiple organ failure.</v>
      </c>
      <c r="Q3308" t="str">
        <f t="shared" si="1111"/>
        <v>politician Chief Minister of Jammu and Kashmir (2002–2005 since 2015) Minister of Home Affairs (1989–1990) multiple organ failure</v>
      </c>
      <c r="R3308" t="str">
        <f>IFERROR(MID(Q3308,1,FIND(" ",Q3308)-1),Q3308)</f>
        <v>politician</v>
      </c>
      <c r="S3308" t="s">
        <v>2523</v>
      </c>
      <c r="T3308" t="s">
        <v>11740</v>
      </c>
      <c r="U3308" t="str">
        <f t="shared" si="1114"/>
        <v>https://en.wikipedia.org/wiki/Mufti_Mohammad Sayeed</v>
      </c>
      <c r="Y3308" t="str">
        <f t="shared" si="1115"/>
        <v>https://tools.wmflabs.org/xtools-articleinfo/?article=Mufti_Mohammad Sayeed&amp;project=en.wikipedia.org</v>
      </c>
      <c r="AB3308" t="str">
        <f t="shared" si="1116"/>
        <v>https://en.wikipedia.org/w/index.php?title=Special:WhatLinksHere/Mufti_Mohammad Sayeed&amp;limit=500</v>
      </c>
    </row>
    <row r="3309" spans="1:29">
      <c r="A3309">
        <v>1018</v>
      </c>
      <c r="B3309">
        <v>71567</v>
      </c>
      <c r="C3309">
        <v>936624.00111224991</v>
      </c>
      <c r="D3309" t="s">
        <v>10653</v>
      </c>
      <c r="E3309" t="str">
        <f t="shared" si="1118"/>
        <v>Muhamed</v>
      </c>
      <c r="F3309" t="str">
        <f t="shared" si="1119"/>
        <v>Mujić</v>
      </c>
      <c r="H3309">
        <v>0</v>
      </c>
      <c r="J3309">
        <v>82</v>
      </c>
      <c r="K3309" s="3">
        <v>42420</v>
      </c>
      <c r="L3309" t="s">
        <v>11323</v>
      </c>
      <c r="M3309" t="str">
        <f t="shared" si="1109"/>
        <v>Bosnian Yugoslav footballer.[363]</v>
      </c>
      <c r="N3309" t="s">
        <v>6887</v>
      </c>
      <c r="O3309" t="str">
        <f t="shared" si="1117"/>
        <v>Yugoslav footballer.[363]</v>
      </c>
      <c r="P3309" t="str">
        <f t="shared" si="1110"/>
        <v>Yugoslav footballer.</v>
      </c>
      <c r="Q3309" t="str">
        <f t="shared" si="1111"/>
        <v>Yugoslav footballer</v>
      </c>
      <c r="R3309" t="s">
        <v>6886</v>
      </c>
      <c r="U3309" t="str">
        <f t="shared" si="1114"/>
        <v>https://en.wikipedia.org/wiki/Muhamed_Mujić</v>
      </c>
      <c r="Y3309" t="str">
        <f t="shared" si="1115"/>
        <v>https://tools.wmflabs.org/xtools-articleinfo/?article=Muhamed_Mujić&amp;project=en.wikipedia.org</v>
      </c>
      <c r="AB3309" t="str">
        <f t="shared" si="1116"/>
        <v>https://en.wikipedia.org/w/index.php?title=Special:WhatLinksHere/Muhamed_Mujić&amp;limit=500</v>
      </c>
    </row>
    <row r="3310" spans="1:29">
      <c r="A3310">
        <v>2877</v>
      </c>
      <c r="B3310">
        <v>213965</v>
      </c>
      <c r="C3310">
        <v>326966.53977473034</v>
      </c>
      <c r="D3310" t="s">
        <v>5817</v>
      </c>
      <c r="E3310" t="str">
        <f t="shared" si="1118"/>
        <v>Muhammad</v>
      </c>
      <c r="F3310" t="str">
        <f t="shared" si="1119"/>
        <v>Ali</v>
      </c>
      <c r="H3310">
        <v>0</v>
      </c>
      <c r="J3310">
        <v>74</v>
      </c>
      <c r="K3310" s="5">
        <v>42524</v>
      </c>
      <c r="L3310" t="s">
        <v>5060</v>
      </c>
      <c r="M3310" t="str">
        <f t="shared" si="1109"/>
        <v>American boxer Olympic gold medalist (1960) three-time WBC world heavyweight champion (19641974 1978) septic shock.[32]</v>
      </c>
      <c r="N3310" t="str">
        <f>MID(M3310,1,FIND(" ",M3310)-1)</f>
        <v>American</v>
      </c>
      <c r="O3310" t="str">
        <f t="shared" si="1117"/>
        <v>boxer Olympic gold medalist (1960) three-time WBC world heavyweight champion (19641974 1978) septic shock.[32]</v>
      </c>
      <c r="P3310" t="str">
        <f t="shared" si="1110"/>
        <v>boxer Olympic gold medalist (1960) three-time WBC world heavyweight champion (19641974 1978) septic shock.</v>
      </c>
      <c r="Q3310" t="str">
        <f t="shared" si="1111"/>
        <v>boxer Olympic gold medalist (1960) three-time WBC world heavyweight champion (19641974 1978) septic shock</v>
      </c>
      <c r="R3310" t="str">
        <f>IFERROR(MID(Q3310,1,FIND(" ",Q3310)-1),Q3310)</f>
        <v>boxer</v>
      </c>
      <c r="S3310" s="2" t="s">
        <v>1471</v>
      </c>
      <c r="T3310" t="s">
        <v>13612</v>
      </c>
      <c r="U3310" t="str">
        <f t="shared" si="1114"/>
        <v>https://en.wikipedia.org/wiki/Muhammad_Ali</v>
      </c>
      <c r="Y3310" t="str">
        <f t="shared" si="1115"/>
        <v>https://tools.wmflabs.org/xtools-articleinfo/?article=Muhammad_Ali&amp;project=en.wikipedia.org</v>
      </c>
      <c r="AB3310" t="str">
        <f t="shared" si="1116"/>
        <v>https://en.wikipedia.org/w/index.php?title=Special:WhatLinksHere/Muhammad_Ali&amp;limit=500</v>
      </c>
    </row>
    <row r="3311" spans="1:29">
      <c r="A3311">
        <v>2079</v>
      </c>
      <c r="B3311">
        <v>114684</v>
      </c>
      <c r="C3311">
        <v>202525.45898347307</v>
      </c>
      <c r="D3311" t="s">
        <v>6600</v>
      </c>
      <c r="E3311" t="str">
        <f t="shared" si="1118"/>
        <v>Muhammad</v>
      </c>
      <c r="F3311" t="str">
        <f t="shared" si="1119"/>
        <v>Ayyub</v>
      </c>
      <c r="H3311">
        <v>0</v>
      </c>
      <c r="J3311">
        <v>64</v>
      </c>
      <c r="K3311" s="5">
        <v>42476</v>
      </c>
      <c r="L3311" t="s">
        <v>6212</v>
      </c>
      <c r="M3311" t="str">
        <f t="shared" si="1109"/>
        <v>Saudi Arabian imam and Islamic scholar.[266]</v>
      </c>
      <c r="N3311" t="s">
        <v>5785</v>
      </c>
      <c r="O3311" t="str">
        <f t="shared" si="1117"/>
        <v>Arabian imam and Islamic scholar.[266]</v>
      </c>
      <c r="P3311" t="str">
        <f t="shared" si="1110"/>
        <v>Arabian imam and Islamic scholar.</v>
      </c>
      <c r="Q3311" t="str">
        <f t="shared" si="1111"/>
        <v>Arabian imam and Islamic scholar</v>
      </c>
      <c r="R3311" t="str">
        <f>MID(Q3311,9,9999)</f>
        <v>imam and Islamic scholar</v>
      </c>
      <c r="U3311" t="str">
        <f t="shared" si="1114"/>
        <v>https://en.wikipedia.org/wiki/Muhammad_Ayyub</v>
      </c>
      <c r="Y3311" t="str">
        <f t="shared" si="1115"/>
        <v>https://tools.wmflabs.org/xtools-articleinfo/?article=Muhammad_Ayyub&amp;project=en.wikipedia.org</v>
      </c>
      <c r="AB3311" t="str">
        <f t="shared" si="1116"/>
        <v>https://en.wikipedia.org/w/index.php?title=Special:WhatLinksHere/Muhammad_Ayyub&amp;limit=500</v>
      </c>
    </row>
    <row r="3312" spans="1:29">
      <c r="A3312">
        <v>921</v>
      </c>
      <c r="B3312">
        <v>472845</v>
      </c>
      <c r="C3312">
        <v>170783.46592279559</v>
      </c>
      <c r="D3312" t="s">
        <v>10571</v>
      </c>
      <c r="E3312" t="str">
        <f t="shared" si="1118"/>
        <v>Muhayadin</v>
      </c>
      <c r="F3312" t="str">
        <f t="shared" si="1119"/>
        <v>Mohamed</v>
      </c>
      <c r="H3312">
        <v>0</v>
      </c>
      <c r="K3312" s="3">
        <v>42415</v>
      </c>
      <c r="L3312" t="s">
        <v>11226</v>
      </c>
      <c r="M3312" t="str">
        <f t="shared" si="1109"/>
        <v>Defence Minister (2008) explosion.[266]</v>
      </c>
      <c r="O3312" s="2" t="s">
        <v>11667</v>
      </c>
      <c r="P3312" t="str">
        <f t="shared" si="1110"/>
        <v>Defence Minister (2008) explosion.</v>
      </c>
      <c r="Q3312" t="str">
        <f t="shared" si="1111"/>
        <v>Defence Minister (2008) explosion</v>
      </c>
      <c r="R3312" t="s">
        <v>7273</v>
      </c>
      <c r="S3312" s="8" t="s">
        <v>2242</v>
      </c>
      <c r="T3312" t="s">
        <v>9000</v>
      </c>
      <c r="U3312" t="str">
        <f t="shared" si="1114"/>
        <v>https://en.wikipedia.org/wiki/Muhayadin_Mohamed</v>
      </c>
      <c r="Y3312" t="str">
        <f t="shared" si="1115"/>
        <v>https://tools.wmflabs.org/xtools-articleinfo/?article=Muhayadin_Mohamed&amp;project=en.wikipedia.org</v>
      </c>
      <c r="AB3312" t="str">
        <f t="shared" si="1116"/>
        <v>https://en.wikipedia.org/w/index.php?title=Special:WhatLinksHere/Muhayadin_Mohamed&amp;limit=500</v>
      </c>
    </row>
    <row r="3313" spans="1:29">
      <c r="A3313">
        <v>1187</v>
      </c>
      <c r="B3313">
        <v>56656</v>
      </c>
      <c r="C3313">
        <v>401820.14021684154</v>
      </c>
      <c r="D3313" t="s">
        <v>10781</v>
      </c>
      <c r="E3313" t="str">
        <f t="shared" si="1118"/>
        <v>Mumtaz</v>
      </c>
      <c r="F3313" t="str">
        <f t="shared" si="1119"/>
        <v>Qadri</v>
      </c>
      <c r="H3313">
        <v>0</v>
      </c>
      <c r="J3313">
        <v>31</v>
      </c>
      <c r="K3313" s="3">
        <v>42429</v>
      </c>
      <c r="L3313" t="s">
        <v>11674</v>
      </c>
      <c r="M3313" t="str">
        <f t="shared" si="1109"/>
        <v>Pakistani convicted murderer (Salmaan Taseer) execution by hanging.[534]</v>
      </c>
      <c r="N3313" t="str">
        <f>MID(M3313,1,FIND(" ",M3313)-1)</f>
        <v>Pakistani</v>
      </c>
      <c r="O3313" t="str">
        <f t="shared" ref="O3313:O3318" si="1120">MID(M3313,FIND(" ",M3313)+1,9999)</f>
        <v>convicted murderer (Salmaan Taseer) execution by hanging.[534]</v>
      </c>
      <c r="P3313" t="str">
        <f t="shared" si="1110"/>
        <v>convicted murderer (Salmaan Taseer) execution by hanging.</v>
      </c>
      <c r="Q3313" t="str">
        <f t="shared" si="1111"/>
        <v>convicted murderer (Salmaan Taseer) execution by hanging</v>
      </c>
      <c r="R3313" t="s">
        <v>7131</v>
      </c>
      <c r="S3313" t="s">
        <v>2279</v>
      </c>
      <c r="T3313" t="s">
        <v>9123</v>
      </c>
      <c r="U3313" t="str">
        <f t="shared" si="1114"/>
        <v>https://en.wikipedia.org/wiki/Mumtaz_Qadri</v>
      </c>
      <c r="Y3313" t="str">
        <f t="shared" si="1115"/>
        <v>https://tools.wmflabs.org/xtools-articleinfo/?article=Mumtaz_Qadri&amp;project=en.wikipedia.org</v>
      </c>
      <c r="AB3313" t="str">
        <f t="shared" si="1116"/>
        <v>https://en.wikipedia.org/w/index.php?title=Special:WhatLinksHere/Mumtaz_Qadri&amp;limit=500</v>
      </c>
    </row>
    <row r="3314" spans="1:29">
      <c r="A3314">
        <v>1849</v>
      </c>
      <c r="B3314">
        <v>995117</v>
      </c>
      <c r="C3314">
        <v>144506.74450017686</v>
      </c>
      <c r="D3314" t="s">
        <v>6726</v>
      </c>
      <c r="E3314" t="str">
        <f t="shared" si="1118"/>
        <v>Murad</v>
      </c>
      <c r="F3314" t="str">
        <f t="shared" si="1119"/>
        <v>Mirzayev</v>
      </c>
      <c r="H3314">
        <v>0</v>
      </c>
      <c r="J3314">
        <v>40</v>
      </c>
      <c r="K3314" s="5">
        <v>42462</v>
      </c>
      <c r="L3314" t="s">
        <v>6362</v>
      </c>
      <c r="M3314" t="str">
        <f t="shared" si="1109"/>
        <v>Azerbaijani (Special Forces).[35]</v>
      </c>
      <c r="N3314" t="str">
        <f>MID(M3314,1,FIND(" ",M3314)-1)</f>
        <v>Azerbaijani</v>
      </c>
      <c r="O3314" t="str">
        <f t="shared" si="1120"/>
        <v>(Special Forces).[35]</v>
      </c>
      <c r="P3314" t="str">
        <f t="shared" si="1110"/>
        <v>(Special Forces).</v>
      </c>
      <c r="Q3314" t="str">
        <f t="shared" si="1111"/>
        <v>(Special Forces)</v>
      </c>
      <c r="R3314" s="2" t="s">
        <v>3146</v>
      </c>
      <c r="S3314" s="2" t="s">
        <v>1679</v>
      </c>
      <c r="U3314" t="str">
        <f t="shared" si="1114"/>
        <v>https://en.wikipedia.org/wiki/Murad_Mirzayev</v>
      </c>
      <c r="Y3314" t="str">
        <f t="shared" si="1115"/>
        <v>https://tools.wmflabs.org/xtools-articleinfo/?article=Murad_Mirzayev&amp;project=en.wikipedia.org</v>
      </c>
      <c r="AB3314" t="str">
        <f t="shared" si="1116"/>
        <v>https://en.wikipedia.org/w/index.php?title=Special:WhatLinksHere/Murad_Mirzayev&amp;limit=500</v>
      </c>
    </row>
    <row r="3315" spans="1:29">
      <c r="A3315">
        <v>896</v>
      </c>
      <c r="B3315">
        <v>470595</v>
      </c>
      <c r="C3315">
        <v>134033.99937305949</v>
      </c>
      <c r="D3315" t="s">
        <v>10979</v>
      </c>
      <c r="E3315" t="str">
        <f t="shared" si="1118"/>
        <v>Muriel</v>
      </c>
      <c r="F3315" t="str">
        <f t="shared" si="1119"/>
        <v>Casals i Couturier</v>
      </c>
      <c r="H3315">
        <v>0</v>
      </c>
      <c r="J3315">
        <v>70</v>
      </c>
      <c r="K3315" s="3">
        <v>42414</v>
      </c>
      <c r="L3315" t="s">
        <v>11262</v>
      </c>
      <c r="M3315" t="str">
        <f t="shared" si="1109"/>
        <v>Spanish Catalan economist.[241]</v>
      </c>
      <c r="N3315" t="s">
        <v>7267</v>
      </c>
      <c r="O3315" t="str">
        <f t="shared" si="1120"/>
        <v>Catalan economist.[241]</v>
      </c>
      <c r="P3315" t="str">
        <f t="shared" si="1110"/>
        <v>Catalan economist.</v>
      </c>
      <c r="Q3315" t="str">
        <f t="shared" si="1111"/>
        <v>Catalan economist</v>
      </c>
      <c r="R3315" t="s">
        <v>7266</v>
      </c>
      <c r="U3315" t="str">
        <f t="shared" si="1114"/>
        <v>https://en.wikipedia.org/wiki/Muriel_Casals i Couturier</v>
      </c>
      <c r="Y3315" t="str">
        <f t="shared" si="1115"/>
        <v>https://tools.wmflabs.org/xtools-articleinfo/?article=Muriel_Casals i Couturier&amp;project=en.wikipedia.org</v>
      </c>
      <c r="AB3315" t="str">
        <f t="shared" si="1116"/>
        <v>https://en.wikipedia.org/w/index.php?title=Special:WhatLinksHere/Muriel_Casals i Couturier&amp;limit=500</v>
      </c>
    </row>
    <row r="3316" spans="1:29">
      <c r="A3316">
        <v>2568</v>
      </c>
      <c r="B3316">
        <v>426116</v>
      </c>
      <c r="C3316">
        <v>724229.18191205105</v>
      </c>
      <c r="D3316" t="s">
        <v>11999</v>
      </c>
      <c r="E3316" t="s">
        <v>13117</v>
      </c>
      <c r="F3316" t="s">
        <v>13118</v>
      </c>
      <c r="H3316">
        <v>0</v>
      </c>
      <c r="J3316">
        <v>89</v>
      </c>
      <c r="K3316" s="5">
        <v>42503</v>
      </c>
      <c r="L3316" t="s">
        <v>12596</v>
      </c>
      <c r="M3316" t="str">
        <f t="shared" si="1109"/>
        <v>American sociologist and professor (University of New Hampshire).[232]</v>
      </c>
      <c r="N3316" t="str">
        <f>MID(M3316,1,FIND(" ",M3316)-1)</f>
        <v>American</v>
      </c>
      <c r="O3316" t="str">
        <f t="shared" si="1120"/>
        <v>sociologist and professor (University of New Hampshire).[232]</v>
      </c>
      <c r="P3316" t="str">
        <f t="shared" si="1110"/>
        <v>sociologist and professor (University of New Hampshire).</v>
      </c>
      <c r="Q3316" t="str">
        <f t="shared" si="1111"/>
        <v>sociologist and professor (University of New Hampshire)</v>
      </c>
      <c r="R3316" t="s">
        <v>2965</v>
      </c>
      <c r="S3316" s="2" t="s">
        <v>1218</v>
      </c>
      <c r="U3316" t="str">
        <f t="shared" si="1114"/>
        <v>https://en.wikipedia.org/wiki/Murray_A. Straus</v>
      </c>
      <c r="Y3316" t="str">
        <f t="shared" si="1115"/>
        <v>https://tools.wmflabs.org/xtools-articleinfo/?article=Murray_A. Straus&amp;project=en.wikipedia.org</v>
      </c>
      <c r="AB3316" t="str">
        <f t="shared" si="1116"/>
        <v>https://en.wikipedia.org/w/index.php?title=Special:WhatLinksHere/Murray_A. Straus&amp;limit=500</v>
      </c>
    </row>
    <row r="3317" spans="1:29">
      <c r="A3317" s="2">
        <v>665</v>
      </c>
      <c r="B3317" s="2">
        <v>302942</v>
      </c>
      <c r="C3317" s="2">
        <v>459993.49579324189</v>
      </c>
      <c r="D3317" s="2" t="s">
        <v>10487</v>
      </c>
      <c r="E3317" s="2" t="str">
        <f t="shared" ref="E3317:E3329" si="1121">LEFT(D3317,FIND(" ",D3317)-1)</f>
        <v>Murray</v>
      </c>
      <c r="F3317" s="2" t="str">
        <f t="shared" ref="F3317:F3329" si="1122">MID(D3317,FIND(" ",D3317)+1,9999)</f>
        <v>Louis</v>
      </c>
      <c r="G3317" s="2"/>
      <c r="H3317">
        <v>0</v>
      </c>
      <c r="J3317" s="2">
        <v>89</v>
      </c>
      <c r="K3317" s="4">
        <v>42401</v>
      </c>
      <c r="L3317" s="2" t="s">
        <v>11165</v>
      </c>
      <c r="M3317" s="2" t="str">
        <f t="shared" si="1109"/>
        <v>American modern dancer and choreographer.[8]</v>
      </c>
      <c r="N3317" s="2" t="str">
        <f>MID(M3317,1,FIND(" ",M3317)-1)</f>
        <v>American</v>
      </c>
      <c r="O3317" s="2" t="str">
        <f t="shared" si="1120"/>
        <v>modern dancer and choreographer.[8]</v>
      </c>
      <c r="P3317" s="2" t="str">
        <f t="shared" si="1110"/>
        <v>modern dancer and choreographer.</v>
      </c>
      <c r="Q3317" s="2" t="str">
        <f t="shared" si="1111"/>
        <v>modern dancer and choreographer</v>
      </c>
      <c r="R3317" s="2" t="str">
        <f>Q3317</f>
        <v>modern dancer and choreographer</v>
      </c>
      <c r="S3317" s="2"/>
      <c r="T3317" s="2"/>
      <c r="U3317" t="str">
        <f t="shared" si="1114"/>
        <v>https://en.wikipedia.org/wiki/Murray_Louis</v>
      </c>
      <c r="V3317" s="2"/>
      <c r="Y3317" t="str">
        <f t="shared" si="1115"/>
        <v>https://tools.wmflabs.org/xtools-articleinfo/?article=Murray_Louis&amp;project=en.wikipedia.org</v>
      </c>
      <c r="Z3317" s="2"/>
      <c r="AA3317" s="2"/>
      <c r="AB3317" t="str">
        <f t="shared" si="1116"/>
        <v>https://en.wikipedia.org/w/index.php?title=Special:WhatLinksHere/Murray_Louis&amp;limit=500</v>
      </c>
      <c r="AC3317" s="2"/>
    </row>
    <row r="3318" spans="1:29">
      <c r="A3318">
        <v>2888</v>
      </c>
      <c r="B3318">
        <v>916081</v>
      </c>
      <c r="C3318">
        <v>917915.01030004956</v>
      </c>
      <c r="D3318" t="s">
        <v>5568</v>
      </c>
      <c r="E3318" t="str">
        <f t="shared" si="1121"/>
        <v>Murray</v>
      </c>
      <c r="F3318" t="str">
        <f t="shared" si="1122"/>
        <v>Murrell</v>
      </c>
      <c r="H3318">
        <v>0</v>
      </c>
      <c r="J3318">
        <v>93</v>
      </c>
      <c r="K3318" s="5">
        <v>42524</v>
      </c>
      <c r="L3318" t="s">
        <v>5296</v>
      </c>
      <c r="M3318" t="str">
        <f t="shared" si="1109"/>
        <v>Australian football player (Collingwood).[43]</v>
      </c>
      <c r="N3318" t="str">
        <f>MID(M3318,1,FIND(" ",M3318)-1)</f>
        <v>Australian</v>
      </c>
      <c r="O3318" t="str">
        <f t="shared" si="1120"/>
        <v>football player (Collingwood).[43]</v>
      </c>
      <c r="P3318" t="str">
        <f t="shared" si="1110"/>
        <v>football player (Collingwood).</v>
      </c>
      <c r="Q3318" t="str">
        <f t="shared" si="1111"/>
        <v>football player (Collingwood)</v>
      </c>
      <c r="R3318" t="s">
        <v>13479</v>
      </c>
      <c r="S3318" s="2" t="s">
        <v>2106</v>
      </c>
      <c r="U3318" t="str">
        <f t="shared" si="1114"/>
        <v>https://en.wikipedia.org/wiki/Murray_Murrell</v>
      </c>
      <c r="Y3318" t="str">
        <f t="shared" si="1115"/>
        <v>https://tools.wmflabs.org/xtools-articleinfo/?article=Murray_Murrell&amp;project=en.wikipedia.org</v>
      </c>
      <c r="AB3318" t="str">
        <f t="shared" si="1116"/>
        <v>https://en.wikipedia.org/w/index.php?title=Special:WhatLinksHere/Murray_Murrell&amp;limit=500</v>
      </c>
    </row>
    <row r="3319" spans="1:29">
      <c r="A3319">
        <v>1566</v>
      </c>
      <c r="B3319">
        <v>9161</v>
      </c>
      <c r="C3319">
        <v>296268.67356910225</v>
      </c>
      <c r="D3319" t="s">
        <v>8484</v>
      </c>
      <c r="E3319" t="str">
        <f t="shared" si="1121"/>
        <v>Murray</v>
      </c>
      <c r="F3319" t="str">
        <f t="shared" si="1122"/>
        <v>Newman</v>
      </c>
      <c r="H3319">
        <v>0</v>
      </c>
      <c r="J3319">
        <v>92</v>
      </c>
      <c r="K3319" s="3">
        <v>42447</v>
      </c>
      <c r="L3319" s="2" t="s">
        <v>7950</v>
      </c>
      <c r="M3319" t="str">
        <f t="shared" si="1109"/>
        <v>American-born Canadian curator and zoologist founding director of the Vancouver Aquarium (1955–1993) stroke.[373]</v>
      </c>
      <c r="N3319" t="s">
        <v>7628</v>
      </c>
      <c r="O3319" s="2" t="s">
        <v>7627</v>
      </c>
      <c r="P3319" t="str">
        <f t="shared" si="1110"/>
        <v>curator and zoologist founding director of the Vancouver Aquarium (1955–1993) stroke.</v>
      </c>
      <c r="Q3319" t="str">
        <f t="shared" si="1111"/>
        <v>curator and zoologist founding director of the Vancouver Aquarium (1955–1993) stroke</v>
      </c>
      <c r="R3319" t="s">
        <v>3194</v>
      </c>
      <c r="S3319" s="2" t="s">
        <v>1964</v>
      </c>
      <c r="T3319" s="2" t="s">
        <v>7181</v>
      </c>
      <c r="U3319" t="s">
        <v>15953</v>
      </c>
      <c r="V3319">
        <v>212</v>
      </c>
      <c r="W3319" s="2">
        <v>0</v>
      </c>
      <c r="X3319" s="2">
        <v>0</v>
      </c>
      <c r="Y3319" t="str">
        <f>CONCATENATE("https://tools.wmflabs.org/xtools-articleinfo/?article=",REPLACE(D3319,FIND(" ",D3319),1,"_"),"_(zoologist)&amp;project=en.wikipedia.org")</f>
        <v>https://tools.wmflabs.org/xtools-articleinfo/?article=Murray_Newman_(zoologist)&amp;project=en.wikipedia.org</v>
      </c>
      <c r="Z3319">
        <v>6</v>
      </c>
      <c r="AA3319">
        <v>4</v>
      </c>
      <c r="AB3319" t="str">
        <f>CONCATENATE("https://en.wikipedia.org/w/index.php?title=Special:WhatLinksHere/",REPLACE(D3319,FIND(" ",D3319),1,"_"),"_(zoologist)&amp;limit=500")</f>
        <v>https://en.wikipedia.org/w/index.php?title=Special:WhatLinksHere/Murray_Newman_(zoologist)&amp;limit=500</v>
      </c>
      <c r="AC3319">
        <v>3</v>
      </c>
    </row>
    <row r="3320" spans="1:29">
      <c r="A3320">
        <v>1923</v>
      </c>
      <c r="B3320">
        <v>310443</v>
      </c>
      <c r="C3320">
        <v>613214.20554031641</v>
      </c>
      <c r="D3320" t="s">
        <v>6635</v>
      </c>
      <c r="E3320" t="str">
        <f t="shared" si="1121"/>
        <v>Murray</v>
      </c>
      <c r="F3320" t="str">
        <f t="shared" si="1122"/>
        <v>Wier</v>
      </c>
      <c r="H3320">
        <v>0</v>
      </c>
      <c r="J3320">
        <v>89</v>
      </c>
      <c r="K3320" s="5">
        <v>42466</v>
      </c>
      <c r="L3320" t="s">
        <v>6371</v>
      </c>
      <c r="M3320" t="str">
        <f t="shared" si="1109"/>
        <v>American basketball player (Tri-Cities Blackhawks Waterloo Hawks).[109]</v>
      </c>
      <c r="N3320" t="str">
        <f>MID(M3320,1,FIND(" ",M3320)-1)</f>
        <v>American</v>
      </c>
      <c r="O3320" t="str">
        <f t="shared" ref="O3320:O3339" si="1123">MID(M3320,FIND(" ",M3320)+1,9999)</f>
        <v>basketball player (Tri-Cities Blackhawks Waterloo Hawks).[109]</v>
      </c>
      <c r="P3320" t="str">
        <f t="shared" si="1110"/>
        <v>basketball player (Tri-Cities Blackhawks Waterloo Hawks).</v>
      </c>
      <c r="Q3320" t="str">
        <f t="shared" si="1111"/>
        <v>basketball player (Tri-Cities Blackhawks Waterloo Hawks)</v>
      </c>
      <c r="R3320" t="s">
        <v>7470</v>
      </c>
      <c r="S3320" s="2" t="s">
        <v>1708</v>
      </c>
      <c r="U3320" t="str">
        <f t="shared" ref="U3320:U3351" si="1124">CONCATENATE("https://en.wikipedia.org/wiki/",REPLACE(D3320,FIND(" ",D3320),1,"_"))</f>
        <v>https://en.wikipedia.org/wiki/Murray_Wier</v>
      </c>
      <c r="Y3320" t="str">
        <f t="shared" ref="Y3320:Y3351" si="1125">CONCATENATE("https://tools.wmflabs.org/xtools-articleinfo/?article=",REPLACE(D3320,FIND(" ",D3320),1,"_"),"&amp;project=en.wikipedia.org")</f>
        <v>https://tools.wmflabs.org/xtools-articleinfo/?article=Murray_Wier&amp;project=en.wikipedia.org</v>
      </c>
      <c r="AB3320" t="str">
        <f t="shared" ref="AB3320:AB3351" si="1126">CONCATENATE("https://en.wikipedia.org/w/index.php?title=Special:WhatLinksHere/",REPLACE(D3320,FIND(" ",D3320),1,"_"),"&amp;limit=500")</f>
        <v>https://en.wikipedia.org/w/index.php?title=Special:WhatLinksHere/Murray_Wier&amp;limit=500</v>
      </c>
    </row>
    <row r="3321" spans="1:29">
      <c r="A3321">
        <v>2493</v>
      </c>
      <c r="B3321">
        <v>526781</v>
      </c>
      <c r="C3321">
        <v>427271.06228994671</v>
      </c>
      <c r="D3321" t="s">
        <v>12240</v>
      </c>
      <c r="E3321" t="str">
        <f t="shared" si="1121"/>
        <v>Mustafa</v>
      </c>
      <c r="F3321" t="str">
        <f t="shared" si="1122"/>
        <v>Badreddine</v>
      </c>
      <c r="H3321">
        <v>0</v>
      </c>
      <c r="J3321">
        <v>55</v>
      </c>
      <c r="K3321" s="5">
        <v>42500</v>
      </c>
      <c r="L3321" t="s">
        <v>12582</v>
      </c>
      <c r="M3321" t="str">
        <f t="shared" si="1109"/>
        <v>Lebanese military commander (Hezbollah Syrian Civil War) convicted planner of 1983 Kuwait bombings explosion.[157]</v>
      </c>
      <c r="N3321" t="str">
        <f>MID(M3321,1,FIND(" ",M3321)-1)</f>
        <v>Lebanese</v>
      </c>
      <c r="O3321" t="str">
        <f t="shared" si="1123"/>
        <v>military commander (Hezbollah Syrian Civil War) convicted planner of 1983 Kuwait bombings explosion.[157]</v>
      </c>
      <c r="P3321" t="str">
        <f t="shared" si="1110"/>
        <v>military commander (Hezbollah Syrian Civil War) convicted planner of 1983 Kuwait bombings explosion.</v>
      </c>
      <c r="Q3321" t="str">
        <f t="shared" si="1111"/>
        <v>military commander (Hezbollah Syrian Civil War) convicted planner of 1983 Kuwait bombings explosion</v>
      </c>
      <c r="R3321" t="s">
        <v>13107</v>
      </c>
      <c r="S3321" s="2" t="s">
        <v>1267</v>
      </c>
      <c r="T3321" t="s">
        <v>13108</v>
      </c>
      <c r="U3321" t="str">
        <f t="shared" si="1124"/>
        <v>https://en.wikipedia.org/wiki/Mustafa_Badreddine</v>
      </c>
      <c r="Y3321" t="str">
        <f t="shared" si="1125"/>
        <v>https://tools.wmflabs.org/xtools-articleinfo/?article=Mustafa_Badreddine&amp;project=en.wikipedia.org</v>
      </c>
      <c r="AB3321" t="str">
        <f t="shared" si="1126"/>
        <v>https://en.wikipedia.org/w/index.php?title=Special:WhatLinksHere/Mustafa_Badreddine&amp;limit=500</v>
      </c>
    </row>
    <row r="3322" spans="1:29">
      <c r="A3322">
        <v>2917</v>
      </c>
      <c r="B3322">
        <v>839507</v>
      </c>
      <c r="C3322">
        <v>233784.69906037935</v>
      </c>
      <c r="D3322" t="s">
        <v>5448</v>
      </c>
      <c r="E3322" t="str">
        <f t="shared" si="1121"/>
        <v>Mustafa</v>
      </c>
      <c r="F3322" t="str">
        <f t="shared" si="1122"/>
        <v>Zalmi</v>
      </c>
      <c r="H3322">
        <v>0</v>
      </c>
      <c r="J3322">
        <v>92</v>
      </c>
      <c r="K3322" s="5">
        <v>42525</v>
      </c>
      <c r="L3322" t="s">
        <v>5037</v>
      </c>
      <c r="M3322" t="str">
        <f t="shared" si="1109"/>
        <v>Iraqi Kurdish Muslim scholar.[72]</v>
      </c>
      <c r="N3322" t="s">
        <v>13490</v>
      </c>
      <c r="O3322" t="str">
        <f t="shared" si="1123"/>
        <v>Kurdish Muslim scholar.[72]</v>
      </c>
      <c r="P3322" t="str">
        <f t="shared" si="1110"/>
        <v>Kurdish Muslim scholar.</v>
      </c>
      <c r="Q3322" t="str">
        <f t="shared" si="1111"/>
        <v>Kurdish Muslim scholar</v>
      </c>
      <c r="R3322" t="s">
        <v>13491</v>
      </c>
      <c r="U3322" t="str">
        <f t="shared" si="1124"/>
        <v>https://en.wikipedia.org/wiki/Mustafa_Zalmi</v>
      </c>
      <c r="Y3322" t="str">
        <f t="shared" si="1125"/>
        <v>https://tools.wmflabs.org/xtools-articleinfo/?article=Mustafa_Zalmi&amp;project=en.wikipedia.org</v>
      </c>
      <c r="AB3322" t="str">
        <f t="shared" si="1126"/>
        <v>https://en.wikipedia.org/w/index.php?title=Special:WhatLinksHere/Mustafa_Zalmi&amp;limit=500</v>
      </c>
    </row>
    <row r="3323" spans="1:29">
      <c r="A3323">
        <v>1005</v>
      </c>
      <c r="B3323">
        <v>511783</v>
      </c>
      <c r="C3323">
        <v>661319.73546816874</v>
      </c>
      <c r="D3323" t="s">
        <v>10510</v>
      </c>
      <c r="E3323" t="str">
        <f t="shared" si="1121"/>
        <v>Mutsuo</v>
      </c>
      <c r="F3323" t="str">
        <f t="shared" si="1122"/>
        <v>Tahara</v>
      </c>
      <c r="H3323">
        <v>0</v>
      </c>
      <c r="J3323">
        <v>72</v>
      </c>
      <c r="K3323" s="3">
        <v>42419</v>
      </c>
      <c r="L3323" t="s">
        <v>11456</v>
      </c>
      <c r="M3323" t="str">
        <f t="shared" si="1109"/>
        <v>Japanese judge.[350]</v>
      </c>
      <c r="N3323" t="str">
        <f>MID(M3323,1,FIND(" ",M3323)-1)</f>
        <v>Japanese</v>
      </c>
      <c r="O3323" t="str">
        <f t="shared" si="1123"/>
        <v>judge.[350]</v>
      </c>
      <c r="P3323" t="str">
        <f t="shared" si="1110"/>
        <v>judge.</v>
      </c>
      <c r="Q3323" t="str">
        <f t="shared" si="1111"/>
        <v>judge</v>
      </c>
      <c r="R3323" t="str">
        <f>IFERROR(MID(Q3323,1,FIND(" ",Q3323)-1),Q3323)</f>
        <v>judge</v>
      </c>
      <c r="U3323" t="str">
        <f t="shared" si="1124"/>
        <v>https://en.wikipedia.org/wiki/Mutsuo_Tahara</v>
      </c>
      <c r="Y3323" t="str">
        <f t="shared" si="1125"/>
        <v>https://tools.wmflabs.org/xtools-articleinfo/?article=Mutsuo_Tahara&amp;project=en.wikipedia.org</v>
      </c>
      <c r="AB3323" t="str">
        <f t="shared" si="1126"/>
        <v>https://en.wikipedia.org/w/index.php?title=Special:WhatLinksHere/Mutsuo_Tahara&amp;limit=500</v>
      </c>
    </row>
    <row r="3324" spans="1:29">
      <c r="A3324">
        <v>2638</v>
      </c>
      <c r="B3324">
        <v>274298</v>
      </c>
      <c r="C3324">
        <v>134223.22080532467</v>
      </c>
      <c r="D3324" t="s">
        <v>11908</v>
      </c>
      <c r="E3324" t="str">
        <f t="shared" si="1121"/>
        <v>Müzahir</v>
      </c>
      <c r="F3324" t="str">
        <f t="shared" si="1122"/>
        <v>Sille</v>
      </c>
      <c r="H3324">
        <v>0</v>
      </c>
      <c r="J3324">
        <v>84</v>
      </c>
      <c r="K3324" s="5">
        <v>42507</v>
      </c>
      <c r="L3324" t="s">
        <v>12734</v>
      </c>
      <c r="M3324" t="str">
        <f t="shared" si="1109"/>
        <v>Turkish wrestler Olympic champion (1960).[302]</v>
      </c>
      <c r="N3324" t="str">
        <f>MID(M3324,1,FIND(" ",M3324)-1)</f>
        <v>Turkish</v>
      </c>
      <c r="O3324" t="str">
        <f t="shared" si="1123"/>
        <v>wrestler Olympic champion (1960).[302]</v>
      </c>
      <c r="P3324" t="str">
        <f t="shared" si="1110"/>
        <v>wrestler Olympic champion (1960).</v>
      </c>
      <c r="Q3324" t="str">
        <f t="shared" si="1111"/>
        <v>wrestler Olympic champion (1960)</v>
      </c>
      <c r="R3324" t="str">
        <f>IFERROR(MID(Q3324,1,FIND(" ",Q3324)-1),Q3324)</f>
        <v>wrestler</v>
      </c>
      <c r="S3324" s="2" t="s">
        <v>1929</v>
      </c>
      <c r="U3324" t="str">
        <f t="shared" si="1124"/>
        <v>https://en.wikipedia.org/wiki/Müzahir_Sille</v>
      </c>
      <c r="Y3324" t="str">
        <f t="shared" si="1125"/>
        <v>https://tools.wmflabs.org/xtools-articleinfo/?article=Müzahir_Sille&amp;project=en.wikipedia.org</v>
      </c>
      <c r="AB3324" t="str">
        <f t="shared" si="1126"/>
        <v>https://en.wikipedia.org/w/index.php?title=Special:WhatLinksHere/Müzahir_Sille&amp;limit=500</v>
      </c>
    </row>
    <row r="3325" spans="1:29">
      <c r="A3325">
        <v>798</v>
      </c>
      <c r="B3325">
        <v>516067</v>
      </c>
      <c r="C3325">
        <v>725956.72855095472</v>
      </c>
      <c r="D3325" t="s">
        <v>10882</v>
      </c>
      <c r="E3325" t="str">
        <f t="shared" si="1121"/>
        <v>Myer</v>
      </c>
      <c r="F3325" t="str">
        <f t="shared" si="1122"/>
        <v>Bloom</v>
      </c>
      <c r="H3325">
        <v>0</v>
      </c>
      <c r="J3325">
        <v>87</v>
      </c>
      <c r="K3325" s="3">
        <v>42409</v>
      </c>
      <c r="L3325" t="s">
        <v>10934</v>
      </c>
      <c r="M3325" t="str">
        <f t="shared" si="1109"/>
        <v>Canadian physicist.[142]</v>
      </c>
      <c r="N3325" t="str">
        <f>MID(M3325,1,FIND(" ",M3325)-1)</f>
        <v>Canadian</v>
      </c>
      <c r="O3325" t="str">
        <f t="shared" si="1123"/>
        <v>physicist.[142]</v>
      </c>
      <c r="P3325" t="str">
        <f t="shared" si="1110"/>
        <v>physicist.</v>
      </c>
      <c r="Q3325" t="str">
        <f t="shared" si="1111"/>
        <v>physicist</v>
      </c>
      <c r="R3325" t="str">
        <f>IFERROR(MID(Q3325,1,FIND(" ",Q3325)-1),Q3325)</f>
        <v>physicist</v>
      </c>
      <c r="U3325" t="str">
        <f t="shared" si="1124"/>
        <v>https://en.wikipedia.org/wiki/Myer_Bloom</v>
      </c>
      <c r="Y3325" t="str">
        <f t="shared" si="1125"/>
        <v>https://tools.wmflabs.org/xtools-articleinfo/?article=Myer_Bloom&amp;project=en.wikipedia.org</v>
      </c>
      <c r="AB3325" t="str">
        <f t="shared" si="1126"/>
        <v>https://en.wikipedia.org/w/index.php?title=Special:WhatLinksHere/Myer_Bloom&amp;limit=500</v>
      </c>
    </row>
    <row r="3326" spans="1:29">
      <c r="A3326">
        <v>423</v>
      </c>
      <c r="B3326">
        <v>578416</v>
      </c>
      <c r="C3326">
        <v>58195.541558234254</v>
      </c>
      <c r="D3326" t="s">
        <v>9638</v>
      </c>
      <c r="E3326" t="str">
        <f t="shared" si="1121"/>
        <v>Mykolas</v>
      </c>
      <c r="F3326" t="str">
        <f t="shared" si="1122"/>
        <v>Burokevičius</v>
      </c>
      <c r="H3326">
        <v>0</v>
      </c>
      <c r="J3326">
        <v>88</v>
      </c>
      <c r="K3326" s="3">
        <v>42389</v>
      </c>
      <c r="L3326" t="s">
        <v>10274</v>
      </c>
      <c r="M3326" t="str">
        <f t="shared" si="1109"/>
        <v>Lithuanian politician member of the Politburo of the CPSU Central Committee.[426]</v>
      </c>
      <c r="N3326" t="str">
        <f>MID(M3326,1,FIND(" ",M3326)-1)</f>
        <v>Lithuanian</v>
      </c>
      <c r="O3326" t="str">
        <f t="shared" si="1123"/>
        <v>politician member of the Politburo of the CPSU Central Committee.[426]</v>
      </c>
      <c r="P3326" t="str">
        <f t="shared" si="1110"/>
        <v>politician member of the Politburo of the CPSU Central Committee.</v>
      </c>
      <c r="Q3326" t="str">
        <f t="shared" si="1111"/>
        <v>politician member of the Politburo of the CPSU Central Committee</v>
      </c>
      <c r="R3326" t="str">
        <f>IFERROR(MID(Q3326,1,FIND(" ",Q3326)-1),Q3326)</f>
        <v>politician</v>
      </c>
      <c r="S3326" t="s">
        <v>2407</v>
      </c>
      <c r="U3326" t="str">
        <f t="shared" si="1124"/>
        <v>https://en.wikipedia.org/wiki/Mykolas_Burokevičius</v>
      </c>
      <c r="Y3326" t="str">
        <f t="shared" si="1125"/>
        <v>https://tools.wmflabs.org/xtools-articleinfo/?article=Mykolas_Burokevičius&amp;project=en.wikipedia.org</v>
      </c>
      <c r="AB3326" t="str">
        <f t="shared" si="1126"/>
        <v>https://en.wikipedia.org/w/index.php?title=Special:WhatLinksHere/Mykolas_Burokevičius&amp;limit=500</v>
      </c>
    </row>
    <row r="3327" spans="1:29">
      <c r="A3327">
        <v>4742</v>
      </c>
      <c r="B3327">
        <v>128268</v>
      </c>
      <c r="C3327">
        <v>131414.47670113848</v>
      </c>
      <c r="D3327" t="s">
        <v>14962</v>
      </c>
      <c r="E3327" t="str">
        <f t="shared" si="1121"/>
        <v>Mylan</v>
      </c>
      <c r="F3327" t="str">
        <f t="shared" si="1122"/>
        <v>Hicks</v>
      </c>
      <c r="H3327">
        <v>0</v>
      </c>
      <c r="J3327">
        <v>23</v>
      </c>
      <c r="K3327" s="5">
        <v>42638</v>
      </c>
      <c r="L3327" t="s">
        <v>15635</v>
      </c>
      <c r="M3327" t="str">
        <f t="shared" si="1109"/>
        <v>American football player (Calgary Stampeders Michigan State Spartans) shot.[48]</v>
      </c>
      <c r="N3327" t="str">
        <f>MID(M3327,1,FIND(" ",M3327)-1)</f>
        <v>American</v>
      </c>
      <c r="O3327" t="str">
        <f t="shared" si="1123"/>
        <v>football player (Calgary Stampeders Michigan State Spartans) shot.[48]</v>
      </c>
      <c r="P3327" s="2" t="str">
        <f t="shared" si="1110"/>
        <v>football player (Calgary Stampeders Michigan State Spartans) shot.</v>
      </c>
      <c r="Q3327" s="2" t="str">
        <f t="shared" si="1111"/>
        <v>football player (Calgary Stampeders Michigan State Spartans) shot</v>
      </c>
      <c r="R3327" s="2" t="s">
        <v>15991</v>
      </c>
      <c r="S3327" t="s">
        <v>279</v>
      </c>
      <c r="T3327" t="s">
        <v>15990</v>
      </c>
      <c r="U3327" t="str">
        <f t="shared" si="1124"/>
        <v>https://en.wikipedia.org/wiki/Mylan_Hicks</v>
      </c>
      <c r="Y3327" t="str">
        <f t="shared" si="1125"/>
        <v>https://tools.wmflabs.org/xtools-articleinfo/?article=Mylan_Hicks&amp;project=en.wikipedia.org</v>
      </c>
      <c r="AB3327" t="str">
        <f t="shared" si="1126"/>
        <v>https://en.wikipedia.org/w/index.php?title=Special:WhatLinksHere/Mylan_Hicks&amp;limit=500</v>
      </c>
    </row>
    <row r="3328" spans="1:29">
      <c r="A3328">
        <v>2362</v>
      </c>
      <c r="B3328">
        <v>471530</v>
      </c>
      <c r="C3328">
        <v>58168.651725281961</v>
      </c>
      <c r="D3328" t="s">
        <v>11842</v>
      </c>
      <c r="E3328" t="str">
        <f t="shared" si="1121"/>
        <v>Myles</v>
      </c>
      <c r="F3328" t="str">
        <f t="shared" si="1122"/>
        <v>McKeon</v>
      </c>
      <c r="H3328">
        <v>0</v>
      </c>
      <c r="J3328">
        <v>97</v>
      </c>
      <c r="K3328" s="5">
        <v>42492</v>
      </c>
      <c r="L3328" t="s">
        <v>12292</v>
      </c>
      <c r="M3328" t="str">
        <f t="shared" si="1109"/>
        <v>Irish-born Australian Roman Catholic prelate Bishop of Bunbury (1969–1982).[24]</v>
      </c>
      <c r="N3328" t="s">
        <v>12966</v>
      </c>
      <c r="O3328" t="str">
        <f t="shared" si="1123"/>
        <v>Australian Roman Catholic prelate Bishop of Bunbury (1969–1982).[24]</v>
      </c>
      <c r="P3328" t="str">
        <f t="shared" si="1110"/>
        <v>Australian Roman Catholic prelate Bishop of Bunbury (1969–1982).</v>
      </c>
      <c r="Q3328" t="str">
        <f t="shared" si="1111"/>
        <v>Australian Roman Catholic prelate Bishop of Bunbury (1969–1982)</v>
      </c>
      <c r="R3328" t="s">
        <v>13336</v>
      </c>
      <c r="S3328" s="2" t="s">
        <v>1475</v>
      </c>
      <c r="U3328" t="str">
        <f t="shared" si="1124"/>
        <v>https://en.wikipedia.org/wiki/Myles_McKeon</v>
      </c>
      <c r="Y3328" t="str">
        <f t="shared" si="1125"/>
        <v>https://tools.wmflabs.org/xtools-articleinfo/?article=Myles_McKeon&amp;project=en.wikipedia.org</v>
      </c>
      <c r="AB3328" t="str">
        <f t="shared" si="1126"/>
        <v>https://en.wikipedia.org/w/index.php?title=Special:WhatLinksHere/Myles_McKeon&amp;limit=500</v>
      </c>
    </row>
    <row r="3329" spans="1:28">
      <c r="A3329">
        <v>189</v>
      </c>
      <c r="B3329">
        <v>68510</v>
      </c>
      <c r="C3329">
        <v>857516.36181976204</v>
      </c>
      <c r="D3329" t="s">
        <v>9276</v>
      </c>
      <c r="E3329" t="str">
        <f t="shared" si="1121"/>
        <v>Myra</v>
      </c>
      <c r="F3329" t="str">
        <f t="shared" si="1122"/>
        <v>Carter</v>
      </c>
      <c r="H3329">
        <v>0</v>
      </c>
      <c r="J3329">
        <v>86</v>
      </c>
      <c r="K3329" s="3">
        <v>42378</v>
      </c>
      <c r="L3329" t="s">
        <v>10053</v>
      </c>
      <c r="M3329" t="str">
        <f t="shared" si="1109"/>
        <v>American actress (Three Tall Women 8mm) pneumonia.[189]</v>
      </c>
      <c r="N3329" t="str">
        <f t="shared" ref="N3329:N3334" si="1127">MID(M3329,1,FIND(" ",M3329)-1)</f>
        <v>American</v>
      </c>
      <c r="O3329" t="str">
        <f t="shared" si="1123"/>
        <v>actress (Three Tall Women 8mm) pneumonia.[189]</v>
      </c>
      <c r="P3329" t="str">
        <f t="shared" si="1110"/>
        <v>actress (Three Tall Women 8mm) pneumonia.</v>
      </c>
      <c r="Q3329" t="str">
        <f t="shared" si="1111"/>
        <v>actress (Three Tall Women 8mm) pneumonia</v>
      </c>
      <c r="R3329" t="str">
        <f>IFERROR(MID(Q3329,1,FIND(" ",Q3329)-1),Q3329)</f>
        <v>actress</v>
      </c>
      <c r="S3329" t="s">
        <v>2770</v>
      </c>
      <c r="T3329" t="s">
        <v>11796</v>
      </c>
      <c r="U3329" t="str">
        <f t="shared" si="1124"/>
        <v>https://en.wikipedia.org/wiki/Myra_Carter</v>
      </c>
      <c r="Y3329" t="str">
        <f t="shared" si="1125"/>
        <v>https://tools.wmflabs.org/xtools-articleinfo/?article=Myra_Carter&amp;project=en.wikipedia.org</v>
      </c>
      <c r="AB3329" t="str">
        <f t="shared" si="1126"/>
        <v>https://en.wikipedia.org/w/index.php?title=Special:WhatLinksHere/Myra_Carter&amp;limit=500</v>
      </c>
    </row>
    <row r="3330" spans="1:28">
      <c r="A3330">
        <v>1982</v>
      </c>
      <c r="B3330">
        <v>734054</v>
      </c>
      <c r="C3330">
        <v>814749.55321937159</v>
      </c>
      <c r="D3330" t="s">
        <v>6684</v>
      </c>
      <c r="E3330" t="s">
        <v>6040</v>
      </c>
      <c r="F3330" t="s">
        <v>6041</v>
      </c>
      <c r="H3330">
        <v>0</v>
      </c>
      <c r="J3330">
        <v>91</v>
      </c>
      <c r="K3330" s="5">
        <v>42470</v>
      </c>
      <c r="L3330" t="s">
        <v>6375</v>
      </c>
      <c r="M3330" t="str">
        <f t="shared" ref="M3330:M3393" si="1128">MID(L3330,2,LEN(L3330)-1)</f>
        <v>Indian neurologist.[169]</v>
      </c>
      <c r="N3330" t="str">
        <f t="shared" si="1127"/>
        <v>Indian</v>
      </c>
      <c r="O3330" t="str">
        <f t="shared" si="1123"/>
        <v>neurologist.[169]</v>
      </c>
      <c r="P3330" t="str">
        <f t="shared" ref="P3330:P3393" si="1129">IFERROR(MID(O3330,1,FIND("[",O3330)-1),O3330)</f>
        <v>neurologist.</v>
      </c>
      <c r="Q3330" t="str">
        <f t="shared" ref="Q3330:Q3393" si="1130">IFERROR(MID(P3330,1,FIND(".",P3330)-1),P3330)</f>
        <v>neurologist</v>
      </c>
      <c r="R3330" t="str">
        <f>IFERROR(MID(Q3330,1,FIND(" ",Q3330)-1),Q3330)</f>
        <v>neurologist</v>
      </c>
      <c r="U3330" t="str">
        <f t="shared" si="1124"/>
        <v>https://en.wikipedia.org/wiki/N._H. Wadia</v>
      </c>
      <c r="Y3330" t="str">
        <f t="shared" si="1125"/>
        <v>https://tools.wmflabs.org/xtools-articleinfo/?article=N._H. Wadia&amp;project=en.wikipedia.org</v>
      </c>
      <c r="AB3330" t="str">
        <f t="shared" si="1126"/>
        <v>https://en.wikipedia.org/w/index.php?title=Special:WhatLinksHere/N._H. Wadia&amp;limit=500</v>
      </c>
    </row>
    <row r="3331" spans="1:28">
      <c r="A3331">
        <v>2666</v>
      </c>
      <c r="B3331">
        <v>106094</v>
      </c>
      <c r="C3331">
        <v>145802.18027185765</v>
      </c>
      <c r="D3331" t="s">
        <v>12363</v>
      </c>
      <c r="E3331" t="s">
        <v>12997</v>
      </c>
      <c r="F3331" s="2" t="s">
        <v>12998</v>
      </c>
      <c r="G3331" s="2"/>
      <c r="H3331">
        <v>0</v>
      </c>
      <c r="J3331">
        <v>75</v>
      </c>
      <c r="K3331" s="5">
        <v>42509</v>
      </c>
      <c r="L3331" t="s">
        <v>12631</v>
      </c>
      <c r="M3331" t="str">
        <f t="shared" si="1128"/>
        <v>Indian politician.[330]</v>
      </c>
      <c r="N3331" t="str">
        <f t="shared" si="1127"/>
        <v>Indian</v>
      </c>
      <c r="O3331" t="str">
        <f t="shared" si="1123"/>
        <v>politician.[330]</v>
      </c>
      <c r="P3331" t="str">
        <f t="shared" si="1129"/>
        <v>politician.</v>
      </c>
      <c r="Q3331" t="str">
        <f t="shared" si="1130"/>
        <v>politician</v>
      </c>
      <c r="R3331" t="str">
        <f>IFERROR(MID(Q3331,1,FIND(" ",Q3331)-1),Q3331)</f>
        <v>politician</v>
      </c>
      <c r="U3331" t="str">
        <f t="shared" si="1124"/>
        <v>https://en.wikipedia.org/wiki/N._S. Palanisamy</v>
      </c>
      <c r="Y3331" t="str">
        <f t="shared" si="1125"/>
        <v>https://tools.wmflabs.org/xtools-articleinfo/?article=N._S. Palanisamy&amp;project=en.wikipedia.org</v>
      </c>
      <c r="AB3331" t="str">
        <f t="shared" si="1126"/>
        <v>https://en.wikipedia.org/w/index.php?title=Special:WhatLinksHere/N._S. Palanisamy&amp;limit=500</v>
      </c>
    </row>
    <row r="3332" spans="1:28">
      <c r="A3332">
        <v>4083</v>
      </c>
      <c r="B3332">
        <v>160805</v>
      </c>
      <c r="C3332">
        <v>456935.5219236968</v>
      </c>
      <c r="D3332" t="s">
        <v>4344</v>
      </c>
      <c r="E3332" t="str">
        <f t="shared" ref="E3332:E3356" si="1131">LEFT(D3332,FIND(" ",D3332)-1)</f>
        <v>Na.</v>
      </c>
      <c r="F3332" t="str">
        <f t="shared" ref="F3332:F3356" si="1132">MID(D3332,FIND(" ",D3332)+1,9999)</f>
        <v>Muthukumar</v>
      </c>
      <c r="H3332">
        <v>0</v>
      </c>
      <c r="J3332">
        <v>41</v>
      </c>
      <c r="K3332" s="5">
        <v>42596</v>
      </c>
      <c r="L3332" t="s">
        <v>3844</v>
      </c>
      <c r="M3332" t="str">
        <f t="shared" si="1128"/>
        <v>Indian lyricist jaundice.[225]</v>
      </c>
      <c r="N3332" t="str">
        <f t="shared" si="1127"/>
        <v>Indian</v>
      </c>
      <c r="O3332" t="str">
        <f t="shared" si="1123"/>
        <v>lyricist jaundice.[225]</v>
      </c>
      <c r="P3332" s="2" t="str">
        <f t="shared" si="1129"/>
        <v>lyricist jaundice.</v>
      </c>
      <c r="Q3332" s="2" t="str">
        <f t="shared" si="1130"/>
        <v>lyricist jaundice</v>
      </c>
      <c r="R3332" s="2" t="str">
        <f>IFERROR(MID(Q3332,1,FIND(" ",Q3332)-1),Q3332)</f>
        <v>lyricist</v>
      </c>
      <c r="S3332" s="2"/>
      <c r="T3332" t="s">
        <v>2696</v>
      </c>
      <c r="U3332" t="str">
        <f t="shared" si="1124"/>
        <v>https://en.wikipedia.org/wiki/Na._Muthukumar</v>
      </c>
      <c r="Y3332" t="str">
        <f t="shared" si="1125"/>
        <v>https://tools.wmflabs.org/xtools-articleinfo/?article=Na._Muthukumar&amp;project=en.wikipedia.org</v>
      </c>
      <c r="AB3332" t="str">
        <f t="shared" si="1126"/>
        <v>https://en.wikipedia.org/w/index.php?title=Special:WhatLinksHere/Na._Muthukumar&amp;limit=500</v>
      </c>
    </row>
    <row r="3333" spans="1:28">
      <c r="A3333">
        <v>1090</v>
      </c>
      <c r="B3333">
        <v>400838</v>
      </c>
      <c r="C3333">
        <v>378393.06680052687</v>
      </c>
      <c r="D3333" t="s">
        <v>10994</v>
      </c>
      <c r="E3333" t="str">
        <f t="shared" si="1131"/>
        <v>Nabil</v>
      </c>
      <c r="F3333" t="str">
        <f t="shared" si="1132"/>
        <v>Maleh</v>
      </c>
      <c r="H3333">
        <v>0</v>
      </c>
      <c r="J3333">
        <v>79</v>
      </c>
      <c r="K3333" s="3">
        <v>42424</v>
      </c>
      <c r="L3333" t="s">
        <v>11330</v>
      </c>
      <c r="M3333" t="str">
        <f t="shared" si="1128"/>
        <v>Syrian film director.[435]</v>
      </c>
      <c r="N3333" t="str">
        <f t="shared" si="1127"/>
        <v>Syrian</v>
      </c>
      <c r="O3333" t="str">
        <f t="shared" si="1123"/>
        <v>film director.[435]</v>
      </c>
      <c r="P3333" t="str">
        <f t="shared" si="1129"/>
        <v>film director.</v>
      </c>
      <c r="Q3333" t="str">
        <f t="shared" si="1130"/>
        <v>film director</v>
      </c>
      <c r="R3333" t="s">
        <v>7459</v>
      </c>
      <c r="U3333" t="str">
        <f t="shared" si="1124"/>
        <v>https://en.wikipedia.org/wiki/Nabil_Maleh</v>
      </c>
      <c r="Y3333" t="str">
        <f t="shared" si="1125"/>
        <v>https://tools.wmflabs.org/xtools-articleinfo/?article=Nabil_Maleh&amp;project=en.wikipedia.org</v>
      </c>
      <c r="AB3333" t="str">
        <f t="shared" si="1126"/>
        <v>https://en.wikipedia.org/w/index.php?title=Special:WhatLinksHere/Nabil_Maleh&amp;limit=500</v>
      </c>
    </row>
    <row r="3334" spans="1:28">
      <c r="A3334">
        <v>1842</v>
      </c>
      <c r="B3334">
        <v>734262</v>
      </c>
      <c r="C3334">
        <v>463596.27808669757</v>
      </c>
      <c r="D3334" t="s">
        <v>6881</v>
      </c>
      <c r="E3334" t="str">
        <f t="shared" si="1131"/>
        <v>Nabil</v>
      </c>
      <c r="F3334" t="str">
        <f t="shared" si="1132"/>
        <v>Nosair</v>
      </c>
      <c r="H3334">
        <v>0</v>
      </c>
      <c r="J3334">
        <v>77</v>
      </c>
      <c r="K3334" s="5">
        <v>42462</v>
      </c>
      <c r="L3334" t="s">
        <v>6358</v>
      </c>
      <c r="M3334" t="str">
        <f t="shared" si="1128"/>
        <v>Egyptian footballer (Zamalek).[28]</v>
      </c>
      <c r="N3334" t="str">
        <f t="shared" si="1127"/>
        <v>Egyptian</v>
      </c>
      <c r="O3334" t="str">
        <f t="shared" si="1123"/>
        <v>footballer (Zamalek).[28]</v>
      </c>
      <c r="P3334" t="str">
        <f t="shared" si="1129"/>
        <v>footballer (Zamalek).</v>
      </c>
      <c r="Q3334" t="str">
        <f t="shared" si="1130"/>
        <v>footballer (Zamalek)</v>
      </c>
      <c r="R3334" t="str">
        <f>IFERROR(MID(Q3334,1,FIND(" ",Q3334)-1),Q3334)</f>
        <v>footballer</v>
      </c>
      <c r="S3334" s="2" t="s">
        <v>1761</v>
      </c>
      <c r="U3334" t="str">
        <f t="shared" si="1124"/>
        <v>https://en.wikipedia.org/wiki/Nabil_Nosair</v>
      </c>
      <c r="Y3334" t="str">
        <f t="shared" si="1125"/>
        <v>https://tools.wmflabs.org/xtools-articleinfo/?article=Nabil_Nosair&amp;project=en.wikipedia.org</v>
      </c>
      <c r="AB3334" t="str">
        <f t="shared" si="1126"/>
        <v>https://en.wikipedia.org/w/index.php?title=Special:WhatLinksHere/Nabil_Nosair&amp;limit=500</v>
      </c>
    </row>
    <row r="3335" spans="1:28">
      <c r="A3335">
        <v>4329</v>
      </c>
      <c r="B3335">
        <v>213750</v>
      </c>
      <c r="C3335">
        <v>248488.41469611216</v>
      </c>
      <c r="D3335" t="s">
        <v>4100</v>
      </c>
      <c r="E3335" t="str">
        <f t="shared" si="1131"/>
        <v>Nabile</v>
      </c>
      <c r="F3335" t="str">
        <f t="shared" si="1132"/>
        <v>Farès</v>
      </c>
      <c r="H3335">
        <v>0</v>
      </c>
      <c r="J3335">
        <v>75</v>
      </c>
      <c r="K3335" s="5">
        <v>42612</v>
      </c>
      <c r="L3335" t="s">
        <v>3608</v>
      </c>
      <c r="M3335" t="str">
        <f t="shared" si="1128"/>
        <v>Algerian-born French novelist.[473]</v>
      </c>
      <c r="N3335" t="s">
        <v>3310</v>
      </c>
      <c r="O3335" t="str">
        <f t="shared" si="1123"/>
        <v>French novelist.[473]</v>
      </c>
      <c r="P3335" s="2" t="str">
        <f t="shared" si="1129"/>
        <v>French novelist.</v>
      </c>
      <c r="Q3335" s="2" t="str">
        <f t="shared" si="1130"/>
        <v>French novelist</v>
      </c>
      <c r="R3335" s="2" t="s">
        <v>2581</v>
      </c>
      <c r="S3335" s="2"/>
      <c r="U3335" t="str">
        <f t="shared" si="1124"/>
        <v>https://en.wikipedia.org/wiki/Nabile_Farès</v>
      </c>
      <c r="Y3335" t="str">
        <f t="shared" si="1125"/>
        <v>https://tools.wmflabs.org/xtools-articleinfo/?article=Nabile_Farès&amp;project=en.wikipedia.org</v>
      </c>
      <c r="AB3335" t="str">
        <f t="shared" si="1126"/>
        <v>https://en.wikipedia.org/w/index.php?title=Special:WhatLinksHere/Nabile_Farès&amp;limit=500</v>
      </c>
    </row>
    <row r="3336" spans="1:28">
      <c r="A3336">
        <v>4124</v>
      </c>
      <c r="B3336">
        <v>663383</v>
      </c>
      <c r="C3336">
        <v>441464.56668750034</v>
      </c>
      <c r="D3336" t="s">
        <v>4226</v>
      </c>
      <c r="E3336" t="str">
        <f t="shared" si="1131"/>
        <v>Nachum</v>
      </c>
      <c r="F3336" t="str">
        <f t="shared" si="1132"/>
        <v>Heiman</v>
      </c>
      <c r="H3336">
        <v>0</v>
      </c>
      <c r="J3336">
        <v>82</v>
      </c>
      <c r="K3336" s="5">
        <v>42599</v>
      </c>
      <c r="L3336" t="s">
        <v>3818</v>
      </c>
      <c r="M3336" t="str">
        <f t="shared" si="1128"/>
        <v>Latvian-born Israeli composer recipient of the Israel Prize (2009).[266]</v>
      </c>
      <c r="N3336" t="s">
        <v>3424</v>
      </c>
      <c r="O3336" t="str">
        <f t="shared" si="1123"/>
        <v>Israeli composer recipient of the Israel Prize (2009).[266]</v>
      </c>
      <c r="P3336" s="2" t="str">
        <f t="shared" si="1129"/>
        <v>Israeli composer recipient of the Israel Prize (2009).</v>
      </c>
      <c r="Q3336" s="2" t="str">
        <f t="shared" si="1130"/>
        <v>Israeli composer recipient of the Israel Prize (2009)</v>
      </c>
      <c r="R3336" s="2" t="s">
        <v>2867</v>
      </c>
      <c r="S3336" s="2" t="s">
        <v>637</v>
      </c>
      <c r="U3336" t="str">
        <f t="shared" si="1124"/>
        <v>https://en.wikipedia.org/wiki/Nachum_Heiman</v>
      </c>
      <c r="Y3336" t="str">
        <f t="shared" si="1125"/>
        <v>https://tools.wmflabs.org/xtools-articleinfo/?article=Nachum_Heiman&amp;project=en.wikipedia.org</v>
      </c>
      <c r="AB3336" t="str">
        <f t="shared" si="1126"/>
        <v>https://en.wikipedia.org/w/index.php?title=Special:WhatLinksHere/Nachum_Heiman&amp;limit=500</v>
      </c>
    </row>
    <row r="3337" spans="1:28">
      <c r="A3337">
        <v>2179</v>
      </c>
      <c r="B3337">
        <v>729424</v>
      </c>
      <c r="C3337">
        <v>422670.50695409125</v>
      </c>
      <c r="D3337" t="s">
        <v>6717</v>
      </c>
      <c r="E3337" t="str">
        <f t="shared" si="1131"/>
        <v>Nade</v>
      </c>
      <c r="F3337" t="str">
        <f t="shared" si="1132"/>
        <v>Haley</v>
      </c>
      <c r="H3337">
        <v>0</v>
      </c>
      <c r="J3337">
        <v>68</v>
      </c>
      <c r="K3337" s="5">
        <v>42481</v>
      </c>
      <c r="L3337" t="s">
        <v>6060</v>
      </c>
      <c r="M3337" t="str">
        <f t="shared" si="1128"/>
        <v>American artist.[366]</v>
      </c>
      <c r="N3337" t="str">
        <f>MID(M3337,1,FIND(" ",M3337)-1)</f>
        <v>American</v>
      </c>
      <c r="O3337" t="str">
        <f t="shared" si="1123"/>
        <v>artist.[366]</v>
      </c>
      <c r="P3337" t="str">
        <f t="shared" si="1129"/>
        <v>artist.</v>
      </c>
      <c r="Q3337" t="str">
        <f t="shared" si="1130"/>
        <v>artist</v>
      </c>
      <c r="R3337" t="str">
        <f>IFERROR(MID(Q3337,1,FIND(" ",Q3337)-1),Q3337)</f>
        <v>artist</v>
      </c>
      <c r="U3337" t="str">
        <f t="shared" si="1124"/>
        <v>https://en.wikipedia.org/wiki/Nade_Haley</v>
      </c>
      <c r="Y3337" t="str">
        <f t="shared" si="1125"/>
        <v>https://tools.wmflabs.org/xtools-articleinfo/?article=Nade_Haley&amp;project=en.wikipedia.org</v>
      </c>
      <c r="AB3337" t="str">
        <f t="shared" si="1126"/>
        <v>https://en.wikipedia.org/w/index.php?title=Special:WhatLinksHere/Nade_Haley&amp;limit=500</v>
      </c>
    </row>
    <row r="3338" spans="1:28">
      <c r="A3338">
        <v>597</v>
      </c>
      <c r="B3338">
        <v>745156</v>
      </c>
      <c r="C3338">
        <v>821474.69745541457</v>
      </c>
      <c r="D3338" t="s">
        <v>9903</v>
      </c>
      <c r="E3338" t="str">
        <f t="shared" si="1131"/>
        <v>Nadine</v>
      </c>
      <c r="F3338" t="str">
        <f t="shared" si="1132"/>
        <v>Senior</v>
      </c>
      <c r="H3338">
        <v>0</v>
      </c>
      <c r="J3338">
        <v>76</v>
      </c>
      <c r="K3338" s="3">
        <v>42397</v>
      </c>
      <c r="L3338" t="s">
        <v>9904</v>
      </c>
      <c r="M3338" t="str">
        <f t="shared" si="1128"/>
        <v>English dance teacher.[603]</v>
      </c>
      <c r="N3338" t="str">
        <f>MID(M3338,1,FIND(" ",M3338)-1)</f>
        <v>English</v>
      </c>
      <c r="O3338" t="str">
        <f t="shared" si="1123"/>
        <v>dance teacher.[603]</v>
      </c>
      <c r="P3338" t="str">
        <f t="shared" si="1129"/>
        <v>dance teacher.</v>
      </c>
      <c r="Q3338" t="str">
        <f t="shared" si="1130"/>
        <v>dance teacher</v>
      </c>
      <c r="R3338" t="s">
        <v>6813</v>
      </c>
      <c r="U3338" t="str">
        <f t="shared" si="1124"/>
        <v>https://en.wikipedia.org/wiki/Nadine_Senior</v>
      </c>
      <c r="Y3338" t="str">
        <f t="shared" si="1125"/>
        <v>https://tools.wmflabs.org/xtools-articleinfo/?article=Nadine_Senior&amp;project=en.wikipedia.org</v>
      </c>
      <c r="AB3338" t="str">
        <f t="shared" si="1126"/>
        <v>https://en.wikipedia.org/w/index.php?title=Special:WhatLinksHere/Nadine_Senior&amp;limit=500</v>
      </c>
    </row>
    <row r="3339" spans="1:28">
      <c r="A3339">
        <v>4741</v>
      </c>
      <c r="B3339">
        <v>298114</v>
      </c>
      <c r="C3339">
        <v>112919.40441878978</v>
      </c>
      <c r="D3339" t="s">
        <v>14816</v>
      </c>
      <c r="E3339" t="str">
        <f t="shared" si="1131"/>
        <v>Nahed</v>
      </c>
      <c r="F3339" t="str">
        <f t="shared" si="1132"/>
        <v>Hattar</v>
      </c>
      <c r="H3339">
        <v>0</v>
      </c>
      <c r="J3339">
        <v>56</v>
      </c>
      <c r="K3339" s="5">
        <v>42638</v>
      </c>
      <c r="L3339" t="s">
        <v>15634</v>
      </c>
      <c r="M3339" t="str">
        <f t="shared" si="1128"/>
        <v>Jordanian writer shot.[47]</v>
      </c>
      <c r="N3339" t="str">
        <f>MID(M3339,1,FIND(" ",M3339)-1)</f>
        <v>Jordanian</v>
      </c>
      <c r="O3339" t="str">
        <f t="shared" si="1123"/>
        <v>writer shot.[47]</v>
      </c>
      <c r="P3339" s="2" t="str">
        <f t="shared" si="1129"/>
        <v>writer shot.</v>
      </c>
      <c r="Q3339" s="2" t="str">
        <f t="shared" si="1130"/>
        <v>writer shot</v>
      </c>
      <c r="R3339" s="2" t="str">
        <f>IFERROR(MID(Q3339,1,FIND(" ",Q3339)-1),Q3339)</f>
        <v>writer</v>
      </c>
      <c r="T3339" t="s">
        <v>15990</v>
      </c>
      <c r="U3339" t="str">
        <f t="shared" si="1124"/>
        <v>https://en.wikipedia.org/wiki/Nahed_Hattar</v>
      </c>
      <c r="Y3339" t="str">
        <f t="shared" si="1125"/>
        <v>https://tools.wmflabs.org/xtools-articleinfo/?article=Nahed_Hattar&amp;project=en.wikipedia.org</v>
      </c>
      <c r="AB3339" t="str">
        <f t="shared" si="1126"/>
        <v>https://en.wikipedia.org/w/index.php?title=Special:WhatLinksHere/Nahed_Hattar&amp;limit=500</v>
      </c>
    </row>
    <row r="3340" spans="1:28">
      <c r="A3340">
        <v>1630</v>
      </c>
      <c r="B3340">
        <v>466396</v>
      </c>
      <c r="C3340">
        <v>701730.84446651046</v>
      </c>
      <c r="D3340" t="s">
        <v>8715</v>
      </c>
      <c r="E3340" t="str">
        <f t="shared" si="1131"/>
        <v>Najim</v>
      </c>
      <c r="F3340" t="str">
        <f t="shared" si="1132"/>
        <v>Laachraoui</v>
      </c>
      <c r="H3340">
        <v>0</v>
      </c>
      <c r="J3340">
        <v>24</v>
      </c>
      <c r="K3340" s="3">
        <v>42451</v>
      </c>
      <c r="L3340" s="2" t="s">
        <v>7844</v>
      </c>
      <c r="M3340" t="str">
        <f t="shared" si="1128"/>
        <v>Moroccan-born Belgian terrorist (2016 Brussels bombings).[437]</v>
      </c>
      <c r="N3340" t="s">
        <v>7500</v>
      </c>
      <c r="O3340" s="2" t="s">
        <v>7499</v>
      </c>
      <c r="P3340" t="str">
        <f t="shared" si="1129"/>
        <v>terrorist (2016 Brussels bombings).</v>
      </c>
      <c r="Q3340" t="str">
        <f t="shared" si="1130"/>
        <v>terrorist (2016 Brussels bombings)</v>
      </c>
      <c r="R3340" t="str">
        <f>IFERROR(MID(Q3340,1,FIND(" ",Q3340)-1),Q3340)</f>
        <v>terrorist</v>
      </c>
      <c r="S3340" s="2" t="s">
        <v>1920</v>
      </c>
      <c r="T3340" t="s">
        <v>7409</v>
      </c>
      <c r="U3340" t="str">
        <f t="shared" si="1124"/>
        <v>https://en.wikipedia.org/wiki/Najim_Laachraoui</v>
      </c>
      <c r="Y3340" t="str">
        <f t="shared" si="1125"/>
        <v>https://tools.wmflabs.org/xtools-articleinfo/?article=Najim_Laachraoui&amp;project=en.wikipedia.org</v>
      </c>
      <c r="AB3340" t="str">
        <f t="shared" si="1126"/>
        <v>https://en.wikipedia.org/w/index.php?title=Special:WhatLinksHere/Najim_Laachraoui&amp;limit=500</v>
      </c>
    </row>
    <row r="3341" spans="1:28">
      <c r="A3341">
        <v>4366</v>
      </c>
      <c r="B3341">
        <v>699930</v>
      </c>
      <c r="C3341">
        <v>698478.78870041319</v>
      </c>
      <c r="D3341" t="s">
        <v>14826</v>
      </c>
      <c r="E3341" t="str">
        <f t="shared" si="1131"/>
        <v>Nalinidhar</v>
      </c>
      <c r="F3341" t="str">
        <f t="shared" si="1132"/>
        <v>Bhattacharya</v>
      </c>
      <c r="H3341">
        <v>0</v>
      </c>
      <c r="J3341">
        <v>94</v>
      </c>
      <c r="K3341" s="5">
        <v>42615</v>
      </c>
      <c r="L3341" t="s">
        <v>15285</v>
      </c>
      <c r="M3341" t="str">
        <f t="shared" si="1128"/>
        <v>Indian poet and literary critic.[416]</v>
      </c>
      <c r="N3341" t="str">
        <f t="shared" ref="N3341:N3347" si="1133">MID(M3341,1,FIND(" ",M3341)-1)</f>
        <v>Indian</v>
      </c>
      <c r="O3341" t="str">
        <f t="shared" ref="O3341:O3349" si="1134">MID(M3341,FIND(" ",M3341)+1,9999)</f>
        <v>poet and literary critic.[416]</v>
      </c>
      <c r="P3341" s="2" t="str">
        <f t="shared" si="1129"/>
        <v>poet and literary critic.</v>
      </c>
      <c r="Q3341" s="2" t="str">
        <f t="shared" si="1130"/>
        <v>poet and literary critic</v>
      </c>
      <c r="R3341" s="2" t="str">
        <f>Q3341</f>
        <v>poet and literary critic</v>
      </c>
      <c r="U3341" t="str">
        <f t="shared" si="1124"/>
        <v>https://en.wikipedia.org/wiki/Nalinidhar_Bhattacharya</v>
      </c>
      <c r="Y3341" t="str">
        <f t="shared" si="1125"/>
        <v>https://tools.wmflabs.org/xtools-articleinfo/?article=Nalinidhar_Bhattacharya&amp;project=en.wikipedia.org</v>
      </c>
      <c r="AB3341" t="str">
        <f t="shared" si="1126"/>
        <v>https://en.wikipedia.org/w/index.php?title=Special:WhatLinksHere/Nalinidhar_Bhattacharya&amp;limit=500</v>
      </c>
    </row>
    <row r="3342" spans="1:28">
      <c r="A3342">
        <v>1758</v>
      </c>
      <c r="B3342">
        <v>605345</v>
      </c>
      <c r="C3342">
        <v>752398.5913812794</v>
      </c>
      <c r="D3342" t="s">
        <v>8389</v>
      </c>
      <c r="E3342" t="str">
        <f t="shared" si="1131"/>
        <v>Nana</v>
      </c>
      <c r="F3342" t="str">
        <f t="shared" si="1132"/>
        <v>Mchedlidze</v>
      </c>
      <c r="H3342">
        <v>0</v>
      </c>
      <c r="J3342">
        <v>90</v>
      </c>
      <c r="K3342" s="3">
        <v>42458</v>
      </c>
      <c r="L3342" s="2" t="s">
        <v>7486</v>
      </c>
      <c r="M3342" t="str">
        <f t="shared" si="1128"/>
        <v>Georgian actress and film director.[566]</v>
      </c>
      <c r="N3342" t="str">
        <f t="shared" si="1133"/>
        <v>Georgian</v>
      </c>
      <c r="O3342" t="str">
        <f t="shared" si="1134"/>
        <v>actress and film director.[566]</v>
      </c>
      <c r="P3342" t="str">
        <f t="shared" si="1129"/>
        <v>actress and film director.</v>
      </c>
      <c r="Q3342" t="str">
        <f t="shared" si="1130"/>
        <v>actress and film director</v>
      </c>
      <c r="R3342" t="str">
        <f>Q3342</f>
        <v>actress and film director</v>
      </c>
      <c r="U3342" t="str">
        <f t="shared" si="1124"/>
        <v>https://en.wikipedia.org/wiki/Nana_Mchedlidze</v>
      </c>
      <c r="Y3342" t="str">
        <f t="shared" si="1125"/>
        <v>https://tools.wmflabs.org/xtools-articleinfo/?article=Nana_Mchedlidze&amp;project=en.wikipedia.org</v>
      </c>
      <c r="AB3342" t="str">
        <f t="shared" si="1126"/>
        <v>https://en.wikipedia.org/w/index.php?title=Special:WhatLinksHere/Nana_Mchedlidze&amp;limit=500</v>
      </c>
    </row>
    <row r="3343" spans="1:28">
      <c r="A3343">
        <v>1392</v>
      </c>
      <c r="B3343">
        <v>997333</v>
      </c>
      <c r="C3343">
        <v>902482.3481504427</v>
      </c>
      <c r="D3343" t="s">
        <v>8268</v>
      </c>
      <c r="E3343" t="str">
        <f t="shared" si="1131"/>
        <v>Naná</v>
      </c>
      <c r="F3343" t="str">
        <f t="shared" si="1132"/>
        <v>Vasconcelos</v>
      </c>
      <c r="H3343">
        <v>0</v>
      </c>
      <c r="J3343">
        <v>71</v>
      </c>
      <c r="K3343" s="3">
        <v>42438</v>
      </c>
      <c r="L3343" s="2" t="s">
        <v>8116</v>
      </c>
      <c r="M3343" t="str">
        <f t="shared" si="1128"/>
        <v>Brazilian jazz percussionist and vocalist eight-time Grammy Award winner lung cancer.[198]</v>
      </c>
      <c r="N3343" t="str">
        <f t="shared" si="1133"/>
        <v>Brazilian</v>
      </c>
      <c r="O3343" t="str">
        <f t="shared" si="1134"/>
        <v>jazz percussionist and vocalist eight-time Grammy Award winner lung cancer.[198]</v>
      </c>
      <c r="P3343" t="str">
        <f t="shared" si="1129"/>
        <v>jazz percussionist and vocalist eight-time Grammy Award winner lung cancer.</v>
      </c>
      <c r="Q3343" t="str">
        <f t="shared" si="1130"/>
        <v>jazz percussionist and vocalist eight-time Grammy Award winner lung cancer</v>
      </c>
      <c r="R3343" t="s">
        <v>3219</v>
      </c>
      <c r="S3343" s="2" t="s">
        <v>1946</v>
      </c>
      <c r="U3343" t="str">
        <f t="shared" si="1124"/>
        <v>https://en.wikipedia.org/wiki/Naná_Vasconcelos</v>
      </c>
      <c r="Y3343" t="str">
        <f t="shared" si="1125"/>
        <v>https://tools.wmflabs.org/xtools-articleinfo/?article=Naná_Vasconcelos&amp;project=en.wikipedia.org</v>
      </c>
      <c r="AB3343" t="str">
        <f t="shared" si="1126"/>
        <v>https://en.wikipedia.org/w/index.php?title=Special:WhatLinksHere/Naná_Vasconcelos&amp;limit=500</v>
      </c>
    </row>
    <row r="3344" spans="1:28">
      <c r="A3344">
        <v>2753</v>
      </c>
      <c r="B3344">
        <v>707550</v>
      </c>
      <c r="C3344">
        <v>799996.67391712137</v>
      </c>
      <c r="D3344" t="s">
        <v>12410</v>
      </c>
      <c r="E3344" t="str">
        <f t="shared" si="1131"/>
        <v>Nancy</v>
      </c>
      <c r="F3344" t="str">
        <f t="shared" si="1132"/>
        <v>Dow</v>
      </c>
      <c r="H3344">
        <v>0</v>
      </c>
      <c r="J3344">
        <v>79</v>
      </c>
      <c r="K3344" s="5">
        <v>42515</v>
      </c>
      <c r="L3344" t="s">
        <v>12655</v>
      </c>
      <c r="M3344" t="str">
        <f t="shared" si="1128"/>
        <v>American actress (The Ice House) and model.[419]</v>
      </c>
      <c r="N3344" t="str">
        <f t="shared" si="1133"/>
        <v>American</v>
      </c>
      <c r="O3344" t="str">
        <f t="shared" si="1134"/>
        <v>actress (The Ice House) and model.[419]</v>
      </c>
      <c r="P3344" t="str">
        <f t="shared" si="1129"/>
        <v>actress (The Ice House) and model.</v>
      </c>
      <c r="Q3344" t="str">
        <f t="shared" si="1130"/>
        <v>actress (The Ice House) and model</v>
      </c>
      <c r="R3344" t="s">
        <v>3048</v>
      </c>
      <c r="S3344" s="2" t="s">
        <v>1316</v>
      </c>
      <c r="U3344" t="str">
        <f t="shared" si="1124"/>
        <v>https://en.wikipedia.org/wiki/Nancy_Dow</v>
      </c>
      <c r="Y3344" t="str">
        <f t="shared" si="1125"/>
        <v>https://tools.wmflabs.org/xtools-articleinfo/?article=Nancy_Dow&amp;project=en.wikipedia.org</v>
      </c>
      <c r="AB3344" t="str">
        <f t="shared" si="1126"/>
        <v>https://en.wikipedia.org/w/index.php?title=Special:WhatLinksHere/Nancy_Dow&amp;limit=500</v>
      </c>
    </row>
    <row r="3345" spans="1:29">
      <c r="A3345">
        <v>2428</v>
      </c>
      <c r="B3345">
        <v>25408</v>
      </c>
      <c r="C3345">
        <v>528671.99882120988</v>
      </c>
      <c r="D3345" t="s">
        <v>11890</v>
      </c>
      <c r="E3345" t="str">
        <f t="shared" si="1131"/>
        <v>Nancy</v>
      </c>
      <c r="F3345" t="str">
        <f t="shared" si="1132"/>
        <v>Zahniser</v>
      </c>
      <c r="H3345">
        <v>0</v>
      </c>
      <c r="J3345">
        <v>67</v>
      </c>
      <c r="K3345" s="5">
        <v>42495</v>
      </c>
      <c r="L3345" t="s">
        <v>12500</v>
      </c>
      <c r="M3345" t="str">
        <f t="shared" si="1128"/>
        <v>American pharmacologist.[90]</v>
      </c>
      <c r="N3345" t="str">
        <f t="shared" si="1133"/>
        <v>American</v>
      </c>
      <c r="O3345" t="str">
        <f t="shared" si="1134"/>
        <v>pharmacologist.[90]</v>
      </c>
      <c r="P3345" t="str">
        <f t="shared" si="1129"/>
        <v>pharmacologist.</v>
      </c>
      <c r="Q3345" t="str">
        <f t="shared" si="1130"/>
        <v>pharmacologist</v>
      </c>
      <c r="R3345" t="str">
        <f>IFERROR(MID(Q3345,1,FIND(" ",Q3345)-1),Q3345)</f>
        <v>pharmacologist</v>
      </c>
      <c r="U3345" t="str">
        <f t="shared" si="1124"/>
        <v>https://en.wikipedia.org/wiki/Nancy_Zahniser</v>
      </c>
      <c r="Y3345" t="str">
        <f t="shared" si="1125"/>
        <v>https://tools.wmflabs.org/xtools-articleinfo/?article=Nancy_Zahniser&amp;project=en.wikipedia.org</v>
      </c>
      <c r="AB3345" t="str">
        <f t="shared" si="1126"/>
        <v>https://en.wikipedia.org/w/index.php?title=Special:WhatLinksHere/Nancy_Zahniser&amp;limit=500</v>
      </c>
    </row>
    <row r="3346" spans="1:29">
      <c r="A3346">
        <v>1024</v>
      </c>
      <c r="B3346">
        <v>357668</v>
      </c>
      <c r="C3346">
        <v>24741.271328821313</v>
      </c>
      <c r="D3346" t="s">
        <v>10528</v>
      </c>
      <c r="E3346" t="str">
        <f t="shared" si="1131"/>
        <v>Nando</v>
      </c>
      <c r="F3346" t="str">
        <f t="shared" si="1132"/>
        <v>Yosu</v>
      </c>
      <c r="H3346">
        <v>0</v>
      </c>
      <c r="J3346">
        <v>76</v>
      </c>
      <c r="K3346" s="3">
        <v>42420</v>
      </c>
      <c r="L3346" t="s">
        <v>11481</v>
      </c>
      <c r="M3346" t="str">
        <f t="shared" si="1128"/>
        <v>Spanish football player and manager (Racing de Santander) Alzheimer's disease.[369]</v>
      </c>
      <c r="N3346" t="str">
        <f t="shared" si="1133"/>
        <v>Spanish</v>
      </c>
      <c r="O3346" t="str">
        <f t="shared" si="1134"/>
        <v>football player and manager (Racing de Santander) Alzheimer's disease.[369]</v>
      </c>
      <c r="P3346" t="str">
        <f t="shared" si="1129"/>
        <v>football player and manager (Racing de Santander) Alzheimer's disease.</v>
      </c>
      <c r="Q3346" t="str">
        <f t="shared" si="1130"/>
        <v>football player and manager (Racing de Santander) Alzheimer's disease</v>
      </c>
      <c r="R3346" t="s">
        <v>3380</v>
      </c>
      <c r="S3346" t="s">
        <v>2193</v>
      </c>
      <c r="T3346" t="s">
        <v>8758</v>
      </c>
      <c r="U3346" t="str">
        <f t="shared" si="1124"/>
        <v>https://en.wikipedia.org/wiki/Nando_Yosu</v>
      </c>
      <c r="Y3346" t="str">
        <f t="shared" si="1125"/>
        <v>https://tools.wmflabs.org/xtools-articleinfo/?article=Nando_Yosu&amp;project=en.wikipedia.org</v>
      </c>
      <c r="AB3346" t="str">
        <f t="shared" si="1126"/>
        <v>https://en.wikipedia.org/w/index.php?title=Special:WhatLinksHere/Nando_Yosu&amp;limit=500</v>
      </c>
    </row>
    <row r="3347" spans="1:29">
      <c r="A3347">
        <v>2732</v>
      </c>
      <c r="B3347">
        <v>311004</v>
      </c>
      <c r="C3347">
        <v>214014.106999457</v>
      </c>
      <c r="D3347" t="s">
        <v>11982</v>
      </c>
      <c r="E3347" t="str">
        <f t="shared" si="1131"/>
        <v>Nanette</v>
      </c>
      <c r="F3347" t="str">
        <f t="shared" si="1132"/>
        <v>Rainone</v>
      </c>
      <c r="H3347">
        <v>0</v>
      </c>
      <c r="J3347">
        <v>73</v>
      </c>
      <c r="K3347" s="5">
        <v>42513</v>
      </c>
      <c r="L3347" t="s">
        <v>12842</v>
      </c>
      <c r="M3347" t="str">
        <f t="shared" si="1128"/>
        <v>American feminist and reporter.[398]</v>
      </c>
      <c r="N3347" t="str">
        <f t="shared" si="1133"/>
        <v>American</v>
      </c>
      <c r="O3347" t="str">
        <f t="shared" si="1134"/>
        <v>feminist and reporter.[398]</v>
      </c>
      <c r="P3347" t="str">
        <f t="shared" si="1129"/>
        <v>feminist and reporter.</v>
      </c>
      <c r="Q3347" t="str">
        <f t="shared" si="1130"/>
        <v>feminist and reporter</v>
      </c>
      <c r="R3347" t="str">
        <f>Q3347</f>
        <v>feminist and reporter</v>
      </c>
      <c r="U3347" t="str">
        <f t="shared" si="1124"/>
        <v>https://en.wikipedia.org/wiki/Nanette_Rainone</v>
      </c>
      <c r="Y3347" t="str">
        <f t="shared" si="1125"/>
        <v>https://tools.wmflabs.org/xtools-articleinfo/?article=Nanette_Rainone&amp;project=en.wikipedia.org</v>
      </c>
      <c r="AB3347" t="str">
        <f t="shared" si="1126"/>
        <v>https://en.wikipedia.org/w/index.php?title=Special:WhatLinksHere/Nanette_Rainone&amp;limit=500</v>
      </c>
    </row>
    <row r="3348" spans="1:29">
      <c r="A3348">
        <v>4653</v>
      </c>
      <c r="B3348">
        <v>356160</v>
      </c>
      <c r="C3348">
        <v>262503.8544574636</v>
      </c>
      <c r="D3348" t="s">
        <v>14900</v>
      </c>
      <c r="E3348" t="str">
        <f t="shared" si="1131"/>
        <v>Naser</v>
      </c>
      <c r="F3348" t="str">
        <f t="shared" si="1132"/>
        <v>al-Raas</v>
      </c>
      <c r="H3348">
        <v>0</v>
      </c>
      <c r="J3348">
        <v>33</v>
      </c>
      <c r="K3348" s="5">
        <v>42632</v>
      </c>
      <c r="L3348" t="s">
        <v>15691</v>
      </c>
      <c r="M3348" t="str">
        <f t="shared" si="1128"/>
        <v>Kuwaiti-born Canadian human rights activist heart failure.[127]</v>
      </c>
      <c r="N3348" t="s">
        <v>15663</v>
      </c>
      <c r="O3348" t="str">
        <f t="shared" si="1134"/>
        <v>Canadian human rights activist heart failure.[127]</v>
      </c>
      <c r="P3348" s="2" t="str">
        <f t="shared" si="1129"/>
        <v>Canadian human rights activist heart failure.</v>
      </c>
      <c r="Q3348" s="2" t="str">
        <f t="shared" si="1130"/>
        <v>Canadian human rights activist heart failure</v>
      </c>
      <c r="R3348" s="2" t="s">
        <v>16006</v>
      </c>
      <c r="T3348" t="s">
        <v>16009</v>
      </c>
      <c r="U3348" t="str">
        <f t="shared" si="1124"/>
        <v>https://en.wikipedia.org/wiki/Naser_al-Raas</v>
      </c>
      <c r="Y3348" t="str">
        <f t="shared" si="1125"/>
        <v>https://tools.wmflabs.org/xtools-articleinfo/?article=Naser_al-Raas&amp;project=en.wikipedia.org</v>
      </c>
      <c r="AB3348" t="str">
        <f t="shared" si="1126"/>
        <v>https://en.wikipedia.org/w/index.php?title=Special:WhatLinksHere/Naser_al-Raas&amp;limit=500</v>
      </c>
    </row>
    <row r="3349" spans="1:29">
      <c r="A3349">
        <v>1249</v>
      </c>
      <c r="B3349">
        <v>551664</v>
      </c>
      <c r="C3349">
        <v>139359.0252919239</v>
      </c>
      <c r="D3349" t="s">
        <v>9046</v>
      </c>
      <c r="E3349" t="str">
        <f t="shared" si="1131"/>
        <v>Natalya</v>
      </c>
      <c r="F3349" t="str">
        <f t="shared" si="1132"/>
        <v>Krachkovskaya</v>
      </c>
      <c r="H3349">
        <v>0</v>
      </c>
      <c r="J3349">
        <v>77</v>
      </c>
      <c r="K3349" s="3">
        <v>42432</v>
      </c>
      <c r="L3349" s="2" t="s">
        <v>8305</v>
      </c>
      <c r="M3349" t="str">
        <f t="shared" si="1128"/>
        <v>Russian actress (Ivan Vasilievich: Back to the Future) heart attack.[55]</v>
      </c>
      <c r="N3349" t="str">
        <f>MID(M3349,1,FIND(" ",M3349)-1)</f>
        <v>Russian</v>
      </c>
      <c r="O3349" t="str">
        <f t="shared" si="1134"/>
        <v>actress (Ivan Vasilievich: Back to the Future) heart attack.[55]</v>
      </c>
      <c r="P3349" t="str">
        <f t="shared" si="1129"/>
        <v>actress (Ivan Vasilievich: Back to the Future) heart attack.</v>
      </c>
      <c r="Q3349" t="str">
        <f t="shared" si="1130"/>
        <v>actress (Ivan Vasilievich: Back to the Future) heart attack</v>
      </c>
      <c r="R3349" t="str">
        <f>IFERROR(MID(Q3349,1,FIND(" ",Q3349)-1),Q3349)</f>
        <v>actress</v>
      </c>
      <c r="S3349" s="2" t="s">
        <v>2027</v>
      </c>
      <c r="T3349" t="s">
        <v>7313</v>
      </c>
      <c r="U3349" t="str">
        <f t="shared" si="1124"/>
        <v>https://en.wikipedia.org/wiki/Natalya_Krachkovskaya</v>
      </c>
      <c r="Y3349" t="str">
        <f t="shared" si="1125"/>
        <v>https://tools.wmflabs.org/xtools-articleinfo/?article=Natalya_Krachkovskaya&amp;project=en.wikipedia.org</v>
      </c>
      <c r="AB3349" t="str">
        <f t="shared" si="1126"/>
        <v>https://en.wikipedia.org/w/index.php?title=Special:WhatLinksHere/Natalya_Krachkovskaya&amp;limit=500</v>
      </c>
    </row>
    <row r="3350" spans="1:29">
      <c r="A3350">
        <v>1</v>
      </c>
      <c r="B3350">
        <v>190347</v>
      </c>
      <c r="C3350">
        <v>912960.46338811726</v>
      </c>
      <c r="D3350" t="s">
        <v>9100</v>
      </c>
      <c r="E3350" t="str">
        <f t="shared" si="1131"/>
        <v>Natasha</v>
      </c>
      <c r="F3350" t="str">
        <f t="shared" si="1132"/>
        <v>Aguilar</v>
      </c>
      <c r="H3350">
        <v>0</v>
      </c>
      <c r="J3350">
        <v>45</v>
      </c>
      <c r="K3350" s="3">
        <v>42370</v>
      </c>
      <c r="L3350" t="s">
        <v>3407</v>
      </c>
      <c r="M3350" t="str">
        <f t="shared" si="1128"/>
        <v>Costa Rican swimmer silver and bronze medalist at the 1987 Pan American Games complications of a stroke.[1]</v>
      </c>
      <c r="N3350" t="s">
        <v>11736</v>
      </c>
      <c r="O3350" t="s">
        <v>11757</v>
      </c>
      <c r="P3350" t="str">
        <f t="shared" si="1129"/>
        <v>swimmer silver and bronze medalist at the 1987 Pan American Games complications of a stroke.</v>
      </c>
      <c r="Q3350" t="str">
        <f t="shared" si="1130"/>
        <v>swimmer silver and bronze medalist at the 1987 Pan American Games complications of a stroke</v>
      </c>
      <c r="R3350" t="str">
        <f>IFERROR(MID(Q3350,1,FIND(" ",Q3350)-1),Q3350)</f>
        <v>swimmer</v>
      </c>
      <c r="S3350" t="s">
        <v>2734</v>
      </c>
      <c r="T3350" t="s">
        <v>3496</v>
      </c>
      <c r="U3350" t="str">
        <f t="shared" si="1124"/>
        <v>https://en.wikipedia.org/wiki/Natasha_Aguilar</v>
      </c>
      <c r="V3350">
        <v>89</v>
      </c>
      <c r="Y3350" t="str">
        <f t="shared" si="1125"/>
        <v>https://tools.wmflabs.org/xtools-articleinfo/?article=Natasha_Aguilar&amp;project=en.wikipedia.org</v>
      </c>
      <c r="Z3350">
        <v>46</v>
      </c>
      <c r="AA3350">
        <v>34</v>
      </c>
      <c r="AB3350" t="str">
        <f t="shared" si="1126"/>
        <v>https://en.wikipedia.org/w/index.php?title=Special:WhatLinksHere/Natasha_Aguilar&amp;limit=500</v>
      </c>
      <c r="AC3350">
        <v>8</v>
      </c>
    </row>
    <row r="3351" spans="1:29">
      <c r="A3351">
        <v>4302</v>
      </c>
      <c r="B3351">
        <v>488027</v>
      </c>
      <c r="C3351">
        <v>19410.187377616239</v>
      </c>
      <c r="D3351" t="s">
        <v>4003</v>
      </c>
      <c r="E3351" t="str">
        <f t="shared" si="1131"/>
        <v>Nate</v>
      </c>
      <c r="F3351" t="str">
        <f t="shared" si="1132"/>
        <v>Hirsch</v>
      </c>
      <c r="H3351">
        <v>0</v>
      </c>
      <c r="J3351">
        <v>68</v>
      </c>
      <c r="K3351" s="5">
        <v>42610</v>
      </c>
      <c r="L3351" t="s">
        <v>3555</v>
      </c>
      <c r="M3351" t="str">
        <f t="shared" si="1128"/>
        <v>American sports broadcaster (Georgia Southern Eagles).[446]</v>
      </c>
      <c r="N3351" t="str">
        <f t="shared" ref="N3351:N3356" si="1135">MID(M3351,1,FIND(" ",M3351)-1)</f>
        <v>American</v>
      </c>
      <c r="O3351" t="str">
        <f t="shared" ref="O3351:O3371" si="1136">MID(M3351,FIND(" ",M3351)+1,9999)</f>
        <v>sports broadcaster (Georgia Southern Eagles).[446]</v>
      </c>
      <c r="P3351" s="2" t="str">
        <f t="shared" si="1129"/>
        <v>sports broadcaster (Georgia Southern Eagles).</v>
      </c>
      <c r="Q3351" s="2" t="str">
        <f t="shared" si="1130"/>
        <v>sports broadcaster (Georgia Southern Eagles)</v>
      </c>
      <c r="R3351" s="2" t="s">
        <v>2826</v>
      </c>
      <c r="S3351" s="2" t="s">
        <v>336</v>
      </c>
      <c r="U3351" t="str">
        <f t="shared" si="1124"/>
        <v>https://en.wikipedia.org/wiki/Nate_Hirsch</v>
      </c>
      <c r="Y3351" t="str">
        <f t="shared" si="1125"/>
        <v>https://tools.wmflabs.org/xtools-articleinfo/?article=Nate_Hirsch&amp;project=en.wikipedia.org</v>
      </c>
      <c r="AB3351" t="str">
        <f t="shared" si="1126"/>
        <v>https://en.wikipedia.org/w/index.php?title=Special:WhatLinksHere/Nate_Hirsch&amp;limit=500</v>
      </c>
    </row>
    <row r="3352" spans="1:29">
      <c r="A3352">
        <v>3591</v>
      </c>
      <c r="B3352">
        <v>551960</v>
      </c>
      <c r="C3352">
        <v>871222.34268008475</v>
      </c>
      <c r="D3352" t="s">
        <v>13908</v>
      </c>
      <c r="E3352" t="str">
        <f t="shared" si="1131"/>
        <v>Nate</v>
      </c>
      <c r="F3352" t="str">
        <f t="shared" si="1132"/>
        <v>Thurmond</v>
      </c>
      <c r="H3352">
        <v>0</v>
      </c>
      <c r="J3352">
        <v>74</v>
      </c>
      <c r="K3352" s="5">
        <v>42567</v>
      </c>
      <c r="L3352" t="s">
        <v>14246</v>
      </c>
      <c r="M3352" t="str">
        <f t="shared" si="1128"/>
        <v>American Hall of Fame basketball player (Golden State Warriors Chicago Bulls Cleveland Cavaliers) leukemia.[250]</v>
      </c>
      <c r="N3352" t="str">
        <f t="shared" si="1135"/>
        <v>American</v>
      </c>
      <c r="O3352" t="str">
        <f t="shared" si="1136"/>
        <v>Hall of Fame basketball player (Golden State Warriors Chicago Bulls Cleveland Cavaliers) leukemia.[250]</v>
      </c>
      <c r="P3352" s="2" t="str">
        <f t="shared" si="1129"/>
        <v>Hall of Fame basketball player (Golden State Warriors Chicago Bulls Cleveland Cavaliers) leukemia.</v>
      </c>
      <c r="Q3352" s="2" t="str">
        <f t="shared" si="1130"/>
        <v>Hall of Fame basketball player (Golden State Warriors Chicago Bulls Cleveland Cavaliers) leukemia</v>
      </c>
      <c r="R3352" s="2" t="s">
        <v>14541</v>
      </c>
      <c r="S3352" s="2" t="s">
        <v>914</v>
      </c>
      <c r="T3352" t="s">
        <v>14663</v>
      </c>
      <c r="U3352" t="str">
        <f t="shared" ref="U3352:U3383" si="1137">CONCATENATE("https://en.wikipedia.org/wiki/",REPLACE(D3352,FIND(" ",D3352),1,"_"))</f>
        <v>https://en.wikipedia.org/wiki/Nate_Thurmond</v>
      </c>
      <c r="Y3352" t="str">
        <f t="shared" ref="Y3352:Y3383" si="1138">CONCATENATE("https://tools.wmflabs.org/xtools-articleinfo/?article=",REPLACE(D3352,FIND(" ",D3352),1,"_"),"&amp;project=en.wikipedia.org")</f>
        <v>https://tools.wmflabs.org/xtools-articleinfo/?article=Nate_Thurmond&amp;project=en.wikipedia.org</v>
      </c>
      <c r="AB3352" t="str">
        <f t="shared" ref="AB3352:AB3383" si="1139">CONCATENATE("https://en.wikipedia.org/w/index.php?title=Special:WhatLinksHere/",REPLACE(D3352,FIND(" ",D3352),1,"_"),"&amp;limit=500")</f>
        <v>https://en.wikipedia.org/w/index.php?title=Special:WhatLinksHere/Nate_Thurmond&amp;limit=500</v>
      </c>
    </row>
    <row r="3353" spans="1:29" s="2" customFormat="1">
      <c r="A3353">
        <v>877</v>
      </c>
      <c r="B3353">
        <v>850474</v>
      </c>
      <c r="C3353">
        <v>297812.15858474752</v>
      </c>
      <c r="D3353" t="s">
        <v>10952</v>
      </c>
      <c r="E3353" t="str">
        <f t="shared" si="1131"/>
        <v>Nathan</v>
      </c>
      <c r="F3353" t="str">
        <f t="shared" si="1132"/>
        <v>Barksdale</v>
      </c>
      <c r="G3353"/>
      <c r="H3353">
        <v>0</v>
      </c>
      <c r="I3353"/>
      <c r="J3353">
        <v>54</v>
      </c>
      <c r="K3353" s="3">
        <v>42413</v>
      </c>
      <c r="L3353" t="s">
        <v>11239</v>
      </c>
      <c r="M3353" t="str">
        <f t="shared" si="1128"/>
        <v>American heroin dealer dramatized in The Wire.[221]</v>
      </c>
      <c r="N3353" t="str">
        <f t="shared" si="1135"/>
        <v>American</v>
      </c>
      <c r="O3353" t="str">
        <f t="shared" si="1136"/>
        <v>heroin dealer dramatized in The Wire.[221]</v>
      </c>
      <c r="P3353" t="str">
        <f t="shared" si="1129"/>
        <v>heroin dealer dramatized in The Wire.</v>
      </c>
      <c r="Q3353" t="str">
        <f t="shared" si="1130"/>
        <v>heroin dealer dramatized in The Wire</v>
      </c>
      <c r="R3353" t="s">
        <v>3483</v>
      </c>
      <c r="S3353" t="s">
        <v>2219</v>
      </c>
      <c r="T3353"/>
      <c r="U3353" t="str">
        <f t="shared" si="1137"/>
        <v>https://en.wikipedia.org/wiki/Nathan_Barksdale</v>
      </c>
      <c r="V3353"/>
      <c r="W3353"/>
      <c r="X3353"/>
      <c r="Y3353" t="str">
        <f t="shared" si="1138"/>
        <v>https://tools.wmflabs.org/xtools-articleinfo/?article=Nathan_Barksdale&amp;project=en.wikipedia.org</v>
      </c>
      <c r="Z3353"/>
      <c r="AA3353"/>
      <c r="AB3353" t="str">
        <f t="shared" si="1139"/>
        <v>https://en.wikipedia.org/w/index.php?title=Special:WhatLinksHere/Nathan_Barksdale&amp;limit=500</v>
      </c>
      <c r="AC3353"/>
    </row>
    <row r="3354" spans="1:29">
      <c r="A3354">
        <v>4342</v>
      </c>
      <c r="B3354">
        <v>758547</v>
      </c>
      <c r="C3354">
        <v>963931.23822053894</v>
      </c>
      <c r="D3354" t="s">
        <v>4112</v>
      </c>
      <c r="E3354" t="str">
        <f t="shared" si="1131"/>
        <v>Nathan</v>
      </c>
      <c r="F3354" t="str">
        <f t="shared" si="1132"/>
        <v>Lyons</v>
      </c>
      <c r="H3354">
        <v>0</v>
      </c>
      <c r="J3354">
        <v>86</v>
      </c>
      <c r="K3354" s="5">
        <v>42613</v>
      </c>
      <c r="L3354" t="s">
        <v>3516</v>
      </c>
      <c r="M3354" t="str">
        <f t="shared" si="1128"/>
        <v>American photographer.[486]</v>
      </c>
      <c r="N3354" t="str">
        <f t="shared" si="1135"/>
        <v>American</v>
      </c>
      <c r="O3354" t="str">
        <f t="shared" si="1136"/>
        <v>photographer.[486]</v>
      </c>
      <c r="P3354" s="2" t="str">
        <f t="shared" si="1129"/>
        <v>photographer.</v>
      </c>
      <c r="Q3354" s="2" t="str">
        <f t="shared" si="1130"/>
        <v>photographer</v>
      </c>
      <c r="R3354" s="2" t="str">
        <f>IFERROR(MID(Q3354,1,FIND(" ",Q3354)-1),Q3354)</f>
        <v>photographer</v>
      </c>
      <c r="S3354" s="2"/>
      <c r="U3354" t="str">
        <f t="shared" si="1137"/>
        <v>https://en.wikipedia.org/wiki/Nathan_Lyons</v>
      </c>
      <c r="Y3354" t="str">
        <f t="shared" si="1138"/>
        <v>https://tools.wmflabs.org/xtools-articleinfo/?article=Nathan_Lyons&amp;project=en.wikipedia.org</v>
      </c>
      <c r="AB3354" t="str">
        <f t="shared" si="1139"/>
        <v>https://en.wikipedia.org/w/index.php?title=Special:WhatLinksHere/Nathan_Lyons&amp;limit=500</v>
      </c>
    </row>
    <row r="3355" spans="1:29">
      <c r="A3355">
        <v>2093</v>
      </c>
      <c r="B3355">
        <v>144308</v>
      </c>
      <c r="C3355">
        <v>623807.76180179964</v>
      </c>
      <c r="D3355" t="s">
        <v>6788</v>
      </c>
      <c r="E3355" t="str">
        <f t="shared" si="1131"/>
        <v>Nathanael</v>
      </c>
      <c r="F3355" t="str">
        <f t="shared" si="1132"/>
        <v>Orr</v>
      </c>
      <c r="H3355">
        <v>0</v>
      </c>
      <c r="J3355">
        <v>98</v>
      </c>
      <c r="K3355" s="5">
        <v>42476</v>
      </c>
      <c r="L3355" t="s">
        <v>6095</v>
      </c>
      <c r="M3355" t="str">
        <f t="shared" si="1128"/>
        <v>Australian politician member of the New South Wales Legislative Council (1976–1984).[280]</v>
      </c>
      <c r="N3355" t="str">
        <f t="shared" si="1135"/>
        <v>Australian</v>
      </c>
      <c r="O3355" t="str">
        <f t="shared" si="1136"/>
        <v>politician member of the New South Wales Legislative Council (1976–1984).[280]</v>
      </c>
      <c r="P3355" t="str">
        <f t="shared" si="1129"/>
        <v>politician member of the New South Wales Legislative Council (1976–1984).</v>
      </c>
      <c r="Q3355" t="str">
        <f t="shared" si="1130"/>
        <v>politician member of the New South Wales Legislative Council (1976–1984)</v>
      </c>
      <c r="R3355" t="str">
        <f>IFERROR(MID(Q3355,1,FIND(" ",Q3355)-1),Q3355)</f>
        <v>politician</v>
      </c>
      <c r="S3355" s="2" t="s">
        <v>1703</v>
      </c>
      <c r="U3355" t="str">
        <f t="shared" si="1137"/>
        <v>https://en.wikipedia.org/wiki/Nathanael_Orr</v>
      </c>
      <c r="Y3355" t="str">
        <f t="shared" si="1138"/>
        <v>https://tools.wmflabs.org/xtools-articleinfo/?article=Nathanael_Orr&amp;project=en.wikipedia.org</v>
      </c>
      <c r="AB3355" t="str">
        <f t="shared" si="1139"/>
        <v>https://en.wikipedia.org/w/index.php?title=Special:WhatLinksHere/Nathanael_Orr&amp;limit=500</v>
      </c>
    </row>
    <row r="3356" spans="1:29">
      <c r="A3356">
        <v>836</v>
      </c>
      <c r="B3356">
        <v>283206</v>
      </c>
      <c r="C3356">
        <v>346989.92005723994</v>
      </c>
      <c r="D3356" t="s">
        <v>10378</v>
      </c>
      <c r="E3356" t="str">
        <f t="shared" si="1131"/>
        <v>Naushaba</v>
      </c>
      <c r="F3356" t="str">
        <f t="shared" si="1132"/>
        <v>Burney</v>
      </c>
      <c r="H3356">
        <v>0</v>
      </c>
      <c r="J3356">
        <v>83</v>
      </c>
      <c r="K3356" s="3">
        <v>42411</v>
      </c>
      <c r="L3356" t="s">
        <v>11264</v>
      </c>
      <c r="M3356" t="str">
        <f t="shared" si="1128"/>
        <v>Pakistani journalist.[180]</v>
      </c>
      <c r="N3356" t="str">
        <f t="shared" si="1135"/>
        <v>Pakistani</v>
      </c>
      <c r="O3356" t="str">
        <f t="shared" si="1136"/>
        <v>journalist.[180]</v>
      </c>
      <c r="P3356" t="str">
        <f t="shared" si="1129"/>
        <v>journalist.</v>
      </c>
      <c r="Q3356" t="str">
        <f t="shared" si="1130"/>
        <v>journalist</v>
      </c>
      <c r="R3356" t="str">
        <f>IFERROR(MID(Q3356,1,FIND(" ",Q3356)-1),Q3356)</f>
        <v>journalist</v>
      </c>
      <c r="U3356" t="str">
        <f t="shared" si="1137"/>
        <v>https://en.wikipedia.org/wiki/Naushaba_Burney</v>
      </c>
      <c r="Y3356" t="str">
        <f t="shared" si="1138"/>
        <v>https://tools.wmflabs.org/xtools-articleinfo/?article=Naushaba_Burney&amp;project=en.wikipedia.org</v>
      </c>
      <c r="AB3356" t="str">
        <f t="shared" si="1139"/>
        <v>https://en.wikipedia.org/w/index.php?title=Special:WhatLinksHere/Naushaba_Burney&amp;limit=500</v>
      </c>
    </row>
    <row r="3357" spans="1:29">
      <c r="A3357">
        <v>4444</v>
      </c>
      <c r="B3357">
        <v>493128</v>
      </c>
      <c r="C3357">
        <v>442.27098533156095</v>
      </c>
      <c r="D3357" t="s">
        <v>14577</v>
      </c>
      <c r="E3357" t="s">
        <v>15686</v>
      </c>
      <c r="F3357" t="s">
        <v>15685</v>
      </c>
      <c r="H3357">
        <v>0</v>
      </c>
      <c r="J3357">
        <v>77</v>
      </c>
      <c r="K3357" s="5">
        <v>42619</v>
      </c>
      <c r="L3357" t="s">
        <v>15301</v>
      </c>
      <c r="M3357" t="str">
        <f t="shared" si="1128"/>
        <v>Sri Lankan Buddhist monk and author.[353]</v>
      </c>
      <c r="N3357" t="s">
        <v>15534</v>
      </c>
      <c r="O3357" t="str">
        <f t="shared" si="1136"/>
        <v>Lankan Buddhist monk and author.[353]</v>
      </c>
      <c r="P3357" s="2" t="str">
        <f t="shared" si="1129"/>
        <v>Lankan Buddhist monk and author.</v>
      </c>
      <c r="Q3357" s="2" t="str">
        <f t="shared" si="1130"/>
        <v>Lankan Buddhist monk and author</v>
      </c>
      <c r="R3357" s="2" t="s">
        <v>15542</v>
      </c>
      <c r="U3357" t="str">
        <f t="shared" si="1137"/>
        <v>https://en.wikipedia.org/wiki/Nauyane_Ariyadhamma Mahathera</v>
      </c>
      <c r="Y3357" t="str">
        <f t="shared" si="1138"/>
        <v>https://tools.wmflabs.org/xtools-articleinfo/?article=Nauyane_Ariyadhamma Mahathera&amp;project=en.wikipedia.org</v>
      </c>
      <c r="AB3357" t="str">
        <f t="shared" si="1139"/>
        <v>https://en.wikipedia.org/w/index.php?title=Special:WhatLinksHere/Nauyane_Ariyadhamma Mahathera&amp;limit=500</v>
      </c>
    </row>
    <row r="3358" spans="1:29">
      <c r="A3358">
        <v>607</v>
      </c>
      <c r="B3358">
        <v>201980</v>
      </c>
      <c r="C3358">
        <v>906047.49492376868</v>
      </c>
      <c r="D3358" t="s">
        <v>9923</v>
      </c>
      <c r="E3358" t="str">
        <f>LEFT(D3358,FIND(" ",D3358)-1)</f>
        <v>Nayani</v>
      </c>
      <c r="F3358" t="str">
        <f>MID(D3358,FIND(" ",D3358)+1,9999)</f>
        <v>Krishnakumari</v>
      </c>
      <c r="H3358">
        <v>0</v>
      </c>
      <c r="J3358">
        <v>85</v>
      </c>
      <c r="K3358" s="3">
        <v>42398</v>
      </c>
      <c r="L3358" t="s">
        <v>9924</v>
      </c>
      <c r="M3358" t="str">
        <f t="shared" si="1128"/>
        <v>Indian writer and folklorist.[613]</v>
      </c>
      <c r="N3358" t="str">
        <f t="shared" ref="N3358:N3371" si="1140">MID(M3358,1,FIND(" ",M3358)-1)</f>
        <v>Indian</v>
      </c>
      <c r="O3358" t="str">
        <f t="shared" si="1136"/>
        <v>writer and folklorist.[613]</v>
      </c>
      <c r="P3358" t="str">
        <f t="shared" si="1129"/>
        <v>writer and folklorist.</v>
      </c>
      <c r="Q3358" t="str">
        <f t="shared" si="1130"/>
        <v>writer and folklorist</v>
      </c>
      <c r="R3358" t="str">
        <f>Q3358</f>
        <v>writer and folklorist</v>
      </c>
      <c r="U3358" t="str">
        <f t="shared" si="1137"/>
        <v>https://en.wikipedia.org/wiki/Nayani_Krishnakumari</v>
      </c>
      <c r="Y3358" t="str">
        <f t="shared" si="1138"/>
        <v>https://tools.wmflabs.org/xtools-articleinfo/?article=Nayani_Krishnakumari&amp;project=en.wikipedia.org</v>
      </c>
      <c r="AB3358" t="str">
        <f t="shared" si="1139"/>
        <v>https://en.wikipedia.org/w/index.php?title=Special:WhatLinksHere/Nayani_Krishnakumari&amp;limit=500</v>
      </c>
    </row>
    <row r="3359" spans="1:29">
      <c r="A3359">
        <v>2586</v>
      </c>
      <c r="B3359">
        <v>317275</v>
      </c>
      <c r="C3359">
        <v>652647.66399923246</v>
      </c>
      <c r="D3359" t="s">
        <v>12306</v>
      </c>
      <c r="E3359" t="str">
        <f>LEFT(D3359,FIND(" ",D3359)-1)</f>
        <v>Neculai</v>
      </c>
      <c r="F3359" t="str">
        <f>MID(D3359,FIND(" ",D3359)+1,9999)</f>
        <v>Alexandru Ursu</v>
      </c>
      <c r="H3359">
        <v>0</v>
      </c>
      <c r="J3359">
        <v>89</v>
      </c>
      <c r="K3359" s="5">
        <v>42504</v>
      </c>
      <c r="L3359" t="s">
        <v>12615</v>
      </c>
      <c r="M3359" t="str">
        <f t="shared" si="1128"/>
        <v>Romanian linguist philologist and literary historian.[250]</v>
      </c>
      <c r="N3359" t="str">
        <f t="shared" si="1140"/>
        <v>Romanian</v>
      </c>
      <c r="O3359" t="str">
        <f t="shared" si="1136"/>
        <v>linguist philologist and literary historian.[250]</v>
      </c>
      <c r="P3359" t="str">
        <f t="shared" si="1129"/>
        <v>linguist philologist and literary historian.</v>
      </c>
      <c r="Q3359" t="str">
        <f t="shared" si="1130"/>
        <v>linguist philologist and literary historian</v>
      </c>
      <c r="R3359" t="str">
        <f>Q3359</f>
        <v>linguist philologist and literary historian</v>
      </c>
      <c r="U3359" t="str">
        <f t="shared" si="1137"/>
        <v>https://en.wikipedia.org/wiki/Neculai_Alexandru Ursu</v>
      </c>
      <c r="Y3359" t="str">
        <f t="shared" si="1138"/>
        <v>https://tools.wmflabs.org/xtools-articleinfo/?article=Neculai_Alexandru Ursu&amp;project=en.wikipedia.org</v>
      </c>
      <c r="AB3359" t="str">
        <f t="shared" si="1139"/>
        <v>https://en.wikipedia.org/w/index.php?title=Special:WhatLinksHere/Neculai_Alexandru Ursu&amp;limit=500</v>
      </c>
    </row>
    <row r="3360" spans="1:29">
      <c r="A3360">
        <v>2260</v>
      </c>
      <c r="B3360">
        <v>959027</v>
      </c>
      <c r="C3360">
        <v>666764.60005874105</v>
      </c>
      <c r="D3360" t="s">
        <v>6631</v>
      </c>
      <c r="E3360" t="str">
        <f>LEFT(D3360,FIND(" ",D3360)-1)</f>
        <v>Neculai</v>
      </c>
      <c r="F3360" t="str">
        <f>MID(D3360,FIND(" ",D3360)+1,9999)</f>
        <v>Rățoi</v>
      </c>
      <c r="H3360">
        <v>0</v>
      </c>
      <c r="J3360">
        <v>77</v>
      </c>
      <c r="K3360" s="5">
        <v>42485</v>
      </c>
      <c r="L3360" t="s">
        <v>6146</v>
      </c>
      <c r="M3360" t="str">
        <f t="shared" si="1128"/>
        <v>Romanian politician mayor of Pașcani (1981–2008).[448]</v>
      </c>
      <c r="N3360" t="str">
        <f t="shared" si="1140"/>
        <v>Romanian</v>
      </c>
      <c r="O3360" t="str">
        <f t="shared" si="1136"/>
        <v>politician mayor of Pașcani (1981–2008).[448]</v>
      </c>
      <c r="P3360" t="str">
        <f t="shared" si="1129"/>
        <v>politician mayor of Pașcani (1981–2008).</v>
      </c>
      <c r="Q3360" t="str">
        <f t="shared" si="1130"/>
        <v>politician mayor of Pașcani (1981–2008)</v>
      </c>
      <c r="R3360" t="str">
        <f>IFERROR(MID(Q3360,1,FIND(" ",Q3360)-1),Q3360)</f>
        <v>politician</v>
      </c>
      <c r="S3360" s="2" t="s">
        <v>1784</v>
      </c>
      <c r="U3360" t="str">
        <f t="shared" si="1137"/>
        <v>https://en.wikipedia.org/wiki/Neculai_Rățoi</v>
      </c>
      <c r="Y3360" t="str">
        <f t="shared" si="1138"/>
        <v>https://tools.wmflabs.org/xtools-articleinfo/?article=Neculai_Rățoi&amp;project=en.wikipedia.org</v>
      </c>
      <c r="AB3360" t="str">
        <f t="shared" si="1139"/>
        <v>https://en.wikipedia.org/w/index.php?title=Special:WhatLinksHere/Neculai_Rățoi&amp;limit=500</v>
      </c>
    </row>
    <row r="3361" spans="1:29" s="2" customFormat="1">
      <c r="A3361">
        <v>1564</v>
      </c>
      <c r="B3361">
        <v>732793</v>
      </c>
      <c r="C3361">
        <v>56997.703820343304</v>
      </c>
      <c r="D3361" t="s">
        <v>8652</v>
      </c>
      <c r="E3361" t="str">
        <f>LEFT(D3361,FIND(" ",D3361)-1)</f>
        <v>Ned</v>
      </c>
      <c r="F3361" t="str">
        <f>MID(D3361,FIND(" ",D3361)+1,9999)</f>
        <v>Miller</v>
      </c>
      <c r="G3361"/>
      <c r="H3361">
        <v>0</v>
      </c>
      <c r="I3361"/>
      <c r="J3361">
        <v>90</v>
      </c>
      <c r="K3361" s="3">
        <v>42447</v>
      </c>
      <c r="L3361" s="2" t="s">
        <v>8004</v>
      </c>
      <c r="M3361" t="str">
        <f t="shared" si="1128"/>
        <v>American country singer-songwriter.[371]</v>
      </c>
      <c r="N3361" t="str">
        <f t="shared" si="1140"/>
        <v>American</v>
      </c>
      <c r="O3361" t="str">
        <f t="shared" si="1136"/>
        <v>country singer-songwriter.[371]</v>
      </c>
      <c r="P3361" t="str">
        <f t="shared" si="1129"/>
        <v>country singer-songwriter.</v>
      </c>
      <c r="Q3361" t="str">
        <f t="shared" si="1130"/>
        <v>country singer-songwriter</v>
      </c>
      <c r="R3361" t="s">
        <v>7122</v>
      </c>
      <c r="S3361"/>
      <c r="T3361"/>
      <c r="U3361" t="str">
        <f t="shared" si="1137"/>
        <v>https://en.wikipedia.org/wiki/Ned_Miller</v>
      </c>
      <c r="V3361"/>
      <c r="W3361"/>
      <c r="X3361"/>
      <c r="Y3361" t="str">
        <f t="shared" si="1138"/>
        <v>https://tools.wmflabs.org/xtools-articleinfo/?article=Ned_Miller&amp;project=en.wikipedia.org</v>
      </c>
      <c r="Z3361"/>
      <c r="AA3361"/>
      <c r="AB3361" t="str">
        <f t="shared" si="1139"/>
        <v>https://en.wikipedia.org/w/index.php?title=Special:WhatLinksHere/Ned_Miller&amp;limit=500</v>
      </c>
      <c r="AC3361"/>
    </row>
    <row r="3362" spans="1:29">
      <c r="A3362">
        <v>3702</v>
      </c>
      <c r="B3362">
        <v>833452</v>
      </c>
      <c r="C3362">
        <v>901435.65103880968</v>
      </c>
      <c r="D3362" t="s">
        <v>13986</v>
      </c>
      <c r="E3362" t="str">
        <f>LEFT(D3362,FIND(" ",D3362)-1)</f>
        <v>Neelabh</v>
      </c>
      <c r="F3362" t="str">
        <f>MID(D3362,FIND(" ",D3362)+1,9999)</f>
        <v>Ashk</v>
      </c>
      <c r="H3362">
        <v>0</v>
      </c>
      <c r="J3362">
        <v>70</v>
      </c>
      <c r="K3362" s="5">
        <v>42574</v>
      </c>
      <c r="L3362" t="s">
        <v>14489</v>
      </c>
      <c r="M3362" t="str">
        <f t="shared" si="1128"/>
        <v>Indian Hindi poet.[361]</v>
      </c>
      <c r="N3362" t="str">
        <f t="shared" si="1140"/>
        <v>Indian</v>
      </c>
      <c r="O3362" t="str">
        <f t="shared" si="1136"/>
        <v>Hindi poet.[361]</v>
      </c>
      <c r="P3362" s="2" t="str">
        <f t="shared" si="1129"/>
        <v>Hindi poet.</v>
      </c>
      <c r="Q3362" s="2" t="str">
        <f t="shared" si="1130"/>
        <v>Hindi poet</v>
      </c>
      <c r="R3362" s="2" t="s">
        <v>14676</v>
      </c>
      <c r="S3362" s="2"/>
      <c r="U3362" t="str">
        <f t="shared" si="1137"/>
        <v>https://en.wikipedia.org/wiki/Neelabh_Ashk</v>
      </c>
      <c r="Y3362" t="str">
        <f t="shared" si="1138"/>
        <v>https://tools.wmflabs.org/xtools-articleinfo/?article=Neelabh_Ashk&amp;project=en.wikipedia.org</v>
      </c>
      <c r="AB3362" t="str">
        <f t="shared" si="1139"/>
        <v>https://en.wikipedia.org/w/index.php?title=Special:WhatLinksHere/Neelabh_Ashk&amp;limit=500</v>
      </c>
    </row>
    <row r="3363" spans="1:29">
      <c r="A3363">
        <v>3799</v>
      </c>
      <c r="B3363">
        <v>645903</v>
      </c>
      <c r="C3363">
        <v>453747.03349716583</v>
      </c>
      <c r="D3363" t="s">
        <v>13922</v>
      </c>
      <c r="E3363" t="s">
        <v>14632</v>
      </c>
      <c r="F3363" t="s">
        <v>14631</v>
      </c>
      <c r="H3363">
        <v>0</v>
      </c>
      <c r="J3363">
        <v>88</v>
      </c>
      <c r="K3363" s="5">
        <v>42578</v>
      </c>
      <c r="L3363" t="s">
        <v>14390</v>
      </c>
      <c r="M3363" t="str">
        <f t="shared" si="1128"/>
        <v>Indian geneticist and plant breeder.[458]</v>
      </c>
      <c r="N3363" t="str">
        <f t="shared" si="1140"/>
        <v>Indian</v>
      </c>
      <c r="O3363" t="str">
        <f t="shared" si="1136"/>
        <v>geneticist and plant breeder.[458]</v>
      </c>
      <c r="P3363" s="2" t="str">
        <f t="shared" si="1129"/>
        <v>geneticist and plant breeder.</v>
      </c>
      <c r="Q3363" s="2" t="str">
        <f t="shared" si="1130"/>
        <v>geneticist and plant breeder</v>
      </c>
      <c r="R3363" s="2" t="str">
        <f>Q3363</f>
        <v>geneticist and plant breeder</v>
      </c>
      <c r="S3363" s="2"/>
      <c r="U3363" t="str">
        <f t="shared" si="1137"/>
        <v>https://en.wikipedia.org/wiki/Neelamraju_Ganga Prasada Rao</v>
      </c>
      <c r="Y3363" t="str">
        <f t="shared" si="1138"/>
        <v>https://tools.wmflabs.org/xtools-articleinfo/?article=Neelamraju_Ganga Prasada Rao&amp;project=en.wikipedia.org</v>
      </c>
      <c r="AB3363" t="str">
        <f t="shared" si="1139"/>
        <v>https://en.wikipedia.org/w/index.php?title=Special:WhatLinksHere/Neelamraju_Ganga Prasada Rao&amp;limit=500</v>
      </c>
    </row>
    <row r="3364" spans="1:29">
      <c r="A3364">
        <v>4235</v>
      </c>
      <c r="B3364">
        <v>246731</v>
      </c>
      <c r="C3364">
        <v>600875.78318962187</v>
      </c>
      <c r="D3364" t="s">
        <v>4168</v>
      </c>
      <c r="E3364" t="str">
        <f t="shared" ref="E3364:E3398" si="1141">LEFT(D3364,FIND(" ",D3364)-1)</f>
        <v>Neil</v>
      </c>
      <c r="F3364" t="str">
        <f t="shared" ref="F3364:F3398" si="1142">MID(D3364,FIND(" ",D3364)+1,9999)</f>
        <v>Berry</v>
      </c>
      <c r="H3364">
        <v>0</v>
      </c>
      <c r="J3364">
        <v>94</v>
      </c>
      <c r="K3364" s="5">
        <v>42606</v>
      </c>
      <c r="L3364" t="s">
        <v>3783</v>
      </c>
      <c r="M3364" t="str">
        <f t="shared" si="1128"/>
        <v>American baseball player (Detroit Tigers St. Louis Browns).[378]</v>
      </c>
      <c r="N3364" t="str">
        <f t="shared" si="1140"/>
        <v>American</v>
      </c>
      <c r="O3364" t="str">
        <f t="shared" si="1136"/>
        <v>baseball player (Detroit Tigers St. Louis Browns).[378]</v>
      </c>
      <c r="P3364" s="2" t="str">
        <f t="shared" si="1129"/>
        <v>baseball player (Detroit Tigers St. Louis Browns).</v>
      </c>
      <c r="Q3364" s="2" t="str">
        <f t="shared" si="1130"/>
        <v>baseball player (Detroit Tigers St</v>
      </c>
      <c r="R3364" s="2" t="s">
        <v>3074</v>
      </c>
      <c r="S3364" t="s">
        <v>602</v>
      </c>
      <c r="U3364" t="str">
        <f t="shared" si="1137"/>
        <v>https://en.wikipedia.org/wiki/Neil_Berry</v>
      </c>
      <c r="Y3364" t="str">
        <f t="shared" si="1138"/>
        <v>https://tools.wmflabs.org/xtools-articleinfo/?article=Neil_Berry&amp;project=en.wikipedia.org</v>
      </c>
      <c r="AB3364" t="str">
        <f t="shared" si="1139"/>
        <v>https://en.wikipedia.org/w/index.php?title=Special:WhatLinksHere/Neil_Berry&amp;limit=500</v>
      </c>
    </row>
    <row r="3365" spans="1:29">
      <c r="A3365">
        <v>4073</v>
      </c>
      <c r="B3365">
        <v>985338</v>
      </c>
      <c r="C3365">
        <v>698636.14077348751</v>
      </c>
      <c r="D3365" t="s">
        <v>4335</v>
      </c>
      <c r="E3365" t="str">
        <f t="shared" si="1141"/>
        <v>Neil</v>
      </c>
      <c r="F3365" t="str">
        <f t="shared" si="1142"/>
        <v>Black</v>
      </c>
      <c r="H3365">
        <v>0</v>
      </c>
      <c r="J3365">
        <v>84</v>
      </c>
      <c r="K3365" s="5">
        <v>42596</v>
      </c>
      <c r="L3365" t="s">
        <v>3825</v>
      </c>
      <c r="M3365" t="str">
        <f t="shared" si="1128"/>
        <v>English oboist.[215]</v>
      </c>
      <c r="N3365" t="str">
        <f t="shared" si="1140"/>
        <v>English</v>
      </c>
      <c r="O3365" t="str">
        <f t="shared" si="1136"/>
        <v>oboist.[215]</v>
      </c>
      <c r="P3365" s="2" t="str">
        <f t="shared" si="1129"/>
        <v>oboist.</v>
      </c>
      <c r="Q3365" s="2" t="str">
        <f t="shared" si="1130"/>
        <v>oboist</v>
      </c>
      <c r="R3365" s="2" t="str">
        <f>IFERROR(MID(Q3365,1,FIND(" ",Q3365)-1),Q3365)</f>
        <v>oboist</v>
      </c>
      <c r="S3365" s="2"/>
      <c r="U3365" t="str">
        <f t="shared" si="1137"/>
        <v>https://en.wikipedia.org/wiki/Neil_Black</v>
      </c>
      <c r="Y3365" t="str">
        <f t="shared" si="1138"/>
        <v>https://tools.wmflabs.org/xtools-articleinfo/?article=Neil_Black&amp;project=en.wikipedia.org</v>
      </c>
      <c r="AB3365" t="str">
        <f t="shared" si="1139"/>
        <v>https://en.wikipedia.org/w/index.php?title=Special:WhatLinksHere/Neil_Black&amp;limit=500</v>
      </c>
    </row>
    <row r="3366" spans="1:29">
      <c r="A3366">
        <v>3888</v>
      </c>
      <c r="B3366">
        <v>451028</v>
      </c>
      <c r="C3366">
        <v>473670.996164401</v>
      </c>
      <c r="D3366" t="s">
        <v>4641</v>
      </c>
      <c r="E3366" t="str">
        <f t="shared" si="1141"/>
        <v>Neil</v>
      </c>
      <c r="F3366" t="str">
        <f t="shared" si="1142"/>
        <v>Wilkinson</v>
      </c>
      <c r="H3366">
        <v>0</v>
      </c>
      <c r="J3366">
        <v>61</v>
      </c>
      <c r="K3366" s="5">
        <v>42584</v>
      </c>
      <c r="L3366" t="s">
        <v>4055</v>
      </c>
      <c r="M3366" t="str">
        <f t="shared" si="1128"/>
        <v>English footballer (Blackburn Rovers Port Vale Crewe Alexandra).[30]</v>
      </c>
      <c r="N3366" t="str">
        <f t="shared" si="1140"/>
        <v>English</v>
      </c>
      <c r="O3366" t="str">
        <f t="shared" si="1136"/>
        <v>footballer (Blackburn Rovers Port Vale Crewe Alexandra).[30]</v>
      </c>
      <c r="P3366" s="2" t="str">
        <f t="shared" si="1129"/>
        <v>footballer (Blackburn Rovers Port Vale Crewe Alexandra).</v>
      </c>
      <c r="Q3366" s="2" t="str">
        <f t="shared" si="1130"/>
        <v>footballer (Blackburn Rovers Port Vale Crewe Alexandra)</v>
      </c>
      <c r="R3366" s="2" t="str">
        <f>IFERROR(MID(Q3366,1,FIND(" ",Q3366)-1),Q3366)</f>
        <v>footballer</v>
      </c>
      <c r="S3366" s="2" t="s">
        <v>715</v>
      </c>
      <c r="U3366" t="str">
        <f t="shared" si="1137"/>
        <v>https://en.wikipedia.org/wiki/Neil_Wilkinson</v>
      </c>
      <c r="Y3366" t="str">
        <f t="shared" si="1138"/>
        <v>https://tools.wmflabs.org/xtools-articleinfo/?article=Neil_Wilkinson&amp;project=en.wikipedia.org</v>
      </c>
      <c r="AB3366" t="str">
        <f t="shared" si="1139"/>
        <v>https://en.wikipedia.org/w/index.php?title=Special:WhatLinksHere/Neil_Wilkinson&amp;limit=500</v>
      </c>
    </row>
    <row r="3367" spans="1:29">
      <c r="A3367">
        <v>4021</v>
      </c>
      <c r="B3367">
        <v>334632</v>
      </c>
      <c r="C3367">
        <v>172262.97288561909</v>
      </c>
      <c r="D3367" t="s">
        <v>4466</v>
      </c>
      <c r="E3367" t="str">
        <f t="shared" si="1141"/>
        <v>Neill</v>
      </c>
      <c r="F3367" t="str">
        <f t="shared" si="1142"/>
        <v>Armstrong</v>
      </c>
      <c r="H3367">
        <v>0</v>
      </c>
      <c r="J3367">
        <v>90</v>
      </c>
      <c r="K3367" s="5">
        <v>42592</v>
      </c>
      <c r="L3367" t="s">
        <v>3982</v>
      </c>
      <c r="M3367" t="str">
        <f t="shared" si="1128"/>
        <v>American football player (Philadelphia Eagles) and coach (Edmonton Eskimos Chicago Bears).[163]</v>
      </c>
      <c r="N3367" t="str">
        <f t="shared" si="1140"/>
        <v>American</v>
      </c>
      <c r="O3367" t="str">
        <f t="shared" si="1136"/>
        <v>football player (Philadelphia Eagles) and coach (Edmonton Eskimos Chicago Bears).[163]</v>
      </c>
      <c r="P3367" s="2" t="str">
        <f t="shared" si="1129"/>
        <v>football player (Philadelphia Eagles) and coach (Edmonton Eskimos Chicago Bears).</v>
      </c>
      <c r="Q3367" s="2" t="str">
        <f t="shared" si="1130"/>
        <v>football player (Philadelphia Eagles) and coach (Edmonton Eskimos Chicago Bears)</v>
      </c>
      <c r="R3367" s="2" t="s">
        <v>3001</v>
      </c>
      <c r="S3367" t="s">
        <v>505</v>
      </c>
      <c r="U3367" t="str">
        <f t="shared" si="1137"/>
        <v>https://en.wikipedia.org/wiki/Neill_Armstrong</v>
      </c>
      <c r="Y3367" t="str">
        <f t="shared" si="1138"/>
        <v>https://tools.wmflabs.org/xtools-articleinfo/?article=Neill_Armstrong&amp;project=en.wikipedia.org</v>
      </c>
      <c r="AB3367" t="str">
        <f t="shared" si="1139"/>
        <v>https://en.wikipedia.org/w/index.php?title=Special:WhatLinksHere/Neill_Armstrong&amp;limit=500</v>
      </c>
    </row>
    <row r="3368" spans="1:29">
      <c r="A3368">
        <v>4525</v>
      </c>
      <c r="B3368">
        <v>850698</v>
      </c>
      <c r="C3368">
        <v>526263.23601528839</v>
      </c>
      <c r="D3368" t="s">
        <v>15080</v>
      </c>
      <c r="E3368" t="str">
        <f t="shared" si="1141"/>
        <v>Nelson</v>
      </c>
      <c r="F3368" t="str">
        <f t="shared" si="1142"/>
        <v>Davidyan</v>
      </c>
      <c r="H3368">
        <v>0</v>
      </c>
      <c r="J3368">
        <v>66</v>
      </c>
      <c r="K3368" s="5">
        <v>42624</v>
      </c>
      <c r="L3368" t="s">
        <v>15462</v>
      </c>
      <c r="M3368" t="str">
        <f t="shared" si="1128"/>
        <v>Armenian Soviet wrestler Olympic silver medalist (1976).[264]</v>
      </c>
      <c r="N3368" t="str">
        <f t="shared" si="1140"/>
        <v>Armenian</v>
      </c>
      <c r="O3368" t="str">
        <f t="shared" si="1136"/>
        <v>Soviet wrestler Olympic silver medalist (1976).[264]</v>
      </c>
      <c r="P3368" s="2" t="str">
        <f t="shared" si="1129"/>
        <v>Soviet wrestler Olympic silver medalist (1976).</v>
      </c>
      <c r="Q3368" s="2" t="str">
        <f t="shared" si="1130"/>
        <v>Soviet wrestler Olympic silver medalist (1976)</v>
      </c>
      <c r="R3368" s="2" t="s">
        <v>15889</v>
      </c>
      <c r="S3368" s="2" t="s">
        <v>1037</v>
      </c>
      <c r="U3368" t="str">
        <f t="shared" si="1137"/>
        <v>https://en.wikipedia.org/wiki/Nelson_Davidyan</v>
      </c>
      <c r="Y3368" t="str">
        <f t="shared" si="1138"/>
        <v>https://tools.wmflabs.org/xtools-articleinfo/?article=Nelson_Davidyan&amp;project=en.wikipedia.org</v>
      </c>
      <c r="AB3368" t="str">
        <f t="shared" si="1139"/>
        <v>https://en.wikipedia.org/w/index.php?title=Special:WhatLinksHere/Nelson_Davidyan&amp;limit=500</v>
      </c>
    </row>
    <row r="3369" spans="1:29">
      <c r="A3369">
        <v>2044</v>
      </c>
      <c r="B3369">
        <v>887573</v>
      </c>
      <c r="C3369">
        <v>135338.2514707846</v>
      </c>
      <c r="D3369" t="s">
        <v>6577</v>
      </c>
      <c r="E3369" t="str">
        <f t="shared" si="1141"/>
        <v>Nera</v>
      </c>
      <c r="F3369" t="str">
        <f t="shared" si="1142"/>
        <v>White</v>
      </c>
      <c r="H3369">
        <v>0</v>
      </c>
      <c r="J3369">
        <v>80</v>
      </c>
      <c r="K3369" s="5">
        <v>42473</v>
      </c>
      <c r="L3369" t="s">
        <v>6302</v>
      </c>
      <c r="M3369" t="str">
        <f t="shared" si="1128"/>
        <v>American Hall of Fame basketball player.[231]</v>
      </c>
      <c r="N3369" t="str">
        <f t="shared" si="1140"/>
        <v>American</v>
      </c>
      <c r="O3369" t="str">
        <f t="shared" si="1136"/>
        <v>Hall of Fame basketball player.[231]</v>
      </c>
      <c r="P3369" t="str">
        <f t="shared" si="1129"/>
        <v>Hall of Fame basketball player.</v>
      </c>
      <c r="Q3369" t="str">
        <f t="shared" si="1130"/>
        <v>Hall of Fame basketball player</v>
      </c>
      <c r="R3369" t="s">
        <v>7025</v>
      </c>
      <c r="S3369" t="s">
        <v>1579</v>
      </c>
      <c r="U3369" t="str">
        <f t="shared" si="1137"/>
        <v>https://en.wikipedia.org/wiki/Nera_White</v>
      </c>
      <c r="Y3369" t="str">
        <f t="shared" si="1138"/>
        <v>https://tools.wmflabs.org/xtools-articleinfo/?article=Nera_White&amp;project=en.wikipedia.org</v>
      </c>
      <c r="AB3369" t="str">
        <f t="shared" si="1139"/>
        <v>https://en.wikipedia.org/w/index.php?title=Special:WhatLinksHere/Nera_White&amp;limit=500</v>
      </c>
    </row>
    <row r="3370" spans="1:29">
      <c r="A3370">
        <v>1200</v>
      </c>
      <c r="B3370">
        <v>29886</v>
      </c>
      <c r="C3370">
        <v>666096.89633878588</v>
      </c>
      <c r="D3370" t="s">
        <v>8664</v>
      </c>
      <c r="E3370" t="str">
        <f t="shared" si="1141"/>
        <v>Nestori</v>
      </c>
      <c r="F3370" t="str">
        <f t="shared" si="1142"/>
        <v>Kaasalainen</v>
      </c>
      <c r="H3370">
        <v>0</v>
      </c>
      <c r="J3370">
        <v>101</v>
      </c>
      <c r="K3370" s="3">
        <v>42430</v>
      </c>
      <c r="L3370" s="2" t="s">
        <v>8560</v>
      </c>
      <c r="M3370" t="str">
        <f t="shared" si="1128"/>
        <v>Finnish politician.[6]</v>
      </c>
      <c r="N3370" t="str">
        <f t="shared" si="1140"/>
        <v>Finnish</v>
      </c>
      <c r="O3370" t="str">
        <f t="shared" si="1136"/>
        <v>politician.[6]</v>
      </c>
      <c r="P3370" t="str">
        <f t="shared" si="1129"/>
        <v>politician.</v>
      </c>
      <c r="Q3370" t="str">
        <f t="shared" si="1130"/>
        <v>politician</v>
      </c>
      <c r="R3370" t="str">
        <f>IFERROR(MID(Q3370,1,FIND(" ",Q3370)-1),Q3370)</f>
        <v>politician</v>
      </c>
      <c r="U3370" t="str">
        <f t="shared" si="1137"/>
        <v>https://en.wikipedia.org/wiki/Nestori_Kaasalainen</v>
      </c>
      <c r="Y3370" t="str">
        <f t="shared" si="1138"/>
        <v>https://tools.wmflabs.org/xtools-articleinfo/?article=Nestori_Kaasalainen&amp;project=en.wikipedia.org</v>
      </c>
      <c r="AB3370" t="str">
        <f t="shared" si="1139"/>
        <v>https://en.wikipedia.org/w/index.php?title=Special:WhatLinksHere/Nestori_Kaasalainen&amp;limit=500</v>
      </c>
    </row>
    <row r="3371" spans="1:29">
      <c r="A3371">
        <v>3640</v>
      </c>
      <c r="B3371">
        <v>84489</v>
      </c>
      <c r="C3371">
        <v>23688.551109444234</v>
      </c>
      <c r="D3371" t="s">
        <v>13790</v>
      </c>
      <c r="E3371" t="str">
        <f t="shared" si="1141"/>
        <v>Nev</v>
      </c>
      <c r="F3371" t="str">
        <f t="shared" si="1142"/>
        <v>Hewitt</v>
      </c>
      <c r="H3371">
        <v>0</v>
      </c>
      <c r="J3371">
        <v>95</v>
      </c>
      <c r="K3371" s="5">
        <v>42570</v>
      </c>
      <c r="L3371" t="s">
        <v>14288</v>
      </c>
      <c r="M3371" t="str">
        <f t="shared" si="1128"/>
        <v>Australian politician Queensland MP for Mackenzie (1956–1972) and Auburn (1972–1980).[299]</v>
      </c>
      <c r="N3371" t="str">
        <f t="shared" si="1140"/>
        <v>Australian</v>
      </c>
      <c r="O3371" t="str">
        <f t="shared" si="1136"/>
        <v>politician Queensland MP for Mackenzie (1956–1972) and Auburn (1972–1980).[299]</v>
      </c>
      <c r="P3371" s="2" t="str">
        <f t="shared" si="1129"/>
        <v>politician Queensland MP for Mackenzie (1956–1972) and Auburn (1972–1980).</v>
      </c>
      <c r="Q3371" s="2" t="str">
        <f t="shared" si="1130"/>
        <v>politician Queensland MP for Mackenzie (1956–1972) and Auburn (1972–1980)</v>
      </c>
      <c r="R3371" s="2" t="str">
        <f>IFERROR(MID(Q3371,1,FIND(" ",Q3371)-1),Q3371)</f>
        <v>politician</v>
      </c>
      <c r="S3371" s="2" t="s">
        <v>846</v>
      </c>
      <c r="U3371" t="str">
        <f t="shared" si="1137"/>
        <v>https://en.wikipedia.org/wiki/Nev_Hewitt</v>
      </c>
      <c r="Y3371" t="str">
        <f t="shared" si="1138"/>
        <v>https://tools.wmflabs.org/xtools-articleinfo/?article=Nev_Hewitt&amp;project=en.wikipedia.org</v>
      </c>
      <c r="AB3371" t="str">
        <f t="shared" si="1139"/>
        <v>https://en.wikipedia.org/w/index.php?title=Special:WhatLinksHere/Nev_Hewitt&amp;limit=500</v>
      </c>
    </row>
    <row r="3372" spans="1:29">
      <c r="A3372">
        <v>513</v>
      </c>
      <c r="B3372">
        <v>140060</v>
      </c>
      <c r="C3372">
        <v>695913.07489827159</v>
      </c>
      <c r="D3372" t="s">
        <v>9531</v>
      </c>
      <c r="E3372" t="str">
        <f t="shared" si="1141"/>
        <v>Neville</v>
      </c>
      <c r="F3372" t="str">
        <f t="shared" si="1142"/>
        <v>Black</v>
      </c>
      <c r="H3372">
        <v>0</v>
      </c>
      <c r="J3372">
        <v>90</v>
      </c>
      <c r="K3372" s="3">
        <v>42393</v>
      </c>
      <c r="L3372" t="s">
        <v>10355</v>
      </c>
      <c r="M3372" t="str">
        <f t="shared" si="1128"/>
        <v>New Zealand rugby union (Auckland national team) and rugby league (Wigan Keighley) player.[519]</v>
      </c>
      <c r="N3372" t="s">
        <v>11584</v>
      </c>
      <c r="O3372" t="s">
        <v>11587</v>
      </c>
      <c r="P3372" t="str">
        <f t="shared" si="1129"/>
        <v>rugby union (Auckland national team) and rugby league (Wigan Keighley) player.</v>
      </c>
      <c r="Q3372" t="str">
        <f t="shared" si="1130"/>
        <v>rugby union (Auckland national team) and rugby league (Wigan Keighley) player</v>
      </c>
      <c r="R3372" t="s">
        <v>3258</v>
      </c>
      <c r="S3372" t="s">
        <v>2347</v>
      </c>
      <c r="U3372" t="str">
        <f t="shared" si="1137"/>
        <v>https://en.wikipedia.org/wiki/Neville_Black</v>
      </c>
      <c r="Y3372" t="str">
        <f t="shared" si="1138"/>
        <v>https://tools.wmflabs.org/xtools-articleinfo/?article=Neville_Black&amp;project=en.wikipedia.org</v>
      </c>
      <c r="AB3372" t="str">
        <f t="shared" si="1139"/>
        <v>https://en.wikipedia.org/w/index.php?title=Special:WhatLinksHere/Neville_Black&amp;limit=500</v>
      </c>
    </row>
    <row r="3373" spans="1:29">
      <c r="A3373">
        <v>4367</v>
      </c>
      <c r="B3373">
        <v>275761</v>
      </c>
      <c r="C3373">
        <v>392475.58995248255</v>
      </c>
      <c r="D3373" t="s">
        <v>14827</v>
      </c>
      <c r="E3373" t="str">
        <f t="shared" si="1141"/>
        <v>Neville</v>
      </c>
      <c r="F3373" t="str">
        <f t="shared" si="1142"/>
        <v>Crowe</v>
      </c>
      <c r="H3373">
        <v>0</v>
      </c>
      <c r="J3373">
        <v>79</v>
      </c>
      <c r="K3373" s="5">
        <v>42615</v>
      </c>
      <c r="L3373" t="s">
        <v>15286</v>
      </c>
      <c r="M3373" t="str">
        <f t="shared" si="1128"/>
        <v>Australian footballer.[417]</v>
      </c>
      <c r="N3373" t="str">
        <f t="shared" ref="N3373:N3381" si="1143">MID(M3373,1,FIND(" ",M3373)-1)</f>
        <v>Australian</v>
      </c>
      <c r="O3373" t="str">
        <f t="shared" ref="O3373:O3404" si="1144">MID(M3373,FIND(" ",M3373)+1,9999)</f>
        <v>footballer.[417]</v>
      </c>
      <c r="P3373" s="2" t="str">
        <f t="shared" si="1129"/>
        <v>footballer.</v>
      </c>
      <c r="Q3373" s="2" t="str">
        <f t="shared" si="1130"/>
        <v>footballer</v>
      </c>
      <c r="R3373" s="2" t="str">
        <f>IFERROR(MID(Q3373,1,FIND(" ",Q3373)-1),Q3373)</f>
        <v>footballer</v>
      </c>
      <c r="U3373" t="str">
        <f t="shared" si="1137"/>
        <v>https://en.wikipedia.org/wiki/Neville_Crowe</v>
      </c>
      <c r="Y3373" t="str">
        <f t="shared" si="1138"/>
        <v>https://tools.wmflabs.org/xtools-articleinfo/?article=Neville_Crowe&amp;project=en.wikipedia.org</v>
      </c>
      <c r="AB3373" t="str">
        <f t="shared" si="1139"/>
        <v>https://en.wikipedia.org/w/index.php?title=Special:WhatLinksHere/Neville_Crowe&amp;limit=500</v>
      </c>
    </row>
    <row r="3374" spans="1:29">
      <c r="A3374">
        <v>2975</v>
      </c>
      <c r="B3374">
        <v>356871</v>
      </c>
      <c r="C3374">
        <v>155599.60373957438</v>
      </c>
      <c r="D3374" t="s">
        <v>5492</v>
      </c>
      <c r="E3374" t="str">
        <f t="shared" si="1141"/>
        <v>Ngala</v>
      </c>
      <c r="F3374" t="str">
        <f t="shared" si="1142"/>
        <v>Mwendwa</v>
      </c>
      <c r="H3374">
        <v>0</v>
      </c>
      <c r="J3374">
        <v>94</v>
      </c>
      <c r="K3374" s="5">
        <v>42529</v>
      </c>
      <c r="L3374" t="s">
        <v>4972</v>
      </c>
      <c r="M3374" t="str">
        <f t="shared" si="1128"/>
        <v>Kenyan politician.[130]</v>
      </c>
      <c r="N3374" t="str">
        <f t="shared" si="1143"/>
        <v>Kenyan</v>
      </c>
      <c r="O3374" t="str">
        <f t="shared" si="1144"/>
        <v>politician.[130]</v>
      </c>
      <c r="P3374" t="str">
        <f t="shared" si="1129"/>
        <v>politician.</v>
      </c>
      <c r="Q3374" t="str">
        <f t="shared" si="1130"/>
        <v>politician</v>
      </c>
      <c r="R3374" t="str">
        <f>IFERROR(MID(Q3374,1,FIND(" ",Q3374)-1),Q3374)</f>
        <v>politician</v>
      </c>
      <c r="U3374" t="str">
        <f t="shared" si="1137"/>
        <v>https://en.wikipedia.org/wiki/Ngala_Mwendwa</v>
      </c>
      <c r="Y3374" t="str">
        <f t="shared" si="1138"/>
        <v>https://tools.wmflabs.org/xtools-articleinfo/?article=Ngala_Mwendwa&amp;project=en.wikipedia.org</v>
      </c>
      <c r="AB3374" t="str">
        <f t="shared" si="1139"/>
        <v>https://en.wikipedia.org/w/index.php?title=Special:WhatLinksHere/Ngala_Mwendwa&amp;limit=500</v>
      </c>
    </row>
    <row r="3375" spans="1:29">
      <c r="A3375">
        <v>2048</v>
      </c>
      <c r="B3375">
        <v>284518</v>
      </c>
      <c r="C3375">
        <v>125828.40319646493</v>
      </c>
      <c r="D3375" t="s">
        <v>6581</v>
      </c>
      <c r="E3375" t="str">
        <f t="shared" si="1141"/>
        <v>Nguyen</v>
      </c>
      <c r="F3375" t="str">
        <f t="shared" si="1142"/>
        <v>Anh 9</v>
      </c>
      <c r="H3375">
        <v>0</v>
      </c>
      <c r="J3375">
        <v>76</v>
      </c>
      <c r="K3375" s="5">
        <v>42474</v>
      </c>
      <c r="L3375" t="s">
        <v>6241</v>
      </c>
      <c r="M3375" t="str">
        <f t="shared" si="1128"/>
        <v>Vietnamese songwriter and pianist.[235]</v>
      </c>
      <c r="N3375" t="str">
        <f t="shared" si="1143"/>
        <v>Vietnamese</v>
      </c>
      <c r="O3375" t="str">
        <f t="shared" si="1144"/>
        <v>songwriter and pianist.[235]</v>
      </c>
      <c r="P3375" t="str">
        <f t="shared" si="1129"/>
        <v>songwriter and pianist.</v>
      </c>
      <c r="Q3375" t="str">
        <f t="shared" si="1130"/>
        <v>songwriter and pianist</v>
      </c>
      <c r="R3375" t="str">
        <f>Q3375</f>
        <v>songwriter and pianist</v>
      </c>
      <c r="U3375" t="str">
        <f t="shared" si="1137"/>
        <v>https://en.wikipedia.org/wiki/Nguyen_Anh 9</v>
      </c>
      <c r="Y3375" t="str">
        <f t="shared" si="1138"/>
        <v>https://tools.wmflabs.org/xtools-articleinfo/?article=Nguyen_Anh 9&amp;project=en.wikipedia.org</v>
      </c>
      <c r="AB3375" t="str">
        <f t="shared" si="1139"/>
        <v>https://en.wikipedia.org/w/index.php?title=Special:WhatLinksHere/Nguyen_Anh 9&amp;limit=500</v>
      </c>
    </row>
    <row r="3376" spans="1:29">
      <c r="A3376">
        <v>97</v>
      </c>
      <c r="B3376">
        <v>192178</v>
      </c>
      <c r="C3376">
        <v>33224.284466996323</v>
      </c>
      <c r="D3376" t="s">
        <v>9137</v>
      </c>
      <c r="E3376" t="str">
        <f t="shared" si="1141"/>
        <v>Nicholas</v>
      </c>
      <c r="F3376" t="str">
        <f t="shared" si="1142"/>
        <v>Caldwell</v>
      </c>
      <c r="H3376">
        <v>0</v>
      </c>
      <c r="J3376">
        <v>71</v>
      </c>
      <c r="K3376" s="3">
        <v>42374</v>
      </c>
      <c r="L3376" t="s">
        <v>9138</v>
      </c>
      <c r="M3376" t="str">
        <f t="shared" si="1128"/>
        <v>American R&amp;B singer (The Whispers).[97]</v>
      </c>
      <c r="N3376" t="str">
        <f t="shared" si="1143"/>
        <v>American</v>
      </c>
      <c r="O3376" t="str">
        <f t="shared" si="1144"/>
        <v>R&amp;B singer (The Whispers).[97]</v>
      </c>
      <c r="P3376" t="str">
        <f t="shared" si="1129"/>
        <v>R&amp;B singer (The Whispers).</v>
      </c>
      <c r="Q3376" t="str">
        <f t="shared" si="1130"/>
        <v>R&amp;B singer (The Whispers)</v>
      </c>
      <c r="R3376" t="s">
        <v>7341</v>
      </c>
      <c r="S3376" t="s">
        <v>2592</v>
      </c>
      <c r="U3376" t="str">
        <f t="shared" si="1137"/>
        <v>https://en.wikipedia.org/wiki/Nicholas_Caldwell</v>
      </c>
      <c r="Y3376" t="str">
        <f t="shared" si="1138"/>
        <v>https://tools.wmflabs.org/xtools-articleinfo/?article=Nicholas_Caldwell&amp;project=en.wikipedia.org</v>
      </c>
      <c r="AB3376" t="str">
        <f t="shared" si="1139"/>
        <v>https://en.wikipedia.org/w/index.php?title=Special:WhatLinksHere/Nicholas_Caldwell&amp;limit=500</v>
      </c>
    </row>
    <row r="3377" spans="1:29">
      <c r="A3377">
        <v>2498</v>
      </c>
      <c r="B3377">
        <v>696517</v>
      </c>
      <c r="C3377">
        <v>77927.938294124033</v>
      </c>
      <c r="D3377" t="s">
        <v>12245</v>
      </c>
      <c r="E3377" t="str">
        <f t="shared" si="1141"/>
        <v>Nicholas</v>
      </c>
      <c r="F3377" t="str">
        <f t="shared" si="1142"/>
        <v>Fisk</v>
      </c>
      <c r="H3377">
        <v>0</v>
      </c>
      <c r="J3377">
        <v>92</v>
      </c>
      <c r="K3377" s="5">
        <v>42500</v>
      </c>
      <c r="L3377" t="s">
        <v>12440</v>
      </c>
      <c r="M3377" t="str">
        <f t="shared" si="1128"/>
        <v>British children's author.[162]</v>
      </c>
      <c r="N3377" t="str">
        <f t="shared" si="1143"/>
        <v>British</v>
      </c>
      <c r="O3377" t="str">
        <f t="shared" si="1144"/>
        <v>children's author.[162]</v>
      </c>
      <c r="P3377" t="str">
        <f t="shared" si="1129"/>
        <v>children's author.</v>
      </c>
      <c r="Q3377" t="str">
        <f t="shared" si="1130"/>
        <v>children's author</v>
      </c>
      <c r="R3377" t="s">
        <v>13111</v>
      </c>
      <c r="U3377" t="str">
        <f t="shared" si="1137"/>
        <v>https://en.wikipedia.org/wiki/Nicholas_Fisk</v>
      </c>
      <c r="Y3377" t="str">
        <f t="shared" si="1138"/>
        <v>https://tools.wmflabs.org/xtools-articleinfo/?article=Nicholas_Fisk&amp;project=en.wikipedia.org</v>
      </c>
      <c r="AB3377" t="str">
        <f t="shared" si="1139"/>
        <v>https://en.wikipedia.org/w/index.php?title=Special:WhatLinksHere/Nicholas_Fisk&amp;limit=500</v>
      </c>
    </row>
    <row r="3378" spans="1:29">
      <c r="A3378">
        <v>1736</v>
      </c>
      <c r="B3378">
        <v>411280</v>
      </c>
      <c r="C3378">
        <v>922989.87219692208</v>
      </c>
      <c r="D3378" t="s">
        <v>8644</v>
      </c>
      <c r="E3378" t="str">
        <f t="shared" si="1141"/>
        <v>Nicholas</v>
      </c>
      <c r="F3378" t="str">
        <f t="shared" si="1142"/>
        <v>Gargano</v>
      </c>
      <c r="H3378">
        <v>0</v>
      </c>
      <c r="J3378">
        <v>81</v>
      </c>
      <c r="K3378" s="3">
        <v>42457</v>
      </c>
      <c r="L3378" s="2" t="s">
        <v>7739</v>
      </c>
      <c r="M3378" t="str">
        <f t="shared" si="1128"/>
        <v>British welterweight boxer Olympic bronze medallist (1956).[543]</v>
      </c>
      <c r="N3378" t="str">
        <f t="shared" si="1143"/>
        <v>British</v>
      </c>
      <c r="O3378" t="str">
        <f t="shared" si="1144"/>
        <v>welterweight boxer Olympic bronze medallist (1956).[543]</v>
      </c>
      <c r="P3378" t="str">
        <f t="shared" si="1129"/>
        <v>welterweight boxer Olympic bronze medallist (1956).</v>
      </c>
      <c r="Q3378" t="str">
        <f t="shared" si="1130"/>
        <v>welterweight boxer Olympic bronze medallist (1956)</v>
      </c>
      <c r="R3378" t="s">
        <v>6955</v>
      </c>
      <c r="S3378" s="2" t="s">
        <v>2293</v>
      </c>
      <c r="U3378" t="str">
        <f t="shared" si="1137"/>
        <v>https://en.wikipedia.org/wiki/Nicholas_Gargano</v>
      </c>
      <c r="Y3378" t="str">
        <f t="shared" si="1138"/>
        <v>https://tools.wmflabs.org/xtools-articleinfo/?article=Nicholas_Gargano&amp;project=en.wikipedia.org</v>
      </c>
      <c r="AB3378" t="str">
        <f t="shared" si="1139"/>
        <v>https://en.wikipedia.org/w/index.php?title=Special:WhatLinksHere/Nicholas_Gargano&amp;limit=500</v>
      </c>
    </row>
    <row r="3379" spans="1:29">
      <c r="A3379">
        <v>1977</v>
      </c>
      <c r="B3379">
        <v>268721</v>
      </c>
      <c r="C3379">
        <v>476042.52020391868</v>
      </c>
      <c r="D3379" t="s">
        <v>6679</v>
      </c>
      <c r="E3379" t="str">
        <f t="shared" si="1141"/>
        <v>Nicholas</v>
      </c>
      <c r="F3379" t="str">
        <f t="shared" si="1142"/>
        <v>Hood</v>
      </c>
      <c r="H3379">
        <v>0</v>
      </c>
      <c r="J3379">
        <v>92</v>
      </c>
      <c r="K3379" s="5">
        <v>42470</v>
      </c>
      <c r="L3379" t="s">
        <v>6298</v>
      </c>
      <c r="M3379" t="str">
        <f t="shared" si="1128"/>
        <v>American politician and civil rights activist Detroit City Councilman (1965–1993).[164]</v>
      </c>
      <c r="N3379" t="str">
        <f t="shared" si="1143"/>
        <v>American</v>
      </c>
      <c r="O3379" t="str">
        <f t="shared" si="1144"/>
        <v>politician and civil rights activist Detroit City Councilman (1965–1993).[164]</v>
      </c>
      <c r="P3379" t="str">
        <f t="shared" si="1129"/>
        <v>politician and civil rights activist Detroit City Councilman (1965–1993).</v>
      </c>
      <c r="Q3379" t="str">
        <f t="shared" si="1130"/>
        <v>politician and civil rights activist Detroit City Councilman (1965–1993)</v>
      </c>
      <c r="R3379" t="s">
        <v>3235</v>
      </c>
      <c r="S3379" s="2" t="s">
        <v>1549</v>
      </c>
      <c r="U3379" t="str">
        <f t="shared" si="1137"/>
        <v>https://en.wikipedia.org/wiki/Nicholas_Hood</v>
      </c>
      <c r="V3379">
        <v>116</v>
      </c>
      <c r="W3379">
        <v>0</v>
      </c>
      <c r="X3379">
        <v>0</v>
      </c>
      <c r="Y3379" t="str">
        <f t="shared" si="1138"/>
        <v>https://tools.wmflabs.org/xtools-articleinfo/?article=Nicholas_Hood&amp;project=en.wikipedia.org</v>
      </c>
      <c r="Z3379">
        <v>12</v>
      </c>
      <c r="AA3379">
        <v>4</v>
      </c>
      <c r="AB3379" t="str">
        <f t="shared" si="1139"/>
        <v>https://en.wikipedia.org/w/index.php?title=Special:WhatLinksHere/Nicholas_Hood&amp;limit=500</v>
      </c>
      <c r="AC3379">
        <v>9</v>
      </c>
    </row>
    <row r="3380" spans="1:29">
      <c r="A3380">
        <v>1671</v>
      </c>
      <c r="B3380">
        <v>77131</v>
      </c>
      <c r="C3380">
        <v>400943.10351378226</v>
      </c>
      <c r="D3380" t="s">
        <v>8247</v>
      </c>
      <c r="E3380" t="str">
        <f t="shared" si="1141"/>
        <v>Nicholas</v>
      </c>
      <c r="F3380" t="str">
        <f t="shared" si="1142"/>
        <v>Scoppetta</v>
      </c>
      <c r="H3380">
        <v>0</v>
      </c>
      <c r="J3380">
        <v>84</v>
      </c>
      <c r="K3380" s="3">
        <v>42453</v>
      </c>
      <c r="L3380" s="2" t="s">
        <v>7879</v>
      </c>
      <c r="M3380" t="str">
        <f t="shared" si="1128"/>
        <v>American civil servant New York City Fire Commissioner (2002–2009).[478]</v>
      </c>
      <c r="N3380" t="str">
        <f t="shared" si="1143"/>
        <v>American</v>
      </c>
      <c r="O3380" t="str">
        <f t="shared" si="1144"/>
        <v>civil servant New York City Fire Commissioner (2002–2009).[478]</v>
      </c>
      <c r="P3380" t="str">
        <f t="shared" si="1129"/>
        <v>civil servant New York City Fire Commissioner (2002–2009).</v>
      </c>
      <c r="Q3380" t="str">
        <f t="shared" si="1130"/>
        <v>civil servant New York City Fire Commissioner (2002–2009)</v>
      </c>
      <c r="R3380" t="s">
        <v>6942</v>
      </c>
      <c r="S3380" s="2" t="s">
        <v>1862</v>
      </c>
      <c r="U3380" t="str">
        <f t="shared" si="1137"/>
        <v>https://en.wikipedia.org/wiki/Nicholas_Scoppetta</v>
      </c>
      <c r="Y3380" t="str">
        <f t="shared" si="1138"/>
        <v>https://tools.wmflabs.org/xtools-articleinfo/?article=Nicholas_Scoppetta&amp;project=en.wikipedia.org</v>
      </c>
      <c r="AB3380" t="str">
        <f t="shared" si="1139"/>
        <v>https://en.wikipedia.org/w/index.php?title=Special:WhatLinksHere/Nicholas_Scoppetta&amp;limit=500</v>
      </c>
    </row>
    <row r="3381" spans="1:29">
      <c r="A3381">
        <v>2472</v>
      </c>
      <c r="B3381">
        <v>959307</v>
      </c>
      <c r="C3381">
        <v>986272.29243902548</v>
      </c>
      <c r="D3381" t="s">
        <v>11923</v>
      </c>
      <c r="E3381" t="str">
        <f t="shared" si="1141"/>
        <v>Nick</v>
      </c>
      <c r="F3381" t="str">
        <f t="shared" si="1142"/>
        <v>Lashaway</v>
      </c>
      <c r="H3381">
        <v>0</v>
      </c>
      <c r="J3381">
        <v>28</v>
      </c>
      <c r="K3381" s="5">
        <v>42498</v>
      </c>
      <c r="L3381" t="s">
        <v>12392</v>
      </c>
      <c r="M3381" t="str">
        <f t="shared" si="1128"/>
        <v>American actor (Girls In Time The Last Song) traffic collision.[136]</v>
      </c>
      <c r="N3381" t="str">
        <f t="shared" si="1143"/>
        <v>American</v>
      </c>
      <c r="O3381" t="str">
        <f t="shared" si="1144"/>
        <v>actor (Girls In Time The Last Song) traffic collision.[136]</v>
      </c>
      <c r="P3381" t="str">
        <f t="shared" si="1129"/>
        <v>actor (Girls In Time The Last Song) traffic collision.</v>
      </c>
      <c r="Q3381" t="str">
        <f t="shared" si="1130"/>
        <v>actor (Girls In Time The Last Song) traffic collision</v>
      </c>
      <c r="R3381" t="str">
        <f>IFERROR(MID(Q3381,1,FIND(" ",Q3381)-1),Q3381)</f>
        <v>actor</v>
      </c>
      <c r="S3381" s="2" t="s">
        <v>1349</v>
      </c>
      <c r="T3381" t="s">
        <v>13225</v>
      </c>
      <c r="U3381" t="str">
        <f t="shared" si="1137"/>
        <v>https://en.wikipedia.org/wiki/Nick_Lashaway</v>
      </c>
      <c r="Y3381" t="str">
        <f t="shared" si="1138"/>
        <v>https://tools.wmflabs.org/xtools-articleinfo/?article=Nick_Lashaway&amp;project=en.wikipedia.org</v>
      </c>
      <c r="AB3381" t="str">
        <f t="shared" si="1139"/>
        <v>https://en.wikipedia.org/w/index.php?title=Special:WhatLinksHere/Nick_Lashaway&amp;limit=500</v>
      </c>
    </row>
    <row r="3382" spans="1:29">
      <c r="A3382">
        <v>2703</v>
      </c>
      <c r="B3382">
        <v>292042</v>
      </c>
      <c r="C3382">
        <v>186869.25987913128</v>
      </c>
      <c r="D3382" t="s">
        <v>12262</v>
      </c>
      <c r="E3382" t="str">
        <f t="shared" si="1141"/>
        <v>Nick</v>
      </c>
      <c r="F3382" t="str">
        <f t="shared" si="1142"/>
        <v>Menza</v>
      </c>
      <c r="H3382">
        <v>0</v>
      </c>
      <c r="J3382">
        <v>51</v>
      </c>
      <c r="K3382" s="5">
        <v>42511</v>
      </c>
      <c r="L3382" t="s">
        <v>12808</v>
      </c>
      <c r="M3382" t="str">
        <f t="shared" si="1128"/>
        <v>German-born American drummer (Megadeth) heart failure.[368]</v>
      </c>
      <c r="N3382" t="s">
        <v>13037</v>
      </c>
      <c r="O3382" t="str">
        <f t="shared" si="1144"/>
        <v>American drummer (Megadeth) heart failure.[368]</v>
      </c>
      <c r="P3382" t="str">
        <f t="shared" si="1129"/>
        <v>American drummer (Megadeth) heart failure.</v>
      </c>
      <c r="Q3382" t="str">
        <f t="shared" si="1130"/>
        <v>American drummer (Megadeth) heart failure</v>
      </c>
      <c r="R3382" t="s">
        <v>13347</v>
      </c>
      <c r="S3382" s="2" t="s">
        <v>1290</v>
      </c>
      <c r="T3382" t="s">
        <v>13199</v>
      </c>
      <c r="U3382" t="str">
        <f t="shared" si="1137"/>
        <v>https://en.wikipedia.org/wiki/Nick_Menza</v>
      </c>
      <c r="Y3382" t="str">
        <f t="shared" si="1138"/>
        <v>https://tools.wmflabs.org/xtools-articleinfo/?article=Nick_Menza&amp;project=en.wikipedia.org</v>
      </c>
      <c r="AB3382" t="str">
        <f t="shared" si="1139"/>
        <v>https://en.wikipedia.org/w/index.php?title=Special:WhatLinksHere/Nick_Menza&amp;limit=500</v>
      </c>
    </row>
    <row r="3383" spans="1:29">
      <c r="A3383">
        <v>2904</v>
      </c>
      <c r="B3383">
        <v>27567</v>
      </c>
      <c r="C3383">
        <v>942094.57260512863</v>
      </c>
      <c r="D3383" t="s">
        <v>5265</v>
      </c>
      <c r="E3383" t="str">
        <f t="shared" si="1141"/>
        <v>Nicky</v>
      </c>
      <c r="F3383" t="str">
        <f t="shared" si="1142"/>
        <v>Jennings</v>
      </c>
      <c r="H3383">
        <v>0</v>
      </c>
      <c r="J3383">
        <v>70</v>
      </c>
      <c r="K3383" s="5">
        <v>42525</v>
      </c>
      <c r="L3383" t="s">
        <v>5184</v>
      </c>
      <c r="M3383" t="str">
        <f t="shared" si="1128"/>
        <v>English footballer (Portsmouth Exeter City).[59]</v>
      </c>
      <c r="N3383" t="str">
        <f t="shared" ref="N3383:N3404" si="1145">MID(M3383,1,FIND(" ",M3383)-1)</f>
        <v>English</v>
      </c>
      <c r="O3383" t="str">
        <f t="shared" si="1144"/>
        <v>footballer (Portsmouth Exeter City).[59]</v>
      </c>
      <c r="P3383" t="str">
        <f t="shared" si="1129"/>
        <v>footballer (Portsmouth Exeter City).</v>
      </c>
      <c r="Q3383" t="str">
        <f t="shared" si="1130"/>
        <v>footballer (Portsmouth Exeter City)</v>
      </c>
      <c r="R3383" t="str">
        <f>IFERROR(MID(Q3383,1,FIND(" ",Q3383)-1),Q3383)</f>
        <v>footballer</v>
      </c>
      <c r="S3383" s="2" t="s">
        <v>1205</v>
      </c>
      <c r="U3383" t="str">
        <f t="shared" si="1137"/>
        <v>https://en.wikipedia.org/wiki/Nicky_Jennings</v>
      </c>
      <c r="Y3383" t="str">
        <f t="shared" si="1138"/>
        <v>https://tools.wmflabs.org/xtools-articleinfo/?article=Nicky_Jennings&amp;project=en.wikipedia.org</v>
      </c>
      <c r="AB3383" t="str">
        <f t="shared" si="1139"/>
        <v>https://en.wikipedia.org/w/index.php?title=Special:WhatLinksHere/Nicky_Jennings&amp;limit=500</v>
      </c>
    </row>
    <row r="3384" spans="1:29">
      <c r="A3384">
        <v>2431</v>
      </c>
      <c r="B3384">
        <v>733545</v>
      </c>
      <c r="C3384">
        <v>468866.24577655311</v>
      </c>
      <c r="D3384" t="s">
        <v>11769</v>
      </c>
      <c r="E3384" t="str">
        <f t="shared" si="1141"/>
        <v>Nico</v>
      </c>
      <c r="F3384" t="str">
        <f t="shared" si="1142"/>
        <v>de Bree</v>
      </c>
      <c r="H3384">
        <v>0</v>
      </c>
      <c r="J3384">
        <v>71</v>
      </c>
      <c r="K3384" s="5">
        <v>42496</v>
      </c>
      <c r="L3384" t="s">
        <v>12641</v>
      </c>
      <c r="M3384" t="str">
        <f t="shared" si="1128"/>
        <v>Dutch footballer (N.E.C. Anderlecht).[93]</v>
      </c>
      <c r="N3384" t="str">
        <f t="shared" si="1145"/>
        <v>Dutch</v>
      </c>
      <c r="O3384" t="str">
        <f t="shared" si="1144"/>
        <v>footballer (N.E.C. Anderlecht).[93]</v>
      </c>
      <c r="P3384" t="str">
        <f t="shared" si="1129"/>
        <v>footballer (N.E.C. Anderlecht).</v>
      </c>
      <c r="Q3384" t="str">
        <f t="shared" si="1130"/>
        <v>footballer (N</v>
      </c>
      <c r="R3384" t="str">
        <f>IFERROR(MID(Q3384,1,FIND(" ",Q3384)-1),Q3384)</f>
        <v>footballer</v>
      </c>
      <c r="S3384" t="s">
        <v>1513</v>
      </c>
      <c r="U3384" t="str">
        <f t="shared" ref="U3384:U3420" si="1146">CONCATENATE("https://en.wikipedia.org/wiki/",REPLACE(D3384,FIND(" ",D3384),1,"_"))</f>
        <v>https://en.wikipedia.org/wiki/Nico_de Bree</v>
      </c>
      <c r="Y3384" t="str">
        <f t="shared" ref="Y3384:Y3420" si="1147">CONCATENATE("https://tools.wmflabs.org/xtools-articleinfo/?article=",REPLACE(D3384,FIND(" ",D3384),1,"_"),"&amp;project=en.wikipedia.org")</f>
        <v>https://tools.wmflabs.org/xtools-articleinfo/?article=Nico_de Bree&amp;project=en.wikipedia.org</v>
      </c>
      <c r="AB3384" t="str">
        <f t="shared" ref="AB3384:AB3420" si="1148">CONCATENATE("https://en.wikipedia.org/w/index.php?title=Special:WhatLinksHere/",REPLACE(D3384,FIND(" ",D3384),1,"_"),"&amp;limit=500")</f>
        <v>https://en.wikipedia.org/w/index.php?title=Special:WhatLinksHere/Nico_de Bree&amp;limit=500</v>
      </c>
    </row>
    <row r="3385" spans="1:29">
      <c r="A3385">
        <v>1941</v>
      </c>
      <c r="B3385">
        <v>995038</v>
      </c>
      <c r="C3385">
        <v>544856.64757157792</v>
      </c>
      <c r="D3385" t="s">
        <v>6969</v>
      </c>
      <c r="E3385" t="str">
        <f t="shared" si="1141"/>
        <v>Nicola</v>
      </c>
      <c r="F3385" t="str">
        <f t="shared" si="1142"/>
        <v>Abu Raed</v>
      </c>
      <c r="H3385">
        <v>0</v>
      </c>
      <c r="J3385">
        <v>77</v>
      </c>
      <c r="K3385" s="5">
        <v>42468</v>
      </c>
      <c r="L3385" t="s">
        <v>6261</v>
      </c>
      <c r="M3385" t="str">
        <f t="shared" si="1128"/>
        <v>Lebanese actor and director.[127]</v>
      </c>
      <c r="N3385" t="str">
        <f t="shared" si="1145"/>
        <v>Lebanese</v>
      </c>
      <c r="O3385" t="str">
        <f t="shared" si="1144"/>
        <v>actor and director.[127]</v>
      </c>
      <c r="P3385" t="str">
        <f t="shared" si="1129"/>
        <v>actor and director.</v>
      </c>
      <c r="Q3385" t="str">
        <f t="shared" si="1130"/>
        <v>actor and director</v>
      </c>
      <c r="R3385" t="str">
        <f>Q3385</f>
        <v>actor and director</v>
      </c>
      <c r="U3385" t="str">
        <f t="shared" si="1146"/>
        <v>https://en.wikipedia.org/wiki/Nicola_Abu Raed</v>
      </c>
      <c r="Y3385" t="str">
        <f t="shared" si="1147"/>
        <v>https://tools.wmflabs.org/xtools-articleinfo/?article=Nicola_Abu Raed&amp;project=en.wikipedia.org</v>
      </c>
      <c r="AB3385" t="str">
        <f t="shared" si="1148"/>
        <v>https://en.wikipedia.org/w/index.php?title=Special:WhatLinksHere/Nicola_Abu Raed&amp;limit=500</v>
      </c>
    </row>
    <row r="3386" spans="1:29">
      <c r="A3386">
        <v>2915</v>
      </c>
      <c r="B3386">
        <v>934866</v>
      </c>
      <c r="C3386">
        <v>627466.44369599386</v>
      </c>
      <c r="D3386" t="s">
        <v>5446</v>
      </c>
      <c r="E3386" t="str">
        <f t="shared" si="1141"/>
        <v>Nicola</v>
      </c>
      <c r="F3386" t="str">
        <f t="shared" si="1142"/>
        <v>Tanda</v>
      </c>
      <c r="H3386">
        <v>0</v>
      </c>
      <c r="J3386">
        <v>87</v>
      </c>
      <c r="K3386" s="5">
        <v>42525</v>
      </c>
      <c r="L3386" t="s">
        <v>5035</v>
      </c>
      <c r="M3386" t="str">
        <f t="shared" si="1128"/>
        <v>Italian literary critic and philologist.[70]</v>
      </c>
      <c r="N3386" t="str">
        <f t="shared" si="1145"/>
        <v>Italian</v>
      </c>
      <c r="O3386" t="str">
        <f t="shared" si="1144"/>
        <v>literary critic and philologist.[70]</v>
      </c>
      <c r="P3386" t="str">
        <f t="shared" si="1129"/>
        <v>literary critic and philologist.</v>
      </c>
      <c r="Q3386" t="str">
        <f t="shared" si="1130"/>
        <v>literary critic and philologist</v>
      </c>
      <c r="R3386" t="str">
        <f>Q3386</f>
        <v>literary critic and philologist</v>
      </c>
      <c r="U3386" t="str">
        <f t="shared" si="1146"/>
        <v>https://en.wikipedia.org/wiki/Nicola_Tanda</v>
      </c>
      <c r="Y3386" t="str">
        <f t="shared" si="1147"/>
        <v>https://tools.wmflabs.org/xtools-articleinfo/?article=Nicola_Tanda&amp;project=en.wikipedia.org</v>
      </c>
      <c r="AB3386" t="str">
        <f t="shared" si="1148"/>
        <v>https://en.wikipedia.org/w/index.php?title=Special:WhatLinksHere/Nicola_Tanda&amp;limit=500</v>
      </c>
    </row>
    <row r="3387" spans="1:29">
      <c r="A3387">
        <v>3147</v>
      </c>
      <c r="B3387">
        <v>872137</v>
      </c>
      <c r="C3387">
        <v>452537.41059968888</v>
      </c>
      <c r="D3387" t="s">
        <v>5317</v>
      </c>
      <c r="E3387" t="str">
        <f t="shared" si="1141"/>
        <v>Nicolae</v>
      </c>
      <c r="F3387" t="str">
        <f t="shared" si="1142"/>
        <v>Bocșan</v>
      </c>
      <c r="H3387">
        <v>0</v>
      </c>
      <c r="J3387">
        <v>68</v>
      </c>
      <c r="K3387" s="5">
        <v>42540</v>
      </c>
      <c r="L3387" t="s">
        <v>4675</v>
      </c>
      <c r="M3387" t="str">
        <f t="shared" si="1128"/>
        <v>Romanian historian.[302]</v>
      </c>
      <c r="N3387" t="str">
        <f t="shared" si="1145"/>
        <v>Romanian</v>
      </c>
      <c r="O3387" t="str">
        <f t="shared" si="1144"/>
        <v>historian.[302]</v>
      </c>
      <c r="P3387" t="str">
        <f t="shared" si="1129"/>
        <v>historian.</v>
      </c>
      <c r="Q3387" t="str">
        <f t="shared" si="1130"/>
        <v>historian</v>
      </c>
      <c r="R3387" t="str">
        <f>IFERROR(MID(Q3387,1,FIND(" ",Q3387)-1),Q3387)</f>
        <v>historian</v>
      </c>
      <c r="U3387" t="str">
        <f t="shared" si="1146"/>
        <v>https://en.wikipedia.org/wiki/Nicolae_Bocșan</v>
      </c>
      <c r="Y3387" t="str">
        <f t="shared" si="1147"/>
        <v>https://tools.wmflabs.org/xtools-articleinfo/?article=Nicolae_Bocșan&amp;project=en.wikipedia.org</v>
      </c>
      <c r="AB3387" t="str">
        <f t="shared" si="1148"/>
        <v>https://en.wikipedia.org/w/index.php?title=Special:WhatLinksHere/Nicolae_Bocșan&amp;limit=500</v>
      </c>
    </row>
    <row r="3388" spans="1:29">
      <c r="A3388">
        <v>2251</v>
      </c>
      <c r="B3388">
        <v>236549</v>
      </c>
      <c r="C3388">
        <v>671228.51136173261</v>
      </c>
      <c r="D3388" t="s">
        <v>6472</v>
      </c>
      <c r="E3388" t="str">
        <f t="shared" si="1141"/>
        <v>Nicolae</v>
      </c>
      <c r="F3388" t="str">
        <f t="shared" si="1142"/>
        <v>Esinencu</v>
      </c>
      <c r="H3388">
        <v>0</v>
      </c>
      <c r="J3388">
        <v>76</v>
      </c>
      <c r="K3388" s="5">
        <v>42485</v>
      </c>
      <c r="L3388" t="s">
        <v>5770</v>
      </c>
      <c r="M3388" t="str">
        <f t="shared" si="1128"/>
        <v>Moldovan screenwriter and writer.[439]</v>
      </c>
      <c r="N3388" t="str">
        <f t="shared" si="1145"/>
        <v>Moldovan</v>
      </c>
      <c r="O3388" t="str">
        <f t="shared" si="1144"/>
        <v>screenwriter and writer.[439]</v>
      </c>
      <c r="P3388" t="str">
        <f t="shared" si="1129"/>
        <v>screenwriter and writer.</v>
      </c>
      <c r="Q3388" t="str">
        <f t="shared" si="1130"/>
        <v>screenwriter and writer</v>
      </c>
      <c r="R3388" t="str">
        <f>Q3388</f>
        <v>screenwriter and writer</v>
      </c>
      <c r="U3388" t="str">
        <f t="shared" si="1146"/>
        <v>https://en.wikipedia.org/wiki/Nicolae_Esinencu</v>
      </c>
      <c r="Y3388" t="str">
        <f t="shared" si="1147"/>
        <v>https://tools.wmflabs.org/xtools-articleinfo/?article=Nicolae_Esinencu&amp;project=en.wikipedia.org</v>
      </c>
      <c r="AB3388" t="str">
        <f t="shared" si="1148"/>
        <v>https://en.wikipedia.org/w/index.php?title=Special:WhatLinksHere/Nicolae_Esinencu&amp;limit=500</v>
      </c>
    </row>
    <row r="3389" spans="1:29">
      <c r="A3389">
        <v>3148</v>
      </c>
      <c r="B3389">
        <v>459966</v>
      </c>
      <c r="C3389">
        <v>308168.25213150878</v>
      </c>
      <c r="D3389" t="s">
        <v>5318</v>
      </c>
      <c r="E3389" t="str">
        <f t="shared" si="1141"/>
        <v>Nicolás</v>
      </c>
      <c r="F3389" t="str">
        <f t="shared" si="1142"/>
        <v>García Uriburu</v>
      </c>
      <c r="H3389">
        <v>0</v>
      </c>
      <c r="J3389">
        <v>78</v>
      </c>
      <c r="K3389" s="5">
        <v>42540</v>
      </c>
      <c r="L3389" t="s">
        <v>4760</v>
      </c>
      <c r="M3389" t="str">
        <f t="shared" si="1128"/>
        <v>Argentine artist and landscape architect.[303]</v>
      </c>
      <c r="N3389" t="str">
        <f t="shared" si="1145"/>
        <v>Argentine</v>
      </c>
      <c r="O3389" t="str">
        <f t="shared" si="1144"/>
        <v>artist and landscape architect.[303]</v>
      </c>
      <c r="P3389" t="str">
        <f t="shared" si="1129"/>
        <v>artist and landscape architect.</v>
      </c>
      <c r="Q3389" t="str">
        <f t="shared" si="1130"/>
        <v>artist and landscape architect</v>
      </c>
      <c r="R3389" t="str">
        <f>Q3389</f>
        <v>artist and landscape architect</v>
      </c>
      <c r="U3389" t="str">
        <f t="shared" si="1146"/>
        <v>https://en.wikipedia.org/wiki/Nicolás_García Uriburu</v>
      </c>
      <c r="Y3389" t="str">
        <f t="shared" si="1147"/>
        <v>https://tools.wmflabs.org/xtools-articleinfo/?article=Nicolás_García Uriburu&amp;project=en.wikipedia.org</v>
      </c>
      <c r="AB3389" t="str">
        <f t="shared" si="1148"/>
        <v>https://en.wikipedia.org/w/index.php?title=Special:WhatLinksHere/Nicolás_García Uriburu&amp;limit=500</v>
      </c>
    </row>
    <row r="3390" spans="1:29">
      <c r="A3390">
        <v>2386</v>
      </c>
      <c r="B3390">
        <v>337226</v>
      </c>
      <c r="C3390">
        <v>593803.85570148064</v>
      </c>
      <c r="D3390" t="s">
        <v>11861</v>
      </c>
      <c r="E3390" t="str">
        <f t="shared" si="1141"/>
        <v>Nicolas</v>
      </c>
      <c r="F3390" t="str">
        <f t="shared" si="1142"/>
        <v>Noxon</v>
      </c>
      <c r="H3390">
        <v>0</v>
      </c>
      <c r="J3390">
        <v>79</v>
      </c>
      <c r="K3390" s="5">
        <v>42493</v>
      </c>
      <c r="L3390" t="s">
        <v>12219</v>
      </c>
      <c r="M3390" t="str">
        <f t="shared" si="1128"/>
        <v>American filmmaker (Secrets of the Titanic) pancreatic cancer.[48]</v>
      </c>
      <c r="N3390" t="str">
        <f t="shared" si="1145"/>
        <v>American</v>
      </c>
      <c r="O3390" t="str">
        <f t="shared" si="1144"/>
        <v>filmmaker (Secrets of the Titanic) pancreatic cancer.[48]</v>
      </c>
      <c r="P3390" t="str">
        <f t="shared" si="1129"/>
        <v>filmmaker (Secrets of the Titanic) pancreatic cancer.</v>
      </c>
      <c r="Q3390" t="str">
        <f t="shared" si="1130"/>
        <v>filmmaker (Secrets of the Titanic) pancreatic cancer</v>
      </c>
      <c r="R3390" t="str">
        <f>IFERROR(MID(Q3390,1,FIND(" ",Q3390)-1),Q3390)</f>
        <v>filmmaker</v>
      </c>
      <c r="S3390" s="2" t="s">
        <v>1394</v>
      </c>
      <c r="T3390" t="s">
        <v>13401</v>
      </c>
      <c r="U3390" t="str">
        <f t="shared" si="1146"/>
        <v>https://en.wikipedia.org/wiki/Nicolas_Noxon</v>
      </c>
      <c r="Y3390" t="str">
        <f t="shared" si="1147"/>
        <v>https://tools.wmflabs.org/xtools-articleinfo/?article=Nicolas_Noxon&amp;project=en.wikipedia.org</v>
      </c>
      <c r="AB3390" t="str">
        <f t="shared" si="1148"/>
        <v>https://en.wikipedia.org/w/index.php?title=Special:WhatLinksHere/Nicolas_Noxon&amp;limit=500</v>
      </c>
    </row>
    <row r="3391" spans="1:29">
      <c r="A3391">
        <v>2115</v>
      </c>
      <c r="B3391">
        <v>690791</v>
      </c>
      <c r="C3391">
        <v>827807.15160424728</v>
      </c>
      <c r="D3391" t="s">
        <v>6983</v>
      </c>
      <c r="E3391" t="str">
        <f t="shared" si="1141"/>
        <v>Nicolas</v>
      </c>
      <c r="F3391" t="str">
        <f t="shared" si="1142"/>
        <v>Tikhomiroff</v>
      </c>
      <c r="H3391">
        <v>0</v>
      </c>
      <c r="J3391">
        <v>89</v>
      </c>
      <c r="K3391" s="5">
        <v>42477</v>
      </c>
      <c r="L3391" t="s">
        <v>6249</v>
      </c>
      <c r="M3391" t="str">
        <f t="shared" si="1128"/>
        <v>French photographer.[302]</v>
      </c>
      <c r="N3391" t="str">
        <f t="shared" si="1145"/>
        <v>French</v>
      </c>
      <c r="O3391" t="str">
        <f t="shared" si="1144"/>
        <v>photographer.[302]</v>
      </c>
      <c r="P3391" t="str">
        <f t="shared" si="1129"/>
        <v>photographer.</v>
      </c>
      <c r="Q3391" t="str">
        <f t="shared" si="1130"/>
        <v>photographer</v>
      </c>
      <c r="R3391" t="str">
        <f>IFERROR(MID(Q3391,1,FIND(" ",Q3391)-1),Q3391)</f>
        <v>photographer</v>
      </c>
      <c r="U3391" t="str">
        <f t="shared" si="1146"/>
        <v>https://en.wikipedia.org/wiki/Nicolas_Tikhomiroff</v>
      </c>
      <c r="Y3391" t="str">
        <f t="shared" si="1147"/>
        <v>https://tools.wmflabs.org/xtools-articleinfo/?article=Nicolas_Tikhomiroff&amp;project=en.wikipedia.org</v>
      </c>
      <c r="AB3391" t="str">
        <f t="shared" si="1148"/>
        <v>https://en.wikipedia.org/w/index.php?title=Special:WhatLinksHere/Nicolas_Tikhomiroff&amp;limit=500</v>
      </c>
    </row>
    <row r="3392" spans="1:29">
      <c r="A3392">
        <v>1469</v>
      </c>
      <c r="B3392">
        <v>30732</v>
      </c>
      <c r="C3392">
        <v>840619.50861359946</v>
      </c>
      <c r="D3392" t="s">
        <v>8914</v>
      </c>
      <c r="E3392" t="str">
        <f t="shared" si="1141"/>
        <v>Nicolau</v>
      </c>
      <c r="F3392" t="str">
        <f t="shared" si="1142"/>
        <v>Breyner</v>
      </c>
      <c r="H3392">
        <v>0</v>
      </c>
      <c r="J3392">
        <v>75</v>
      </c>
      <c r="K3392" s="3">
        <v>42443</v>
      </c>
      <c r="L3392" s="2" t="s">
        <v>7960</v>
      </c>
      <c r="M3392" t="str">
        <f t="shared" si="1128"/>
        <v>Portuguese playwright director and actor.[275]</v>
      </c>
      <c r="N3392" t="str">
        <f t="shared" si="1145"/>
        <v>Portuguese</v>
      </c>
      <c r="O3392" t="str">
        <f t="shared" si="1144"/>
        <v>playwright director and actor.[275]</v>
      </c>
      <c r="P3392" t="str">
        <f t="shared" si="1129"/>
        <v>playwright director and actor.</v>
      </c>
      <c r="Q3392" t="str">
        <f t="shared" si="1130"/>
        <v>playwright director and actor</v>
      </c>
      <c r="R3392" t="str">
        <f>Q3392</f>
        <v>playwright director and actor</v>
      </c>
      <c r="U3392" t="str">
        <f t="shared" si="1146"/>
        <v>https://en.wikipedia.org/wiki/Nicolau_Breyner</v>
      </c>
      <c r="Y3392" t="str">
        <f t="shared" si="1147"/>
        <v>https://tools.wmflabs.org/xtools-articleinfo/?article=Nicolau_Breyner&amp;project=en.wikipedia.org</v>
      </c>
      <c r="AB3392" t="str">
        <f t="shared" si="1148"/>
        <v>https://en.wikipedia.org/w/index.php?title=Special:WhatLinksHere/Nicolau_Breyner&amp;limit=500</v>
      </c>
    </row>
    <row r="3393" spans="1:29">
      <c r="A3393">
        <v>396</v>
      </c>
      <c r="B3393">
        <v>509501</v>
      </c>
      <c r="C3393">
        <v>986716.87131536601</v>
      </c>
      <c r="D3393" t="s">
        <v>9717</v>
      </c>
      <c r="E3393" t="str">
        <f t="shared" si="1141"/>
        <v>Nicolaus</v>
      </c>
      <c r="F3393" t="str">
        <f t="shared" si="1142"/>
        <v>Zwetnow</v>
      </c>
      <c r="H3393">
        <v>0</v>
      </c>
      <c r="J3393">
        <v>86</v>
      </c>
      <c r="K3393" s="3">
        <v>42387</v>
      </c>
      <c r="L3393" t="s">
        <v>9718</v>
      </c>
      <c r="M3393" t="str">
        <f t="shared" si="1128"/>
        <v>Norwegian sport shooter.[398]</v>
      </c>
      <c r="N3393" t="str">
        <f t="shared" si="1145"/>
        <v>Norwegian</v>
      </c>
      <c r="O3393" t="str">
        <f t="shared" si="1144"/>
        <v>sport shooter.[398]</v>
      </c>
      <c r="P3393" t="str">
        <f t="shared" si="1129"/>
        <v>sport shooter.</v>
      </c>
      <c r="Q3393" t="str">
        <f t="shared" si="1130"/>
        <v>sport shooter</v>
      </c>
      <c r="R3393" t="s">
        <v>7419</v>
      </c>
      <c r="U3393" t="str">
        <f t="shared" si="1146"/>
        <v>https://en.wikipedia.org/wiki/Nicolaus_Zwetnow</v>
      </c>
      <c r="Y3393" t="str">
        <f t="shared" si="1147"/>
        <v>https://tools.wmflabs.org/xtools-articleinfo/?article=Nicolaus_Zwetnow&amp;project=en.wikipedia.org</v>
      </c>
      <c r="AB3393" t="str">
        <f t="shared" si="1148"/>
        <v>https://en.wikipedia.org/w/index.php?title=Special:WhatLinksHere/Nicolaus_Zwetnow&amp;limit=500</v>
      </c>
    </row>
    <row r="3394" spans="1:29">
      <c r="A3394">
        <v>3232</v>
      </c>
      <c r="B3394">
        <v>6308</v>
      </c>
      <c r="C3394">
        <v>395987.46647880034</v>
      </c>
      <c r="D3394" t="s">
        <v>5231</v>
      </c>
      <c r="E3394" t="str">
        <f t="shared" si="1141"/>
        <v>Nicole</v>
      </c>
      <c r="F3394" t="str">
        <f t="shared" si="1142"/>
        <v>Courcel</v>
      </c>
      <c r="H3394">
        <v>0</v>
      </c>
      <c r="J3394">
        <v>84</v>
      </c>
      <c r="K3394" s="5">
        <v>42546</v>
      </c>
      <c r="L3394" t="s">
        <v>4839</v>
      </c>
      <c r="M3394" t="str">
        <f t="shared" ref="M3394:M3457" si="1149">MID(L3394,2,LEN(L3394)-1)</f>
        <v>French actress (Rendezvous in July Sundays and Cybele).[387]</v>
      </c>
      <c r="N3394" t="str">
        <f t="shared" si="1145"/>
        <v>French</v>
      </c>
      <c r="O3394" t="str">
        <f t="shared" si="1144"/>
        <v>actress (Rendezvous in July Sundays and Cybele).[387]</v>
      </c>
      <c r="P3394" t="str">
        <f t="shared" ref="P3394:P3457" si="1150">IFERROR(MID(O3394,1,FIND("[",O3394)-1),O3394)</f>
        <v>actress (Rendezvous in July Sundays and Cybele).</v>
      </c>
      <c r="Q3394" t="str">
        <f t="shared" ref="Q3394:Q3457" si="1151">IFERROR(MID(P3394,1,FIND(".",P3394)-1),P3394)</f>
        <v>actress (Rendezvous in July Sundays and Cybele)</v>
      </c>
      <c r="R3394" t="str">
        <f>IFERROR(MID(Q3394,1,FIND(" ",Q3394)-1),Q3394)</f>
        <v>actress</v>
      </c>
      <c r="S3394" s="2" t="s">
        <v>907</v>
      </c>
      <c r="U3394" t="str">
        <f t="shared" si="1146"/>
        <v>https://en.wikipedia.org/wiki/Nicole_Courcel</v>
      </c>
      <c r="V3394">
        <v>215</v>
      </c>
      <c r="W3394" s="7">
        <v>0</v>
      </c>
      <c r="X3394" s="7">
        <v>0</v>
      </c>
      <c r="Y3394" t="str">
        <f t="shared" si="1147"/>
        <v>https://tools.wmflabs.org/xtools-articleinfo/?article=Nicole_Courcel&amp;project=en.wikipedia.org</v>
      </c>
      <c r="Z3394">
        <v>101</v>
      </c>
      <c r="AA3394">
        <v>37</v>
      </c>
      <c r="AB3394" t="str">
        <f t="shared" si="1148"/>
        <v>https://en.wikipedia.org/w/index.php?title=Special:WhatLinksHere/Nicole_Courcel&amp;limit=500</v>
      </c>
      <c r="AC3394">
        <v>33</v>
      </c>
    </row>
    <row r="3395" spans="1:29">
      <c r="A3395">
        <v>1425</v>
      </c>
      <c r="B3395">
        <v>864731</v>
      </c>
      <c r="C3395">
        <v>327636.67087237991</v>
      </c>
      <c r="D3395" t="s">
        <v>8525</v>
      </c>
      <c r="E3395" t="str">
        <f t="shared" si="1141"/>
        <v>Nicole</v>
      </c>
      <c r="F3395" t="str">
        <f t="shared" si="1142"/>
        <v>Maurey</v>
      </c>
      <c r="H3395">
        <v>0</v>
      </c>
      <c r="J3395">
        <v>89</v>
      </c>
      <c r="K3395" s="3">
        <v>42440</v>
      </c>
      <c r="L3395" s="2" t="s">
        <v>8156</v>
      </c>
      <c r="M3395" t="str">
        <f t="shared" si="1149"/>
        <v>French actress.[231]</v>
      </c>
      <c r="N3395" t="str">
        <f t="shared" si="1145"/>
        <v>French</v>
      </c>
      <c r="O3395" t="str">
        <f t="shared" si="1144"/>
        <v>actress.[231]</v>
      </c>
      <c r="P3395" t="str">
        <f t="shared" si="1150"/>
        <v>actress.</v>
      </c>
      <c r="Q3395" t="str">
        <f t="shared" si="1151"/>
        <v>actress</v>
      </c>
      <c r="R3395" t="str">
        <f>IFERROR(MID(Q3395,1,FIND(" ",Q3395)-1),Q3395)</f>
        <v>actress</v>
      </c>
      <c r="U3395" t="str">
        <f t="shared" si="1146"/>
        <v>https://en.wikipedia.org/wiki/Nicole_Maurey</v>
      </c>
      <c r="Y3395" t="str">
        <f t="shared" si="1147"/>
        <v>https://tools.wmflabs.org/xtools-articleinfo/?article=Nicole_Maurey&amp;project=en.wikipedia.org</v>
      </c>
      <c r="AB3395" t="str">
        <f t="shared" si="1148"/>
        <v>https://en.wikipedia.org/w/index.php?title=Special:WhatLinksHere/Nicole_Maurey&amp;limit=500</v>
      </c>
    </row>
    <row r="3396" spans="1:29">
      <c r="A3396">
        <v>784</v>
      </c>
      <c r="B3396">
        <v>941686</v>
      </c>
      <c r="C3396">
        <v>351357.64384722279</v>
      </c>
      <c r="D3396" t="s">
        <v>10874</v>
      </c>
      <c r="E3396" t="str">
        <f t="shared" si="1141"/>
        <v>Nida</v>
      </c>
      <c r="F3396" t="str">
        <f t="shared" si="1142"/>
        <v>Fazli</v>
      </c>
      <c r="H3396">
        <v>0</v>
      </c>
      <c r="J3396">
        <v>77</v>
      </c>
      <c r="K3396" s="3">
        <v>42408</v>
      </c>
      <c r="L3396" t="s">
        <v>11145</v>
      </c>
      <c r="M3396" t="str">
        <f t="shared" si="1149"/>
        <v>Indian poet respiratory problems.[128]</v>
      </c>
      <c r="N3396" t="str">
        <f t="shared" si="1145"/>
        <v>Indian</v>
      </c>
      <c r="O3396" t="str">
        <f t="shared" si="1144"/>
        <v>poet respiratory problems.[128]</v>
      </c>
      <c r="P3396" t="str">
        <f t="shared" si="1150"/>
        <v>poet respiratory problems.</v>
      </c>
      <c r="Q3396" t="str">
        <f t="shared" si="1151"/>
        <v>poet respiratory problems</v>
      </c>
      <c r="R3396" t="str">
        <f>IFERROR(MID(Q3396,1,FIND(" ",Q3396)-1),Q3396)</f>
        <v>poet</v>
      </c>
      <c r="T3396" t="s">
        <v>9189</v>
      </c>
      <c r="U3396" t="str">
        <f t="shared" si="1146"/>
        <v>https://en.wikipedia.org/wiki/Nida_Fazli</v>
      </c>
      <c r="V3396">
        <v>938</v>
      </c>
      <c r="W3396">
        <v>1</v>
      </c>
      <c r="X3396">
        <v>3</v>
      </c>
      <c r="Y3396" t="str">
        <f t="shared" si="1147"/>
        <v>https://tools.wmflabs.org/xtools-articleinfo/?article=Nida_Fazli&amp;project=en.wikipedia.org</v>
      </c>
      <c r="Z3396">
        <v>240</v>
      </c>
      <c r="AA3396">
        <v>126</v>
      </c>
      <c r="AB3396" t="str">
        <f t="shared" si="1148"/>
        <v>https://en.wikipedia.org/w/index.php?title=Special:WhatLinksHere/Nida_Fazli&amp;limit=500</v>
      </c>
      <c r="AC3396">
        <v>55</v>
      </c>
    </row>
    <row r="3397" spans="1:29">
      <c r="A3397">
        <v>3834</v>
      </c>
      <c r="B3397">
        <v>800963</v>
      </c>
      <c r="C3397">
        <v>737625.82986273628</v>
      </c>
      <c r="D3397" t="s">
        <v>13955</v>
      </c>
      <c r="E3397" t="str">
        <f t="shared" si="1141"/>
        <v>Nigel</v>
      </c>
      <c r="F3397" t="str">
        <f t="shared" si="1142"/>
        <v>Gray</v>
      </c>
      <c r="H3397">
        <v>0</v>
      </c>
      <c r="J3397">
        <v>69</v>
      </c>
      <c r="K3397" s="5">
        <v>42581</v>
      </c>
      <c r="L3397" t="s">
        <v>14432</v>
      </c>
      <c r="M3397" t="str">
        <f t="shared" si="1149"/>
        <v>British record producer (Outlandos d'Amour).[493]</v>
      </c>
      <c r="N3397" t="str">
        <f t="shared" si="1145"/>
        <v>British</v>
      </c>
      <c r="O3397" t="str">
        <f t="shared" si="1144"/>
        <v>record producer (Outlandos d'Amour).[493]</v>
      </c>
      <c r="P3397" s="2" t="str">
        <f t="shared" si="1150"/>
        <v>record producer (Outlandos d'Amour).</v>
      </c>
      <c r="Q3397" s="2" t="str">
        <f t="shared" si="1151"/>
        <v>record producer (Outlandos d'Amour)</v>
      </c>
      <c r="R3397" s="2" t="s">
        <v>14575</v>
      </c>
      <c r="S3397" s="2" t="s">
        <v>779</v>
      </c>
      <c r="U3397" t="str">
        <f t="shared" si="1146"/>
        <v>https://en.wikipedia.org/wiki/Nigel_Gray</v>
      </c>
      <c r="Y3397" t="str">
        <f t="shared" si="1147"/>
        <v>https://tools.wmflabs.org/xtools-articleinfo/?article=Nigel_Gray&amp;project=en.wikipedia.org</v>
      </c>
      <c r="AB3397" t="str">
        <f t="shared" si="1148"/>
        <v>https://en.wikipedia.org/w/index.php?title=Special:WhatLinksHere/Nigel_Gray&amp;limit=500</v>
      </c>
    </row>
    <row r="3398" spans="1:29">
      <c r="A3398">
        <v>594</v>
      </c>
      <c r="B3398">
        <v>135285</v>
      </c>
      <c r="C3398">
        <v>523283.37251583434</v>
      </c>
      <c r="D3398" t="s">
        <v>9891</v>
      </c>
      <c r="E3398" t="str">
        <f t="shared" si="1141"/>
        <v>Nigel</v>
      </c>
      <c r="F3398" t="str">
        <f t="shared" si="1142"/>
        <v>Peel</v>
      </c>
      <c r="H3398">
        <v>0</v>
      </c>
      <c r="J3398">
        <v>48</v>
      </c>
      <c r="K3398" s="3">
        <v>42397</v>
      </c>
      <c r="L3398" t="s">
        <v>10301</v>
      </c>
      <c r="M3398" t="str">
        <f t="shared" si="1149"/>
        <v>English cricketer (Cheshire) brain tumour.[600]</v>
      </c>
      <c r="N3398" t="str">
        <f t="shared" si="1145"/>
        <v>English</v>
      </c>
      <c r="O3398" t="str">
        <f t="shared" si="1144"/>
        <v>cricketer (Cheshire) brain tumour.[600]</v>
      </c>
      <c r="P3398" t="str">
        <f t="shared" si="1150"/>
        <v>cricketer (Cheshire) brain tumour.</v>
      </c>
      <c r="Q3398" t="str">
        <f t="shared" si="1151"/>
        <v>cricketer (Cheshire) brain tumour</v>
      </c>
      <c r="R3398" t="str">
        <f>IFERROR(MID(Q3398,1,FIND(" ",Q3398)-1),Q3398)</f>
        <v>cricketer</v>
      </c>
      <c r="S3398" t="s">
        <v>2557</v>
      </c>
      <c r="T3398" t="s">
        <v>8849</v>
      </c>
      <c r="U3398" t="str">
        <f t="shared" si="1146"/>
        <v>https://en.wikipedia.org/wiki/Nigel_Peel</v>
      </c>
      <c r="Y3398" t="str">
        <f t="shared" si="1147"/>
        <v>https://tools.wmflabs.org/xtools-articleinfo/?article=Nigel_Peel&amp;project=en.wikipedia.org</v>
      </c>
      <c r="AB3398" t="str">
        <f t="shared" si="1148"/>
        <v>https://en.wikipedia.org/w/index.php?title=Special:WhatLinksHere/Nigel_Peel&amp;limit=500</v>
      </c>
    </row>
    <row r="3399" spans="1:29">
      <c r="A3399">
        <v>1193</v>
      </c>
      <c r="B3399">
        <v>394747</v>
      </c>
      <c r="C3399">
        <v>903181.92489394278</v>
      </c>
      <c r="D3399" t="s">
        <v>10658</v>
      </c>
      <c r="E3399" t="s">
        <v>11728</v>
      </c>
      <c r="F3399" t="s">
        <v>11727</v>
      </c>
      <c r="H3399">
        <v>0</v>
      </c>
      <c r="J3399">
        <v>90</v>
      </c>
      <c r="K3399" s="3">
        <v>42429</v>
      </c>
      <c r="L3399" t="s">
        <v>11693</v>
      </c>
      <c r="M3399" t="str">
        <f t="shared" si="1149"/>
        <v>Indian politician Maharashtra MLA (1960–1999) mayor of Malegaon.[540]</v>
      </c>
      <c r="N3399" t="str">
        <f t="shared" si="1145"/>
        <v>Indian</v>
      </c>
      <c r="O3399" t="str">
        <f t="shared" si="1144"/>
        <v>politician Maharashtra MLA (1960–1999) mayor of Malegaon.[540]</v>
      </c>
      <c r="P3399" t="str">
        <f t="shared" si="1150"/>
        <v>politician Maharashtra MLA (1960–1999) mayor of Malegaon.</v>
      </c>
      <c r="Q3399" t="str">
        <f t="shared" si="1151"/>
        <v>politician Maharashtra MLA (1960–1999) mayor of Malegaon</v>
      </c>
      <c r="R3399" t="str">
        <f>IFERROR(MID(Q3399,1,FIND(" ",Q3399)-1),Q3399)</f>
        <v>politician</v>
      </c>
      <c r="S3399" t="s">
        <v>2184</v>
      </c>
      <c r="U3399" t="str">
        <f t="shared" si="1146"/>
        <v>https://en.wikipedia.org/wiki/Nihal_Ahmed Maulavi Mohammed Usman</v>
      </c>
      <c r="Y3399" t="str">
        <f t="shared" si="1147"/>
        <v>https://tools.wmflabs.org/xtools-articleinfo/?article=Nihal_Ahmed Maulavi Mohammed Usman&amp;project=en.wikipedia.org</v>
      </c>
      <c r="AB3399" t="str">
        <f t="shared" si="1148"/>
        <v>https://en.wikipedia.org/w/index.php?title=Special:WhatLinksHere/Nihal_Ahmed Maulavi Mohammed Usman&amp;limit=500</v>
      </c>
    </row>
    <row r="3400" spans="1:29">
      <c r="A3400">
        <v>3157</v>
      </c>
      <c r="B3400">
        <v>272411</v>
      </c>
      <c r="C3400">
        <v>547271.41873081564</v>
      </c>
      <c r="D3400" t="s">
        <v>5327</v>
      </c>
      <c r="E3400" t="str">
        <f t="shared" ref="E3400:E3431" si="1152">LEFT(D3400,FIND(" ",D3400)-1)</f>
        <v>Niki</v>
      </c>
      <c r="F3400" t="str">
        <f t="shared" ref="F3400:F3431" si="1153">MID(D3400,FIND(" ",D3400)+1,9999)</f>
        <v>Tobi</v>
      </c>
      <c r="H3400">
        <v>0</v>
      </c>
      <c r="J3400">
        <v>75</v>
      </c>
      <c r="K3400" s="5">
        <v>42540</v>
      </c>
      <c r="L3400" t="s">
        <v>4892</v>
      </c>
      <c r="M3400" t="str">
        <f t="shared" si="1149"/>
        <v>Nigerian judge Associate Justice of the Supreme Court (2002–2010).[312]</v>
      </c>
      <c r="N3400" t="str">
        <f t="shared" si="1145"/>
        <v>Nigerian</v>
      </c>
      <c r="O3400" t="str">
        <f t="shared" si="1144"/>
        <v>judge Associate Justice of the Supreme Court (2002–2010).[312]</v>
      </c>
      <c r="P3400" t="str">
        <f t="shared" si="1150"/>
        <v>judge Associate Justice of the Supreme Court (2002–2010).</v>
      </c>
      <c r="Q3400" t="str">
        <f t="shared" si="1151"/>
        <v>judge Associate Justice of the Supreme Court (2002–2010)</v>
      </c>
      <c r="R3400" t="str">
        <f>IFERROR(MID(Q3400,1,FIND(" ",Q3400)-1),Q3400)</f>
        <v>judge</v>
      </c>
      <c r="S3400" s="2" t="s">
        <v>1145</v>
      </c>
      <c r="U3400" t="str">
        <f t="shared" si="1146"/>
        <v>https://en.wikipedia.org/wiki/Niki_Tobi</v>
      </c>
      <c r="Y3400" t="str">
        <f t="shared" si="1147"/>
        <v>https://tools.wmflabs.org/xtools-articleinfo/?article=Niki_Tobi&amp;project=en.wikipedia.org</v>
      </c>
      <c r="AB3400" t="str">
        <f t="shared" si="1148"/>
        <v>https://en.wikipedia.org/w/index.php?title=Special:WhatLinksHere/Niki_Tobi&amp;limit=500</v>
      </c>
    </row>
    <row r="3401" spans="1:29">
      <c r="A3401">
        <v>2460</v>
      </c>
      <c r="B3401">
        <v>615922</v>
      </c>
      <c r="C3401">
        <v>707336.01344545605</v>
      </c>
      <c r="D3401" t="s">
        <v>12073</v>
      </c>
      <c r="E3401" t="str">
        <f t="shared" si="1152"/>
        <v>Nikita</v>
      </c>
      <c r="F3401" t="str">
        <f t="shared" si="1153"/>
        <v>Struve</v>
      </c>
      <c r="H3401">
        <v>0</v>
      </c>
      <c r="J3401">
        <v>85</v>
      </c>
      <c r="K3401" s="5">
        <v>42497</v>
      </c>
      <c r="L3401" t="s">
        <v>12672</v>
      </c>
      <c r="M3401" t="str">
        <f t="shared" si="1149"/>
        <v>French literary critic and publisher.[124]</v>
      </c>
      <c r="N3401" t="str">
        <f t="shared" si="1145"/>
        <v>French</v>
      </c>
      <c r="O3401" t="str">
        <f t="shared" si="1144"/>
        <v>literary critic and publisher.[124]</v>
      </c>
      <c r="P3401" t="str">
        <f t="shared" si="1150"/>
        <v>literary critic and publisher.</v>
      </c>
      <c r="Q3401" t="str">
        <f t="shared" si="1151"/>
        <v>literary critic and publisher</v>
      </c>
      <c r="R3401" t="str">
        <f>Q3401</f>
        <v>literary critic and publisher</v>
      </c>
      <c r="U3401" t="str">
        <f t="shared" si="1146"/>
        <v>https://en.wikipedia.org/wiki/Nikita_Struve</v>
      </c>
      <c r="V3401">
        <v>451</v>
      </c>
      <c r="W3401">
        <v>1</v>
      </c>
      <c r="X3401">
        <v>0</v>
      </c>
      <c r="Y3401" t="str">
        <f t="shared" si="1147"/>
        <v>https://tools.wmflabs.org/xtools-articleinfo/?article=Nikita_Struve&amp;project=en.wikipedia.org</v>
      </c>
      <c r="Z3401">
        <v>18</v>
      </c>
      <c r="AA3401">
        <v>10</v>
      </c>
      <c r="AB3401" t="str">
        <f t="shared" si="1148"/>
        <v>https://en.wikipedia.org/w/index.php?title=Special:WhatLinksHere/Nikita_Struve&amp;limit=500</v>
      </c>
      <c r="AC3401">
        <v>6</v>
      </c>
    </row>
    <row r="3402" spans="1:29">
      <c r="A3402">
        <v>2445</v>
      </c>
      <c r="B3402">
        <v>980377</v>
      </c>
      <c r="C3402">
        <v>286733.78977691755</v>
      </c>
      <c r="D3402" t="s">
        <v>12053</v>
      </c>
      <c r="E3402" t="str">
        <f t="shared" si="1152"/>
        <v>Niklaus</v>
      </c>
      <c r="F3402" t="str">
        <f t="shared" si="1153"/>
        <v>Schilling</v>
      </c>
      <c r="H3402">
        <v>0</v>
      </c>
      <c r="J3402">
        <v>72</v>
      </c>
      <c r="K3402" s="5">
        <v>42496</v>
      </c>
      <c r="L3402" t="s">
        <v>12444</v>
      </c>
      <c r="M3402" t="str">
        <f t="shared" si="1149"/>
        <v>Swiss filmmaker (The Expulsion from Paradise).[108] ⋅</v>
      </c>
      <c r="N3402" t="str">
        <f t="shared" si="1145"/>
        <v>Swiss</v>
      </c>
      <c r="O3402" t="str">
        <f t="shared" si="1144"/>
        <v>filmmaker (The Expulsion from Paradise).[108] ⋅</v>
      </c>
      <c r="P3402" t="str">
        <f t="shared" si="1150"/>
        <v>filmmaker (The Expulsion from Paradise).</v>
      </c>
      <c r="Q3402" t="str">
        <f t="shared" si="1151"/>
        <v>filmmaker (The Expulsion from Paradise)</v>
      </c>
      <c r="R3402" t="str">
        <f>IFERROR(MID(Q3402,1,FIND(" ",Q3402)-1),Q3402)</f>
        <v>filmmaker</v>
      </c>
      <c r="S3402" s="2" t="s">
        <v>1427</v>
      </c>
      <c r="U3402" t="str">
        <f t="shared" si="1146"/>
        <v>https://en.wikipedia.org/wiki/Niklaus_Schilling</v>
      </c>
      <c r="Y3402" t="str">
        <f t="shared" si="1147"/>
        <v>https://tools.wmflabs.org/xtools-articleinfo/?article=Niklaus_Schilling&amp;project=en.wikipedia.org</v>
      </c>
      <c r="AB3402" t="str">
        <f t="shared" si="1148"/>
        <v>https://en.wikipedia.org/w/index.php?title=Special:WhatLinksHere/Niklaus_Schilling&amp;limit=500</v>
      </c>
    </row>
    <row r="3403" spans="1:29">
      <c r="A3403">
        <v>3991</v>
      </c>
      <c r="B3403">
        <v>327950</v>
      </c>
      <c r="C3403">
        <v>230788.5597447239</v>
      </c>
      <c r="D3403" t="s">
        <v>4436</v>
      </c>
      <c r="E3403" t="str">
        <f t="shared" si="1152"/>
        <v>Nikola</v>
      </c>
      <c r="F3403" t="str">
        <f t="shared" si="1153"/>
        <v>Anastasov</v>
      </c>
      <c r="H3403">
        <v>0</v>
      </c>
      <c r="J3403">
        <v>84</v>
      </c>
      <c r="K3403" s="5">
        <v>42590</v>
      </c>
      <c r="L3403" t="s">
        <v>4020</v>
      </c>
      <c r="M3403" t="str">
        <f t="shared" si="1149"/>
        <v>Bulgarian actor.[133]</v>
      </c>
      <c r="N3403" t="str">
        <f t="shared" si="1145"/>
        <v>Bulgarian</v>
      </c>
      <c r="O3403" t="str">
        <f t="shared" si="1144"/>
        <v>actor.[133]</v>
      </c>
      <c r="P3403" s="2" t="str">
        <f t="shared" si="1150"/>
        <v>actor.</v>
      </c>
      <c r="Q3403" s="2" t="str">
        <f t="shared" si="1151"/>
        <v>actor</v>
      </c>
      <c r="R3403" s="2" t="str">
        <f>IFERROR(MID(Q3403,1,FIND(" ",Q3403)-1),Q3403)</f>
        <v>actor</v>
      </c>
      <c r="S3403" s="2"/>
      <c r="U3403" t="str">
        <f t="shared" si="1146"/>
        <v>https://en.wikipedia.org/wiki/Nikola_Anastasov</v>
      </c>
      <c r="Y3403" t="str">
        <f t="shared" si="1147"/>
        <v>https://tools.wmflabs.org/xtools-articleinfo/?article=Nikola_Anastasov&amp;project=en.wikipedia.org</v>
      </c>
      <c r="AB3403" t="str">
        <f t="shared" si="1148"/>
        <v>https://en.wikipedia.org/w/index.php?title=Special:WhatLinksHere/Nikola_Anastasov&amp;limit=500</v>
      </c>
    </row>
    <row r="3404" spans="1:29">
      <c r="A3404">
        <v>1303</v>
      </c>
      <c r="B3404">
        <v>659506</v>
      </c>
      <c r="C3404">
        <v>927458.77443394414</v>
      </c>
      <c r="D3404" t="s">
        <v>8236</v>
      </c>
      <c r="E3404" t="str">
        <f t="shared" si="1152"/>
        <v>Nikolaus</v>
      </c>
      <c r="F3404" t="str">
        <f t="shared" si="1153"/>
        <v>Harnoncourt</v>
      </c>
      <c r="H3404">
        <v>0</v>
      </c>
      <c r="J3404">
        <v>86</v>
      </c>
      <c r="K3404" s="3">
        <v>42434</v>
      </c>
      <c r="L3404" s="2" t="s">
        <v>8147</v>
      </c>
      <c r="M3404" t="str">
        <f t="shared" si="1149"/>
        <v>Austrian conductor and cellist (Vienna Symphony) founder of Concentus Musicus Wien.[109]</v>
      </c>
      <c r="N3404" t="str">
        <f t="shared" si="1145"/>
        <v>Austrian</v>
      </c>
      <c r="O3404" t="str">
        <f t="shared" si="1144"/>
        <v>conductor and cellist (Vienna Symphony) founder of Concentus Musicus Wien.[109]</v>
      </c>
      <c r="P3404" t="str">
        <f t="shared" si="1150"/>
        <v>conductor and cellist (Vienna Symphony) founder of Concentus Musicus Wien.</v>
      </c>
      <c r="Q3404" t="str">
        <f t="shared" si="1151"/>
        <v>conductor and cellist (Vienna Symphony) founder of Concentus Musicus Wien</v>
      </c>
      <c r="R3404" t="str">
        <f>IFERROR(MID(Q3404,1,FIND(" ",Q3404)-1),Q3404)</f>
        <v>conductor</v>
      </c>
      <c r="S3404" s="2" t="s">
        <v>1981</v>
      </c>
      <c r="U3404" t="str">
        <f t="shared" si="1146"/>
        <v>https://en.wikipedia.org/wiki/Nikolaus_Harnoncourt</v>
      </c>
      <c r="Y3404" t="str">
        <f t="shared" si="1147"/>
        <v>https://tools.wmflabs.org/xtools-articleinfo/?article=Nikolaus_Harnoncourt&amp;project=en.wikipedia.org</v>
      </c>
      <c r="AB3404" t="str">
        <f t="shared" si="1148"/>
        <v>https://en.wikipedia.org/w/index.php?title=Special:WhatLinksHere/Nikolaus_Harnoncourt&amp;limit=500</v>
      </c>
    </row>
    <row r="3405" spans="1:29">
      <c r="A3405">
        <v>3624</v>
      </c>
      <c r="B3405">
        <v>524283</v>
      </c>
      <c r="C3405">
        <v>203572.54678583558</v>
      </c>
      <c r="D3405" t="s">
        <v>13426</v>
      </c>
      <c r="E3405" t="str">
        <f t="shared" si="1152"/>
        <v>Nikolaus</v>
      </c>
      <c r="F3405" t="str">
        <f t="shared" si="1153"/>
        <v>Messmer</v>
      </c>
      <c r="H3405">
        <v>0</v>
      </c>
      <c r="J3405">
        <v>61</v>
      </c>
      <c r="K3405" s="5">
        <v>42569</v>
      </c>
      <c r="L3405" t="s">
        <v>14277</v>
      </c>
      <c r="M3405" t="str">
        <f t="shared" si="1149"/>
        <v>Kazakh-born Kyrgyz Roman Catholic prelate Apostolic Administrator of Kyrgyzstan (since 2006).[283]</v>
      </c>
      <c r="N3405" t="s">
        <v>14394</v>
      </c>
      <c r="O3405" t="str">
        <f t="shared" ref="O3405:O3436" si="1154">MID(M3405,FIND(" ",M3405)+1,9999)</f>
        <v>Kyrgyz Roman Catholic prelate Apostolic Administrator of Kyrgyzstan (since 2006).[283]</v>
      </c>
      <c r="P3405" s="2" t="str">
        <f t="shared" si="1150"/>
        <v>Kyrgyz Roman Catholic prelate Apostolic Administrator of Kyrgyzstan (since 2006).</v>
      </c>
      <c r="Q3405" s="2" t="str">
        <f t="shared" si="1151"/>
        <v>Kyrgyz Roman Catholic prelate Apostolic Administrator of Kyrgyzstan (since 2006)</v>
      </c>
      <c r="R3405" s="2" t="s">
        <v>14581</v>
      </c>
      <c r="S3405" s="2" t="s">
        <v>839</v>
      </c>
      <c r="U3405" t="str">
        <f t="shared" si="1146"/>
        <v>https://en.wikipedia.org/wiki/Nikolaus_Messmer</v>
      </c>
      <c r="Y3405" t="str">
        <f t="shared" si="1147"/>
        <v>https://tools.wmflabs.org/xtools-articleinfo/?article=Nikolaus_Messmer&amp;project=en.wikipedia.org</v>
      </c>
      <c r="AB3405" t="str">
        <f t="shared" si="1148"/>
        <v>https://en.wikipedia.org/w/index.php?title=Special:WhatLinksHere/Nikolaus_Messmer&amp;limit=500</v>
      </c>
    </row>
    <row r="3406" spans="1:29">
      <c r="A3406">
        <v>482</v>
      </c>
      <c r="B3406">
        <v>696657</v>
      </c>
      <c r="C3406">
        <v>569181.8997838709</v>
      </c>
      <c r="D3406" t="s">
        <v>9703</v>
      </c>
      <c r="E3406" t="str">
        <f t="shared" si="1152"/>
        <v>Nikolay</v>
      </c>
      <c r="F3406" t="str">
        <f t="shared" si="1153"/>
        <v>Abramov</v>
      </c>
      <c r="H3406">
        <v>0</v>
      </c>
      <c r="J3406">
        <v>54</v>
      </c>
      <c r="K3406" s="3">
        <v>42392</v>
      </c>
      <c r="L3406" t="s">
        <v>9704</v>
      </c>
      <c r="M3406" t="str">
        <f t="shared" si="1149"/>
        <v>Russian Vepsian writer and translator.[488]</v>
      </c>
      <c r="N3406" t="str">
        <f t="shared" ref="N3406:N3419" si="1155">MID(M3406,1,FIND(" ",M3406)-1)</f>
        <v>Russian</v>
      </c>
      <c r="O3406" t="str">
        <f t="shared" si="1154"/>
        <v>Vepsian writer and translator.[488]</v>
      </c>
      <c r="P3406" t="str">
        <f t="shared" si="1150"/>
        <v>Vepsian writer and translator.</v>
      </c>
      <c r="Q3406" t="str">
        <f t="shared" si="1151"/>
        <v>Vepsian writer and translator</v>
      </c>
      <c r="R3406" t="str">
        <f>Q3406</f>
        <v>Vepsian writer and translator</v>
      </c>
      <c r="U3406" t="str">
        <f t="shared" si="1146"/>
        <v>https://en.wikipedia.org/wiki/Nikolay_Abramov</v>
      </c>
      <c r="Y3406" t="str">
        <f t="shared" si="1147"/>
        <v>https://tools.wmflabs.org/xtools-articleinfo/?article=Nikolay_Abramov&amp;project=en.wikipedia.org</v>
      </c>
      <c r="AB3406" t="str">
        <f t="shared" si="1148"/>
        <v>https://en.wikipedia.org/w/index.php?title=Special:WhatLinksHere/Nikolay_Abramov&amp;limit=500</v>
      </c>
    </row>
    <row r="3407" spans="1:29">
      <c r="A3407">
        <v>1753</v>
      </c>
      <c r="B3407">
        <v>489014</v>
      </c>
      <c r="C3407">
        <v>824005.6948216079</v>
      </c>
      <c r="D3407" t="s">
        <v>8266</v>
      </c>
      <c r="E3407" t="str">
        <f t="shared" si="1152"/>
        <v>Nil</v>
      </c>
      <c r="F3407" t="str">
        <f t="shared" si="1153"/>
        <v>Hilevich</v>
      </c>
      <c r="H3407">
        <v>0</v>
      </c>
      <c r="J3407">
        <v>84</v>
      </c>
      <c r="K3407" s="3">
        <v>42458</v>
      </c>
      <c r="L3407" s="2" t="s">
        <v>7694</v>
      </c>
      <c r="M3407" t="str">
        <f t="shared" si="1149"/>
        <v>Belarusian poet cancer.[561]</v>
      </c>
      <c r="N3407" t="str">
        <f t="shared" si="1155"/>
        <v>Belarusian</v>
      </c>
      <c r="O3407" t="str">
        <f t="shared" si="1154"/>
        <v>poet cancer.[561]</v>
      </c>
      <c r="P3407" t="str">
        <f t="shared" si="1150"/>
        <v>poet cancer.</v>
      </c>
      <c r="Q3407" t="str">
        <f t="shared" si="1151"/>
        <v>poet cancer</v>
      </c>
      <c r="R3407" t="str">
        <f>IFERROR(MID(Q3407,1,FIND(" ",Q3407)-1),Q3407)</f>
        <v>poet</v>
      </c>
      <c r="T3407" t="s">
        <v>7241</v>
      </c>
      <c r="U3407" t="str">
        <f t="shared" si="1146"/>
        <v>https://en.wikipedia.org/wiki/Nil_Hilevich</v>
      </c>
      <c r="Y3407" t="str">
        <f t="shared" si="1147"/>
        <v>https://tools.wmflabs.org/xtools-articleinfo/?article=Nil_Hilevich&amp;project=en.wikipedia.org</v>
      </c>
      <c r="AB3407" t="str">
        <f t="shared" si="1148"/>
        <v>https://en.wikipedia.org/w/index.php?title=Special:WhatLinksHere/Nil_Hilevich&amp;limit=500</v>
      </c>
    </row>
    <row r="3408" spans="1:29">
      <c r="A3408">
        <v>2228</v>
      </c>
      <c r="B3408">
        <v>529367</v>
      </c>
      <c r="C3408">
        <v>770185.53663219791</v>
      </c>
      <c r="D3408" t="s">
        <v>6591</v>
      </c>
      <c r="E3408" t="str">
        <f t="shared" si="1152"/>
        <v>Nina</v>
      </c>
      <c r="F3408" t="str">
        <f t="shared" si="1153"/>
        <v>Arkhipova</v>
      </c>
      <c r="H3408">
        <v>0</v>
      </c>
      <c r="J3408">
        <v>94</v>
      </c>
      <c r="K3408" s="5">
        <v>42484</v>
      </c>
      <c r="L3408" t="s">
        <v>6175</v>
      </c>
      <c r="M3408" t="str">
        <f t="shared" si="1149"/>
        <v>Russian film and stage actress (Burnt by the Sun).[416]</v>
      </c>
      <c r="N3408" t="str">
        <f t="shared" si="1155"/>
        <v>Russian</v>
      </c>
      <c r="O3408" t="str">
        <f t="shared" si="1154"/>
        <v>film and stage actress (Burnt by the Sun).[416]</v>
      </c>
      <c r="P3408" t="str">
        <f t="shared" si="1150"/>
        <v>film and stage actress (Burnt by the Sun).</v>
      </c>
      <c r="Q3408" t="str">
        <f t="shared" si="1151"/>
        <v>film and stage actress (Burnt by the Sun)</v>
      </c>
      <c r="R3408" t="s">
        <v>3190</v>
      </c>
      <c r="S3408" s="2" t="s">
        <v>1405</v>
      </c>
      <c r="U3408" t="str">
        <f t="shared" si="1146"/>
        <v>https://en.wikipedia.org/wiki/Nina_Arkhipova</v>
      </c>
      <c r="Y3408" t="str">
        <f t="shared" si="1147"/>
        <v>https://tools.wmflabs.org/xtools-articleinfo/?article=Nina_Arkhipova&amp;project=en.wikipedia.org</v>
      </c>
      <c r="AB3408" t="str">
        <f t="shared" si="1148"/>
        <v>https://en.wikipedia.org/w/index.php?title=Special:WhatLinksHere/Nina_Arkhipova&amp;limit=500</v>
      </c>
    </row>
    <row r="3409" spans="1:29">
      <c r="A3409">
        <v>1121</v>
      </c>
      <c r="B3409">
        <v>304725</v>
      </c>
      <c r="C3409">
        <v>213796.88479464676</v>
      </c>
      <c r="D3409" t="s">
        <v>11114</v>
      </c>
      <c r="E3409" t="str">
        <f t="shared" si="1152"/>
        <v>Nina</v>
      </c>
      <c r="F3409" t="str">
        <f t="shared" si="1153"/>
        <v>Dorda</v>
      </c>
      <c r="H3409">
        <v>0</v>
      </c>
      <c r="J3409">
        <v>91</v>
      </c>
      <c r="K3409" s="3">
        <v>42426</v>
      </c>
      <c r="L3409" t="s">
        <v>11432</v>
      </c>
      <c r="M3409" t="str">
        <f t="shared" si="1149"/>
        <v>Russian singer.[468]</v>
      </c>
      <c r="N3409" t="str">
        <f t="shared" si="1155"/>
        <v>Russian</v>
      </c>
      <c r="O3409" t="str">
        <f t="shared" si="1154"/>
        <v>singer.[468]</v>
      </c>
      <c r="P3409" t="str">
        <f t="shared" si="1150"/>
        <v>singer.</v>
      </c>
      <c r="Q3409" t="str">
        <f t="shared" si="1151"/>
        <v>singer</v>
      </c>
      <c r="R3409" t="str">
        <f>IFERROR(MID(Q3409,1,FIND(" ",Q3409)-1),Q3409)</f>
        <v>singer</v>
      </c>
      <c r="U3409" t="str">
        <f t="shared" si="1146"/>
        <v>https://en.wikipedia.org/wiki/Nina_Dorda</v>
      </c>
      <c r="Y3409" t="str">
        <f t="shared" si="1147"/>
        <v>https://tools.wmflabs.org/xtools-articleinfo/?article=Nina_Dorda&amp;project=en.wikipedia.org</v>
      </c>
      <c r="AB3409" t="str">
        <f t="shared" si="1148"/>
        <v>https://en.wikipedia.org/w/index.php?title=Special:WhatLinksHere/Nina_Dorda&amp;limit=500</v>
      </c>
    </row>
    <row r="3410" spans="1:29">
      <c r="A3410">
        <v>1036</v>
      </c>
      <c r="B3410">
        <v>750321</v>
      </c>
      <c r="C3410">
        <v>781754.278606968</v>
      </c>
      <c r="D3410" t="s">
        <v>10941</v>
      </c>
      <c r="E3410" t="str">
        <f t="shared" si="1152"/>
        <v>Nina</v>
      </c>
      <c r="F3410" t="str">
        <f t="shared" si="1153"/>
        <v>Hole</v>
      </c>
      <c r="H3410">
        <v>0</v>
      </c>
      <c r="J3410">
        <v>75</v>
      </c>
      <c r="K3410" s="3">
        <v>42421</v>
      </c>
      <c r="L3410" t="s">
        <v>11486</v>
      </c>
      <c r="M3410" t="str">
        <f t="shared" si="1149"/>
        <v>Danish artist.[381]</v>
      </c>
      <c r="N3410" t="str">
        <f t="shared" si="1155"/>
        <v>Danish</v>
      </c>
      <c r="O3410" t="str">
        <f t="shared" si="1154"/>
        <v>artist.[381]</v>
      </c>
      <c r="P3410" t="str">
        <f t="shared" si="1150"/>
        <v>artist.</v>
      </c>
      <c r="Q3410" t="str">
        <f t="shared" si="1151"/>
        <v>artist</v>
      </c>
      <c r="R3410" t="str">
        <f>IFERROR(MID(Q3410,1,FIND(" ",Q3410)-1),Q3410)</f>
        <v>artist</v>
      </c>
      <c r="U3410" t="str">
        <f t="shared" si="1146"/>
        <v>https://en.wikipedia.org/wiki/Nina_Hole</v>
      </c>
      <c r="Y3410" t="str">
        <f t="shared" si="1147"/>
        <v>https://tools.wmflabs.org/xtools-articleinfo/?article=Nina_Hole&amp;project=en.wikipedia.org</v>
      </c>
      <c r="AB3410" t="str">
        <f t="shared" si="1148"/>
        <v>https://en.wikipedia.org/w/index.php?title=Special:WhatLinksHere/Nina_Hole&amp;limit=500</v>
      </c>
    </row>
    <row r="3411" spans="1:29">
      <c r="A3411">
        <v>4152</v>
      </c>
      <c r="B3411">
        <v>662918</v>
      </c>
      <c r="C3411">
        <v>571337.22872640647</v>
      </c>
      <c r="D3411" t="s">
        <v>4249</v>
      </c>
      <c r="E3411" t="str">
        <f t="shared" si="1152"/>
        <v>Nina</v>
      </c>
      <c r="F3411" t="str">
        <f t="shared" si="1153"/>
        <v>Ponomaryova</v>
      </c>
      <c r="H3411">
        <v>0</v>
      </c>
      <c r="J3411">
        <v>87</v>
      </c>
      <c r="K3411" s="5">
        <v>42601</v>
      </c>
      <c r="L3411" t="s">
        <v>3848</v>
      </c>
      <c r="M3411" t="str">
        <f t="shared" si="1149"/>
        <v>Russian discus thrower Olympic champion (1952 1960).[295]</v>
      </c>
      <c r="N3411" t="str">
        <f t="shared" si="1155"/>
        <v>Russian</v>
      </c>
      <c r="O3411" t="str">
        <f t="shared" si="1154"/>
        <v>discus thrower Olympic champion (1952 1960).[295]</v>
      </c>
      <c r="P3411" s="2" t="str">
        <f t="shared" si="1150"/>
        <v>discus thrower Olympic champion (1952 1960).</v>
      </c>
      <c r="Q3411" s="2" t="str">
        <f t="shared" si="1151"/>
        <v>discus thrower Olympic champion (1952 1960)</v>
      </c>
      <c r="R3411" s="2" t="s">
        <v>2879</v>
      </c>
      <c r="S3411" s="2" t="s">
        <v>656</v>
      </c>
      <c r="U3411" t="str">
        <f t="shared" si="1146"/>
        <v>https://en.wikipedia.org/wiki/Nina_Ponomaryova</v>
      </c>
      <c r="Y3411" t="str">
        <f t="shared" si="1147"/>
        <v>https://tools.wmflabs.org/xtools-articleinfo/?article=Nina_Ponomaryova&amp;project=en.wikipedia.org</v>
      </c>
      <c r="AB3411" t="str">
        <f t="shared" si="1148"/>
        <v>https://en.wikipedia.org/w/index.php?title=Special:WhatLinksHere/Nina_Ponomaryova&amp;limit=500</v>
      </c>
    </row>
    <row r="3412" spans="1:29">
      <c r="A3412">
        <v>4248</v>
      </c>
      <c r="B3412">
        <v>710478</v>
      </c>
      <c r="C3412">
        <v>453581.29235955857</v>
      </c>
      <c r="D3412" t="s">
        <v>4181</v>
      </c>
      <c r="E3412" t="str">
        <f t="shared" si="1152"/>
        <v>Nina</v>
      </c>
      <c r="F3412" t="str">
        <f t="shared" si="1153"/>
        <v>Yeryomina</v>
      </c>
      <c r="H3412">
        <v>0</v>
      </c>
      <c r="J3412">
        <v>82</v>
      </c>
      <c r="K3412" s="5">
        <v>42606</v>
      </c>
      <c r="L3412" t="s">
        <v>3730</v>
      </c>
      <c r="M3412" t="str">
        <f t="shared" si="1149"/>
        <v>Russian basketball player world champion (1959).[391]</v>
      </c>
      <c r="N3412" t="str">
        <f t="shared" si="1155"/>
        <v>Russian</v>
      </c>
      <c r="O3412" t="str">
        <f t="shared" si="1154"/>
        <v>basketball player world champion (1959).[391]</v>
      </c>
      <c r="P3412" s="2" t="str">
        <f t="shared" si="1150"/>
        <v>basketball player world champion (1959).</v>
      </c>
      <c r="Q3412" s="2" t="str">
        <f t="shared" si="1151"/>
        <v>basketball player world champion (1959)</v>
      </c>
      <c r="R3412" s="2" t="s">
        <v>2644</v>
      </c>
      <c r="S3412" s="2" t="s">
        <v>613</v>
      </c>
      <c r="U3412" t="str">
        <f t="shared" si="1146"/>
        <v>https://en.wikipedia.org/wiki/Nina_Yeryomina</v>
      </c>
      <c r="Y3412" t="str">
        <f t="shared" si="1147"/>
        <v>https://tools.wmflabs.org/xtools-articleinfo/?article=Nina_Yeryomina&amp;project=en.wikipedia.org</v>
      </c>
      <c r="AB3412" t="str">
        <f t="shared" si="1148"/>
        <v>https://en.wikipedia.org/w/index.php?title=Special:WhatLinksHere/Nina_Yeryomina&amp;limit=500</v>
      </c>
    </row>
    <row r="3413" spans="1:29">
      <c r="A3413">
        <v>3400</v>
      </c>
      <c r="B3413">
        <v>773126</v>
      </c>
      <c r="C3413">
        <v>603442.08762035123</v>
      </c>
      <c r="D3413" t="s">
        <v>13383</v>
      </c>
      <c r="E3413" t="str">
        <f t="shared" si="1152"/>
        <v>Nine</v>
      </c>
      <c r="F3413" t="str">
        <f t="shared" si="1153"/>
        <v>Culliford</v>
      </c>
      <c r="H3413">
        <v>0</v>
      </c>
      <c r="J3413">
        <v>86</v>
      </c>
      <c r="K3413" s="5">
        <v>42556</v>
      </c>
      <c r="L3413" t="s">
        <v>14051</v>
      </c>
      <c r="M3413" t="str">
        <f t="shared" si="1149"/>
        <v>Belgian cartoonist (The Smurfs).[59]</v>
      </c>
      <c r="N3413" t="str">
        <f t="shared" si="1155"/>
        <v>Belgian</v>
      </c>
      <c r="O3413" t="str">
        <f t="shared" si="1154"/>
        <v>cartoonist (The Smurfs).[59]</v>
      </c>
      <c r="P3413" s="2" t="str">
        <f t="shared" si="1150"/>
        <v>cartoonist (The Smurfs).</v>
      </c>
      <c r="Q3413" s="2" t="str">
        <f t="shared" si="1151"/>
        <v>cartoonist (The Smurfs)</v>
      </c>
      <c r="R3413" s="2" t="str">
        <f>IFERROR(MID(Q3413,1,FIND(" ",Q3413)-1),Q3413)</f>
        <v>cartoonist</v>
      </c>
      <c r="S3413" s="2" t="s">
        <v>893</v>
      </c>
      <c r="U3413" t="str">
        <f t="shared" si="1146"/>
        <v>https://en.wikipedia.org/wiki/Nine_Culliford</v>
      </c>
      <c r="Y3413" t="str">
        <f t="shared" si="1147"/>
        <v>https://tools.wmflabs.org/xtools-articleinfo/?article=Nine_Culliford&amp;project=en.wikipedia.org</v>
      </c>
      <c r="AB3413" t="str">
        <f t="shared" si="1148"/>
        <v>https://en.wikipedia.org/w/index.php?title=Special:WhatLinksHere/Nine_Culliford&amp;limit=500</v>
      </c>
    </row>
    <row r="3414" spans="1:29" s="2" customFormat="1">
      <c r="A3414">
        <v>133</v>
      </c>
      <c r="B3414">
        <v>409424</v>
      </c>
      <c r="C3414">
        <v>564950.59682401922</v>
      </c>
      <c r="D3414" t="s">
        <v>9182</v>
      </c>
      <c r="E3414" t="str">
        <f t="shared" si="1152"/>
        <v>Nivaria</v>
      </c>
      <c r="F3414" t="str">
        <f t="shared" si="1153"/>
        <v>Tejera</v>
      </c>
      <c r="G3414"/>
      <c r="H3414">
        <v>0</v>
      </c>
      <c r="I3414"/>
      <c r="J3414">
        <v>86</v>
      </c>
      <c r="K3414" s="3">
        <v>42375</v>
      </c>
      <c r="L3414" t="s">
        <v>10068</v>
      </c>
      <c r="M3414" t="str">
        <f t="shared" si="1149"/>
        <v>Cuban poet and novelist pancreatic cancer.[133]</v>
      </c>
      <c r="N3414" t="str">
        <f t="shared" si="1155"/>
        <v>Cuban</v>
      </c>
      <c r="O3414" t="str">
        <f t="shared" si="1154"/>
        <v>poet and novelist pancreatic cancer.[133]</v>
      </c>
      <c r="P3414" t="str">
        <f t="shared" si="1150"/>
        <v>poet and novelist pancreatic cancer.</v>
      </c>
      <c r="Q3414" t="str">
        <f t="shared" si="1151"/>
        <v>poet and novelist pancreatic cancer</v>
      </c>
      <c r="R3414" t="s">
        <v>3376</v>
      </c>
      <c r="S3414"/>
      <c r="T3414" t="s">
        <v>11541</v>
      </c>
      <c r="U3414" t="str">
        <f t="shared" si="1146"/>
        <v>https://en.wikipedia.org/wiki/Nivaria_Tejera</v>
      </c>
      <c r="V3414"/>
      <c r="W3414"/>
      <c r="X3414"/>
      <c r="Y3414" t="str">
        <f t="shared" si="1147"/>
        <v>https://tools.wmflabs.org/xtools-articleinfo/?article=Nivaria_Tejera&amp;project=en.wikipedia.org</v>
      </c>
      <c r="Z3414"/>
      <c r="AA3414"/>
      <c r="AB3414" t="str">
        <f t="shared" si="1148"/>
        <v>https://en.wikipedia.org/w/index.php?title=Special:WhatLinksHere/Nivaria_Tejera&amp;limit=500</v>
      </c>
      <c r="AC3414"/>
    </row>
    <row r="3415" spans="1:29">
      <c r="A3415">
        <v>2769</v>
      </c>
      <c r="B3415">
        <v>786393</v>
      </c>
      <c r="C3415">
        <v>685745.46419495158</v>
      </c>
      <c r="D3415" t="s">
        <v>12510</v>
      </c>
      <c r="E3415" t="str">
        <f t="shared" si="1152"/>
        <v>Noel</v>
      </c>
      <c r="F3415" t="str">
        <f t="shared" si="1153"/>
        <v>Harding</v>
      </c>
      <c r="H3415">
        <v>0</v>
      </c>
      <c r="J3415">
        <v>69</v>
      </c>
      <c r="K3415" s="5">
        <v>42516</v>
      </c>
      <c r="L3415" t="s">
        <v>12811</v>
      </c>
      <c r="M3415" t="str">
        <f t="shared" si="1149"/>
        <v>Canadian contemporary artist.[435]</v>
      </c>
      <c r="N3415" t="str">
        <f t="shared" si="1155"/>
        <v>Canadian</v>
      </c>
      <c r="O3415" t="str">
        <f t="shared" si="1154"/>
        <v>contemporary artist.[435]</v>
      </c>
      <c r="P3415" t="str">
        <f t="shared" si="1150"/>
        <v>contemporary artist.</v>
      </c>
      <c r="Q3415" t="str">
        <f t="shared" si="1151"/>
        <v>contemporary artist</v>
      </c>
      <c r="R3415" t="str">
        <f>Q3415</f>
        <v>contemporary artist</v>
      </c>
      <c r="U3415" t="str">
        <f t="shared" si="1146"/>
        <v>https://en.wikipedia.org/wiki/Noel_Harding</v>
      </c>
      <c r="Y3415" t="str">
        <f t="shared" si="1147"/>
        <v>https://tools.wmflabs.org/xtools-articleinfo/?article=Noel_Harding&amp;project=en.wikipedia.org</v>
      </c>
      <c r="AB3415" t="str">
        <f t="shared" si="1148"/>
        <v>https://en.wikipedia.org/w/index.php?title=Special:WhatLinksHere/Noel_Harding&amp;limit=500</v>
      </c>
    </row>
    <row r="3416" spans="1:29">
      <c r="A3416">
        <v>3384</v>
      </c>
      <c r="B3416">
        <v>460085</v>
      </c>
      <c r="C3416">
        <v>143746.44638337486</v>
      </c>
      <c r="D3416" t="s">
        <v>13699</v>
      </c>
      <c r="E3416" t="str">
        <f t="shared" si="1152"/>
        <v>Noel</v>
      </c>
      <c r="F3416" t="str">
        <f t="shared" si="1153"/>
        <v>Neill</v>
      </c>
      <c r="H3416">
        <v>0</v>
      </c>
      <c r="J3416">
        <v>95</v>
      </c>
      <c r="K3416" s="5">
        <v>42554</v>
      </c>
      <c r="L3416" t="s">
        <v>14035</v>
      </c>
      <c r="M3416" t="str">
        <f t="shared" si="1149"/>
        <v>American actress (Superman).[43]</v>
      </c>
      <c r="N3416" t="str">
        <f t="shared" si="1155"/>
        <v>American</v>
      </c>
      <c r="O3416" t="str">
        <f t="shared" si="1154"/>
        <v>actress (Superman).[43]</v>
      </c>
      <c r="P3416" s="2" t="str">
        <f t="shared" si="1150"/>
        <v>actress (Superman).</v>
      </c>
      <c r="Q3416" s="2" t="str">
        <f t="shared" si="1151"/>
        <v>actress (Superman)</v>
      </c>
      <c r="R3416" s="2" t="str">
        <f>IFERROR(MID(Q3416,1,FIND(" ",Q3416)-1),Q3416)</f>
        <v>actress</v>
      </c>
      <c r="S3416" s="2" t="s">
        <v>1063</v>
      </c>
      <c r="U3416" t="str">
        <f t="shared" si="1146"/>
        <v>https://en.wikipedia.org/wiki/Noel_Neill</v>
      </c>
      <c r="Y3416" t="str">
        <f t="shared" si="1147"/>
        <v>https://tools.wmflabs.org/xtools-articleinfo/?article=Noel_Neill&amp;project=en.wikipedia.org</v>
      </c>
      <c r="AB3416" t="str">
        <f t="shared" si="1148"/>
        <v>https://en.wikipedia.org/w/index.php?title=Special:WhatLinksHere/Noel_Neill&amp;limit=500</v>
      </c>
    </row>
    <row r="3417" spans="1:29">
      <c r="A3417">
        <v>959</v>
      </c>
      <c r="B3417">
        <v>126467</v>
      </c>
      <c r="C3417">
        <v>145509.28649077832</v>
      </c>
      <c r="D3417" t="s">
        <v>11018</v>
      </c>
      <c r="E3417" t="str">
        <f t="shared" si="1152"/>
        <v>Noela</v>
      </c>
      <c r="F3417" t="str">
        <f t="shared" si="1153"/>
        <v>Hjorth</v>
      </c>
      <c r="H3417">
        <v>0</v>
      </c>
      <c r="J3417">
        <v>75</v>
      </c>
      <c r="K3417" s="3">
        <v>42417</v>
      </c>
      <c r="L3417" t="s">
        <v>11260</v>
      </c>
      <c r="M3417" t="str">
        <f t="shared" si="1149"/>
        <v>Australian artist.[304]</v>
      </c>
      <c r="N3417" t="str">
        <f t="shared" si="1155"/>
        <v>Australian</v>
      </c>
      <c r="O3417" t="str">
        <f t="shared" si="1154"/>
        <v>artist.[304]</v>
      </c>
      <c r="P3417" t="str">
        <f t="shared" si="1150"/>
        <v>artist.</v>
      </c>
      <c r="Q3417" t="str">
        <f t="shared" si="1151"/>
        <v>artist</v>
      </c>
      <c r="R3417" t="str">
        <f>IFERROR(MID(Q3417,1,FIND(" ",Q3417)-1),Q3417)</f>
        <v>artist</v>
      </c>
      <c r="U3417" t="str">
        <f t="shared" si="1146"/>
        <v>https://en.wikipedia.org/wiki/Noela_Hjorth</v>
      </c>
      <c r="Y3417" t="str">
        <f t="shared" si="1147"/>
        <v>https://tools.wmflabs.org/xtools-articleinfo/?article=Noela_Hjorth&amp;project=en.wikipedia.org</v>
      </c>
      <c r="AB3417" t="str">
        <f t="shared" si="1148"/>
        <v>https://en.wikipedia.org/w/index.php?title=Special:WhatLinksHere/Noela_Hjorth&amp;limit=500</v>
      </c>
    </row>
    <row r="3418" spans="1:29">
      <c r="A3418">
        <v>629</v>
      </c>
      <c r="B3418">
        <v>738080</v>
      </c>
      <c r="C3418">
        <v>913701.34017688548</v>
      </c>
      <c r="D3418" t="s">
        <v>9983</v>
      </c>
      <c r="E3418" t="str">
        <f t="shared" si="1152"/>
        <v>Noelle</v>
      </c>
      <c r="F3418" t="str">
        <f t="shared" si="1153"/>
        <v>Middleton</v>
      </c>
      <c r="H3418">
        <v>0</v>
      </c>
      <c r="J3418">
        <v>89</v>
      </c>
      <c r="K3418" s="3">
        <v>42399</v>
      </c>
      <c r="L3418" t="s">
        <v>9984</v>
      </c>
      <c r="M3418" t="str">
        <f t="shared" si="1149"/>
        <v>Irish actress.[635]</v>
      </c>
      <c r="N3418" t="str">
        <f t="shared" si="1155"/>
        <v>Irish</v>
      </c>
      <c r="O3418" t="str">
        <f t="shared" si="1154"/>
        <v>actress.[635]</v>
      </c>
      <c r="P3418" t="str">
        <f t="shared" si="1150"/>
        <v>actress.</v>
      </c>
      <c r="Q3418" t="str">
        <f t="shared" si="1151"/>
        <v>actress</v>
      </c>
      <c r="R3418" t="str">
        <f>IFERROR(MID(Q3418,1,FIND(" ",Q3418)-1),Q3418)</f>
        <v>actress</v>
      </c>
      <c r="U3418" t="str">
        <f t="shared" si="1146"/>
        <v>https://en.wikipedia.org/wiki/Noelle_Middleton</v>
      </c>
      <c r="Y3418" t="str">
        <f t="shared" si="1147"/>
        <v>https://tools.wmflabs.org/xtools-articleinfo/?article=Noelle_Middleton&amp;project=en.wikipedia.org</v>
      </c>
      <c r="AB3418" t="str">
        <f t="shared" si="1148"/>
        <v>https://en.wikipedia.org/w/index.php?title=Special:WhatLinksHere/Noelle_Middleton&amp;limit=500</v>
      </c>
    </row>
    <row r="3419" spans="1:29">
      <c r="A3419">
        <v>1212</v>
      </c>
      <c r="B3419">
        <v>919412</v>
      </c>
      <c r="C3419">
        <v>108508.7739975279</v>
      </c>
      <c r="D3419" t="s">
        <v>8376</v>
      </c>
      <c r="E3419" t="str">
        <f t="shared" si="1152"/>
        <v>Noémia</v>
      </c>
      <c r="F3419" t="str">
        <f t="shared" si="1153"/>
        <v>Delgado</v>
      </c>
      <c r="H3419">
        <v>0</v>
      </c>
      <c r="J3419">
        <v>82</v>
      </c>
      <c r="K3419" s="3">
        <v>42431</v>
      </c>
      <c r="L3419" s="2" t="s">
        <v>8255</v>
      </c>
      <c r="M3419" t="str">
        <f t="shared" si="1149"/>
        <v>Portuguese television and film director.[18]</v>
      </c>
      <c r="N3419" t="str">
        <f t="shared" si="1155"/>
        <v>Portuguese</v>
      </c>
      <c r="O3419" t="str">
        <f t="shared" si="1154"/>
        <v>television and film director.[18]</v>
      </c>
      <c r="P3419" t="str">
        <f t="shared" si="1150"/>
        <v>television and film director.</v>
      </c>
      <c r="Q3419" t="str">
        <f t="shared" si="1151"/>
        <v>television and film director</v>
      </c>
      <c r="R3419" t="str">
        <f>Q3419</f>
        <v>television and film director</v>
      </c>
      <c r="U3419" t="str">
        <f t="shared" si="1146"/>
        <v>https://en.wikipedia.org/wiki/Noémia_Delgado</v>
      </c>
      <c r="Y3419" t="str">
        <f t="shared" si="1147"/>
        <v>https://tools.wmflabs.org/xtools-articleinfo/?article=Noémia_Delgado&amp;project=en.wikipedia.org</v>
      </c>
      <c r="AB3419" t="str">
        <f t="shared" si="1148"/>
        <v>https://en.wikipedia.org/w/index.php?title=Special:WhatLinksHere/Noémia_Delgado&amp;limit=500</v>
      </c>
    </row>
    <row r="3420" spans="1:29">
      <c r="A3420">
        <v>1872</v>
      </c>
      <c r="B3420">
        <v>983892</v>
      </c>
      <c r="C3420">
        <v>987879.82202975405</v>
      </c>
      <c r="D3420" t="s">
        <v>7073</v>
      </c>
      <c r="E3420" t="str">
        <f t="shared" si="1152"/>
        <v>Noh</v>
      </c>
      <c r="F3420" t="str">
        <f t="shared" si="1153"/>
        <v>Jin-kyu</v>
      </c>
      <c r="H3420">
        <v>0</v>
      </c>
      <c r="J3420">
        <v>23</v>
      </c>
      <c r="K3420" s="5">
        <v>42463</v>
      </c>
      <c r="L3420" t="s">
        <v>6312</v>
      </c>
      <c r="M3420" t="str">
        <f t="shared" si="1149"/>
        <v>South Korean short track speed skater world champion (2011 2012) osteosarcoma.[58]</v>
      </c>
      <c r="N3420" t="s">
        <v>5517</v>
      </c>
      <c r="O3420" t="str">
        <f t="shared" si="1154"/>
        <v>Korean short track speed skater world champion (2011 2012) osteosarcoma.[58]</v>
      </c>
      <c r="P3420" t="str">
        <f t="shared" si="1150"/>
        <v>Korean short track speed skater world champion (2011 2012) osteosarcoma.</v>
      </c>
      <c r="Q3420" t="str">
        <f t="shared" si="1151"/>
        <v>Korean short track speed skater world champion (2011 2012) osteosarcoma</v>
      </c>
      <c r="R3420" t="s">
        <v>5850</v>
      </c>
      <c r="S3420" s="2" t="s">
        <v>1688</v>
      </c>
      <c r="T3420" t="s">
        <v>5855</v>
      </c>
      <c r="U3420" t="str">
        <f t="shared" si="1146"/>
        <v>https://en.wikipedia.org/wiki/Noh_Jin-kyu</v>
      </c>
      <c r="Y3420" t="str">
        <f t="shared" si="1147"/>
        <v>https://tools.wmflabs.org/xtools-articleinfo/?article=Noh_Jin-kyu&amp;project=en.wikipedia.org</v>
      </c>
      <c r="AB3420" t="str">
        <f t="shared" si="1148"/>
        <v>https://en.wikipedia.org/w/index.php?title=Special:WhatLinksHere/Noh_Jin-kyu&amp;limit=500</v>
      </c>
    </row>
    <row r="3421" spans="1:29">
      <c r="A3421">
        <v>4805</v>
      </c>
      <c r="B3421">
        <v>904029</v>
      </c>
      <c r="C3421">
        <v>735899.45176900073</v>
      </c>
      <c r="D3421" t="s">
        <v>363</v>
      </c>
      <c r="E3421" s="2" t="str">
        <f t="shared" si="1152"/>
        <v>Nora</v>
      </c>
      <c r="F3421" s="2" t="str">
        <f t="shared" si="1153"/>
        <v>Dean</v>
      </c>
      <c r="H3421">
        <v>0</v>
      </c>
      <c r="J3421">
        <v>72</v>
      </c>
      <c r="K3421" s="3">
        <v>42642</v>
      </c>
      <c r="L3421" t="s">
        <v>106</v>
      </c>
      <c r="M3421" s="2" t="str">
        <f t="shared" si="1149"/>
        <v>Jamaican singer.[41]</v>
      </c>
      <c r="N3421" s="2" t="str">
        <f t="shared" ref="N3421:N3427" si="1156">MID(M3421,1,FIND(" ",M3421)-1)</f>
        <v>Jamaican</v>
      </c>
      <c r="O3421" s="2" t="str">
        <f t="shared" si="1154"/>
        <v>singer.[41]</v>
      </c>
      <c r="P3421" s="2" t="str">
        <f t="shared" si="1150"/>
        <v>singer.</v>
      </c>
      <c r="Q3421" s="2" t="str">
        <f t="shared" si="1151"/>
        <v>singer</v>
      </c>
      <c r="R3421" s="2" t="str">
        <f t="shared" ref="R3421:R3427" si="1157">IFERROR(MID(Q3421,1,FIND(" ",Q3421)-1),Q3421)</f>
        <v>singer</v>
      </c>
    </row>
    <row r="3422" spans="1:29">
      <c r="A3422">
        <v>4402</v>
      </c>
      <c r="B3422">
        <v>547901</v>
      </c>
      <c r="C3422">
        <v>641287.67153579253</v>
      </c>
      <c r="D3422" t="s">
        <v>15133</v>
      </c>
      <c r="E3422" t="str">
        <f t="shared" si="1152"/>
        <v>Nora</v>
      </c>
      <c r="F3422" t="str">
        <f t="shared" si="1153"/>
        <v>York</v>
      </c>
      <c r="H3422">
        <v>0</v>
      </c>
      <c r="J3422">
        <v>60</v>
      </c>
      <c r="K3422" s="5">
        <v>42616</v>
      </c>
      <c r="L3422" t="s">
        <v>15095</v>
      </c>
      <c r="M3422" t="str">
        <f t="shared" si="1149"/>
        <v>American singer pancreatic cancer.[415]</v>
      </c>
      <c r="N3422" t="str">
        <f t="shared" si="1156"/>
        <v>American</v>
      </c>
      <c r="O3422" t="str">
        <f t="shared" si="1154"/>
        <v>singer pancreatic cancer.[415]</v>
      </c>
      <c r="P3422" s="2" t="str">
        <f t="shared" si="1150"/>
        <v>singer pancreatic cancer.</v>
      </c>
      <c r="Q3422" s="2" t="str">
        <f t="shared" si="1151"/>
        <v>singer pancreatic cancer</v>
      </c>
      <c r="R3422" s="2" t="str">
        <f t="shared" si="1157"/>
        <v>singer</v>
      </c>
      <c r="T3422" t="s">
        <v>15981</v>
      </c>
      <c r="U3422" t="str">
        <f t="shared" ref="U3422:U3467" si="1158">CONCATENATE("https://en.wikipedia.org/wiki/",REPLACE(D3422,FIND(" ",D3422),1,"_"))</f>
        <v>https://en.wikipedia.org/wiki/Nora_York</v>
      </c>
      <c r="Y3422" t="str">
        <f t="shared" ref="Y3422:Y3467" si="1159">CONCATENATE("https://tools.wmflabs.org/xtools-articleinfo/?article=",REPLACE(D3422,FIND(" ",D3422),1,"_"),"&amp;project=en.wikipedia.org")</f>
        <v>https://tools.wmflabs.org/xtools-articleinfo/?article=Nora_York&amp;project=en.wikipedia.org</v>
      </c>
      <c r="AB3422" t="str">
        <f t="shared" ref="AB3422:AB3467" si="1160">CONCATENATE("https://en.wikipedia.org/w/index.php?title=Special:WhatLinksHere/",REPLACE(D3422,FIND(" ",D3422),1,"_"),"&amp;limit=500")</f>
        <v>https://en.wikipedia.org/w/index.php?title=Special:WhatLinksHere/Nora_York&amp;limit=500</v>
      </c>
    </row>
    <row r="3423" spans="1:29">
      <c r="A3423">
        <v>4607</v>
      </c>
      <c r="B3423">
        <v>490491</v>
      </c>
      <c r="C3423">
        <v>975313.80863983941</v>
      </c>
      <c r="D3423" t="s">
        <v>15156</v>
      </c>
      <c r="E3423" t="str">
        <f t="shared" si="1152"/>
        <v>Norbert</v>
      </c>
      <c r="F3423" t="str">
        <f t="shared" si="1153"/>
        <v>Kröcher</v>
      </c>
      <c r="H3423">
        <v>0</v>
      </c>
      <c r="J3423">
        <v>66</v>
      </c>
      <c r="K3423" s="5">
        <v>42629</v>
      </c>
      <c r="L3423" t="s">
        <v>15473</v>
      </c>
      <c r="M3423" t="str">
        <f t="shared" si="1149"/>
        <v>German terrorist (2 June Movement) suicide by gunshot.[191]</v>
      </c>
      <c r="N3423" t="str">
        <f t="shared" si="1156"/>
        <v>German</v>
      </c>
      <c r="O3423" t="str">
        <f t="shared" si="1154"/>
        <v>terrorist (2 June Movement) suicide by gunshot.[191]</v>
      </c>
      <c r="P3423" s="2" t="str">
        <f t="shared" si="1150"/>
        <v>terrorist (2 June Movement) suicide by gunshot.</v>
      </c>
      <c r="Q3423" s="2" t="str">
        <f t="shared" si="1151"/>
        <v>terrorist (2 June Movement) suicide by gunshot</v>
      </c>
      <c r="R3423" s="2" t="str">
        <f t="shared" si="1157"/>
        <v>terrorist</v>
      </c>
      <c r="S3423" s="2" t="s">
        <v>197</v>
      </c>
      <c r="T3423" t="s">
        <v>15943</v>
      </c>
      <c r="U3423" t="str">
        <f t="shared" si="1158"/>
        <v>https://en.wikipedia.org/wiki/Norbert_Kröcher</v>
      </c>
      <c r="Y3423" t="str">
        <f t="shared" si="1159"/>
        <v>https://tools.wmflabs.org/xtools-articleinfo/?article=Norbert_Kröcher&amp;project=en.wikipedia.org</v>
      </c>
      <c r="AB3423" t="str">
        <f t="shared" si="1160"/>
        <v>https://en.wikipedia.org/w/index.php?title=Special:WhatLinksHere/Norbert_Kröcher&amp;limit=500</v>
      </c>
    </row>
    <row r="3424" spans="1:29">
      <c r="A3424">
        <v>4466</v>
      </c>
      <c r="B3424">
        <v>879581</v>
      </c>
      <c r="C3424">
        <v>420847.22698746191</v>
      </c>
      <c r="D3424" t="s">
        <v>14748</v>
      </c>
      <c r="E3424" t="str">
        <f t="shared" si="1152"/>
        <v>Norbert</v>
      </c>
      <c r="F3424" t="str">
        <f t="shared" si="1153"/>
        <v>Schemansky</v>
      </c>
      <c r="H3424">
        <v>0</v>
      </c>
      <c r="J3424">
        <v>92</v>
      </c>
      <c r="K3424" s="5">
        <v>42620</v>
      </c>
      <c r="L3424" t="s">
        <v>15329</v>
      </c>
      <c r="M3424" t="str">
        <f t="shared" si="1149"/>
        <v>American weightlifter Olympic champion (1952).[339]</v>
      </c>
      <c r="N3424" t="str">
        <f t="shared" si="1156"/>
        <v>American</v>
      </c>
      <c r="O3424" t="str">
        <f t="shared" si="1154"/>
        <v>weightlifter Olympic champion (1952).[339]</v>
      </c>
      <c r="P3424" s="2" t="str">
        <f t="shared" si="1150"/>
        <v>weightlifter Olympic champion (1952).</v>
      </c>
      <c r="Q3424" s="2" t="str">
        <f t="shared" si="1151"/>
        <v>weightlifter Olympic champion (1952)</v>
      </c>
      <c r="R3424" s="2" t="str">
        <f t="shared" si="1157"/>
        <v>weightlifter</v>
      </c>
      <c r="S3424" s="2" t="s">
        <v>2539</v>
      </c>
      <c r="U3424" t="str">
        <f t="shared" si="1158"/>
        <v>https://en.wikipedia.org/wiki/Norbert_Schemansky</v>
      </c>
      <c r="Y3424" t="str">
        <f t="shared" si="1159"/>
        <v>https://tools.wmflabs.org/xtools-articleinfo/?article=Norbert_Schemansky&amp;project=en.wikipedia.org</v>
      </c>
      <c r="AB3424" t="str">
        <f t="shared" si="1160"/>
        <v>https://en.wikipedia.org/w/index.php?title=Special:WhatLinksHere/Norbert_Schemansky&amp;limit=500</v>
      </c>
    </row>
    <row r="3425" spans="1:28">
      <c r="A3425">
        <v>3156</v>
      </c>
      <c r="B3425">
        <v>323645</v>
      </c>
      <c r="C3425">
        <v>547593.76953188621</v>
      </c>
      <c r="D3425" t="s">
        <v>5326</v>
      </c>
      <c r="E3425" t="str">
        <f t="shared" si="1152"/>
        <v>Norbert</v>
      </c>
      <c r="F3425" t="str">
        <f t="shared" si="1153"/>
        <v>Thériault</v>
      </c>
      <c r="H3425">
        <v>0</v>
      </c>
      <c r="J3425">
        <v>95</v>
      </c>
      <c r="K3425" s="5">
        <v>42540</v>
      </c>
      <c r="L3425" t="s">
        <v>4891</v>
      </c>
      <c r="M3425" t="str">
        <f t="shared" si="1149"/>
        <v>Canadian politician MLA (1960–1979) and Senator for New Brunswick (1979–1996).[311]</v>
      </c>
      <c r="N3425" t="str">
        <f t="shared" si="1156"/>
        <v>Canadian</v>
      </c>
      <c r="O3425" t="str">
        <f t="shared" si="1154"/>
        <v>politician MLA (1960–1979) and Senator for New Brunswick (1979–1996).[311]</v>
      </c>
      <c r="P3425" t="str">
        <f t="shared" si="1150"/>
        <v>politician MLA (1960–1979) and Senator for New Brunswick (1979–1996).</v>
      </c>
      <c r="Q3425" t="str">
        <f t="shared" si="1151"/>
        <v>politician MLA (1960–1979) and Senator for New Brunswick (1979–1996)</v>
      </c>
      <c r="R3425" t="str">
        <f t="shared" si="1157"/>
        <v>politician</v>
      </c>
      <c r="S3425" s="2" t="s">
        <v>1236</v>
      </c>
      <c r="U3425" t="str">
        <f t="shared" si="1158"/>
        <v>https://en.wikipedia.org/wiki/Norbert_Thériault</v>
      </c>
      <c r="Y3425" t="str">
        <f t="shared" si="1159"/>
        <v>https://tools.wmflabs.org/xtools-articleinfo/?article=Norbert_Thériault&amp;project=en.wikipedia.org</v>
      </c>
      <c r="AB3425" t="str">
        <f t="shared" si="1160"/>
        <v>https://en.wikipedia.org/w/index.php?title=Special:WhatLinksHere/Norbert_Thériault&amp;limit=500</v>
      </c>
    </row>
    <row r="3426" spans="1:28">
      <c r="A3426">
        <v>313</v>
      </c>
      <c r="B3426">
        <v>254086</v>
      </c>
      <c r="C3426">
        <v>794861.11572623486</v>
      </c>
      <c r="D3426" t="s">
        <v>9521</v>
      </c>
      <c r="E3426" t="str">
        <f t="shared" si="1152"/>
        <v>Noreen</v>
      </c>
      <c r="F3426" t="str">
        <f t="shared" si="1153"/>
        <v>Corcoran</v>
      </c>
      <c r="H3426">
        <v>0</v>
      </c>
      <c r="J3426">
        <v>72</v>
      </c>
      <c r="K3426" s="3">
        <v>42384</v>
      </c>
      <c r="L3426" t="s">
        <v>10189</v>
      </c>
      <c r="M3426" t="str">
        <f t="shared" si="1149"/>
        <v>American actress (The Girls on the Beach Gidget Goes to Rome Bachelor Father) cardiopulmonary disease.[314]</v>
      </c>
      <c r="N3426" t="str">
        <f t="shared" si="1156"/>
        <v>American</v>
      </c>
      <c r="O3426" t="str">
        <f t="shared" si="1154"/>
        <v>actress (The Girls on the Beach Gidget Goes to Rome Bachelor Father) cardiopulmonary disease.[314]</v>
      </c>
      <c r="P3426" t="str">
        <f t="shared" si="1150"/>
        <v>actress (The Girls on the Beach Gidget Goes to Rome Bachelor Father) cardiopulmonary disease.</v>
      </c>
      <c r="Q3426" t="str">
        <f t="shared" si="1151"/>
        <v>actress (The Girls on the Beach Gidget Goes to Rome Bachelor Father) cardiopulmonary disease</v>
      </c>
      <c r="R3426" t="str">
        <f t="shared" si="1157"/>
        <v>actress</v>
      </c>
      <c r="S3426" t="s">
        <v>2442</v>
      </c>
      <c r="T3426" t="s">
        <v>12105</v>
      </c>
      <c r="U3426" t="str">
        <f t="shared" si="1158"/>
        <v>https://en.wikipedia.org/wiki/Noreen_Corcoran</v>
      </c>
      <c r="Y3426" t="str">
        <f t="shared" si="1159"/>
        <v>https://tools.wmflabs.org/xtools-articleinfo/?article=Noreen_Corcoran&amp;project=en.wikipedia.org</v>
      </c>
      <c r="AB3426" t="str">
        <f t="shared" si="1160"/>
        <v>https://en.wikipedia.org/w/index.php?title=Special:WhatLinksHere/Noreen_Corcoran&amp;limit=500</v>
      </c>
    </row>
    <row r="3427" spans="1:28">
      <c r="A3427">
        <v>2418</v>
      </c>
      <c r="B3427">
        <v>590268</v>
      </c>
      <c r="C3427">
        <v>214693.54751116043</v>
      </c>
      <c r="D3427" t="s">
        <v>11880</v>
      </c>
      <c r="E3427" t="str">
        <f t="shared" si="1152"/>
        <v>Noriah</v>
      </c>
      <c r="F3427" t="str">
        <f t="shared" si="1153"/>
        <v>Kasnon</v>
      </c>
      <c r="H3427">
        <v>0</v>
      </c>
      <c r="J3427">
        <v>52</v>
      </c>
      <c r="K3427" s="5">
        <v>42495</v>
      </c>
      <c r="L3427" t="s">
        <v>12289</v>
      </c>
      <c r="M3427" t="str">
        <f t="shared" si="1149"/>
        <v>Malaysian politician MP (since 2004) helicopter crash.[80]</v>
      </c>
      <c r="N3427" t="str">
        <f t="shared" si="1156"/>
        <v>Malaysian</v>
      </c>
      <c r="O3427" t="str">
        <f t="shared" si="1154"/>
        <v>politician MP (since 2004) helicopter crash.[80]</v>
      </c>
      <c r="P3427" t="str">
        <f t="shared" si="1150"/>
        <v>politician MP (since 2004) helicopter crash.</v>
      </c>
      <c r="Q3427" t="str">
        <f t="shared" si="1151"/>
        <v>politician MP (since 2004) helicopter crash</v>
      </c>
      <c r="R3427" t="str">
        <f t="shared" si="1157"/>
        <v>politician</v>
      </c>
      <c r="S3427" s="2" t="s">
        <v>1508</v>
      </c>
      <c r="T3427" t="s">
        <v>3277</v>
      </c>
      <c r="U3427" t="str">
        <f t="shared" si="1158"/>
        <v>https://en.wikipedia.org/wiki/Noriah_Kasnon</v>
      </c>
      <c r="Y3427" t="str">
        <f t="shared" si="1159"/>
        <v>https://tools.wmflabs.org/xtools-articleinfo/?article=Noriah_Kasnon&amp;project=en.wikipedia.org</v>
      </c>
      <c r="AB3427" t="str">
        <f t="shared" si="1160"/>
        <v>https://en.wikipedia.org/w/index.php?title=Special:WhatLinksHere/Noriah_Kasnon&amp;limit=500</v>
      </c>
    </row>
    <row r="3428" spans="1:28">
      <c r="A3428">
        <v>2618</v>
      </c>
      <c r="B3428">
        <v>577423</v>
      </c>
      <c r="C3428">
        <v>446909.22316840442</v>
      </c>
      <c r="D3428" t="s">
        <v>11893</v>
      </c>
      <c r="E3428" t="str">
        <f t="shared" si="1152"/>
        <v>Noriko</v>
      </c>
      <c r="F3428" t="str">
        <f t="shared" si="1153"/>
        <v>Nishimoto</v>
      </c>
      <c r="H3428">
        <v>0</v>
      </c>
      <c r="J3428">
        <v>75</v>
      </c>
      <c r="K3428" s="5">
        <v>42506</v>
      </c>
      <c r="L3428" t="s">
        <v>12586</v>
      </c>
      <c r="M3428" t="str">
        <f t="shared" si="1149"/>
        <v>Japanese-born Australian puppeteer cancer.[282]</v>
      </c>
      <c r="N3428" t="s">
        <v>13112</v>
      </c>
      <c r="O3428" t="str">
        <f t="shared" si="1154"/>
        <v>Australian puppeteer cancer.[282]</v>
      </c>
      <c r="P3428" t="str">
        <f t="shared" si="1150"/>
        <v>Australian puppeteer cancer.</v>
      </c>
      <c r="Q3428" t="str">
        <f t="shared" si="1151"/>
        <v>Australian puppeteer cancer</v>
      </c>
      <c r="R3428" t="s">
        <v>13241</v>
      </c>
      <c r="T3428" t="s">
        <v>13400</v>
      </c>
      <c r="U3428" t="str">
        <f t="shared" si="1158"/>
        <v>https://en.wikipedia.org/wiki/Noriko_Nishimoto</v>
      </c>
      <c r="Y3428" t="str">
        <f t="shared" si="1159"/>
        <v>https://tools.wmflabs.org/xtools-articleinfo/?article=Noriko_Nishimoto&amp;project=en.wikipedia.org</v>
      </c>
      <c r="AB3428" t="str">
        <f t="shared" si="1160"/>
        <v>https://en.wikipedia.org/w/index.php?title=Special:WhatLinksHere/Noriko_Nishimoto&amp;limit=500</v>
      </c>
    </row>
    <row r="3429" spans="1:28">
      <c r="A3429">
        <v>1703</v>
      </c>
      <c r="B3429">
        <v>414082</v>
      </c>
      <c r="C3429">
        <v>544477.85848333291</v>
      </c>
      <c r="D3429" t="s">
        <v>8611</v>
      </c>
      <c r="E3429" t="str">
        <f t="shared" si="1152"/>
        <v>Norm</v>
      </c>
      <c r="F3429" t="str">
        <f t="shared" si="1153"/>
        <v>Hadley</v>
      </c>
      <c r="H3429">
        <v>0</v>
      </c>
      <c r="J3429">
        <v>51</v>
      </c>
      <c r="K3429" s="3">
        <v>42455</v>
      </c>
      <c r="L3429" s="2" t="s">
        <v>7905</v>
      </c>
      <c r="M3429" t="str">
        <f t="shared" si="1149"/>
        <v>Canadian rugby union player (London Wasps).[510]</v>
      </c>
      <c r="N3429" t="str">
        <f t="shared" ref="N3429:N3449" si="1161">MID(M3429,1,FIND(" ",M3429)-1)</f>
        <v>Canadian</v>
      </c>
      <c r="O3429" t="str">
        <f t="shared" si="1154"/>
        <v>rugby union player (London Wasps).[510]</v>
      </c>
      <c r="P3429" t="str">
        <f t="shared" si="1150"/>
        <v>rugby union player (London Wasps).</v>
      </c>
      <c r="Q3429" t="str">
        <f t="shared" si="1151"/>
        <v>rugby union player (London Wasps)</v>
      </c>
      <c r="R3429" t="s">
        <v>7344</v>
      </c>
      <c r="S3429" s="2" t="s">
        <v>1959</v>
      </c>
      <c r="U3429" t="str">
        <f t="shared" si="1158"/>
        <v>https://en.wikipedia.org/wiki/Norm_Hadley</v>
      </c>
      <c r="Y3429" t="str">
        <f t="shared" si="1159"/>
        <v>https://tools.wmflabs.org/xtools-articleinfo/?article=Norm_Hadley&amp;project=en.wikipedia.org</v>
      </c>
      <c r="AB3429" t="str">
        <f t="shared" si="1160"/>
        <v>https://en.wikipedia.org/w/index.php?title=Special:WhatLinksHere/Norm_Hadley&amp;limit=500</v>
      </c>
    </row>
    <row r="3430" spans="1:28">
      <c r="A3430">
        <v>1629</v>
      </c>
      <c r="B3430">
        <v>214494</v>
      </c>
      <c r="C3430">
        <v>781321.50041437848</v>
      </c>
      <c r="D3430" t="s">
        <v>8714</v>
      </c>
      <c r="E3430" t="str">
        <f t="shared" si="1152"/>
        <v>Norm</v>
      </c>
      <c r="F3430" t="str">
        <f t="shared" si="1153"/>
        <v>Johnson</v>
      </c>
      <c r="H3430">
        <v>0</v>
      </c>
      <c r="J3430">
        <v>83</v>
      </c>
      <c r="K3430" s="3">
        <v>42451</v>
      </c>
      <c r="L3430" s="2" t="s">
        <v>7843</v>
      </c>
      <c r="M3430" t="str">
        <f t="shared" si="1149"/>
        <v>Canadian ice hockey player (Boston Bruins Chicago Blackhawks).[436]</v>
      </c>
      <c r="N3430" t="str">
        <f t="shared" si="1161"/>
        <v>Canadian</v>
      </c>
      <c r="O3430" t="str">
        <f t="shared" si="1154"/>
        <v>ice hockey player (Boston Bruins Chicago Blackhawks).[436]</v>
      </c>
      <c r="P3430" t="str">
        <f t="shared" si="1150"/>
        <v>ice hockey player (Boston Bruins Chicago Blackhawks).</v>
      </c>
      <c r="Q3430" t="str">
        <f t="shared" si="1151"/>
        <v>ice hockey player (Boston Bruins Chicago Blackhawks)</v>
      </c>
      <c r="R3430" t="s">
        <v>7609</v>
      </c>
      <c r="S3430" s="2" t="s">
        <v>1837</v>
      </c>
      <c r="U3430" t="str">
        <f t="shared" si="1158"/>
        <v>https://en.wikipedia.org/wiki/Norm_Johnson</v>
      </c>
      <c r="Y3430" t="str">
        <f t="shared" si="1159"/>
        <v>https://tools.wmflabs.org/xtools-articleinfo/?article=Norm_Johnson&amp;project=en.wikipedia.org</v>
      </c>
      <c r="AB3430" t="str">
        <f t="shared" si="1160"/>
        <v>https://en.wikipedia.org/w/index.php?title=Special:WhatLinksHere/Norm_Johnson&amp;limit=500</v>
      </c>
    </row>
    <row r="3431" spans="1:28">
      <c r="A3431">
        <v>119</v>
      </c>
      <c r="B3431">
        <v>171998</v>
      </c>
      <c r="C3431">
        <v>409652.38864191633</v>
      </c>
      <c r="D3431" t="s">
        <v>9238</v>
      </c>
      <c r="E3431" t="str">
        <f t="shared" si="1152"/>
        <v>Norm</v>
      </c>
      <c r="F3431" t="str">
        <f t="shared" si="1153"/>
        <v>Wolfinger</v>
      </c>
      <c r="H3431">
        <v>0</v>
      </c>
      <c r="J3431">
        <v>70</v>
      </c>
      <c r="K3431" s="3">
        <v>42374</v>
      </c>
      <c r="L3431" t="s">
        <v>8945</v>
      </c>
      <c r="M3431" t="str">
        <f t="shared" si="1149"/>
        <v>American State Attorney (1985–2013).[119]</v>
      </c>
      <c r="N3431" t="str">
        <f t="shared" si="1161"/>
        <v>American</v>
      </c>
      <c r="O3431" t="str">
        <f t="shared" si="1154"/>
        <v>State Attorney (1985–2013).[119]</v>
      </c>
      <c r="P3431" t="str">
        <f t="shared" si="1150"/>
        <v>State Attorney (1985–2013).</v>
      </c>
      <c r="Q3431" t="str">
        <f t="shared" si="1151"/>
        <v>State Attorney (1985–2013)</v>
      </c>
      <c r="R3431" t="s">
        <v>6964</v>
      </c>
      <c r="S3431" t="s">
        <v>2822</v>
      </c>
      <c r="U3431" t="str">
        <f t="shared" si="1158"/>
        <v>https://en.wikipedia.org/wiki/Norm_Wolfinger</v>
      </c>
      <c r="Y3431" t="str">
        <f t="shared" si="1159"/>
        <v>https://tools.wmflabs.org/xtools-articleinfo/?article=Norm_Wolfinger&amp;project=en.wikipedia.org</v>
      </c>
      <c r="AB3431" t="str">
        <f t="shared" si="1160"/>
        <v>https://en.wikipedia.org/w/index.php?title=Special:WhatLinksHere/Norm_Wolfinger&amp;limit=500</v>
      </c>
    </row>
    <row r="3432" spans="1:28">
      <c r="A3432">
        <v>3697</v>
      </c>
      <c r="B3432">
        <v>255399</v>
      </c>
      <c r="C3432">
        <v>384103.14868360729</v>
      </c>
      <c r="D3432" t="s">
        <v>13981</v>
      </c>
      <c r="E3432" t="s">
        <v>14616</v>
      </c>
      <c r="F3432" t="s">
        <v>14771</v>
      </c>
      <c r="H3432">
        <v>0</v>
      </c>
      <c r="J3432">
        <v>87</v>
      </c>
      <c r="K3432" s="5">
        <v>42573</v>
      </c>
      <c r="L3432" t="s">
        <v>14419</v>
      </c>
      <c r="M3432" t="str">
        <f t="shared" si="1149"/>
        <v>American judge member of the U.S. District Court for Eastern Pennsylvania (since 1978).[355]</v>
      </c>
      <c r="N3432" t="str">
        <f t="shared" si="1161"/>
        <v>American</v>
      </c>
      <c r="O3432" t="str">
        <f t="shared" si="1154"/>
        <v>judge member of the U.S. District Court for Eastern Pennsylvania (since 1978).[355]</v>
      </c>
      <c r="P3432" s="2" t="str">
        <f t="shared" si="1150"/>
        <v>judge member of the U.S. District Court for Eastern Pennsylvania (since 1978).</v>
      </c>
      <c r="Q3432" s="2" t="str">
        <f t="shared" si="1151"/>
        <v>judge member of the U</v>
      </c>
      <c r="R3432" s="2" t="str">
        <f>IFERROR(MID(Q3432,1,FIND(" ",Q3432)-1),Q3432)</f>
        <v>judge</v>
      </c>
      <c r="S3432" t="s">
        <v>965</v>
      </c>
      <c r="U3432" t="str">
        <f t="shared" si="1158"/>
        <v>https://en.wikipedia.org/wiki/Norma_Levy Shapiro</v>
      </c>
      <c r="Y3432" t="str">
        <f t="shared" si="1159"/>
        <v>https://tools.wmflabs.org/xtools-articleinfo/?article=Norma_Levy Shapiro&amp;project=en.wikipedia.org</v>
      </c>
      <c r="AB3432" t="str">
        <f t="shared" si="1160"/>
        <v>https://en.wikipedia.org/w/index.php?title=Special:WhatLinksHere/Norma_Levy Shapiro&amp;limit=500</v>
      </c>
    </row>
    <row r="3433" spans="1:28">
      <c r="A3433">
        <v>4189</v>
      </c>
      <c r="B3433">
        <v>615317</v>
      </c>
      <c r="C3433">
        <v>962702.417789842</v>
      </c>
      <c r="D3433" t="s">
        <v>4461</v>
      </c>
      <c r="E3433" t="str">
        <f t="shared" ref="E3433:E3445" si="1162">LEFT(D3433,FIND(" ",D3433)-1)</f>
        <v>Norma</v>
      </c>
      <c r="F3433" t="str">
        <f t="shared" ref="F3433:F3445" si="1163">MID(D3433,FIND(" ",D3433)+1,9999)</f>
        <v>Moriceau</v>
      </c>
      <c r="H3433">
        <v>0</v>
      </c>
      <c r="J3433">
        <v>72</v>
      </c>
      <c r="K3433" s="6">
        <v>42603</v>
      </c>
      <c r="L3433" t="s">
        <v>3812</v>
      </c>
      <c r="M3433" t="str">
        <f t="shared" si="1149"/>
        <v>Australian costume designer (Mad Max 2 "Crocodile" Dundee Patriot Games).[332]</v>
      </c>
      <c r="N3433" t="str">
        <f t="shared" si="1161"/>
        <v>Australian</v>
      </c>
      <c r="O3433" t="str">
        <f t="shared" si="1154"/>
        <v>costume designer (Mad Max 2 "Crocodile" Dundee Patriot Games).[332]</v>
      </c>
      <c r="P3433" s="2" t="str">
        <f t="shared" si="1150"/>
        <v>costume designer (Mad Max 2 "Crocodile" Dundee Patriot Games).</v>
      </c>
      <c r="Q3433" s="2" t="str">
        <f t="shared" si="1151"/>
        <v>costume designer (Mad Max 2 "Crocodile" Dundee Patriot Games)</v>
      </c>
      <c r="R3433" s="2" t="s">
        <v>2930</v>
      </c>
      <c r="S3433" s="2" t="s">
        <v>580</v>
      </c>
      <c r="U3433" t="str">
        <f t="shared" si="1158"/>
        <v>https://en.wikipedia.org/wiki/Norma_Moriceau</v>
      </c>
      <c r="Y3433" t="str">
        <f t="shared" si="1159"/>
        <v>https://tools.wmflabs.org/xtools-articleinfo/?article=Norma_Moriceau&amp;project=en.wikipedia.org</v>
      </c>
      <c r="AB3433" t="str">
        <f t="shared" si="1160"/>
        <v>https://en.wikipedia.org/w/index.php?title=Special:WhatLinksHere/Norma_Moriceau&amp;limit=500</v>
      </c>
    </row>
    <row r="3434" spans="1:28">
      <c r="A3434">
        <v>3462</v>
      </c>
      <c r="B3434">
        <v>415905</v>
      </c>
      <c r="C3434">
        <v>303986.6067474577</v>
      </c>
      <c r="D3434" t="s">
        <v>13616</v>
      </c>
      <c r="E3434" t="str">
        <f t="shared" si="1162"/>
        <v>Norman</v>
      </c>
      <c r="F3434" t="str">
        <f t="shared" si="1163"/>
        <v>Abbott</v>
      </c>
      <c r="H3434">
        <v>0</v>
      </c>
      <c r="J3434">
        <v>93</v>
      </c>
      <c r="K3434" s="5">
        <v>42560</v>
      </c>
      <c r="L3434" t="s">
        <v>14042</v>
      </c>
      <c r="M3434" t="str">
        <f t="shared" si="1149"/>
        <v>American television director (Leave It to Beaver Welcome Back Kotter The Jack Benny Program).[121]</v>
      </c>
      <c r="N3434" t="str">
        <f t="shared" si="1161"/>
        <v>American</v>
      </c>
      <c r="O3434" t="str">
        <f t="shared" si="1154"/>
        <v>television director (Leave It to Beaver Welcome Back Kotter The Jack Benny Program).[121]</v>
      </c>
      <c r="P3434" s="2" t="str">
        <f t="shared" si="1150"/>
        <v>television director (Leave It to Beaver Welcome Back Kotter The Jack Benny Program).</v>
      </c>
      <c r="Q3434" s="2" t="str">
        <f t="shared" si="1151"/>
        <v>television director (Leave It to Beaver Welcome Back Kotter The Jack Benny Program)</v>
      </c>
      <c r="R3434" s="2" t="s">
        <v>14850</v>
      </c>
      <c r="S3434" s="2" t="s">
        <v>1008</v>
      </c>
      <c r="U3434" t="str">
        <f t="shared" si="1158"/>
        <v>https://en.wikipedia.org/wiki/Norman_Abbott</v>
      </c>
      <c r="Y3434" t="str">
        <f t="shared" si="1159"/>
        <v>https://tools.wmflabs.org/xtools-articleinfo/?article=Norman_Abbott&amp;project=en.wikipedia.org</v>
      </c>
      <c r="AB3434" t="str">
        <f t="shared" si="1160"/>
        <v>https://en.wikipedia.org/w/index.php?title=Special:WhatLinksHere/Norman_Abbott&amp;limit=500</v>
      </c>
    </row>
    <row r="3435" spans="1:28">
      <c r="A3435">
        <v>3807</v>
      </c>
      <c r="B3435">
        <v>834740</v>
      </c>
      <c r="C3435">
        <v>352083.28456428717</v>
      </c>
      <c r="D3435" t="s">
        <v>13930</v>
      </c>
      <c r="E3435" t="str">
        <f t="shared" si="1162"/>
        <v>Norman</v>
      </c>
      <c r="F3435" t="str">
        <f t="shared" si="1163"/>
        <v>Guthkelch</v>
      </c>
      <c r="H3435">
        <v>0</v>
      </c>
      <c r="J3435">
        <v>100</v>
      </c>
      <c r="K3435" s="5">
        <v>42579</v>
      </c>
      <c r="L3435" t="s">
        <v>14494</v>
      </c>
      <c r="M3435" t="str">
        <f t="shared" si="1149"/>
        <v>British paediatric neurosurgeon.[466]</v>
      </c>
      <c r="N3435" t="str">
        <f t="shared" si="1161"/>
        <v>British</v>
      </c>
      <c r="O3435" t="str">
        <f t="shared" si="1154"/>
        <v>paediatric neurosurgeon.[466]</v>
      </c>
      <c r="P3435" s="2" t="str">
        <f t="shared" si="1150"/>
        <v>paediatric neurosurgeon.</v>
      </c>
      <c r="Q3435" s="2" t="str">
        <f t="shared" si="1151"/>
        <v>paediatric neurosurgeon</v>
      </c>
      <c r="R3435" s="2" t="s">
        <v>14926</v>
      </c>
      <c r="S3435" s="2"/>
      <c r="U3435" t="str">
        <f t="shared" si="1158"/>
        <v>https://en.wikipedia.org/wiki/Norman_Guthkelch</v>
      </c>
      <c r="Y3435" t="str">
        <f t="shared" si="1159"/>
        <v>https://tools.wmflabs.org/xtools-articleinfo/?article=Norman_Guthkelch&amp;project=en.wikipedia.org</v>
      </c>
      <c r="AB3435" t="str">
        <f t="shared" si="1160"/>
        <v>https://en.wikipedia.org/w/index.php?title=Special:WhatLinksHere/Norman_Guthkelch&amp;limit=500</v>
      </c>
    </row>
    <row r="3436" spans="1:28">
      <c r="A3436">
        <v>787</v>
      </c>
      <c r="B3436">
        <v>682500</v>
      </c>
      <c r="C3436">
        <v>537562.25291181181</v>
      </c>
      <c r="D3436" t="s">
        <v>10877</v>
      </c>
      <c r="E3436" t="str">
        <f t="shared" si="1162"/>
        <v>Norman</v>
      </c>
      <c r="F3436" t="str">
        <f t="shared" si="1163"/>
        <v>Hudis</v>
      </c>
      <c r="H3436">
        <v>0</v>
      </c>
      <c r="J3436">
        <v>93</v>
      </c>
      <c r="K3436" s="3">
        <v>42408</v>
      </c>
      <c r="L3436" t="s">
        <v>11148</v>
      </c>
      <c r="M3436" t="str">
        <f t="shared" si="1149"/>
        <v>English screenwriter (Carry On).[131]</v>
      </c>
      <c r="N3436" t="str">
        <f t="shared" si="1161"/>
        <v>English</v>
      </c>
      <c r="O3436" t="str">
        <f t="shared" si="1154"/>
        <v>screenwriter (Carry On).[131]</v>
      </c>
      <c r="P3436" t="str">
        <f t="shared" si="1150"/>
        <v>screenwriter (Carry On).</v>
      </c>
      <c r="Q3436" t="str">
        <f t="shared" si="1151"/>
        <v>screenwriter (Carry On)</v>
      </c>
      <c r="R3436" t="str">
        <f>IFERROR(MID(Q3436,1,FIND(" ",Q3436)-1),Q3436)</f>
        <v>screenwriter</v>
      </c>
      <c r="S3436" t="s">
        <v>2268</v>
      </c>
      <c r="U3436" t="str">
        <f t="shared" si="1158"/>
        <v>https://en.wikipedia.org/wiki/Norman_Hudis</v>
      </c>
      <c r="Y3436" t="str">
        <f t="shared" si="1159"/>
        <v>https://tools.wmflabs.org/xtools-articleinfo/?article=Norman_Hudis&amp;project=en.wikipedia.org</v>
      </c>
      <c r="AB3436" t="str">
        <f t="shared" si="1160"/>
        <v>https://en.wikipedia.org/w/index.php?title=Special:WhatLinksHere/Norman_Hudis&amp;limit=500</v>
      </c>
    </row>
    <row r="3437" spans="1:28">
      <c r="A3437">
        <v>4393</v>
      </c>
      <c r="B3437">
        <v>363899</v>
      </c>
      <c r="C3437">
        <v>861785.21495548915</v>
      </c>
      <c r="D3437" t="s">
        <v>14976</v>
      </c>
      <c r="E3437" t="str">
        <f t="shared" si="1162"/>
        <v>Norman</v>
      </c>
      <c r="F3437" t="str">
        <f t="shared" si="1163"/>
        <v>Kwong</v>
      </c>
      <c r="H3437">
        <v>0</v>
      </c>
      <c r="J3437">
        <v>86</v>
      </c>
      <c r="K3437" s="5">
        <v>42616</v>
      </c>
      <c r="L3437" t="s">
        <v>15320</v>
      </c>
      <c r="M3437" t="str">
        <f t="shared" si="1149"/>
        <v>Canadian football player (Calgary Stampeders Edmonton Eskimos) and politician Lieutenant Governor of Alberta (2005–2010).[406]</v>
      </c>
      <c r="N3437" t="str">
        <f t="shared" si="1161"/>
        <v>Canadian</v>
      </c>
      <c r="O3437" t="str">
        <f t="shared" ref="O3437:O3468" si="1164">MID(M3437,FIND(" ",M3437)+1,9999)</f>
        <v>football player (Calgary Stampeders Edmonton Eskimos) and politician Lieutenant Governor of Alberta (2005–2010).[406]</v>
      </c>
      <c r="P3437" s="2" t="str">
        <f t="shared" si="1150"/>
        <v>football player (Calgary Stampeders Edmonton Eskimos) and politician Lieutenant Governor of Alberta (2005–2010).</v>
      </c>
      <c r="Q3437" s="2" t="str">
        <f t="shared" si="1151"/>
        <v>football player (Calgary Stampeders Edmonton Eskimos) and politician Lieutenant Governor of Alberta (2005–2010)</v>
      </c>
      <c r="R3437" s="2" t="s">
        <v>15970</v>
      </c>
      <c r="S3437" t="s">
        <v>400</v>
      </c>
      <c r="U3437" t="str">
        <f t="shared" si="1158"/>
        <v>https://en.wikipedia.org/wiki/Norman_Kwong</v>
      </c>
      <c r="Y3437" t="str">
        <f t="shared" si="1159"/>
        <v>https://tools.wmflabs.org/xtools-articleinfo/?article=Norman_Kwong&amp;project=en.wikipedia.org</v>
      </c>
      <c r="AB3437" t="str">
        <f t="shared" si="1160"/>
        <v>https://en.wikipedia.org/w/index.php?title=Special:WhatLinksHere/Norman_Kwong&amp;limit=500</v>
      </c>
    </row>
    <row r="3438" spans="1:28">
      <c r="A3438">
        <v>2907</v>
      </c>
      <c r="B3438">
        <v>988352</v>
      </c>
      <c r="C3438">
        <v>944730.62409088016</v>
      </c>
      <c r="D3438" t="s">
        <v>5268</v>
      </c>
      <c r="E3438" t="str">
        <f t="shared" si="1162"/>
        <v>Norman</v>
      </c>
      <c r="F3438" t="str">
        <f t="shared" si="1163"/>
        <v>Longmate</v>
      </c>
      <c r="H3438">
        <v>0</v>
      </c>
      <c r="J3438">
        <v>90</v>
      </c>
      <c r="K3438" s="5">
        <v>42525</v>
      </c>
      <c r="L3438" t="s">
        <v>5189</v>
      </c>
      <c r="M3438" t="str">
        <f t="shared" si="1149"/>
        <v>English historian.[62]</v>
      </c>
      <c r="N3438" t="str">
        <f t="shared" si="1161"/>
        <v>English</v>
      </c>
      <c r="O3438" t="str">
        <f t="shared" si="1164"/>
        <v>historian.[62]</v>
      </c>
      <c r="P3438" t="str">
        <f t="shared" si="1150"/>
        <v>historian.</v>
      </c>
      <c r="Q3438" t="str">
        <f t="shared" si="1151"/>
        <v>historian</v>
      </c>
      <c r="R3438" t="str">
        <f>IFERROR(MID(Q3438,1,FIND(" ",Q3438)-1),Q3438)</f>
        <v>historian</v>
      </c>
      <c r="U3438" t="str">
        <f t="shared" si="1158"/>
        <v>https://en.wikipedia.org/wiki/Norman_Longmate</v>
      </c>
      <c r="Y3438" t="str">
        <f t="shared" si="1159"/>
        <v>https://tools.wmflabs.org/xtools-articleinfo/?article=Norman_Longmate&amp;project=en.wikipedia.org</v>
      </c>
      <c r="AB3438" t="str">
        <f t="shared" si="1160"/>
        <v>https://en.wikipedia.org/w/index.php?title=Special:WhatLinksHere/Norman_Longmate&amp;limit=500</v>
      </c>
    </row>
    <row r="3439" spans="1:28">
      <c r="A3439">
        <v>3422</v>
      </c>
      <c r="B3439">
        <v>748794</v>
      </c>
      <c r="C3439">
        <v>970871.75849901536</v>
      </c>
      <c r="D3439" t="s">
        <v>13759</v>
      </c>
      <c r="E3439" t="str">
        <f t="shared" si="1162"/>
        <v>Norman</v>
      </c>
      <c r="F3439" t="str">
        <f t="shared" si="1163"/>
        <v>MacAuley</v>
      </c>
      <c r="H3439">
        <v>0</v>
      </c>
      <c r="J3439">
        <v>98</v>
      </c>
      <c r="K3439" s="5">
        <v>42557</v>
      </c>
      <c r="L3439" t="s">
        <v>13995</v>
      </c>
      <c r="M3439" t="str">
        <f t="shared" si="1149"/>
        <v>Canadian politician.[81]</v>
      </c>
      <c r="N3439" t="str">
        <f t="shared" si="1161"/>
        <v>Canadian</v>
      </c>
      <c r="O3439" t="str">
        <f t="shared" si="1164"/>
        <v>politician.[81]</v>
      </c>
      <c r="P3439" s="2" t="str">
        <f t="shared" si="1150"/>
        <v>politician.</v>
      </c>
      <c r="Q3439" s="2" t="str">
        <f t="shared" si="1151"/>
        <v>politician</v>
      </c>
      <c r="R3439" s="2" t="str">
        <f>IFERROR(MID(Q3439,1,FIND(" ",Q3439)-1),Q3439)</f>
        <v>politician</v>
      </c>
      <c r="S3439" s="2"/>
      <c r="U3439" t="str">
        <f t="shared" si="1158"/>
        <v>https://en.wikipedia.org/wiki/Norman_MacAuley</v>
      </c>
      <c r="Y3439" t="str">
        <f t="shared" si="1159"/>
        <v>https://tools.wmflabs.org/xtools-articleinfo/?article=Norman_MacAuley&amp;project=en.wikipedia.org</v>
      </c>
      <c r="AB3439" t="str">
        <f t="shared" si="1160"/>
        <v>https://en.wikipedia.org/w/index.php?title=Special:WhatLinksHere/Norman_MacAuley&amp;limit=500</v>
      </c>
    </row>
    <row r="3440" spans="1:28">
      <c r="A3440">
        <v>4532</v>
      </c>
      <c r="B3440">
        <v>480010</v>
      </c>
      <c r="C3440">
        <v>414609.42213143426</v>
      </c>
      <c r="D3440" t="s">
        <v>15086</v>
      </c>
      <c r="E3440" t="str">
        <f t="shared" si="1162"/>
        <v>Norman</v>
      </c>
      <c r="F3440" t="str">
        <f t="shared" si="1163"/>
        <v>May</v>
      </c>
      <c r="H3440">
        <v>0</v>
      </c>
      <c r="J3440">
        <v>88</v>
      </c>
      <c r="K3440" s="5">
        <v>42624</v>
      </c>
      <c r="L3440" t="s">
        <v>15250</v>
      </c>
      <c r="M3440" t="str">
        <f t="shared" si="1149"/>
        <v>Australian sports broadcaster.[272]</v>
      </c>
      <c r="N3440" t="str">
        <f t="shared" si="1161"/>
        <v>Australian</v>
      </c>
      <c r="O3440" t="str">
        <f t="shared" si="1164"/>
        <v>sports broadcaster.[272]</v>
      </c>
      <c r="P3440" s="2" t="str">
        <f t="shared" si="1150"/>
        <v>sports broadcaster.</v>
      </c>
      <c r="Q3440" s="2" t="str">
        <f t="shared" si="1151"/>
        <v>sports broadcaster</v>
      </c>
      <c r="R3440" s="2" t="str">
        <f>Q3440</f>
        <v>sports broadcaster</v>
      </c>
      <c r="U3440" t="str">
        <f t="shared" si="1158"/>
        <v>https://en.wikipedia.org/wiki/Norman_May</v>
      </c>
      <c r="Y3440" t="str">
        <f t="shared" si="1159"/>
        <v>https://tools.wmflabs.org/xtools-articleinfo/?article=Norman_May&amp;project=en.wikipedia.org</v>
      </c>
      <c r="AB3440" t="str">
        <f t="shared" si="1160"/>
        <v>https://en.wikipedia.org/w/index.php?title=Special:WhatLinksHere/Norman_May&amp;limit=500</v>
      </c>
    </row>
    <row r="3441" spans="1:29">
      <c r="A3441">
        <v>2706</v>
      </c>
      <c r="B3441">
        <v>804597</v>
      </c>
      <c r="C3441">
        <v>653659.96852597164</v>
      </c>
      <c r="D3441" t="s">
        <v>12265</v>
      </c>
      <c r="E3441" t="str">
        <f t="shared" si="1162"/>
        <v>Norman</v>
      </c>
      <c r="F3441" t="str">
        <f t="shared" si="1163"/>
        <v>Tait</v>
      </c>
      <c r="H3441">
        <v>0</v>
      </c>
      <c r="J3441">
        <v>75</v>
      </c>
      <c r="K3441" s="5">
        <v>42511</v>
      </c>
      <c r="L3441" t="s">
        <v>12738</v>
      </c>
      <c r="M3441" t="str">
        <f t="shared" si="1149"/>
        <v>Canadian First Nations artist cancer.[371]</v>
      </c>
      <c r="N3441" t="str">
        <f t="shared" si="1161"/>
        <v>Canadian</v>
      </c>
      <c r="O3441" t="str">
        <f t="shared" si="1164"/>
        <v>First Nations artist cancer.[371]</v>
      </c>
      <c r="P3441" t="str">
        <f t="shared" si="1150"/>
        <v>First Nations artist cancer.</v>
      </c>
      <c r="Q3441" t="str">
        <f t="shared" si="1151"/>
        <v>First Nations artist cancer</v>
      </c>
      <c r="R3441" t="s">
        <v>13349</v>
      </c>
      <c r="T3441" t="s">
        <v>3101</v>
      </c>
      <c r="U3441" t="str">
        <f t="shared" si="1158"/>
        <v>https://en.wikipedia.org/wiki/Norman_Tait</v>
      </c>
      <c r="Y3441" t="str">
        <f t="shared" si="1159"/>
        <v>https://tools.wmflabs.org/xtools-articleinfo/?article=Norman_Tait&amp;project=en.wikipedia.org</v>
      </c>
      <c r="AB3441" t="str">
        <f t="shared" si="1160"/>
        <v>https://en.wikipedia.org/w/index.php?title=Special:WhatLinksHere/Norman_Tait&amp;limit=500</v>
      </c>
    </row>
    <row r="3442" spans="1:29">
      <c r="A3442">
        <v>3963</v>
      </c>
      <c r="B3442">
        <v>424322</v>
      </c>
      <c r="C3442">
        <v>340688.54127599479</v>
      </c>
      <c r="D3442" t="s">
        <v>4409</v>
      </c>
      <c r="E3442" t="str">
        <f t="shared" si="1162"/>
        <v>Norman</v>
      </c>
      <c r="F3442" t="str">
        <f t="shared" si="1163"/>
        <v>Twain</v>
      </c>
      <c r="H3442">
        <v>0</v>
      </c>
      <c r="J3442">
        <v>85</v>
      </c>
      <c r="K3442" s="5">
        <v>42588</v>
      </c>
      <c r="L3442" t="s">
        <v>3990</v>
      </c>
      <c r="M3442" t="str">
        <f t="shared" si="1149"/>
        <v>American stage and film producer (Lean on Me Bajour My Dog Tulip).[105]</v>
      </c>
      <c r="N3442" t="str">
        <f t="shared" si="1161"/>
        <v>American</v>
      </c>
      <c r="O3442" t="str">
        <f t="shared" si="1164"/>
        <v>stage and film producer (Lean on Me Bajour My Dog Tulip).[105]</v>
      </c>
      <c r="P3442" s="2" t="str">
        <f t="shared" si="1150"/>
        <v>stage and film producer (Lean on Me Bajour My Dog Tulip).</v>
      </c>
      <c r="Q3442" s="2" t="str">
        <f t="shared" si="1151"/>
        <v>stage and film producer (Lean on Me Bajour My Dog Tulip)</v>
      </c>
      <c r="R3442" s="2" t="s">
        <v>2738</v>
      </c>
      <c r="S3442" s="2" t="s">
        <v>750</v>
      </c>
      <c r="U3442" t="str">
        <f t="shared" si="1158"/>
        <v>https://en.wikipedia.org/wiki/Norman_Twain</v>
      </c>
      <c r="Y3442" t="str">
        <f t="shared" si="1159"/>
        <v>https://tools.wmflabs.org/xtools-articleinfo/?article=Norman_Twain&amp;project=en.wikipedia.org</v>
      </c>
      <c r="AB3442" t="str">
        <f t="shared" si="1160"/>
        <v>https://en.wikipedia.org/w/index.php?title=Special:WhatLinksHere/Norman_Twain&amp;limit=500</v>
      </c>
    </row>
    <row r="3443" spans="1:29">
      <c r="A3443">
        <v>4410</v>
      </c>
      <c r="B3443">
        <v>519548</v>
      </c>
      <c r="C3443">
        <v>638127.07209490333</v>
      </c>
      <c r="D3443" t="s">
        <v>15141</v>
      </c>
      <c r="E3443" t="str">
        <f t="shared" si="1162"/>
        <v>Novella</v>
      </c>
      <c r="F3443" t="str">
        <f t="shared" si="1163"/>
        <v>Matveyeva</v>
      </c>
      <c r="H3443">
        <v>0</v>
      </c>
      <c r="J3443">
        <v>81</v>
      </c>
      <c r="K3443" s="5">
        <v>42617</v>
      </c>
      <c r="L3443" t="s">
        <v>15254</v>
      </c>
      <c r="M3443" t="str">
        <f t="shared" si="1149"/>
        <v>Russian poet and singer-songwriter.[385]</v>
      </c>
      <c r="N3443" t="str">
        <f t="shared" si="1161"/>
        <v>Russian</v>
      </c>
      <c r="O3443" t="str">
        <f t="shared" si="1164"/>
        <v>poet and singer-songwriter.[385]</v>
      </c>
      <c r="P3443" s="2" t="str">
        <f t="shared" si="1150"/>
        <v>poet and singer-songwriter.</v>
      </c>
      <c r="Q3443" s="2" t="str">
        <f t="shared" si="1151"/>
        <v>poet and singer-songwriter</v>
      </c>
      <c r="R3443" s="2" t="str">
        <f>Q3443</f>
        <v>poet and singer-songwriter</v>
      </c>
      <c r="U3443" t="str">
        <f t="shared" si="1158"/>
        <v>https://en.wikipedia.org/wiki/Novella_Matveyeva</v>
      </c>
      <c r="Y3443" t="str">
        <f t="shared" si="1159"/>
        <v>https://tools.wmflabs.org/xtools-articleinfo/?article=Novella_Matveyeva&amp;project=en.wikipedia.org</v>
      </c>
      <c r="AB3443" t="str">
        <f t="shared" si="1160"/>
        <v>https://en.wikipedia.org/w/index.php?title=Special:WhatLinksHere/Novella_Matveyeva&amp;limit=500</v>
      </c>
    </row>
    <row r="3444" spans="1:29">
      <c r="A3444">
        <v>2031</v>
      </c>
      <c r="B3444">
        <v>428993</v>
      </c>
      <c r="C3444">
        <v>712085.91012418759</v>
      </c>
      <c r="D3444" t="s">
        <v>7053</v>
      </c>
      <c r="E3444" t="str">
        <f t="shared" si="1162"/>
        <v>Nuri</v>
      </c>
      <c r="F3444" t="str">
        <f t="shared" si="1163"/>
        <v>Gezerdaa</v>
      </c>
      <c r="H3444">
        <v>0</v>
      </c>
      <c r="J3444">
        <v>56</v>
      </c>
      <c r="K3444" s="5">
        <v>42473</v>
      </c>
      <c r="L3444" t="s">
        <v>6164</v>
      </c>
      <c r="M3444" t="str">
        <f t="shared" si="1149"/>
        <v>Abkhaz politician.[218]</v>
      </c>
      <c r="N3444" t="str">
        <f t="shared" si="1161"/>
        <v>Abkhaz</v>
      </c>
      <c r="O3444" t="str">
        <f t="shared" si="1164"/>
        <v>politician.[218]</v>
      </c>
      <c r="P3444" t="str">
        <f t="shared" si="1150"/>
        <v>politician.</v>
      </c>
      <c r="Q3444" t="str">
        <f t="shared" si="1151"/>
        <v>politician</v>
      </c>
      <c r="R3444" t="str">
        <f>IFERROR(MID(Q3444,1,FIND(" ",Q3444)-1),Q3444)</f>
        <v>politician</v>
      </c>
      <c r="U3444" t="str">
        <f t="shared" si="1158"/>
        <v>https://en.wikipedia.org/wiki/Nuri_Gezerdaa</v>
      </c>
      <c r="Y3444" t="str">
        <f t="shared" si="1159"/>
        <v>https://tools.wmflabs.org/xtools-articleinfo/?article=Nuri_Gezerdaa&amp;project=en.wikipedia.org</v>
      </c>
      <c r="AB3444" t="str">
        <f t="shared" si="1160"/>
        <v>https://en.wikipedia.org/w/index.php?title=Special:WhatLinksHere/Nuri_Gezerdaa&amp;limit=500</v>
      </c>
    </row>
    <row r="3445" spans="1:29">
      <c r="A3445">
        <v>2723</v>
      </c>
      <c r="B3445">
        <v>141658</v>
      </c>
      <c r="C3445">
        <v>487838.16120885604</v>
      </c>
      <c r="D3445" t="s">
        <v>12141</v>
      </c>
      <c r="E3445" t="str">
        <f t="shared" si="1162"/>
        <v>Nurjahan</v>
      </c>
      <c r="F3445" t="str">
        <f t="shared" si="1163"/>
        <v>Begum</v>
      </c>
      <c r="H3445">
        <v>0</v>
      </c>
      <c r="J3445">
        <v>90</v>
      </c>
      <c r="K3445" s="5">
        <v>42513</v>
      </c>
      <c r="L3445" t="s">
        <v>12763</v>
      </c>
      <c r="M3445" t="str">
        <f t="shared" si="1149"/>
        <v>Bangladeshi journalist.[389]</v>
      </c>
      <c r="N3445" t="str">
        <f t="shared" si="1161"/>
        <v>Bangladeshi</v>
      </c>
      <c r="O3445" t="str">
        <f t="shared" si="1164"/>
        <v>journalist.[389]</v>
      </c>
      <c r="P3445" t="str">
        <f t="shared" si="1150"/>
        <v>journalist.</v>
      </c>
      <c r="Q3445" t="str">
        <f t="shared" si="1151"/>
        <v>journalist</v>
      </c>
      <c r="R3445" t="str">
        <f>IFERROR(MID(Q3445,1,FIND(" ",Q3445)-1),Q3445)</f>
        <v>journalist</v>
      </c>
      <c r="U3445" t="str">
        <f t="shared" si="1158"/>
        <v>https://en.wikipedia.org/wiki/Nurjahan_Begum</v>
      </c>
      <c r="Y3445" t="str">
        <f t="shared" si="1159"/>
        <v>https://tools.wmflabs.org/xtools-articleinfo/?article=Nurjahan_Begum&amp;project=en.wikipedia.org</v>
      </c>
      <c r="AB3445" t="str">
        <f t="shared" si="1160"/>
        <v>https://en.wikipedia.org/w/index.php?title=Special:WhatLinksHere/Nurjahan_Begum&amp;limit=500</v>
      </c>
    </row>
    <row r="3446" spans="1:29">
      <c r="A3446">
        <v>882</v>
      </c>
      <c r="B3446">
        <v>954371</v>
      </c>
      <c r="C3446">
        <v>35495.224728947505</v>
      </c>
      <c r="D3446" t="s">
        <v>10803</v>
      </c>
      <c r="E3446" t="s">
        <v>11764</v>
      </c>
      <c r="F3446" t="s">
        <v>11763</v>
      </c>
      <c r="H3446">
        <v>0</v>
      </c>
      <c r="J3446">
        <v>84</v>
      </c>
      <c r="K3446" s="3">
        <v>42413</v>
      </c>
      <c r="L3446" t="s">
        <v>11312</v>
      </c>
      <c r="M3446" t="str">
        <f t="shared" si="1149"/>
        <v>Indian poet recipient of the Jnanpith Award (2007).[227]</v>
      </c>
      <c r="N3446" t="str">
        <f t="shared" si="1161"/>
        <v>Indian</v>
      </c>
      <c r="O3446" t="str">
        <f t="shared" si="1164"/>
        <v>poet recipient of the Jnanpith Award (2007).[227]</v>
      </c>
      <c r="P3446" t="str">
        <f t="shared" si="1150"/>
        <v>poet recipient of the Jnanpith Award (2007).</v>
      </c>
      <c r="Q3446" t="str">
        <f t="shared" si="1151"/>
        <v>poet recipient of the Jnanpith Award (2007)</v>
      </c>
      <c r="R3446" t="str">
        <f>IFERROR(MID(Q3446,1,FIND(" ",Q3446)-1),Q3446)</f>
        <v>poet</v>
      </c>
      <c r="S3446" t="s">
        <v>2222</v>
      </c>
      <c r="U3446" t="str">
        <f t="shared" si="1158"/>
        <v>https://en.wikipedia.org/wiki/O._N. V. Kurup</v>
      </c>
      <c r="Y3446" t="str">
        <f t="shared" si="1159"/>
        <v>https://tools.wmflabs.org/xtools-articleinfo/?article=O._N. V. Kurup&amp;project=en.wikipedia.org</v>
      </c>
      <c r="AB3446" t="str">
        <f t="shared" si="1160"/>
        <v>https://en.wikipedia.org/w/index.php?title=Special:WhatLinksHere/O._N. V. Kurup&amp;limit=500</v>
      </c>
    </row>
    <row r="3447" spans="1:29">
      <c r="A3447">
        <v>1598</v>
      </c>
      <c r="B3447">
        <v>3756</v>
      </c>
      <c r="C3447">
        <v>334840.88284785685</v>
      </c>
      <c r="D3447" t="s">
        <v>8518</v>
      </c>
      <c r="E3447" t="str">
        <f>LEFT(D3447,FIND(" ",D3447)-1)</f>
        <v>Odo</v>
      </c>
      <c r="F3447" t="str">
        <f>MID(D3447,FIND(" ",D3447)+1,9999)</f>
        <v>Fusi Pecci</v>
      </c>
      <c r="H3447">
        <v>0</v>
      </c>
      <c r="J3447">
        <v>95</v>
      </c>
      <c r="K3447" s="3">
        <v>42449</v>
      </c>
      <c r="L3447" s="2" t="s">
        <v>7874</v>
      </c>
      <c r="M3447" t="str">
        <f t="shared" si="1149"/>
        <v>Italian Roman Catholic prelate Bishop of Senigallia (1971–1997).[405]</v>
      </c>
      <c r="N3447" t="str">
        <f t="shared" si="1161"/>
        <v>Italian</v>
      </c>
      <c r="O3447" t="str">
        <f t="shared" si="1164"/>
        <v>Roman Catholic prelate Bishop of Senigallia (1971–1997).[405]</v>
      </c>
      <c r="P3447" t="str">
        <f t="shared" si="1150"/>
        <v>Roman Catholic prelate Bishop of Senigallia (1971–1997).</v>
      </c>
      <c r="Q3447" t="str">
        <f t="shared" si="1151"/>
        <v>Roman Catholic prelate Bishop of Senigallia (1971–1997)</v>
      </c>
      <c r="R3447" t="s">
        <v>6960</v>
      </c>
      <c r="S3447" s="2" t="s">
        <v>1815</v>
      </c>
      <c r="U3447" t="str">
        <f t="shared" si="1158"/>
        <v>https://en.wikipedia.org/wiki/Odo_Fusi Pecci</v>
      </c>
      <c r="V3447">
        <v>62</v>
      </c>
      <c r="W3447">
        <v>0</v>
      </c>
      <c r="X3447">
        <v>0</v>
      </c>
      <c r="Y3447" t="str">
        <f t="shared" si="1159"/>
        <v>https://tools.wmflabs.org/xtools-articleinfo/?article=Odo_Fusi Pecci&amp;project=en.wikipedia.org</v>
      </c>
      <c r="Z3447">
        <v>26</v>
      </c>
      <c r="AA3447">
        <v>21</v>
      </c>
      <c r="AB3447" t="str">
        <f t="shared" si="1160"/>
        <v>https://en.wikipedia.org/w/index.php?title=Special:WhatLinksHere/Odo_Fusi Pecci&amp;limit=500</v>
      </c>
      <c r="AC3447">
        <v>2</v>
      </c>
    </row>
    <row r="3448" spans="1:29">
      <c r="A3448">
        <v>3056</v>
      </c>
      <c r="B3448">
        <v>756543</v>
      </c>
      <c r="C3448">
        <v>575142.61574215197</v>
      </c>
      <c r="D3448" t="s">
        <v>5400</v>
      </c>
      <c r="E3448" t="str">
        <f>LEFT(D3448,FIND(" ",D3448)-1)</f>
        <v>Ofelya</v>
      </c>
      <c r="F3448" t="str">
        <f>MID(D3448,FIND(" ",D3448)+1,9999)</f>
        <v>Hambardzumyan</v>
      </c>
      <c r="H3448">
        <v>0</v>
      </c>
      <c r="J3448">
        <v>91</v>
      </c>
      <c r="K3448" s="5">
        <v>42534</v>
      </c>
      <c r="L3448" t="s">
        <v>4922</v>
      </c>
      <c r="M3448" t="str">
        <f t="shared" si="1149"/>
        <v>Armenian folk singer.[211]</v>
      </c>
      <c r="N3448" t="str">
        <f t="shared" si="1161"/>
        <v>Armenian</v>
      </c>
      <c r="O3448" t="str">
        <f t="shared" si="1164"/>
        <v>folk singer.[211]</v>
      </c>
      <c r="P3448" t="str">
        <f t="shared" si="1150"/>
        <v>folk singer.</v>
      </c>
      <c r="Q3448" t="str">
        <f t="shared" si="1151"/>
        <v>folk singer</v>
      </c>
      <c r="R3448" t="s">
        <v>13380</v>
      </c>
      <c r="U3448" t="str">
        <f t="shared" si="1158"/>
        <v>https://en.wikipedia.org/wiki/Ofelya_Hambardzumyan</v>
      </c>
      <c r="Y3448" t="str">
        <f t="shared" si="1159"/>
        <v>https://tools.wmflabs.org/xtools-articleinfo/?article=Ofelya_Hambardzumyan&amp;project=en.wikipedia.org</v>
      </c>
      <c r="AB3448" t="str">
        <f t="shared" si="1160"/>
        <v>https://en.wikipedia.org/w/index.php?title=Special:WhatLinksHere/Ofelya_Hambardzumyan&amp;limit=500</v>
      </c>
    </row>
    <row r="3449" spans="1:29">
      <c r="A3449">
        <v>1921</v>
      </c>
      <c r="B3449">
        <v>612440</v>
      </c>
      <c r="C3449">
        <v>110691.39691153396</v>
      </c>
      <c r="D3449" t="s">
        <v>6805</v>
      </c>
      <c r="E3449" t="s">
        <v>5947</v>
      </c>
      <c r="F3449" t="s">
        <v>5946</v>
      </c>
      <c r="H3449">
        <v>0</v>
      </c>
      <c r="J3449">
        <v>75</v>
      </c>
      <c r="K3449" s="5">
        <v>42466</v>
      </c>
      <c r="L3449" t="s">
        <v>6369</v>
      </c>
      <c r="M3449" t="str">
        <f t="shared" si="1149"/>
        <v>American horse breeder.[107]</v>
      </c>
      <c r="N3449" t="str">
        <f t="shared" si="1161"/>
        <v>American</v>
      </c>
      <c r="O3449" t="str">
        <f t="shared" si="1164"/>
        <v>horse breeder.[107]</v>
      </c>
      <c r="P3449" t="str">
        <f t="shared" si="1150"/>
        <v>horse breeder.</v>
      </c>
      <c r="Q3449" t="str">
        <f t="shared" si="1151"/>
        <v>horse breeder</v>
      </c>
      <c r="R3449" t="s">
        <v>7020</v>
      </c>
      <c r="U3449" t="str">
        <f t="shared" si="1158"/>
        <v>https://en.wikipedia.org/wiki/Ogden_Mills Phipps</v>
      </c>
      <c r="Y3449" t="str">
        <f t="shared" si="1159"/>
        <v>https://tools.wmflabs.org/xtools-articleinfo/?article=Ogden_Mills Phipps&amp;project=en.wikipedia.org</v>
      </c>
      <c r="AB3449" t="str">
        <f t="shared" si="1160"/>
        <v>https://en.wikipedia.org/w/index.php?title=Special:WhatLinksHere/Ogden_Mills Phipps&amp;limit=500</v>
      </c>
    </row>
    <row r="3450" spans="1:29">
      <c r="A3450">
        <v>3282</v>
      </c>
      <c r="B3450">
        <v>567055</v>
      </c>
      <c r="C3450">
        <v>135053.54902372346</v>
      </c>
      <c r="D3450" t="s">
        <v>5144</v>
      </c>
      <c r="E3450" t="str">
        <f t="shared" ref="E3450:E3464" si="1165">LEFT(D3450,FIND(" ",D3450)-1)</f>
        <v>Oh</v>
      </c>
      <c r="F3450" t="str">
        <f t="shared" ref="F3450:F3464" si="1166">MID(D3450,FIND(" ",D3450)+1,9999)</f>
        <v>Se-jong</v>
      </c>
      <c r="H3450">
        <v>0</v>
      </c>
      <c r="J3450">
        <v>33</v>
      </c>
      <c r="K3450" s="5">
        <v>42548</v>
      </c>
      <c r="L3450" t="s">
        <v>4677</v>
      </c>
      <c r="M3450" t="str">
        <f t="shared" si="1149"/>
        <v>South Korean short track speed skater Olympic champion (2006) traffic collision.[437]</v>
      </c>
      <c r="N3450" t="s">
        <v>4683</v>
      </c>
      <c r="O3450" t="str">
        <f t="shared" si="1164"/>
        <v>Korean short track speed skater Olympic champion (2006) traffic collision.[437]</v>
      </c>
      <c r="P3450" t="str">
        <f t="shared" si="1150"/>
        <v>Korean short track speed skater Olympic champion (2006) traffic collision.</v>
      </c>
      <c r="Q3450" t="str">
        <f t="shared" si="1151"/>
        <v>Korean short track speed skater Olympic champion (2006) traffic collision</v>
      </c>
      <c r="R3450" t="s">
        <v>13150</v>
      </c>
      <c r="S3450" s="2" t="s">
        <v>1015</v>
      </c>
      <c r="T3450" t="s">
        <v>3154</v>
      </c>
      <c r="U3450" t="str">
        <f t="shared" si="1158"/>
        <v>https://en.wikipedia.org/wiki/Oh_Se-jong</v>
      </c>
      <c r="Y3450" t="str">
        <f t="shared" si="1159"/>
        <v>https://tools.wmflabs.org/xtools-articleinfo/?article=Oh_Se-jong&amp;project=en.wikipedia.org</v>
      </c>
      <c r="AB3450" t="str">
        <f t="shared" si="1160"/>
        <v>https://en.wikipedia.org/w/index.php?title=Special:WhatLinksHere/Oh_Se-jong&amp;limit=500</v>
      </c>
    </row>
    <row r="3451" spans="1:29">
      <c r="A3451">
        <v>2198</v>
      </c>
      <c r="B3451">
        <v>24703</v>
      </c>
      <c r="C3451">
        <v>588881.75431731332</v>
      </c>
      <c r="D3451" t="s">
        <v>6910</v>
      </c>
      <c r="E3451" t="str">
        <f t="shared" si="1165"/>
        <v>Ojārs</v>
      </c>
      <c r="F3451" t="str">
        <f t="shared" si="1166"/>
        <v>Grīnbergs</v>
      </c>
      <c r="H3451">
        <v>0</v>
      </c>
      <c r="J3451">
        <v>73</v>
      </c>
      <c r="K3451" s="5">
        <v>42482</v>
      </c>
      <c r="L3451" t="s">
        <v>6207</v>
      </c>
      <c r="M3451" t="str">
        <f t="shared" si="1149"/>
        <v>Latvian singer.[386]</v>
      </c>
      <c r="N3451" t="str">
        <f>MID(M3451,1,FIND(" ",M3451)-1)</f>
        <v>Latvian</v>
      </c>
      <c r="O3451" t="str">
        <f t="shared" si="1164"/>
        <v>singer.[386]</v>
      </c>
      <c r="P3451" t="str">
        <f t="shared" si="1150"/>
        <v>singer.</v>
      </c>
      <c r="Q3451" t="str">
        <f t="shared" si="1151"/>
        <v>singer</v>
      </c>
      <c r="R3451" t="str">
        <f>IFERROR(MID(Q3451,1,FIND(" ",Q3451)-1),Q3451)</f>
        <v>singer</v>
      </c>
      <c r="U3451" t="str">
        <f t="shared" si="1158"/>
        <v>https://en.wikipedia.org/wiki/Ojārs_Grīnbergs</v>
      </c>
      <c r="Y3451" t="str">
        <f t="shared" si="1159"/>
        <v>https://tools.wmflabs.org/xtools-articleinfo/?article=Ojārs_Grīnbergs&amp;project=en.wikipedia.org</v>
      </c>
      <c r="AB3451" t="str">
        <f t="shared" si="1160"/>
        <v>https://en.wikipedia.org/w/index.php?title=Special:WhatLinksHere/Ojārs_Grīnbergs&amp;limit=500</v>
      </c>
    </row>
    <row r="3452" spans="1:29">
      <c r="A3452">
        <v>3076</v>
      </c>
      <c r="B3452">
        <v>6256</v>
      </c>
      <c r="C3452">
        <v>913492.87328102952</v>
      </c>
      <c r="D3452" t="s">
        <v>5433</v>
      </c>
      <c r="E3452" t="str">
        <f t="shared" si="1165"/>
        <v>OJB</v>
      </c>
      <c r="F3452" t="str">
        <f t="shared" si="1166"/>
        <v>Jezreel</v>
      </c>
      <c r="H3452">
        <v>0</v>
      </c>
      <c r="J3452">
        <v>49</v>
      </c>
      <c r="K3452" s="5">
        <v>42535</v>
      </c>
      <c r="L3452" t="s">
        <v>4878</v>
      </c>
      <c r="M3452" t="str">
        <f t="shared" si="1149"/>
        <v>Nigerian singer and record producer.[231]</v>
      </c>
      <c r="N3452" t="str">
        <f>MID(M3452,1,FIND(" ",M3452)-1)</f>
        <v>Nigerian</v>
      </c>
      <c r="O3452" t="str">
        <f t="shared" si="1164"/>
        <v>singer and record producer.[231]</v>
      </c>
      <c r="P3452" t="str">
        <f t="shared" si="1150"/>
        <v>singer and record producer.</v>
      </c>
      <c r="Q3452" t="str">
        <f t="shared" si="1151"/>
        <v>singer and record producer</v>
      </c>
      <c r="R3452" t="str">
        <f>Q3452</f>
        <v>singer and record producer</v>
      </c>
      <c r="U3452" t="str">
        <f t="shared" si="1158"/>
        <v>https://en.wikipedia.org/wiki/OJB_Jezreel</v>
      </c>
      <c r="V3452">
        <v>716</v>
      </c>
      <c r="W3452">
        <v>1</v>
      </c>
      <c r="X3452">
        <v>0</v>
      </c>
      <c r="Y3452" t="str">
        <f t="shared" si="1159"/>
        <v>https://tools.wmflabs.org/xtools-articleinfo/?article=OJB_Jezreel&amp;project=en.wikipedia.org</v>
      </c>
      <c r="Z3452">
        <v>43</v>
      </c>
      <c r="AA3452">
        <v>15</v>
      </c>
      <c r="AB3452" t="str">
        <f t="shared" si="1160"/>
        <v>https://en.wikipedia.org/w/index.php?title=Special:WhatLinksHere/OJB_Jezreel&amp;limit=500</v>
      </c>
      <c r="AC3452">
        <v>3</v>
      </c>
    </row>
    <row r="3453" spans="1:29">
      <c r="A3453">
        <v>3316</v>
      </c>
      <c r="B3453">
        <v>648229</v>
      </c>
      <c r="C3453">
        <v>838828.37874716637</v>
      </c>
      <c r="D3453" t="s">
        <v>5168</v>
      </c>
      <c r="E3453" t="str">
        <f t="shared" si="1165"/>
        <v>Ojo</v>
      </c>
      <c r="F3453" t="str">
        <f t="shared" si="1166"/>
        <v>Maduekwe</v>
      </c>
      <c r="H3453">
        <v>0</v>
      </c>
      <c r="J3453">
        <v>71</v>
      </c>
      <c r="K3453" s="5">
        <v>42550</v>
      </c>
      <c r="L3453" t="s">
        <v>4634</v>
      </c>
      <c r="M3453" t="str">
        <f t="shared" si="1149"/>
        <v>Nigerian politician Minister of Foreign Affairs (2007–2010).[470]</v>
      </c>
      <c r="N3453" t="str">
        <f>MID(M3453,1,FIND(" ",M3453)-1)</f>
        <v>Nigerian</v>
      </c>
      <c r="O3453" t="str">
        <f t="shared" si="1164"/>
        <v>politician Minister of Foreign Affairs (2007–2010).[470]</v>
      </c>
      <c r="P3453" t="str">
        <f t="shared" si="1150"/>
        <v>politician Minister of Foreign Affairs (2007–2010).</v>
      </c>
      <c r="Q3453" t="str">
        <f t="shared" si="1151"/>
        <v>politician Minister of Foreign Affairs (2007–2010)</v>
      </c>
      <c r="R3453" t="str">
        <f>IFERROR(MID(Q3453,1,FIND(" ",Q3453)-1),Q3453)</f>
        <v>politician</v>
      </c>
      <c r="S3453" s="2" t="s">
        <v>944</v>
      </c>
      <c r="U3453" t="str">
        <f t="shared" si="1158"/>
        <v>https://en.wikipedia.org/wiki/Ojo_Maduekwe</v>
      </c>
      <c r="Y3453" t="str">
        <f t="shared" si="1159"/>
        <v>https://tools.wmflabs.org/xtools-articleinfo/?article=Ojo_Maduekwe&amp;project=en.wikipedia.org</v>
      </c>
      <c r="AB3453" t="str">
        <f t="shared" si="1160"/>
        <v>https://en.wikipedia.org/w/index.php?title=Special:WhatLinksHere/Ojo_Maduekwe&amp;limit=500</v>
      </c>
    </row>
    <row r="3454" spans="1:29">
      <c r="A3454">
        <v>351</v>
      </c>
      <c r="B3454">
        <v>439283</v>
      </c>
      <c r="C3454">
        <v>585939.0578334569</v>
      </c>
      <c r="D3454" t="s">
        <v>9647</v>
      </c>
      <c r="E3454" t="str">
        <f t="shared" si="1165"/>
        <v>Olamide</v>
      </c>
      <c r="F3454" t="str">
        <f t="shared" si="1166"/>
        <v>David</v>
      </c>
      <c r="H3454">
        <v>0</v>
      </c>
      <c r="J3454">
        <v>14</v>
      </c>
      <c r="K3454" s="3">
        <v>42386</v>
      </c>
      <c r="L3454" t="s">
        <v>9648</v>
      </c>
      <c r="M3454" t="str">
        <f t="shared" si="1149"/>
        <v>Nigerian actor.[352]</v>
      </c>
      <c r="N3454" t="str">
        <f>MID(M3454,1,FIND(" ",M3454)-1)</f>
        <v>Nigerian</v>
      </c>
      <c r="O3454" t="str">
        <f t="shared" si="1164"/>
        <v>actor.[352]</v>
      </c>
      <c r="P3454" t="str">
        <f t="shared" si="1150"/>
        <v>actor.</v>
      </c>
      <c r="Q3454" t="str">
        <f t="shared" si="1151"/>
        <v>actor</v>
      </c>
      <c r="R3454" t="str">
        <f>IFERROR(MID(Q3454,1,FIND(" ",Q3454)-1),Q3454)</f>
        <v>actor</v>
      </c>
      <c r="U3454" t="str">
        <f t="shared" si="1158"/>
        <v>https://en.wikipedia.org/wiki/Olamide_David</v>
      </c>
      <c r="Y3454" t="str">
        <f t="shared" si="1159"/>
        <v>https://tools.wmflabs.org/xtools-articleinfo/?article=Olamide_David&amp;project=en.wikipedia.org</v>
      </c>
      <c r="AB3454" t="str">
        <f t="shared" si="1160"/>
        <v>https://en.wikipedia.org/w/index.php?title=Special:WhatLinksHere/Olamide_David&amp;limit=500</v>
      </c>
    </row>
    <row r="3455" spans="1:29">
      <c r="A3455">
        <v>2837</v>
      </c>
      <c r="B3455">
        <v>889131</v>
      </c>
      <c r="C3455">
        <v>290016.77298856521</v>
      </c>
      <c r="D3455" t="s">
        <v>12360</v>
      </c>
      <c r="E3455" t="str">
        <f t="shared" si="1165"/>
        <v>Olav</v>
      </c>
      <c r="F3455" t="str">
        <f t="shared" si="1166"/>
        <v>Djupvik</v>
      </c>
      <c r="H3455">
        <v>0</v>
      </c>
      <c r="J3455">
        <v>85</v>
      </c>
      <c r="K3455" s="5">
        <v>42521</v>
      </c>
      <c r="L3455" t="s">
        <v>12814</v>
      </c>
      <c r="M3455" t="str">
        <f t="shared" si="1149"/>
        <v>Norwegian politician.[505]</v>
      </c>
      <c r="N3455" t="str">
        <f>MID(M3455,1,FIND(" ",M3455)-1)</f>
        <v>Norwegian</v>
      </c>
      <c r="O3455" t="str">
        <f t="shared" si="1164"/>
        <v>politician.[505]</v>
      </c>
      <c r="P3455" t="str">
        <f t="shared" si="1150"/>
        <v>politician.</v>
      </c>
      <c r="Q3455" t="str">
        <f t="shared" si="1151"/>
        <v>politician</v>
      </c>
      <c r="R3455" t="str">
        <f>IFERROR(MID(Q3455,1,FIND(" ",Q3455)-1),Q3455)</f>
        <v>politician</v>
      </c>
      <c r="U3455" t="str">
        <f t="shared" si="1158"/>
        <v>https://en.wikipedia.org/wiki/Olav_Djupvik</v>
      </c>
      <c r="Y3455" t="str">
        <f t="shared" si="1159"/>
        <v>https://tools.wmflabs.org/xtools-articleinfo/?article=Olav_Djupvik&amp;project=en.wikipedia.org</v>
      </c>
      <c r="AB3455" t="str">
        <f t="shared" si="1160"/>
        <v>https://en.wikipedia.org/w/index.php?title=Special:WhatLinksHere/Olav_Djupvik&amp;limit=500</v>
      </c>
    </row>
    <row r="3456" spans="1:29">
      <c r="A3456">
        <v>1515</v>
      </c>
      <c r="B3456">
        <v>861406</v>
      </c>
      <c r="C3456">
        <v>269497.27118335431</v>
      </c>
      <c r="D3456" t="s">
        <v>8459</v>
      </c>
      <c r="E3456" t="str">
        <f t="shared" si="1165"/>
        <v>Oleg</v>
      </c>
      <c r="F3456" t="str">
        <f t="shared" si="1166"/>
        <v>Eremeev</v>
      </c>
      <c r="H3456">
        <v>0</v>
      </c>
      <c r="J3456">
        <v>93</v>
      </c>
      <c r="K3456" s="3">
        <v>42445</v>
      </c>
      <c r="L3456" s="2" t="s">
        <v>7897</v>
      </c>
      <c r="M3456" t="str">
        <f t="shared" si="1149"/>
        <v>Soviet Russian painter.[322]</v>
      </c>
      <c r="N3456" t="s">
        <v>7145</v>
      </c>
      <c r="O3456" t="str">
        <f t="shared" si="1164"/>
        <v>Russian painter.[322]</v>
      </c>
      <c r="P3456" t="str">
        <f t="shared" si="1150"/>
        <v>Russian painter.</v>
      </c>
      <c r="Q3456" t="str">
        <f t="shared" si="1151"/>
        <v>Russian painter</v>
      </c>
      <c r="R3456" t="s">
        <v>7144</v>
      </c>
      <c r="U3456" t="str">
        <f t="shared" si="1158"/>
        <v>https://en.wikipedia.org/wiki/Oleg_Eremeev</v>
      </c>
      <c r="Y3456" t="str">
        <f t="shared" si="1159"/>
        <v>https://tools.wmflabs.org/xtools-articleinfo/?article=Oleg_Eremeev&amp;project=en.wikipedia.org</v>
      </c>
      <c r="AB3456" t="str">
        <f t="shared" si="1160"/>
        <v>https://en.wikipedia.org/w/index.php?title=Special:WhatLinksHere/Oleg_Eremeev&amp;limit=500</v>
      </c>
    </row>
    <row r="3457" spans="1:29">
      <c r="A3457">
        <v>3057</v>
      </c>
      <c r="B3457">
        <v>98988</v>
      </c>
      <c r="C3457">
        <v>273028.87607038429</v>
      </c>
      <c r="D3457" t="s">
        <v>5401</v>
      </c>
      <c r="E3457" t="str">
        <f t="shared" si="1165"/>
        <v>Oleg</v>
      </c>
      <c r="F3457" t="str">
        <f t="shared" si="1166"/>
        <v>Karavaychuk</v>
      </c>
      <c r="H3457">
        <v>0</v>
      </c>
      <c r="J3457">
        <v>88</v>
      </c>
      <c r="K3457" s="5">
        <v>42534</v>
      </c>
      <c r="L3457" t="s">
        <v>4923</v>
      </c>
      <c r="M3457" t="str">
        <f t="shared" si="1149"/>
        <v>Soviet and Russian composer.[212]</v>
      </c>
      <c r="N3457" t="s">
        <v>4471</v>
      </c>
      <c r="O3457" t="str">
        <f t="shared" si="1164"/>
        <v>and Russian composer.[212]</v>
      </c>
      <c r="P3457" t="str">
        <f t="shared" si="1150"/>
        <v>and Russian composer.</v>
      </c>
      <c r="Q3457" t="str">
        <f t="shared" si="1151"/>
        <v>and Russian composer</v>
      </c>
      <c r="R3457" t="s">
        <v>13236</v>
      </c>
      <c r="U3457" t="str">
        <f t="shared" si="1158"/>
        <v>https://en.wikipedia.org/wiki/Oleg_Karavaychuk</v>
      </c>
      <c r="Y3457" t="str">
        <f t="shared" si="1159"/>
        <v>https://tools.wmflabs.org/xtools-articleinfo/?article=Oleg_Karavaychuk&amp;project=en.wikipedia.org</v>
      </c>
      <c r="AB3457" t="str">
        <f t="shared" si="1160"/>
        <v>https://en.wikipedia.org/w/index.php?title=Special:WhatLinksHere/Oleg_Karavaychuk&amp;limit=500</v>
      </c>
    </row>
    <row r="3458" spans="1:29">
      <c r="A3458">
        <v>3590</v>
      </c>
      <c r="B3458">
        <v>755258</v>
      </c>
      <c r="C3458">
        <v>254586.43855199625</v>
      </c>
      <c r="D3458" t="s">
        <v>13907</v>
      </c>
      <c r="E3458" t="str">
        <f t="shared" si="1165"/>
        <v>Oleg</v>
      </c>
      <c r="F3458" t="str">
        <f t="shared" si="1166"/>
        <v>Syrokvashko</v>
      </c>
      <c r="H3458">
        <v>0</v>
      </c>
      <c r="J3458">
        <v>54</v>
      </c>
      <c r="K3458" s="5">
        <v>42567</v>
      </c>
      <c r="L3458" t="s">
        <v>14245</v>
      </c>
      <c r="M3458" t="str">
        <f t="shared" ref="M3458:M3521" si="1167">MID(L3458,2,LEN(L3458)-1)</f>
        <v>Belarusian football player and coach (Dinamo Brest).[249]</v>
      </c>
      <c r="N3458" t="str">
        <f t="shared" ref="N3458:N3463" si="1168">MID(M3458,1,FIND(" ",M3458)-1)</f>
        <v>Belarusian</v>
      </c>
      <c r="O3458" t="str">
        <f t="shared" si="1164"/>
        <v>football player and coach (Dinamo Brest).[249]</v>
      </c>
      <c r="P3458" s="2" t="str">
        <f t="shared" ref="P3458:P3521" si="1169">IFERROR(MID(O3458,1,FIND("[",O3458)-1),O3458)</f>
        <v>football player and coach (Dinamo Brest).</v>
      </c>
      <c r="Q3458" s="2" t="str">
        <f t="shared" ref="Q3458:Q3521" si="1170">IFERROR(MID(P3458,1,FIND(".",P3458)-1),P3458)</f>
        <v>football player and coach (Dinamo Brest)</v>
      </c>
      <c r="R3458" s="2" t="s">
        <v>3199</v>
      </c>
      <c r="S3458" s="2" t="s">
        <v>913</v>
      </c>
      <c r="U3458" t="str">
        <f t="shared" si="1158"/>
        <v>https://en.wikipedia.org/wiki/Oleg_Syrokvashko</v>
      </c>
      <c r="Y3458" t="str">
        <f t="shared" si="1159"/>
        <v>https://tools.wmflabs.org/xtools-articleinfo/?article=Oleg_Syrokvashko&amp;project=en.wikipedia.org</v>
      </c>
      <c r="AB3458" t="str">
        <f t="shared" si="1160"/>
        <v>https://en.wikipedia.org/w/index.php?title=Special:WhatLinksHere/Oleg_Syrokvashko&amp;limit=500</v>
      </c>
    </row>
    <row r="3459" spans="1:29">
      <c r="A3459">
        <v>327</v>
      </c>
      <c r="B3459">
        <v>705461</v>
      </c>
      <c r="C3459">
        <v>713883.75662718317</v>
      </c>
      <c r="D3459" t="s">
        <v>9389</v>
      </c>
      <c r="E3459" t="str">
        <f t="shared" si="1165"/>
        <v>Oleksandr</v>
      </c>
      <c r="F3459" t="str">
        <f t="shared" si="1166"/>
        <v>Shevchenko</v>
      </c>
      <c r="H3459">
        <v>0</v>
      </c>
      <c r="J3459">
        <v>78</v>
      </c>
      <c r="K3459" s="3">
        <v>42384</v>
      </c>
      <c r="L3459" t="s">
        <v>10203</v>
      </c>
      <c r="M3459" t="str">
        <f t="shared" si="1167"/>
        <v>Ukrainian scientist jurist and politician member of the Verkhovna Rada (2012–2014).[328]</v>
      </c>
      <c r="N3459" t="str">
        <f t="shared" si="1168"/>
        <v>Ukrainian</v>
      </c>
      <c r="O3459" t="str">
        <f t="shared" si="1164"/>
        <v>scientist jurist and politician member of the Verkhovna Rada (2012–2014).[328]</v>
      </c>
      <c r="P3459" t="str">
        <f t="shared" si="1169"/>
        <v>scientist jurist and politician member of the Verkhovna Rada (2012–2014).</v>
      </c>
      <c r="Q3459" t="str">
        <f t="shared" si="1170"/>
        <v>scientist jurist and politician member of the Verkhovna Rada (2012–2014)</v>
      </c>
      <c r="R3459" t="s">
        <v>3299</v>
      </c>
      <c r="S3459" t="s">
        <v>2364</v>
      </c>
      <c r="U3459" t="str">
        <f t="shared" si="1158"/>
        <v>https://en.wikipedia.org/wiki/Oleksandr_Shevchenko</v>
      </c>
      <c r="Y3459" t="str">
        <f t="shared" si="1159"/>
        <v>https://tools.wmflabs.org/xtools-articleinfo/?article=Oleksandr_Shevchenko&amp;project=en.wikipedia.org</v>
      </c>
      <c r="AB3459" t="str">
        <f t="shared" si="1160"/>
        <v>https://en.wikipedia.org/w/index.php?title=Special:WhatLinksHere/Oleksandr_Shevchenko&amp;limit=500</v>
      </c>
    </row>
    <row r="3460" spans="1:29">
      <c r="A3460">
        <v>385</v>
      </c>
      <c r="B3460">
        <v>963091</v>
      </c>
      <c r="C3460">
        <v>635658.00404467154</v>
      </c>
      <c r="D3460" t="s">
        <v>9559</v>
      </c>
      <c r="E3460" t="str">
        <f t="shared" si="1165"/>
        <v>Oleksiy</v>
      </c>
      <c r="F3460" t="str">
        <f t="shared" si="1166"/>
        <v>Logvynenko</v>
      </c>
      <c r="H3460">
        <v>0</v>
      </c>
      <c r="J3460">
        <v>69</v>
      </c>
      <c r="K3460" s="3">
        <v>42387</v>
      </c>
      <c r="L3460" t="s">
        <v>9560</v>
      </c>
      <c r="M3460" t="str">
        <f t="shared" si="1167"/>
        <v>Ukrainian translator (The Catcher in the Rye).[387]</v>
      </c>
      <c r="N3460" t="str">
        <f t="shared" si="1168"/>
        <v>Ukrainian</v>
      </c>
      <c r="O3460" t="str">
        <f t="shared" si="1164"/>
        <v>translator (The Catcher in the Rye).[387]</v>
      </c>
      <c r="P3460" t="str">
        <f t="shared" si="1169"/>
        <v>translator (The Catcher in the Rye).</v>
      </c>
      <c r="Q3460" t="str">
        <f t="shared" si="1170"/>
        <v>translator (The Catcher in the Rye)</v>
      </c>
      <c r="R3460" t="str">
        <f>IFERROR(MID(Q3460,1,FIND(" ",Q3460)-1),Q3460)</f>
        <v>translator</v>
      </c>
      <c r="S3460" t="s">
        <v>2474</v>
      </c>
      <c r="U3460" t="str">
        <f t="shared" si="1158"/>
        <v>https://en.wikipedia.org/wiki/Oleksiy_Logvynenko</v>
      </c>
      <c r="Y3460" t="str">
        <f t="shared" si="1159"/>
        <v>https://tools.wmflabs.org/xtools-articleinfo/?article=Oleksiy_Logvynenko&amp;project=en.wikipedia.org</v>
      </c>
      <c r="AB3460" t="str">
        <f t="shared" si="1160"/>
        <v>https://en.wikipedia.org/w/index.php?title=Special:WhatLinksHere/Oleksiy_Logvynenko&amp;limit=500</v>
      </c>
    </row>
    <row r="3461" spans="1:29">
      <c r="A3461">
        <v>2404</v>
      </c>
      <c r="B3461">
        <v>952444</v>
      </c>
      <c r="C3461">
        <v>839120.21207197546</v>
      </c>
      <c r="D3461" t="s">
        <v>12309</v>
      </c>
      <c r="E3461" t="str">
        <f t="shared" si="1165"/>
        <v>Olle</v>
      </c>
      <c r="F3461" t="str">
        <f t="shared" si="1166"/>
        <v>Ljungström</v>
      </c>
      <c r="H3461">
        <v>0</v>
      </c>
      <c r="J3461">
        <v>54</v>
      </c>
      <c r="K3461" s="5">
        <v>42494</v>
      </c>
      <c r="L3461" t="s">
        <v>12474</v>
      </c>
      <c r="M3461" t="str">
        <f t="shared" si="1167"/>
        <v>Swedish singer and guitarist.[66]</v>
      </c>
      <c r="N3461" t="str">
        <f t="shared" si="1168"/>
        <v>Swedish</v>
      </c>
      <c r="O3461" t="str">
        <f t="shared" si="1164"/>
        <v>singer and guitarist.[66]</v>
      </c>
      <c r="P3461" t="str">
        <f t="shared" si="1169"/>
        <v>singer and guitarist.</v>
      </c>
      <c r="Q3461" t="str">
        <f t="shared" si="1170"/>
        <v>singer and guitarist</v>
      </c>
      <c r="R3461" t="str">
        <f>Q3461</f>
        <v>singer and guitarist</v>
      </c>
      <c r="U3461" t="str">
        <f t="shared" si="1158"/>
        <v>https://en.wikipedia.org/wiki/Olle_Ljungström</v>
      </c>
      <c r="Y3461" t="str">
        <f t="shared" si="1159"/>
        <v>https://tools.wmflabs.org/xtools-articleinfo/?article=Olle_Ljungström&amp;project=en.wikipedia.org</v>
      </c>
      <c r="AB3461" t="str">
        <f t="shared" si="1160"/>
        <v>https://en.wikipedia.org/w/index.php?title=Special:WhatLinksHere/Olle_Ljungström&amp;limit=500</v>
      </c>
    </row>
    <row r="3462" spans="1:29">
      <c r="A3462">
        <v>3039</v>
      </c>
      <c r="B3462">
        <v>549362</v>
      </c>
      <c r="C3462">
        <v>977252.42816432007</v>
      </c>
      <c r="D3462" t="s">
        <v>5699</v>
      </c>
      <c r="E3462" t="str">
        <f t="shared" si="1165"/>
        <v>Omar</v>
      </c>
      <c r="F3462" t="str">
        <f t="shared" si="1166"/>
        <v>Mateen</v>
      </c>
      <c r="H3462">
        <v>0</v>
      </c>
      <c r="J3462">
        <v>29</v>
      </c>
      <c r="K3462" s="5">
        <v>42533</v>
      </c>
      <c r="L3462" t="s">
        <v>4907</v>
      </c>
      <c r="M3462" t="str">
        <f t="shared" si="1167"/>
        <v>American mass murderer (2016 Orlando nightclub shooting) shot.[194]</v>
      </c>
      <c r="N3462" t="str">
        <f t="shared" si="1168"/>
        <v>American</v>
      </c>
      <c r="O3462" t="str">
        <f t="shared" si="1164"/>
        <v>mass murderer (2016 Orlando nightclub shooting) shot.[194]</v>
      </c>
      <c r="P3462" t="str">
        <f t="shared" si="1169"/>
        <v>mass murderer (2016 Orlando nightclub shooting) shot.</v>
      </c>
      <c r="Q3462" t="str">
        <f t="shared" si="1170"/>
        <v>mass murderer (2016 Orlando nightclub shooting) shot</v>
      </c>
      <c r="R3462" t="s">
        <v>13376</v>
      </c>
      <c r="S3462" s="2" t="s">
        <v>1083</v>
      </c>
      <c r="T3462" t="s">
        <v>13344</v>
      </c>
      <c r="U3462" t="str">
        <f t="shared" si="1158"/>
        <v>https://en.wikipedia.org/wiki/Omar_Mateen</v>
      </c>
      <c r="Y3462" t="str">
        <f t="shared" si="1159"/>
        <v>https://tools.wmflabs.org/xtools-articleinfo/?article=Omar_Mateen&amp;project=en.wikipedia.org</v>
      </c>
      <c r="AB3462" t="str">
        <f t="shared" si="1160"/>
        <v>https://en.wikipedia.org/w/index.php?title=Special:WhatLinksHere/Omar_Mateen&amp;limit=500</v>
      </c>
    </row>
    <row r="3463" spans="1:29">
      <c r="A3463">
        <v>2547</v>
      </c>
      <c r="B3463">
        <v>955214</v>
      </c>
      <c r="C3463">
        <v>170229.95015304332</v>
      </c>
      <c r="D3463" t="s">
        <v>11984</v>
      </c>
      <c r="E3463" t="str">
        <f t="shared" si="1165"/>
        <v>Ondrej</v>
      </c>
      <c r="F3463" t="str">
        <f t="shared" si="1166"/>
        <v>Binder</v>
      </c>
      <c r="H3463">
        <v>0</v>
      </c>
      <c r="J3463">
        <v>46</v>
      </c>
      <c r="K3463" s="5">
        <v>42503</v>
      </c>
      <c r="L3463" t="s">
        <v>12638</v>
      </c>
      <c r="M3463" t="str">
        <f t="shared" si="1167"/>
        <v>Slovak politician member of the National Council (2016) traffic collision.[211]</v>
      </c>
      <c r="N3463" t="str">
        <f t="shared" si="1168"/>
        <v>Slovak</v>
      </c>
      <c r="O3463" t="str">
        <f t="shared" si="1164"/>
        <v>politician member of the National Council (2016) traffic collision.[211]</v>
      </c>
      <c r="P3463" t="str">
        <f t="shared" si="1169"/>
        <v>politician member of the National Council (2016) traffic collision.</v>
      </c>
      <c r="Q3463" t="str">
        <f t="shared" si="1170"/>
        <v>politician member of the National Council (2016) traffic collision</v>
      </c>
      <c r="R3463" t="str">
        <f>IFERROR(MID(Q3463,1,FIND(" ",Q3463)-1),Q3463)</f>
        <v>politician</v>
      </c>
      <c r="S3463" s="2" t="s">
        <v>1298</v>
      </c>
      <c r="T3463" t="s">
        <v>13087</v>
      </c>
      <c r="U3463" t="str">
        <f t="shared" si="1158"/>
        <v>https://en.wikipedia.org/wiki/Ondrej_Binder</v>
      </c>
      <c r="Y3463" t="str">
        <f t="shared" si="1159"/>
        <v>https://tools.wmflabs.org/xtools-articleinfo/?article=Ondrej_Binder&amp;project=en.wikipedia.org</v>
      </c>
      <c r="AB3463" t="str">
        <f t="shared" si="1160"/>
        <v>https://en.wikipedia.org/w/index.php?title=Special:WhatLinksHere/Ondrej_Binder&amp;limit=500</v>
      </c>
    </row>
    <row r="3464" spans="1:29">
      <c r="A3464">
        <v>3741</v>
      </c>
      <c r="B3464">
        <v>481766</v>
      </c>
      <c r="C3464">
        <v>76693.24438120384</v>
      </c>
      <c r="D3464" t="s">
        <v>13877</v>
      </c>
      <c r="E3464" t="str">
        <f t="shared" si="1165"/>
        <v>Orest</v>
      </c>
      <c r="F3464" t="str">
        <f t="shared" si="1166"/>
        <v>Subtelny</v>
      </c>
      <c r="H3464">
        <v>0</v>
      </c>
      <c r="J3464">
        <v>75</v>
      </c>
      <c r="K3464" s="5">
        <v>42575</v>
      </c>
      <c r="L3464" t="s">
        <v>14387</v>
      </c>
      <c r="M3464" t="str">
        <f t="shared" si="1167"/>
        <v>Ukrainian-born Canadian historian.[400]</v>
      </c>
      <c r="N3464" t="s">
        <v>14751</v>
      </c>
      <c r="O3464" t="str">
        <f t="shared" si="1164"/>
        <v>Canadian historian.[400]</v>
      </c>
      <c r="P3464" s="2" t="str">
        <f t="shared" si="1169"/>
        <v>Canadian historian.</v>
      </c>
      <c r="Q3464" s="2" t="str">
        <f t="shared" si="1170"/>
        <v>Canadian historian</v>
      </c>
      <c r="R3464" s="2" t="s">
        <v>14856</v>
      </c>
      <c r="S3464" s="2"/>
      <c r="U3464" t="str">
        <f t="shared" si="1158"/>
        <v>https://en.wikipedia.org/wiki/Orest_Subtelny</v>
      </c>
      <c r="Y3464" t="str">
        <f t="shared" si="1159"/>
        <v>https://tools.wmflabs.org/xtools-articleinfo/?article=Orest_Subtelny&amp;project=en.wikipedia.org</v>
      </c>
      <c r="AB3464" t="str">
        <f t="shared" si="1160"/>
        <v>https://en.wikipedia.org/w/index.php?title=Special:WhatLinksHere/Orest_Subtelny&amp;limit=500</v>
      </c>
    </row>
    <row r="3465" spans="1:29">
      <c r="A3465">
        <v>1911</v>
      </c>
      <c r="B3465">
        <v>841121</v>
      </c>
      <c r="C3465">
        <v>283673.51303404575</v>
      </c>
      <c r="D3465" t="s">
        <v>7085</v>
      </c>
      <c r="E3465" t="s">
        <v>5835</v>
      </c>
      <c r="F3465" t="s">
        <v>5834</v>
      </c>
      <c r="H3465">
        <v>0</v>
      </c>
      <c r="J3465">
        <v>89</v>
      </c>
      <c r="K3465" s="5">
        <v>42466</v>
      </c>
      <c r="L3465" t="s">
        <v>6290</v>
      </c>
      <c r="M3465" t="str">
        <f t="shared" si="1167"/>
        <v>American diplomat Ambassador to the Gambia (1973–1977) Senegal (1973–1977) and Romania (1977–1981).[97]</v>
      </c>
      <c r="N3465" t="str">
        <f>MID(M3465,1,FIND(" ",M3465)-1)</f>
        <v>American</v>
      </c>
      <c r="O3465" t="str">
        <f t="shared" si="1164"/>
        <v>diplomat Ambassador to the Gambia (1973–1977) Senegal (1973–1977) and Romania (1977–1981).[97]</v>
      </c>
      <c r="P3465" t="str">
        <f t="shared" si="1169"/>
        <v>diplomat Ambassador to the Gambia (1973–1977) Senegal (1973–1977) and Romania (1977–1981).</v>
      </c>
      <c r="Q3465" t="str">
        <f t="shared" si="1170"/>
        <v>diplomat Ambassador to the Gambia (1973–1977) Senegal (1973–1977) and Romania (1977–1981)</v>
      </c>
      <c r="R3465" t="str">
        <f>IFERROR(MID(Q3465,1,FIND(" ",Q3465)-1),Q3465)</f>
        <v>diplomat</v>
      </c>
      <c r="U3465" t="str">
        <f t="shared" si="1158"/>
        <v>https://en.wikipedia.org/wiki/Orison_Rudolph Aggrey</v>
      </c>
      <c r="Y3465" t="str">
        <f t="shared" si="1159"/>
        <v>https://tools.wmflabs.org/xtools-articleinfo/?article=Orison_Rudolph Aggrey&amp;project=en.wikipedia.org</v>
      </c>
      <c r="AB3465" t="str">
        <f t="shared" si="1160"/>
        <v>https://en.wikipedia.org/w/index.php?title=Special:WhatLinksHere/Orison_Rudolph Aggrey&amp;limit=500</v>
      </c>
    </row>
    <row r="3466" spans="1:29">
      <c r="A3466">
        <v>1784</v>
      </c>
      <c r="B3466">
        <v>350039</v>
      </c>
      <c r="C3466">
        <v>592270.54387338285</v>
      </c>
      <c r="D3466" t="s">
        <v>8531</v>
      </c>
      <c r="E3466" t="str">
        <f>LEFT(D3466,FIND(" ",D3466)-1)</f>
        <v>Orlando</v>
      </c>
      <c r="F3466" t="str">
        <f>MID(D3466,FIND(" ",D3466)+1,9999)</f>
        <v>Álvarez</v>
      </c>
      <c r="H3466">
        <v>0</v>
      </c>
      <c r="J3466">
        <v>64</v>
      </c>
      <c r="K3466" s="3">
        <v>42460</v>
      </c>
      <c r="L3466" s="2" t="s">
        <v>7427</v>
      </c>
      <c r="M3466" t="str">
        <f t="shared" si="1167"/>
        <v>Puerto Rican baseball player (Los Angeles Dodgers California Angels) complications from diabetes.[592]</v>
      </c>
      <c r="N3466" t="s">
        <v>6999</v>
      </c>
      <c r="O3466" t="str">
        <f t="shared" si="1164"/>
        <v>Rican baseball player (Los Angeles Dodgers California Angels) complications from diabetes.[592]</v>
      </c>
      <c r="P3466" t="str">
        <f t="shared" si="1169"/>
        <v>Rican baseball player (Los Angeles Dodgers California Angels) complications from diabetes.</v>
      </c>
      <c r="Q3466" t="str">
        <f t="shared" si="1170"/>
        <v>Rican baseball player (Los Angeles Dodgers California Angels) complications from diabetes</v>
      </c>
      <c r="R3466" t="s">
        <v>7000</v>
      </c>
      <c r="S3466" s="2" t="s">
        <v>1913</v>
      </c>
      <c r="T3466" t="s">
        <v>7394</v>
      </c>
      <c r="U3466" t="str">
        <f t="shared" si="1158"/>
        <v>https://en.wikipedia.org/wiki/Orlando_Álvarez</v>
      </c>
      <c r="Y3466" t="str">
        <f t="shared" si="1159"/>
        <v>https://tools.wmflabs.org/xtools-articleinfo/?article=Orlando_Álvarez&amp;project=en.wikipedia.org</v>
      </c>
      <c r="AB3466" t="str">
        <f t="shared" si="1160"/>
        <v>https://en.wikipedia.org/w/index.php?title=Special:WhatLinksHere/Orlando_Álvarez&amp;limit=500</v>
      </c>
    </row>
    <row r="3467" spans="1:29">
      <c r="A3467">
        <v>2068</v>
      </c>
      <c r="B3467">
        <v>678932</v>
      </c>
      <c r="C3467">
        <v>969702.11850293702</v>
      </c>
      <c r="D3467" t="s">
        <v>6782</v>
      </c>
      <c r="E3467" t="s">
        <v>5961</v>
      </c>
      <c r="F3467" t="s">
        <v>5962</v>
      </c>
      <c r="H3467">
        <v>0</v>
      </c>
      <c r="J3467">
        <v>93</v>
      </c>
      <c r="K3467" s="5">
        <v>42475</v>
      </c>
      <c r="L3467" t="s">
        <v>6073</v>
      </c>
      <c r="M3467" t="str">
        <f t="shared" si="1167"/>
        <v>American social psychologist.[255]</v>
      </c>
      <c r="N3467" t="str">
        <f>MID(M3467,1,FIND(" ",M3467)-1)</f>
        <v>American</v>
      </c>
      <c r="O3467" t="str">
        <f t="shared" si="1164"/>
        <v>social psychologist.[255]</v>
      </c>
      <c r="P3467" t="str">
        <f t="shared" si="1169"/>
        <v>social psychologist.</v>
      </c>
      <c r="Q3467" t="str">
        <f t="shared" si="1170"/>
        <v>social psychologist</v>
      </c>
      <c r="R3467" t="s">
        <v>5845</v>
      </c>
      <c r="U3467" t="str">
        <f t="shared" si="1158"/>
        <v>https://en.wikipedia.org/wiki/Orville_Gilbert Brim Jr.</v>
      </c>
      <c r="Y3467" t="str">
        <f t="shared" si="1159"/>
        <v>https://tools.wmflabs.org/xtools-articleinfo/?article=Orville_Gilbert Brim Jr.&amp;project=en.wikipedia.org</v>
      </c>
      <c r="AB3467" t="str">
        <f t="shared" si="1160"/>
        <v>https://en.wikipedia.org/w/index.php?title=Special:WhatLinksHere/Orville_Gilbert Brim Jr.&amp;limit=500</v>
      </c>
    </row>
    <row r="3468" spans="1:29">
      <c r="A3468">
        <v>4821</v>
      </c>
      <c r="B3468">
        <v>833212</v>
      </c>
      <c r="C3468">
        <v>129623.28980574966</v>
      </c>
      <c r="D3468" t="s">
        <v>371</v>
      </c>
      <c r="E3468" s="2" t="str">
        <f>LEFT(D3468,FIND(" ",D3468)-1)</f>
        <v>Oscar</v>
      </c>
      <c r="F3468" s="2" t="str">
        <f>MID(D3468,FIND(" ",D3468)+1,9999)</f>
        <v>Brand</v>
      </c>
      <c r="H3468">
        <v>0</v>
      </c>
      <c r="J3468">
        <v>96</v>
      </c>
      <c r="K3468" s="3">
        <v>42643</v>
      </c>
      <c r="L3468" t="s">
        <v>220</v>
      </c>
      <c r="M3468" s="2" t="str">
        <f t="shared" si="1167"/>
        <v>Canadian-born American folk singer-songwriter author and radio broadcaster (WNYC-AM).[28]</v>
      </c>
      <c r="N3468" s="2" t="s">
        <v>73</v>
      </c>
      <c r="O3468" s="2" t="str">
        <f t="shared" si="1164"/>
        <v>American folk singer-songwriter author and radio broadcaster (WNYC-AM).[28]</v>
      </c>
      <c r="P3468" s="2" t="str">
        <f t="shared" si="1169"/>
        <v>American folk singer-songwriter author and radio broadcaster (WNYC-AM).</v>
      </c>
      <c r="Q3468" s="2" t="str">
        <f t="shared" si="1170"/>
        <v>American folk singer-songwriter author and radio broadcaster (WNYC-AM)</v>
      </c>
      <c r="R3468" s="2" t="s">
        <v>64</v>
      </c>
      <c r="S3468" t="s">
        <v>65</v>
      </c>
    </row>
    <row r="3469" spans="1:29">
      <c r="A3469">
        <v>860</v>
      </c>
      <c r="B3469">
        <v>704031</v>
      </c>
      <c r="C3469">
        <v>223341.91020036087</v>
      </c>
      <c r="D3469" t="s">
        <v>10531</v>
      </c>
      <c r="E3469" t="str">
        <f>LEFT(D3469,FIND(" ",D3469)-1)</f>
        <v>Oscar</v>
      </c>
      <c r="F3469" t="str">
        <f>MID(D3469,FIND(" ",D3469)+1,9999)</f>
        <v>Camilión</v>
      </c>
      <c r="H3469">
        <v>0</v>
      </c>
      <c r="J3469">
        <v>86</v>
      </c>
      <c r="K3469" s="3">
        <v>42412</v>
      </c>
      <c r="L3469" t="s">
        <v>11153</v>
      </c>
      <c r="M3469" t="str">
        <f t="shared" si="1167"/>
        <v>Argentine lawyer and diplomat Minister of Defense (1993–1996) Foreign Minister (1981).[204]</v>
      </c>
      <c r="N3469" t="str">
        <f t="shared" ref="N3469:N3475" si="1171">MID(M3469,1,FIND(" ",M3469)-1)</f>
        <v>Argentine</v>
      </c>
      <c r="O3469" t="str">
        <f t="shared" ref="O3469:O3490" si="1172">MID(M3469,FIND(" ",M3469)+1,9999)</f>
        <v>lawyer and diplomat Minister of Defense (1993–1996) Foreign Minister (1981).[204]</v>
      </c>
      <c r="P3469" t="str">
        <f t="shared" si="1169"/>
        <v>lawyer and diplomat Minister of Defense (1993–1996) Foreign Minister (1981).</v>
      </c>
      <c r="Q3469" t="str">
        <f t="shared" si="1170"/>
        <v>lawyer and diplomat Minister of Defense (1993–1996) Foreign Minister (1981)</v>
      </c>
      <c r="R3469" t="s">
        <v>3413</v>
      </c>
      <c r="S3469" t="s">
        <v>2214</v>
      </c>
      <c r="U3469" t="str">
        <f t="shared" ref="U3469:U3500" si="1173">CONCATENATE("https://en.wikipedia.org/wiki/",REPLACE(D3469,FIND(" ",D3469),1,"_"))</f>
        <v>https://en.wikipedia.org/wiki/Oscar_Camilión</v>
      </c>
      <c r="Y3469" t="str">
        <f t="shared" ref="Y3469:Y3500" si="1174">CONCATENATE("https://tools.wmflabs.org/xtools-articleinfo/?article=",REPLACE(D3469,FIND(" ",D3469),1,"_"),"&amp;project=en.wikipedia.org")</f>
        <v>https://tools.wmflabs.org/xtools-articleinfo/?article=Oscar_Camilión&amp;project=en.wikipedia.org</v>
      </c>
      <c r="AB3469" t="str">
        <f t="shared" ref="AB3469:AB3500" si="1175">CONCATENATE("https://en.wikipedia.org/w/index.php?title=Special:WhatLinksHere/",REPLACE(D3469,FIND(" ",D3469),1,"_"),"&amp;limit=500")</f>
        <v>https://en.wikipedia.org/w/index.php?title=Special:WhatLinksHere/Oscar_Camilión&amp;limit=500</v>
      </c>
    </row>
    <row r="3470" spans="1:29" s="2" customFormat="1">
      <c r="A3470">
        <v>3862</v>
      </c>
      <c r="B3470">
        <v>399554</v>
      </c>
      <c r="C3470">
        <v>850922.35352567513</v>
      </c>
      <c r="D3470" t="s">
        <v>4487</v>
      </c>
      <c r="E3470" t="str">
        <f>LEFT(D3470,FIND(" ",D3470)-1)</f>
        <v>Oscar</v>
      </c>
      <c r="F3470" t="str">
        <f>MID(D3470,FIND(" ",D3470)+1,9999)</f>
        <v>Celli Gerbasi</v>
      </c>
      <c r="G3470"/>
      <c r="H3470">
        <v>0</v>
      </c>
      <c r="I3470"/>
      <c r="J3470">
        <v>70</v>
      </c>
      <c r="K3470" s="5">
        <v>42583</v>
      </c>
      <c r="L3470" t="s">
        <v>4270</v>
      </c>
      <c r="M3470" t="str">
        <f t="shared" si="1167"/>
        <v>Venezuelan politician Governor of Carabobo (1985–1989).[4]</v>
      </c>
      <c r="N3470" t="str">
        <f t="shared" si="1171"/>
        <v>Venezuelan</v>
      </c>
      <c r="O3470" t="str">
        <f t="shared" si="1172"/>
        <v>politician Governor of Carabobo (1985–1989).[4]</v>
      </c>
      <c r="P3470" s="2" t="str">
        <f t="shared" si="1169"/>
        <v>politician Governor of Carabobo (1985–1989).</v>
      </c>
      <c r="Q3470" s="2" t="str">
        <f t="shared" si="1170"/>
        <v>politician Governor of Carabobo (1985–1989)</v>
      </c>
      <c r="R3470" s="2" t="str">
        <f>IFERROR(MID(Q3470,1,FIND(" ",Q3470)-1),Q3470)</f>
        <v>politician</v>
      </c>
      <c r="S3470" s="2" t="s">
        <v>872</v>
      </c>
      <c r="T3470"/>
      <c r="U3470" t="str">
        <f t="shared" si="1173"/>
        <v>https://en.wikipedia.org/wiki/Oscar_Celli Gerbasi</v>
      </c>
      <c r="V3470"/>
      <c r="W3470"/>
      <c r="X3470"/>
      <c r="Y3470" t="str">
        <f t="shared" si="1174"/>
        <v>https://tools.wmflabs.org/xtools-articleinfo/?article=Oscar_Celli Gerbasi&amp;project=en.wikipedia.org</v>
      </c>
      <c r="Z3470"/>
      <c r="AA3470"/>
      <c r="AB3470" t="str">
        <f t="shared" si="1175"/>
        <v>https://en.wikipedia.org/w/index.php?title=Special:WhatLinksHere/Oscar_Celli Gerbasi&amp;limit=500</v>
      </c>
      <c r="AC3470"/>
    </row>
    <row r="3471" spans="1:29">
      <c r="A3471">
        <v>174</v>
      </c>
      <c r="B3471">
        <v>392354</v>
      </c>
      <c r="C3471">
        <v>701686.34217407089</v>
      </c>
      <c r="D3471" t="s">
        <v>9176</v>
      </c>
      <c r="E3471" t="str">
        <f>LEFT(D3471,FIND(" ",D3471)-1)</f>
        <v>Oscar</v>
      </c>
      <c r="F3471" t="str">
        <f>MID(D3471,FIND(" ",D3471)+1,9999)</f>
        <v>Fritschi</v>
      </c>
      <c r="H3471">
        <v>0</v>
      </c>
      <c r="J3471">
        <v>76</v>
      </c>
      <c r="K3471" s="3">
        <v>42377</v>
      </c>
      <c r="L3471" t="s">
        <v>9466</v>
      </c>
      <c r="M3471" t="str">
        <f t="shared" si="1167"/>
        <v>Swiss politician.[174]</v>
      </c>
      <c r="N3471" t="str">
        <f t="shared" si="1171"/>
        <v>Swiss</v>
      </c>
      <c r="O3471" t="str">
        <f t="shared" si="1172"/>
        <v>politician.[174]</v>
      </c>
      <c r="P3471" t="str">
        <f t="shared" si="1169"/>
        <v>politician.</v>
      </c>
      <c r="Q3471" t="str">
        <f t="shared" si="1170"/>
        <v>politician</v>
      </c>
      <c r="R3471" t="str">
        <f>IFERROR(MID(Q3471,1,FIND(" ",Q3471)-1),Q3471)</f>
        <v>politician</v>
      </c>
      <c r="U3471" t="str">
        <f t="shared" si="1173"/>
        <v>https://en.wikipedia.org/wiki/Oscar_Fritschi</v>
      </c>
      <c r="Y3471" t="str">
        <f t="shared" si="1174"/>
        <v>https://tools.wmflabs.org/xtools-articleinfo/?article=Oscar_Fritschi&amp;project=en.wikipedia.org</v>
      </c>
      <c r="AB3471" t="str">
        <f t="shared" si="1175"/>
        <v>https://en.wikipedia.org/w/index.php?title=Special:WhatLinksHere/Oscar_Fritschi&amp;limit=500</v>
      </c>
    </row>
    <row r="3472" spans="1:29">
      <c r="A3472">
        <v>667</v>
      </c>
      <c r="B3472">
        <v>456225</v>
      </c>
      <c r="C3472">
        <v>109136.55108834064</v>
      </c>
      <c r="D3472" t="s">
        <v>10489</v>
      </c>
      <c r="E3472" t="s">
        <v>11695</v>
      </c>
      <c r="F3472" t="s">
        <v>11696</v>
      </c>
      <c r="H3472">
        <v>0</v>
      </c>
      <c r="J3472">
        <v>85</v>
      </c>
      <c r="K3472" s="3">
        <v>42401</v>
      </c>
      <c r="L3472" t="s">
        <v>11167</v>
      </c>
      <c r="M3472" t="str">
        <f t="shared" si="1167"/>
        <v>Guatemalan military officer and politician President (1983–1986).[10]</v>
      </c>
      <c r="N3472" t="str">
        <f t="shared" si="1171"/>
        <v>Guatemalan</v>
      </c>
      <c r="O3472" t="str">
        <f t="shared" si="1172"/>
        <v>military officer and politician President (1983–1986).[10]</v>
      </c>
      <c r="P3472" t="str">
        <f t="shared" si="1169"/>
        <v>military officer and politician President (1983–1986).</v>
      </c>
      <c r="Q3472" t="str">
        <f t="shared" si="1170"/>
        <v>military officer and politician President (1983–1986)</v>
      </c>
      <c r="R3472" t="s">
        <v>3257</v>
      </c>
      <c r="S3472" t="s">
        <v>2312</v>
      </c>
      <c r="U3472" t="str">
        <f t="shared" si="1173"/>
        <v>https://en.wikipedia.org/wiki/Óscar_Humberto Mejía Victores</v>
      </c>
      <c r="Y3472" t="str">
        <f t="shared" si="1174"/>
        <v>https://tools.wmflabs.org/xtools-articleinfo/?article=Óscar_Humberto Mejía Victores&amp;project=en.wikipedia.org</v>
      </c>
      <c r="AB3472" t="str">
        <f t="shared" si="1175"/>
        <v>https://en.wikipedia.org/w/index.php?title=Special:WhatLinksHere/Óscar_Humberto Mejía Victores&amp;limit=500</v>
      </c>
    </row>
    <row r="3473" spans="1:28">
      <c r="A3473">
        <v>2296</v>
      </c>
      <c r="B3473">
        <v>269075</v>
      </c>
      <c r="C3473">
        <v>342687.5091945476</v>
      </c>
      <c r="D3473" t="s">
        <v>6391</v>
      </c>
      <c r="E3473" t="str">
        <f t="shared" ref="E3473:E3480" si="1176">LEFT(D3473,FIND(" ",D3473)-1)</f>
        <v>Óscar</v>
      </c>
      <c r="F3473" t="str">
        <f t="shared" ref="F3473:F3480" si="1177">MID(D3473,FIND(" ",D3473)+1,9999)</f>
        <v>Marcelino Álvarez</v>
      </c>
      <c r="H3473">
        <v>0</v>
      </c>
      <c r="J3473">
        <v>67</v>
      </c>
      <c r="K3473" s="5">
        <v>42488</v>
      </c>
      <c r="L3473" t="s">
        <v>6112</v>
      </c>
      <c r="M3473" t="str">
        <f t="shared" si="1167"/>
        <v>Argentine footballer (Panathinaikos).[484]</v>
      </c>
      <c r="N3473" t="str">
        <f t="shared" si="1171"/>
        <v>Argentine</v>
      </c>
      <c r="O3473" t="str">
        <f t="shared" si="1172"/>
        <v>footballer (Panathinaikos).[484]</v>
      </c>
      <c r="P3473" t="str">
        <f t="shared" si="1169"/>
        <v>footballer (Panathinaikos).</v>
      </c>
      <c r="Q3473" t="str">
        <f t="shared" si="1170"/>
        <v>footballer (Panathinaikos)</v>
      </c>
      <c r="R3473" t="str">
        <f>IFERROR(MID(Q3473,1,FIND(" ",Q3473)-1),Q3473)</f>
        <v>footballer</v>
      </c>
      <c r="S3473" s="2" t="s">
        <v>1534</v>
      </c>
      <c r="U3473" t="str">
        <f t="shared" si="1173"/>
        <v>https://en.wikipedia.org/wiki/Óscar_Marcelino Álvarez</v>
      </c>
      <c r="Y3473" t="str">
        <f t="shared" si="1174"/>
        <v>https://tools.wmflabs.org/xtools-articleinfo/?article=Óscar_Marcelino Álvarez&amp;project=en.wikipedia.org</v>
      </c>
      <c r="AB3473" t="str">
        <f t="shared" si="1175"/>
        <v>https://en.wikipedia.org/w/index.php?title=Special:WhatLinksHere/Óscar_Marcelino Álvarez&amp;limit=500</v>
      </c>
    </row>
    <row r="3474" spans="1:28">
      <c r="A3474">
        <v>3226</v>
      </c>
      <c r="B3474">
        <v>374801</v>
      </c>
      <c r="C3474">
        <v>871375.80112084839</v>
      </c>
      <c r="D3474" t="s">
        <v>5225</v>
      </c>
      <c r="E3474" t="str">
        <f t="shared" si="1176"/>
        <v>Oscar</v>
      </c>
      <c r="F3474" t="str">
        <f t="shared" si="1177"/>
        <v>Obert</v>
      </c>
      <c r="H3474">
        <v>0</v>
      </c>
      <c r="J3474">
        <v>85</v>
      </c>
      <c r="K3474" s="5">
        <v>42545</v>
      </c>
      <c r="L3474" t="s">
        <v>4770</v>
      </c>
      <c r="M3474" t="str">
        <f t="shared" si="1167"/>
        <v>American handball player.[381]</v>
      </c>
      <c r="N3474" t="str">
        <f t="shared" si="1171"/>
        <v>American</v>
      </c>
      <c r="O3474" t="str">
        <f t="shared" si="1172"/>
        <v>handball player.[381]</v>
      </c>
      <c r="P3474" t="str">
        <f t="shared" si="1169"/>
        <v>handball player.</v>
      </c>
      <c r="Q3474" t="str">
        <f t="shared" si="1170"/>
        <v>handball player</v>
      </c>
      <c r="R3474" t="s">
        <v>13391</v>
      </c>
      <c r="U3474" t="str">
        <f t="shared" si="1173"/>
        <v>https://en.wikipedia.org/wiki/Oscar_Obert</v>
      </c>
      <c r="Y3474" t="str">
        <f t="shared" si="1174"/>
        <v>https://tools.wmflabs.org/xtools-articleinfo/?article=Oscar_Obert&amp;project=en.wikipedia.org</v>
      </c>
      <c r="AB3474" t="str">
        <f t="shared" si="1175"/>
        <v>https://en.wikipedia.org/w/index.php?title=Special:WhatLinksHere/Oscar_Obert&amp;limit=500</v>
      </c>
    </row>
    <row r="3475" spans="1:28">
      <c r="A3475">
        <v>1759</v>
      </c>
      <c r="B3475">
        <v>448963</v>
      </c>
      <c r="C3475">
        <v>535974.51765381265</v>
      </c>
      <c r="D3475" t="s">
        <v>8511</v>
      </c>
      <c r="E3475" t="str">
        <f t="shared" si="1176"/>
        <v>Oscar</v>
      </c>
      <c r="F3475" t="str">
        <f t="shared" si="1177"/>
        <v>Páez Garcete</v>
      </c>
      <c r="H3475">
        <v>0</v>
      </c>
      <c r="J3475">
        <v>78</v>
      </c>
      <c r="K3475" s="3">
        <v>42458</v>
      </c>
      <c r="L3475" s="2" t="s">
        <v>7488</v>
      </c>
      <c r="M3475" t="str">
        <f t="shared" si="1167"/>
        <v>Paraguayan Roman Catholic prelate Bishop of San Pedro (1978–1993) and Alto Paraná (1993–2000).[567]</v>
      </c>
      <c r="N3475" t="str">
        <f t="shared" si="1171"/>
        <v>Paraguayan</v>
      </c>
      <c r="O3475" t="str">
        <f t="shared" si="1172"/>
        <v>Roman Catholic prelate Bishop of San Pedro (1978–1993) and Alto Paraná (1993–2000).[567]</v>
      </c>
      <c r="P3475" t="str">
        <f t="shared" si="1169"/>
        <v>Roman Catholic prelate Bishop of San Pedro (1978–1993) and Alto Paraná (1993–2000).</v>
      </c>
      <c r="Q3475" t="str">
        <f t="shared" si="1170"/>
        <v>Roman Catholic prelate Bishop of San Pedro (1978–1993) and Alto Paraná (1993–2000)</v>
      </c>
      <c r="R3475" t="s">
        <v>6960</v>
      </c>
      <c r="S3475" s="2" t="s">
        <v>1728</v>
      </c>
      <c r="U3475" t="str">
        <f t="shared" si="1173"/>
        <v>https://en.wikipedia.org/wiki/Oscar_Páez Garcete</v>
      </c>
      <c r="Y3475" t="str">
        <f t="shared" si="1174"/>
        <v>https://tools.wmflabs.org/xtools-articleinfo/?article=Oscar_Páez Garcete&amp;project=en.wikipedia.org</v>
      </c>
      <c r="AB3475" t="str">
        <f t="shared" si="1175"/>
        <v>https://en.wikipedia.org/w/index.php?title=Special:WhatLinksHere/Oscar_Páez Garcete&amp;limit=500</v>
      </c>
    </row>
    <row r="3476" spans="1:28">
      <c r="A3476">
        <v>2626</v>
      </c>
      <c r="B3476">
        <v>306589</v>
      </c>
      <c r="C3476">
        <v>92978.082338049717</v>
      </c>
      <c r="D3476" t="s">
        <v>11900</v>
      </c>
      <c r="E3476" t="str">
        <f t="shared" si="1176"/>
        <v>Oscar</v>
      </c>
      <c r="F3476" t="str">
        <f t="shared" si="1177"/>
        <v>Whitbread</v>
      </c>
      <c r="H3476">
        <v>0</v>
      </c>
      <c r="J3476">
        <v>86</v>
      </c>
      <c r="K3476" s="5">
        <v>42506</v>
      </c>
      <c r="L3476" t="s">
        <v>12660</v>
      </c>
      <c r="M3476" t="str">
        <f t="shared" si="1167"/>
        <v>English-born Australian television producer.[290]</v>
      </c>
      <c r="N3476" t="s">
        <v>13113</v>
      </c>
      <c r="O3476" t="str">
        <f t="shared" si="1172"/>
        <v>Australian television producer.[290]</v>
      </c>
      <c r="P3476" t="str">
        <f t="shared" si="1169"/>
        <v>Australian television producer.</v>
      </c>
      <c r="Q3476" t="str">
        <f t="shared" si="1170"/>
        <v>Australian television producer</v>
      </c>
      <c r="R3476" t="s">
        <v>13408</v>
      </c>
      <c r="U3476" t="str">
        <f t="shared" si="1173"/>
        <v>https://en.wikipedia.org/wiki/Oscar_Whitbread</v>
      </c>
      <c r="Y3476" t="str">
        <f t="shared" si="1174"/>
        <v>https://tools.wmflabs.org/xtools-articleinfo/?article=Oscar_Whitbread&amp;project=en.wikipedia.org</v>
      </c>
      <c r="AB3476" t="str">
        <f t="shared" si="1175"/>
        <v>https://en.wikipedia.org/w/index.php?title=Special:WhatLinksHere/Oscar_Whitbread&amp;limit=500</v>
      </c>
    </row>
    <row r="3477" spans="1:28">
      <c r="A3477">
        <v>564</v>
      </c>
      <c r="B3477">
        <v>737338</v>
      </c>
      <c r="C3477">
        <v>671341.27799999993</v>
      </c>
      <c r="D3477" t="s">
        <v>9601</v>
      </c>
      <c r="E3477" t="str">
        <f t="shared" si="1176"/>
        <v>Oscar</v>
      </c>
      <c r="F3477" t="str">
        <f t="shared" si="1177"/>
        <v>Wiggli</v>
      </c>
      <c r="H3477">
        <v>0</v>
      </c>
      <c r="J3477">
        <v>88</v>
      </c>
      <c r="K3477" s="3">
        <v>42395</v>
      </c>
      <c r="L3477" t="s">
        <v>9602</v>
      </c>
      <c r="M3477" t="str">
        <f t="shared" si="1167"/>
        <v>Swiss composer and sculptor.[570]</v>
      </c>
      <c r="N3477" t="str">
        <f t="shared" ref="N3477:N3490" si="1178">MID(M3477,1,FIND(" ",M3477)-1)</f>
        <v>Swiss</v>
      </c>
      <c r="O3477" t="str">
        <f t="shared" si="1172"/>
        <v>composer and sculptor.[570]</v>
      </c>
      <c r="P3477" t="str">
        <f t="shared" si="1169"/>
        <v>composer and sculptor.</v>
      </c>
      <c r="Q3477" t="str">
        <f t="shared" si="1170"/>
        <v>composer and sculptor</v>
      </c>
      <c r="R3477" t="str">
        <f>Q3477</f>
        <v>composer and sculptor</v>
      </c>
      <c r="U3477" t="str">
        <f t="shared" si="1173"/>
        <v>https://en.wikipedia.org/wiki/Oscar_Wiggli</v>
      </c>
      <c r="Y3477" t="str">
        <f t="shared" si="1174"/>
        <v>https://tools.wmflabs.org/xtools-articleinfo/?article=Oscar_Wiggli&amp;project=en.wikipedia.org</v>
      </c>
      <c r="AB3477" t="str">
        <f t="shared" si="1175"/>
        <v>https://en.wikipedia.org/w/index.php?title=Special:WhatLinksHere/Oscar_Wiggli&amp;limit=500</v>
      </c>
    </row>
    <row r="3478" spans="1:28">
      <c r="A3478">
        <v>172</v>
      </c>
      <c r="B3478">
        <v>955361</v>
      </c>
      <c r="C3478">
        <v>406908.35801660793</v>
      </c>
      <c r="D3478" t="s">
        <v>9174</v>
      </c>
      <c r="E3478" t="str">
        <f t="shared" si="1176"/>
        <v>Otis</v>
      </c>
      <c r="F3478" t="str">
        <f t="shared" si="1177"/>
        <v>Clay</v>
      </c>
      <c r="H3478">
        <v>0</v>
      </c>
      <c r="J3478">
        <v>73</v>
      </c>
      <c r="K3478" s="3">
        <v>42377</v>
      </c>
      <c r="L3478" t="s">
        <v>10099</v>
      </c>
      <c r="M3478" t="str">
        <f t="shared" si="1167"/>
        <v>American R&amp;B and soul singer ("Tryin' to Live My Life Without You" "The Only Way Is Up") heart attack.[172]</v>
      </c>
      <c r="N3478" t="str">
        <f t="shared" si="1178"/>
        <v>American</v>
      </c>
      <c r="O3478" t="str">
        <f t="shared" si="1172"/>
        <v>R&amp;B and soul singer ("Tryin' to Live My Life Without You" "The Only Way Is Up") heart attack.[172]</v>
      </c>
      <c r="P3478" t="str">
        <f t="shared" si="1169"/>
        <v>R&amp;B and soul singer ("Tryin' to Live My Life Without You" "The Only Way Is Up") heart attack.</v>
      </c>
      <c r="Q3478" t="str">
        <f t="shared" si="1170"/>
        <v>R&amp;B and soul singer ("Tryin' to Live My Life Without You" "The Only Way Is Up") heart attack</v>
      </c>
      <c r="R3478" t="s">
        <v>3345</v>
      </c>
      <c r="S3478" t="s">
        <v>2454</v>
      </c>
      <c r="T3478" t="s">
        <v>11780</v>
      </c>
      <c r="U3478" t="str">
        <f t="shared" si="1173"/>
        <v>https://en.wikipedia.org/wiki/Otis_Clay</v>
      </c>
      <c r="Y3478" t="str">
        <f t="shared" si="1174"/>
        <v>https://tools.wmflabs.org/xtools-articleinfo/?article=Otis_Clay&amp;project=en.wikipedia.org</v>
      </c>
      <c r="AB3478" t="str">
        <f t="shared" si="1175"/>
        <v>https://en.wikipedia.org/w/index.php?title=Special:WhatLinksHere/Otis_Clay&amp;limit=500</v>
      </c>
    </row>
    <row r="3479" spans="1:28">
      <c r="A3479">
        <v>4560</v>
      </c>
      <c r="B3479">
        <v>429144</v>
      </c>
      <c r="C3479">
        <v>412126.96488037182</v>
      </c>
      <c r="D3479" t="s">
        <v>14655</v>
      </c>
      <c r="E3479" t="str">
        <f t="shared" si="1176"/>
        <v>Ottavio</v>
      </c>
      <c r="F3479" t="str">
        <f t="shared" si="1177"/>
        <v>Bugatti</v>
      </c>
      <c r="H3479">
        <v>0</v>
      </c>
      <c r="J3479">
        <v>87</v>
      </c>
      <c r="K3479" s="5">
        <v>42626</v>
      </c>
      <c r="L3479" t="s">
        <v>15493</v>
      </c>
      <c r="M3479" t="str">
        <f t="shared" si="1167"/>
        <v>Italian footballer (Napoli Inter Milan).[231]</v>
      </c>
      <c r="N3479" t="str">
        <f t="shared" si="1178"/>
        <v>Italian</v>
      </c>
      <c r="O3479" t="str">
        <f t="shared" si="1172"/>
        <v>footballer (Napoli Inter Milan).[231]</v>
      </c>
      <c r="P3479" s="2" t="str">
        <f t="shared" si="1169"/>
        <v>footballer (Napoli Inter Milan).</v>
      </c>
      <c r="Q3479" s="2" t="str">
        <f t="shared" si="1170"/>
        <v>footballer (Napoli Inter Milan)</v>
      </c>
      <c r="R3479" s="2" t="str">
        <f>IFERROR(MID(Q3479,1,FIND(" ",Q3479)-1),Q3479)</f>
        <v>footballer</v>
      </c>
      <c r="S3479" s="2" t="s">
        <v>383</v>
      </c>
      <c r="U3479" t="str">
        <f t="shared" si="1173"/>
        <v>https://en.wikipedia.org/wiki/Ottavio_Bugatti</v>
      </c>
      <c r="Y3479" t="str">
        <f t="shared" si="1174"/>
        <v>https://tools.wmflabs.org/xtools-articleinfo/?article=Ottavio_Bugatti&amp;project=en.wikipedia.org</v>
      </c>
      <c r="AB3479" t="str">
        <f t="shared" si="1175"/>
        <v>https://en.wikipedia.org/w/index.php?title=Special:WhatLinksHere/Ottavio_Bugatti&amp;limit=500</v>
      </c>
    </row>
    <row r="3480" spans="1:28">
      <c r="A3480">
        <v>1111</v>
      </c>
      <c r="B3480">
        <v>637887</v>
      </c>
      <c r="C3480">
        <v>918073.27743481437</v>
      </c>
      <c r="D3480" t="s">
        <v>10863</v>
      </c>
      <c r="E3480" t="str">
        <f t="shared" si="1176"/>
        <v>Otto-Werner</v>
      </c>
      <c r="F3480" t="str">
        <f t="shared" si="1177"/>
        <v>Mueller</v>
      </c>
      <c r="H3480">
        <v>0</v>
      </c>
      <c r="J3480">
        <v>89</v>
      </c>
      <c r="K3480" s="3">
        <v>42425</v>
      </c>
      <c r="L3480" t="s">
        <v>11494</v>
      </c>
      <c r="M3480" t="str">
        <f t="shared" si="1167"/>
        <v>German conductor.[458]</v>
      </c>
      <c r="N3480" t="str">
        <f t="shared" si="1178"/>
        <v>German</v>
      </c>
      <c r="O3480" t="str">
        <f t="shared" si="1172"/>
        <v>conductor.[458]</v>
      </c>
      <c r="P3480" t="str">
        <f t="shared" si="1169"/>
        <v>conductor.</v>
      </c>
      <c r="Q3480" t="str">
        <f t="shared" si="1170"/>
        <v>conductor</v>
      </c>
      <c r="R3480" t="str">
        <f>IFERROR(MID(Q3480,1,FIND(" ",Q3480)-1),Q3480)</f>
        <v>conductor</v>
      </c>
      <c r="U3480" t="str">
        <f t="shared" si="1173"/>
        <v>https://en.wikipedia.org/wiki/Otto-Werner_Mueller</v>
      </c>
      <c r="Y3480" t="str">
        <f t="shared" si="1174"/>
        <v>https://tools.wmflabs.org/xtools-articleinfo/?article=Otto-Werner_Mueller&amp;project=en.wikipedia.org</v>
      </c>
      <c r="AB3480" t="str">
        <f t="shared" si="1175"/>
        <v>https://en.wikipedia.org/w/index.php?title=Special:WhatLinksHere/Otto-Werner_Mueller&amp;limit=500</v>
      </c>
    </row>
    <row r="3481" spans="1:28">
      <c r="A3481">
        <v>1013</v>
      </c>
      <c r="B3481">
        <v>221366</v>
      </c>
      <c r="C3481">
        <v>443369.93334673025</v>
      </c>
      <c r="D3481" t="s">
        <v>10775</v>
      </c>
      <c r="E3481" t="s">
        <v>11508</v>
      </c>
      <c r="F3481" t="s">
        <v>11507</v>
      </c>
      <c r="H3481">
        <v>0</v>
      </c>
      <c r="J3481">
        <v>83</v>
      </c>
      <c r="K3481" s="3">
        <v>42420</v>
      </c>
      <c r="L3481" t="s">
        <v>11318</v>
      </c>
      <c r="M3481" t="str">
        <f t="shared" si="1167"/>
        <v>Danish actor and opera singer heart attack.[358]</v>
      </c>
      <c r="N3481" t="str">
        <f t="shared" si="1178"/>
        <v>Danish</v>
      </c>
      <c r="O3481" t="str">
        <f t="shared" si="1172"/>
        <v>actor and opera singer heart attack.[358]</v>
      </c>
      <c r="P3481" t="str">
        <f t="shared" si="1169"/>
        <v>actor and opera singer heart attack.</v>
      </c>
      <c r="Q3481" t="str">
        <f t="shared" si="1170"/>
        <v>actor and opera singer heart attack</v>
      </c>
      <c r="R3481" t="s">
        <v>3294</v>
      </c>
      <c r="T3481" t="s">
        <v>8503</v>
      </c>
      <c r="U3481" t="str">
        <f t="shared" si="1173"/>
        <v>https://en.wikipedia.org/wiki/Ove_Verner Hansen</v>
      </c>
      <c r="Y3481" t="str">
        <f t="shared" si="1174"/>
        <v>https://tools.wmflabs.org/xtools-articleinfo/?article=Ove_Verner Hansen&amp;project=en.wikipedia.org</v>
      </c>
      <c r="AB3481" t="str">
        <f t="shared" si="1175"/>
        <v>https://en.wikipedia.org/w/index.php?title=Special:WhatLinksHere/Ove_Verner Hansen&amp;limit=500</v>
      </c>
    </row>
    <row r="3482" spans="1:28">
      <c r="A3482">
        <v>3083</v>
      </c>
      <c r="B3482">
        <v>609189</v>
      </c>
      <c r="C3482">
        <v>341478.35517524072</v>
      </c>
      <c r="D3482" t="s">
        <v>5131</v>
      </c>
      <c r="E3482" t="str">
        <f>LEFT(D3482,FIND(" ",D3482)-1)</f>
        <v>Ovie</v>
      </c>
      <c r="F3482" t="str">
        <f>MID(D3482,FIND(" ",D3482)+1,9999)</f>
        <v>Scurlock</v>
      </c>
      <c r="H3482">
        <v>0</v>
      </c>
      <c r="J3482">
        <v>97</v>
      </c>
      <c r="K3482" s="5">
        <v>42535</v>
      </c>
      <c r="L3482" t="s">
        <v>4821</v>
      </c>
      <c r="M3482" t="str">
        <f t="shared" si="1167"/>
        <v>American jockey.[238]</v>
      </c>
      <c r="N3482" t="str">
        <f t="shared" si="1178"/>
        <v>American</v>
      </c>
      <c r="O3482" t="str">
        <f t="shared" si="1172"/>
        <v>jockey.[238]</v>
      </c>
      <c r="P3482" t="str">
        <f t="shared" si="1169"/>
        <v>jockey.</v>
      </c>
      <c r="Q3482" t="str">
        <f t="shared" si="1170"/>
        <v>jockey</v>
      </c>
      <c r="R3482" t="str">
        <f>IFERROR(MID(Q3482,1,FIND(" ",Q3482)-1),Q3482)</f>
        <v>jockey</v>
      </c>
      <c r="U3482" t="str">
        <f t="shared" si="1173"/>
        <v>https://en.wikipedia.org/wiki/Ovie_Scurlock</v>
      </c>
      <c r="Y3482" t="str">
        <f t="shared" si="1174"/>
        <v>https://tools.wmflabs.org/xtools-articleinfo/?article=Ovie_Scurlock&amp;project=en.wikipedia.org</v>
      </c>
      <c r="AB3482" t="str">
        <f t="shared" si="1175"/>
        <v>https://en.wikipedia.org/w/index.php?title=Special:WhatLinksHere/Ovie_Scurlock&amp;limit=500</v>
      </c>
    </row>
    <row r="3483" spans="1:28">
      <c r="A3483">
        <v>2589</v>
      </c>
      <c r="B3483">
        <v>401451</v>
      </c>
      <c r="C3483">
        <v>435562.38182645757</v>
      </c>
      <c r="D3483" t="s">
        <v>12425</v>
      </c>
      <c r="E3483" t="str">
        <f>LEFT(D3483,FIND(" ",D3483)-1)</f>
        <v>Oya</v>
      </c>
      <c r="F3483" t="str">
        <f>MID(D3483,FIND(" ",D3483)+1,9999)</f>
        <v>Aydoğan</v>
      </c>
      <c r="H3483">
        <v>0</v>
      </c>
      <c r="J3483">
        <v>59</v>
      </c>
      <c r="K3483" s="5">
        <v>42505</v>
      </c>
      <c r="L3483" t="s">
        <v>12556</v>
      </c>
      <c r="M3483" t="str">
        <f t="shared" si="1167"/>
        <v>Turkish actress model and television presenter aortic aneurysm.[253]</v>
      </c>
      <c r="N3483" t="str">
        <f t="shared" si="1178"/>
        <v>Turkish</v>
      </c>
      <c r="O3483" t="str">
        <f t="shared" si="1172"/>
        <v>actress model and television presenter aortic aneurysm.[253]</v>
      </c>
      <c r="P3483" t="str">
        <f t="shared" si="1169"/>
        <v>actress model and television presenter aortic aneurysm.</v>
      </c>
      <c r="Q3483" t="str">
        <f t="shared" si="1170"/>
        <v>actress model and television presenter aortic aneurysm</v>
      </c>
      <c r="R3483" t="str">
        <f>LEFT(Q3483,38)</f>
        <v>actress model and television presenter</v>
      </c>
      <c r="T3483" t="s">
        <v>13332</v>
      </c>
      <c r="U3483" t="str">
        <f t="shared" si="1173"/>
        <v>https://en.wikipedia.org/wiki/Oya_Aydoğan</v>
      </c>
      <c r="Y3483" t="str">
        <f t="shared" si="1174"/>
        <v>https://tools.wmflabs.org/xtools-articleinfo/?article=Oya_Aydoğan&amp;project=en.wikipedia.org</v>
      </c>
      <c r="AB3483" t="str">
        <f t="shared" si="1175"/>
        <v>https://en.wikipedia.org/w/index.php?title=Special:WhatLinksHere/Oya_Aydoğan&amp;limit=500</v>
      </c>
    </row>
    <row r="3484" spans="1:28">
      <c r="A3484">
        <v>2274</v>
      </c>
      <c r="B3484">
        <v>409196</v>
      </c>
      <c r="C3484">
        <v>759753.18457130925</v>
      </c>
      <c r="D3484" t="s">
        <v>6819</v>
      </c>
      <c r="E3484" t="str">
        <f>LEFT(D3484,FIND(" ",D3484)-1)</f>
        <v>Ozzie</v>
      </c>
      <c r="F3484" t="str">
        <f>MID(D3484,FIND(" ",D3484)+1,9999)</f>
        <v>Silna</v>
      </c>
      <c r="H3484">
        <v>0</v>
      </c>
      <c r="J3484">
        <v>83</v>
      </c>
      <c r="K3484" s="5">
        <v>42486</v>
      </c>
      <c r="L3484" t="s">
        <v>6092</v>
      </c>
      <c r="M3484" t="str">
        <f t="shared" si="1167"/>
        <v>American basketball owner (Spirits of St. Louis).[462]</v>
      </c>
      <c r="N3484" t="str">
        <f t="shared" si="1178"/>
        <v>American</v>
      </c>
      <c r="O3484" t="str">
        <f t="shared" si="1172"/>
        <v>basketball owner (Spirits of St. Louis).[462]</v>
      </c>
      <c r="P3484" t="str">
        <f t="shared" si="1169"/>
        <v>basketball owner (Spirits of St. Louis).</v>
      </c>
      <c r="Q3484" t="str">
        <f t="shared" si="1170"/>
        <v>basketball owner (Spirits of St</v>
      </c>
      <c r="R3484" t="s">
        <v>5866</v>
      </c>
      <c r="S3484" t="s">
        <v>1523</v>
      </c>
      <c r="U3484" t="str">
        <f t="shared" si="1173"/>
        <v>https://en.wikipedia.org/wiki/Ozzie_Silna</v>
      </c>
      <c r="Y3484" t="str">
        <f t="shared" si="1174"/>
        <v>https://tools.wmflabs.org/xtools-articleinfo/?article=Ozzie_Silna&amp;project=en.wikipedia.org</v>
      </c>
      <c r="AB3484" t="str">
        <f t="shared" si="1175"/>
        <v>https://en.wikipedia.org/w/index.php?title=Special:WhatLinksHere/Ozzie_Silna&amp;limit=500</v>
      </c>
    </row>
    <row r="3485" spans="1:28">
      <c r="A3485">
        <v>1285</v>
      </c>
      <c r="B3485">
        <v>226803</v>
      </c>
      <c r="C3485">
        <v>904144.92056515883</v>
      </c>
      <c r="D3485" t="s">
        <v>8750</v>
      </c>
      <c r="E3485" t="s">
        <v>7534</v>
      </c>
      <c r="F3485" t="s">
        <v>7528</v>
      </c>
      <c r="H3485">
        <v>0</v>
      </c>
      <c r="J3485">
        <v>68</v>
      </c>
      <c r="K3485" s="3">
        <v>42433</v>
      </c>
      <c r="L3485" s="2" t="s">
        <v>8361</v>
      </c>
      <c r="M3485" t="str">
        <f t="shared" si="1167"/>
        <v>Indian politician Speaker of the Lok Sabha (1996–1998) Chief Minister of Meghalaya (1988–1990) heart attack.[91]</v>
      </c>
      <c r="N3485" t="str">
        <f t="shared" si="1178"/>
        <v>Indian</v>
      </c>
      <c r="O3485" t="str">
        <f t="shared" si="1172"/>
        <v>politician Speaker of the Lok Sabha (1996–1998) Chief Minister of Meghalaya (1988–1990) heart attack.[91]</v>
      </c>
      <c r="P3485" t="str">
        <f t="shared" si="1169"/>
        <v>politician Speaker of the Lok Sabha (1996–1998) Chief Minister of Meghalaya (1988–1990) heart attack.</v>
      </c>
      <c r="Q3485" t="str">
        <f t="shared" si="1170"/>
        <v>politician Speaker of the Lok Sabha (1996–1998) Chief Minister of Meghalaya (1988–1990) heart attack</v>
      </c>
      <c r="R3485" t="str">
        <f>IFERROR(MID(Q3485,1,FIND(" ",Q3485)-1),Q3485)</f>
        <v>politician</v>
      </c>
      <c r="S3485" s="2" t="s">
        <v>2053</v>
      </c>
      <c r="T3485" t="s">
        <v>7313</v>
      </c>
      <c r="U3485" t="str">
        <f t="shared" si="1173"/>
        <v>https://en.wikipedia.org/wiki/P._A. Sangma</v>
      </c>
      <c r="Y3485" t="str">
        <f t="shared" si="1174"/>
        <v>https://tools.wmflabs.org/xtools-articleinfo/?article=P._A. Sangma&amp;project=en.wikipedia.org</v>
      </c>
      <c r="AB3485" t="str">
        <f t="shared" si="1175"/>
        <v>https://en.wikipedia.org/w/index.php?title=Special:WhatLinksHere/P._A. Sangma&amp;limit=500</v>
      </c>
    </row>
    <row r="3486" spans="1:28">
      <c r="A3486">
        <v>323</v>
      </c>
      <c r="B3486">
        <v>747192</v>
      </c>
      <c r="C3486">
        <v>165882.29526314535</v>
      </c>
      <c r="D3486" t="s">
        <v>9243</v>
      </c>
      <c r="E3486" t="s">
        <v>10736</v>
      </c>
      <c r="F3486" t="s">
        <v>10409</v>
      </c>
      <c r="H3486">
        <v>0</v>
      </c>
      <c r="J3486">
        <v>73</v>
      </c>
      <c r="K3486" s="3">
        <v>42384</v>
      </c>
      <c r="L3486" t="s">
        <v>10200</v>
      </c>
      <c r="M3486" t="str">
        <f t="shared" si="1167"/>
        <v>Irish public affairs consultant Senator (1977–1981 1982–1983).[324]</v>
      </c>
      <c r="N3486" t="str">
        <f t="shared" si="1178"/>
        <v>Irish</v>
      </c>
      <c r="O3486" t="str">
        <f t="shared" si="1172"/>
        <v>public affairs consultant Senator (1977–1981 1982–1983).[324]</v>
      </c>
      <c r="P3486" t="str">
        <f t="shared" si="1169"/>
        <v>public affairs consultant Senator (1977–1981 1982–1983).</v>
      </c>
      <c r="Q3486" t="str">
        <f t="shared" si="1170"/>
        <v>public affairs consultant Senator (1977–1981 1982–1983)</v>
      </c>
      <c r="R3486" t="s">
        <v>7178</v>
      </c>
      <c r="S3486" t="s">
        <v>2451</v>
      </c>
      <c r="U3486" t="str">
        <f t="shared" si="1173"/>
        <v>https://en.wikipedia.org/wiki/P._J. Mara</v>
      </c>
      <c r="Y3486" t="str">
        <f t="shared" si="1174"/>
        <v>https://tools.wmflabs.org/xtools-articleinfo/?article=P._J. Mara&amp;project=en.wikipedia.org</v>
      </c>
      <c r="AB3486" t="str">
        <f t="shared" si="1175"/>
        <v>https://en.wikipedia.org/w/index.php?title=Special:WhatLinksHere/P._J. Mara&amp;limit=500</v>
      </c>
    </row>
    <row r="3487" spans="1:28">
      <c r="A3487">
        <v>1281</v>
      </c>
      <c r="B3487">
        <v>969146</v>
      </c>
      <c r="C3487">
        <v>704325.68402247853</v>
      </c>
      <c r="D3487" t="s">
        <v>8926</v>
      </c>
      <c r="E3487" t="s">
        <v>7642</v>
      </c>
      <c r="F3487" t="s">
        <v>7643</v>
      </c>
      <c r="H3487">
        <v>0</v>
      </c>
      <c r="J3487">
        <v>82</v>
      </c>
      <c r="K3487" s="3">
        <v>42433</v>
      </c>
      <c r="L3487" s="2" t="s">
        <v>8358</v>
      </c>
      <c r="M3487" t="str">
        <f t="shared" si="1167"/>
        <v>Indian film archivist.[87]</v>
      </c>
      <c r="N3487" t="str">
        <f t="shared" si="1178"/>
        <v>Indian</v>
      </c>
      <c r="O3487" t="str">
        <f t="shared" si="1172"/>
        <v>film archivist.[87]</v>
      </c>
      <c r="P3487" t="str">
        <f t="shared" si="1169"/>
        <v>film archivist.</v>
      </c>
      <c r="Q3487" t="str">
        <f t="shared" si="1170"/>
        <v>film archivist</v>
      </c>
      <c r="R3487" t="s">
        <v>7347</v>
      </c>
      <c r="U3487" t="str">
        <f t="shared" si="1173"/>
        <v>https://en.wikipedia.org/wiki/P._K. Nair</v>
      </c>
      <c r="Y3487" t="str">
        <f t="shared" si="1174"/>
        <v>https://tools.wmflabs.org/xtools-articleinfo/?article=P._K. Nair&amp;project=en.wikipedia.org</v>
      </c>
      <c r="AB3487" t="str">
        <f t="shared" si="1175"/>
        <v>https://en.wikipedia.org/w/index.php?title=Special:WhatLinksHere/P._K. Nair&amp;limit=500</v>
      </c>
    </row>
    <row r="3488" spans="1:28">
      <c r="A3488">
        <v>4605</v>
      </c>
      <c r="B3488">
        <v>692985</v>
      </c>
      <c r="C3488">
        <v>627445.2194757032</v>
      </c>
      <c r="D3488" t="s">
        <v>15154</v>
      </c>
      <c r="E3488" t="str">
        <f>LEFT(D3488,FIND(" ",D3488)-1)</f>
        <v>P.</v>
      </c>
      <c r="F3488" t="str">
        <f>MID(D3488,FIND(" ",D3488)+1,9999)</f>
        <v>Kannan</v>
      </c>
      <c r="H3488">
        <v>0</v>
      </c>
      <c r="J3488">
        <v>77</v>
      </c>
      <c r="K3488" s="5">
        <v>42629</v>
      </c>
      <c r="L3488" t="s">
        <v>15403</v>
      </c>
      <c r="M3488" t="str">
        <f t="shared" si="1167"/>
        <v>Indian politician.[189]</v>
      </c>
      <c r="N3488" t="str">
        <f t="shared" si="1178"/>
        <v>Indian</v>
      </c>
      <c r="O3488" t="str">
        <f t="shared" si="1172"/>
        <v>politician.[189]</v>
      </c>
      <c r="P3488" s="2" t="str">
        <f t="shared" si="1169"/>
        <v>politician.</v>
      </c>
      <c r="Q3488" s="2" t="str">
        <f t="shared" si="1170"/>
        <v>politician</v>
      </c>
      <c r="R3488" s="2" t="str">
        <f>IFERROR(MID(Q3488,1,FIND(" ",Q3488)-1),Q3488)</f>
        <v>politician</v>
      </c>
      <c r="U3488" t="str">
        <f t="shared" si="1173"/>
        <v>https://en.wikipedia.org/wiki/P._Kannan</v>
      </c>
      <c r="Y3488" t="str">
        <f t="shared" si="1174"/>
        <v>https://tools.wmflabs.org/xtools-articleinfo/?article=P._Kannan&amp;project=en.wikipedia.org</v>
      </c>
      <c r="AB3488" t="str">
        <f t="shared" si="1175"/>
        <v>https://en.wikipedia.org/w/index.php?title=Special:WhatLinksHere/P._Kannan&amp;limit=500</v>
      </c>
    </row>
    <row r="3489" spans="1:29">
      <c r="A3489">
        <v>300</v>
      </c>
      <c r="B3489">
        <v>346616</v>
      </c>
      <c r="C3489">
        <v>705513.52079746721</v>
      </c>
      <c r="D3489" t="s">
        <v>9415</v>
      </c>
      <c r="E3489" t="s">
        <v>10352</v>
      </c>
      <c r="F3489" t="s">
        <v>9415</v>
      </c>
      <c r="H3489">
        <v>0</v>
      </c>
      <c r="J3489">
        <v>65</v>
      </c>
      <c r="K3489" s="3">
        <v>42383</v>
      </c>
      <c r="L3489" t="s">
        <v>9416</v>
      </c>
      <c r="M3489" t="str">
        <f t="shared" si="1167"/>
        <v>Indian cricketer.[301]</v>
      </c>
      <c r="N3489" t="str">
        <f t="shared" si="1178"/>
        <v>Indian</v>
      </c>
      <c r="O3489" t="str">
        <f t="shared" si="1172"/>
        <v>cricketer.[301]</v>
      </c>
      <c r="P3489" t="str">
        <f t="shared" si="1169"/>
        <v>cricketer.</v>
      </c>
      <c r="Q3489" t="str">
        <f t="shared" si="1170"/>
        <v>cricketer</v>
      </c>
      <c r="R3489" t="str">
        <f>IFERROR(MID(Q3489,1,FIND(" ",Q3489)-1),Q3489)</f>
        <v>cricketer</v>
      </c>
      <c r="U3489" t="str">
        <f t="shared" si="1173"/>
        <v>https://en.wikipedia.org/wiki/P._M. K. Raghunath</v>
      </c>
      <c r="Y3489" t="str">
        <f t="shared" si="1174"/>
        <v>https://tools.wmflabs.org/xtools-articleinfo/?article=P._M. K. Raghunath&amp;project=en.wikipedia.org</v>
      </c>
      <c r="AB3489" t="str">
        <f t="shared" si="1175"/>
        <v>https://en.wikipedia.org/w/index.php?title=Special:WhatLinksHere/P._M. K. Raghunath&amp;limit=500</v>
      </c>
    </row>
    <row r="3490" spans="1:29">
      <c r="A3490">
        <v>3032</v>
      </c>
      <c r="B3490">
        <v>37216</v>
      </c>
      <c r="C3490">
        <v>484990.06503334385</v>
      </c>
      <c r="D3490" t="s">
        <v>5692</v>
      </c>
      <c r="E3490" t="str">
        <f t="shared" ref="E3490:E3501" si="1179">LEFT(D3490,FIND(" ",D3490)-1)</f>
        <v>P.V.</v>
      </c>
      <c r="F3490" t="str">
        <f t="shared" ref="F3490:F3501" si="1180">MID(D3490,FIND(" ",D3490)+1,9999)</f>
        <v>Guharaj</v>
      </c>
      <c r="H3490">
        <v>0</v>
      </c>
      <c r="J3490">
        <v>91</v>
      </c>
      <c r="K3490" s="5">
        <v>42533</v>
      </c>
      <c r="L3490" t="s">
        <v>4966</v>
      </c>
      <c r="M3490" t="str">
        <f t="shared" si="1167"/>
        <v>Indian police surgeon.[187]</v>
      </c>
      <c r="N3490" t="str">
        <f t="shared" si="1178"/>
        <v>Indian</v>
      </c>
      <c r="O3490" t="str">
        <f t="shared" si="1172"/>
        <v>police surgeon.[187]</v>
      </c>
      <c r="P3490" t="str">
        <f t="shared" si="1169"/>
        <v>police surgeon.</v>
      </c>
      <c r="Q3490" t="str">
        <f t="shared" si="1170"/>
        <v>police surgeon</v>
      </c>
      <c r="R3490" t="s">
        <v>13529</v>
      </c>
      <c r="U3490" t="str">
        <f t="shared" si="1173"/>
        <v>https://en.wikipedia.org/wiki/P.V._Guharaj</v>
      </c>
      <c r="Y3490" t="str">
        <f t="shared" si="1174"/>
        <v>https://tools.wmflabs.org/xtools-articleinfo/?article=P.V._Guharaj&amp;project=en.wikipedia.org</v>
      </c>
      <c r="AB3490" t="str">
        <f t="shared" si="1175"/>
        <v>https://en.wikipedia.org/w/index.php?title=Special:WhatLinksHere/P.V._Guharaj&amp;limit=500</v>
      </c>
    </row>
    <row r="3491" spans="1:29">
      <c r="A3491">
        <v>489</v>
      </c>
      <c r="B3491">
        <v>468498</v>
      </c>
      <c r="C3491">
        <v>204751.67944550776</v>
      </c>
      <c r="D3491" t="s">
        <v>9716</v>
      </c>
      <c r="E3491" t="str">
        <f t="shared" si="1179"/>
        <v>Pablo</v>
      </c>
      <c r="F3491" t="str">
        <f t="shared" si="1180"/>
        <v>Contessi</v>
      </c>
      <c r="H3491">
        <v>0</v>
      </c>
      <c r="K3491" s="3">
        <v>42392</v>
      </c>
      <c r="L3491" t="s">
        <v>10543</v>
      </c>
      <c r="M3491" t="str">
        <f t="shared" si="1167"/>
        <v xml:space="preserve"> Paraguayan doctor and politician Governor of Presidente Hayes Department (since 2013) traffic collision.[495]</v>
      </c>
      <c r="N3491" t="s">
        <v>11504</v>
      </c>
      <c r="O3491" t="s">
        <v>11506</v>
      </c>
      <c r="P3491" t="str">
        <f t="shared" si="1169"/>
        <v>doctor and politician Governor of Presidente Hayes Department (since 2013) traffic collision.</v>
      </c>
      <c r="Q3491" t="str">
        <f t="shared" si="1170"/>
        <v>doctor and politician Governor of Presidente Hayes Department (since 2013) traffic collision</v>
      </c>
      <c r="R3491" t="s">
        <v>3601</v>
      </c>
      <c r="S3491" t="s">
        <v>2615</v>
      </c>
      <c r="T3491" t="s">
        <v>8951</v>
      </c>
      <c r="U3491" t="str">
        <f t="shared" si="1173"/>
        <v>https://en.wikipedia.org/wiki/Pablo_Contessi</v>
      </c>
      <c r="Y3491" t="str">
        <f t="shared" si="1174"/>
        <v>https://tools.wmflabs.org/xtools-articleinfo/?article=Pablo_Contessi&amp;project=en.wikipedia.org</v>
      </c>
      <c r="AB3491" t="str">
        <f t="shared" si="1175"/>
        <v>https://en.wikipedia.org/w/index.php?title=Special:WhatLinksHere/Pablo_Contessi&amp;limit=500</v>
      </c>
    </row>
    <row r="3492" spans="1:29">
      <c r="A3492">
        <v>1922</v>
      </c>
      <c r="B3492">
        <v>477326</v>
      </c>
      <c r="C3492">
        <v>15831.04411020031</v>
      </c>
      <c r="D3492" t="s">
        <v>6806</v>
      </c>
      <c r="E3492" t="str">
        <f t="shared" si="1179"/>
        <v>Pablo</v>
      </c>
      <c r="F3492" t="str">
        <f t="shared" si="1180"/>
        <v>Lucio Vasquez</v>
      </c>
      <c r="H3492">
        <v>0</v>
      </c>
      <c r="J3492">
        <v>38</v>
      </c>
      <c r="K3492" s="5">
        <v>42466</v>
      </c>
      <c r="L3492" t="s">
        <v>6370</v>
      </c>
      <c r="M3492" t="str">
        <f t="shared" si="1167"/>
        <v>American murderer execution by lethal injection.[108]</v>
      </c>
      <c r="N3492" t="str">
        <f>MID(M3492,1,FIND(" ",M3492)-1)</f>
        <v>American</v>
      </c>
      <c r="O3492" t="str">
        <f>MID(M3492,FIND(" ",M3492)+1,9999)</f>
        <v>murderer execution by lethal injection.[108]</v>
      </c>
      <c r="P3492" t="str">
        <f t="shared" si="1169"/>
        <v>murderer execution by lethal injection.</v>
      </c>
      <c r="Q3492" t="str">
        <f t="shared" si="1170"/>
        <v>murderer execution by lethal injection</v>
      </c>
      <c r="R3492" t="str">
        <f>IFERROR(MID(Q3492,1,FIND(" ",Q3492)-1),Q3492)</f>
        <v>murderer</v>
      </c>
      <c r="T3492" t="s">
        <v>5972</v>
      </c>
      <c r="U3492" t="str">
        <f t="shared" si="1173"/>
        <v>https://en.wikipedia.org/wiki/Pablo_Lucio Vasquez</v>
      </c>
      <c r="Y3492" t="str">
        <f t="shared" si="1174"/>
        <v>https://tools.wmflabs.org/xtools-articleinfo/?article=Pablo_Lucio Vasquez&amp;project=en.wikipedia.org</v>
      </c>
      <c r="AB3492" t="str">
        <f t="shared" si="1175"/>
        <v>https://en.wikipedia.org/w/index.php?title=Special:WhatLinksHere/Pablo_Lucio Vasquez&amp;limit=500</v>
      </c>
    </row>
    <row r="3493" spans="1:29">
      <c r="A3493">
        <v>388</v>
      </c>
      <c r="B3493">
        <v>168180</v>
      </c>
      <c r="C3493">
        <v>353381.09594886191</v>
      </c>
      <c r="D3493" t="s">
        <v>9563</v>
      </c>
      <c r="E3493" t="str">
        <f t="shared" si="1179"/>
        <v>Pablo</v>
      </c>
      <c r="F3493" t="str">
        <f t="shared" si="1180"/>
        <v>Manavello</v>
      </c>
      <c r="H3493">
        <v>0</v>
      </c>
      <c r="J3493">
        <v>65</v>
      </c>
      <c r="K3493" s="3">
        <v>42387</v>
      </c>
      <c r="L3493" t="s">
        <v>9564</v>
      </c>
      <c r="M3493" t="str">
        <f t="shared" si="1167"/>
        <v>Italian-born Venezuelan musician.[390]</v>
      </c>
      <c r="N3493" t="s">
        <v>11810</v>
      </c>
      <c r="O3493" t="s">
        <v>11698</v>
      </c>
      <c r="P3493" t="str">
        <f t="shared" si="1169"/>
        <v>musician.</v>
      </c>
      <c r="Q3493" t="str">
        <f t="shared" si="1170"/>
        <v>musician</v>
      </c>
      <c r="R3493" t="str">
        <f>IFERROR(MID(Q3493,1,FIND(" ",Q3493)-1),Q3493)</f>
        <v>musician</v>
      </c>
      <c r="U3493" t="str">
        <f t="shared" si="1173"/>
        <v>https://en.wikipedia.org/wiki/Pablo_Manavello</v>
      </c>
      <c r="Y3493" t="str">
        <f t="shared" si="1174"/>
        <v>https://tools.wmflabs.org/xtools-articleinfo/?article=Pablo_Manavello&amp;project=en.wikipedia.org</v>
      </c>
      <c r="AB3493" t="str">
        <f t="shared" si="1175"/>
        <v>https://en.wikipedia.org/w/index.php?title=Special:WhatLinksHere/Pablo_Manavello&amp;limit=500</v>
      </c>
    </row>
    <row r="3494" spans="1:29">
      <c r="A3494">
        <v>3787</v>
      </c>
      <c r="B3494">
        <v>793950</v>
      </c>
      <c r="C3494">
        <v>926270.51433555607</v>
      </c>
      <c r="D3494" t="s">
        <v>14019</v>
      </c>
      <c r="E3494" t="str">
        <f t="shared" si="1179"/>
        <v>Paco</v>
      </c>
      <c r="F3494" t="str">
        <f t="shared" si="1180"/>
        <v>Cano</v>
      </c>
      <c r="H3494">
        <v>0</v>
      </c>
      <c r="J3494">
        <v>103</v>
      </c>
      <c r="K3494" s="5">
        <v>42578</v>
      </c>
      <c r="L3494" t="s">
        <v>14558</v>
      </c>
      <c r="M3494" t="str">
        <f t="shared" si="1167"/>
        <v>Spanish photojournalist.[446]</v>
      </c>
      <c r="N3494" t="str">
        <f>MID(M3494,1,FIND(" ",M3494)-1)</f>
        <v>Spanish</v>
      </c>
      <c r="O3494" t="str">
        <f t="shared" ref="O3494:O3525" si="1181">MID(M3494,FIND(" ",M3494)+1,9999)</f>
        <v>photojournalist.[446]</v>
      </c>
      <c r="P3494" s="2" t="str">
        <f t="shared" si="1169"/>
        <v>photojournalist.</v>
      </c>
      <c r="Q3494" s="2" t="str">
        <f t="shared" si="1170"/>
        <v>photojournalist</v>
      </c>
      <c r="R3494" s="2" t="str">
        <f>IFERROR(MID(Q3494,1,FIND(" ",Q3494)-1),Q3494)</f>
        <v>photojournalist</v>
      </c>
      <c r="S3494" s="2"/>
      <c r="U3494" t="str">
        <f t="shared" si="1173"/>
        <v>https://en.wikipedia.org/wiki/Paco_Cano</v>
      </c>
      <c r="Y3494" t="str">
        <f t="shared" si="1174"/>
        <v>https://tools.wmflabs.org/xtools-articleinfo/?article=Paco_Cano&amp;project=en.wikipedia.org</v>
      </c>
      <c r="AB3494" t="str">
        <f t="shared" si="1175"/>
        <v>https://en.wikipedia.org/w/index.php?title=Special:WhatLinksHere/Paco_Cano&amp;limit=500</v>
      </c>
    </row>
    <row r="3495" spans="1:29">
      <c r="A3495">
        <v>142</v>
      </c>
      <c r="B3495">
        <v>834109</v>
      </c>
      <c r="C3495">
        <v>90183.650725521147</v>
      </c>
      <c r="D3495" t="s">
        <v>9199</v>
      </c>
      <c r="E3495" t="str">
        <f t="shared" si="1179"/>
        <v>Paddy</v>
      </c>
      <c r="F3495" t="str">
        <f t="shared" si="1180"/>
        <v>Doherty</v>
      </c>
      <c r="H3495">
        <v>0</v>
      </c>
      <c r="J3495">
        <v>89</v>
      </c>
      <c r="K3495" s="3">
        <v>42376</v>
      </c>
      <c r="L3495" t="s">
        <v>9200</v>
      </c>
      <c r="M3495" t="str">
        <f t="shared" si="1167"/>
        <v>Northern Irish civil rights activist.[142]</v>
      </c>
      <c r="N3495" t="s">
        <v>11754</v>
      </c>
      <c r="O3495" t="str">
        <f t="shared" si="1181"/>
        <v>Irish civil rights activist.[142]</v>
      </c>
      <c r="P3495" t="str">
        <f t="shared" si="1169"/>
        <v>Irish civil rights activist.</v>
      </c>
      <c r="Q3495" t="str">
        <f t="shared" si="1170"/>
        <v>Irish civil rights activist</v>
      </c>
      <c r="R3495" t="s">
        <v>7390</v>
      </c>
      <c r="U3495" t="str">
        <f t="shared" si="1173"/>
        <v>https://en.wikipedia.org/wiki/Paddy_Doherty</v>
      </c>
      <c r="Y3495" t="str">
        <f t="shared" si="1174"/>
        <v>https://tools.wmflabs.org/xtools-articleinfo/?article=Paddy_Doherty&amp;project=en.wikipedia.org</v>
      </c>
      <c r="AB3495" t="str">
        <f t="shared" si="1175"/>
        <v>https://en.wikipedia.org/w/index.php?title=Special:WhatLinksHere/Paddy_Doherty&amp;limit=500</v>
      </c>
    </row>
    <row r="3496" spans="1:29">
      <c r="A3496">
        <v>724</v>
      </c>
      <c r="B3496">
        <v>964811</v>
      </c>
      <c r="C3496">
        <v>253271.84301386296</v>
      </c>
      <c r="D3496" t="s">
        <v>10838</v>
      </c>
      <c r="E3496" t="str">
        <f t="shared" si="1179"/>
        <v>Paddy</v>
      </c>
      <c r="F3496" t="str">
        <f t="shared" si="1180"/>
        <v>Kehoe</v>
      </c>
      <c r="H3496">
        <v>0</v>
      </c>
      <c r="J3496">
        <v>93</v>
      </c>
      <c r="K3496" s="3">
        <v>42404</v>
      </c>
      <c r="L3496" t="s">
        <v>10930</v>
      </c>
      <c r="M3496" t="str">
        <f t="shared" si="1167"/>
        <v>Irish Gaelic football and hurling manager and player.[68]</v>
      </c>
      <c r="N3496" t="str">
        <f>MID(M3496,1,FIND(" ",M3496)-1)</f>
        <v>Irish</v>
      </c>
      <c r="O3496" t="str">
        <f t="shared" si="1181"/>
        <v>Gaelic football and hurling manager and player.[68]</v>
      </c>
      <c r="P3496" t="str">
        <f t="shared" si="1169"/>
        <v>Gaelic football and hurling manager and player.</v>
      </c>
      <c r="Q3496" t="str">
        <f t="shared" si="1170"/>
        <v>Gaelic football and hurling manager and player</v>
      </c>
      <c r="R3496" t="str">
        <f>Q3496</f>
        <v>Gaelic football and hurling manager and player</v>
      </c>
      <c r="U3496" t="str">
        <f t="shared" si="1173"/>
        <v>https://en.wikipedia.org/wiki/Paddy_Kehoe</v>
      </c>
      <c r="Y3496" t="str">
        <f t="shared" si="1174"/>
        <v>https://tools.wmflabs.org/xtools-articleinfo/?article=Paddy_Kehoe&amp;project=en.wikipedia.org</v>
      </c>
      <c r="AB3496" t="str">
        <f t="shared" si="1175"/>
        <v>https://en.wikipedia.org/w/index.php?title=Special:WhatLinksHere/Paddy_Kehoe&amp;limit=500</v>
      </c>
    </row>
    <row r="3497" spans="1:29">
      <c r="A3497">
        <v>1709</v>
      </c>
      <c r="B3497">
        <v>286666</v>
      </c>
      <c r="C3497">
        <v>413816.24371842918</v>
      </c>
      <c r="D3497" t="s">
        <v>8617</v>
      </c>
      <c r="E3497" t="str">
        <f t="shared" si="1179"/>
        <v>Paddy</v>
      </c>
      <c r="F3497" t="str">
        <f t="shared" si="1180"/>
        <v>O'Brien</v>
      </c>
      <c r="H3497">
        <v>0</v>
      </c>
      <c r="J3497">
        <v>91</v>
      </c>
      <c r="K3497" s="3">
        <v>42455</v>
      </c>
      <c r="L3497" s="2" t="s">
        <v>7849</v>
      </c>
      <c r="M3497" t="str">
        <f t="shared" si="1167"/>
        <v>Irish Gaelic football player (Meath).[516]</v>
      </c>
      <c r="N3497" t="str">
        <f>MID(M3497,1,FIND(" ",M3497)-1)</f>
        <v>Irish</v>
      </c>
      <c r="O3497" t="str">
        <f t="shared" si="1181"/>
        <v>Gaelic football player (Meath).[516]</v>
      </c>
      <c r="P3497" t="str">
        <f t="shared" si="1169"/>
        <v>Gaelic football player (Meath).</v>
      </c>
      <c r="Q3497" t="str">
        <f t="shared" si="1170"/>
        <v>Gaelic football player (Meath)</v>
      </c>
      <c r="R3497" t="s">
        <v>7348</v>
      </c>
      <c r="S3497" s="2" t="s">
        <v>1856</v>
      </c>
      <c r="U3497" t="str">
        <f t="shared" si="1173"/>
        <v>https://en.wikipedia.org/wiki/Paddy_O'Brien</v>
      </c>
      <c r="Y3497" t="str">
        <f t="shared" si="1174"/>
        <v>https://tools.wmflabs.org/xtools-articleinfo/?article=Paddy_O'Brien&amp;project=en.wikipedia.org</v>
      </c>
      <c r="AB3497" t="str">
        <f t="shared" si="1175"/>
        <v>https://en.wikipedia.org/w/index.php?title=Special:WhatLinksHere/Paddy_O'Brien&amp;limit=500</v>
      </c>
    </row>
    <row r="3498" spans="1:29">
      <c r="A3498">
        <v>4778</v>
      </c>
      <c r="B3498">
        <v>7083</v>
      </c>
      <c r="C3498">
        <v>51618.919827888021</v>
      </c>
      <c r="D3498" t="s">
        <v>156</v>
      </c>
      <c r="E3498" s="2" t="str">
        <f t="shared" si="1179"/>
        <v>Paddy</v>
      </c>
      <c r="F3498" s="2" t="str">
        <f t="shared" si="1180"/>
        <v>O'Flaherty</v>
      </c>
      <c r="H3498">
        <v>0</v>
      </c>
      <c r="I3498">
        <v>1</v>
      </c>
      <c r="J3498">
        <v>73</v>
      </c>
      <c r="K3498" s="3">
        <v>42640</v>
      </c>
      <c r="L3498" t="s">
        <v>157</v>
      </c>
      <c r="M3498" s="2" t="str">
        <f t="shared" si="1167"/>
        <v>Northern Irish broadcaster.[74]</v>
      </c>
      <c r="N3498" s="2" t="s">
        <v>69</v>
      </c>
      <c r="O3498" s="2" t="str">
        <f t="shared" si="1181"/>
        <v>Irish broadcaster.[74]</v>
      </c>
      <c r="P3498" s="2" t="str">
        <f t="shared" si="1169"/>
        <v>Irish broadcaster.</v>
      </c>
      <c r="Q3498" s="2" t="str">
        <f t="shared" si="1170"/>
        <v>Irish broadcaster</v>
      </c>
      <c r="R3498" s="2" t="s">
        <v>38</v>
      </c>
      <c r="U3498" t="str">
        <f t="shared" si="1173"/>
        <v>https://en.wikipedia.org/wiki/Paddy_O'Flaherty</v>
      </c>
      <c r="V3498">
        <v>0</v>
      </c>
      <c r="W3498">
        <v>0</v>
      </c>
      <c r="X3498">
        <v>0</v>
      </c>
      <c r="Y3498" t="str">
        <f t="shared" si="1174"/>
        <v>https://tools.wmflabs.org/xtools-articleinfo/?article=Paddy_O'Flaherty&amp;project=en.wikipedia.org</v>
      </c>
      <c r="Z3498">
        <v>0</v>
      </c>
      <c r="AA3498">
        <v>0</v>
      </c>
      <c r="AB3498" t="str">
        <f t="shared" si="1175"/>
        <v>https://en.wikipedia.org/w/index.php?title=Special:WhatLinksHere/Paddy_O'Flaherty&amp;limit=500</v>
      </c>
      <c r="AC3498">
        <v>0</v>
      </c>
    </row>
    <row r="3499" spans="1:29">
      <c r="A3499">
        <v>3437</v>
      </c>
      <c r="B3499">
        <v>167816</v>
      </c>
      <c r="C3499">
        <v>57435.685285781801</v>
      </c>
      <c r="D3499" t="s">
        <v>13586</v>
      </c>
      <c r="E3499" t="str">
        <f t="shared" si="1179"/>
        <v>Paddy</v>
      </c>
      <c r="F3499" t="str">
        <f t="shared" si="1180"/>
        <v>Phelan</v>
      </c>
      <c r="H3499">
        <v>0</v>
      </c>
      <c r="J3499">
        <v>78</v>
      </c>
      <c r="K3499" s="5">
        <v>42558</v>
      </c>
      <c r="L3499" t="s">
        <v>14092</v>
      </c>
      <c r="M3499" t="str">
        <f t="shared" si="1167"/>
        <v>English cricketer (Essex).[96]</v>
      </c>
      <c r="N3499" t="str">
        <f t="shared" ref="N3499:N3518" si="1182">MID(M3499,1,FIND(" ",M3499)-1)</f>
        <v>English</v>
      </c>
      <c r="O3499" t="str">
        <f t="shared" si="1181"/>
        <v>cricketer (Essex).[96]</v>
      </c>
      <c r="P3499" s="2" t="str">
        <f t="shared" si="1169"/>
        <v>cricketer (Essex).</v>
      </c>
      <c r="Q3499" s="2" t="str">
        <f t="shared" si="1170"/>
        <v>cricketer (Essex)</v>
      </c>
      <c r="R3499" s="2" t="str">
        <f>IFERROR(MID(Q3499,1,FIND(" ",Q3499)-1),Q3499)</f>
        <v>cricketer</v>
      </c>
      <c r="S3499" s="2" t="s">
        <v>995</v>
      </c>
      <c r="U3499" t="str">
        <f t="shared" si="1173"/>
        <v>https://en.wikipedia.org/wiki/Paddy_Phelan</v>
      </c>
      <c r="Y3499" t="str">
        <f t="shared" si="1174"/>
        <v>https://tools.wmflabs.org/xtools-articleinfo/?article=Paddy_Phelan&amp;project=en.wikipedia.org</v>
      </c>
      <c r="AB3499" t="str">
        <f t="shared" si="1175"/>
        <v>https://en.wikipedia.org/w/index.php?title=Special:WhatLinksHere/Paddy_Phelan&amp;limit=500</v>
      </c>
    </row>
    <row r="3500" spans="1:29">
      <c r="A3500">
        <v>1599</v>
      </c>
      <c r="B3500">
        <v>462461</v>
      </c>
      <c r="C3500">
        <v>315862.06131851213</v>
      </c>
      <c r="D3500" t="s">
        <v>8519</v>
      </c>
      <c r="E3500" t="str">
        <f t="shared" si="1179"/>
        <v>Paddy</v>
      </c>
      <c r="F3500" t="str">
        <f t="shared" si="1180"/>
        <v>Philpott</v>
      </c>
      <c r="H3500">
        <v>0</v>
      </c>
      <c r="J3500">
        <v>79</v>
      </c>
      <c r="K3500" s="3">
        <v>42449</v>
      </c>
      <c r="L3500" s="2" t="s">
        <v>7875</v>
      </c>
      <c r="M3500" t="str">
        <f t="shared" si="1167"/>
        <v>Irish hurler (Cork).[406]</v>
      </c>
      <c r="N3500" t="str">
        <f t="shared" si="1182"/>
        <v>Irish</v>
      </c>
      <c r="O3500" t="str">
        <f t="shared" si="1181"/>
        <v>hurler (Cork).[406]</v>
      </c>
      <c r="P3500" t="str">
        <f t="shared" si="1169"/>
        <v>hurler (Cork).</v>
      </c>
      <c r="Q3500" t="str">
        <f t="shared" si="1170"/>
        <v>hurler (Cork)</v>
      </c>
      <c r="R3500" t="str">
        <f>IFERROR(MID(Q3500,1,FIND(" ",Q3500)-1),Q3500)</f>
        <v>hurler</v>
      </c>
      <c r="S3500" s="2" t="s">
        <v>1816</v>
      </c>
      <c r="U3500" t="str">
        <f t="shared" si="1173"/>
        <v>https://en.wikipedia.org/wiki/Paddy_Philpott</v>
      </c>
      <c r="Y3500" t="str">
        <f t="shared" si="1174"/>
        <v>https://tools.wmflabs.org/xtools-articleinfo/?article=Paddy_Philpott&amp;project=en.wikipedia.org</v>
      </c>
      <c r="AB3500" t="str">
        <f t="shared" si="1175"/>
        <v>https://en.wikipedia.org/w/index.php?title=Special:WhatLinksHere/Paddy_Philpott&amp;limit=500</v>
      </c>
    </row>
    <row r="3501" spans="1:29">
      <c r="A3501">
        <v>183</v>
      </c>
      <c r="B3501">
        <v>774067</v>
      </c>
      <c r="C3501">
        <v>930330.19053837052</v>
      </c>
      <c r="D3501" t="s">
        <v>9268</v>
      </c>
      <c r="E3501" t="str">
        <f t="shared" si="1179"/>
        <v>Paddy</v>
      </c>
      <c r="F3501" t="str">
        <f t="shared" si="1180"/>
        <v>Reid</v>
      </c>
      <c r="H3501">
        <v>0</v>
      </c>
      <c r="J3501">
        <v>91</v>
      </c>
      <c r="K3501" s="3">
        <v>42377</v>
      </c>
      <c r="L3501" t="s">
        <v>9269</v>
      </c>
      <c r="M3501" t="str">
        <f t="shared" si="1167"/>
        <v>Irish rugby union and league player.[183]</v>
      </c>
      <c r="N3501" t="str">
        <f t="shared" si="1182"/>
        <v>Irish</v>
      </c>
      <c r="O3501" t="str">
        <f t="shared" si="1181"/>
        <v>rugby union and league player.[183]</v>
      </c>
      <c r="P3501" t="str">
        <f t="shared" si="1169"/>
        <v>rugby union and league player.</v>
      </c>
      <c r="Q3501" t="str">
        <f t="shared" si="1170"/>
        <v>rugby union and league player</v>
      </c>
      <c r="R3501" t="s">
        <v>3542</v>
      </c>
      <c r="U3501" t="str">
        <f t="shared" ref="U3501:U3532" si="1183">CONCATENATE("https://en.wikipedia.org/wiki/",REPLACE(D3501,FIND(" ",D3501),1,"_"))</f>
        <v>https://en.wikipedia.org/wiki/Paddy_Reid</v>
      </c>
      <c r="Y3501" t="str">
        <f t="shared" ref="Y3501:Y3532" si="1184">CONCATENATE("https://tools.wmflabs.org/xtools-articleinfo/?article=",REPLACE(D3501,FIND(" ",D3501),1,"_"),"&amp;project=en.wikipedia.org")</f>
        <v>https://tools.wmflabs.org/xtools-articleinfo/?article=Paddy_Reid&amp;project=en.wikipedia.org</v>
      </c>
      <c r="AB3501" t="str">
        <f t="shared" ref="AB3501:AB3532" si="1185">CONCATENATE("https://en.wikipedia.org/w/index.php?title=Special:WhatLinksHere/",REPLACE(D3501,FIND(" ",D3501),1,"_"),"&amp;limit=500")</f>
        <v>https://en.wikipedia.org/w/index.php?title=Special:WhatLinksHere/Paddy_Reid&amp;limit=500</v>
      </c>
    </row>
    <row r="3502" spans="1:29">
      <c r="A3502">
        <v>540</v>
      </c>
      <c r="B3502">
        <v>334792</v>
      </c>
      <c r="C3502">
        <v>138113.70296753012</v>
      </c>
      <c r="D3502" t="s">
        <v>9779</v>
      </c>
      <c r="E3502" t="s">
        <v>9779</v>
      </c>
      <c r="H3502">
        <v>0</v>
      </c>
      <c r="J3502">
        <v>79</v>
      </c>
      <c r="K3502" s="3">
        <v>42394</v>
      </c>
      <c r="L3502" t="s">
        <v>9780</v>
      </c>
      <c r="M3502" t="str">
        <f t="shared" si="1167"/>
        <v>Indian actress.[546]</v>
      </c>
      <c r="N3502" t="str">
        <f t="shared" si="1182"/>
        <v>Indian</v>
      </c>
      <c r="O3502" t="str">
        <f t="shared" si="1181"/>
        <v>actress.[546]</v>
      </c>
      <c r="P3502" t="str">
        <f t="shared" si="1169"/>
        <v>actress.</v>
      </c>
      <c r="Q3502" t="str">
        <f t="shared" si="1170"/>
        <v>actress</v>
      </c>
      <c r="R3502" t="str">
        <f>IFERROR(MID(Q3502,1,FIND(" ",Q3502)-1),Q3502)</f>
        <v>actress</v>
      </c>
      <c r="U3502" t="e">
        <f t="shared" si="1183"/>
        <v>#VALUE!</v>
      </c>
      <c r="Y3502" t="e">
        <f t="shared" si="1184"/>
        <v>#VALUE!</v>
      </c>
      <c r="AB3502" t="e">
        <f t="shared" si="1185"/>
        <v>#VALUE!</v>
      </c>
    </row>
    <row r="3503" spans="1:29">
      <c r="A3503">
        <v>2845</v>
      </c>
      <c r="B3503">
        <v>612369</v>
      </c>
      <c r="C3503">
        <v>14987.27075613715</v>
      </c>
      <c r="D3503" t="s">
        <v>12462</v>
      </c>
      <c r="E3503" t="str">
        <f t="shared" ref="E3503:E3509" si="1186">LEFT(D3503,FIND(" ",D3503)-1)</f>
        <v>Pam</v>
      </c>
      <c r="F3503" t="str">
        <f t="shared" ref="F3503:F3509" si="1187">MID(D3503,FIND(" ",D3503)+1,9999)</f>
        <v>Royds</v>
      </c>
      <c r="H3503">
        <v>0</v>
      </c>
      <c r="J3503">
        <v>91</v>
      </c>
      <c r="K3503" s="5">
        <v>42521</v>
      </c>
      <c r="L3503" t="s">
        <v>12919</v>
      </c>
      <c r="M3503" t="str">
        <f t="shared" si="1167"/>
        <v>British publisher.[513]</v>
      </c>
      <c r="N3503" t="str">
        <f t="shared" si="1182"/>
        <v>British</v>
      </c>
      <c r="O3503" t="str">
        <f t="shared" si="1181"/>
        <v>publisher.[513]</v>
      </c>
      <c r="P3503" t="str">
        <f t="shared" si="1169"/>
        <v>publisher.</v>
      </c>
      <c r="Q3503" t="str">
        <f t="shared" si="1170"/>
        <v>publisher</v>
      </c>
      <c r="R3503" t="str">
        <f>IFERROR(MID(Q3503,1,FIND(" ",Q3503)-1),Q3503)</f>
        <v>publisher</v>
      </c>
      <c r="U3503" t="str">
        <f t="shared" si="1183"/>
        <v>https://en.wikipedia.org/wiki/Pam_Royds</v>
      </c>
      <c r="Y3503" t="str">
        <f t="shared" si="1184"/>
        <v>https://tools.wmflabs.org/xtools-articleinfo/?article=Pam_Royds&amp;project=en.wikipedia.org</v>
      </c>
      <c r="AB3503" t="str">
        <f t="shared" si="1185"/>
        <v>https://en.wikipedia.org/w/index.php?title=Special:WhatLinksHere/Pam_Royds&amp;limit=500</v>
      </c>
    </row>
    <row r="3504" spans="1:29">
      <c r="A3504">
        <v>2986</v>
      </c>
      <c r="B3504">
        <v>491430</v>
      </c>
      <c r="C3504">
        <v>131821.29299548251</v>
      </c>
      <c r="D3504" t="s">
        <v>5344</v>
      </c>
      <c r="E3504" t="str">
        <f t="shared" si="1186"/>
        <v>Panagiotis</v>
      </c>
      <c r="F3504" t="str">
        <f t="shared" si="1187"/>
        <v>Mavrikos</v>
      </c>
      <c r="H3504">
        <v>0</v>
      </c>
      <c r="J3504">
        <v>42</v>
      </c>
      <c r="K3504" s="5">
        <v>42530</v>
      </c>
      <c r="L3504" t="s">
        <v>4985</v>
      </c>
      <c r="M3504" t="str">
        <f t="shared" si="1167"/>
        <v>Greek newspaper publisher traffic collision.[141]</v>
      </c>
      <c r="N3504" t="str">
        <f t="shared" si="1182"/>
        <v>Greek</v>
      </c>
      <c r="O3504" t="str">
        <f t="shared" si="1181"/>
        <v>newspaper publisher traffic collision.[141]</v>
      </c>
      <c r="P3504" t="str">
        <f t="shared" si="1169"/>
        <v>newspaper publisher traffic collision.</v>
      </c>
      <c r="Q3504" t="str">
        <f t="shared" si="1170"/>
        <v>newspaper publisher traffic collision</v>
      </c>
      <c r="R3504" t="s">
        <v>13166</v>
      </c>
      <c r="S3504" s="2"/>
      <c r="T3504" t="s">
        <v>13167</v>
      </c>
      <c r="U3504" t="str">
        <f t="shared" si="1183"/>
        <v>https://en.wikipedia.org/wiki/Panagiotis_Mavrikos</v>
      </c>
      <c r="Y3504" t="str">
        <f t="shared" si="1184"/>
        <v>https://tools.wmflabs.org/xtools-articleinfo/?article=Panagiotis_Mavrikos&amp;project=en.wikipedia.org</v>
      </c>
      <c r="AB3504" t="str">
        <f t="shared" si="1185"/>
        <v>https://en.wikipedia.org/w/index.php?title=Special:WhatLinksHere/Panagiotis_Mavrikos&amp;limit=500</v>
      </c>
    </row>
    <row r="3505" spans="1:28">
      <c r="A3505">
        <v>1313</v>
      </c>
      <c r="B3505">
        <v>472115</v>
      </c>
      <c r="C3505">
        <v>492202.56293028797</v>
      </c>
      <c r="D3505" t="s">
        <v>8778</v>
      </c>
      <c r="E3505" t="str">
        <f t="shared" si="1186"/>
        <v>Panayiotis</v>
      </c>
      <c r="F3505" t="str">
        <f t="shared" si="1187"/>
        <v>Tetsis</v>
      </c>
      <c r="H3505">
        <v>0</v>
      </c>
      <c r="J3505">
        <v>91</v>
      </c>
      <c r="K3505" s="3">
        <v>42434</v>
      </c>
      <c r="L3505" s="2" t="s">
        <v>8311</v>
      </c>
      <c r="M3505" t="str">
        <f t="shared" si="1167"/>
        <v>Greek painter.[119]</v>
      </c>
      <c r="N3505" t="str">
        <f t="shared" si="1182"/>
        <v>Greek</v>
      </c>
      <c r="O3505" t="str">
        <f t="shared" si="1181"/>
        <v>painter.[119]</v>
      </c>
      <c r="P3505" t="str">
        <f t="shared" si="1169"/>
        <v>painter.</v>
      </c>
      <c r="Q3505" t="str">
        <f t="shared" si="1170"/>
        <v>painter</v>
      </c>
      <c r="R3505" t="str">
        <f>IFERROR(MID(Q3505,1,FIND(" ",Q3505)-1),Q3505)</f>
        <v>painter</v>
      </c>
      <c r="U3505" t="str">
        <f t="shared" si="1183"/>
        <v>https://en.wikipedia.org/wiki/Panayiotis_Tetsis</v>
      </c>
      <c r="Y3505" t="str">
        <f t="shared" si="1184"/>
        <v>https://tools.wmflabs.org/xtools-articleinfo/?article=Panayiotis_Tetsis&amp;project=en.wikipedia.org</v>
      </c>
      <c r="AB3505" t="str">
        <f t="shared" si="1185"/>
        <v>https://en.wikipedia.org/w/index.php?title=Special:WhatLinksHere/Panayiotis_Tetsis&amp;limit=500</v>
      </c>
    </row>
    <row r="3506" spans="1:28">
      <c r="A3506">
        <v>4003</v>
      </c>
      <c r="B3506">
        <v>507002</v>
      </c>
      <c r="C3506">
        <v>587962.87247241708</v>
      </c>
      <c r="D3506" t="s">
        <v>4441</v>
      </c>
      <c r="E3506" t="str">
        <f t="shared" si="1186"/>
        <v>Panchu</v>
      </c>
      <c r="F3506" t="str">
        <f t="shared" si="1187"/>
        <v>Arunachalam</v>
      </c>
      <c r="H3506">
        <v>0</v>
      </c>
      <c r="J3506">
        <v>76</v>
      </c>
      <c r="K3506" s="5">
        <v>42591</v>
      </c>
      <c r="L3506" t="s">
        <v>3959</v>
      </c>
      <c r="M3506" t="str">
        <f t="shared" si="1167"/>
        <v>Indian film writer (Kazhugu Paayum Puli) and director (Manamagale Vaa) cardiac arrest.[145]</v>
      </c>
      <c r="N3506" t="str">
        <f t="shared" si="1182"/>
        <v>Indian</v>
      </c>
      <c r="O3506" t="str">
        <f t="shared" si="1181"/>
        <v>film writer (Kazhugu Paayum Puli) and director (Manamagale Vaa) cardiac arrest.[145]</v>
      </c>
      <c r="P3506" s="2" t="str">
        <f t="shared" si="1169"/>
        <v>film writer (Kazhugu Paayum Puli) and director (Manamagale Vaa) cardiac arrest.</v>
      </c>
      <c r="Q3506" s="2" t="str">
        <f t="shared" si="1170"/>
        <v>film writer (Kazhugu Paayum Puli) and director (Manamagale Vaa) cardiac arrest</v>
      </c>
      <c r="R3506" s="2" t="s">
        <v>2809</v>
      </c>
      <c r="S3506" t="s">
        <v>672</v>
      </c>
      <c r="T3506" t="s">
        <v>2808</v>
      </c>
      <c r="U3506" t="str">
        <f t="shared" si="1183"/>
        <v>https://en.wikipedia.org/wiki/Panchu_Arunachalam</v>
      </c>
      <c r="Y3506" t="str">
        <f t="shared" si="1184"/>
        <v>https://tools.wmflabs.org/xtools-articleinfo/?article=Panchu_Arunachalam&amp;project=en.wikipedia.org</v>
      </c>
      <c r="AB3506" t="str">
        <f t="shared" si="1185"/>
        <v>https://en.wikipedia.org/w/index.php?title=Special:WhatLinksHere/Panchu_Arunachalam&amp;limit=500</v>
      </c>
    </row>
    <row r="3507" spans="1:28">
      <c r="A3507">
        <v>985</v>
      </c>
      <c r="B3507">
        <v>164044</v>
      </c>
      <c r="C3507">
        <v>252582.42363270256</v>
      </c>
      <c r="D3507" t="s">
        <v>10621</v>
      </c>
      <c r="E3507" t="str">
        <f t="shared" si="1186"/>
        <v>Pantelis</v>
      </c>
      <c r="F3507" t="str">
        <f t="shared" si="1187"/>
        <v>Pantelidis</v>
      </c>
      <c r="H3507">
        <v>0</v>
      </c>
      <c r="J3507">
        <v>32</v>
      </c>
      <c r="K3507" s="3">
        <v>42418</v>
      </c>
      <c r="L3507" t="s">
        <v>11354</v>
      </c>
      <c r="M3507" t="str">
        <f t="shared" si="1167"/>
        <v>Greek singer-songwriter traffic collision.[330]</v>
      </c>
      <c r="N3507" t="str">
        <f t="shared" si="1182"/>
        <v>Greek</v>
      </c>
      <c r="O3507" t="str">
        <f t="shared" si="1181"/>
        <v>singer-songwriter traffic collision.[330]</v>
      </c>
      <c r="P3507" t="str">
        <f t="shared" si="1169"/>
        <v>singer-songwriter traffic collision.</v>
      </c>
      <c r="Q3507" t="str">
        <f t="shared" si="1170"/>
        <v>singer-songwriter traffic collision</v>
      </c>
      <c r="R3507" t="str">
        <f>IFERROR(MID(Q3507,1,FIND(" ",Q3507)-1),Q3507)</f>
        <v>singer-songwriter</v>
      </c>
      <c r="T3507" t="s">
        <v>8951</v>
      </c>
      <c r="U3507" t="str">
        <f t="shared" si="1183"/>
        <v>https://en.wikipedia.org/wiki/Pantelis_Pantelidis</v>
      </c>
      <c r="Y3507" t="str">
        <f t="shared" si="1184"/>
        <v>https://tools.wmflabs.org/xtools-articleinfo/?article=Pantelis_Pantelidis&amp;project=en.wikipedia.org</v>
      </c>
      <c r="AB3507" t="str">
        <f t="shared" si="1185"/>
        <v>https://en.wikipedia.org/w/index.php?title=Special:WhatLinksHere/Pantelis_Pantelidis&amp;limit=500</v>
      </c>
    </row>
    <row r="3508" spans="1:28">
      <c r="A3508">
        <v>1322</v>
      </c>
      <c r="B3508">
        <v>830819</v>
      </c>
      <c r="C3508">
        <v>951938.51868226891</v>
      </c>
      <c r="D3508" t="s">
        <v>8785</v>
      </c>
      <c r="E3508" t="str">
        <f t="shared" si="1186"/>
        <v>Paolo</v>
      </c>
      <c r="F3508" t="str">
        <f t="shared" si="1187"/>
        <v>Giglio</v>
      </c>
      <c r="H3508">
        <v>0</v>
      </c>
      <c r="J3508">
        <v>89</v>
      </c>
      <c r="K3508" s="3">
        <v>42435</v>
      </c>
      <c r="L3508" s="2" t="s">
        <v>8161</v>
      </c>
      <c r="M3508" t="str">
        <f t="shared" si="1167"/>
        <v>Maltese Roman Catholic prelate and diplomat Apostolic nuncio (1986–2002).[128]</v>
      </c>
      <c r="N3508" t="str">
        <f t="shared" si="1182"/>
        <v>Maltese</v>
      </c>
      <c r="O3508" t="str">
        <f t="shared" si="1181"/>
        <v>Roman Catholic prelate and diplomat Apostolic nuncio (1986–2002).[128]</v>
      </c>
      <c r="P3508" t="str">
        <f t="shared" si="1169"/>
        <v>Roman Catholic prelate and diplomat Apostolic nuncio (1986–2002).</v>
      </c>
      <c r="Q3508" t="str">
        <f t="shared" si="1170"/>
        <v>Roman Catholic prelate and diplomat Apostolic nuncio (1986–2002)</v>
      </c>
      <c r="R3508" t="s">
        <v>6960</v>
      </c>
      <c r="S3508" s="2" t="s">
        <v>1989</v>
      </c>
      <c r="U3508" t="str">
        <f t="shared" si="1183"/>
        <v>https://en.wikipedia.org/wiki/Paolo_Giglio</v>
      </c>
      <c r="Y3508" t="str">
        <f t="shared" si="1184"/>
        <v>https://tools.wmflabs.org/xtools-articleinfo/?article=Paolo_Giglio&amp;project=en.wikipedia.org</v>
      </c>
      <c r="AB3508" t="str">
        <f t="shared" si="1185"/>
        <v>https://en.wikipedia.org/w/index.php?title=Special:WhatLinksHere/Paolo_Giglio&amp;limit=500</v>
      </c>
    </row>
    <row r="3509" spans="1:28">
      <c r="A3509">
        <v>3013</v>
      </c>
      <c r="B3509">
        <v>647617</v>
      </c>
      <c r="C3509">
        <v>995656.9035002758</v>
      </c>
      <c r="D3509" t="s">
        <v>5540</v>
      </c>
      <c r="E3509" t="str">
        <f t="shared" si="1186"/>
        <v>Paolo</v>
      </c>
      <c r="F3509" t="str">
        <f t="shared" si="1187"/>
        <v>Leon</v>
      </c>
      <c r="H3509">
        <v>0</v>
      </c>
      <c r="J3509">
        <v>81</v>
      </c>
      <c r="K3509" s="5">
        <v>42532</v>
      </c>
      <c r="L3509" t="s">
        <v>4884</v>
      </c>
      <c r="M3509" t="str">
        <f t="shared" si="1167"/>
        <v>Italian post-Keynesian economist.[168]</v>
      </c>
      <c r="N3509" t="str">
        <f t="shared" si="1182"/>
        <v>Italian</v>
      </c>
      <c r="O3509" t="str">
        <f t="shared" si="1181"/>
        <v>post-Keynesian economist.[168]</v>
      </c>
      <c r="P3509" t="str">
        <f t="shared" si="1169"/>
        <v>post-Keynesian economist.</v>
      </c>
      <c r="Q3509" t="str">
        <f t="shared" si="1170"/>
        <v>post-Keynesian economist</v>
      </c>
      <c r="R3509" t="s">
        <v>13226</v>
      </c>
      <c r="S3509" t="s">
        <v>1077</v>
      </c>
      <c r="U3509" t="str">
        <f t="shared" si="1183"/>
        <v>https://en.wikipedia.org/wiki/Paolo_Leon</v>
      </c>
      <c r="Y3509" t="str">
        <f t="shared" si="1184"/>
        <v>https://tools.wmflabs.org/xtools-articleinfo/?article=Paolo_Leon&amp;project=en.wikipedia.org</v>
      </c>
      <c r="AB3509" t="str">
        <f t="shared" si="1185"/>
        <v>https://en.wikipedia.org/w/index.php?title=Special:WhatLinksHere/Paolo_Leon&amp;limit=500</v>
      </c>
    </row>
    <row r="3510" spans="1:28">
      <c r="A3510">
        <v>1614</v>
      </c>
      <c r="B3510">
        <v>509765</v>
      </c>
      <c r="C3510">
        <v>876492.51871062</v>
      </c>
      <c r="D3510" t="s">
        <v>8699</v>
      </c>
      <c r="E3510" t="s">
        <v>7720</v>
      </c>
      <c r="F3510" t="s">
        <v>7719</v>
      </c>
      <c r="H3510">
        <v>0</v>
      </c>
      <c r="J3510">
        <v>71</v>
      </c>
      <c r="K3510" s="3">
        <v>42450</v>
      </c>
      <c r="L3510" s="2" t="s">
        <v>7822</v>
      </c>
      <c r="M3510" t="str">
        <f t="shared" si="1167"/>
        <v>Italian judge member of the Constitutional Court (2006–2015).[421]</v>
      </c>
      <c r="N3510" t="str">
        <f t="shared" si="1182"/>
        <v>Italian</v>
      </c>
      <c r="O3510" t="str">
        <f t="shared" si="1181"/>
        <v>judge member of the Constitutional Court (2006–2015).[421]</v>
      </c>
      <c r="P3510" t="str">
        <f t="shared" si="1169"/>
        <v>judge member of the Constitutional Court (2006–2015).</v>
      </c>
      <c r="Q3510" t="str">
        <f t="shared" si="1170"/>
        <v>judge member of the Constitutional Court (2006–2015)</v>
      </c>
      <c r="R3510" t="str">
        <f>IFERROR(MID(Q3510,1,FIND(" ",Q3510)-1),Q3510)</f>
        <v>judge</v>
      </c>
      <c r="S3510" s="2" t="s">
        <v>1998</v>
      </c>
      <c r="U3510" t="str">
        <f t="shared" si="1183"/>
        <v>https://en.wikipedia.org/wiki/Paolo_Maria Napolitano</v>
      </c>
      <c r="Y3510" t="str">
        <f t="shared" si="1184"/>
        <v>https://tools.wmflabs.org/xtools-articleinfo/?article=Paolo_Maria Napolitano&amp;project=en.wikipedia.org</v>
      </c>
      <c r="AB3510" t="str">
        <f t="shared" si="1185"/>
        <v>https://en.wikipedia.org/w/index.php?title=Special:WhatLinksHere/Paolo_Maria Napolitano&amp;limit=500</v>
      </c>
    </row>
    <row r="3511" spans="1:28">
      <c r="A3511">
        <v>1688</v>
      </c>
      <c r="B3511">
        <v>596436</v>
      </c>
      <c r="C3511">
        <v>429976.81371980434</v>
      </c>
      <c r="D3511" t="s">
        <v>8338</v>
      </c>
      <c r="E3511" t="str">
        <f t="shared" ref="E3511:E3521" si="1188">LEFT(D3511,FIND(" ",D3511)-1)</f>
        <v>Paolo</v>
      </c>
      <c r="F3511" t="str">
        <f t="shared" ref="F3511:F3521" si="1189">MID(D3511,FIND(" ",D3511)+1,9999)</f>
        <v>Poli</v>
      </c>
      <c r="H3511">
        <v>0</v>
      </c>
      <c r="J3511">
        <v>86</v>
      </c>
      <c r="K3511" s="3">
        <v>42454</v>
      </c>
      <c r="L3511" s="2" t="s">
        <v>7770</v>
      </c>
      <c r="M3511" t="str">
        <f t="shared" si="1167"/>
        <v>Italian theater actor.[495]</v>
      </c>
      <c r="N3511" t="str">
        <f t="shared" si="1182"/>
        <v>Italian</v>
      </c>
      <c r="O3511" t="str">
        <f t="shared" si="1181"/>
        <v>theater actor.[495]</v>
      </c>
      <c r="P3511" t="str">
        <f t="shared" si="1169"/>
        <v>theater actor.</v>
      </c>
      <c r="Q3511" t="str">
        <f t="shared" si="1170"/>
        <v>theater actor</v>
      </c>
      <c r="R3511" t="s">
        <v>7170</v>
      </c>
      <c r="U3511" t="str">
        <f t="shared" si="1183"/>
        <v>https://en.wikipedia.org/wiki/Paolo_Poli</v>
      </c>
      <c r="Y3511" t="str">
        <f t="shared" si="1184"/>
        <v>https://tools.wmflabs.org/xtools-articleinfo/?article=Paolo_Poli&amp;project=en.wikipedia.org</v>
      </c>
      <c r="AB3511" t="str">
        <f t="shared" si="1185"/>
        <v>https://en.wikipedia.org/w/index.php?title=Special:WhatLinksHere/Paolo_Poli&amp;limit=500</v>
      </c>
    </row>
    <row r="3512" spans="1:28">
      <c r="A3512">
        <v>2246</v>
      </c>
      <c r="B3512">
        <v>254910</v>
      </c>
      <c r="C3512">
        <v>572808.42459294945</v>
      </c>
      <c r="D3512" t="s">
        <v>6606</v>
      </c>
      <c r="E3512" t="str">
        <f t="shared" si="1188"/>
        <v>Papa</v>
      </c>
      <c r="F3512" t="str">
        <f t="shared" si="1189"/>
        <v>Wemba</v>
      </c>
      <c r="H3512">
        <v>0</v>
      </c>
      <c r="J3512">
        <v>66</v>
      </c>
      <c r="K3512" s="5">
        <v>42484</v>
      </c>
      <c r="L3512" t="s">
        <v>5647</v>
      </c>
      <c r="M3512" t="str">
        <f t="shared" si="1167"/>
        <v>Congolese singer seizure.[434]</v>
      </c>
      <c r="N3512" t="str">
        <f t="shared" si="1182"/>
        <v>Congolese</v>
      </c>
      <c r="O3512" t="str">
        <f t="shared" si="1181"/>
        <v>singer seizure.[434]</v>
      </c>
      <c r="P3512" t="str">
        <f t="shared" si="1169"/>
        <v>singer seizure.</v>
      </c>
      <c r="Q3512" t="str">
        <f t="shared" si="1170"/>
        <v>singer seizure</v>
      </c>
      <c r="R3512" t="str">
        <f>IFERROR(MID(Q3512,1,FIND(" ",Q3512)-1),Q3512)</f>
        <v>singer</v>
      </c>
      <c r="T3512" t="s">
        <v>5859</v>
      </c>
      <c r="U3512" t="str">
        <f t="shared" si="1183"/>
        <v>https://en.wikipedia.org/wiki/Papa_Wemba</v>
      </c>
      <c r="Y3512" t="str">
        <f t="shared" si="1184"/>
        <v>https://tools.wmflabs.org/xtools-articleinfo/?article=Papa_Wemba&amp;project=en.wikipedia.org</v>
      </c>
      <c r="AB3512" t="str">
        <f t="shared" si="1185"/>
        <v>https://en.wikipedia.org/w/index.php?title=Special:WhatLinksHere/Papa_Wemba&amp;limit=500</v>
      </c>
    </row>
    <row r="3513" spans="1:28">
      <c r="A3513">
        <v>1592</v>
      </c>
      <c r="B3513">
        <v>365054</v>
      </c>
      <c r="C3513">
        <v>588632.53711206198</v>
      </c>
      <c r="D3513" t="s">
        <v>8510</v>
      </c>
      <c r="E3513" t="str">
        <f t="shared" si="1188"/>
        <v>Parveen</v>
      </c>
      <c r="F3513" t="str">
        <f t="shared" si="1189"/>
        <v>Sultana Diti</v>
      </c>
      <c r="H3513">
        <v>0</v>
      </c>
      <c r="J3513">
        <v>50</v>
      </c>
      <c r="K3513" s="3">
        <v>42449</v>
      </c>
      <c r="L3513" s="2" t="s">
        <v>7921</v>
      </c>
      <c r="M3513" t="str">
        <f t="shared" si="1167"/>
        <v>Bangladeshi actress cancer.[399]</v>
      </c>
      <c r="N3513" t="str">
        <f t="shared" si="1182"/>
        <v>Bangladeshi</v>
      </c>
      <c r="O3513" t="str">
        <f t="shared" si="1181"/>
        <v>actress cancer.[399]</v>
      </c>
      <c r="P3513" t="str">
        <f t="shared" si="1169"/>
        <v>actress cancer.</v>
      </c>
      <c r="Q3513" t="str">
        <f t="shared" si="1170"/>
        <v>actress cancer</v>
      </c>
      <c r="R3513" t="str">
        <f>IFERROR(MID(Q3513,1,FIND(" ",Q3513)-1),Q3513)</f>
        <v>actress</v>
      </c>
      <c r="T3513" t="s">
        <v>7661</v>
      </c>
      <c r="U3513" t="str">
        <f t="shared" si="1183"/>
        <v>https://en.wikipedia.org/wiki/Parveen_Sultana Diti</v>
      </c>
      <c r="Y3513" t="str">
        <f t="shared" si="1184"/>
        <v>https://tools.wmflabs.org/xtools-articleinfo/?article=Parveen_Sultana Diti&amp;project=en.wikipedia.org</v>
      </c>
      <c r="AB3513" t="str">
        <f t="shared" si="1185"/>
        <v>https://en.wikipedia.org/w/index.php?title=Special:WhatLinksHere/Parveen_Sultana Diti&amp;limit=500</v>
      </c>
    </row>
    <row r="3514" spans="1:28">
      <c r="A3514">
        <v>3740</v>
      </c>
      <c r="B3514">
        <v>813761</v>
      </c>
      <c r="C3514">
        <v>395351.64593962691</v>
      </c>
      <c r="D3514" t="s">
        <v>13872</v>
      </c>
      <c r="E3514" t="str">
        <f t="shared" si="1188"/>
        <v>Parwati</v>
      </c>
      <c r="F3514" t="str">
        <f t="shared" si="1189"/>
        <v>Soepangat</v>
      </c>
      <c r="H3514">
        <v>0</v>
      </c>
      <c r="J3514">
        <v>84</v>
      </c>
      <c r="K3514" s="5">
        <v>42575</v>
      </c>
      <c r="L3514" t="s">
        <v>14473</v>
      </c>
      <c r="M3514" t="str">
        <f t="shared" si="1167"/>
        <v>Indonesian Buddhist leader.[399]</v>
      </c>
      <c r="N3514" t="str">
        <f t="shared" si="1182"/>
        <v>Indonesian</v>
      </c>
      <c r="O3514" t="str">
        <f t="shared" si="1181"/>
        <v>Buddhist leader.[399]</v>
      </c>
      <c r="P3514" s="2" t="str">
        <f t="shared" si="1169"/>
        <v>Buddhist leader.</v>
      </c>
      <c r="Q3514" s="2" t="str">
        <f t="shared" si="1170"/>
        <v>Buddhist leader</v>
      </c>
      <c r="R3514" s="2" t="s">
        <v>14855</v>
      </c>
      <c r="S3514" s="2"/>
      <c r="U3514" t="str">
        <f t="shared" si="1183"/>
        <v>https://en.wikipedia.org/wiki/Parwati_Soepangat</v>
      </c>
      <c r="Y3514" t="str">
        <f t="shared" si="1184"/>
        <v>https://tools.wmflabs.org/xtools-articleinfo/?article=Parwati_Soepangat&amp;project=en.wikipedia.org</v>
      </c>
      <c r="AB3514" t="str">
        <f t="shared" si="1185"/>
        <v>https://en.wikipedia.org/w/index.php?title=Special:WhatLinksHere/Parwati_Soepangat&amp;limit=500</v>
      </c>
    </row>
    <row r="3515" spans="1:28">
      <c r="A3515">
        <v>1027</v>
      </c>
      <c r="B3515">
        <v>527021</v>
      </c>
      <c r="C3515">
        <v>926738.54909662623</v>
      </c>
      <c r="D3515" t="s">
        <v>10785</v>
      </c>
      <c r="E3515" t="str">
        <f t="shared" si="1188"/>
        <v>Pascal</v>
      </c>
      <c r="F3515" t="str">
        <f t="shared" si="1189"/>
        <v>Bentoiu</v>
      </c>
      <c r="H3515">
        <v>0</v>
      </c>
      <c r="J3515">
        <v>88</v>
      </c>
      <c r="K3515" s="3">
        <v>42421</v>
      </c>
      <c r="L3515" t="s">
        <v>11405</v>
      </c>
      <c r="M3515" t="str">
        <f t="shared" si="1167"/>
        <v>Romanian composer.[372]</v>
      </c>
      <c r="N3515" t="str">
        <f t="shared" si="1182"/>
        <v>Romanian</v>
      </c>
      <c r="O3515" t="str">
        <f t="shared" si="1181"/>
        <v>composer.[372]</v>
      </c>
      <c r="P3515" t="str">
        <f t="shared" si="1169"/>
        <v>composer.</v>
      </c>
      <c r="Q3515" t="str">
        <f t="shared" si="1170"/>
        <v>composer</v>
      </c>
      <c r="R3515" t="str">
        <f>IFERROR(MID(Q3515,1,FIND(" ",Q3515)-1),Q3515)</f>
        <v>composer</v>
      </c>
      <c r="U3515" t="str">
        <f t="shared" si="1183"/>
        <v>https://en.wikipedia.org/wiki/Pascal_Bentoiu</v>
      </c>
      <c r="Y3515" t="str">
        <f t="shared" si="1184"/>
        <v>https://tools.wmflabs.org/xtools-articleinfo/?article=Pascal_Bentoiu&amp;project=en.wikipedia.org</v>
      </c>
      <c r="AB3515" t="str">
        <f t="shared" si="1185"/>
        <v>https://en.wikipedia.org/w/index.php?title=Special:WhatLinksHere/Pascal_Bentoiu&amp;limit=500</v>
      </c>
    </row>
    <row r="3516" spans="1:28">
      <c r="A3516">
        <v>124</v>
      </c>
      <c r="B3516">
        <v>367392</v>
      </c>
      <c r="C3516">
        <v>741951.88371413678</v>
      </c>
      <c r="D3516" t="s">
        <v>10478</v>
      </c>
      <c r="E3516" t="str">
        <f t="shared" si="1188"/>
        <v>Pat</v>
      </c>
      <c r="F3516" t="str">
        <f t="shared" si="1189"/>
        <v>Harrington Jr.</v>
      </c>
      <c r="H3516">
        <v>0</v>
      </c>
      <c r="J3516">
        <v>86</v>
      </c>
      <c r="K3516" s="3">
        <v>42375</v>
      </c>
      <c r="L3516" t="s">
        <v>10607</v>
      </c>
      <c r="M3516" t="str">
        <f t="shared" si="1167"/>
        <v>American actor (One Day at a Time Captain Caveman and the Teen Angels The Inspector) complications from a fall and Alzheimer's disease.[124]</v>
      </c>
      <c r="N3516" t="str">
        <f t="shared" si="1182"/>
        <v>American</v>
      </c>
      <c r="O3516" t="str">
        <f t="shared" si="1181"/>
        <v>actor (One Day at a Time Captain Caveman and the Teen Angels The Inspector) complications from a fall and Alzheimer's disease.[124]</v>
      </c>
      <c r="P3516" t="str">
        <f t="shared" si="1169"/>
        <v>actor (One Day at a Time Captain Caveman and the Teen Angels The Inspector) complications from a fall and Alzheimer's disease.</v>
      </c>
      <c r="Q3516" t="str">
        <f t="shared" si="1170"/>
        <v>actor (One Day at a Time Captain Caveman and the Teen Angels The Inspector) complications from a fall and Alzheimer's disease</v>
      </c>
      <c r="R3516" t="str">
        <f>IFERROR(MID(Q3516,1,FIND(" ",Q3516)-1),Q3516)</f>
        <v>actor</v>
      </c>
      <c r="S3516" t="s">
        <v>2825</v>
      </c>
      <c r="T3516" t="s">
        <v>11905</v>
      </c>
      <c r="U3516" t="str">
        <f t="shared" si="1183"/>
        <v>https://en.wikipedia.org/wiki/Pat_Harrington Jr.</v>
      </c>
      <c r="Y3516" t="str">
        <f t="shared" si="1184"/>
        <v>https://tools.wmflabs.org/xtools-articleinfo/?article=Pat_Harrington Jr.&amp;project=en.wikipedia.org</v>
      </c>
      <c r="AB3516" t="str">
        <f t="shared" si="1185"/>
        <v>https://en.wikipedia.org/w/index.php?title=Special:WhatLinksHere/Pat_Harrington Jr.&amp;limit=500</v>
      </c>
    </row>
    <row r="3517" spans="1:28">
      <c r="A3517">
        <v>649</v>
      </c>
      <c r="B3517">
        <v>745359</v>
      </c>
      <c r="C3517">
        <v>351227.35110417125</v>
      </c>
      <c r="D3517" t="s">
        <v>10026</v>
      </c>
      <c r="E3517" t="str">
        <f t="shared" si="1188"/>
        <v>Pat</v>
      </c>
      <c r="F3517" t="str">
        <f t="shared" si="1189"/>
        <v>Piper</v>
      </c>
      <c r="H3517">
        <v>0</v>
      </c>
      <c r="J3517">
        <v>81</v>
      </c>
      <c r="K3517" s="3">
        <v>42400</v>
      </c>
      <c r="L3517" t="s">
        <v>10027</v>
      </c>
      <c r="M3517" t="str">
        <f t="shared" si="1167"/>
        <v>American politician.[655]</v>
      </c>
      <c r="N3517" t="str">
        <f t="shared" si="1182"/>
        <v>American</v>
      </c>
      <c r="O3517" t="str">
        <f t="shared" si="1181"/>
        <v>politician.[655]</v>
      </c>
      <c r="P3517" t="str">
        <f t="shared" si="1169"/>
        <v>politician.</v>
      </c>
      <c r="Q3517" t="str">
        <f t="shared" si="1170"/>
        <v>politician</v>
      </c>
      <c r="R3517" t="str">
        <f>IFERROR(MID(Q3517,1,FIND(" ",Q3517)-1),Q3517)</f>
        <v>politician</v>
      </c>
      <c r="U3517" t="str">
        <f t="shared" si="1183"/>
        <v>https://en.wikipedia.org/wiki/Pat_Piper</v>
      </c>
      <c r="Y3517" t="str">
        <f t="shared" si="1184"/>
        <v>https://tools.wmflabs.org/xtools-articleinfo/?article=Pat_Piper&amp;project=en.wikipedia.org</v>
      </c>
      <c r="AB3517" t="str">
        <f t="shared" si="1185"/>
        <v>https://en.wikipedia.org/w/index.php?title=Special:WhatLinksHere/Pat_Piper&amp;limit=500</v>
      </c>
    </row>
    <row r="3518" spans="1:28">
      <c r="A3518">
        <v>1553</v>
      </c>
      <c r="B3518">
        <v>806323</v>
      </c>
      <c r="C3518">
        <v>994032.21214561199</v>
      </c>
      <c r="D3518" t="s">
        <v>8827</v>
      </c>
      <c r="E3518" t="str">
        <f t="shared" si="1188"/>
        <v>Pat</v>
      </c>
      <c r="F3518" t="str">
        <f t="shared" si="1189"/>
        <v>Sobeski</v>
      </c>
      <c r="H3518">
        <v>0</v>
      </c>
      <c r="J3518">
        <v>64</v>
      </c>
      <c r="K3518" s="3">
        <v>42446</v>
      </c>
      <c r="L3518" s="2" t="s">
        <v>7999</v>
      </c>
      <c r="M3518" t="str">
        <f t="shared" si="1167"/>
        <v>Canadian politician MP for Cambridge (1988–1993).[360]</v>
      </c>
      <c r="N3518" t="str">
        <f t="shared" si="1182"/>
        <v>Canadian</v>
      </c>
      <c r="O3518" t="str">
        <f t="shared" si="1181"/>
        <v>politician MP for Cambridge (1988–1993).[360]</v>
      </c>
      <c r="P3518" t="str">
        <f t="shared" si="1169"/>
        <v>politician MP for Cambridge (1988–1993).</v>
      </c>
      <c r="Q3518" t="str">
        <f t="shared" si="1170"/>
        <v>politician MP for Cambridge (1988–1993)</v>
      </c>
      <c r="R3518" t="str">
        <f>IFERROR(MID(Q3518,1,FIND(" ",Q3518)-1),Q3518)</f>
        <v>politician</v>
      </c>
      <c r="S3518" s="2" t="s">
        <v>2040</v>
      </c>
      <c r="U3518" t="str">
        <f t="shared" si="1183"/>
        <v>https://en.wikipedia.org/wiki/Pat_Sobeski</v>
      </c>
      <c r="Y3518" t="str">
        <f t="shared" si="1184"/>
        <v>https://tools.wmflabs.org/xtools-articleinfo/?article=Pat_Sobeski&amp;project=en.wikipedia.org</v>
      </c>
      <c r="AB3518" t="str">
        <f t="shared" si="1185"/>
        <v>https://en.wikipedia.org/w/index.php?title=Special:WhatLinksHere/Pat_Sobeski&amp;limit=500</v>
      </c>
    </row>
    <row r="3519" spans="1:28">
      <c r="A3519">
        <v>3111</v>
      </c>
      <c r="B3519">
        <v>794496</v>
      </c>
      <c r="C3519">
        <v>151341.92258847179</v>
      </c>
      <c r="D3519" t="s">
        <v>5290</v>
      </c>
      <c r="E3519" t="str">
        <f t="shared" si="1188"/>
        <v>Pat</v>
      </c>
      <c r="F3519" t="str">
        <f t="shared" si="1189"/>
        <v>Suggate</v>
      </c>
      <c r="H3519">
        <v>0</v>
      </c>
      <c r="J3519">
        <v>94</v>
      </c>
      <c r="K3519" s="5">
        <v>42537</v>
      </c>
      <c r="L3519" t="s">
        <v>4850</v>
      </c>
      <c r="M3519" t="str">
        <f t="shared" si="1167"/>
        <v>British-born New Zealand geologist.[266]</v>
      </c>
      <c r="N3519" t="s">
        <v>4562</v>
      </c>
      <c r="O3519" t="str">
        <f t="shared" si="1181"/>
        <v>New Zealand geologist.[266]</v>
      </c>
      <c r="P3519" t="str">
        <f t="shared" si="1169"/>
        <v>New Zealand geologist.</v>
      </c>
      <c r="Q3519" t="str">
        <f t="shared" si="1170"/>
        <v>New Zealand geologist</v>
      </c>
      <c r="R3519" t="s">
        <v>13397</v>
      </c>
      <c r="U3519" t="str">
        <f t="shared" si="1183"/>
        <v>https://en.wikipedia.org/wiki/Pat_Suggate</v>
      </c>
      <c r="Y3519" t="str">
        <f t="shared" si="1184"/>
        <v>https://tools.wmflabs.org/xtools-articleinfo/?article=Pat_Suggate&amp;project=en.wikipedia.org</v>
      </c>
      <c r="AB3519" t="str">
        <f t="shared" si="1185"/>
        <v>https://en.wikipedia.org/w/index.php?title=Special:WhatLinksHere/Pat_Suggate&amp;limit=500</v>
      </c>
    </row>
    <row r="3520" spans="1:28">
      <c r="A3520">
        <v>3908</v>
      </c>
      <c r="B3520">
        <v>686419</v>
      </c>
      <c r="C3520">
        <v>323003.17475801421</v>
      </c>
      <c r="D3520" t="s">
        <v>4738</v>
      </c>
      <c r="E3520" t="str">
        <f t="shared" si="1188"/>
        <v>Patrice</v>
      </c>
      <c r="F3520" t="str">
        <f t="shared" si="1189"/>
        <v>Munsel</v>
      </c>
      <c r="H3520">
        <v>0</v>
      </c>
      <c r="J3520">
        <v>91</v>
      </c>
      <c r="K3520" s="5">
        <v>42586</v>
      </c>
      <c r="L3520" t="s">
        <v>4012</v>
      </c>
      <c r="M3520" t="str">
        <f t="shared" si="1167"/>
        <v>American coloratura soprano.[50]</v>
      </c>
      <c r="N3520" t="str">
        <f t="shared" ref="N3520:N3538" si="1190">MID(M3520,1,FIND(" ",M3520)-1)</f>
        <v>American</v>
      </c>
      <c r="O3520" t="str">
        <f t="shared" si="1181"/>
        <v>coloratura soprano.[50]</v>
      </c>
      <c r="P3520" s="2" t="str">
        <f t="shared" si="1169"/>
        <v>coloratura soprano.</v>
      </c>
      <c r="Q3520" s="2" t="str">
        <f t="shared" si="1170"/>
        <v>coloratura soprano</v>
      </c>
      <c r="R3520" s="2" t="str">
        <f>Q3520</f>
        <v>coloratura soprano</v>
      </c>
      <c r="S3520" s="2"/>
      <c r="U3520" t="str">
        <f t="shared" si="1183"/>
        <v>https://en.wikipedia.org/wiki/Patrice_Munsel</v>
      </c>
      <c r="Y3520" t="str">
        <f t="shared" si="1184"/>
        <v>https://tools.wmflabs.org/xtools-articleinfo/?article=Patrice_Munsel&amp;project=en.wikipedia.org</v>
      </c>
      <c r="AB3520" t="str">
        <f t="shared" si="1185"/>
        <v>https://en.wikipedia.org/w/index.php?title=Special:WhatLinksHere/Patrice_Munsel&amp;limit=500</v>
      </c>
    </row>
    <row r="3521" spans="1:29">
      <c r="A3521">
        <v>4060</v>
      </c>
      <c r="B3521">
        <v>737292</v>
      </c>
      <c r="C3521">
        <v>451726.82803240605</v>
      </c>
      <c r="D3521" t="s">
        <v>4322</v>
      </c>
      <c r="E3521" t="str">
        <f t="shared" si="1188"/>
        <v>Patricia</v>
      </c>
      <c r="F3521" t="str">
        <f t="shared" si="1189"/>
        <v>English</v>
      </c>
      <c r="H3521">
        <v>0</v>
      </c>
      <c r="J3521">
        <v>84</v>
      </c>
      <c r="K3521" s="5">
        <v>42595</v>
      </c>
      <c r="L3521" t="s">
        <v>3887</v>
      </c>
      <c r="M3521" t="str">
        <f t="shared" si="1167"/>
        <v>British actress.[202]</v>
      </c>
      <c r="N3521" t="str">
        <f t="shared" si="1190"/>
        <v>British</v>
      </c>
      <c r="O3521" t="str">
        <f t="shared" si="1181"/>
        <v>actress.[202]</v>
      </c>
      <c r="P3521" s="2" t="str">
        <f t="shared" si="1169"/>
        <v>actress.</v>
      </c>
      <c r="Q3521" s="2" t="str">
        <f t="shared" si="1170"/>
        <v>actress</v>
      </c>
      <c r="R3521" s="2" t="str">
        <f>IFERROR(MID(Q3521,1,FIND(" ",Q3521)-1),Q3521)</f>
        <v>actress</v>
      </c>
      <c r="S3521" s="2"/>
      <c r="U3521" t="str">
        <f t="shared" si="1183"/>
        <v>https://en.wikipedia.org/wiki/Patricia_English</v>
      </c>
      <c r="Y3521" t="str">
        <f t="shared" si="1184"/>
        <v>https://tools.wmflabs.org/xtools-articleinfo/?article=Patricia_English&amp;project=en.wikipedia.org</v>
      </c>
      <c r="AB3521" t="str">
        <f t="shared" si="1185"/>
        <v>https://en.wikipedia.org/w/index.php?title=Special:WhatLinksHere/Patricia_English&amp;limit=500</v>
      </c>
    </row>
    <row r="3522" spans="1:29">
      <c r="A3522">
        <v>2674</v>
      </c>
      <c r="B3522">
        <v>894439</v>
      </c>
      <c r="C3522">
        <v>190755.974910644</v>
      </c>
      <c r="D3522" t="s">
        <v>12371</v>
      </c>
      <c r="E3522" t="s">
        <v>12999</v>
      </c>
      <c r="F3522" t="s">
        <v>13000</v>
      </c>
      <c r="H3522">
        <v>0</v>
      </c>
      <c r="J3522">
        <v>86</v>
      </c>
      <c r="K3522" s="5">
        <v>42510</v>
      </c>
      <c r="L3522" t="s">
        <v>12773</v>
      </c>
      <c r="M3522" t="str">
        <f t="shared" ref="M3522:M3585" si="1191">MID(L3522,2,LEN(L3522)-1)</f>
        <v>American human rights activist Alzheimer's disease.[338]</v>
      </c>
      <c r="N3522" t="str">
        <f t="shared" si="1190"/>
        <v>American</v>
      </c>
      <c r="O3522" t="str">
        <f t="shared" si="1181"/>
        <v>human rights activist Alzheimer's disease.[338]</v>
      </c>
      <c r="P3522" t="str">
        <f t="shared" ref="P3522:P3585" si="1192">IFERROR(MID(O3522,1,FIND("[",O3522)-1),O3522)</f>
        <v>human rights activist Alzheimer's disease.</v>
      </c>
      <c r="Q3522" t="str">
        <f t="shared" ref="Q3522:Q3585" si="1193">IFERROR(MID(P3522,1,FIND(".",P3522)-1),P3522)</f>
        <v>human rights activist Alzheimer's disease</v>
      </c>
      <c r="R3522" t="s">
        <v>13007</v>
      </c>
      <c r="T3522" t="s">
        <v>13008</v>
      </c>
      <c r="U3522" t="str">
        <f t="shared" si="1183"/>
        <v>https://en.wikipedia.org/wiki/Patricia_M. Derian</v>
      </c>
      <c r="Y3522" t="str">
        <f t="shared" si="1184"/>
        <v>https://tools.wmflabs.org/xtools-articleinfo/?article=Patricia_M. Derian&amp;project=en.wikipedia.org</v>
      </c>
      <c r="AB3522" t="str">
        <f t="shared" si="1185"/>
        <v>https://en.wikipedia.org/w/index.php?title=Special:WhatLinksHere/Patricia_M. Derian&amp;limit=500</v>
      </c>
    </row>
    <row r="3523" spans="1:29">
      <c r="A3523">
        <v>1830</v>
      </c>
      <c r="B3523">
        <v>178520</v>
      </c>
      <c r="C3523">
        <v>516515.57879904431</v>
      </c>
      <c r="D3523" t="s">
        <v>6869</v>
      </c>
      <c r="E3523" t="str">
        <f t="shared" ref="E3523:E3529" si="1194">LEFT(D3523,FIND(" ",D3523)-1)</f>
        <v>Patricia</v>
      </c>
      <c r="F3523" t="str">
        <f t="shared" ref="F3523:F3529" si="1195">MID(D3523,FIND(" ",D3523)+1,9999)</f>
        <v>Thompson</v>
      </c>
      <c r="H3523">
        <v>0</v>
      </c>
      <c r="J3523">
        <v>89</v>
      </c>
      <c r="K3523" s="5">
        <v>42461</v>
      </c>
      <c r="L3523" t="s">
        <v>6742</v>
      </c>
      <c r="M3523" t="str">
        <f t="shared" si="1191"/>
        <v>American philosopher.[16]</v>
      </c>
      <c r="N3523" t="str">
        <f t="shared" si="1190"/>
        <v>American</v>
      </c>
      <c r="O3523" t="str">
        <f t="shared" si="1181"/>
        <v>philosopher.[16]</v>
      </c>
      <c r="P3523" t="str">
        <f t="shared" si="1192"/>
        <v>philosopher.</v>
      </c>
      <c r="Q3523" t="str">
        <f t="shared" si="1193"/>
        <v>philosopher</v>
      </c>
      <c r="R3523" t="str">
        <f>IFERROR(MID(Q3523,1,FIND(" ",Q3523)-1),Q3523)</f>
        <v>philosopher</v>
      </c>
      <c r="U3523" t="str">
        <f t="shared" si="1183"/>
        <v>https://en.wikipedia.org/wiki/Patricia_Thompson</v>
      </c>
      <c r="Y3523" t="str">
        <f t="shared" si="1184"/>
        <v>https://tools.wmflabs.org/xtools-articleinfo/?article=Patricia_Thompson&amp;project=en.wikipedia.org</v>
      </c>
      <c r="AB3523" t="str">
        <f t="shared" si="1185"/>
        <v>https://en.wikipedia.org/w/index.php?title=Special:WhatLinksHere/Patricia_Thompson&amp;limit=500</v>
      </c>
    </row>
    <row r="3524" spans="1:29">
      <c r="A3524">
        <v>2143</v>
      </c>
      <c r="B3524">
        <v>325102</v>
      </c>
      <c r="C3524">
        <v>940082.35142155178</v>
      </c>
      <c r="D3524" t="s">
        <v>6400</v>
      </c>
      <c r="E3524" t="str">
        <f t="shared" si="1194"/>
        <v>Patricio</v>
      </c>
      <c r="F3524" t="str">
        <f t="shared" si="1195"/>
        <v>Aylwin</v>
      </c>
      <c r="H3524">
        <v>0</v>
      </c>
      <c r="J3524">
        <v>97</v>
      </c>
      <c r="K3524" s="5">
        <v>42479</v>
      </c>
      <c r="L3524" t="s">
        <v>6215</v>
      </c>
      <c r="M3524" t="str">
        <f t="shared" si="1191"/>
        <v>Chilean politician President (1990–1994).[330]</v>
      </c>
      <c r="N3524" t="str">
        <f t="shared" si="1190"/>
        <v>Chilean</v>
      </c>
      <c r="O3524" t="str">
        <f t="shared" si="1181"/>
        <v>politician President (1990–1994).[330]</v>
      </c>
      <c r="P3524" t="str">
        <f t="shared" si="1192"/>
        <v>politician President (1990–1994).</v>
      </c>
      <c r="Q3524" t="str">
        <f t="shared" si="1193"/>
        <v>politician President (1990–1994)</v>
      </c>
      <c r="R3524" t="str">
        <f>IFERROR(MID(Q3524,1,FIND(" ",Q3524)-1),Q3524)</f>
        <v>politician</v>
      </c>
      <c r="S3524" s="2" t="s">
        <v>1642</v>
      </c>
      <c r="U3524" t="str">
        <f t="shared" si="1183"/>
        <v>https://en.wikipedia.org/wiki/Patricio_Aylwin</v>
      </c>
      <c r="Y3524" t="str">
        <f t="shared" si="1184"/>
        <v>https://tools.wmflabs.org/xtools-articleinfo/?article=Patricio_Aylwin&amp;project=en.wikipedia.org</v>
      </c>
      <c r="AB3524" t="str">
        <f t="shared" si="1185"/>
        <v>https://en.wikipedia.org/w/index.php?title=Special:WhatLinksHere/Patricio_Aylwin&amp;limit=500</v>
      </c>
    </row>
    <row r="3525" spans="1:29">
      <c r="A3525">
        <v>1471</v>
      </c>
      <c r="B3525">
        <v>9157</v>
      </c>
      <c r="C3525">
        <v>621950.32921590609</v>
      </c>
      <c r="D3525" t="s">
        <v>8916</v>
      </c>
      <c r="E3525" t="str">
        <f t="shared" si="1194"/>
        <v>Patrick</v>
      </c>
      <c r="F3525" t="str">
        <f t="shared" si="1195"/>
        <v>Cain</v>
      </c>
      <c r="H3525">
        <v>0</v>
      </c>
      <c r="J3525">
        <v>53</v>
      </c>
      <c r="K3525" s="3">
        <v>42443</v>
      </c>
      <c r="L3525" s="2" t="s">
        <v>7962</v>
      </c>
      <c r="M3525" t="str">
        <f t="shared" si="1191"/>
        <v>American football player (Detroit Lions) lung cancer.[277]</v>
      </c>
      <c r="N3525" t="str">
        <f t="shared" si="1190"/>
        <v>American</v>
      </c>
      <c r="O3525" t="str">
        <f t="shared" si="1181"/>
        <v>football player (Detroit Lions) lung cancer.[277]</v>
      </c>
      <c r="P3525" t="str">
        <f t="shared" si="1192"/>
        <v>football player (Detroit Lions) lung cancer.</v>
      </c>
      <c r="Q3525" t="str">
        <f t="shared" si="1193"/>
        <v>football player (Detroit Lions) lung cancer</v>
      </c>
      <c r="R3525" t="s">
        <v>7239</v>
      </c>
      <c r="S3525" t="s">
        <v>1995</v>
      </c>
      <c r="T3525" t="s">
        <v>7516</v>
      </c>
      <c r="U3525" t="str">
        <f t="shared" si="1183"/>
        <v>https://en.wikipedia.org/wiki/Patrick_Cain</v>
      </c>
      <c r="V3525">
        <v>83</v>
      </c>
      <c r="W3525" s="2">
        <v>0</v>
      </c>
      <c r="X3525" s="2">
        <v>0</v>
      </c>
      <c r="Y3525" t="str">
        <f t="shared" si="1184"/>
        <v>https://tools.wmflabs.org/xtools-articleinfo/?article=Patrick_Cain&amp;project=en.wikipedia.org</v>
      </c>
      <c r="Z3525">
        <v>17</v>
      </c>
      <c r="AA3525">
        <v>10</v>
      </c>
      <c r="AB3525" t="str">
        <f t="shared" si="1185"/>
        <v>https://en.wikipedia.org/w/index.php?title=Special:WhatLinksHere/Patrick_Cain&amp;limit=500</v>
      </c>
      <c r="AC3525">
        <v>32</v>
      </c>
    </row>
    <row r="3526" spans="1:29">
      <c r="A3526">
        <v>139</v>
      </c>
      <c r="B3526">
        <v>980125</v>
      </c>
      <c r="C3526">
        <v>762211.34388379147</v>
      </c>
      <c r="D3526" t="s">
        <v>9335</v>
      </c>
      <c r="E3526" t="str">
        <f t="shared" si="1194"/>
        <v>Patrick</v>
      </c>
      <c r="F3526" t="str">
        <f t="shared" si="1195"/>
        <v>Connolly</v>
      </c>
      <c r="H3526">
        <v>0</v>
      </c>
      <c r="J3526">
        <v>88</v>
      </c>
      <c r="K3526" s="3">
        <v>42376</v>
      </c>
      <c r="L3526" t="s">
        <v>10070</v>
      </c>
      <c r="M3526" t="str">
        <f t="shared" si="1191"/>
        <v>Irish lawyer Attorney General (1982).[139]</v>
      </c>
      <c r="N3526" t="str">
        <f t="shared" si="1190"/>
        <v>Irish</v>
      </c>
      <c r="O3526" t="str">
        <f t="shared" ref="O3526:O3557" si="1196">MID(M3526,FIND(" ",M3526)+1,9999)</f>
        <v>lawyer Attorney General (1982).[139]</v>
      </c>
      <c r="P3526" t="str">
        <f t="shared" si="1192"/>
        <v>lawyer Attorney General (1982).</v>
      </c>
      <c r="Q3526" t="str">
        <f t="shared" si="1193"/>
        <v>lawyer Attorney General (1982)</v>
      </c>
      <c r="R3526" t="str">
        <f>IFERROR(MID(Q3526,1,FIND(" ",Q3526)-1),Q3526)</f>
        <v>lawyer</v>
      </c>
      <c r="S3526" t="s">
        <v>2834</v>
      </c>
      <c r="U3526" t="str">
        <f t="shared" si="1183"/>
        <v>https://en.wikipedia.org/wiki/Patrick_Connolly</v>
      </c>
      <c r="Y3526" t="str">
        <f t="shared" si="1184"/>
        <v>https://tools.wmflabs.org/xtools-articleinfo/?article=Patrick_Connolly&amp;project=en.wikipedia.org</v>
      </c>
      <c r="AB3526" t="str">
        <f t="shared" si="1185"/>
        <v>https://en.wikipedia.org/w/index.php?title=Special:WhatLinksHere/Patrick_Connolly&amp;limit=500</v>
      </c>
    </row>
    <row r="3527" spans="1:29">
      <c r="A3527">
        <v>99</v>
      </c>
      <c r="B3527">
        <v>755918</v>
      </c>
      <c r="C3527">
        <v>435112.32347464102</v>
      </c>
      <c r="D3527" t="s">
        <v>9141</v>
      </c>
      <c r="E3527" t="str">
        <f t="shared" si="1194"/>
        <v>Patrick</v>
      </c>
      <c r="F3527" t="str">
        <f t="shared" si="1195"/>
        <v>Crofton</v>
      </c>
      <c r="H3527">
        <v>0</v>
      </c>
      <c r="J3527">
        <v>80</v>
      </c>
      <c r="K3527" s="3">
        <v>42374</v>
      </c>
      <c r="L3527" t="s">
        <v>9281</v>
      </c>
      <c r="M3527" t="str">
        <f t="shared" si="1191"/>
        <v>Canadian politician.[99]</v>
      </c>
      <c r="N3527" t="str">
        <f t="shared" si="1190"/>
        <v>Canadian</v>
      </c>
      <c r="O3527" t="str">
        <f t="shared" si="1196"/>
        <v>politician.[99]</v>
      </c>
      <c r="P3527" t="str">
        <f t="shared" si="1192"/>
        <v>politician.</v>
      </c>
      <c r="Q3527" t="str">
        <f t="shared" si="1193"/>
        <v>politician</v>
      </c>
      <c r="R3527" t="str">
        <f>IFERROR(MID(Q3527,1,FIND(" ",Q3527)-1),Q3527)</f>
        <v>politician</v>
      </c>
      <c r="U3527" t="str">
        <f t="shared" si="1183"/>
        <v>https://en.wikipedia.org/wiki/Patrick_Crofton</v>
      </c>
      <c r="Y3527" t="str">
        <f t="shared" si="1184"/>
        <v>https://tools.wmflabs.org/xtools-articleinfo/?article=Patrick_Crofton&amp;project=en.wikipedia.org</v>
      </c>
      <c r="AB3527" t="str">
        <f t="shared" si="1185"/>
        <v>https://en.wikipedia.org/w/index.php?title=Special:WhatLinksHere/Patrick_Crofton&amp;limit=500</v>
      </c>
    </row>
    <row r="3528" spans="1:29">
      <c r="A3528">
        <v>2317</v>
      </c>
      <c r="B3528">
        <v>763872</v>
      </c>
      <c r="C3528">
        <v>395824.47673456045</v>
      </c>
      <c r="D3528" t="s">
        <v>6320</v>
      </c>
      <c r="E3528" t="str">
        <f t="shared" si="1194"/>
        <v>Patrick</v>
      </c>
      <c r="F3528" t="str">
        <f t="shared" si="1195"/>
        <v>Deuel</v>
      </c>
      <c r="H3528">
        <v>0</v>
      </c>
      <c r="J3528">
        <v>54</v>
      </c>
      <c r="K3528" s="5">
        <v>42489</v>
      </c>
      <c r="L3528" t="s">
        <v>5654</v>
      </c>
      <c r="M3528" t="str">
        <f t="shared" si="1191"/>
        <v>American reality TV star.[505]</v>
      </c>
      <c r="N3528" t="str">
        <f t="shared" si="1190"/>
        <v>American</v>
      </c>
      <c r="O3528" t="str">
        <f t="shared" si="1196"/>
        <v>reality TV star.[505]</v>
      </c>
      <c r="P3528" t="str">
        <f t="shared" si="1192"/>
        <v>reality TV star.</v>
      </c>
      <c r="Q3528" t="str">
        <f t="shared" si="1193"/>
        <v>reality TV star</v>
      </c>
      <c r="R3528" t="s">
        <v>5643</v>
      </c>
      <c r="U3528" t="str">
        <f t="shared" si="1183"/>
        <v>https://en.wikipedia.org/wiki/Patrick_Deuel</v>
      </c>
      <c r="Y3528" t="str">
        <f t="shared" si="1184"/>
        <v>https://tools.wmflabs.org/xtools-articleinfo/?article=Patrick_Deuel&amp;project=en.wikipedia.org</v>
      </c>
      <c r="AB3528" t="str">
        <f t="shared" si="1185"/>
        <v>https://en.wikipedia.org/w/index.php?title=Special:WhatLinksHere/Patrick_Deuel&amp;limit=500</v>
      </c>
    </row>
    <row r="3529" spans="1:29">
      <c r="A3529">
        <v>2433</v>
      </c>
      <c r="B3529">
        <v>374262</v>
      </c>
      <c r="C3529">
        <v>713606.56561955693</v>
      </c>
      <c r="D3529" t="s">
        <v>11771</v>
      </c>
      <c r="E3529" t="str">
        <f t="shared" si="1194"/>
        <v>Patrick</v>
      </c>
      <c r="F3529" t="str">
        <f t="shared" si="1195"/>
        <v>Ekeng</v>
      </c>
      <c r="H3529">
        <v>0</v>
      </c>
      <c r="J3529">
        <v>26</v>
      </c>
      <c r="K3529" s="5">
        <v>42496</v>
      </c>
      <c r="L3529" t="s">
        <v>12581</v>
      </c>
      <c r="M3529" t="str">
        <f t="shared" si="1191"/>
        <v>Cameroonian footballer (Le Mans Dinamo București national team) heart attack.[95]</v>
      </c>
      <c r="N3529" t="str">
        <f t="shared" si="1190"/>
        <v>Cameroonian</v>
      </c>
      <c r="O3529" t="str">
        <f t="shared" si="1196"/>
        <v>footballer (Le Mans Dinamo București national team) heart attack.[95]</v>
      </c>
      <c r="P3529" t="str">
        <f t="shared" si="1192"/>
        <v>footballer (Le Mans Dinamo București national team) heart attack.</v>
      </c>
      <c r="Q3529" t="str">
        <f t="shared" si="1193"/>
        <v>footballer (Le Mans Dinamo București national team) heart attack</v>
      </c>
      <c r="R3529" t="str">
        <f>IFERROR(MID(Q3529,1,FIND(" ",Q3529)-1),Q3529)</f>
        <v>footballer</v>
      </c>
      <c r="S3529" s="2" t="s">
        <v>1600</v>
      </c>
      <c r="T3529" t="s">
        <v>13270</v>
      </c>
      <c r="U3529" t="str">
        <f t="shared" si="1183"/>
        <v>https://en.wikipedia.org/wiki/Patrick_Ekeng</v>
      </c>
      <c r="Y3529" t="str">
        <f t="shared" si="1184"/>
        <v>https://tools.wmflabs.org/xtools-articleinfo/?article=Patrick_Ekeng&amp;project=en.wikipedia.org</v>
      </c>
      <c r="AB3529" t="str">
        <f t="shared" si="1185"/>
        <v>https://en.wikipedia.org/w/index.php?title=Special:WhatLinksHere/Patrick_Ekeng&amp;limit=500</v>
      </c>
    </row>
    <row r="3530" spans="1:29">
      <c r="A3530">
        <v>2256</v>
      </c>
      <c r="B3530">
        <v>258499</v>
      </c>
      <c r="C3530">
        <v>477803.4415021466</v>
      </c>
      <c r="D3530" t="s">
        <v>6627</v>
      </c>
      <c r="E3530" t="s">
        <v>5586</v>
      </c>
      <c r="F3530" t="s">
        <v>5585</v>
      </c>
      <c r="H3530">
        <v>0</v>
      </c>
      <c r="J3530">
        <v>35</v>
      </c>
      <c r="K3530" s="5">
        <v>42485</v>
      </c>
      <c r="L3530" t="s">
        <v>6077</v>
      </c>
      <c r="M3530" t="str">
        <f t="shared" si="1191"/>
        <v>Brazilian football player.[444]</v>
      </c>
      <c r="N3530" t="str">
        <f t="shared" si="1190"/>
        <v>Brazilian</v>
      </c>
      <c r="O3530" t="str">
        <f t="shared" si="1196"/>
        <v>football player.[444]</v>
      </c>
      <c r="P3530" t="str">
        <f t="shared" si="1192"/>
        <v>football player.</v>
      </c>
      <c r="Q3530" t="str">
        <f t="shared" si="1193"/>
        <v>football player</v>
      </c>
      <c r="R3530" t="s">
        <v>7225</v>
      </c>
      <c r="U3530" t="str">
        <f t="shared" si="1183"/>
        <v>https://en.wikipedia.org/wiki/Patrick_Fabionn Lopes</v>
      </c>
      <c r="Y3530" t="str">
        <f t="shared" si="1184"/>
        <v>https://tools.wmflabs.org/xtools-articleinfo/?article=Patrick_Fabionn Lopes&amp;project=en.wikipedia.org</v>
      </c>
      <c r="AB3530" t="str">
        <f t="shared" si="1185"/>
        <v>https://en.wikipedia.org/w/index.php?title=Special:WhatLinksHere/Patrick_Fabionn Lopes&amp;limit=500</v>
      </c>
    </row>
    <row r="3531" spans="1:29">
      <c r="A3531">
        <v>1971</v>
      </c>
      <c r="B3531">
        <v>196281</v>
      </c>
      <c r="C3531">
        <v>83365.437515567464</v>
      </c>
      <c r="D3531" t="s">
        <v>6856</v>
      </c>
      <c r="E3531" t="s">
        <v>6038</v>
      </c>
      <c r="F3531" t="s">
        <v>6039</v>
      </c>
      <c r="H3531">
        <v>0</v>
      </c>
      <c r="J3531">
        <v>68</v>
      </c>
      <c r="K3531" s="5">
        <v>42469</v>
      </c>
      <c r="L3531" t="s">
        <v>6229</v>
      </c>
      <c r="M3531" t="str">
        <f t="shared" si="1191"/>
        <v>Scottish academic.[158]</v>
      </c>
      <c r="N3531" t="str">
        <f t="shared" si="1190"/>
        <v>Scottish</v>
      </c>
      <c r="O3531" t="str">
        <f t="shared" si="1196"/>
        <v>academic.[158]</v>
      </c>
      <c r="P3531" t="str">
        <f t="shared" si="1192"/>
        <v>academic.</v>
      </c>
      <c r="Q3531" t="str">
        <f t="shared" si="1193"/>
        <v>academic</v>
      </c>
      <c r="R3531" t="str">
        <f>IFERROR(MID(Q3531,1,FIND(" ",Q3531)-1),Q3531)</f>
        <v>academic</v>
      </c>
      <c r="U3531" t="str">
        <f t="shared" si="1183"/>
        <v>https://en.wikipedia.org/wiki/Patrick_J. O'Donnell</v>
      </c>
      <c r="Y3531" t="str">
        <f t="shared" si="1184"/>
        <v>https://tools.wmflabs.org/xtools-articleinfo/?article=Patrick_J. O'Donnell&amp;project=en.wikipedia.org</v>
      </c>
      <c r="AB3531" t="str">
        <f t="shared" si="1185"/>
        <v>https://en.wikipedia.org/w/index.php?title=Special:WhatLinksHere/Patrick_J. O'Donnell&amp;limit=500</v>
      </c>
    </row>
    <row r="3532" spans="1:29">
      <c r="A3532">
        <v>3810</v>
      </c>
      <c r="B3532">
        <v>742722</v>
      </c>
      <c r="C3532">
        <v>685793.06186256872</v>
      </c>
      <c r="D3532" t="s">
        <v>13933</v>
      </c>
      <c r="E3532" t="str">
        <f t="shared" ref="E3532:E3537" si="1197">LEFT(D3532,FIND(" ",D3532)-1)</f>
        <v>Patrick</v>
      </c>
      <c r="F3532" t="str">
        <f t="shared" ref="F3532:F3537" si="1198">MID(D3532,FIND(" ",D3532)+1,9999)</f>
        <v>Jourdain</v>
      </c>
      <c r="H3532">
        <v>0</v>
      </c>
      <c r="J3532">
        <v>73</v>
      </c>
      <c r="K3532" s="5">
        <v>42579</v>
      </c>
      <c r="L3532" t="s">
        <v>14497</v>
      </c>
      <c r="M3532" t="str">
        <f t="shared" si="1191"/>
        <v>British bridge player and journalist.[469]</v>
      </c>
      <c r="N3532" t="str">
        <f t="shared" si="1190"/>
        <v>British</v>
      </c>
      <c r="O3532" t="str">
        <f t="shared" si="1196"/>
        <v>bridge player and journalist.[469]</v>
      </c>
      <c r="P3532" s="2" t="str">
        <f t="shared" si="1192"/>
        <v>bridge player and journalist.</v>
      </c>
      <c r="Q3532" s="2" t="str">
        <f t="shared" si="1193"/>
        <v>bridge player and journalist</v>
      </c>
      <c r="R3532" s="2" t="str">
        <f>Q3532</f>
        <v>bridge player and journalist</v>
      </c>
      <c r="S3532" s="2"/>
      <c r="U3532" t="str">
        <f t="shared" si="1183"/>
        <v>https://en.wikipedia.org/wiki/Patrick_Jourdain</v>
      </c>
      <c r="Y3532" t="str">
        <f t="shared" si="1184"/>
        <v>https://tools.wmflabs.org/xtools-articleinfo/?article=Patrick_Jourdain&amp;project=en.wikipedia.org</v>
      </c>
      <c r="AB3532" t="str">
        <f t="shared" si="1185"/>
        <v>https://en.wikipedia.org/w/index.php?title=Special:WhatLinksHere/Patrick_Jourdain&amp;limit=500</v>
      </c>
    </row>
    <row r="3533" spans="1:29">
      <c r="A3533">
        <v>3828</v>
      </c>
      <c r="B3533">
        <v>136420</v>
      </c>
      <c r="C3533">
        <v>318986.94786286796</v>
      </c>
      <c r="D3533" t="s">
        <v>13788</v>
      </c>
      <c r="E3533" t="str">
        <f t="shared" si="1197"/>
        <v>Patrick</v>
      </c>
      <c r="F3533" t="str">
        <f t="shared" si="1198"/>
        <v>Lalor</v>
      </c>
      <c r="H3533">
        <v>0</v>
      </c>
      <c r="J3533">
        <v>90</v>
      </c>
      <c r="K3533" s="5">
        <v>42580</v>
      </c>
      <c r="L3533" t="s">
        <v>14624</v>
      </c>
      <c r="M3533" t="str">
        <f t="shared" si="1191"/>
        <v>Irish hurler (Laois) and politician TD (1961–1981) MEP (1979–1994).[487]</v>
      </c>
      <c r="N3533" t="str">
        <f t="shared" si="1190"/>
        <v>Irish</v>
      </c>
      <c r="O3533" t="str">
        <f t="shared" si="1196"/>
        <v>hurler (Laois) and politician TD (1961–1981) MEP (1979–1994).[487]</v>
      </c>
      <c r="P3533" s="2" t="str">
        <f t="shared" si="1192"/>
        <v>hurler (Laois) and politician TD (1961–1981) MEP (1979–1994).</v>
      </c>
      <c r="Q3533" s="2" t="str">
        <f t="shared" si="1193"/>
        <v>hurler (Laois) and politician TD (1961–1981) MEP (1979–1994)</v>
      </c>
      <c r="R3533" s="2" t="s">
        <v>2890</v>
      </c>
      <c r="S3533" s="2" t="s">
        <v>774</v>
      </c>
      <c r="U3533" t="str">
        <f t="shared" ref="U3533:U3552" si="1199">CONCATENATE("https://en.wikipedia.org/wiki/",REPLACE(D3533,FIND(" ",D3533),1,"_"))</f>
        <v>https://en.wikipedia.org/wiki/Patrick_Lalor</v>
      </c>
      <c r="Y3533" t="str">
        <f t="shared" ref="Y3533:Y3552" si="1200">CONCATENATE("https://tools.wmflabs.org/xtools-articleinfo/?article=",REPLACE(D3533,FIND(" ",D3533),1,"_"),"&amp;project=en.wikipedia.org")</f>
        <v>https://tools.wmflabs.org/xtools-articleinfo/?article=Patrick_Lalor&amp;project=en.wikipedia.org</v>
      </c>
      <c r="AB3533" t="str">
        <f t="shared" ref="AB3533:AB3552" si="1201">CONCATENATE("https://en.wikipedia.org/w/index.php?title=Special:WhatLinksHere/",REPLACE(D3533,FIND(" ",D3533),1,"_"),"&amp;limit=500")</f>
        <v>https://en.wikipedia.org/w/index.php?title=Special:WhatLinksHere/Patrick_Lalor&amp;limit=500</v>
      </c>
    </row>
    <row r="3534" spans="1:29">
      <c r="A3534">
        <v>3362</v>
      </c>
      <c r="B3534">
        <v>22946</v>
      </c>
      <c r="C3534">
        <v>146680.57837297965</v>
      </c>
      <c r="D3534" t="s">
        <v>13502</v>
      </c>
      <c r="E3534" t="str">
        <f t="shared" si="1197"/>
        <v>Patrick</v>
      </c>
      <c r="F3534" t="str">
        <f t="shared" si="1198"/>
        <v>Manning</v>
      </c>
      <c r="H3534">
        <v>0</v>
      </c>
      <c r="J3534">
        <v>69</v>
      </c>
      <c r="K3534" s="5">
        <v>42553</v>
      </c>
      <c r="L3534" t="s">
        <v>13871</v>
      </c>
      <c r="M3534" t="str">
        <f t="shared" si="1191"/>
        <v>Trinidadian politician Prime Minister (1991–1995 2001–2010) acute myeloid leukemia.[20]</v>
      </c>
      <c r="N3534" t="str">
        <f t="shared" si="1190"/>
        <v>Trinidadian</v>
      </c>
      <c r="O3534" t="str">
        <f t="shared" si="1196"/>
        <v>politician Prime Minister (1991–1995 2001–2010) acute myeloid leukemia.[20]</v>
      </c>
      <c r="P3534" s="2" t="str">
        <f t="shared" si="1192"/>
        <v>politician Prime Minister (1991–1995 2001–2010) acute myeloid leukemia.</v>
      </c>
      <c r="Q3534" s="2" t="str">
        <f t="shared" si="1193"/>
        <v>politician Prime Minister (1991–1995 2001–2010) acute myeloid leukemia</v>
      </c>
      <c r="R3534" s="2" t="str">
        <f>IFERROR(MID(Q3534,1,FIND(" ",Q3534)-1),Q3534)</f>
        <v>politician</v>
      </c>
      <c r="S3534" s="2" t="s">
        <v>1054</v>
      </c>
      <c r="T3534" t="s">
        <v>14769</v>
      </c>
      <c r="U3534" t="str">
        <f t="shared" si="1199"/>
        <v>https://en.wikipedia.org/wiki/Patrick_Manning</v>
      </c>
      <c r="Y3534" t="str">
        <f t="shared" si="1200"/>
        <v>https://tools.wmflabs.org/xtools-articleinfo/?article=Patrick_Manning&amp;project=en.wikipedia.org</v>
      </c>
      <c r="AB3534" t="str">
        <f t="shared" si="1201"/>
        <v>https://en.wikipedia.org/w/index.php?title=Special:WhatLinksHere/Patrick_Manning&amp;limit=500</v>
      </c>
    </row>
    <row r="3535" spans="1:29">
      <c r="A3535">
        <v>3244</v>
      </c>
      <c r="B3535">
        <v>900927</v>
      </c>
      <c r="C3535">
        <v>778706.00049573113</v>
      </c>
      <c r="D3535" t="s">
        <v>5243</v>
      </c>
      <c r="E3535" t="str">
        <f t="shared" si="1197"/>
        <v>Patrick</v>
      </c>
      <c r="F3535" t="str">
        <f t="shared" si="1198"/>
        <v>Mayhew Baron Mayhew of Twysden</v>
      </c>
      <c r="H3535">
        <v>0</v>
      </c>
      <c r="J3535">
        <v>86</v>
      </c>
      <c r="K3535" s="5">
        <v>42546</v>
      </c>
      <c r="L3535" t="s">
        <v>4713</v>
      </c>
      <c r="M3535" t="str">
        <f t="shared" si="1191"/>
        <v>British barrister and politician Secretary of State for Northern Ireland (1992–1997).[399]</v>
      </c>
      <c r="N3535" t="str">
        <f t="shared" si="1190"/>
        <v>British</v>
      </c>
      <c r="O3535" t="str">
        <f t="shared" si="1196"/>
        <v>barrister and politician Secretary of State for Northern Ireland (1992–1997).[399]</v>
      </c>
      <c r="P3535" t="str">
        <f t="shared" si="1192"/>
        <v>barrister and politician Secretary of State for Northern Ireland (1992–1997).</v>
      </c>
      <c r="Q3535" t="str">
        <f t="shared" si="1193"/>
        <v>barrister and politician Secretary of State for Northern Ireland (1992–1997)</v>
      </c>
      <c r="R3535" t="s">
        <v>2852</v>
      </c>
      <c r="S3535" s="2" t="s">
        <v>1096</v>
      </c>
      <c r="U3535" t="str">
        <f t="shared" si="1199"/>
        <v>https://en.wikipedia.org/wiki/Patrick_Mayhew Baron Mayhew of Twysden</v>
      </c>
      <c r="Y3535" t="str">
        <f t="shared" si="1200"/>
        <v>https://tools.wmflabs.org/xtools-articleinfo/?article=Patrick_Mayhew Baron Mayhew of Twysden&amp;project=en.wikipedia.org</v>
      </c>
      <c r="AB3535" t="str">
        <f t="shared" si="1201"/>
        <v>https://en.wikipedia.org/w/index.php?title=Special:WhatLinksHere/Patrick_Mayhew Baron Mayhew of Twysden&amp;limit=500</v>
      </c>
    </row>
    <row r="3536" spans="1:29">
      <c r="A3536">
        <v>2810</v>
      </c>
      <c r="B3536">
        <v>769583</v>
      </c>
      <c r="C3536">
        <v>491041.23251072451</v>
      </c>
      <c r="D3536" t="s">
        <v>12062</v>
      </c>
      <c r="E3536" t="str">
        <f t="shared" si="1197"/>
        <v>Patrick</v>
      </c>
      <c r="F3536" t="str">
        <f t="shared" si="1198"/>
        <v>Neill Baron Neill of Bladen</v>
      </c>
      <c r="H3536">
        <v>0</v>
      </c>
      <c r="J3536">
        <v>89</v>
      </c>
      <c r="K3536" s="5">
        <v>42518</v>
      </c>
      <c r="L3536" t="s">
        <v>12957</v>
      </c>
      <c r="M3536" t="str">
        <f t="shared" si="1191"/>
        <v>British barrister and life peer.[478]</v>
      </c>
      <c r="N3536" t="str">
        <f t="shared" si="1190"/>
        <v>British</v>
      </c>
      <c r="O3536" t="str">
        <f t="shared" si="1196"/>
        <v>barrister and life peer.[478]</v>
      </c>
      <c r="P3536" t="str">
        <f t="shared" si="1192"/>
        <v>barrister and life peer.</v>
      </c>
      <c r="Q3536" t="str">
        <f t="shared" si="1193"/>
        <v>barrister and life peer</v>
      </c>
      <c r="R3536" t="str">
        <f>Q3536</f>
        <v>barrister and life peer</v>
      </c>
      <c r="U3536" t="str">
        <f t="shared" si="1199"/>
        <v>https://en.wikipedia.org/wiki/Patrick_Neill Baron Neill of Bladen</v>
      </c>
      <c r="Y3536" t="str">
        <f t="shared" si="1200"/>
        <v>https://tools.wmflabs.org/xtools-articleinfo/?article=Patrick_Neill Baron Neill of Bladen&amp;project=en.wikipedia.org</v>
      </c>
      <c r="AB3536" t="str">
        <f t="shared" si="1201"/>
        <v>https://en.wikipedia.org/w/index.php?title=Special:WhatLinksHere/Patrick_Neill Baron Neill of Bladen&amp;limit=500</v>
      </c>
    </row>
    <row r="3537" spans="1:28">
      <c r="A3537">
        <v>2927</v>
      </c>
      <c r="B3537">
        <v>284819</v>
      </c>
      <c r="C3537">
        <v>899692.03989312518</v>
      </c>
      <c r="D3537" t="s">
        <v>5457</v>
      </c>
      <c r="E3537" t="str">
        <f t="shared" si="1197"/>
        <v>Patti</v>
      </c>
      <c r="F3537" t="str">
        <f t="shared" si="1198"/>
        <v>Grace Smith</v>
      </c>
      <c r="H3537">
        <v>0</v>
      </c>
      <c r="J3537">
        <v>68</v>
      </c>
      <c r="K3537" s="5">
        <v>42526</v>
      </c>
      <c r="L3537" t="s">
        <v>5041</v>
      </c>
      <c r="M3537" t="str">
        <f t="shared" si="1191"/>
        <v>American Federal Aviation Administration official.[82]</v>
      </c>
      <c r="N3537" t="str">
        <f t="shared" si="1190"/>
        <v>American</v>
      </c>
      <c r="O3537" t="str">
        <f t="shared" si="1196"/>
        <v>Federal Aviation Administration official.[82]</v>
      </c>
      <c r="P3537" t="str">
        <f t="shared" si="1192"/>
        <v>Federal Aviation Administration official.</v>
      </c>
      <c r="Q3537" t="str">
        <f t="shared" si="1193"/>
        <v>Federal Aviation Administration official</v>
      </c>
      <c r="R3537" t="s">
        <v>13398</v>
      </c>
      <c r="U3537" t="str">
        <f t="shared" si="1199"/>
        <v>https://en.wikipedia.org/wiki/Patti_Grace Smith</v>
      </c>
      <c r="Y3537" t="str">
        <f t="shared" si="1200"/>
        <v>https://tools.wmflabs.org/xtools-articleinfo/?article=Patti_Grace Smith&amp;project=en.wikipedia.org</v>
      </c>
      <c r="AB3537" t="str">
        <f t="shared" si="1201"/>
        <v>https://en.wikipedia.org/w/index.php?title=Special:WhatLinksHere/Patti_Grace Smith&amp;limit=500</v>
      </c>
    </row>
    <row r="3538" spans="1:28">
      <c r="A3538">
        <v>2407</v>
      </c>
      <c r="B3538">
        <v>900738</v>
      </c>
      <c r="C3538">
        <v>337888.73967478139</v>
      </c>
      <c r="D3538" t="s">
        <v>12176</v>
      </c>
      <c r="E3538" t="s">
        <v>13048</v>
      </c>
      <c r="F3538" t="s">
        <v>13049</v>
      </c>
      <c r="H3538">
        <v>0</v>
      </c>
      <c r="J3538">
        <v>41</v>
      </c>
      <c r="K3538" s="5">
        <v>42494</v>
      </c>
      <c r="L3538" t="s">
        <v>12275</v>
      </c>
      <c r="M3538" t="str">
        <f t="shared" si="1191"/>
        <v>American artist.[69]</v>
      </c>
      <c r="N3538" t="str">
        <f t="shared" si="1190"/>
        <v>American</v>
      </c>
      <c r="O3538" t="str">
        <f t="shared" si="1196"/>
        <v>artist.[69]</v>
      </c>
      <c r="P3538" t="str">
        <f t="shared" si="1192"/>
        <v>artist.</v>
      </c>
      <c r="Q3538" t="str">
        <f t="shared" si="1193"/>
        <v>artist</v>
      </c>
      <c r="R3538" t="str">
        <f>IFERROR(MID(Q3538,1,FIND(" ",Q3538)-1),Q3538)</f>
        <v>artist</v>
      </c>
      <c r="U3538" t="str">
        <f t="shared" si="1199"/>
        <v>https://en.wikipedia.org/wiki/Paul_A. Paddock</v>
      </c>
      <c r="Y3538" t="str">
        <f t="shared" si="1200"/>
        <v>https://tools.wmflabs.org/xtools-articleinfo/?article=Paul_A. Paddock&amp;project=en.wikipedia.org</v>
      </c>
      <c r="AB3538" t="str">
        <f t="shared" si="1201"/>
        <v>https://en.wikipedia.org/w/index.php?title=Special:WhatLinksHere/Paul_A. Paddock&amp;limit=500</v>
      </c>
    </row>
    <row r="3539" spans="1:28">
      <c r="A3539">
        <v>2227</v>
      </c>
      <c r="B3539">
        <v>762749</v>
      </c>
      <c r="C3539">
        <v>89512.577536879689</v>
      </c>
      <c r="D3539" t="s">
        <v>6590</v>
      </c>
      <c r="E3539" t="str">
        <f>LEFT(D3539,FIND(" ",D3539)-1)</f>
        <v>Paul</v>
      </c>
      <c r="F3539" t="str">
        <f>MID(D3539,FIND(" ",D3539)+1,9999)</f>
        <v>Annear</v>
      </c>
      <c r="H3539">
        <v>0</v>
      </c>
      <c r="J3539">
        <v>68</v>
      </c>
      <c r="K3539" s="5">
        <v>42484</v>
      </c>
      <c r="L3539" t="s">
        <v>6174</v>
      </c>
      <c r="M3539" t="str">
        <f t="shared" si="1191"/>
        <v>New Zealand jeweller.[415]</v>
      </c>
      <c r="N3539" t="s">
        <v>7307</v>
      </c>
      <c r="O3539" t="str">
        <f t="shared" si="1196"/>
        <v>Zealand jeweller.[415]</v>
      </c>
      <c r="P3539" t="str">
        <f t="shared" si="1192"/>
        <v>Zealand jeweller.</v>
      </c>
      <c r="Q3539" t="str">
        <f t="shared" si="1193"/>
        <v>Zealand jeweller</v>
      </c>
      <c r="R3539" t="s">
        <v>5857</v>
      </c>
      <c r="U3539" t="str">
        <f t="shared" si="1199"/>
        <v>https://en.wikipedia.org/wiki/Paul_Annear</v>
      </c>
      <c r="Y3539" t="str">
        <f t="shared" si="1200"/>
        <v>https://tools.wmflabs.org/xtools-articleinfo/?article=Paul_Annear&amp;project=en.wikipedia.org</v>
      </c>
      <c r="AB3539" t="str">
        <f t="shared" si="1201"/>
        <v>https://en.wikipedia.org/w/index.php?title=Special:WhatLinksHere/Paul_Annear&amp;limit=500</v>
      </c>
    </row>
    <row r="3540" spans="1:28">
      <c r="A3540">
        <v>455</v>
      </c>
      <c r="B3540">
        <v>955069</v>
      </c>
      <c r="C3540">
        <v>322131.72151659819</v>
      </c>
      <c r="D3540" t="s">
        <v>9455</v>
      </c>
      <c r="E3540" t="s">
        <v>10681</v>
      </c>
      <c r="F3540" t="s">
        <v>10680</v>
      </c>
      <c r="H3540">
        <v>0</v>
      </c>
      <c r="J3540">
        <v>96</v>
      </c>
      <c r="K3540" s="3">
        <v>42391</v>
      </c>
      <c r="L3540" t="s">
        <v>9308</v>
      </c>
      <c r="M3540" t="str">
        <f t="shared" si="1191"/>
        <v>French artist.[459]</v>
      </c>
      <c r="N3540" t="str">
        <f t="shared" ref="N3540:N3549" si="1202">MID(M3540,1,FIND(" ",M3540)-1)</f>
        <v>French</v>
      </c>
      <c r="O3540" t="str">
        <f t="shared" si="1196"/>
        <v>artist.[459]</v>
      </c>
      <c r="P3540" t="str">
        <f t="shared" si="1192"/>
        <v>artist.</v>
      </c>
      <c r="Q3540" t="str">
        <f t="shared" si="1193"/>
        <v>artist</v>
      </c>
      <c r="R3540" t="str">
        <f>IFERROR(MID(Q3540,1,FIND(" ",Q3540)-1),Q3540)</f>
        <v>artist</v>
      </c>
      <c r="U3540" t="str">
        <f t="shared" si="1199"/>
        <v>https://en.wikipedia.org/wiki/Paul_Augustin Aizpiri</v>
      </c>
      <c r="Y3540" t="str">
        <f t="shared" si="1200"/>
        <v>https://tools.wmflabs.org/xtools-articleinfo/?article=Paul_Augustin Aizpiri&amp;project=en.wikipedia.org</v>
      </c>
      <c r="AB3540" t="str">
        <f t="shared" si="1201"/>
        <v>https://en.wikipedia.org/w/index.php?title=Special:WhatLinksHere/Paul_Augustin Aizpiri&amp;limit=500</v>
      </c>
    </row>
    <row r="3541" spans="1:28">
      <c r="A3541">
        <v>906</v>
      </c>
      <c r="B3541">
        <v>835885</v>
      </c>
      <c r="C3541">
        <v>425929.2652068325</v>
      </c>
      <c r="D3541" t="s">
        <v>10554</v>
      </c>
      <c r="E3541" t="str">
        <f t="shared" ref="E3541:E3557" si="1203">LEFT(D3541,FIND(" ",D3541)-1)</f>
        <v>Paul</v>
      </c>
      <c r="F3541" t="str">
        <f t="shared" ref="F3541:F3557" si="1204">MID(D3541,FIND(" ",D3541)+1,9999)</f>
        <v>Bannon</v>
      </c>
      <c r="H3541">
        <v>0</v>
      </c>
      <c r="J3541">
        <v>59</v>
      </c>
      <c r="K3541" s="3">
        <v>42415</v>
      </c>
      <c r="L3541" t="s">
        <v>11344</v>
      </c>
      <c r="M3541" t="str">
        <f t="shared" si="1191"/>
        <v>Irish footballer (Carlisle United Cork City).[251]</v>
      </c>
      <c r="N3541" t="str">
        <f t="shared" si="1202"/>
        <v>Irish</v>
      </c>
      <c r="O3541" t="str">
        <f t="shared" si="1196"/>
        <v>footballer (Carlisle United Cork City).[251]</v>
      </c>
      <c r="P3541" t="str">
        <f t="shared" si="1192"/>
        <v>footballer (Carlisle United Cork City).</v>
      </c>
      <c r="Q3541" t="str">
        <f t="shared" si="1193"/>
        <v>footballer (Carlisle United Cork City)</v>
      </c>
      <c r="R3541" t="str">
        <f>IFERROR(MID(Q3541,1,FIND(" ",Q3541)-1),Q3541)</f>
        <v>footballer</v>
      </c>
      <c r="S3541" t="s">
        <v>2330</v>
      </c>
      <c r="U3541" t="str">
        <f t="shared" si="1199"/>
        <v>https://en.wikipedia.org/wiki/Paul_Bannon</v>
      </c>
      <c r="Y3541" t="str">
        <f t="shared" si="1200"/>
        <v>https://tools.wmflabs.org/xtools-articleinfo/?article=Paul_Bannon&amp;project=en.wikipedia.org</v>
      </c>
      <c r="AB3541" t="str">
        <f t="shared" si="1201"/>
        <v>https://en.wikipedia.org/w/index.php?title=Special:WhatLinksHere/Paul_Bannon&amp;limit=500</v>
      </c>
    </row>
    <row r="3542" spans="1:28">
      <c r="A3542">
        <v>47</v>
      </c>
      <c r="B3542">
        <v>175672</v>
      </c>
      <c r="C3542">
        <v>854691.30492219841</v>
      </c>
      <c r="D3542" t="s">
        <v>9061</v>
      </c>
      <c r="E3542" t="str">
        <f t="shared" si="1203"/>
        <v>Paul</v>
      </c>
      <c r="F3542" t="str">
        <f t="shared" si="1204"/>
        <v>Bley</v>
      </c>
      <c r="H3542">
        <v>0</v>
      </c>
      <c r="J3542">
        <v>83</v>
      </c>
      <c r="K3542" s="3">
        <v>42372</v>
      </c>
      <c r="L3542" t="s">
        <v>9062</v>
      </c>
      <c r="M3542" t="str">
        <f t="shared" si="1191"/>
        <v>Canadian jazz pianist.[47]</v>
      </c>
      <c r="N3542" t="str">
        <f t="shared" si="1202"/>
        <v>Canadian</v>
      </c>
      <c r="O3542" t="str">
        <f t="shared" si="1196"/>
        <v>jazz pianist.[47]</v>
      </c>
      <c r="P3542" t="str">
        <f t="shared" si="1192"/>
        <v>jazz pianist.</v>
      </c>
      <c r="Q3542" t="str">
        <f t="shared" si="1193"/>
        <v>jazz pianist</v>
      </c>
      <c r="R3542" t="s">
        <v>7462</v>
      </c>
      <c r="U3542" t="str">
        <f t="shared" si="1199"/>
        <v>https://en.wikipedia.org/wiki/Paul_Bley</v>
      </c>
      <c r="Y3542" t="str">
        <f t="shared" si="1200"/>
        <v>https://tools.wmflabs.org/xtools-articleinfo/?article=Paul_Bley&amp;project=en.wikipedia.org</v>
      </c>
      <c r="AB3542" t="str">
        <f t="shared" si="1201"/>
        <v>https://en.wikipedia.org/w/index.php?title=Special:WhatLinksHere/Paul_Bley&amp;limit=500</v>
      </c>
    </row>
    <row r="3543" spans="1:28">
      <c r="A3543">
        <v>2371</v>
      </c>
      <c r="B3543">
        <v>531273</v>
      </c>
      <c r="C3543">
        <v>172824.05725927674</v>
      </c>
      <c r="D3543" t="s">
        <v>12149</v>
      </c>
      <c r="E3543" t="str">
        <f t="shared" si="1203"/>
        <v>Paul</v>
      </c>
      <c r="F3543" t="str">
        <f t="shared" si="1204"/>
        <v>Boutelle</v>
      </c>
      <c r="H3543">
        <v>0</v>
      </c>
      <c r="J3543">
        <v>81</v>
      </c>
      <c r="K3543" s="5">
        <v>42493</v>
      </c>
      <c r="L3543" t="s">
        <v>12521</v>
      </c>
      <c r="M3543" t="str">
        <f t="shared" si="1191"/>
        <v>American politician Socialist Workers candidate for U.S. Vice President (1968) kidney cancer.[33]</v>
      </c>
      <c r="N3543" t="str">
        <f t="shared" si="1202"/>
        <v>American</v>
      </c>
      <c r="O3543" t="str">
        <f t="shared" si="1196"/>
        <v>politician Socialist Workers candidate for U.S. Vice President (1968) kidney cancer.[33]</v>
      </c>
      <c r="P3543" t="str">
        <f t="shared" si="1192"/>
        <v>politician Socialist Workers candidate for U.S. Vice President (1968) kidney cancer.</v>
      </c>
      <c r="Q3543" t="str">
        <f t="shared" si="1193"/>
        <v>politician Socialist Workers candidate for U</v>
      </c>
      <c r="R3543" t="str">
        <f>IFERROR(MID(Q3543,1,FIND(" ",Q3543)-1),Q3543)</f>
        <v>politician</v>
      </c>
      <c r="S3543" t="s">
        <v>1479</v>
      </c>
      <c r="T3543" t="s">
        <v>13266</v>
      </c>
      <c r="U3543" t="str">
        <f t="shared" si="1199"/>
        <v>https://en.wikipedia.org/wiki/Paul_Boutelle</v>
      </c>
      <c r="Y3543" t="str">
        <f t="shared" si="1200"/>
        <v>https://tools.wmflabs.org/xtools-articleinfo/?article=Paul_Boutelle&amp;project=en.wikipedia.org</v>
      </c>
      <c r="AB3543" t="str">
        <f t="shared" si="1201"/>
        <v>https://en.wikipedia.org/w/index.php?title=Special:WhatLinksHere/Paul_Boutelle&amp;limit=500</v>
      </c>
    </row>
    <row r="3544" spans="1:28">
      <c r="A3544">
        <v>2117</v>
      </c>
      <c r="B3544">
        <v>872952</v>
      </c>
      <c r="C3544">
        <v>10275.871274643578</v>
      </c>
      <c r="D3544" t="s">
        <v>6985</v>
      </c>
      <c r="E3544" t="str">
        <f t="shared" si="1203"/>
        <v>Paul</v>
      </c>
      <c r="F3544" t="str">
        <f t="shared" si="1204"/>
        <v>Busiek</v>
      </c>
      <c r="H3544">
        <v>0</v>
      </c>
      <c r="J3544">
        <v>93</v>
      </c>
      <c r="K3544" s="5">
        <v>42478</v>
      </c>
      <c r="L3544" t="s">
        <v>6250</v>
      </c>
      <c r="M3544" t="str">
        <f t="shared" si="1191"/>
        <v>American politician.[304]</v>
      </c>
      <c r="N3544" t="str">
        <f t="shared" si="1202"/>
        <v>American</v>
      </c>
      <c r="O3544" t="str">
        <f t="shared" si="1196"/>
        <v>politician.[304]</v>
      </c>
      <c r="P3544" t="str">
        <f t="shared" si="1192"/>
        <v>politician.</v>
      </c>
      <c r="Q3544" t="str">
        <f t="shared" si="1193"/>
        <v>politician</v>
      </c>
      <c r="R3544" t="str">
        <f>IFERROR(MID(Q3544,1,FIND(" ",Q3544)-1),Q3544)</f>
        <v>politician</v>
      </c>
      <c r="U3544" t="str">
        <f t="shared" si="1199"/>
        <v>https://en.wikipedia.org/wiki/Paul_Busiek</v>
      </c>
      <c r="Y3544" t="str">
        <f t="shared" si="1200"/>
        <v>https://tools.wmflabs.org/xtools-articleinfo/?article=Paul_Busiek&amp;project=en.wikipedia.org</v>
      </c>
      <c r="AB3544" t="str">
        <f t="shared" si="1201"/>
        <v>https://en.wikipedia.org/w/index.php?title=Special:WhatLinksHere/Paul_Busiek&amp;limit=500</v>
      </c>
    </row>
    <row r="3545" spans="1:28">
      <c r="A3545">
        <v>3924</v>
      </c>
      <c r="B3545">
        <v>978860</v>
      </c>
      <c r="C3545">
        <v>441941.07962812268</v>
      </c>
      <c r="D3545" t="s">
        <v>4744</v>
      </c>
      <c r="E3545" t="str">
        <f t="shared" si="1203"/>
        <v>Paul</v>
      </c>
      <c r="F3545" t="str">
        <f t="shared" si="1204"/>
        <v>Byttebier</v>
      </c>
      <c r="H3545">
        <v>0</v>
      </c>
      <c r="J3545">
        <v>93</v>
      </c>
      <c r="K3545" s="5">
        <v>42587</v>
      </c>
      <c r="L3545" t="s">
        <v>4134</v>
      </c>
      <c r="M3545" t="str">
        <f t="shared" si="1191"/>
        <v>Belgian physician and civil servant.[66]</v>
      </c>
      <c r="N3545" t="str">
        <f t="shared" si="1202"/>
        <v>Belgian</v>
      </c>
      <c r="O3545" t="str">
        <f t="shared" si="1196"/>
        <v>physician and civil servant.[66]</v>
      </c>
      <c r="P3545" s="2" t="str">
        <f t="shared" si="1192"/>
        <v>physician and civil servant.</v>
      </c>
      <c r="Q3545" s="2" t="str">
        <f t="shared" si="1193"/>
        <v>physician and civil servant</v>
      </c>
      <c r="R3545" s="2" t="str">
        <f>Q3545</f>
        <v>physician and civil servant</v>
      </c>
      <c r="S3545" s="2"/>
      <c r="U3545" t="str">
        <f t="shared" si="1199"/>
        <v>https://en.wikipedia.org/wiki/Paul_Byttebier</v>
      </c>
      <c r="Y3545" t="str">
        <f t="shared" si="1200"/>
        <v>https://tools.wmflabs.org/xtools-articleinfo/?article=Paul_Byttebier&amp;project=en.wikipedia.org</v>
      </c>
      <c r="AB3545" t="str">
        <f t="shared" si="1201"/>
        <v>https://en.wikipedia.org/w/index.php?title=Special:WhatLinksHere/Paul_Byttebier&amp;limit=500</v>
      </c>
    </row>
    <row r="3546" spans="1:28">
      <c r="A3546">
        <v>2009</v>
      </c>
      <c r="B3546">
        <v>448249</v>
      </c>
      <c r="C3546">
        <v>193905.43283407169</v>
      </c>
      <c r="D3546" t="s">
        <v>6862</v>
      </c>
      <c r="E3546" t="str">
        <f t="shared" si="1203"/>
        <v>Paul</v>
      </c>
      <c r="F3546" t="str">
        <f t="shared" si="1204"/>
        <v>Carey</v>
      </c>
      <c r="H3546">
        <v>0</v>
      </c>
      <c r="J3546">
        <v>88</v>
      </c>
      <c r="K3546" s="5">
        <v>42472</v>
      </c>
      <c r="L3546" t="s">
        <v>6266</v>
      </c>
      <c r="M3546" t="str">
        <f t="shared" si="1191"/>
        <v>American radio broadcaster (Detroit Tigers).[196]</v>
      </c>
      <c r="N3546" t="str">
        <f t="shared" si="1202"/>
        <v>American</v>
      </c>
      <c r="O3546" t="str">
        <f t="shared" si="1196"/>
        <v>radio broadcaster (Detroit Tigers).[196]</v>
      </c>
      <c r="P3546" t="str">
        <f t="shared" si="1192"/>
        <v>radio broadcaster (Detroit Tigers).</v>
      </c>
      <c r="Q3546" t="str">
        <f t="shared" si="1193"/>
        <v>radio broadcaster (Detroit Tigers)</v>
      </c>
      <c r="R3546" t="s">
        <v>7260</v>
      </c>
      <c r="S3546" s="2" t="s">
        <v>1919</v>
      </c>
      <c r="U3546" t="str">
        <f t="shared" si="1199"/>
        <v>https://en.wikipedia.org/wiki/Paul_Carey</v>
      </c>
      <c r="Y3546" t="str">
        <f t="shared" si="1200"/>
        <v>https://tools.wmflabs.org/xtools-articleinfo/?article=Paul_Carey&amp;project=en.wikipedia.org</v>
      </c>
      <c r="AB3546" t="str">
        <f t="shared" si="1201"/>
        <v>https://en.wikipedia.org/w/index.php?title=Special:WhatLinksHere/Paul_Carey&amp;limit=500</v>
      </c>
    </row>
    <row r="3547" spans="1:28">
      <c r="A3547">
        <v>1161</v>
      </c>
      <c r="B3547">
        <v>694284</v>
      </c>
      <c r="C3547">
        <v>701393.62505688041</v>
      </c>
      <c r="D3547" t="s">
        <v>10629</v>
      </c>
      <c r="E3547" t="str">
        <f t="shared" si="1203"/>
        <v>Paul</v>
      </c>
      <c r="F3547" t="str">
        <f t="shared" si="1204"/>
        <v>Colinvaux</v>
      </c>
      <c r="H3547">
        <v>0</v>
      </c>
      <c r="J3547">
        <v>85</v>
      </c>
      <c r="K3547" s="3">
        <v>42428</v>
      </c>
      <c r="L3547" t="s">
        <v>11558</v>
      </c>
      <c r="M3547" t="str">
        <f t="shared" si="1191"/>
        <v>British ecologist and author (Fates of Nations).[508]</v>
      </c>
      <c r="N3547" t="str">
        <f t="shared" si="1202"/>
        <v>British</v>
      </c>
      <c r="O3547" t="str">
        <f t="shared" si="1196"/>
        <v>ecologist and author (Fates of Nations).[508]</v>
      </c>
      <c r="P3547" t="str">
        <f t="shared" si="1192"/>
        <v>ecologist and author (Fates of Nations).</v>
      </c>
      <c r="Q3547" t="str">
        <f t="shared" si="1193"/>
        <v>ecologist and author (Fates of Nations)</v>
      </c>
      <c r="R3547" t="s">
        <v>3266</v>
      </c>
      <c r="S3547" t="s">
        <v>2074</v>
      </c>
      <c r="U3547" t="str">
        <f t="shared" si="1199"/>
        <v>https://en.wikipedia.org/wiki/Paul_Colinvaux</v>
      </c>
      <c r="Y3547" t="str">
        <f t="shared" si="1200"/>
        <v>https://tools.wmflabs.org/xtools-articleinfo/?article=Paul_Colinvaux&amp;project=en.wikipedia.org</v>
      </c>
      <c r="AB3547" t="str">
        <f t="shared" si="1201"/>
        <v>https://en.wikipedia.org/w/index.php?title=Special:WhatLinksHere/Paul_Colinvaux&amp;limit=500</v>
      </c>
    </row>
    <row r="3548" spans="1:28">
      <c r="A3548">
        <v>4266</v>
      </c>
      <c r="B3548">
        <v>130521</v>
      </c>
      <c r="C3548">
        <v>98559.928325812507</v>
      </c>
      <c r="D3548" t="s">
        <v>4352</v>
      </c>
      <c r="E3548" t="str">
        <f t="shared" si="1203"/>
        <v>Paul</v>
      </c>
      <c r="F3548" t="str">
        <f t="shared" si="1204"/>
        <v>Comi</v>
      </c>
      <c r="H3548">
        <v>0</v>
      </c>
      <c r="J3548">
        <v>84</v>
      </c>
      <c r="K3548" s="5">
        <v>42608</v>
      </c>
      <c r="L3548" t="s">
        <v>3746</v>
      </c>
      <c r="M3548" t="str">
        <f t="shared" si="1191"/>
        <v>American actor.[409]</v>
      </c>
      <c r="N3548" t="str">
        <f t="shared" si="1202"/>
        <v>American</v>
      </c>
      <c r="O3548" t="str">
        <f t="shared" si="1196"/>
        <v>actor.[409]</v>
      </c>
      <c r="P3548" s="2" t="str">
        <f t="shared" si="1192"/>
        <v>actor.</v>
      </c>
      <c r="Q3548" s="2" t="str">
        <f t="shared" si="1193"/>
        <v>actor</v>
      </c>
      <c r="R3548" s="2" t="str">
        <f>IFERROR(MID(Q3548,1,FIND(" ",Q3548)-1),Q3548)</f>
        <v>actor</v>
      </c>
      <c r="S3548" s="2"/>
      <c r="U3548" t="str">
        <f t="shared" si="1199"/>
        <v>https://en.wikipedia.org/wiki/Paul_Comi</v>
      </c>
      <c r="Y3548" t="str">
        <f t="shared" si="1200"/>
        <v>https://tools.wmflabs.org/xtools-articleinfo/?article=Paul_Comi&amp;project=en.wikipedia.org</v>
      </c>
      <c r="AB3548" t="str">
        <f t="shared" si="1201"/>
        <v>https://en.wikipedia.org/w/index.php?title=Special:WhatLinksHere/Paul_Comi&amp;limit=500</v>
      </c>
    </row>
    <row r="3549" spans="1:28">
      <c r="A3549">
        <v>1297</v>
      </c>
      <c r="B3549">
        <v>452700</v>
      </c>
      <c r="C3549">
        <v>260264.54826205736</v>
      </c>
      <c r="D3549" t="s">
        <v>8431</v>
      </c>
      <c r="E3549" t="str">
        <f t="shared" si="1203"/>
        <v>Paul</v>
      </c>
      <c r="F3549" t="str">
        <f t="shared" si="1204"/>
        <v>Couch</v>
      </c>
      <c r="H3549">
        <v>0</v>
      </c>
      <c r="J3549">
        <v>51</v>
      </c>
      <c r="K3549" s="3">
        <v>42434</v>
      </c>
      <c r="L3549" s="2" t="s">
        <v>8213</v>
      </c>
      <c r="M3549" t="str">
        <f t="shared" si="1191"/>
        <v>Australian football player (Geelong) heart attack.[103]</v>
      </c>
      <c r="N3549" t="str">
        <f t="shared" si="1202"/>
        <v>Australian</v>
      </c>
      <c r="O3549" t="str">
        <f t="shared" si="1196"/>
        <v>football player (Geelong) heart attack.[103]</v>
      </c>
      <c r="P3549" t="str">
        <f t="shared" si="1192"/>
        <v>football player (Geelong) heart attack.</v>
      </c>
      <c r="Q3549" t="str">
        <f t="shared" si="1193"/>
        <v>football player (Geelong) heart attack</v>
      </c>
      <c r="R3549" t="s">
        <v>7095</v>
      </c>
      <c r="S3549" t="s">
        <v>1975</v>
      </c>
      <c r="T3549" t="s">
        <v>7313</v>
      </c>
      <c r="U3549" t="str">
        <f t="shared" si="1199"/>
        <v>https://en.wikipedia.org/wiki/Paul_Couch</v>
      </c>
      <c r="Y3549" t="str">
        <f t="shared" si="1200"/>
        <v>https://tools.wmflabs.org/xtools-articleinfo/?article=Paul_Couch&amp;project=en.wikipedia.org</v>
      </c>
      <c r="AB3549" t="str">
        <f t="shared" si="1201"/>
        <v>https://en.wikipedia.org/w/index.php?title=Special:WhatLinksHere/Paul_Couch&amp;limit=500</v>
      </c>
    </row>
    <row r="3550" spans="1:28">
      <c r="A3550">
        <v>3130</v>
      </c>
      <c r="B3550">
        <v>561191</v>
      </c>
      <c r="C3550">
        <v>701376.8948590951</v>
      </c>
      <c r="D3550" t="s">
        <v>5301</v>
      </c>
      <c r="E3550" t="str">
        <f t="shared" si="1203"/>
        <v>Paul</v>
      </c>
      <c r="F3550" t="str">
        <f t="shared" si="1204"/>
        <v>Cox</v>
      </c>
      <c r="H3550">
        <v>0</v>
      </c>
      <c r="J3550">
        <v>76</v>
      </c>
      <c r="K3550" s="5">
        <v>42539</v>
      </c>
      <c r="L3550" t="s">
        <v>4865</v>
      </c>
      <c r="M3550" t="str">
        <f t="shared" si="1191"/>
        <v>Dutch-born Australian film director (My First Wife A Woman's Tale Exile) liver cancer.[285]</v>
      </c>
      <c r="N3550" t="s">
        <v>4574</v>
      </c>
      <c r="O3550" t="str">
        <f t="shared" si="1196"/>
        <v>Australian film director (My First Wife A Woman's Tale Exile) liver cancer.[285]</v>
      </c>
      <c r="P3550" t="str">
        <f t="shared" si="1192"/>
        <v>Australian film director (My First Wife A Woman's Tale Exile) liver cancer.</v>
      </c>
      <c r="Q3550" t="str">
        <f t="shared" si="1193"/>
        <v>Australian film director (My First Wife A Woman's Tale Exile) liver cancer</v>
      </c>
      <c r="R3550" t="s">
        <v>13454</v>
      </c>
      <c r="S3550" s="2" t="s">
        <v>948</v>
      </c>
      <c r="T3550" t="s">
        <v>3076</v>
      </c>
      <c r="U3550" t="str">
        <f t="shared" si="1199"/>
        <v>https://en.wikipedia.org/wiki/Paul_Cox</v>
      </c>
      <c r="Y3550" t="str">
        <f t="shared" si="1200"/>
        <v>https://tools.wmflabs.org/xtools-articleinfo/?article=Paul_Cox&amp;project=en.wikipedia.org</v>
      </c>
      <c r="AB3550" t="str">
        <f t="shared" si="1201"/>
        <v>https://en.wikipedia.org/w/index.php?title=Special:WhatLinksHere/Paul_Cox&amp;limit=500</v>
      </c>
    </row>
    <row r="3551" spans="1:28">
      <c r="A3551">
        <v>4251</v>
      </c>
      <c r="B3551">
        <v>286163</v>
      </c>
      <c r="C3551">
        <v>838984.9737986878</v>
      </c>
      <c r="D3551" t="s">
        <v>4184</v>
      </c>
      <c r="E3551" t="str">
        <f t="shared" si="1203"/>
        <v>Paul</v>
      </c>
      <c r="F3551" t="str">
        <f t="shared" si="1204"/>
        <v>Dade</v>
      </c>
      <c r="H3551">
        <v>0</v>
      </c>
      <c r="J3551">
        <v>64</v>
      </c>
      <c r="K3551" s="5">
        <v>42607</v>
      </c>
      <c r="L3551" t="s">
        <v>3733</v>
      </c>
      <c r="M3551" t="str">
        <f t="shared" si="1191"/>
        <v>American baseball player (Cleveland Indians San Diego Padres) cancer.[394]</v>
      </c>
      <c r="N3551" t="str">
        <f t="shared" ref="N3551:N3582" si="1205">MID(M3551,1,FIND(" ",M3551)-1)</f>
        <v>American</v>
      </c>
      <c r="O3551" t="str">
        <f t="shared" si="1196"/>
        <v>baseball player (Cleveland Indians San Diego Padres) cancer.[394]</v>
      </c>
      <c r="P3551" s="2" t="str">
        <f t="shared" si="1192"/>
        <v>baseball player (Cleveland Indians San Diego Padres) cancer.</v>
      </c>
      <c r="Q3551" s="2" t="str">
        <f t="shared" si="1193"/>
        <v>baseball player (Cleveland Indians San Diego Padres) cancer</v>
      </c>
      <c r="R3551" s="2" t="s">
        <v>3074</v>
      </c>
      <c r="S3551" s="2" t="s">
        <v>524</v>
      </c>
      <c r="T3551" t="s">
        <v>2645</v>
      </c>
      <c r="U3551" t="str">
        <f t="shared" si="1199"/>
        <v>https://en.wikipedia.org/wiki/Paul_Dade</v>
      </c>
      <c r="Y3551" t="str">
        <f t="shared" si="1200"/>
        <v>https://tools.wmflabs.org/xtools-articleinfo/?article=Paul_Dade&amp;project=en.wikipedia.org</v>
      </c>
      <c r="AB3551" t="str">
        <f t="shared" si="1201"/>
        <v>https://en.wikipedia.org/w/index.php?title=Special:WhatLinksHere/Paul_Dade&amp;limit=500</v>
      </c>
    </row>
    <row r="3552" spans="1:28">
      <c r="A3552">
        <v>1533</v>
      </c>
      <c r="B3552">
        <v>182354</v>
      </c>
      <c r="C3552">
        <v>984048.25904162857</v>
      </c>
      <c r="D3552" t="s">
        <v>8801</v>
      </c>
      <c r="E3552" t="str">
        <f t="shared" si="1203"/>
        <v>Paul</v>
      </c>
      <c r="F3552" t="str">
        <f t="shared" si="1204"/>
        <v>Daniels</v>
      </c>
      <c r="H3552">
        <v>0</v>
      </c>
      <c r="J3552">
        <v>77</v>
      </c>
      <c r="K3552" s="3">
        <v>42446</v>
      </c>
      <c r="L3552" s="2" t="s">
        <v>7975</v>
      </c>
      <c r="M3552" t="str">
        <f t="shared" si="1191"/>
        <v>British magician (The Paul Daniels Magic Show) brain tumour.[340]</v>
      </c>
      <c r="N3552" t="str">
        <f t="shared" si="1205"/>
        <v>British</v>
      </c>
      <c r="O3552" t="str">
        <f t="shared" si="1196"/>
        <v>magician (The Paul Daniels Magic Show) brain tumour.[340]</v>
      </c>
      <c r="P3552" t="str">
        <f t="shared" si="1192"/>
        <v>magician (The Paul Daniels Magic Show) brain tumour.</v>
      </c>
      <c r="Q3552" t="str">
        <f t="shared" si="1193"/>
        <v>magician (The Paul Daniels Magic Show) brain tumour</v>
      </c>
      <c r="R3552" t="str">
        <f>IFERROR(MID(Q3552,1,FIND(" ",Q3552)-1),Q3552)</f>
        <v>magician</v>
      </c>
      <c r="S3552" s="2" t="s">
        <v>1949</v>
      </c>
      <c r="T3552" t="s">
        <v>7522</v>
      </c>
      <c r="U3552" t="str">
        <f t="shared" si="1199"/>
        <v>https://en.wikipedia.org/wiki/Paul_Daniels</v>
      </c>
      <c r="Y3552" t="str">
        <f t="shared" si="1200"/>
        <v>https://tools.wmflabs.org/xtools-articleinfo/?article=Paul_Daniels&amp;project=en.wikipedia.org</v>
      </c>
      <c r="AB3552" t="str">
        <f t="shared" si="1201"/>
        <v>https://en.wikipedia.org/w/index.php?title=Special:WhatLinksHere/Paul_Daniels&amp;limit=500</v>
      </c>
    </row>
    <row r="3553" spans="1:29">
      <c r="A3553">
        <v>4824</v>
      </c>
      <c r="B3553">
        <v>518060</v>
      </c>
      <c r="C3553">
        <v>635637.91384876822</v>
      </c>
      <c r="D3553" t="s">
        <v>374</v>
      </c>
      <c r="E3553" s="2" t="str">
        <f t="shared" si="1203"/>
        <v>Paul</v>
      </c>
      <c r="F3553" s="2" t="str">
        <f t="shared" si="1204"/>
        <v>Frantz</v>
      </c>
      <c r="H3553">
        <v>0</v>
      </c>
      <c r="J3553">
        <v>89</v>
      </c>
      <c r="K3553" s="3">
        <v>42643</v>
      </c>
      <c r="L3553" t="s">
        <v>135</v>
      </c>
      <c r="M3553" s="2" t="str">
        <f t="shared" si="1191"/>
        <v>French football player and manager (Strasbourg).[31]</v>
      </c>
      <c r="N3553" s="2" t="str">
        <f t="shared" si="1205"/>
        <v>French</v>
      </c>
      <c r="O3553" s="2" t="str">
        <f t="shared" si="1196"/>
        <v>football player and manager (Strasbourg).[31]</v>
      </c>
      <c r="P3553" s="2" t="str">
        <f t="shared" si="1192"/>
        <v>football player and manager (Strasbourg).</v>
      </c>
      <c r="Q3553" s="2" t="str">
        <f t="shared" si="1193"/>
        <v>football player and manager (Strasbourg)</v>
      </c>
      <c r="R3553" s="2" t="s">
        <v>5</v>
      </c>
      <c r="S3553" t="s">
        <v>6</v>
      </c>
    </row>
    <row r="3554" spans="1:29">
      <c r="A3554">
        <v>4042</v>
      </c>
      <c r="B3554">
        <v>400694</v>
      </c>
      <c r="C3554">
        <v>351747.44145660952</v>
      </c>
      <c r="D3554" s="2" t="s">
        <v>4480</v>
      </c>
      <c r="E3554" s="2" t="str">
        <f t="shared" si="1203"/>
        <v>Paul</v>
      </c>
      <c r="F3554" s="2" t="str">
        <f t="shared" si="1204"/>
        <v>Friedrich</v>
      </c>
      <c r="G3554" s="2"/>
      <c r="H3554">
        <v>0</v>
      </c>
      <c r="J3554" s="2">
        <v>88</v>
      </c>
      <c r="K3554" s="6">
        <v>42593</v>
      </c>
      <c r="L3554" s="2" t="s">
        <v>3873</v>
      </c>
      <c r="M3554" t="str">
        <f t="shared" si="1191"/>
        <v>American anthropologist and linguist.[184]</v>
      </c>
      <c r="N3554" t="str">
        <f t="shared" si="1205"/>
        <v>American</v>
      </c>
      <c r="O3554" t="str">
        <f t="shared" si="1196"/>
        <v>anthropologist and linguist.[184]</v>
      </c>
      <c r="P3554" s="2" t="str">
        <f t="shared" si="1192"/>
        <v>anthropologist and linguist.</v>
      </c>
      <c r="Q3554" s="2" t="str">
        <f t="shared" si="1193"/>
        <v>anthropologist and linguist</v>
      </c>
      <c r="R3554" s="2" t="str">
        <f>Q3554</f>
        <v>anthropologist and linguist</v>
      </c>
      <c r="S3554" s="2"/>
      <c r="T3554" s="2"/>
      <c r="U3554" t="str">
        <f t="shared" ref="U3554:U3559" si="1206">CONCATENATE("https://en.wikipedia.org/wiki/",REPLACE(D3554,FIND(" ",D3554),1,"_"))</f>
        <v>https://en.wikipedia.org/wiki/Paul_Friedrich</v>
      </c>
      <c r="V3554" s="2"/>
      <c r="Y3554" t="str">
        <f t="shared" ref="Y3554:Y3559" si="1207">CONCATENATE("https://tools.wmflabs.org/xtools-articleinfo/?article=",REPLACE(D3554,FIND(" ",D3554),1,"_"),"&amp;project=en.wikipedia.org")</f>
        <v>https://tools.wmflabs.org/xtools-articleinfo/?article=Paul_Friedrich&amp;project=en.wikipedia.org</v>
      </c>
      <c r="Z3554" s="2"/>
      <c r="AA3554" s="2"/>
      <c r="AB3554" t="str">
        <f t="shared" ref="AB3554:AB3559" si="1208">CONCATENATE("https://en.wikipedia.org/w/index.php?title=Special:WhatLinksHere/",REPLACE(D3554,FIND(" ",D3554),1,"_"),"&amp;limit=500")</f>
        <v>https://en.wikipedia.org/w/index.php?title=Special:WhatLinksHere/Paul_Friedrich&amp;limit=500</v>
      </c>
      <c r="AC3554" s="2"/>
    </row>
    <row r="3555" spans="1:29">
      <c r="A3555">
        <v>1949</v>
      </c>
      <c r="B3555">
        <v>383189</v>
      </c>
      <c r="C3555">
        <v>136790.19266146497</v>
      </c>
      <c r="D3555" t="s">
        <v>6995</v>
      </c>
      <c r="E3555" t="str">
        <f t="shared" si="1203"/>
        <v>Paul</v>
      </c>
      <c r="F3555" t="str">
        <f t="shared" si="1204"/>
        <v>Fung Jr.</v>
      </c>
      <c r="H3555">
        <v>0</v>
      </c>
      <c r="J3555">
        <v>93</v>
      </c>
      <c r="K3555" s="5">
        <v>42468</v>
      </c>
      <c r="L3555" t="s">
        <v>6328</v>
      </c>
      <c r="M3555" t="str">
        <f t="shared" si="1191"/>
        <v>American cartoonist (Blondie).[135]⋅</v>
      </c>
      <c r="N3555" t="str">
        <f t="shared" si="1205"/>
        <v>American</v>
      </c>
      <c r="O3555" t="str">
        <f t="shared" si="1196"/>
        <v>cartoonist (Blondie).[135]⋅</v>
      </c>
      <c r="P3555" t="str">
        <f t="shared" si="1192"/>
        <v>cartoonist (Blondie).</v>
      </c>
      <c r="Q3555" t="str">
        <f t="shared" si="1193"/>
        <v>cartoonist (Blondie)</v>
      </c>
      <c r="R3555" t="str">
        <f>IFERROR(MID(Q3555,1,FIND(" ",Q3555)-1),Q3555)</f>
        <v>cartoonist</v>
      </c>
      <c r="S3555" s="2" t="s">
        <v>1624</v>
      </c>
      <c r="U3555" t="str">
        <f t="shared" si="1206"/>
        <v>https://en.wikipedia.org/wiki/Paul_Fung Jr.</v>
      </c>
      <c r="Y3555" t="str">
        <f t="shared" si="1207"/>
        <v>https://tools.wmflabs.org/xtools-articleinfo/?article=Paul_Fung Jr.&amp;project=en.wikipedia.org</v>
      </c>
      <c r="AB3555" t="str">
        <f t="shared" si="1208"/>
        <v>https://en.wikipedia.org/w/index.php?title=Special:WhatLinksHere/Paul_Fung Jr.&amp;limit=500</v>
      </c>
    </row>
    <row r="3556" spans="1:29">
      <c r="A3556">
        <v>977</v>
      </c>
      <c r="B3556">
        <v>767343</v>
      </c>
      <c r="C3556">
        <v>522757.23961975018</v>
      </c>
      <c r="D3556" t="s">
        <v>10899</v>
      </c>
      <c r="E3556" t="str">
        <f t="shared" si="1203"/>
        <v>Paul</v>
      </c>
      <c r="F3556" t="str">
        <f t="shared" si="1204"/>
        <v>Gordon</v>
      </c>
      <c r="H3556">
        <v>0</v>
      </c>
      <c r="J3556">
        <v>52</v>
      </c>
      <c r="K3556" s="3">
        <v>42418</v>
      </c>
      <c r="L3556" t="s">
        <v>11284</v>
      </c>
      <c r="M3556" t="str">
        <f t="shared" si="1191"/>
        <v>American musician (New Radicals The B-52's).[322]</v>
      </c>
      <c r="N3556" t="str">
        <f t="shared" si="1205"/>
        <v>American</v>
      </c>
      <c r="O3556" t="str">
        <f t="shared" si="1196"/>
        <v>musician (New Radicals The B-52's).[322]</v>
      </c>
      <c r="P3556" t="str">
        <f t="shared" si="1192"/>
        <v>musician (New Radicals The B-52's).</v>
      </c>
      <c r="Q3556" t="str">
        <f t="shared" si="1193"/>
        <v>musician (New Radicals The B-52's)</v>
      </c>
      <c r="R3556" t="str">
        <f>IFERROR(MID(Q3556,1,FIND(" ",Q3556)-1),Q3556)</f>
        <v>musician</v>
      </c>
      <c r="S3556" t="s">
        <v>2170</v>
      </c>
      <c r="U3556" t="str">
        <f t="shared" si="1206"/>
        <v>https://en.wikipedia.org/wiki/Paul_Gordon</v>
      </c>
      <c r="Y3556" t="str">
        <f t="shared" si="1207"/>
        <v>https://tools.wmflabs.org/xtools-articleinfo/?article=Paul_Gordon&amp;project=en.wikipedia.org</v>
      </c>
      <c r="AB3556" t="str">
        <f t="shared" si="1208"/>
        <v>https://en.wikipedia.org/w/index.php?title=Special:WhatLinksHere/Paul_Gordon&amp;limit=500</v>
      </c>
    </row>
    <row r="3557" spans="1:29">
      <c r="A3557">
        <v>4507</v>
      </c>
      <c r="B3557">
        <v>35977</v>
      </c>
      <c r="C3557">
        <v>519791.99459219672</v>
      </c>
      <c r="D3557" t="s">
        <v>15064</v>
      </c>
      <c r="E3557" t="str">
        <f t="shared" si="1203"/>
        <v>Paul</v>
      </c>
      <c r="F3557" t="str">
        <f t="shared" si="1204"/>
        <v>Green</v>
      </c>
      <c r="H3557">
        <v>0</v>
      </c>
      <c r="J3557">
        <v>73</v>
      </c>
      <c r="K3557" s="5">
        <v>42623</v>
      </c>
      <c r="L3557" t="s">
        <v>15373</v>
      </c>
      <c r="M3557" t="str">
        <f t="shared" si="1191"/>
        <v>American author and politicial commentator complications from a brain aneurysm.[286]</v>
      </c>
      <c r="N3557" t="str">
        <f t="shared" si="1205"/>
        <v>American</v>
      </c>
      <c r="O3557" t="str">
        <f t="shared" si="1196"/>
        <v>author and politicial commentator complications from a brain aneurysm.[286]</v>
      </c>
      <c r="P3557" s="2" t="str">
        <f t="shared" si="1192"/>
        <v>author and politicial commentator complications from a brain aneurysm.</v>
      </c>
      <c r="Q3557" s="2" t="str">
        <f t="shared" si="1193"/>
        <v>author and politicial commentator complications from a brain aneurysm</v>
      </c>
      <c r="R3557" s="2" t="s">
        <v>15714</v>
      </c>
      <c r="T3557" t="s">
        <v>15715</v>
      </c>
      <c r="U3557" t="str">
        <f t="shared" si="1206"/>
        <v>https://en.wikipedia.org/wiki/Paul_Green</v>
      </c>
      <c r="Y3557" t="str">
        <f t="shared" si="1207"/>
        <v>https://tools.wmflabs.org/xtools-articleinfo/?article=Paul_Green&amp;project=en.wikipedia.org</v>
      </c>
      <c r="AB3557" t="str">
        <f t="shared" si="1208"/>
        <v>https://en.wikipedia.org/w/index.php?title=Special:WhatLinksHere/Paul_Green&amp;limit=500</v>
      </c>
    </row>
    <row r="3558" spans="1:29">
      <c r="A3558">
        <v>2225</v>
      </c>
      <c r="B3558">
        <v>334708</v>
      </c>
      <c r="C3558">
        <v>465864.7656069661</v>
      </c>
      <c r="D3558" t="s">
        <v>6452</v>
      </c>
      <c r="E3558" t="s">
        <v>6016</v>
      </c>
      <c r="F3558" t="s">
        <v>6019</v>
      </c>
      <c r="H3558">
        <v>0</v>
      </c>
      <c r="J3558">
        <v>94</v>
      </c>
      <c r="K3558" s="5">
        <v>42483</v>
      </c>
      <c r="L3558" t="s">
        <v>6110</v>
      </c>
      <c r="M3558" t="str">
        <f t="shared" si="1191"/>
        <v>Japanese Roman Catholic prelate Archbishop of Osaka (1978–1997).[413]</v>
      </c>
      <c r="N3558" t="str">
        <f t="shared" si="1205"/>
        <v>Japanese</v>
      </c>
      <c r="O3558" t="str">
        <f t="shared" ref="O3558:O3589" si="1209">MID(M3558,FIND(" ",M3558)+1,9999)</f>
        <v>Roman Catholic prelate Archbishop of Osaka (1978–1997).[413]</v>
      </c>
      <c r="P3558" t="str">
        <f t="shared" si="1192"/>
        <v>Roman Catholic prelate Archbishop of Osaka (1978–1997).</v>
      </c>
      <c r="Q3558" t="str">
        <f t="shared" si="1193"/>
        <v>Roman Catholic prelate Archbishop of Osaka (1978–1997)</v>
      </c>
      <c r="R3558" t="s">
        <v>6960</v>
      </c>
      <c r="S3558" s="2" t="s">
        <v>1404</v>
      </c>
      <c r="U3558" t="str">
        <f t="shared" si="1206"/>
        <v>https://en.wikipedia.org/wiki/Paul_Hisao Yasuda</v>
      </c>
      <c r="Y3558" t="str">
        <f t="shared" si="1207"/>
        <v>https://tools.wmflabs.org/xtools-articleinfo/?article=Paul_Hisao Yasuda&amp;project=en.wikipedia.org</v>
      </c>
      <c r="AB3558" t="str">
        <f t="shared" si="1208"/>
        <v>https://en.wikipedia.org/w/index.php?title=Special:WhatLinksHere/Paul_Hisao Yasuda&amp;limit=500</v>
      </c>
    </row>
    <row r="3559" spans="1:29">
      <c r="A3559">
        <v>2557</v>
      </c>
      <c r="B3559">
        <v>602981</v>
      </c>
      <c r="C3559">
        <v>964559.09283577057</v>
      </c>
      <c r="D3559" t="s">
        <v>12162</v>
      </c>
      <c r="E3559" t="str">
        <f t="shared" ref="E3559:E3573" si="1210">LEFT(D3559,FIND(" ",D3559)-1)</f>
        <v>Paul</v>
      </c>
      <c r="F3559" t="str">
        <f t="shared" ref="F3559:F3573" si="1211">MID(D3559,FIND(" ",D3559)+1,9999)</f>
        <v>Jetton</v>
      </c>
      <c r="H3559">
        <v>0</v>
      </c>
      <c r="J3559">
        <v>51</v>
      </c>
      <c r="K3559" s="5">
        <v>42503</v>
      </c>
      <c r="L3559" t="s">
        <v>12524</v>
      </c>
      <c r="M3559" t="str">
        <f t="shared" si="1191"/>
        <v>American football player (Cincinnati Bengals New Orleans Saints).[221]⋅</v>
      </c>
      <c r="N3559" t="str">
        <f t="shared" si="1205"/>
        <v>American</v>
      </c>
      <c r="O3559" t="str">
        <f t="shared" si="1209"/>
        <v>football player (Cincinnati Bengals New Orleans Saints).[221]⋅</v>
      </c>
      <c r="P3559" t="str">
        <f t="shared" si="1192"/>
        <v>football player (Cincinnati Bengals New Orleans Saints).</v>
      </c>
      <c r="Q3559" t="str">
        <f t="shared" si="1193"/>
        <v>football player (Cincinnati Bengals New Orleans Saints)</v>
      </c>
      <c r="R3559" t="s">
        <v>13065</v>
      </c>
      <c r="S3559" t="s">
        <v>1304</v>
      </c>
      <c r="U3559" t="str">
        <f t="shared" si="1206"/>
        <v>https://en.wikipedia.org/wiki/Paul_Jetton</v>
      </c>
      <c r="Y3559" t="str">
        <f t="shared" si="1207"/>
        <v>https://tools.wmflabs.org/xtools-articleinfo/?article=Paul_Jetton&amp;project=en.wikipedia.org</v>
      </c>
      <c r="AB3559" t="str">
        <f t="shared" si="1208"/>
        <v>https://en.wikipedia.org/w/index.php?title=Special:WhatLinksHere/Paul_Jetton&amp;limit=500</v>
      </c>
    </row>
    <row r="3560" spans="1:29">
      <c r="A3560">
        <v>3606</v>
      </c>
      <c r="B3560">
        <v>7812</v>
      </c>
      <c r="C3560">
        <v>239124.35298370838</v>
      </c>
      <c r="D3560" t="s">
        <v>13766</v>
      </c>
      <c r="E3560" t="str">
        <f t="shared" si="1210"/>
        <v>Paul</v>
      </c>
      <c r="F3560" t="str">
        <f t="shared" si="1211"/>
        <v>Johnson</v>
      </c>
      <c r="H3560">
        <v>0</v>
      </c>
      <c r="J3560">
        <v>81</v>
      </c>
      <c r="K3560" s="5">
        <v>42568</v>
      </c>
      <c r="L3560" t="s">
        <v>14257</v>
      </c>
      <c r="M3560" t="str">
        <f t="shared" si="1191"/>
        <v>American ice hockey player Olympic gold medalist (1960).[265]</v>
      </c>
      <c r="N3560" t="str">
        <f t="shared" si="1205"/>
        <v>American</v>
      </c>
      <c r="O3560" t="str">
        <f t="shared" si="1209"/>
        <v>ice hockey player Olympic gold medalist (1960).[265]</v>
      </c>
      <c r="P3560" s="2" t="str">
        <f t="shared" si="1192"/>
        <v>ice hockey player Olympic gold medalist (1960).</v>
      </c>
      <c r="Q3560" s="2" t="str">
        <f t="shared" si="1193"/>
        <v>ice hockey player Olympic gold medalist (1960)</v>
      </c>
      <c r="R3560" s="2" t="s">
        <v>14681</v>
      </c>
      <c r="S3560" s="2" t="s">
        <v>1004</v>
      </c>
      <c r="U3560" t="s">
        <v>15777</v>
      </c>
      <c r="V3560">
        <v>62</v>
      </c>
      <c r="W3560">
        <v>0</v>
      </c>
      <c r="X3560">
        <v>0</v>
      </c>
      <c r="Y3560" t="str">
        <f>CONCATENATE("https://tools.wmflabs.org/xtools-articleinfo/?article=",REPLACE(D3560,FIND(" ",D3560),1,"_"),"_(ice_hockey)&amp;project=en.wikipedia.org")</f>
        <v>https://tools.wmflabs.org/xtools-articleinfo/?article=Paul_Johnson_(ice_hockey)&amp;project=en.wikipedia.org</v>
      </c>
      <c r="Z3560">
        <v>63</v>
      </c>
      <c r="AA3560">
        <v>39</v>
      </c>
      <c r="AB3560" t="str">
        <f>CONCATENATE("https://en.wikipedia.org/w/index.php?title=Special:WhatLinksHere/",REPLACE(D3560,FIND(" ",D3560),1,"_"),"_(ice_hockey)&amp;limit=500")</f>
        <v>https://en.wikipedia.org/w/index.php?title=Special:WhatLinksHere/Paul_Johnson_(ice_hockey)&amp;limit=500</v>
      </c>
      <c r="AC3560">
        <v>14</v>
      </c>
    </row>
    <row r="3561" spans="1:29">
      <c r="A3561">
        <v>591</v>
      </c>
      <c r="B3561">
        <v>19985</v>
      </c>
      <c r="C3561">
        <v>71237.069012568099</v>
      </c>
      <c r="D3561" t="s">
        <v>9851</v>
      </c>
      <c r="E3561" t="str">
        <f t="shared" si="1210"/>
        <v>Paul</v>
      </c>
      <c r="F3561" t="str">
        <f t="shared" si="1211"/>
        <v>Kantner</v>
      </c>
      <c r="H3561">
        <v>0</v>
      </c>
      <c r="J3561">
        <v>74</v>
      </c>
      <c r="K3561" s="3">
        <v>42397</v>
      </c>
      <c r="L3561" t="s">
        <v>10413</v>
      </c>
      <c r="M3561" t="str">
        <f t="shared" si="1191"/>
        <v>American musician (Jefferson Airplane Jefferson Starship) and songwriter ("Wooden Ships") multiple organ failure.[597]</v>
      </c>
      <c r="N3561" t="str">
        <f t="shared" si="1205"/>
        <v>American</v>
      </c>
      <c r="O3561" t="str">
        <f t="shared" si="1209"/>
        <v>musician (Jefferson Airplane Jefferson Starship) and songwriter ("Wooden Ships") multiple organ failure.[597]</v>
      </c>
      <c r="P3561" t="str">
        <f t="shared" si="1192"/>
        <v>musician (Jefferson Airplane Jefferson Starship) and songwriter ("Wooden Ships") multiple organ failure.</v>
      </c>
      <c r="Q3561" t="str">
        <f t="shared" si="1193"/>
        <v>musician (Jefferson Airplane Jefferson Starship) and songwriter ("Wooden Ships") multiple organ failure</v>
      </c>
      <c r="R3561" t="s">
        <v>3475</v>
      </c>
      <c r="S3561" t="s">
        <v>2555</v>
      </c>
      <c r="T3561" t="s">
        <v>8845</v>
      </c>
      <c r="U3561" t="str">
        <f t="shared" ref="U3561:U3592" si="1212">CONCATENATE("https://en.wikipedia.org/wiki/",REPLACE(D3561,FIND(" ",D3561),1,"_"))</f>
        <v>https://en.wikipedia.org/wiki/Paul_Kantner</v>
      </c>
      <c r="Y3561" t="str">
        <f t="shared" ref="Y3561:Y3592" si="1213">CONCATENATE("https://tools.wmflabs.org/xtools-articleinfo/?article=",REPLACE(D3561,FIND(" ",D3561),1,"_"),"&amp;project=en.wikipedia.org")</f>
        <v>https://tools.wmflabs.org/xtools-articleinfo/?article=Paul_Kantner&amp;project=en.wikipedia.org</v>
      </c>
      <c r="AB3561" t="str">
        <f t="shared" ref="AB3561:AB3592" si="1214">CONCATENATE("https://en.wikipedia.org/w/index.php?title=Special:WhatLinksHere/",REPLACE(D3561,FIND(" ",D3561),1,"_"),"&amp;limit=500")</f>
        <v>https://en.wikipedia.org/w/index.php?title=Special:WhatLinksHere/Paul_Kantner&amp;limit=500</v>
      </c>
    </row>
    <row r="3562" spans="1:29">
      <c r="A3562">
        <v>4051</v>
      </c>
      <c r="B3562">
        <v>218374</v>
      </c>
      <c r="C3562">
        <v>560020.86210173729</v>
      </c>
      <c r="D3562" t="s">
        <v>4313</v>
      </c>
      <c r="E3562" t="str">
        <f t="shared" si="1210"/>
        <v>Paul</v>
      </c>
      <c r="F3562" t="str">
        <f t="shared" si="1211"/>
        <v>Kraabel</v>
      </c>
      <c r="H3562">
        <v>0</v>
      </c>
      <c r="J3562">
        <v>83</v>
      </c>
      <c r="K3562" s="5">
        <v>42594</v>
      </c>
      <c r="L3562" t="s">
        <v>3949</v>
      </c>
      <c r="M3562" t="str">
        <f t="shared" si="1191"/>
        <v>American politician member of the Washington House of Representatives (1971–1975) subdural hematoma.[193]</v>
      </c>
      <c r="N3562" t="str">
        <f t="shared" si="1205"/>
        <v>American</v>
      </c>
      <c r="O3562" t="str">
        <f t="shared" si="1209"/>
        <v>politician member of the Washington House of Representatives (1971–1975) subdural hematoma.[193]</v>
      </c>
      <c r="P3562" s="2" t="str">
        <f t="shared" si="1192"/>
        <v>politician member of the Washington House of Representatives (1971–1975) subdural hematoma.</v>
      </c>
      <c r="Q3562" s="2" t="str">
        <f t="shared" si="1193"/>
        <v>politician member of the Washington House of Representatives (1971–1975) subdural hematoma</v>
      </c>
      <c r="R3562" s="2" t="str">
        <f>IFERROR(MID(Q3562,1,FIND(" ",Q3562)-1),Q3562)</f>
        <v>politician</v>
      </c>
      <c r="S3562" s="2"/>
      <c r="U3562" t="str">
        <f t="shared" si="1212"/>
        <v>https://en.wikipedia.org/wiki/Paul_Kraabel</v>
      </c>
      <c r="Y3562" t="str">
        <f t="shared" si="1213"/>
        <v>https://tools.wmflabs.org/xtools-articleinfo/?article=Paul_Kraabel&amp;project=en.wikipedia.org</v>
      </c>
      <c r="AB3562" t="str">
        <f t="shared" si="1214"/>
        <v>https://en.wikipedia.org/w/index.php?title=Special:WhatLinksHere/Paul_Kraabel&amp;limit=500</v>
      </c>
    </row>
    <row r="3563" spans="1:29">
      <c r="A3563">
        <v>4199</v>
      </c>
      <c r="B3563">
        <v>655398</v>
      </c>
      <c r="C3563">
        <v>765084.94073641486</v>
      </c>
      <c r="D3563" t="s">
        <v>4287</v>
      </c>
      <c r="E3563" t="str">
        <f t="shared" si="1210"/>
        <v>Paul</v>
      </c>
      <c r="F3563" t="str">
        <f t="shared" si="1211"/>
        <v>Landreaux</v>
      </c>
      <c r="H3563">
        <v>0</v>
      </c>
      <c r="J3563">
        <v>72</v>
      </c>
      <c r="K3563" s="5">
        <v>42604</v>
      </c>
      <c r="L3563" t="s">
        <v>3674</v>
      </c>
      <c r="M3563" t="str">
        <f t="shared" si="1191"/>
        <v>American college basketball coach (El Camino College Saint Mary's)[342]</v>
      </c>
      <c r="N3563" t="str">
        <f t="shared" si="1205"/>
        <v>American</v>
      </c>
      <c r="O3563" t="str">
        <f t="shared" si="1209"/>
        <v>college basketball coach (El Camino College Saint Mary's)[342]</v>
      </c>
      <c r="P3563" s="2" t="str">
        <f t="shared" si="1192"/>
        <v>college basketball coach (El Camino College Saint Mary's)</v>
      </c>
      <c r="Q3563" s="2" t="str">
        <f t="shared" si="1193"/>
        <v>college basketball coach (El Camino College Saint Mary's)</v>
      </c>
      <c r="R3563" s="2" t="s">
        <v>2933</v>
      </c>
      <c r="S3563" s="2" t="s">
        <v>499</v>
      </c>
      <c r="U3563" t="str">
        <f t="shared" si="1212"/>
        <v>https://en.wikipedia.org/wiki/Paul_Landreaux</v>
      </c>
      <c r="Y3563" t="str">
        <f t="shared" si="1213"/>
        <v>https://tools.wmflabs.org/xtools-articleinfo/?article=Paul_Landreaux&amp;project=en.wikipedia.org</v>
      </c>
      <c r="AB3563" t="str">
        <f t="shared" si="1214"/>
        <v>https://en.wikipedia.org/w/index.php?title=Special:WhatLinksHere/Paul_Landreaux&amp;limit=500</v>
      </c>
    </row>
    <row r="3564" spans="1:29">
      <c r="A3564">
        <v>1500</v>
      </c>
      <c r="B3564">
        <v>282630</v>
      </c>
      <c r="C3564">
        <v>786413.65333623975</v>
      </c>
      <c r="D3564" t="s">
        <v>8589</v>
      </c>
      <c r="E3564" t="str">
        <f t="shared" si="1210"/>
        <v>Paul</v>
      </c>
      <c r="F3564" t="str">
        <f t="shared" si="1211"/>
        <v>Lange</v>
      </c>
      <c r="H3564">
        <v>0</v>
      </c>
      <c r="J3564">
        <v>85</v>
      </c>
      <c r="K3564" s="3">
        <v>42444</v>
      </c>
      <c r="L3564" s="2" t="s">
        <v>7946</v>
      </c>
      <c r="M3564" t="str">
        <f t="shared" si="1191"/>
        <v>German sprint canoeist Olympic champion (1960).[307]</v>
      </c>
      <c r="N3564" t="str">
        <f t="shared" si="1205"/>
        <v>German</v>
      </c>
      <c r="O3564" t="str">
        <f t="shared" si="1209"/>
        <v>sprint canoeist Olympic champion (1960).[307]</v>
      </c>
      <c r="P3564" t="str">
        <f t="shared" si="1192"/>
        <v>sprint canoeist Olympic champion (1960).</v>
      </c>
      <c r="Q3564" t="str">
        <f t="shared" si="1193"/>
        <v>sprint canoeist Olympic champion (1960)</v>
      </c>
      <c r="R3564" t="s">
        <v>7139</v>
      </c>
      <c r="S3564" s="2" t="s">
        <v>1929</v>
      </c>
      <c r="U3564" t="str">
        <f t="shared" si="1212"/>
        <v>https://en.wikipedia.org/wiki/Paul_Lange</v>
      </c>
      <c r="Y3564" t="str">
        <f t="shared" si="1213"/>
        <v>https://tools.wmflabs.org/xtools-articleinfo/?article=Paul_Lange&amp;project=en.wikipedia.org</v>
      </c>
      <c r="AB3564" t="str">
        <f t="shared" si="1214"/>
        <v>https://en.wikipedia.org/w/index.php?title=Special:WhatLinksHere/Paul_Lange&amp;limit=500</v>
      </c>
    </row>
    <row r="3565" spans="1:29">
      <c r="A3565">
        <v>2361</v>
      </c>
      <c r="B3565">
        <v>327261</v>
      </c>
      <c r="C3565">
        <v>536340.65721234947</v>
      </c>
      <c r="D3565" t="s">
        <v>11724</v>
      </c>
      <c r="E3565" t="str">
        <f t="shared" si="1210"/>
        <v>Paul</v>
      </c>
      <c r="F3565" t="str">
        <f t="shared" si="1211"/>
        <v>McDowell</v>
      </c>
      <c r="H3565">
        <v>0</v>
      </c>
      <c r="J3565">
        <v>84</v>
      </c>
      <c r="K3565" s="5">
        <v>42492</v>
      </c>
      <c r="L3565" t="s">
        <v>12291</v>
      </c>
      <c r="M3565" t="str">
        <f t="shared" si="1191"/>
        <v>British actor and singer (The Temperance Seven).[23]</v>
      </c>
      <c r="N3565" t="str">
        <f t="shared" si="1205"/>
        <v>British</v>
      </c>
      <c r="O3565" t="str">
        <f t="shared" si="1209"/>
        <v>actor and singer (The Temperance Seven).[23]</v>
      </c>
      <c r="P3565" t="str">
        <f t="shared" si="1192"/>
        <v>actor and singer (The Temperance Seven).</v>
      </c>
      <c r="Q3565" t="str">
        <f t="shared" si="1193"/>
        <v>actor and singer (The Temperance Seven)</v>
      </c>
      <c r="R3565" t="s">
        <v>3067</v>
      </c>
      <c r="S3565" s="2" t="s">
        <v>1566</v>
      </c>
      <c r="U3565" t="str">
        <f t="shared" si="1212"/>
        <v>https://en.wikipedia.org/wiki/Paul_McDowell</v>
      </c>
      <c r="Y3565" t="str">
        <f t="shared" si="1213"/>
        <v>https://tools.wmflabs.org/xtools-articleinfo/?article=Paul_McDowell&amp;project=en.wikipedia.org</v>
      </c>
      <c r="AB3565" t="str">
        <f t="shared" si="1214"/>
        <v>https://en.wikipedia.org/w/index.php?title=Special:WhatLinksHere/Paul_McDowell&amp;limit=500</v>
      </c>
    </row>
    <row r="3566" spans="1:29">
      <c r="A3566">
        <v>670</v>
      </c>
      <c r="B3566">
        <v>765557</v>
      </c>
      <c r="C3566">
        <v>53248.948483087588</v>
      </c>
      <c r="D3566" t="s">
        <v>10494</v>
      </c>
      <c r="E3566" t="str">
        <f t="shared" si="1210"/>
        <v>Paul</v>
      </c>
      <c r="F3566" t="str">
        <f t="shared" si="1211"/>
        <v>Pholeros</v>
      </c>
      <c r="H3566">
        <v>0</v>
      </c>
      <c r="J3566">
        <v>62</v>
      </c>
      <c r="K3566" s="3">
        <v>42401</v>
      </c>
      <c r="L3566" t="s">
        <v>11088</v>
      </c>
      <c r="M3566" t="str">
        <f t="shared" si="1191"/>
        <v>Australian architect.[13]</v>
      </c>
      <c r="N3566" t="str">
        <f t="shared" si="1205"/>
        <v>Australian</v>
      </c>
      <c r="O3566" t="str">
        <f t="shared" si="1209"/>
        <v>architect.[13]</v>
      </c>
      <c r="P3566" t="str">
        <f t="shared" si="1192"/>
        <v>architect.</v>
      </c>
      <c r="Q3566" t="str">
        <f t="shared" si="1193"/>
        <v>architect</v>
      </c>
      <c r="R3566" t="str">
        <f>IFERROR(MID(Q3566,1,FIND(" ",Q3566)-1),Q3566)</f>
        <v>architect</v>
      </c>
      <c r="U3566" t="str">
        <f t="shared" si="1212"/>
        <v>https://en.wikipedia.org/wiki/Paul_Pholeros</v>
      </c>
      <c r="Y3566" t="str">
        <f t="shared" si="1213"/>
        <v>https://tools.wmflabs.org/xtools-articleinfo/?article=Paul_Pholeros&amp;project=en.wikipedia.org</v>
      </c>
      <c r="AB3566" t="str">
        <f t="shared" si="1214"/>
        <v>https://en.wikipedia.org/w/index.php?title=Special:WhatLinksHere/Paul_Pholeros&amp;limit=500</v>
      </c>
    </row>
    <row r="3567" spans="1:29">
      <c r="A3567">
        <v>1334</v>
      </c>
      <c r="B3567">
        <v>613309</v>
      </c>
      <c r="C3567">
        <v>957029.06657061249</v>
      </c>
      <c r="D3567" t="s">
        <v>8959</v>
      </c>
      <c r="E3567" t="str">
        <f t="shared" si="1210"/>
        <v>Paul</v>
      </c>
      <c r="F3567" t="str">
        <f t="shared" si="1211"/>
        <v>Ryan</v>
      </c>
      <c r="H3567">
        <v>0</v>
      </c>
      <c r="J3567">
        <v>66</v>
      </c>
      <c r="K3567" s="3">
        <v>42435</v>
      </c>
      <c r="L3567" s="2" t="s">
        <v>8171</v>
      </c>
      <c r="M3567" t="str">
        <f t="shared" si="1191"/>
        <v>American comic artist (Fantastic Four Superman Iron Man).[140]</v>
      </c>
      <c r="N3567" t="str">
        <f t="shared" si="1205"/>
        <v>American</v>
      </c>
      <c r="O3567" t="str">
        <f t="shared" si="1209"/>
        <v>comic artist (Fantastic Four Superman Iron Man).[140]</v>
      </c>
      <c r="P3567" t="str">
        <f t="shared" si="1192"/>
        <v>comic artist (Fantastic Four Superman Iron Man).</v>
      </c>
      <c r="Q3567" t="str">
        <f t="shared" si="1193"/>
        <v>comic artist (Fantastic Four Superman Iron Man)</v>
      </c>
      <c r="R3567" t="s">
        <v>7142</v>
      </c>
      <c r="S3567" s="2" t="s">
        <v>2083</v>
      </c>
      <c r="U3567" t="str">
        <f t="shared" si="1212"/>
        <v>https://en.wikipedia.org/wiki/Paul_Ryan</v>
      </c>
      <c r="Y3567" t="str">
        <f t="shared" si="1213"/>
        <v>https://tools.wmflabs.org/xtools-articleinfo/?article=Paul_Ryan&amp;project=en.wikipedia.org</v>
      </c>
      <c r="AB3567" t="str">
        <f t="shared" si="1214"/>
        <v>https://en.wikipedia.org/w/index.php?title=Special:WhatLinksHere/Paul_Ryan&amp;limit=500</v>
      </c>
    </row>
    <row r="3568" spans="1:29">
      <c r="A3568">
        <v>2583</v>
      </c>
      <c r="B3568">
        <v>856692</v>
      </c>
      <c r="C3568">
        <v>355639.59713181248</v>
      </c>
      <c r="D3568" t="s">
        <v>12014</v>
      </c>
      <c r="E3568" t="str">
        <f t="shared" si="1210"/>
        <v>Paul</v>
      </c>
      <c r="F3568" t="str">
        <f t="shared" si="1211"/>
        <v>Smoker</v>
      </c>
      <c r="H3568">
        <v>0</v>
      </c>
      <c r="J3568">
        <v>75</v>
      </c>
      <c r="K3568" s="5">
        <v>42504</v>
      </c>
      <c r="L3568" t="s">
        <v>12674</v>
      </c>
      <c r="M3568" t="str">
        <f t="shared" si="1191"/>
        <v>American jazz trumpeter.[247]</v>
      </c>
      <c r="N3568" t="str">
        <f t="shared" si="1205"/>
        <v>American</v>
      </c>
      <c r="O3568" t="str">
        <f t="shared" si="1209"/>
        <v>jazz trumpeter.[247]</v>
      </c>
      <c r="P3568" t="str">
        <f t="shared" si="1192"/>
        <v>jazz trumpeter.</v>
      </c>
      <c r="Q3568" t="str">
        <f t="shared" si="1193"/>
        <v>jazz trumpeter</v>
      </c>
      <c r="R3568" t="s">
        <v>13331</v>
      </c>
      <c r="U3568" t="str">
        <f t="shared" si="1212"/>
        <v>https://en.wikipedia.org/wiki/Paul_Smoker</v>
      </c>
      <c r="Y3568" t="str">
        <f t="shared" si="1213"/>
        <v>https://tools.wmflabs.org/xtools-articleinfo/?article=Paul_Smoker&amp;project=en.wikipedia.org</v>
      </c>
      <c r="AB3568" t="str">
        <f t="shared" si="1214"/>
        <v>https://en.wikipedia.org/w/index.php?title=Special:WhatLinksHere/Paul_Smoker&amp;limit=500</v>
      </c>
    </row>
    <row r="3569" spans="1:29">
      <c r="A3569">
        <v>3330</v>
      </c>
      <c r="B3569">
        <v>762478</v>
      </c>
      <c r="C3569">
        <v>533060.52335665305</v>
      </c>
      <c r="D3569" t="s">
        <v>5332</v>
      </c>
      <c r="E3569" t="str">
        <f t="shared" si="1210"/>
        <v>Paul</v>
      </c>
      <c r="F3569" t="str">
        <f t="shared" si="1211"/>
        <v>T. Gillcrist</v>
      </c>
      <c r="H3569">
        <v>0</v>
      </c>
      <c r="J3569">
        <v>87</v>
      </c>
      <c r="K3569" s="5">
        <v>42551</v>
      </c>
      <c r="L3569" t="s">
        <v>4735</v>
      </c>
      <c r="M3569" t="str">
        <f t="shared" si="1191"/>
        <v>American rear admiral.[484]</v>
      </c>
      <c r="N3569" t="str">
        <f t="shared" si="1205"/>
        <v>American</v>
      </c>
      <c r="O3569" t="str">
        <f t="shared" si="1209"/>
        <v>rear admiral.[484]</v>
      </c>
      <c r="P3569" t="str">
        <f t="shared" si="1192"/>
        <v>rear admiral.</v>
      </c>
      <c r="Q3569" t="str">
        <f t="shared" si="1193"/>
        <v>rear admiral</v>
      </c>
      <c r="R3569" t="s">
        <v>13654</v>
      </c>
      <c r="U3569" t="str">
        <f t="shared" si="1212"/>
        <v>https://en.wikipedia.org/wiki/Paul_T. Gillcrist</v>
      </c>
      <c r="Y3569" t="str">
        <f t="shared" si="1213"/>
        <v>https://tools.wmflabs.org/xtools-articleinfo/?article=Paul_T. Gillcrist&amp;project=en.wikipedia.org</v>
      </c>
      <c r="AB3569" t="str">
        <f t="shared" si="1214"/>
        <v>https://en.wikipedia.org/w/index.php?title=Special:WhatLinksHere/Paul_T. Gillcrist&amp;limit=500</v>
      </c>
    </row>
    <row r="3570" spans="1:29">
      <c r="A3570">
        <v>544</v>
      </c>
      <c r="B3570">
        <v>29173</v>
      </c>
      <c r="C3570">
        <v>323084.80831488851</v>
      </c>
      <c r="D3570" t="s">
        <v>9786</v>
      </c>
      <c r="E3570" t="str">
        <f t="shared" si="1210"/>
        <v>Paul</v>
      </c>
      <c r="F3570" t="str">
        <f t="shared" si="1211"/>
        <v>Terasaki</v>
      </c>
      <c r="H3570">
        <v>0</v>
      </c>
      <c r="J3570">
        <v>86</v>
      </c>
      <c r="K3570" s="3">
        <v>42394</v>
      </c>
      <c r="L3570" t="s">
        <v>9787</v>
      </c>
      <c r="M3570" t="str">
        <f t="shared" si="1191"/>
        <v>American scientist and philanthropist.[550]</v>
      </c>
      <c r="N3570" t="str">
        <f t="shared" si="1205"/>
        <v>American</v>
      </c>
      <c r="O3570" t="str">
        <f t="shared" si="1209"/>
        <v>scientist and philanthropist.[550]</v>
      </c>
      <c r="P3570" t="str">
        <f t="shared" si="1192"/>
        <v>scientist and philanthropist.</v>
      </c>
      <c r="Q3570" t="str">
        <f t="shared" si="1193"/>
        <v>scientist and philanthropist</v>
      </c>
      <c r="R3570" t="str">
        <f>Q3570</f>
        <v>scientist and philanthropist</v>
      </c>
      <c r="U3570" t="str">
        <f t="shared" si="1212"/>
        <v>https://en.wikipedia.org/wiki/Paul_Terasaki</v>
      </c>
      <c r="Y3570" t="str">
        <f t="shared" si="1213"/>
        <v>https://tools.wmflabs.org/xtools-articleinfo/?article=Paul_Terasaki&amp;project=en.wikipedia.org</v>
      </c>
      <c r="AB3570" t="str">
        <f t="shared" si="1214"/>
        <v>https://en.wikipedia.org/w/index.php?title=Special:WhatLinksHere/Paul_Terasaki&amp;limit=500</v>
      </c>
    </row>
    <row r="3571" spans="1:29">
      <c r="A3571">
        <v>1783</v>
      </c>
      <c r="B3571">
        <v>815055</v>
      </c>
      <c r="C3571">
        <v>773684.21039773244</v>
      </c>
      <c r="D3571" t="s">
        <v>8530</v>
      </c>
      <c r="E3571" t="str">
        <f t="shared" si="1210"/>
        <v>Paul</v>
      </c>
      <c r="F3571" t="str">
        <f t="shared" si="1211"/>
        <v>Thyness</v>
      </c>
      <c r="H3571">
        <v>0</v>
      </c>
      <c r="J3571">
        <v>85</v>
      </c>
      <c r="K3571" s="3">
        <v>42459</v>
      </c>
      <c r="L3571" s="2" t="s">
        <v>7644</v>
      </c>
      <c r="M3571" t="str">
        <f t="shared" si="1191"/>
        <v>Norwegian politician.[591]</v>
      </c>
      <c r="N3571" t="str">
        <f t="shared" si="1205"/>
        <v>Norwegian</v>
      </c>
      <c r="O3571" t="str">
        <f t="shared" si="1209"/>
        <v>politician.[591]</v>
      </c>
      <c r="P3571" t="str">
        <f t="shared" si="1192"/>
        <v>politician.</v>
      </c>
      <c r="Q3571" t="str">
        <f t="shared" si="1193"/>
        <v>politician</v>
      </c>
      <c r="R3571" t="str">
        <f>IFERROR(MID(Q3571,1,FIND(" ",Q3571)-1),Q3571)</f>
        <v>politician</v>
      </c>
      <c r="U3571" t="str">
        <f t="shared" si="1212"/>
        <v>https://en.wikipedia.org/wiki/Paul_Thyness</v>
      </c>
      <c r="Y3571" t="str">
        <f t="shared" si="1213"/>
        <v>https://tools.wmflabs.org/xtools-articleinfo/?article=Paul_Thyness&amp;project=en.wikipedia.org</v>
      </c>
      <c r="AB3571" t="str">
        <f t="shared" si="1214"/>
        <v>https://en.wikipedia.org/w/index.php?title=Special:WhatLinksHere/Paul_Thyness&amp;limit=500</v>
      </c>
    </row>
    <row r="3572" spans="1:29">
      <c r="A3572">
        <v>1229</v>
      </c>
      <c r="B3572">
        <v>678550</v>
      </c>
      <c r="C3572">
        <v>648600.95060430467</v>
      </c>
      <c r="D3572" t="s">
        <v>9178</v>
      </c>
      <c r="E3572" t="str">
        <f t="shared" si="1210"/>
        <v>Paul</v>
      </c>
      <c r="F3572" t="str">
        <f t="shared" si="1211"/>
        <v>Webley</v>
      </c>
      <c r="H3572">
        <v>0</v>
      </c>
      <c r="J3572">
        <v>62</v>
      </c>
      <c r="K3572" s="3">
        <v>42431</v>
      </c>
      <c r="L3572" s="2" t="s">
        <v>8477</v>
      </c>
      <c r="M3572" t="str">
        <f t="shared" si="1191"/>
        <v>British educator president of SOAS University of London (2006–2015) cancer.[35]</v>
      </c>
      <c r="N3572" t="str">
        <f t="shared" si="1205"/>
        <v>British</v>
      </c>
      <c r="O3572" t="str">
        <f t="shared" si="1209"/>
        <v>educator president of SOAS University of London (2006–2015) cancer.[35]</v>
      </c>
      <c r="P3572" t="str">
        <f t="shared" si="1192"/>
        <v>educator president of SOAS University of London (2006–2015) cancer.</v>
      </c>
      <c r="Q3572" t="str">
        <f t="shared" si="1193"/>
        <v>educator president of SOAS University of London (2006–2015) cancer</v>
      </c>
      <c r="R3572" t="str">
        <f>IFERROR(MID(Q3572,1,FIND(" ",Q3572)-1),Q3572)</f>
        <v>educator</v>
      </c>
      <c r="S3572" s="2" t="s">
        <v>2014</v>
      </c>
      <c r="T3572" t="s">
        <v>7374</v>
      </c>
      <c r="U3572" t="str">
        <f t="shared" si="1212"/>
        <v>https://en.wikipedia.org/wiki/Paul_Webley</v>
      </c>
      <c r="Y3572" t="str">
        <f t="shared" si="1213"/>
        <v>https://tools.wmflabs.org/xtools-articleinfo/?article=Paul_Webley&amp;project=en.wikipedia.org</v>
      </c>
      <c r="AB3572" t="str">
        <f t="shared" si="1214"/>
        <v>https://en.wikipedia.org/w/index.php?title=Special:WhatLinksHere/Paul_Webley&amp;limit=500</v>
      </c>
    </row>
    <row r="3573" spans="1:29">
      <c r="A3573">
        <v>3525</v>
      </c>
      <c r="B3573">
        <v>833446</v>
      </c>
      <c r="C3573">
        <v>857783.39634907758</v>
      </c>
      <c r="D3573" t="s">
        <v>13680</v>
      </c>
      <c r="E3573" t="str">
        <f t="shared" si="1210"/>
        <v>Paul</v>
      </c>
      <c r="F3573" t="str">
        <f t="shared" si="1211"/>
        <v>Wühr</v>
      </c>
      <c r="H3573">
        <v>0</v>
      </c>
      <c r="J3573">
        <v>89</v>
      </c>
      <c r="K3573" s="5">
        <v>42563</v>
      </c>
      <c r="L3573" t="s">
        <v>14118</v>
      </c>
      <c r="M3573" t="str">
        <f t="shared" si="1191"/>
        <v>German author (Das falsche Buch).[184]</v>
      </c>
      <c r="N3573" t="str">
        <f t="shared" si="1205"/>
        <v>German</v>
      </c>
      <c r="O3573" t="str">
        <f t="shared" si="1209"/>
        <v>author (Das falsche Buch).[184]</v>
      </c>
      <c r="P3573" s="2" t="str">
        <f t="shared" si="1192"/>
        <v>author (Das falsche Buch).</v>
      </c>
      <c r="Q3573" s="2" t="str">
        <f t="shared" si="1193"/>
        <v>author (Das falsche Buch)</v>
      </c>
      <c r="R3573" s="2" t="str">
        <f>IFERROR(MID(Q3573,1,FIND(" ",Q3573)-1),Q3573)</f>
        <v>author</v>
      </c>
      <c r="S3573" s="2" t="s">
        <v>1048</v>
      </c>
      <c r="U3573" t="str">
        <f t="shared" si="1212"/>
        <v>https://en.wikipedia.org/wiki/Paul_Wühr</v>
      </c>
      <c r="Y3573" t="str">
        <f t="shared" si="1213"/>
        <v>https://tools.wmflabs.org/xtools-articleinfo/?article=Paul_Wühr&amp;project=en.wikipedia.org</v>
      </c>
      <c r="AB3573" t="str">
        <f t="shared" si="1214"/>
        <v>https://en.wikipedia.org/w/index.php?title=Special:WhatLinksHere/Paul_Wühr&amp;limit=500</v>
      </c>
    </row>
    <row r="3574" spans="1:29">
      <c r="A3574">
        <v>204</v>
      </c>
      <c r="B3574">
        <v>368187</v>
      </c>
      <c r="C3574">
        <v>812619.62921689707</v>
      </c>
      <c r="D3574" t="s">
        <v>9109</v>
      </c>
      <c r="E3574" t="s">
        <v>10248</v>
      </c>
      <c r="F3574" t="s">
        <v>10247</v>
      </c>
      <c r="H3574">
        <v>0</v>
      </c>
      <c r="J3574">
        <v>94</v>
      </c>
      <c r="K3574" s="3">
        <v>42378</v>
      </c>
      <c r="L3574" t="s">
        <v>10124</v>
      </c>
      <c r="M3574" t="str">
        <f t="shared" si="1191"/>
        <v>French Roman Catholic prelate Bishop of Saint-Étienne (1971–1987).[204]</v>
      </c>
      <c r="N3574" t="str">
        <f t="shared" si="1205"/>
        <v>French</v>
      </c>
      <c r="O3574" t="str">
        <f t="shared" si="1209"/>
        <v>Roman Catholic prelate Bishop of Saint-Étienne (1971–1987).[204]</v>
      </c>
      <c r="P3574" t="str">
        <f t="shared" si="1192"/>
        <v>Roman Catholic prelate Bishop of Saint-Étienne (1971–1987).</v>
      </c>
      <c r="Q3574" t="str">
        <f t="shared" si="1193"/>
        <v>Roman Catholic prelate Bishop of Saint-Étienne (1971–1987)</v>
      </c>
      <c r="R3574" t="s">
        <v>3644</v>
      </c>
      <c r="S3574" t="s">
        <v>2671</v>
      </c>
      <c r="U3574" t="str">
        <f t="shared" si="1212"/>
        <v>https://en.wikipedia.org/wiki/Paul-Marie_François Rousset</v>
      </c>
      <c r="Y3574" t="str">
        <f t="shared" si="1213"/>
        <v>https://tools.wmflabs.org/xtools-articleinfo/?article=Paul-Marie_François Rousset&amp;project=en.wikipedia.org</v>
      </c>
      <c r="AB3574" t="str">
        <f t="shared" si="1214"/>
        <v>https://en.wikipedia.org/w/index.php?title=Special:WhatLinksHere/Paul-Marie_François Rousset&amp;limit=500</v>
      </c>
    </row>
    <row r="3575" spans="1:29">
      <c r="A3575">
        <v>4676</v>
      </c>
      <c r="B3575">
        <v>201001</v>
      </c>
      <c r="C3575">
        <v>525736.10159561213</v>
      </c>
      <c r="D3575" t="s">
        <v>15312</v>
      </c>
      <c r="E3575" t="str">
        <f t="shared" ref="E3575:E3584" si="1215">LEFT(D3575,FIND(" ",D3575)-1)</f>
        <v>Paule</v>
      </c>
      <c r="F3575" t="str">
        <f t="shared" ref="F3575:F3584" si="1216">MID(D3575,FIND(" ",D3575)+1,9999)</f>
        <v>Gauthier</v>
      </c>
      <c r="H3575">
        <v>0</v>
      </c>
      <c r="J3575">
        <v>72</v>
      </c>
      <c r="K3575" s="5">
        <v>42633</v>
      </c>
      <c r="L3575" t="s">
        <v>15552</v>
      </c>
      <c r="M3575" t="str">
        <f t="shared" si="1191"/>
        <v>Canadian lawyer.[113]</v>
      </c>
      <c r="N3575" t="str">
        <f t="shared" si="1205"/>
        <v>Canadian</v>
      </c>
      <c r="O3575" t="str">
        <f t="shared" si="1209"/>
        <v>lawyer.[113]</v>
      </c>
      <c r="P3575" s="2" t="str">
        <f t="shared" si="1192"/>
        <v>lawyer.</v>
      </c>
      <c r="Q3575" s="2" t="str">
        <f t="shared" si="1193"/>
        <v>lawyer</v>
      </c>
      <c r="R3575" s="2" t="str">
        <f>IFERROR(MID(Q3575,1,FIND(" ",Q3575)-1),Q3575)</f>
        <v>lawyer</v>
      </c>
      <c r="U3575" t="str">
        <f t="shared" si="1212"/>
        <v>https://en.wikipedia.org/wiki/Paule_Gauthier</v>
      </c>
      <c r="Y3575" t="str">
        <f t="shared" si="1213"/>
        <v>https://tools.wmflabs.org/xtools-articleinfo/?article=Paule_Gauthier&amp;project=en.wikipedia.org</v>
      </c>
      <c r="AB3575" t="str">
        <f t="shared" si="1214"/>
        <v>https://en.wikipedia.org/w/index.php?title=Special:WhatLinksHere/Paule_Gauthier&amp;limit=500</v>
      </c>
    </row>
    <row r="3576" spans="1:29">
      <c r="A3576">
        <v>907</v>
      </c>
      <c r="B3576">
        <v>962093</v>
      </c>
      <c r="C3576">
        <v>130592.57002896629</v>
      </c>
      <c r="D3576" t="s">
        <v>10555</v>
      </c>
      <c r="E3576" t="str">
        <f t="shared" si="1215"/>
        <v>Paulo</v>
      </c>
      <c r="F3576" t="str">
        <f t="shared" si="1216"/>
        <v>Barreto Menezes</v>
      </c>
      <c r="H3576">
        <v>0</v>
      </c>
      <c r="J3576">
        <v>90</v>
      </c>
      <c r="K3576" s="3">
        <v>42415</v>
      </c>
      <c r="L3576" t="s">
        <v>11345</v>
      </c>
      <c r="M3576" t="str">
        <f t="shared" si="1191"/>
        <v>Brazilian civil engineer and politician Governor of Sergipe (1971–1975).[252]</v>
      </c>
      <c r="N3576" t="str">
        <f t="shared" si="1205"/>
        <v>Brazilian</v>
      </c>
      <c r="O3576" t="str">
        <f t="shared" si="1209"/>
        <v>civil engineer and politician Governor of Sergipe (1971–1975).[252]</v>
      </c>
      <c r="P3576" t="str">
        <f t="shared" si="1192"/>
        <v>civil engineer and politician Governor of Sergipe (1971–1975).</v>
      </c>
      <c r="Q3576" t="str">
        <f t="shared" si="1193"/>
        <v>civil engineer and politician Governor of Sergipe (1971–1975)</v>
      </c>
      <c r="R3576" t="s">
        <v>3162</v>
      </c>
      <c r="S3576" t="s">
        <v>2331</v>
      </c>
      <c r="U3576" t="str">
        <f t="shared" si="1212"/>
        <v>https://en.wikipedia.org/wiki/Paulo_Barreto Menezes</v>
      </c>
      <c r="Y3576" t="str">
        <f t="shared" si="1213"/>
        <v>https://tools.wmflabs.org/xtools-articleinfo/?article=Paulo_Barreto Menezes&amp;project=en.wikipedia.org</v>
      </c>
      <c r="AB3576" t="str">
        <f t="shared" si="1214"/>
        <v>https://en.wikipedia.org/w/index.php?title=Special:WhatLinksHere/Paulo_Barreto Menezes&amp;limit=500</v>
      </c>
    </row>
    <row r="3577" spans="1:29">
      <c r="A3577">
        <v>2631</v>
      </c>
      <c r="B3577">
        <v>809791</v>
      </c>
      <c r="C3577">
        <v>614768.84153034911</v>
      </c>
      <c r="D3577" t="s">
        <v>12203</v>
      </c>
      <c r="E3577" t="str">
        <f t="shared" si="1215"/>
        <v>Paulo</v>
      </c>
      <c r="F3577" t="str">
        <f t="shared" si="1216"/>
        <v>Emilio</v>
      </c>
      <c r="H3577">
        <v>0</v>
      </c>
      <c r="J3577">
        <v>80</v>
      </c>
      <c r="K3577" s="5">
        <v>42507</v>
      </c>
      <c r="L3577" t="s">
        <v>12601</v>
      </c>
      <c r="M3577" t="str">
        <f t="shared" si="1191"/>
        <v>Brazilian football manager.[295]</v>
      </c>
      <c r="N3577" t="str">
        <f t="shared" si="1205"/>
        <v>Brazilian</v>
      </c>
      <c r="O3577" t="str">
        <f t="shared" si="1209"/>
        <v>football manager.[295]</v>
      </c>
      <c r="P3577" t="str">
        <f t="shared" si="1192"/>
        <v>football manager.</v>
      </c>
      <c r="Q3577" t="str">
        <f t="shared" si="1193"/>
        <v>football manager</v>
      </c>
      <c r="R3577" t="s">
        <v>13405</v>
      </c>
      <c r="U3577" t="str">
        <f t="shared" si="1212"/>
        <v>https://en.wikipedia.org/wiki/Paulo_Emilio</v>
      </c>
      <c r="Y3577" t="str">
        <f t="shared" si="1213"/>
        <v>https://tools.wmflabs.org/xtools-articleinfo/?article=Paulo_Emilio&amp;project=en.wikipedia.org</v>
      </c>
      <c r="AB3577" t="str">
        <f t="shared" si="1214"/>
        <v>https://en.wikipedia.org/w/index.php?title=Special:WhatLinksHere/Paulo_Emilio&amp;limit=500</v>
      </c>
    </row>
    <row r="3578" spans="1:29">
      <c r="A3578">
        <v>1581</v>
      </c>
      <c r="B3578">
        <v>592682</v>
      </c>
      <c r="C3578">
        <v>423710.86179991835</v>
      </c>
      <c r="D3578" t="s">
        <v>8282</v>
      </c>
      <c r="E3578" t="str">
        <f t="shared" si="1215"/>
        <v>Pavel</v>
      </c>
      <c r="F3578" t="str">
        <f t="shared" si="1216"/>
        <v>Chernev</v>
      </c>
      <c r="H3578">
        <v>0</v>
      </c>
      <c r="J3578">
        <v>46</v>
      </c>
      <c r="K3578" s="3">
        <v>42448</v>
      </c>
      <c r="L3578" s="2" t="s">
        <v>7912</v>
      </c>
      <c r="M3578" t="str">
        <f t="shared" si="1191"/>
        <v>Bulgarian politician member of the National Assembly (2005–2009) heart attack.[388]</v>
      </c>
      <c r="N3578" t="str">
        <f t="shared" si="1205"/>
        <v>Bulgarian</v>
      </c>
      <c r="O3578" t="str">
        <f t="shared" si="1209"/>
        <v>politician member of the National Assembly (2005–2009) heart attack.[388]</v>
      </c>
      <c r="P3578" t="str">
        <f t="shared" si="1192"/>
        <v>politician member of the National Assembly (2005–2009) heart attack.</v>
      </c>
      <c r="Q3578" t="str">
        <f t="shared" si="1193"/>
        <v>politician member of the National Assembly (2005–2009) heart attack</v>
      </c>
      <c r="R3578" t="str">
        <f t="shared" ref="R3578:R3583" si="1217">IFERROR(MID(Q3578,1,FIND(" ",Q3578)-1),Q3578)</f>
        <v>politician</v>
      </c>
      <c r="S3578" s="2" t="s">
        <v>1801</v>
      </c>
      <c r="T3578" t="s">
        <v>7564</v>
      </c>
      <c r="U3578" t="str">
        <f t="shared" si="1212"/>
        <v>https://en.wikipedia.org/wiki/Pavel_Chernev</v>
      </c>
      <c r="Y3578" t="str">
        <f t="shared" si="1213"/>
        <v>https://tools.wmflabs.org/xtools-articleinfo/?article=Pavel_Chernev&amp;project=en.wikipedia.org</v>
      </c>
      <c r="AB3578" t="str">
        <f t="shared" si="1214"/>
        <v>https://en.wikipedia.org/w/index.php?title=Special:WhatLinksHere/Pavel_Chernev&amp;limit=500</v>
      </c>
    </row>
    <row r="3579" spans="1:29">
      <c r="A3579">
        <v>3659</v>
      </c>
      <c r="B3579">
        <v>643564</v>
      </c>
      <c r="C3579">
        <v>140660.24832209223</v>
      </c>
      <c r="D3579" t="s">
        <v>13627</v>
      </c>
      <c r="E3579" t="str">
        <f t="shared" si="1215"/>
        <v>Pavel</v>
      </c>
      <c r="F3579" t="str">
        <f t="shared" si="1216"/>
        <v>Sheremet</v>
      </c>
      <c r="H3579">
        <v>0</v>
      </c>
      <c r="J3579">
        <v>44</v>
      </c>
      <c r="K3579" s="5">
        <v>42571</v>
      </c>
      <c r="L3579" t="s">
        <v>14308</v>
      </c>
      <c r="M3579" t="str">
        <f t="shared" si="1191"/>
        <v>Belarusian journalist car bombing.[317]</v>
      </c>
      <c r="N3579" t="str">
        <f t="shared" si="1205"/>
        <v>Belarusian</v>
      </c>
      <c r="O3579" t="str">
        <f t="shared" si="1209"/>
        <v>journalist car bombing.[317]</v>
      </c>
      <c r="P3579" s="2" t="str">
        <f t="shared" si="1192"/>
        <v>journalist car bombing.</v>
      </c>
      <c r="Q3579" s="2" t="str">
        <f t="shared" si="1193"/>
        <v>journalist car bombing</v>
      </c>
      <c r="R3579" s="2" t="str">
        <f t="shared" si="1217"/>
        <v>journalist</v>
      </c>
      <c r="S3579" s="2"/>
      <c r="T3579" t="s">
        <v>14909</v>
      </c>
      <c r="U3579" t="str">
        <f t="shared" si="1212"/>
        <v>https://en.wikipedia.org/wiki/Pavel_Sheremet</v>
      </c>
      <c r="Y3579" t="str">
        <f t="shared" si="1213"/>
        <v>https://tools.wmflabs.org/xtools-articleinfo/?article=Pavel_Sheremet&amp;project=en.wikipedia.org</v>
      </c>
      <c r="AB3579" t="str">
        <f t="shared" si="1214"/>
        <v>https://en.wikipedia.org/w/index.php?title=Special:WhatLinksHere/Pavel_Sheremet&amp;limit=500</v>
      </c>
    </row>
    <row r="3580" spans="1:29" s="2" customFormat="1">
      <c r="A3580">
        <v>2011</v>
      </c>
      <c r="B3580">
        <v>980183</v>
      </c>
      <c r="C3580">
        <v>436606.87125884579</v>
      </c>
      <c r="D3580" t="s">
        <v>6864</v>
      </c>
      <c r="E3580" t="str">
        <f t="shared" si="1215"/>
        <v>Pedro</v>
      </c>
      <c r="F3580" t="str">
        <f t="shared" si="1216"/>
        <v>de Felipe</v>
      </c>
      <c r="G3580"/>
      <c r="H3580">
        <v>0</v>
      </c>
      <c r="I3580"/>
      <c r="J3580">
        <v>71</v>
      </c>
      <c r="K3580" s="5">
        <v>42472</v>
      </c>
      <c r="L3580" t="s">
        <v>6264</v>
      </c>
      <c r="M3580" t="str">
        <f t="shared" si="1191"/>
        <v>Spanish footballer (Real Madrid Espanyol).[198]</v>
      </c>
      <c r="N3580" t="str">
        <f t="shared" si="1205"/>
        <v>Spanish</v>
      </c>
      <c r="O3580" t="str">
        <f t="shared" si="1209"/>
        <v>footballer (Real Madrid Espanyol).[198]</v>
      </c>
      <c r="P3580" t="str">
        <f t="shared" si="1192"/>
        <v>footballer (Real Madrid Espanyol).</v>
      </c>
      <c r="Q3580" t="str">
        <f t="shared" si="1193"/>
        <v>footballer (Real Madrid Espanyol)</v>
      </c>
      <c r="R3580" t="str">
        <f t="shared" si="1217"/>
        <v>footballer</v>
      </c>
      <c r="S3580" s="2" t="s">
        <v>1745</v>
      </c>
      <c r="T3580"/>
      <c r="U3580" t="str">
        <f t="shared" si="1212"/>
        <v>https://en.wikipedia.org/wiki/Pedro_de Felipe</v>
      </c>
      <c r="V3580"/>
      <c r="W3580"/>
      <c r="X3580"/>
      <c r="Y3580" t="str">
        <f t="shared" si="1213"/>
        <v>https://tools.wmflabs.org/xtools-articleinfo/?article=Pedro_de Felipe&amp;project=en.wikipedia.org</v>
      </c>
      <c r="Z3580"/>
      <c r="AA3580"/>
      <c r="AB3580" t="str">
        <f t="shared" si="1214"/>
        <v>https://en.wikipedia.org/w/index.php?title=Special:WhatLinksHere/Pedro_de Felipe&amp;limit=500</v>
      </c>
      <c r="AC3580"/>
    </row>
    <row r="3581" spans="1:29">
      <c r="A3581">
        <v>349</v>
      </c>
      <c r="B3581">
        <v>198384</v>
      </c>
      <c r="C3581">
        <v>25386.607660948357</v>
      </c>
      <c r="D3581" t="s">
        <v>9501</v>
      </c>
      <c r="E3581" t="str">
        <f t="shared" si="1215"/>
        <v>Peggy</v>
      </c>
      <c r="F3581" t="str">
        <f t="shared" si="1216"/>
        <v>Anderson</v>
      </c>
      <c r="H3581">
        <v>0</v>
      </c>
      <c r="J3581">
        <v>77</v>
      </c>
      <c r="K3581" s="3">
        <v>42386</v>
      </c>
      <c r="L3581" t="s">
        <v>9502</v>
      </c>
      <c r="M3581" t="str">
        <f t="shared" si="1191"/>
        <v>American author.[350]</v>
      </c>
      <c r="N3581" t="str">
        <f t="shared" si="1205"/>
        <v>American</v>
      </c>
      <c r="O3581" t="str">
        <f t="shared" si="1209"/>
        <v>author.[350]</v>
      </c>
      <c r="P3581" t="str">
        <f t="shared" si="1192"/>
        <v>author.</v>
      </c>
      <c r="Q3581" t="str">
        <f t="shared" si="1193"/>
        <v>author</v>
      </c>
      <c r="R3581" t="str">
        <f t="shared" si="1217"/>
        <v>author</v>
      </c>
      <c r="U3581" t="str">
        <f t="shared" si="1212"/>
        <v>https://en.wikipedia.org/wiki/Peggy_Anderson</v>
      </c>
      <c r="Y3581" t="str">
        <f t="shared" si="1213"/>
        <v>https://tools.wmflabs.org/xtools-articleinfo/?article=Peggy_Anderson&amp;project=en.wikipedia.org</v>
      </c>
      <c r="AB3581" t="str">
        <f t="shared" si="1214"/>
        <v>https://en.wikipedia.org/w/index.php?title=Special:WhatLinksHere/Peggy_Anderson&amp;limit=500</v>
      </c>
    </row>
    <row r="3582" spans="1:29">
      <c r="A3582">
        <v>1734</v>
      </c>
      <c r="B3582">
        <v>610537</v>
      </c>
      <c r="C3582">
        <v>671722.71124309185</v>
      </c>
      <c r="D3582" t="s">
        <v>8642</v>
      </c>
      <c r="E3582" t="str">
        <f t="shared" si="1215"/>
        <v>Peggy</v>
      </c>
      <c r="F3582" t="str">
        <f t="shared" si="1216"/>
        <v>Fortnum</v>
      </c>
      <c r="H3582">
        <v>0</v>
      </c>
      <c r="J3582">
        <v>96</v>
      </c>
      <c r="K3582" s="3">
        <v>42457</v>
      </c>
      <c r="L3582" s="2" t="s">
        <v>7877</v>
      </c>
      <c r="M3582" t="str">
        <f t="shared" si="1191"/>
        <v>English illustrator (Paddington Bear).[541]</v>
      </c>
      <c r="N3582" t="str">
        <f t="shared" si="1205"/>
        <v>English</v>
      </c>
      <c r="O3582" t="str">
        <f t="shared" si="1209"/>
        <v>illustrator (Paddington Bear).[541]</v>
      </c>
      <c r="P3582" t="str">
        <f t="shared" si="1192"/>
        <v>illustrator (Paddington Bear).</v>
      </c>
      <c r="Q3582" t="str">
        <f t="shared" si="1193"/>
        <v>illustrator (Paddington Bear)</v>
      </c>
      <c r="R3582" t="str">
        <f t="shared" si="1217"/>
        <v>illustrator</v>
      </c>
      <c r="S3582" s="2" t="s">
        <v>1799</v>
      </c>
      <c r="U3582" t="str">
        <f t="shared" si="1212"/>
        <v>https://en.wikipedia.org/wiki/Peggy_Fortnum</v>
      </c>
      <c r="Y3582" t="str">
        <f t="shared" si="1213"/>
        <v>https://tools.wmflabs.org/xtools-articleinfo/?article=Peggy_Fortnum&amp;project=en.wikipedia.org</v>
      </c>
      <c r="AB3582" t="str">
        <f t="shared" si="1214"/>
        <v>https://en.wikipedia.org/w/index.php?title=Special:WhatLinksHere/Peggy_Fortnum&amp;limit=500</v>
      </c>
    </row>
    <row r="3583" spans="1:29">
      <c r="A3583">
        <v>2759</v>
      </c>
      <c r="B3583">
        <v>463534</v>
      </c>
      <c r="C3583">
        <v>512727.30689652235</v>
      </c>
      <c r="D3583" t="s">
        <v>12416</v>
      </c>
      <c r="E3583" t="str">
        <f t="shared" si="1215"/>
        <v>Peggy</v>
      </c>
      <c r="F3583" t="str">
        <f t="shared" si="1216"/>
        <v>Spencer</v>
      </c>
      <c r="H3583">
        <v>0</v>
      </c>
      <c r="J3583">
        <v>95</v>
      </c>
      <c r="K3583" s="5">
        <v>42515</v>
      </c>
      <c r="L3583" t="s">
        <v>12799</v>
      </c>
      <c r="M3583" t="str">
        <f t="shared" si="1191"/>
        <v>British dancer.[425]</v>
      </c>
      <c r="N3583" t="str">
        <f t="shared" ref="N3583:N3611" si="1218">MID(M3583,1,FIND(" ",M3583)-1)</f>
        <v>British</v>
      </c>
      <c r="O3583" t="str">
        <f t="shared" si="1209"/>
        <v>dancer.[425]</v>
      </c>
      <c r="P3583" t="str">
        <f t="shared" si="1192"/>
        <v>dancer.</v>
      </c>
      <c r="Q3583" t="str">
        <f t="shared" si="1193"/>
        <v>dancer</v>
      </c>
      <c r="R3583" t="str">
        <f t="shared" si="1217"/>
        <v>dancer</v>
      </c>
      <c r="U3583" t="str">
        <f t="shared" si="1212"/>
        <v>https://en.wikipedia.org/wiki/Peggy_Spencer</v>
      </c>
      <c r="Y3583" t="str">
        <f t="shared" si="1213"/>
        <v>https://tools.wmflabs.org/xtools-articleinfo/?article=Peggy_Spencer&amp;project=en.wikipedia.org</v>
      </c>
      <c r="AB3583" t="str">
        <f t="shared" si="1214"/>
        <v>https://en.wikipedia.org/w/index.php?title=Special:WhatLinksHere/Peggy_Spencer&amp;limit=500</v>
      </c>
    </row>
    <row r="3584" spans="1:29">
      <c r="A3584">
        <v>209</v>
      </c>
      <c r="B3584">
        <v>119399</v>
      </c>
      <c r="C3584">
        <v>784762.05040169589</v>
      </c>
      <c r="D3584" t="s">
        <v>9388</v>
      </c>
      <c r="E3584" t="str">
        <f t="shared" si="1215"/>
        <v>Peggy</v>
      </c>
      <c r="F3584" t="str">
        <f t="shared" si="1216"/>
        <v>Willis-Aarnio</v>
      </c>
      <c r="H3584">
        <v>0</v>
      </c>
      <c r="J3584">
        <v>67</v>
      </c>
      <c r="K3584" s="3">
        <v>42378</v>
      </c>
      <c r="L3584" t="s">
        <v>9245</v>
      </c>
      <c r="M3584" t="str">
        <f t="shared" si="1191"/>
        <v>American ballet choreographer.[210]</v>
      </c>
      <c r="N3584" t="str">
        <f t="shared" si="1218"/>
        <v>American</v>
      </c>
      <c r="O3584" t="str">
        <f t="shared" si="1209"/>
        <v>ballet choreographer.[210]</v>
      </c>
      <c r="P3584" t="str">
        <f t="shared" si="1192"/>
        <v>ballet choreographer.</v>
      </c>
      <c r="Q3584" t="str">
        <f t="shared" si="1193"/>
        <v>ballet choreographer</v>
      </c>
      <c r="R3584" t="s">
        <v>7404</v>
      </c>
      <c r="U3584" t="str">
        <f t="shared" si="1212"/>
        <v>https://en.wikipedia.org/wiki/Peggy_Willis-Aarnio</v>
      </c>
      <c r="Y3584" t="str">
        <f t="shared" si="1213"/>
        <v>https://tools.wmflabs.org/xtools-articleinfo/?article=Peggy_Willis-Aarnio&amp;project=en.wikipedia.org</v>
      </c>
      <c r="AB3584" t="str">
        <f t="shared" si="1214"/>
        <v>https://en.wikipedia.org/w/index.php?title=Special:WhatLinksHere/Peggy_Willis-Aarnio&amp;limit=500</v>
      </c>
    </row>
    <row r="3585" spans="1:28">
      <c r="A3585">
        <v>3456</v>
      </c>
      <c r="B3585">
        <v>273243</v>
      </c>
      <c r="C3585">
        <v>723913.334005374</v>
      </c>
      <c r="D3585" t="s">
        <v>13610</v>
      </c>
      <c r="E3585" t="s">
        <v>14600</v>
      </c>
      <c r="F3585" t="s">
        <v>14599</v>
      </c>
      <c r="H3585">
        <v>0</v>
      </c>
      <c r="J3585">
        <v>75</v>
      </c>
      <c r="K3585" s="5">
        <v>42559</v>
      </c>
      <c r="L3585" t="s">
        <v>14039</v>
      </c>
      <c r="M3585" t="str">
        <f t="shared" si="1191"/>
        <v>Bruneian army general.[115]</v>
      </c>
      <c r="N3585" t="str">
        <f t="shared" si="1218"/>
        <v>Bruneian</v>
      </c>
      <c r="O3585" t="str">
        <f t="shared" si="1209"/>
        <v>army general.[115]</v>
      </c>
      <c r="P3585" s="2" t="str">
        <f t="shared" si="1192"/>
        <v>army general.</v>
      </c>
      <c r="Q3585" s="2" t="str">
        <f t="shared" si="1193"/>
        <v>army general</v>
      </c>
      <c r="R3585" s="2" t="s">
        <v>13310</v>
      </c>
      <c r="S3585" s="2"/>
      <c r="U3585" t="str">
        <f t="shared" si="1212"/>
        <v>https://en.wikipedia.org/wiki/Pehin_Dato Haji Sulaiman Bin Haji Awang Damit</v>
      </c>
      <c r="Y3585" t="str">
        <f t="shared" si="1213"/>
        <v>https://tools.wmflabs.org/xtools-articleinfo/?article=Pehin_Dato Haji Sulaiman Bin Haji Awang Damit&amp;project=en.wikipedia.org</v>
      </c>
      <c r="AB3585" t="str">
        <f t="shared" si="1214"/>
        <v>https://en.wikipedia.org/w/index.php?title=Special:WhatLinksHere/Pehin_Dato Haji Sulaiman Bin Haji Awang Damit&amp;limit=500</v>
      </c>
    </row>
    <row r="3586" spans="1:28">
      <c r="A3586">
        <v>3275</v>
      </c>
      <c r="B3586">
        <v>939278</v>
      </c>
      <c r="C3586">
        <v>858861.56645938172</v>
      </c>
      <c r="D3586" t="s">
        <v>5142</v>
      </c>
      <c r="E3586" t="str">
        <f>LEFT(D3586,FIND(" ",D3586)-1)</f>
        <v>Pelle</v>
      </c>
      <c r="F3586" t="str">
        <f>MID(D3586,FIND(" ",D3586)+1,9999)</f>
        <v>Gudmundsen-Holmgreen</v>
      </c>
      <c r="H3586">
        <v>0</v>
      </c>
      <c r="J3586">
        <v>83</v>
      </c>
      <c r="K3586" s="5">
        <v>42548</v>
      </c>
      <c r="L3586" t="s">
        <v>4672</v>
      </c>
      <c r="M3586" t="str">
        <f t="shared" ref="M3586:M3649" si="1219">MID(L3586,2,LEN(L3586)-1)</f>
        <v>Danish composer cancer.[430]</v>
      </c>
      <c r="N3586" t="str">
        <f t="shared" si="1218"/>
        <v>Danish</v>
      </c>
      <c r="O3586" t="str">
        <f t="shared" si="1209"/>
        <v>composer cancer.[430]</v>
      </c>
      <c r="P3586" t="str">
        <f t="shared" ref="P3586:P3649" si="1220">IFERROR(MID(O3586,1,FIND("[",O3586)-1),O3586)</f>
        <v>composer cancer.</v>
      </c>
      <c r="Q3586" t="str">
        <f t="shared" ref="Q3586:Q3649" si="1221">IFERROR(MID(P3586,1,FIND(".",P3586)-1),P3586)</f>
        <v>composer cancer</v>
      </c>
      <c r="R3586" t="str">
        <f>IFERROR(MID(Q3586,1,FIND(" ",Q3586)-1),Q3586)</f>
        <v>composer</v>
      </c>
      <c r="T3586" t="s">
        <v>3101</v>
      </c>
      <c r="U3586" t="str">
        <f t="shared" si="1212"/>
        <v>https://en.wikipedia.org/wiki/Pelle_Gudmundsen-Holmgreen</v>
      </c>
      <c r="Y3586" t="str">
        <f t="shared" si="1213"/>
        <v>https://tools.wmflabs.org/xtools-articleinfo/?article=Pelle_Gudmundsen-Holmgreen&amp;project=en.wikipedia.org</v>
      </c>
      <c r="AB3586" t="str">
        <f t="shared" si="1214"/>
        <v>https://en.wikipedia.org/w/index.php?title=Special:WhatLinksHere/Pelle_Gudmundsen-Holmgreen&amp;limit=500</v>
      </c>
    </row>
    <row r="3587" spans="1:28">
      <c r="A3587">
        <v>3850</v>
      </c>
      <c r="B3587">
        <v>608464</v>
      </c>
      <c r="C3587">
        <v>809966.06247026648</v>
      </c>
      <c r="D3587" t="s">
        <v>13810</v>
      </c>
      <c r="E3587" t="str">
        <f>LEFT(D3587,FIND(" ",D3587)-1)</f>
        <v>Penny</v>
      </c>
      <c r="F3587" t="str">
        <f>MID(D3587,FIND(" ",D3587)+1,9999)</f>
        <v>Lang</v>
      </c>
      <c r="H3587">
        <v>0</v>
      </c>
      <c r="J3587">
        <v>74</v>
      </c>
      <c r="K3587" s="5">
        <v>42582</v>
      </c>
      <c r="L3587" t="s">
        <v>14547</v>
      </c>
      <c r="M3587" t="str">
        <f t="shared" si="1219"/>
        <v>Canadian folk musician.[509]</v>
      </c>
      <c r="N3587" t="str">
        <f t="shared" si="1218"/>
        <v>Canadian</v>
      </c>
      <c r="O3587" t="str">
        <f t="shared" si="1209"/>
        <v>folk musician.[509]</v>
      </c>
      <c r="P3587" s="2" t="str">
        <f t="shared" si="1220"/>
        <v>folk musician.</v>
      </c>
      <c r="Q3587" s="2" t="str">
        <f t="shared" si="1221"/>
        <v>folk musician</v>
      </c>
      <c r="R3587" s="2" t="s">
        <v>13485</v>
      </c>
      <c r="S3587" s="2"/>
      <c r="U3587" t="str">
        <f t="shared" si="1212"/>
        <v>https://en.wikipedia.org/wiki/Penny_Lang</v>
      </c>
      <c r="Y3587" t="str">
        <f t="shared" si="1213"/>
        <v>https://tools.wmflabs.org/xtools-articleinfo/?article=Penny_Lang&amp;project=en.wikipedia.org</v>
      </c>
      <c r="AB3587" t="str">
        <f t="shared" si="1214"/>
        <v>https://en.wikipedia.org/w/index.php?title=Special:WhatLinksHere/Penny_Lang&amp;limit=500</v>
      </c>
    </row>
    <row r="3588" spans="1:28">
      <c r="A3588">
        <v>1232</v>
      </c>
      <c r="B3588">
        <v>783694</v>
      </c>
      <c r="C3588">
        <v>959091.56867764983</v>
      </c>
      <c r="D3588" t="s">
        <v>8695</v>
      </c>
      <c r="E3588" t="str">
        <f>LEFT(D3588,FIND(" ",D3588)-1)</f>
        <v>Per</v>
      </c>
      <c r="F3588" t="str">
        <f>MID(D3588,FIND(" ",D3588)+1,9999)</f>
        <v>Beskow</v>
      </c>
      <c r="H3588">
        <v>0</v>
      </c>
      <c r="J3588">
        <v>89</v>
      </c>
      <c r="K3588" s="3">
        <v>42432</v>
      </c>
      <c r="L3588" s="2" t="s">
        <v>8480</v>
      </c>
      <c r="M3588" t="str">
        <f t="shared" si="1219"/>
        <v>Swedish biblical scholar.[38]</v>
      </c>
      <c r="N3588" t="str">
        <f t="shared" si="1218"/>
        <v>Swedish</v>
      </c>
      <c r="O3588" t="str">
        <f t="shared" si="1209"/>
        <v>biblical scholar.[38]</v>
      </c>
      <c r="P3588" t="str">
        <f t="shared" si="1220"/>
        <v>biblical scholar.</v>
      </c>
      <c r="Q3588" t="str">
        <f t="shared" si="1221"/>
        <v>biblical scholar</v>
      </c>
      <c r="R3588" t="s">
        <v>7219</v>
      </c>
      <c r="U3588" t="str">
        <f t="shared" si="1212"/>
        <v>https://en.wikipedia.org/wiki/Per_Beskow</v>
      </c>
      <c r="Y3588" t="str">
        <f t="shared" si="1213"/>
        <v>https://tools.wmflabs.org/xtools-articleinfo/?article=Per_Beskow&amp;project=en.wikipedia.org</v>
      </c>
      <c r="AB3588" t="str">
        <f t="shared" si="1214"/>
        <v>https://en.wikipedia.org/w/index.php?title=Special:WhatLinksHere/Per_Beskow&amp;limit=500</v>
      </c>
    </row>
    <row r="3589" spans="1:28">
      <c r="A3589">
        <v>4541</v>
      </c>
      <c r="B3589">
        <v>759603</v>
      </c>
      <c r="C3589">
        <v>154481.9294467743</v>
      </c>
      <c r="D3589" t="s">
        <v>14636</v>
      </c>
      <c r="E3589" t="str">
        <f>LEFT(D3589,FIND(" ",D3589)-1)</f>
        <v>Per</v>
      </c>
      <c r="F3589" t="str">
        <f>MID(D3589,FIND(" ",D3589)+1,9999)</f>
        <v>Brandtzæg</v>
      </c>
      <c r="H3589">
        <v>0</v>
      </c>
      <c r="J3589">
        <v>80</v>
      </c>
      <c r="K3589" s="5">
        <v>42625</v>
      </c>
      <c r="L3589" t="s">
        <v>15410</v>
      </c>
      <c r="M3589" t="str">
        <f t="shared" si="1219"/>
        <v>Norwegian physician.[242]</v>
      </c>
      <c r="N3589" t="str">
        <f t="shared" si="1218"/>
        <v>Norwegian</v>
      </c>
      <c r="O3589" t="str">
        <f t="shared" si="1209"/>
        <v>physician.[242]</v>
      </c>
      <c r="P3589" s="2" t="str">
        <f t="shared" si="1220"/>
        <v>physician.</v>
      </c>
      <c r="Q3589" s="2" t="str">
        <f t="shared" si="1221"/>
        <v>physician</v>
      </c>
      <c r="R3589" s="2" t="str">
        <f>IFERROR(MID(Q3589,1,FIND(" ",Q3589)-1),Q3589)</f>
        <v>physician</v>
      </c>
      <c r="U3589" t="str">
        <f t="shared" si="1212"/>
        <v>https://en.wikipedia.org/wiki/Per_Brandtzæg</v>
      </c>
      <c r="Y3589" t="str">
        <f t="shared" si="1213"/>
        <v>https://tools.wmflabs.org/xtools-articleinfo/?article=Per_Brandtzæg&amp;project=en.wikipedia.org</v>
      </c>
      <c r="AB3589" t="str">
        <f t="shared" si="1214"/>
        <v>https://en.wikipedia.org/w/index.php?title=Special:WhatLinksHere/Per_Brandtzæg&amp;limit=500</v>
      </c>
    </row>
    <row r="3590" spans="1:28">
      <c r="A3590">
        <v>3775</v>
      </c>
      <c r="B3590">
        <v>680687</v>
      </c>
      <c r="C3590">
        <v>238847.62867328391</v>
      </c>
      <c r="D3590" t="s">
        <v>13896</v>
      </c>
      <c r="E3590" t="s">
        <v>14776</v>
      </c>
      <c r="F3590" t="s">
        <v>14777</v>
      </c>
      <c r="H3590">
        <v>0</v>
      </c>
      <c r="J3590">
        <v>67</v>
      </c>
      <c r="K3590" s="5">
        <v>42577</v>
      </c>
      <c r="L3590" t="s">
        <v>14365</v>
      </c>
      <c r="M3590" t="str">
        <f t="shared" si="1219"/>
        <v>Swedish missionary general authority of The Church of Jesus Christ of Latter-day Saints cancer.[434]</v>
      </c>
      <c r="N3590" t="str">
        <f t="shared" si="1218"/>
        <v>Swedish</v>
      </c>
      <c r="O3590" t="str">
        <f t="shared" ref="O3590:O3621" si="1222">MID(M3590,FIND(" ",M3590)+1,9999)</f>
        <v>missionary general authority of The Church of Jesus Christ of Latter-day Saints cancer.[434]</v>
      </c>
      <c r="P3590" s="2" t="str">
        <f t="shared" si="1220"/>
        <v>missionary general authority of The Church of Jesus Christ of Latter-day Saints cancer.</v>
      </c>
      <c r="Q3590" s="2" t="str">
        <f t="shared" si="1221"/>
        <v>missionary general authority of The Church of Jesus Christ of Latter-day Saints cancer</v>
      </c>
      <c r="R3590" s="2" t="str">
        <f>IFERROR(MID(Q3590,1,FIND(" ",Q3590)-1),Q3590)</f>
        <v>missionary</v>
      </c>
      <c r="S3590" s="2" t="s">
        <v>831</v>
      </c>
      <c r="T3590" t="s">
        <v>13306</v>
      </c>
      <c r="U3590" t="str">
        <f t="shared" si="1212"/>
        <v>https://en.wikipedia.org/wiki/Per_G. Malm</v>
      </c>
      <c r="Y3590" t="str">
        <f t="shared" si="1213"/>
        <v>https://tools.wmflabs.org/xtools-articleinfo/?article=Per_G. Malm&amp;project=en.wikipedia.org</v>
      </c>
      <c r="AB3590" t="str">
        <f t="shared" si="1214"/>
        <v>https://en.wikipedia.org/w/index.php?title=Special:WhatLinksHere/Per_G. Malm&amp;limit=500</v>
      </c>
    </row>
    <row r="3591" spans="1:28">
      <c r="A3591">
        <v>3074</v>
      </c>
      <c r="B3591">
        <v>401432</v>
      </c>
      <c r="C3591">
        <v>588477.69297699421</v>
      </c>
      <c r="D3591" t="s">
        <v>5257</v>
      </c>
      <c r="E3591" t="str">
        <f t="shared" ref="E3591:E3597" si="1223">LEFT(D3591,FIND(" ",D3591)-1)</f>
        <v>Per</v>
      </c>
      <c r="F3591" t="str">
        <f t="shared" ref="F3591:F3597" si="1224">MID(D3591,FIND(" ",D3591)+1,9999)</f>
        <v>Hovdenakk</v>
      </c>
      <c r="H3591">
        <v>0</v>
      </c>
      <c r="J3591">
        <v>80</v>
      </c>
      <c r="K3591" s="5">
        <v>42535</v>
      </c>
      <c r="L3591" t="s">
        <v>4876</v>
      </c>
      <c r="M3591" t="str">
        <f t="shared" si="1219"/>
        <v>Norwegian art historian.[229]</v>
      </c>
      <c r="N3591" t="str">
        <f t="shared" si="1218"/>
        <v>Norwegian</v>
      </c>
      <c r="O3591" t="str">
        <f t="shared" si="1222"/>
        <v>art historian.[229]</v>
      </c>
      <c r="P3591" t="str">
        <f t="shared" si="1220"/>
        <v>art historian.</v>
      </c>
      <c r="Q3591" t="str">
        <f t="shared" si="1221"/>
        <v>art historian</v>
      </c>
      <c r="R3591" t="s">
        <v>13368</v>
      </c>
      <c r="U3591" t="str">
        <f t="shared" si="1212"/>
        <v>https://en.wikipedia.org/wiki/Per_Hovdenakk</v>
      </c>
      <c r="Y3591" t="str">
        <f t="shared" si="1213"/>
        <v>https://tools.wmflabs.org/xtools-articleinfo/?article=Per_Hovdenakk&amp;project=en.wikipedia.org</v>
      </c>
      <c r="AB3591" t="str">
        <f t="shared" si="1214"/>
        <v>https://en.wikipedia.org/w/index.php?title=Special:WhatLinksHere/Per_Hovdenakk&amp;limit=500</v>
      </c>
    </row>
    <row r="3592" spans="1:28">
      <c r="A3592">
        <v>4187</v>
      </c>
      <c r="B3592">
        <v>429513</v>
      </c>
      <c r="C3592">
        <v>761929.82389238756</v>
      </c>
      <c r="D3592" t="s">
        <v>4457</v>
      </c>
      <c r="E3592" t="str">
        <f t="shared" si="1223"/>
        <v>Per</v>
      </c>
      <c r="F3592" t="str">
        <f t="shared" si="1224"/>
        <v>Lønning</v>
      </c>
      <c r="H3592">
        <v>0</v>
      </c>
      <c r="J3592">
        <v>88</v>
      </c>
      <c r="K3592" s="6">
        <v>42603</v>
      </c>
      <c r="L3592" t="s">
        <v>3810</v>
      </c>
      <c r="M3592" t="str">
        <f t="shared" si="1219"/>
        <v>Norwegian Lutheran bishop and politician MP (1958–1965).[330]</v>
      </c>
      <c r="N3592" t="str">
        <f t="shared" si="1218"/>
        <v>Norwegian</v>
      </c>
      <c r="O3592" t="str">
        <f t="shared" si="1222"/>
        <v>Lutheran bishop and politician MP (1958–1965).[330]</v>
      </c>
      <c r="P3592" s="2" t="str">
        <f t="shared" si="1220"/>
        <v>Lutheran bishop and politician MP (1958–1965).</v>
      </c>
      <c r="Q3592" s="2" t="str">
        <f t="shared" si="1221"/>
        <v>Lutheran bishop and politician MP (1958–1965)</v>
      </c>
      <c r="R3592" s="2" t="s">
        <v>3030</v>
      </c>
      <c r="S3592" s="2" t="s">
        <v>579</v>
      </c>
      <c r="U3592" t="str">
        <f t="shared" si="1212"/>
        <v>https://en.wikipedia.org/wiki/Per_Lønning</v>
      </c>
      <c r="Y3592" t="str">
        <f t="shared" si="1213"/>
        <v>https://tools.wmflabs.org/xtools-articleinfo/?article=Per_Lønning&amp;project=en.wikipedia.org</v>
      </c>
      <c r="AB3592" t="str">
        <f t="shared" si="1214"/>
        <v>https://en.wikipedia.org/w/index.php?title=Special:WhatLinksHere/Per_Lønning&amp;limit=500</v>
      </c>
    </row>
    <row r="3593" spans="1:28">
      <c r="A3593">
        <v>2757</v>
      </c>
      <c r="B3593">
        <v>562310</v>
      </c>
      <c r="C3593">
        <v>129047.17409219302</v>
      </c>
      <c r="D3593" t="s">
        <v>12414</v>
      </c>
      <c r="E3593" t="str">
        <f t="shared" si="1223"/>
        <v>Per</v>
      </c>
      <c r="F3593" t="str">
        <f t="shared" si="1224"/>
        <v>Øien</v>
      </c>
      <c r="H3593">
        <v>0</v>
      </c>
      <c r="J3593">
        <v>78</v>
      </c>
      <c r="K3593" s="5">
        <v>42515</v>
      </c>
      <c r="L3593" t="s">
        <v>12797</v>
      </c>
      <c r="M3593" t="str">
        <f t="shared" si="1219"/>
        <v>Norwegian flutist.[423]</v>
      </c>
      <c r="N3593" t="str">
        <f t="shared" si="1218"/>
        <v>Norwegian</v>
      </c>
      <c r="O3593" t="str">
        <f t="shared" si="1222"/>
        <v>flutist.[423]</v>
      </c>
      <c r="P3593" t="str">
        <f t="shared" si="1220"/>
        <v>flutist.</v>
      </c>
      <c r="Q3593" t="str">
        <f t="shared" si="1221"/>
        <v>flutist</v>
      </c>
      <c r="R3593" t="s">
        <v>13097</v>
      </c>
      <c r="U3593" t="str">
        <f t="shared" ref="U3593:U3624" si="1225">CONCATENATE("https://en.wikipedia.org/wiki/",REPLACE(D3593,FIND(" ",D3593),1,"_"))</f>
        <v>https://en.wikipedia.org/wiki/Per_Øien</v>
      </c>
      <c r="Y3593" t="str">
        <f t="shared" ref="Y3593:Y3624" si="1226">CONCATENATE("https://tools.wmflabs.org/xtools-articleinfo/?article=",REPLACE(D3593,FIND(" ",D3593),1,"_"),"&amp;project=en.wikipedia.org")</f>
        <v>https://tools.wmflabs.org/xtools-articleinfo/?article=Per_Øien&amp;project=en.wikipedia.org</v>
      </c>
      <c r="AB3593" t="str">
        <f t="shared" ref="AB3593:AB3624" si="1227">CONCATENATE("https://en.wikipedia.org/w/index.php?title=Special:WhatLinksHere/",REPLACE(D3593,FIND(" ",D3593),1,"_"),"&amp;limit=500")</f>
        <v>https://en.wikipedia.org/w/index.php?title=Special:WhatLinksHere/Per_Øien&amp;limit=500</v>
      </c>
    </row>
    <row r="3594" spans="1:28">
      <c r="A3594">
        <v>2181</v>
      </c>
      <c r="B3594">
        <v>724765</v>
      </c>
      <c r="C3594">
        <v>206035.37816168682</v>
      </c>
      <c r="D3594" t="s">
        <v>6719</v>
      </c>
      <c r="E3594" t="str">
        <f t="shared" si="1223"/>
        <v>Per-Simon</v>
      </c>
      <c r="F3594" t="str">
        <f t="shared" si="1224"/>
        <v>Kildal</v>
      </c>
      <c r="H3594">
        <v>0</v>
      </c>
      <c r="J3594">
        <v>64</v>
      </c>
      <c r="K3594" s="5">
        <v>42481</v>
      </c>
      <c r="L3594" t="s">
        <v>6062</v>
      </c>
      <c r="M3594" t="str">
        <f t="shared" si="1219"/>
        <v>American antenna specialist.[368]</v>
      </c>
      <c r="N3594" t="str">
        <f t="shared" si="1218"/>
        <v>American</v>
      </c>
      <c r="O3594" t="str">
        <f t="shared" si="1222"/>
        <v>antenna specialist.[368]</v>
      </c>
      <c r="P3594" t="str">
        <f t="shared" si="1220"/>
        <v>antenna specialist.</v>
      </c>
      <c r="Q3594" t="str">
        <f t="shared" si="1221"/>
        <v>antenna specialist</v>
      </c>
      <c r="R3594" t="s">
        <v>5782</v>
      </c>
      <c r="U3594" t="str">
        <f t="shared" si="1225"/>
        <v>https://en.wikipedia.org/wiki/Per-Simon_Kildal</v>
      </c>
      <c r="Y3594" t="str">
        <f t="shared" si="1226"/>
        <v>https://tools.wmflabs.org/xtools-articleinfo/?article=Per-Simon_Kildal&amp;project=en.wikipedia.org</v>
      </c>
      <c r="AB3594" t="str">
        <f t="shared" si="1227"/>
        <v>https://en.wikipedia.org/w/index.php?title=Special:WhatLinksHere/Per-Simon_Kildal&amp;limit=500</v>
      </c>
    </row>
    <row r="3595" spans="1:28">
      <c r="A3595">
        <v>3231</v>
      </c>
      <c r="B3595">
        <v>541627</v>
      </c>
      <c r="C3595">
        <v>809585.19741943746</v>
      </c>
      <c r="D3595" t="s">
        <v>5230</v>
      </c>
      <c r="E3595" t="str">
        <f t="shared" si="1223"/>
        <v>Percy</v>
      </c>
      <c r="F3595" t="str">
        <f t="shared" si="1224"/>
        <v>Beake</v>
      </c>
      <c r="H3595">
        <v>0</v>
      </c>
      <c r="J3595">
        <v>99</v>
      </c>
      <c r="K3595" s="5">
        <v>42546</v>
      </c>
      <c r="L3595" t="s">
        <v>4838</v>
      </c>
      <c r="M3595" t="str">
        <f t="shared" si="1219"/>
        <v>British WWII fighter pilot.[386]</v>
      </c>
      <c r="N3595" t="str">
        <f t="shared" si="1218"/>
        <v>British</v>
      </c>
      <c r="O3595" t="str">
        <f t="shared" si="1222"/>
        <v>WWII fighter pilot.[386]</v>
      </c>
      <c r="P3595" t="str">
        <f t="shared" si="1220"/>
        <v>WWII fighter pilot.</v>
      </c>
      <c r="Q3595" t="str">
        <f t="shared" si="1221"/>
        <v>WWII fighter pilot</v>
      </c>
      <c r="R3595" t="s">
        <v>13555</v>
      </c>
      <c r="S3595" t="s">
        <v>2275</v>
      </c>
      <c r="U3595" t="str">
        <f t="shared" si="1225"/>
        <v>https://en.wikipedia.org/wiki/Percy_Beake</v>
      </c>
      <c r="Y3595" t="str">
        <f t="shared" si="1226"/>
        <v>https://tools.wmflabs.org/xtools-articleinfo/?article=Percy_Beake&amp;project=en.wikipedia.org</v>
      </c>
      <c r="AB3595" t="str">
        <f t="shared" si="1227"/>
        <v>https://en.wikipedia.org/w/index.php?title=Special:WhatLinksHere/Percy_Beake&amp;limit=500</v>
      </c>
    </row>
    <row r="3596" spans="1:28">
      <c r="A3596">
        <v>101</v>
      </c>
      <c r="B3596">
        <v>645544</v>
      </c>
      <c r="C3596">
        <v>718114.53023292415</v>
      </c>
      <c r="D3596" t="s">
        <v>9283</v>
      </c>
      <c r="E3596" t="str">
        <f t="shared" si="1223"/>
        <v>Percy</v>
      </c>
      <c r="F3596" t="str">
        <f t="shared" si="1224"/>
        <v>Freeman</v>
      </c>
      <c r="H3596">
        <v>0</v>
      </c>
      <c r="J3596">
        <v>70</v>
      </c>
      <c r="K3596" s="3">
        <v>42374</v>
      </c>
      <c r="L3596" t="s">
        <v>10173</v>
      </c>
      <c r="M3596" t="str">
        <f t="shared" si="1219"/>
        <v>English footballer (Lincoln City West Bromwich Albion Reading).[101]</v>
      </c>
      <c r="N3596" t="str">
        <f t="shared" si="1218"/>
        <v>English</v>
      </c>
      <c r="O3596" t="str">
        <f t="shared" si="1222"/>
        <v>footballer (Lincoln City West Bromwich Albion Reading).[101]</v>
      </c>
      <c r="P3596" t="str">
        <f t="shared" si="1220"/>
        <v>footballer (Lincoln City West Bromwich Albion Reading).</v>
      </c>
      <c r="Q3596" t="str">
        <f t="shared" si="1221"/>
        <v>footballer (Lincoln City West Bromwich Albion Reading)</v>
      </c>
      <c r="R3596" t="str">
        <f>IFERROR(MID(Q3596,1,FIND(" ",Q3596)-1),Q3596)</f>
        <v>footballer</v>
      </c>
      <c r="S3596" t="s">
        <v>2594</v>
      </c>
      <c r="U3596" t="str">
        <f t="shared" si="1225"/>
        <v>https://en.wikipedia.org/wiki/Percy_Freeman</v>
      </c>
      <c r="Y3596" t="str">
        <f t="shared" si="1226"/>
        <v>https://tools.wmflabs.org/xtools-articleinfo/?article=Percy_Freeman&amp;project=en.wikipedia.org</v>
      </c>
      <c r="AB3596" t="str">
        <f t="shared" si="1227"/>
        <v>https://en.wikipedia.org/w/index.php?title=Special:WhatLinksHere/Percy_Freeman&amp;limit=500</v>
      </c>
    </row>
    <row r="3597" spans="1:28">
      <c r="A3597">
        <v>3577</v>
      </c>
      <c r="B3597">
        <v>365306</v>
      </c>
      <c r="C3597">
        <v>779865.09103720891</v>
      </c>
      <c r="D3597" t="s">
        <v>13551</v>
      </c>
      <c r="E3597" t="str">
        <f t="shared" si="1223"/>
        <v>Peregrine</v>
      </c>
      <c r="F3597" t="str">
        <f t="shared" si="1224"/>
        <v>Eliot 10th Earl of St Germans</v>
      </c>
      <c r="H3597">
        <v>0</v>
      </c>
      <c r="J3597">
        <v>75</v>
      </c>
      <c r="K3597" s="5">
        <v>42566</v>
      </c>
      <c r="L3597" t="s">
        <v>14114</v>
      </c>
      <c r="M3597" t="str">
        <f t="shared" si="1219"/>
        <v>British aristocrat and festival founder.[236]</v>
      </c>
      <c r="N3597" t="str">
        <f t="shared" si="1218"/>
        <v>British</v>
      </c>
      <c r="O3597" t="str">
        <f t="shared" si="1222"/>
        <v>aristocrat and festival founder.[236]</v>
      </c>
      <c r="P3597" s="2" t="str">
        <f t="shared" si="1220"/>
        <v>aristocrat and festival founder.</v>
      </c>
      <c r="Q3597" s="2" t="str">
        <f t="shared" si="1221"/>
        <v>aristocrat and festival founder</v>
      </c>
      <c r="R3597" s="2" t="str">
        <f>Q3597</f>
        <v>aristocrat and festival founder</v>
      </c>
      <c r="S3597" s="2"/>
      <c r="U3597" t="str">
        <f t="shared" si="1225"/>
        <v>https://en.wikipedia.org/wiki/Peregrine_Eliot 10th Earl of St Germans</v>
      </c>
      <c r="Y3597" t="str">
        <f t="shared" si="1226"/>
        <v>https://tools.wmflabs.org/xtools-articleinfo/?article=Peregrine_Eliot 10th Earl of St Germans&amp;project=en.wikipedia.org</v>
      </c>
      <c r="AB3597" t="str">
        <f t="shared" si="1227"/>
        <v>https://en.wikipedia.org/w/index.php?title=Special:WhatLinksHere/Peregrine_Eliot 10th Earl of St Germans&amp;limit=500</v>
      </c>
    </row>
    <row r="3598" spans="1:28">
      <c r="A3598">
        <v>2233</v>
      </c>
      <c r="B3598">
        <v>271834</v>
      </c>
      <c r="C3598">
        <v>901093.39152149914</v>
      </c>
      <c r="D3598" t="s">
        <v>6544</v>
      </c>
      <c r="E3598" t="s">
        <v>5917</v>
      </c>
      <c r="F3598" t="s">
        <v>5704</v>
      </c>
      <c r="H3598">
        <v>0</v>
      </c>
      <c r="J3598">
        <v>91</v>
      </c>
      <c r="K3598" s="5">
        <v>42484</v>
      </c>
      <c r="L3598" t="s">
        <v>6119</v>
      </c>
      <c r="M3598" t="str">
        <f t="shared" si="1219"/>
        <v>American judge Chief Justice of the Supreme Court of Alabama (1995–2001).[421]</v>
      </c>
      <c r="N3598" t="str">
        <f t="shared" si="1218"/>
        <v>American</v>
      </c>
      <c r="O3598" t="str">
        <f t="shared" si="1222"/>
        <v>judge Chief Justice of the Supreme Court of Alabama (1995–2001).[421]</v>
      </c>
      <c r="P3598" t="str">
        <f t="shared" si="1220"/>
        <v>judge Chief Justice of the Supreme Court of Alabama (1995–2001).</v>
      </c>
      <c r="Q3598" t="str">
        <f t="shared" si="1221"/>
        <v>judge Chief Justice of the Supreme Court of Alabama (1995–2001)</v>
      </c>
      <c r="R3598" t="str">
        <f>IFERROR(MID(Q3598,1,FIND(" ",Q3598)-1),Q3598)</f>
        <v>judge</v>
      </c>
      <c r="S3598" s="2" t="s">
        <v>1503</v>
      </c>
      <c r="U3598" t="str">
        <f t="shared" si="1225"/>
        <v>https://en.wikipedia.org/wiki/Perry_O. Hooper Sr.</v>
      </c>
      <c r="Y3598" t="str">
        <f t="shared" si="1226"/>
        <v>https://tools.wmflabs.org/xtools-articleinfo/?article=Perry_O. Hooper Sr.&amp;project=en.wikipedia.org</v>
      </c>
      <c r="AB3598" t="str">
        <f t="shared" si="1227"/>
        <v>https://en.wikipedia.org/w/index.php?title=Special:WhatLinksHere/Perry_O. Hooper Sr.&amp;limit=500</v>
      </c>
    </row>
    <row r="3599" spans="1:28">
      <c r="A3599">
        <v>460</v>
      </c>
      <c r="B3599">
        <v>209951</v>
      </c>
      <c r="C3599">
        <v>798853.03723585815</v>
      </c>
      <c r="D3599" t="s">
        <v>9313</v>
      </c>
      <c r="E3599" t="str">
        <f t="shared" ref="E3599:E3617" si="1228">LEFT(D3599,FIND(" ",D3599)-1)</f>
        <v>Pete</v>
      </c>
      <c r="F3599" t="str">
        <f t="shared" ref="F3599:F3617" si="1229">MID(D3599,FIND(" ",D3599)+1,9999)</f>
        <v>Carmichael</v>
      </c>
      <c r="H3599">
        <v>0</v>
      </c>
      <c r="J3599">
        <v>74</v>
      </c>
      <c r="K3599" s="3">
        <v>42391</v>
      </c>
      <c r="L3599" t="s">
        <v>9609</v>
      </c>
      <c r="M3599" t="str">
        <f t="shared" si="1219"/>
        <v>American football coach (Jacksonville Jaguars).[464]</v>
      </c>
      <c r="N3599" t="str">
        <f t="shared" si="1218"/>
        <v>American</v>
      </c>
      <c r="O3599" t="str">
        <f t="shared" si="1222"/>
        <v>football coach (Jacksonville Jaguars).[464]</v>
      </c>
      <c r="P3599" t="str">
        <f t="shared" si="1220"/>
        <v>football coach (Jacksonville Jaguars).</v>
      </c>
      <c r="Q3599" t="str">
        <f t="shared" si="1221"/>
        <v>football coach (Jacksonville Jaguars)</v>
      </c>
      <c r="R3599" t="s">
        <v>7114</v>
      </c>
      <c r="S3599" t="s">
        <v>2600</v>
      </c>
      <c r="U3599" t="str">
        <f t="shared" si="1225"/>
        <v>https://en.wikipedia.org/wiki/Pete_Carmichael</v>
      </c>
      <c r="Y3599" t="str">
        <f t="shared" si="1226"/>
        <v>https://tools.wmflabs.org/xtools-articleinfo/?article=Pete_Carmichael&amp;project=en.wikipedia.org</v>
      </c>
      <c r="AB3599" t="str">
        <f t="shared" si="1227"/>
        <v>https://en.wikipedia.org/w/index.php?title=Special:WhatLinksHere/Pete_Carmichael&amp;limit=500</v>
      </c>
    </row>
    <row r="3600" spans="1:28">
      <c r="A3600">
        <v>3954</v>
      </c>
      <c r="B3600">
        <v>16440</v>
      </c>
      <c r="C3600">
        <v>757401.03737462056</v>
      </c>
      <c r="D3600" t="s">
        <v>4400</v>
      </c>
      <c r="E3600" t="str">
        <f t="shared" si="1228"/>
        <v>Pete</v>
      </c>
      <c r="F3600" t="str">
        <f t="shared" si="1229"/>
        <v>Fountain</v>
      </c>
      <c r="H3600">
        <v>0</v>
      </c>
      <c r="J3600">
        <v>86</v>
      </c>
      <c r="K3600" s="5">
        <v>42588</v>
      </c>
      <c r="L3600" t="s">
        <v>4204</v>
      </c>
      <c r="M3600" t="str">
        <f t="shared" si="1219"/>
        <v>American clarinetist.[96]</v>
      </c>
      <c r="N3600" t="str">
        <f t="shared" si="1218"/>
        <v>American</v>
      </c>
      <c r="O3600" t="str">
        <f t="shared" si="1222"/>
        <v>clarinetist.[96]</v>
      </c>
      <c r="P3600" s="2" t="str">
        <f t="shared" si="1220"/>
        <v>clarinetist.</v>
      </c>
      <c r="Q3600" s="2" t="str">
        <f t="shared" si="1221"/>
        <v>clarinetist</v>
      </c>
      <c r="R3600" s="2" t="str">
        <f>IFERROR(MID(Q3600,1,FIND(" ",Q3600)-1),Q3600)</f>
        <v>clarinetist</v>
      </c>
      <c r="S3600" s="2"/>
      <c r="U3600" t="str">
        <f t="shared" si="1225"/>
        <v>https://en.wikipedia.org/wiki/Pete_Fountain</v>
      </c>
      <c r="Y3600" t="str">
        <f t="shared" si="1226"/>
        <v>https://tools.wmflabs.org/xtools-articleinfo/?article=Pete_Fountain&amp;project=en.wikipedia.org</v>
      </c>
      <c r="AB3600" t="str">
        <f t="shared" si="1227"/>
        <v>https://en.wikipedia.org/w/index.php?title=Special:WhatLinksHere/Pete_Fountain&amp;limit=500</v>
      </c>
    </row>
    <row r="3601" spans="1:29">
      <c r="A3601">
        <v>319</v>
      </c>
      <c r="B3601">
        <v>854996</v>
      </c>
      <c r="C3601">
        <v>822961.9629137232</v>
      </c>
      <c r="D3601" t="s">
        <v>9377</v>
      </c>
      <c r="E3601" t="str">
        <f t="shared" si="1228"/>
        <v>Pete</v>
      </c>
      <c r="F3601" t="str">
        <f t="shared" si="1229"/>
        <v>Huttlinger</v>
      </c>
      <c r="H3601">
        <v>0</v>
      </c>
      <c r="J3601">
        <v>54</v>
      </c>
      <c r="K3601" s="3">
        <v>42384</v>
      </c>
      <c r="L3601" t="s">
        <v>9932</v>
      </c>
      <c r="M3601" t="str">
        <f t="shared" si="1219"/>
        <v>American guitarist (John Denver LeAnn Rimes) stroke.[320]</v>
      </c>
      <c r="N3601" t="str">
        <f t="shared" si="1218"/>
        <v>American</v>
      </c>
      <c r="O3601" t="str">
        <f t="shared" si="1222"/>
        <v>guitarist (John Denver LeAnn Rimes) stroke.[320]</v>
      </c>
      <c r="P3601" t="str">
        <f t="shared" si="1220"/>
        <v>guitarist (John Denver LeAnn Rimes) stroke.</v>
      </c>
      <c r="Q3601" t="str">
        <f t="shared" si="1221"/>
        <v>guitarist (John Denver LeAnn Rimes) stroke</v>
      </c>
      <c r="R3601" t="str">
        <f>IFERROR(MID(Q3601,1,FIND(" ",Q3601)-1),Q3601)</f>
        <v>guitarist</v>
      </c>
      <c r="S3601" t="s">
        <v>2448</v>
      </c>
      <c r="T3601" t="s">
        <v>11815</v>
      </c>
      <c r="U3601" t="str">
        <f t="shared" si="1225"/>
        <v>https://en.wikipedia.org/wiki/Pete_Huttlinger</v>
      </c>
      <c r="Y3601" t="str">
        <f t="shared" si="1226"/>
        <v>https://tools.wmflabs.org/xtools-articleinfo/?article=Pete_Huttlinger&amp;project=en.wikipedia.org</v>
      </c>
      <c r="AB3601" t="str">
        <f t="shared" si="1227"/>
        <v>https://en.wikipedia.org/w/index.php?title=Special:WhatLinksHere/Pete_Huttlinger&amp;limit=500</v>
      </c>
    </row>
    <row r="3602" spans="1:29">
      <c r="A3602">
        <v>3582</v>
      </c>
      <c r="B3602">
        <v>525847</v>
      </c>
      <c r="C3602">
        <v>122590.95909212192</v>
      </c>
      <c r="D3602" t="s">
        <v>13736</v>
      </c>
      <c r="E3602" t="str">
        <f t="shared" si="1228"/>
        <v>Pete</v>
      </c>
      <c r="F3602" t="str">
        <f t="shared" si="1229"/>
        <v>Kapusta</v>
      </c>
      <c r="H3602">
        <v>0</v>
      </c>
      <c r="J3602">
        <v>92</v>
      </c>
      <c r="K3602" s="5">
        <v>42567</v>
      </c>
      <c r="L3602" t="s">
        <v>14117</v>
      </c>
      <c r="M3602" t="str">
        <f t="shared" si="1219"/>
        <v>Canadian ice hockey player (Providence Reds).[241] ⋅</v>
      </c>
      <c r="N3602" t="str">
        <f t="shared" si="1218"/>
        <v>Canadian</v>
      </c>
      <c r="O3602" t="str">
        <f t="shared" si="1222"/>
        <v>ice hockey player (Providence Reds).[241] ⋅</v>
      </c>
      <c r="P3602" s="2" t="str">
        <f t="shared" si="1220"/>
        <v>ice hockey player (Providence Reds).</v>
      </c>
      <c r="Q3602" s="2" t="str">
        <f t="shared" si="1221"/>
        <v>ice hockey player (Providence Reds)</v>
      </c>
      <c r="R3602" s="2" t="s">
        <v>14681</v>
      </c>
      <c r="S3602" s="2" t="s">
        <v>733</v>
      </c>
      <c r="U3602" t="str">
        <f t="shared" si="1225"/>
        <v>https://en.wikipedia.org/wiki/Pete_Kapusta</v>
      </c>
      <c r="Y3602" t="str">
        <f t="shared" si="1226"/>
        <v>https://tools.wmflabs.org/xtools-articleinfo/?article=Pete_Kapusta&amp;project=en.wikipedia.org</v>
      </c>
      <c r="AB3602" t="str">
        <f t="shared" si="1227"/>
        <v>https://en.wikipedia.org/w/index.php?title=Special:WhatLinksHere/Pete_Kapusta&amp;limit=500</v>
      </c>
    </row>
    <row r="3603" spans="1:29">
      <c r="A3603">
        <v>2046</v>
      </c>
      <c r="B3603">
        <v>302762</v>
      </c>
      <c r="C3603">
        <v>31377.883015949235</v>
      </c>
      <c r="D3603" t="s">
        <v>6579</v>
      </c>
      <c r="E3603" t="str">
        <f t="shared" si="1228"/>
        <v>Pete</v>
      </c>
      <c r="F3603" t="str">
        <f t="shared" si="1229"/>
        <v>Yellin</v>
      </c>
      <c r="H3603">
        <v>0</v>
      </c>
      <c r="J3603">
        <v>74</v>
      </c>
      <c r="K3603" s="5">
        <v>42473</v>
      </c>
      <c r="L3603" t="s">
        <v>6380</v>
      </c>
      <c r="M3603" t="str">
        <f t="shared" si="1219"/>
        <v>American jazz saxophonist and educator.[233]</v>
      </c>
      <c r="N3603" t="str">
        <f t="shared" si="1218"/>
        <v>American</v>
      </c>
      <c r="O3603" t="str">
        <f t="shared" si="1222"/>
        <v>jazz saxophonist and educator.[233]</v>
      </c>
      <c r="P3603" t="str">
        <f t="shared" si="1220"/>
        <v>jazz saxophonist and educator.</v>
      </c>
      <c r="Q3603" t="str">
        <f t="shared" si="1221"/>
        <v>jazz saxophonist and educator</v>
      </c>
      <c r="R3603" t="str">
        <f>Q3603</f>
        <v>jazz saxophonist and educator</v>
      </c>
      <c r="U3603" t="str">
        <f t="shared" si="1225"/>
        <v>https://en.wikipedia.org/wiki/Pete_Yellin</v>
      </c>
      <c r="Y3603" t="str">
        <f t="shared" si="1226"/>
        <v>https://tools.wmflabs.org/xtools-articleinfo/?article=Pete_Yellin&amp;project=en.wikipedia.org</v>
      </c>
      <c r="AB3603" t="str">
        <f t="shared" si="1227"/>
        <v>https://en.wikipedia.org/w/index.php?title=Special:WhatLinksHere/Pete_Yellin&amp;limit=500</v>
      </c>
    </row>
    <row r="3604" spans="1:29">
      <c r="A3604">
        <v>2160</v>
      </c>
      <c r="B3604">
        <v>676277</v>
      </c>
      <c r="C3604">
        <v>704250.98522628099</v>
      </c>
      <c r="D3604" t="s">
        <v>6522</v>
      </c>
      <c r="E3604" t="str">
        <f t="shared" si="1228"/>
        <v>Pete</v>
      </c>
      <c r="F3604" t="str">
        <f t="shared" si="1229"/>
        <v>Zorn</v>
      </c>
      <c r="H3604">
        <v>0</v>
      </c>
      <c r="J3604">
        <v>65</v>
      </c>
      <c r="K3604" s="5">
        <v>42479</v>
      </c>
      <c r="L3604" t="s">
        <v>5935</v>
      </c>
      <c r="M3604" t="str">
        <f t="shared" si="1219"/>
        <v>American musician (Steeleye Span Richard Thompson The Albion Band) cancer.[347]</v>
      </c>
      <c r="N3604" t="str">
        <f t="shared" si="1218"/>
        <v>American</v>
      </c>
      <c r="O3604" t="str">
        <f t="shared" si="1222"/>
        <v>musician (Steeleye Span Richard Thompson The Albion Band) cancer.[347]</v>
      </c>
      <c r="P3604" t="str">
        <f t="shared" si="1220"/>
        <v>musician (Steeleye Span Richard Thompson The Albion Band) cancer.</v>
      </c>
      <c r="Q3604" t="str">
        <f t="shared" si="1221"/>
        <v>musician (Steeleye Span Richard Thompson The Albion Band) cancer</v>
      </c>
      <c r="R3604" t="str">
        <f>IFERROR(MID(Q3604,1,FIND(" ",Q3604)-1),Q3604)</f>
        <v>musician</v>
      </c>
      <c r="S3604" s="2" t="s">
        <v>1741</v>
      </c>
      <c r="U3604" t="str">
        <f t="shared" si="1225"/>
        <v>https://en.wikipedia.org/wiki/Pete_Zorn</v>
      </c>
      <c r="W3604" s="2"/>
      <c r="X3604" s="2"/>
      <c r="Y3604" t="str">
        <f t="shared" si="1226"/>
        <v>https://tools.wmflabs.org/xtools-articleinfo/?article=Pete_Zorn&amp;project=en.wikipedia.org</v>
      </c>
      <c r="AB3604" t="str">
        <f t="shared" si="1227"/>
        <v>https://en.wikipedia.org/w/index.php?title=Special:WhatLinksHere/Pete_Zorn&amp;limit=500</v>
      </c>
    </row>
    <row r="3605" spans="1:29">
      <c r="A3605">
        <v>310</v>
      </c>
      <c r="B3605">
        <v>396506</v>
      </c>
      <c r="C3605">
        <v>768312.52908959868</v>
      </c>
      <c r="D3605" t="s">
        <v>9514</v>
      </c>
      <c r="E3605" t="str">
        <f t="shared" si="1228"/>
        <v>Peter</v>
      </c>
      <c r="F3605" t="str">
        <f t="shared" si="1229"/>
        <v>Atteslander</v>
      </c>
      <c r="H3605">
        <v>0</v>
      </c>
      <c r="J3605">
        <v>89</v>
      </c>
      <c r="K3605" s="3">
        <v>42384</v>
      </c>
      <c r="L3605" t="s">
        <v>9515</v>
      </c>
      <c r="M3605" t="str">
        <f t="shared" si="1219"/>
        <v>Swiss sociologist.[311]</v>
      </c>
      <c r="N3605" t="str">
        <f t="shared" si="1218"/>
        <v>Swiss</v>
      </c>
      <c r="O3605" t="str">
        <f t="shared" si="1222"/>
        <v>sociologist.[311]</v>
      </c>
      <c r="P3605" t="str">
        <f t="shared" si="1220"/>
        <v>sociologist.</v>
      </c>
      <c r="Q3605" t="str">
        <f t="shared" si="1221"/>
        <v>sociologist</v>
      </c>
      <c r="R3605" t="str">
        <f>IFERROR(MID(Q3605,1,FIND(" ",Q3605)-1),Q3605)</f>
        <v>sociologist</v>
      </c>
      <c r="U3605" t="str">
        <f t="shared" si="1225"/>
        <v>https://en.wikipedia.org/wiki/Peter_Atteslander</v>
      </c>
      <c r="Y3605" t="str">
        <f t="shared" si="1226"/>
        <v>https://tools.wmflabs.org/xtools-articleinfo/?article=Peter_Atteslander&amp;project=en.wikipedia.org</v>
      </c>
      <c r="AB3605" t="str">
        <f t="shared" si="1227"/>
        <v>https://en.wikipedia.org/w/index.php?title=Special:WhatLinksHere/Peter_Atteslander&amp;limit=500</v>
      </c>
    </row>
    <row r="3606" spans="1:29">
      <c r="A3606">
        <v>565</v>
      </c>
      <c r="B3606">
        <v>493384</v>
      </c>
      <c r="C3606">
        <v>770711.40378757264</v>
      </c>
      <c r="D3606" t="s">
        <v>9603</v>
      </c>
      <c r="E3606" t="str">
        <f t="shared" si="1228"/>
        <v>Peter</v>
      </c>
      <c r="F3606" t="str">
        <f t="shared" si="1229"/>
        <v>Baker</v>
      </c>
      <c r="H3606">
        <v>0</v>
      </c>
      <c r="J3606">
        <v>84</v>
      </c>
      <c r="K3606" s="3">
        <v>42396</v>
      </c>
      <c r="L3606" t="s">
        <v>9604</v>
      </c>
      <c r="M3606" t="str">
        <f t="shared" si="1219"/>
        <v>English footballer (Tottenham Hotspur).[571]</v>
      </c>
      <c r="N3606" t="str">
        <f t="shared" si="1218"/>
        <v>English</v>
      </c>
      <c r="O3606" t="str">
        <f t="shared" si="1222"/>
        <v>footballer (Tottenham Hotspur).[571]</v>
      </c>
      <c r="P3606" t="str">
        <f t="shared" si="1220"/>
        <v>footballer (Tottenham Hotspur).</v>
      </c>
      <c r="Q3606" t="str">
        <f t="shared" si="1221"/>
        <v>footballer (Tottenham Hotspur)</v>
      </c>
      <c r="R3606" t="str">
        <f>IFERROR(MID(Q3606,1,FIND(" ",Q3606)-1),Q3606)</f>
        <v>footballer</v>
      </c>
      <c r="S3606" t="s">
        <v>2544</v>
      </c>
      <c r="U3606" t="str">
        <f t="shared" si="1225"/>
        <v>https://en.wikipedia.org/wiki/Peter_Baker</v>
      </c>
      <c r="Y3606" t="str">
        <f t="shared" si="1226"/>
        <v>https://tools.wmflabs.org/xtools-articleinfo/?article=Peter_Baker&amp;project=en.wikipedia.org</v>
      </c>
      <c r="AB3606" t="str">
        <f t="shared" si="1227"/>
        <v>https://en.wikipedia.org/w/index.php?title=Special:WhatLinksHere/Peter_Baker&amp;limit=500</v>
      </c>
    </row>
    <row r="3607" spans="1:29">
      <c r="A3607">
        <v>4264</v>
      </c>
      <c r="B3607">
        <v>60178</v>
      </c>
      <c r="C3607">
        <v>714040.93236196786</v>
      </c>
      <c r="D3607" t="s">
        <v>4350</v>
      </c>
      <c r="E3607" t="str">
        <f t="shared" si="1228"/>
        <v>Peter</v>
      </c>
      <c r="F3607" t="str">
        <f t="shared" si="1229"/>
        <v>Barry</v>
      </c>
      <c r="H3607">
        <v>0</v>
      </c>
      <c r="J3607">
        <v>88</v>
      </c>
      <c r="K3607" s="5">
        <v>42608</v>
      </c>
      <c r="L3607" t="s">
        <v>3676</v>
      </c>
      <c r="M3607" t="str">
        <f t="shared" si="1219"/>
        <v>Irish politician Minister for Foreign Affairs (1982–1987) Tánaiste (1987) TD (1969–1997).[407]</v>
      </c>
      <c r="N3607" t="str">
        <f t="shared" si="1218"/>
        <v>Irish</v>
      </c>
      <c r="O3607" t="str">
        <f t="shared" si="1222"/>
        <v>politician Minister for Foreign Affairs (1982–1987) Tánaiste (1987) TD (1969–1997).[407]</v>
      </c>
      <c r="P3607" s="2" t="str">
        <f t="shared" si="1220"/>
        <v>politician Minister for Foreign Affairs (1982–1987) Tánaiste (1987) TD (1969–1997).</v>
      </c>
      <c r="Q3607" s="2" t="str">
        <f t="shared" si="1221"/>
        <v>politician Minister for Foreign Affairs (1982–1987) Tánaiste (1987) TD (1969–1997)</v>
      </c>
      <c r="R3607" s="2" t="str">
        <f>IFERROR(MID(Q3607,1,FIND(" ",Q3607)-1),Q3607)</f>
        <v>politician</v>
      </c>
      <c r="S3607" s="2" t="s">
        <v>529</v>
      </c>
      <c r="U3607" t="str">
        <f t="shared" si="1225"/>
        <v>https://en.wikipedia.org/wiki/Peter_Barry</v>
      </c>
      <c r="Y3607" t="str">
        <f t="shared" si="1226"/>
        <v>https://tools.wmflabs.org/xtools-articleinfo/?article=Peter_Barry&amp;project=en.wikipedia.org</v>
      </c>
      <c r="AB3607" t="str">
        <f t="shared" si="1227"/>
        <v>https://en.wikipedia.org/w/index.php?title=Special:WhatLinksHere/Peter_Barry&amp;limit=500</v>
      </c>
    </row>
    <row r="3608" spans="1:29">
      <c r="A3608">
        <v>2511</v>
      </c>
      <c r="B3608">
        <v>658522</v>
      </c>
      <c r="C3608">
        <v>668771.61070078728</v>
      </c>
      <c r="D3608" t="s">
        <v>12121</v>
      </c>
      <c r="E3608" t="str">
        <f t="shared" si="1228"/>
        <v>Peter</v>
      </c>
      <c r="F3608" t="str">
        <f t="shared" si="1229"/>
        <v>Behrens</v>
      </c>
      <c r="H3608">
        <v>0</v>
      </c>
      <c r="J3608">
        <v>68</v>
      </c>
      <c r="K3608" s="5">
        <v>42501</v>
      </c>
      <c r="L3608" t="s">
        <v>12535</v>
      </c>
      <c r="M3608" t="str">
        <f t="shared" si="1219"/>
        <v>German drummer (Trio) multiple organ failure.[175]</v>
      </c>
      <c r="N3608" t="str">
        <f t="shared" si="1218"/>
        <v>German</v>
      </c>
      <c r="O3608" t="str">
        <f t="shared" si="1222"/>
        <v>drummer (Trio) multiple organ failure.[175]</v>
      </c>
      <c r="P3608" t="str">
        <f t="shared" si="1220"/>
        <v>drummer (Trio) multiple organ failure.</v>
      </c>
      <c r="Q3608" t="str">
        <f t="shared" si="1221"/>
        <v>drummer (Trio) multiple organ failure</v>
      </c>
      <c r="R3608" t="str">
        <f>IFERROR(MID(Q3608,1,FIND(" ",Q3608)-1),Q3608)</f>
        <v>drummer</v>
      </c>
      <c r="S3608" s="2" t="s">
        <v>1466</v>
      </c>
      <c r="T3608" t="s">
        <v>13399</v>
      </c>
      <c r="U3608" t="str">
        <f t="shared" si="1225"/>
        <v>https://en.wikipedia.org/wiki/Peter_Behrens</v>
      </c>
      <c r="Y3608" t="str">
        <f t="shared" si="1226"/>
        <v>https://tools.wmflabs.org/xtools-articleinfo/?article=Peter_Behrens&amp;project=en.wikipedia.org</v>
      </c>
      <c r="AB3608" t="str">
        <f t="shared" si="1227"/>
        <v>https://en.wikipedia.org/w/index.php?title=Special:WhatLinksHere/Peter_Behrens&amp;limit=500</v>
      </c>
    </row>
    <row r="3609" spans="1:29">
      <c r="A3609">
        <v>4144</v>
      </c>
      <c r="B3609">
        <v>460883</v>
      </c>
      <c r="C3609">
        <v>505046.31539206457</v>
      </c>
      <c r="D3609" t="s">
        <v>4241</v>
      </c>
      <c r="E3609" t="str">
        <f t="shared" si="1228"/>
        <v>Peter</v>
      </c>
      <c r="F3609" t="str">
        <f t="shared" si="1229"/>
        <v>Blundell Jones</v>
      </c>
      <c r="H3609">
        <v>0</v>
      </c>
      <c r="J3609">
        <v>67</v>
      </c>
      <c r="K3609" s="5">
        <v>42601</v>
      </c>
      <c r="L3609" t="s">
        <v>3835</v>
      </c>
      <c r="M3609" t="str">
        <f t="shared" si="1219"/>
        <v>British architect and architectural historian.[287]</v>
      </c>
      <c r="N3609" t="str">
        <f t="shared" si="1218"/>
        <v>British</v>
      </c>
      <c r="O3609" t="str">
        <f t="shared" si="1222"/>
        <v>architect and architectural historian.[287]</v>
      </c>
      <c r="P3609" s="2" t="str">
        <f t="shared" si="1220"/>
        <v>architect and architectural historian.</v>
      </c>
      <c r="Q3609" s="2" t="str">
        <f t="shared" si="1221"/>
        <v>architect and architectural historian</v>
      </c>
      <c r="R3609" s="2" t="str">
        <f>Q3609</f>
        <v>architect and architectural historian</v>
      </c>
      <c r="S3609" s="2"/>
      <c r="U3609" t="str">
        <f t="shared" si="1225"/>
        <v>https://en.wikipedia.org/wiki/Peter_Blundell Jones</v>
      </c>
      <c r="V3609">
        <v>229</v>
      </c>
      <c r="W3609">
        <v>0</v>
      </c>
      <c r="X3609">
        <v>0</v>
      </c>
      <c r="Y3609" t="str">
        <f t="shared" si="1226"/>
        <v>https://tools.wmflabs.org/xtools-articleinfo/?article=Peter_Blundell Jones&amp;project=en.wikipedia.org</v>
      </c>
      <c r="Z3609">
        <v>61</v>
      </c>
      <c r="AA3609">
        <v>33</v>
      </c>
      <c r="AB3609" t="str">
        <f t="shared" si="1227"/>
        <v>https://en.wikipedia.org/w/index.php?title=Special:WhatLinksHere/Peter_Blundell Jones&amp;limit=500</v>
      </c>
      <c r="AC3609">
        <v>9</v>
      </c>
    </row>
    <row r="3610" spans="1:29">
      <c r="A3610">
        <v>894</v>
      </c>
      <c r="B3610">
        <v>794401</v>
      </c>
      <c r="C3610">
        <v>559869.42410163465</v>
      </c>
      <c r="D3610" t="s">
        <v>10977</v>
      </c>
      <c r="E3610" t="str">
        <f t="shared" si="1228"/>
        <v>Peter</v>
      </c>
      <c r="F3610" t="str">
        <f t="shared" si="1229"/>
        <v>Bottome</v>
      </c>
      <c r="H3610">
        <v>0</v>
      </c>
      <c r="J3610">
        <v>78</v>
      </c>
      <c r="K3610" s="3">
        <v>42414</v>
      </c>
      <c r="L3610" t="s">
        <v>11191</v>
      </c>
      <c r="M3610" t="str">
        <f t="shared" si="1219"/>
        <v>Venezuelan businessman (Empresas 1BC).[239]</v>
      </c>
      <c r="N3610" t="str">
        <f t="shared" si="1218"/>
        <v>Venezuelan</v>
      </c>
      <c r="O3610" t="str">
        <f t="shared" si="1222"/>
        <v>businessman (Empresas 1BC).[239]</v>
      </c>
      <c r="P3610" t="str">
        <f t="shared" si="1220"/>
        <v>businessman (Empresas 1BC).</v>
      </c>
      <c r="Q3610" t="str">
        <f t="shared" si="1221"/>
        <v>businessman (Empresas 1BC)</v>
      </c>
      <c r="R3610" t="str">
        <f>IFERROR(MID(Q3610,1,FIND(" ",Q3610)-1),Q3610)</f>
        <v>businessman</v>
      </c>
      <c r="S3610" t="s">
        <v>2418</v>
      </c>
      <c r="U3610" t="str">
        <f t="shared" si="1225"/>
        <v>https://en.wikipedia.org/wiki/Peter_Bottome</v>
      </c>
      <c r="Y3610" t="str">
        <f t="shared" si="1226"/>
        <v>https://tools.wmflabs.org/xtools-articleinfo/?article=Peter_Bottome&amp;project=en.wikipedia.org</v>
      </c>
      <c r="AB3610" t="str">
        <f t="shared" si="1227"/>
        <v>https://en.wikipedia.org/w/index.php?title=Special:WhatLinksHere/Peter_Bottome&amp;limit=500</v>
      </c>
    </row>
    <row r="3611" spans="1:29">
      <c r="A3611">
        <v>1606</v>
      </c>
      <c r="B3611">
        <v>73397</v>
      </c>
      <c r="C3611">
        <v>854288.82847008936</v>
      </c>
      <c r="D3611" t="s">
        <v>8398</v>
      </c>
      <c r="E3611" t="str">
        <f t="shared" si="1228"/>
        <v>Peter</v>
      </c>
      <c r="F3611" t="str">
        <f t="shared" si="1229"/>
        <v>Brown</v>
      </c>
      <c r="H3611">
        <v>0</v>
      </c>
      <c r="J3611">
        <v>80</v>
      </c>
      <c r="K3611" s="3">
        <v>42450</v>
      </c>
      <c r="L3611" s="2" t="s">
        <v>7936</v>
      </c>
      <c r="M3611" t="str">
        <f t="shared" si="1219"/>
        <v>American actor (Lawman Laredo Foxy Brown).[413]</v>
      </c>
      <c r="N3611" t="str">
        <f t="shared" si="1218"/>
        <v>American</v>
      </c>
      <c r="O3611" t="str">
        <f t="shared" si="1222"/>
        <v>actor (Lawman Laredo Foxy Brown).[413]</v>
      </c>
      <c r="P3611" t="str">
        <f t="shared" si="1220"/>
        <v>actor (Lawman Laredo Foxy Brown).</v>
      </c>
      <c r="Q3611" t="str">
        <f t="shared" si="1221"/>
        <v>actor (Lawman Laredo Foxy Brown)</v>
      </c>
      <c r="R3611" t="str">
        <f>IFERROR(MID(Q3611,1,FIND(" ",Q3611)-1),Q3611)</f>
        <v>actor</v>
      </c>
      <c r="S3611" s="2" t="s">
        <v>1907</v>
      </c>
      <c r="U3611" t="str">
        <f t="shared" si="1225"/>
        <v>https://en.wikipedia.org/wiki/Peter_Brown</v>
      </c>
      <c r="Y3611" t="str">
        <f t="shared" si="1226"/>
        <v>https://tools.wmflabs.org/xtools-articleinfo/?article=Peter_Brown&amp;project=en.wikipedia.org</v>
      </c>
      <c r="AB3611" t="str">
        <f t="shared" si="1227"/>
        <v>https://en.wikipedia.org/w/index.php?title=Special:WhatLinksHere/Peter_Brown&amp;limit=500</v>
      </c>
    </row>
    <row r="3612" spans="1:29">
      <c r="A3612">
        <v>4713</v>
      </c>
      <c r="B3612">
        <v>529486</v>
      </c>
      <c r="C3612">
        <v>500764.12330236053</v>
      </c>
      <c r="D3612" t="s">
        <v>15093</v>
      </c>
      <c r="E3612" t="str">
        <f t="shared" si="1228"/>
        <v>Peter</v>
      </c>
      <c r="F3612" t="str">
        <f t="shared" si="1229"/>
        <v>Collingwood</v>
      </c>
      <c r="H3612">
        <v>0</v>
      </c>
      <c r="J3612">
        <v>96</v>
      </c>
      <c r="K3612" s="5">
        <v>42636</v>
      </c>
      <c r="L3612" t="s">
        <v>15785</v>
      </c>
      <c r="M3612" t="str">
        <f t="shared" si="1219"/>
        <v>British-born Australian actor. (Picnic at Hanging Rock)[75]</v>
      </c>
      <c r="N3612" t="s">
        <v>15582</v>
      </c>
      <c r="O3612" t="str">
        <f t="shared" si="1222"/>
        <v>Australian actor. (Picnic at Hanging Rock)[75]</v>
      </c>
      <c r="P3612" s="2" t="str">
        <f t="shared" si="1220"/>
        <v>Australian actor. (Picnic at Hanging Rock)</v>
      </c>
      <c r="Q3612" s="2" t="str">
        <f t="shared" si="1221"/>
        <v>Australian actor</v>
      </c>
      <c r="R3612" s="2" t="s">
        <v>15895</v>
      </c>
      <c r="U3612" t="str">
        <f t="shared" si="1225"/>
        <v>https://en.wikipedia.org/wiki/Peter_Collingwood</v>
      </c>
      <c r="Y3612" t="str">
        <f t="shared" si="1226"/>
        <v>https://tools.wmflabs.org/xtools-articleinfo/?article=Peter_Collingwood&amp;project=en.wikipedia.org</v>
      </c>
      <c r="AB3612" t="str">
        <f t="shared" si="1227"/>
        <v>https://en.wikipedia.org/w/index.php?title=Special:WhatLinksHere/Peter_Collingwood&amp;limit=500</v>
      </c>
    </row>
    <row r="3613" spans="1:29">
      <c r="A3613">
        <v>4184</v>
      </c>
      <c r="B3613">
        <v>924206</v>
      </c>
      <c r="C3613">
        <v>395600.15018741979</v>
      </c>
      <c r="D3613" t="s">
        <v>4454</v>
      </c>
      <c r="E3613" t="str">
        <f t="shared" si="1228"/>
        <v>Peter</v>
      </c>
      <c r="F3613" t="str">
        <f t="shared" si="1229"/>
        <v>deCourcy Hero</v>
      </c>
      <c r="H3613">
        <v>0</v>
      </c>
      <c r="J3613">
        <v>73</v>
      </c>
      <c r="K3613" s="6">
        <v>42603</v>
      </c>
      <c r="L3613" t="s">
        <v>3736</v>
      </c>
      <c r="M3613" t="str">
        <f t="shared" si="1219"/>
        <v>American philanthropy consultant esophageal cancer.[327]</v>
      </c>
      <c r="N3613" t="str">
        <f>MID(M3613,1,FIND(" ",M3613)-1)</f>
        <v>American</v>
      </c>
      <c r="O3613" t="str">
        <f t="shared" si="1222"/>
        <v>philanthropy consultant esophageal cancer.[327]</v>
      </c>
      <c r="P3613" s="2" t="str">
        <f t="shared" si="1220"/>
        <v>philanthropy consultant esophageal cancer.</v>
      </c>
      <c r="Q3613" s="2" t="str">
        <f t="shared" si="1221"/>
        <v>philanthropy consultant esophageal cancer</v>
      </c>
      <c r="R3613" s="2" t="s">
        <v>2731</v>
      </c>
      <c r="S3613" s="2"/>
      <c r="T3613" t="s">
        <v>2732</v>
      </c>
      <c r="U3613" t="str">
        <f t="shared" si="1225"/>
        <v>https://en.wikipedia.org/wiki/Peter_deCourcy Hero</v>
      </c>
      <c r="Y3613" t="str">
        <f t="shared" si="1226"/>
        <v>https://tools.wmflabs.org/xtools-articleinfo/?article=Peter_deCourcy Hero&amp;project=en.wikipedia.org</v>
      </c>
      <c r="AB3613" t="str">
        <f t="shared" si="1227"/>
        <v>https://en.wikipedia.org/w/index.php?title=Special:WhatLinksHere/Peter_deCourcy Hero&amp;limit=500</v>
      </c>
    </row>
    <row r="3614" spans="1:29">
      <c r="A3614">
        <v>2803</v>
      </c>
      <c r="B3614">
        <v>37419</v>
      </c>
      <c r="C3614">
        <v>85830.778110903339</v>
      </c>
      <c r="D3614" t="s">
        <v>12047</v>
      </c>
      <c r="E3614" t="str">
        <f t="shared" si="1228"/>
        <v>Peter</v>
      </c>
      <c r="F3614" t="str">
        <f t="shared" si="1229"/>
        <v>DeTroy</v>
      </c>
      <c r="H3614">
        <v>0</v>
      </c>
      <c r="J3614">
        <v>68</v>
      </c>
      <c r="K3614" s="5">
        <v>42518</v>
      </c>
      <c r="L3614" t="s">
        <v>12781</v>
      </c>
      <c r="M3614" t="str">
        <f t="shared" si="1219"/>
        <v>American attorney.[470]</v>
      </c>
      <c r="N3614" t="str">
        <f>MID(M3614,1,FIND(" ",M3614)-1)</f>
        <v>American</v>
      </c>
      <c r="O3614" t="str">
        <f t="shared" si="1222"/>
        <v>attorney.[470]</v>
      </c>
      <c r="P3614" t="str">
        <f t="shared" si="1220"/>
        <v>attorney.</v>
      </c>
      <c r="Q3614" t="str">
        <f t="shared" si="1221"/>
        <v>attorney</v>
      </c>
      <c r="R3614" t="str">
        <f>IFERROR(MID(Q3614,1,FIND(" ",Q3614)-1),Q3614)</f>
        <v>attorney</v>
      </c>
      <c r="U3614" t="str">
        <f t="shared" si="1225"/>
        <v>https://en.wikipedia.org/wiki/Peter_DeTroy</v>
      </c>
      <c r="Y3614" t="str">
        <f t="shared" si="1226"/>
        <v>https://tools.wmflabs.org/xtools-articleinfo/?article=Peter_DeTroy&amp;project=en.wikipedia.org</v>
      </c>
      <c r="AB3614" t="str">
        <f t="shared" si="1227"/>
        <v>https://en.wikipedia.org/w/index.php?title=Special:WhatLinksHere/Peter_DeTroy&amp;limit=500</v>
      </c>
    </row>
    <row r="3615" spans="1:29">
      <c r="A3615">
        <v>4528</v>
      </c>
      <c r="B3615">
        <v>835893</v>
      </c>
      <c r="C3615">
        <v>124572.80866874498</v>
      </c>
      <c r="D3615" t="s">
        <v>15731</v>
      </c>
      <c r="E3615" t="str">
        <f t="shared" si="1228"/>
        <v>Peter</v>
      </c>
      <c r="F3615" t="str">
        <f t="shared" si="1229"/>
        <v>Edwards</v>
      </c>
      <c r="H3615">
        <v>0</v>
      </c>
      <c r="J3615">
        <v>68</v>
      </c>
      <c r="K3615" s="5">
        <v>42624</v>
      </c>
      <c r="L3615" t="s">
        <v>15467</v>
      </c>
      <c r="M3615" t="str">
        <f t="shared" si="1219"/>
        <v>Welsh television producer (Nuts and Bolts).[267]</v>
      </c>
      <c r="N3615" t="str">
        <f>MID(M3615,1,FIND(" ",M3615)-1)</f>
        <v>Welsh</v>
      </c>
      <c r="O3615" t="str">
        <f t="shared" si="1222"/>
        <v>television producer (Nuts and Bolts).[267]</v>
      </c>
      <c r="P3615" s="2" t="str">
        <f t="shared" si="1220"/>
        <v>television producer (Nuts and Bolts).</v>
      </c>
      <c r="Q3615" s="2" t="str">
        <f t="shared" si="1221"/>
        <v>television producer (Nuts and Bolts)</v>
      </c>
      <c r="R3615" s="2" t="s">
        <v>15860</v>
      </c>
      <c r="S3615" s="2" t="s">
        <v>555</v>
      </c>
      <c r="U3615" t="str">
        <f t="shared" si="1225"/>
        <v>https://en.wikipedia.org/wiki/Peter_Edwards</v>
      </c>
      <c r="Y3615" t="str">
        <f t="shared" si="1226"/>
        <v>https://tools.wmflabs.org/xtools-articleinfo/?article=Peter_Edwards&amp;project=en.wikipedia.org</v>
      </c>
      <c r="AB3615" t="str">
        <f t="shared" si="1227"/>
        <v>https://en.wikipedia.org/w/index.php?title=Special:WhatLinksHere/Peter_Edwards&amp;limit=500</v>
      </c>
    </row>
    <row r="3616" spans="1:29">
      <c r="A3616">
        <v>3548</v>
      </c>
      <c r="B3616">
        <v>249196</v>
      </c>
      <c r="C3616">
        <v>860972.04134239291</v>
      </c>
      <c r="D3616" t="s">
        <v>13703</v>
      </c>
      <c r="E3616" t="str">
        <f t="shared" si="1228"/>
        <v>Péter</v>
      </c>
      <c r="F3616" t="str">
        <f t="shared" si="1229"/>
        <v>Esterházy</v>
      </c>
      <c r="H3616">
        <v>0</v>
      </c>
      <c r="J3616">
        <v>66</v>
      </c>
      <c r="K3616" s="5">
        <v>42565</v>
      </c>
      <c r="L3616" t="s">
        <v>14152</v>
      </c>
      <c r="M3616" t="str">
        <f t="shared" si="1219"/>
        <v>Hungarian author pancreatic cancer.[207]</v>
      </c>
      <c r="N3616" t="str">
        <f>MID(M3616,1,FIND(" ",M3616)-1)</f>
        <v>Hungarian</v>
      </c>
      <c r="O3616" t="str">
        <f t="shared" si="1222"/>
        <v>author pancreatic cancer.[207]</v>
      </c>
      <c r="P3616" s="2" t="str">
        <f t="shared" si="1220"/>
        <v>author pancreatic cancer.</v>
      </c>
      <c r="Q3616" s="2" t="str">
        <f t="shared" si="1221"/>
        <v>author pancreatic cancer</v>
      </c>
      <c r="R3616" s="2" t="str">
        <f>IFERROR(MID(Q3616,1,FIND(" ",Q3616)-1),Q3616)</f>
        <v>author</v>
      </c>
      <c r="S3616" s="2"/>
      <c r="T3616" t="s">
        <v>14709</v>
      </c>
      <c r="U3616" t="str">
        <f t="shared" si="1225"/>
        <v>https://en.wikipedia.org/wiki/Péter_Esterházy</v>
      </c>
      <c r="Y3616" t="str">
        <f t="shared" si="1226"/>
        <v>https://tools.wmflabs.org/xtools-articleinfo/?article=Péter_Esterházy&amp;project=en.wikipedia.org</v>
      </c>
      <c r="AB3616" t="str">
        <f t="shared" si="1227"/>
        <v>https://en.wikipedia.org/w/index.php?title=Special:WhatLinksHere/Péter_Esterházy&amp;limit=500</v>
      </c>
    </row>
    <row r="3617" spans="1:29">
      <c r="A3617">
        <v>3119</v>
      </c>
      <c r="B3617">
        <v>181601</v>
      </c>
      <c r="C3617">
        <v>605727.17762897816</v>
      </c>
      <c r="D3617" t="s">
        <v>5634</v>
      </c>
      <c r="E3617" t="str">
        <f t="shared" si="1228"/>
        <v>Peter</v>
      </c>
      <c r="F3617" t="str">
        <f t="shared" si="1229"/>
        <v>Feuchtwanger</v>
      </c>
      <c r="H3617">
        <v>0</v>
      </c>
      <c r="J3617">
        <v>85</v>
      </c>
      <c r="K3617" s="5">
        <v>42538</v>
      </c>
      <c r="L3617" t="s">
        <v>4857</v>
      </c>
      <c r="M3617" t="str">
        <f t="shared" si="1219"/>
        <v>German-born British pianist composer and piano teacher.[274]</v>
      </c>
      <c r="N3617" t="s">
        <v>4572</v>
      </c>
      <c r="O3617" t="str">
        <f t="shared" si="1222"/>
        <v>British pianist composer and piano teacher.[274]</v>
      </c>
      <c r="P3617" t="str">
        <f t="shared" si="1220"/>
        <v>British pianist composer and piano teacher.</v>
      </c>
      <c r="Q3617" t="str">
        <f t="shared" si="1221"/>
        <v>British pianist composer and piano teacher</v>
      </c>
      <c r="R3617" t="s">
        <v>2904</v>
      </c>
      <c r="U3617" t="str">
        <f t="shared" si="1225"/>
        <v>https://en.wikipedia.org/wiki/Peter_Feuchtwanger</v>
      </c>
      <c r="Y3617" t="str">
        <f t="shared" si="1226"/>
        <v>https://tools.wmflabs.org/xtools-articleinfo/?article=Peter_Feuchtwanger&amp;project=en.wikipedia.org</v>
      </c>
      <c r="AB3617" t="str">
        <f t="shared" si="1227"/>
        <v>https://en.wikipedia.org/w/index.php?title=Special:WhatLinksHere/Peter_Feuchtwanger&amp;limit=500</v>
      </c>
    </row>
    <row r="3618" spans="1:29">
      <c r="A3618">
        <v>194</v>
      </c>
      <c r="B3618">
        <v>613299</v>
      </c>
      <c r="C3618">
        <v>601415.18421505683</v>
      </c>
      <c r="D3618" t="s">
        <v>9431</v>
      </c>
      <c r="E3618" t="s">
        <v>10245</v>
      </c>
      <c r="F3618" t="s">
        <v>10246</v>
      </c>
      <c r="H3618">
        <v>0</v>
      </c>
      <c r="J3618">
        <v>64</v>
      </c>
      <c r="K3618" s="3">
        <v>42378</v>
      </c>
      <c r="L3618" t="s">
        <v>9432</v>
      </c>
      <c r="M3618" t="str">
        <f t="shared" si="1219"/>
        <v>Australian statistician.[194]</v>
      </c>
      <c r="N3618" t="str">
        <f t="shared" ref="N3618:N3632" si="1230">MID(M3618,1,FIND(" ",M3618)-1)</f>
        <v>Australian</v>
      </c>
      <c r="O3618" t="str">
        <f t="shared" si="1222"/>
        <v>statistician.[194]</v>
      </c>
      <c r="P3618" t="str">
        <f t="shared" si="1220"/>
        <v>statistician.</v>
      </c>
      <c r="Q3618" t="str">
        <f t="shared" si="1221"/>
        <v>statistician</v>
      </c>
      <c r="R3618" t="str">
        <f>IFERROR(MID(Q3618,1,FIND(" ",Q3618)-1),Q3618)</f>
        <v>statistician</v>
      </c>
      <c r="U3618" t="str">
        <f t="shared" si="1225"/>
        <v>https://en.wikipedia.org/wiki/Peter_Gavin Hall</v>
      </c>
      <c r="Y3618" t="str">
        <f t="shared" si="1226"/>
        <v>https://tools.wmflabs.org/xtools-articleinfo/?article=Peter_Gavin Hall&amp;project=en.wikipedia.org</v>
      </c>
      <c r="AB3618" t="str">
        <f t="shared" si="1227"/>
        <v>https://en.wikipedia.org/w/index.php?title=Special:WhatLinksHere/Peter_Gavin Hall&amp;limit=500</v>
      </c>
    </row>
    <row r="3619" spans="1:29">
      <c r="A3619">
        <v>3241</v>
      </c>
      <c r="B3619">
        <v>243627</v>
      </c>
      <c r="C3619">
        <v>150966.9204324382</v>
      </c>
      <c r="D3619" t="s">
        <v>5240</v>
      </c>
      <c r="E3619" t="str">
        <f>LEFT(D3619,FIND(" ",D3619)-1)</f>
        <v>Peter</v>
      </c>
      <c r="F3619" t="str">
        <f>MID(D3619,FIND(" ",D3619)+1,9999)</f>
        <v>Hutton</v>
      </c>
      <c r="H3619">
        <v>0</v>
      </c>
      <c r="J3619">
        <v>71</v>
      </c>
      <c r="K3619" s="5">
        <v>42546</v>
      </c>
      <c r="L3619" t="s">
        <v>4710</v>
      </c>
      <c r="M3619" t="str">
        <f t="shared" si="1219"/>
        <v>American film director cancer.[396]</v>
      </c>
      <c r="N3619" t="str">
        <f t="shared" si="1230"/>
        <v>American</v>
      </c>
      <c r="O3619" t="str">
        <f t="shared" si="1222"/>
        <v>film director cancer.[396]</v>
      </c>
      <c r="P3619" t="str">
        <f t="shared" si="1220"/>
        <v>film director cancer.</v>
      </c>
      <c r="Q3619" t="str">
        <f t="shared" si="1221"/>
        <v>film director cancer</v>
      </c>
      <c r="R3619" t="s">
        <v>13394</v>
      </c>
      <c r="T3619" t="s">
        <v>13575</v>
      </c>
      <c r="U3619" t="str">
        <f t="shared" si="1225"/>
        <v>https://en.wikipedia.org/wiki/Peter_Hutton</v>
      </c>
      <c r="Y3619" t="str">
        <f t="shared" si="1226"/>
        <v>https://tools.wmflabs.org/xtools-articleinfo/?article=Peter_Hutton&amp;project=en.wikipedia.org</v>
      </c>
      <c r="AB3619" t="str">
        <f t="shared" si="1227"/>
        <v>https://en.wikipedia.org/w/index.php?title=Special:WhatLinksHere/Peter_Hutton&amp;limit=500</v>
      </c>
    </row>
    <row r="3620" spans="1:29">
      <c r="A3620">
        <v>1994</v>
      </c>
      <c r="B3620">
        <v>40807</v>
      </c>
      <c r="C3620">
        <v>892701.27641157154</v>
      </c>
      <c r="D3620" t="s">
        <v>6703</v>
      </c>
      <c r="E3620" t="str">
        <f>LEFT(D3620,FIND(" ",D3620)-1)</f>
        <v>Peter</v>
      </c>
      <c r="F3620" t="str">
        <f>MID(D3620,FIND(" ",D3620)+1,9999)</f>
        <v>J. Jannetta</v>
      </c>
      <c r="H3620">
        <v>0</v>
      </c>
      <c r="J3620">
        <v>84</v>
      </c>
      <c r="K3620" s="5">
        <v>42471</v>
      </c>
      <c r="L3620" t="s">
        <v>6191</v>
      </c>
      <c r="M3620" t="str">
        <f t="shared" si="1219"/>
        <v>American neurosurgeon (Allegheny General Hospital).[181]</v>
      </c>
      <c r="N3620" t="str">
        <f t="shared" si="1230"/>
        <v>American</v>
      </c>
      <c r="O3620" t="str">
        <f t="shared" si="1222"/>
        <v>neurosurgeon (Allegheny General Hospital).[181]</v>
      </c>
      <c r="P3620" t="str">
        <f t="shared" si="1220"/>
        <v>neurosurgeon (Allegheny General Hospital).</v>
      </c>
      <c r="Q3620" t="str">
        <f t="shared" si="1221"/>
        <v>neurosurgeon (Allegheny General Hospital)</v>
      </c>
      <c r="R3620" t="str">
        <f>IFERROR(MID(Q3620,1,FIND(" ",Q3620)-1),Q3620)</f>
        <v>neurosurgeon</v>
      </c>
      <c r="S3620" s="2" t="s">
        <v>1737</v>
      </c>
      <c r="U3620" t="str">
        <f t="shared" si="1225"/>
        <v>https://en.wikipedia.org/wiki/Peter_J. Jannetta</v>
      </c>
      <c r="Y3620" t="str">
        <f t="shared" si="1226"/>
        <v>https://tools.wmflabs.org/xtools-articleinfo/?article=Peter_J. Jannetta&amp;project=en.wikipedia.org</v>
      </c>
      <c r="AB3620" t="str">
        <f t="shared" si="1227"/>
        <v>https://en.wikipedia.org/w/index.php?title=Special:WhatLinksHere/Peter_J. Jannetta&amp;limit=500</v>
      </c>
    </row>
    <row r="3621" spans="1:29">
      <c r="A3621">
        <v>2536</v>
      </c>
      <c r="B3621">
        <v>904325</v>
      </c>
      <c r="C3621">
        <v>335115.41199914063</v>
      </c>
      <c r="D3621" t="s">
        <v>12131</v>
      </c>
      <c r="E3621" t="s">
        <v>12852</v>
      </c>
      <c r="F3621" t="s">
        <v>12853</v>
      </c>
      <c r="H3621">
        <v>0</v>
      </c>
      <c r="J3621">
        <v>85</v>
      </c>
      <c r="K3621" s="5">
        <v>42502</v>
      </c>
      <c r="L3621" t="s">
        <v>12564</v>
      </c>
      <c r="M3621" t="str">
        <f t="shared" si="1219"/>
        <v>American academic President of Temple University (1981–2000).[200]</v>
      </c>
      <c r="N3621" t="str">
        <f t="shared" si="1230"/>
        <v>American</v>
      </c>
      <c r="O3621" t="str">
        <f t="shared" si="1222"/>
        <v>academic President of Temple University (1981–2000).[200]</v>
      </c>
      <c r="P3621" t="str">
        <f t="shared" si="1220"/>
        <v>academic President of Temple University (1981–2000).</v>
      </c>
      <c r="Q3621" t="str">
        <f t="shared" si="1221"/>
        <v>academic President of Temple University (1981–2000)</v>
      </c>
      <c r="R3621" t="str">
        <f>IFERROR(MID(Q3621,1,FIND(" ",Q3621)-1),Q3621)</f>
        <v>academic</v>
      </c>
      <c r="S3621" s="2" t="s">
        <v>1386</v>
      </c>
      <c r="U3621" t="str">
        <f t="shared" si="1225"/>
        <v>https://en.wikipedia.org/wiki/Peter_J. Liacouras</v>
      </c>
      <c r="Y3621" t="str">
        <f t="shared" si="1226"/>
        <v>https://tools.wmflabs.org/xtools-articleinfo/?article=Peter_J. Liacouras&amp;project=en.wikipedia.org</v>
      </c>
      <c r="AB3621" t="str">
        <f t="shared" si="1227"/>
        <v>https://en.wikipedia.org/w/index.php?title=Special:WhatLinksHere/Peter_J. Liacouras&amp;limit=500</v>
      </c>
    </row>
    <row r="3622" spans="1:29">
      <c r="A3622">
        <v>4407</v>
      </c>
      <c r="B3622">
        <v>31653</v>
      </c>
      <c r="C3622">
        <v>170571.36626681313</v>
      </c>
      <c r="D3622" t="s">
        <v>15138</v>
      </c>
      <c r="E3622" t="str">
        <f>LEFT(D3622,FIND(" ",D3622)-1)</f>
        <v>Peter</v>
      </c>
      <c r="F3622" t="str">
        <f>MID(D3622,FIND(" ",D3622)+1,9999)</f>
        <v>Janich</v>
      </c>
      <c r="H3622">
        <v>0</v>
      </c>
      <c r="J3622">
        <v>74</v>
      </c>
      <c r="K3622" s="5">
        <v>42617</v>
      </c>
      <c r="L3622" t="s">
        <v>14960</v>
      </c>
      <c r="M3622" t="str">
        <f t="shared" si="1219"/>
        <v>German philosopher cancer.[382]</v>
      </c>
      <c r="N3622" t="str">
        <f t="shared" si="1230"/>
        <v>German</v>
      </c>
      <c r="O3622" t="str">
        <f t="shared" ref="O3622:O3642" si="1231">MID(M3622,FIND(" ",M3622)+1,9999)</f>
        <v>philosopher cancer.[382]</v>
      </c>
      <c r="P3622" s="2" t="str">
        <f t="shared" si="1220"/>
        <v>philosopher cancer.</v>
      </c>
      <c r="Q3622" s="2" t="str">
        <f t="shared" si="1221"/>
        <v>philosopher cancer</v>
      </c>
      <c r="R3622" s="2" t="str">
        <f>IFERROR(MID(Q3622,1,FIND(" ",Q3622)-1),Q3622)</f>
        <v>philosopher</v>
      </c>
      <c r="T3622" t="s">
        <v>15781</v>
      </c>
      <c r="U3622" t="str">
        <f t="shared" si="1225"/>
        <v>https://en.wikipedia.org/wiki/Peter_Janich</v>
      </c>
      <c r="W3622" s="2"/>
      <c r="X3622" s="2"/>
      <c r="Y3622" t="str">
        <f t="shared" si="1226"/>
        <v>https://tools.wmflabs.org/xtools-articleinfo/?article=Peter_Janich&amp;project=en.wikipedia.org</v>
      </c>
      <c r="AB3622" t="str">
        <f t="shared" si="1227"/>
        <v>https://en.wikipedia.org/w/index.php?title=Special:WhatLinksHere/Peter_Janich&amp;limit=500</v>
      </c>
    </row>
    <row r="3623" spans="1:29">
      <c r="A3623">
        <v>3518</v>
      </c>
      <c r="B3623">
        <v>692775</v>
      </c>
      <c r="C3623">
        <v>416043.44862207654</v>
      </c>
      <c r="D3623" t="s">
        <v>13673</v>
      </c>
      <c r="E3623" t="str">
        <f>LEFT(D3623,FIND(" ",D3623)-1)</f>
        <v>Peter</v>
      </c>
      <c r="F3623" t="str">
        <f>MID(D3623,FIND(" ",D3623)+1,9999)</f>
        <v>Johnson</v>
      </c>
      <c r="H3623">
        <v>0</v>
      </c>
      <c r="J3623">
        <v>78</v>
      </c>
      <c r="K3623" s="5">
        <v>42563</v>
      </c>
      <c r="L3623" t="s">
        <v>14110</v>
      </c>
      <c r="M3623" t="str">
        <f t="shared" si="1219"/>
        <v>Australian rugby union player.[177]</v>
      </c>
      <c r="N3623" t="str">
        <f t="shared" si="1230"/>
        <v>Australian</v>
      </c>
      <c r="O3623" t="str">
        <f t="shared" si="1231"/>
        <v>rugby union player.[177]</v>
      </c>
      <c r="P3623" s="2" t="str">
        <f t="shared" si="1220"/>
        <v>rugby union player.</v>
      </c>
      <c r="Q3623" s="2" t="str">
        <f t="shared" si="1221"/>
        <v>rugby union player</v>
      </c>
      <c r="R3623" s="2" t="s">
        <v>14780</v>
      </c>
      <c r="S3623" s="2"/>
      <c r="U3623" t="str">
        <f t="shared" si="1225"/>
        <v>https://en.wikipedia.org/wiki/Peter_Johnson</v>
      </c>
      <c r="Y3623" t="str">
        <f t="shared" si="1226"/>
        <v>https://tools.wmflabs.org/xtools-articleinfo/?article=Peter_Johnson&amp;project=en.wikipedia.org</v>
      </c>
      <c r="AB3623" t="str">
        <f t="shared" si="1227"/>
        <v>https://en.wikipedia.org/w/index.php?title=Special:WhatLinksHere/Peter_Johnson&amp;limit=500</v>
      </c>
    </row>
    <row r="3624" spans="1:29">
      <c r="A3624">
        <v>2957</v>
      </c>
      <c r="B3624">
        <v>78778</v>
      </c>
      <c r="C3624">
        <v>485564.96173478081</v>
      </c>
      <c r="D3624" t="s">
        <v>5760</v>
      </c>
      <c r="E3624" t="str">
        <f>LEFT(D3624,FIND(" ",D3624)-1)</f>
        <v>Peter</v>
      </c>
      <c r="F3624" t="str">
        <f>MID(D3624,FIND(" ",D3624)+1,9999)</f>
        <v>Jost</v>
      </c>
      <c r="H3624">
        <v>0</v>
      </c>
      <c r="J3624">
        <v>95</v>
      </c>
      <c r="K3624" s="5">
        <v>42528</v>
      </c>
      <c r="L3624" t="s">
        <v>5008</v>
      </c>
      <c r="M3624" t="str">
        <f t="shared" si="1219"/>
        <v>British mechanical engineer.[112]</v>
      </c>
      <c r="N3624" t="str">
        <f t="shared" si="1230"/>
        <v>British</v>
      </c>
      <c r="O3624" t="str">
        <f t="shared" si="1231"/>
        <v>mechanical engineer.[112]</v>
      </c>
      <c r="P3624" t="str">
        <f t="shared" si="1220"/>
        <v>mechanical engineer.</v>
      </c>
      <c r="Q3624" t="str">
        <f t="shared" si="1221"/>
        <v>mechanical engineer</v>
      </c>
      <c r="R3624" t="s">
        <v>13012</v>
      </c>
      <c r="U3624" t="str">
        <f t="shared" si="1225"/>
        <v>https://en.wikipedia.org/wiki/Peter_Jost</v>
      </c>
      <c r="Y3624" t="str">
        <f t="shared" si="1226"/>
        <v>https://tools.wmflabs.org/xtools-articleinfo/?article=Peter_Jost&amp;project=en.wikipedia.org</v>
      </c>
      <c r="AB3624" t="str">
        <f t="shared" si="1227"/>
        <v>https://en.wikipedia.org/w/index.php?title=Special:WhatLinksHere/Peter_Jost&amp;limit=500</v>
      </c>
    </row>
    <row r="3625" spans="1:29">
      <c r="A3625">
        <v>4463</v>
      </c>
      <c r="B3625">
        <v>679695</v>
      </c>
      <c r="C3625">
        <v>183165.94475072634</v>
      </c>
      <c r="D3625" t="s">
        <v>14745</v>
      </c>
      <c r="E3625" t="str">
        <f>LEFT(D3625,FIND(" ",D3625)-1)</f>
        <v>Peter</v>
      </c>
      <c r="F3625" t="str">
        <f>MID(D3625,FIND(" ",D3625)+1,9999)</f>
        <v>Kavanagh</v>
      </c>
      <c r="H3625">
        <v>0</v>
      </c>
      <c r="J3625">
        <v>63</v>
      </c>
      <c r="K3625" s="5">
        <v>42620</v>
      </c>
      <c r="L3625" t="s">
        <v>15395</v>
      </c>
      <c r="M3625" t="str">
        <f t="shared" si="1219"/>
        <v>Canadian radio producer creator of Canada Reads.[336]</v>
      </c>
      <c r="N3625" t="str">
        <f t="shared" si="1230"/>
        <v>Canadian</v>
      </c>
      <c r="O3625" t="str">
        <f t="shared" si="1231"/>
        <v>radio producer creator of Canada Reads.[336]</v>
      </c>
      <c r="P3625" s="2" t="str">
        <f t="shared" si="1220"/>
        <v>radio producer creator of Canada Reads.</v>
      </c>
      <c r="Q3625" s="2" t="str">
        <f t="shared" si="1221"/>
        <v>radio producer creator of Canada Reads</v>
      </c>
      <c r="R3625" s="2" t="s">
        <v>15762</v>
      </c>
      <c r="S3625" s="2" t="s">
        <v>438</v>
      </c>
      <c r="U3625" t="str">
        <f t="shared" ref="U3625:U3656" si="1232">CONCATENATE("https://en.wikipedia.org/wiki/",REPLACE(D3625,FIND(" ",D3625),1,"_"))</f>
        <v>https://en.wikipedia.org/wiki/Peter_Kavanagh</v>
      </c>
      <c r="Y3625" t="str">
        <f t="shared" ref="Y3625:Y3656" si="1233">CONCATENATE("https://tools.wmflabs.org/xtools-articleinfo/?article=",REPLACE(D3625,FIND(" ",D3625),1,"_"),"&amp;project=en.wikipedia.org")</f>
        <v>https://tools.wmflabs.org/xtools-articleinfo/?article=Peter_Kavanagh&amp;project=en.wikipedia.org</v>
      </c>
      <c r="AB3625" t="str">
        <f t="shared" ref="AB3625:AB3656" si="1234">CONCATENATE("https://en.wikipedia.org/w/index.php?title=Special:WhatLinksHere/",REPLACE(D3625,FIND(" ",D3625),1,"_"),"&amp;limit=500")</f>
        <v>https://en.wikipedia.org/w/index.php?title=Special:WhatLinksHere/Peter_Kavanagh&amp;limit=500</v>
      </c>
    </row>
    <row r="3626" spans="1:29">
      <c r="A3626">
        <v>4677</v>
      </c>
      <c r="B3626">
        <v>617274</v>
      </c>
      <c r="C3626">
        <v>737248.03314144083</v>
      </c>
      <c r="D3626" t="s">
        <v>15313</v>
      </c>
      <c r="E3626" t="s">
        <v>15915</v>
      </c>
      <c r="F3626" t="s">
        <v>15921</v>
      </c>
      <c r="H3626">
        <v>0</v>
      </c>
      <c r="J3626">
        <v>104</v>
      </c>
      <c r="K3626" s="5">
        <v>42633</v>
      </c>
      <c r="L3626" t="s">
        <v>15553</v>
      </c>
      <c r="M3626" t="str">
        <f t="shared" si="1219"/>
        <v>American Roman Catholic prelate Bishop of Portland (1969–1974) and Archbishop of Newark (1974–1986) world's oldest living Catholic bishop.[114]</v>
      </c>
      <c r="N3626" t="str">
        <f t="shared" si="1230"/>
        <v>American</v>
      </c>
      <c r="O3626" t="str">
        <f t="shared" si="1231"/>
        <v>Roman Catholic prelate Bishop of Portland (1969–1974) and Archbishop of Newark (1974–1986) world's oldest living Catholic bishop.[114]</v>
      </c>
      <c r="P3626" s="2" t="str">
        <f t="shared" si="1220"/>
        <v>Roman Catholic prelate Bishop of Portland (1969–1974) and Archbishop of Newark (1974–1986) world's oldest living Catholic bishop.</v>
      </c>
      <c r="Q3626" s="2" t="str">
        <f t="shared" si="1221"/>
        <v>Roman Catholic prelate Bishop of Portland (1969–1974) and Archbishop of Newark (1974–1986) world's oldest living Catholic bishop</v>
      </c>
      <c r="R3626" s="2" t="s">
        <v>15583</v>
      </c>
      <c r="S3626" s="2" t="s">
        <v>436</v>
      </c>
      <c r="U3626" t="str">
        <f t="shared" si="1232"/>
        <v>https://en.wikipedia.org/wiki/Peter_Leo Gerety</v>
      </c>
      <c r="Y3626" t="str">
        <f t="shared" si="1233"/>
        <v>https://tools.wmflabs.org/xtools-articleinfo/?article=Peter_Leo Gerety&amp;project=en.wikipedia.org</v>
      </c>
      <c r="AB3626" t="str">
        <f t="shared" si="1234"/>
        <v>https://en.wikipedia.org/w/index.php?title=Special:WhatLinksHere/Peter_Leo Gerety&amp;limit=500</v>
      </c>
    </row>
    <row r="3627" spans="1:29">
      <c r="A3627" s="2">
        <v>1480</v>
      </c>
      <c r="B3627" s="2">
        <v>366790</v>
      </c>
      <c r="C3627" s="2">
        <v>436731.95352403127</v>
      </c>
      <c r="D3627" s="2" t="s">
        <v>8571</v>
      </c>
      <c r="E3627" s="2" t="str">
        <f t="shared" ref="E3627:E3637" si="1235">LEFT(D3627,FIND(" ",D3627)-1)</f>
        <v>Peter</v>
      </c>
      <c r="F3627" s="2" t="str">
        <f t="shared" ref="F3627:F3637" si="1236">MID(D3627,FIND(" ",D3627)+1,9999)</f>
        <v>Lerche</v>
      </c>
      <c r="G3627" s="2"/>
      <c r="H3627">
        <v>0</v>
      </c>
      <c r="J3627" s="2">
        <v>88</v>
      </c>
      <c r="K3627" s="4">
        <v>42443</v>
      </c>
      <c r="L3627" s="2" t="s">
        <v>8035</v>
      </c>
      <c r="M3627" s="2" t="str">
        <f t="shared" si="1219"/>
        <v>German jurist.[286]</v>
      </c>
      <c r="N3627" s="2" t="str">
        <f t="shared" si="1230"/>
        <v>German</v>
      </c>
      <c r="O3627" s="2" t="str">
        <f t="shared" si="1231"/>
        <v>jurist.[286]</v>
      </c>
      <c r="P3627" t="str">
        <f t="shared" si="1220"/>
        <v>jurist.</v>
      </c>
      <c r="Q3627" t="str">
        <f t="shared" si="1221"/>
        <v>jurist</v>
      </c>
      <c r="R3627" t="str">
        <f>IFERROR(MID(Q3627,1,FIND(" ",Q3627)-1),Q3627)</f>
        <v>jurist</v>
      </c>
      <c r="T3627" s="2"/>
      <c r="U3627" t="str">
        <f t="shared" si="1232"/>
        <v>https://en.wikipedia.org/wiki/Peter_Lerche</v>
      </c>
      <c r="V3627" s="2"/>
      <c r="Y3627" t="str">
        <f t="shared" si="1233"/>
        <v>https://tools.wmflabs.org/xtools-articleinfo/?article=Peter_Lerche&amp;project=en.wikipedia.org</v>
      </c>
      <c r="Z3627" s="2"/>
      <c r="AA3627" s="2"/>
      <c r="AB3627" t="str">
        <f t="shared" si="1234"/>
        <v>https://en.wikipedia.org/w/index.php?title=Special:WhatLinksHere/Peter_Lerche&amp;limit=500</v>
      </c>
      <c r="AC3627" s="2"/>
    </row>
    <row r="3628" spans="1:29">
      <c r="A3628">
        <v>1070</v>
      </c>
      <c r="B3628">
        <v>760473</v>
      </c>
      <c r="C3628">
        <v>282813.63404676085</v>
      </c>
      <c r="D3628" t="s">
        <v>10975</v>
      </c>
      <c r="E3628" t="str">
        <f t="shared" si="1235"/>
        <v>Peter</v>
      </c>
      <c r="F3628" t="str">
        <f t="shared" si="1236"/>
        <v>Lustig</v>
      </c>
      <c r="H3628">
        <v>0</v>
      </c>
      <c r="J3628">
        <v>78</v>
      </c>
      <c r="K3628" s="3">
        <v>42423</v>
      </c>
      <c r="L3628" t="s">
        <v>11452</v>
      </c>
      <c r="M3628" t="str">
        <f t="shared" si="1219"/>
        <v>German television presenter and author.[415]</v>
      </c>
      <c r="N3628" t="str">
        <f t="shared" si="1230"/>
        <v>German</v>
      </c>
      <c r="O3628" t="str">
        <f t="shared" si="1231"/>
        <v>television presenter and author.[415]</v>
      </c>
      <c r="P3628" t="str">
        <f t="shared" si="1220"/>
        <v>television presenter and author.</v>
      </c>
      <c r="Q3628" t="str">
        <f t="shared" si="1221"/>
        <v>television presenter and author</v>
      </c>
      <c r="R3628" t="str">
        <f>Q3628</f>
        <v>television presenter and author</v>
      </c>
      <c r="U3628" t="str">
        <f t="shared" si="1232"/>
        <v>https://en.wikipedia.org/wiki/Peter_Lustig</v>
      </c>
      <c r="Y3628" t="str">
        <f t="shared" si="1233"/>
        <v>https://tools.wmflabs.org/xtools-articleinfo/?article=Peter_Lustig&amp;project=en.wikipedia.org</v>
      </c>
      <c r="AB3628" t="str">
        <f t="shared" si="1234"/>
        <v>https://en.wikipedia.org/w/index.php?title=Special:WhatLinksHere/Peter_Lustig&amp;limit=500</v>
      </c>
    </row>
    <row r="3629" spans="1:29">
      <c r="A3629">
        <v>1037</v>
      </c>
      <c r="B3629">
        <v>657062</v>
      </c>
      <c r="C3629">
        <v>167259.59840550786</v>
      </c>
      <c r="D3629" t="s">
        <v>10942</v>
      </c>
      <c r="E3629" t="str">
        <f t="shared" si="1235"/>
        <v>Peter</v>
      </c>
      <c r="F3629" t="str">
        <f t="shared" si="1236"/>
        <v>Marlow</v>
      </c>
      <c r="H3629">
        <v>0</v>
      </c>
      <c r="J3629">
        <v>63</v>
      </c>
      <c r="K3629" s="3">
        <v>42421</v>
      </c>
      <c r="L3629" t="s">
        <v>11487</v>
      </c>
      <c r="M3629" t="str">
        <f t="shared" si="1219"/>
        <v>British news photographer.[382]</v>
      </c>
      <c r="N3629" t="str">
        <f t="shared" si="1230"/>
        <v>British</v>
      </c>
      <c r="O3629" t="str">
        <f t="shared" si="1231"/>
        <v>news photographer.[382]</v>
      </c>
      <c r="P3629" t="str">
        <f t="shared" si="1220"/>
        <v>news photographer.</v>
      </c>
      <c r="Q3629" t="str">
        <f t="shared" si="1221"/>
        <v>news photographer</v>
      </c>
      <c r="R3629" t="s">
        <v>7197</v>
      </c>
      <c r="U3629" t="str">
        <f t="shared" si="1232"/>
        <v>https://en.wikipedia.org/wiki/Peter_Marlow</v>
      </c>
      <c r="Y3629" t="str">
        <f t="shared" si="1233"/>
        <v>https://tools.wmflabs.org/xtools-articleinfo/?article=Peter_Marlow&amp;project=en.wikipedia.org</v>
      </c>
      <c r="AB3629" t="str">
        <f t="shared" si="1234"/>
        <v>https://en.wikipedia.org/w/index.php?title=Special:WhatLinksHere/Peter_Marlow&amp;limit=500</v>
      </c>
    </row>
    <row r="3630" spans="1:29">
      <c r="A3630">
        <v>3852</v>
      </c>
      <c r="B3630">
        <v>521401</v>
      </c>
      <c r="C3630">
        <v>430105.02762810531</v>
      </c>
      <c r="D3630" t="s">
        <v>13812</v>
      </c>
      <c r="E3630" t="str">
        <f t="shared" si="1235"/>
        <v>Peter</v>
      </c>
      <c r="F3630" t="str">
        <f t="shared" si="1236"/>
        <v>Martell</v>
      </c>
      <c r="H3630">
        <v>0</v>
      </c>
      <c r="J3630">
        <v>57</v>
      </c>
      <c r="K3630" s="5">
        <v>42582</v>
      </c>
      <c r="L3630" t="s">
        <v>14456</v>
      </c>
      <c r="M3630" t="str">
        <f t="shared" si="1219"/>
        <v>Canadian football player.[511]</v>
      </c>
      <c r="N3630" t="str">
        <f t="shared" si="1230"/>
        <v>Canadian</v>
      </c>
      <c r="O3630" t="str">
        <f t="shared" si="1231"/>
        <v>football player.[511]</v>
      </c>
      <c r="P3630" s="2" t="str">
        <f t="shared" si="1220"/>
        <v>football player.</v>
      </c>
      <c r="Q3630" s="2" t="str">
        <f t="shared" si="1221"/>
        <v>football player</v>
      </c>
      <c r="R3630" s="2" t="s">
        <v>14836</v>
      </c>
      <c r="S3630" s="2"/>
      <c r="U3630" t="str">
        <f t="shared" si="1232"/>
        <v>https://en.wikipedia.org/wiki/Peter_Martell</v>
      </c>
      <c r="Y3630" t="str">
        <f t="shared" si="1233"/>
        <v>https://tools.wmflabs.org/xtools-articleinfo/?article=Peter_Martell&amp;project=en.wikipedia.org</v>
      </c>
      <c r="AB3630" t="str">
        <f t="shared" si="1234"/>
        <v>https://en.wikipedia.org/w/index.php?title=Special:WhatLinksHere/Peter_Martell&amp;limit=500</v>
      </c>
    </row>
    <row r="3631" spans="1:29">
      <c r="A3631">
        <v>1202</v>
      </c>
      <c r="B3631">
        <v>927158</v>
      </c>
      <c r="C3631">
        <v>275206.83911370725</v>
      </c>
      <c r="D3631" t="s">
        <v>8666</v>
      </c>
      <c r="E3631" t="str">
        <f t="shared" si="1235"/>
        <v>Peter</v>
      </c>
      <c r="F3631" t="str">
        <f t="shared" si="1236"/>
        <v>Mathias</v>
      </c>
      <c r="H3631">
        <v>0</v>
      </c>
      <c r="J3631">
        <v>88</v>
      </c>
      <c r="K3631" s="3">
        <v>42430</v>
      </c>
      <c r="L3631" s="2" t="s">
        <v>8314</v>
      </c>
      <c r="M3631" t="str">
        <f t="shared" si="1219"/>
        <v>British economic historian.[8]</v>
      </c>
      <c r="N3631" t="str">
        <f t="shared" si="1230"/>
        <v>British</v>
      </c>
      <c r="O3631" t="str">
        <f t="shared" si="1231"/>
        <v>economic historian.[8]</v>
      </c>
      <c r="P3631" t="str">
        <f t="shared" si="1220"/>
        <v>economic historian.</v>
      </c>
      <c r="Q3631" t="str">
        <f t="shared" si="1221"/>
        <v>economic historian</v>
      </c>
      <c r="R3631" t="s">
        <v>7264</v>
      </c>
      <c r="U3631" t="str">
        <f t="shared" si="1232"/>
        <v>https://en.wikipedia.org/wiki/Peter_Mathias</v>
      </c>
      <c r="Y3631" t="str">
        <f t="shared" si="1233"/>
        <v>https://tools.wmflabs.org/xtools-articleinfo/?article=Peter_Mathias&amp;project=en.wikipedia.org</v>
      </c>
      <c r="AB3631" t="str">
        <f t="shared" si="1234"/>
        <v>https://en.wikipedia.org/w/index.php?title=Special:WhatLinksHere/Peter_Mathias&amp;limit=500</v>
      </c>
    </row>
    <row r="3632" spans="1:29">
      <c r="A3632">
        <v>1017</v>
      </c>
      <c r="B3632">
        <v>949087</v>
      </c>
      <c r="C3632">
        <v>797160.9937503672</v>
      </c>
      <c r="D3632" t="s">
        <v>10652</v>
      </c>
      <c r="E3632" t="str">
        <f t="shared" si="1235"/>
        <v>Peter</v>
      </c>
      <c r="F3632" t="str">
        <f t="shared" si="1236"/>
        <v>Mondavi</v>
      </c>
      <c r="H3632">
        <v>0</v>
      </c>
      <c r="J3632">
        <v>101</v>
      </c>
      <c r="K3632" s="3">
        <v>42420</v>
      </c>
      <c r="L3632" t="s">
        <v>11322</v>
      </c>
      <c r="M3632" t="str">
        <f t="shared" si="1219"/>
        <v>American wine producing pioneer.[362]</v>
      </c>
      <c r="N3632" t="str">
        <f t="shared" si="1230"/>
        <v>American</v>
      </c>
      <c r="O3632" t="str">
        <f t="shared" si="1231"/>
        <v>wine producing pioneer.[362]</v>
      </c>
      <c r="P3632" t="str">
        <f t="shared" si="1220"/>
        <v>wine producing pioneer.</v>
      </c>
      <c r="Q3632" t="str">
        <f t="shared" si="1221"/>
        <v>wine producing pioneer</v>
      </c>
      <c r="R3632" t="s">
        <v>6885</v>
      </c>
      <c r="U3632" t="str">
        <f t="shared" si="1232"/>
        <v>https://en.wikipedia.org/wiki/Peter_Mondavi</v>
      </c>
      <c r="Y3632" t="str">
        <f t="shared" si="1233"/>
        <v>https://tools.wmflabs.org/xtools-articleinfo/?article=Peter_Mondavi&amp;project=en.wikipedia.org</v>
      </c>
      <c r="AB3632" t="str">
        <f t="shared" si="1234"/>
        <v>https://en.wikipedia.org/w/index.php?title=Special:WhatLinksHere/Peter_Mondavi&amp;limit=500</v>
      </c>
    </row>
    <row r="3633" spans="1:29">
      <c r="A3633">
        <v>3211</v>
      </c>
      <c r="B3633">
        <v>671096</v>
      </c>
      <c r="C3633">
        <v>896949.37030890281</v>
      </c>
      <c r="D3633" t="s">
        <v>5550</v>
      </c>
      <c r="E3633" t="str">
        <f t="shared" si="1235"/>
        <v>Peter</v>
      </c>
      <c r="F3633" t="str">
        <f t="shared" si="1236"/>
        <v>Morley</v>
      </c>
      <c r="H3633">
        <v>0</v>
      </c>
      <c r="J3633">
        <v>91</v>
      </c>
      <c r="K3633" s="5">
        <v>42544</v>
      </c>
      <c r="L3633" t="s">
        <v>4755</v>
      </c>
      <c r="M3633" t="str">
        <f t="shared" si="1219"/>
        <v>German-born British filmmaker.[366]</v>
      </c>
      <c r="N3633" t="s">
        <v>4581</v>
      </c>
      <c r="O3633" t="str">
        <f t="shared" si="1231"/>
        <v>British filmmaker.[366]</v>
      </c>
      <c r="P3633" t="str">
        <f t="shared" si="1220"/>
        <v>British filmmaker.</v>
      </c>
      <c r="Q3633" t="str">
        <f t="shared" si="1221"/>
        <v>British filmmaker</v>
      </c>
      <c r="R3633" t="s">
        <v>13072</v>
      </c>
      <c r="U3633" t="str">
        <f t="shared" si="1232"/>
        <v>https://en.wikipedia.org/wiki/Peter_Morley</v>
      </c>
      <c r="Y3633" t="str">
        <f t="shared" si="1233"/>
        <v>https://tools.wmflabs.org/xtools-articleinfo/?article=Peter_Morley&amp;project=en.wikipedia.org</v>
      </c>
      <c r="AB3633" t="str">
        <f t="shared" si="1234"/>
        <v>https://en.wikipedia.org/w/index.php?title=Special:WhatLinksHere/Peter_Morley&amp;limit=500</v>
      </c>
    </row>
    <row r="3634" spans="1:29">
      <c r="A3634" s="2">
        <v>1144</v>
      </c>
      <c r="B3634" s="2">
        <v>651326</v>
      </c>
      <c r="C3634" s="2">
        <v>648226.23576856125</v>
      </c>
      <c r="D3634" s="2" t="s">
        <v>8783</v>
      </c>
      <c r="E3634" s="2" t="str">
        <f t="shared" si="1235"/>
        <v>Peter</v>
      </c>
      <c r="F3634" s="2" t="str">
        <f t="shared" si="1236"/>
        <v>N. Perretti Jr.</v>
      </c>
      <c r="G3634" s="2"/>
      <c r="H3634">
        <v>0</v>
      </c>
      <c r="J3634" s="2">
        <v>84</v>
      </c>
      <c r="K3634" s="4">
        <v>42427</v>
      </c>
      <c r="L3634" s="2" t="s">
        <v>9117</v>
      </c>
      <c r="M3634" s="2" t="str">
        <f t="shared" si="1219"/>
        <v>American lawyer Attorney General of New Jersey (1989–1990).[492]</v>
      </c>
      <c r="N3634" s="2" t="str">
        <f>MID(M3634,1,FIND(" ",M3634)-1)</f>
        <v>American</v>
      </c>
      <c r="O3634" s="2" t="str">
        <f t="shared" si="1231"/>
        <v>lawyer Attorney General of New Jersey (1989–1990).[492]</v>
      </c>
      <c r="P3634" t="str">
        <f t="shared" si="1220"/>
        <v>lawyer Attorney General of New Jersey (1989–1990).</v>
      </c>
      <c r="Q3634" t="str">
        <f t="shared" si="1221"/>
        <v>lawyer Attorney General of New Jersey (1989–1990)</v>
      </c>
      <c r="R3634" t="str">
        <f>IFERROR(MID(Q3634,1,FIND(" ",Q3634)-1),Q3634)</f>
        <v>lawyer</v>
      </c>
      <c r="S3634" t="s">
        <v>2063</v>
      </c>
      <c r="T3634" s="2"/>
      <c r="U3634" t="str">
        <f t="shared" si="1232"/>
        <v>https://en.wikipedia.org/wiki/Peter_N. Perretti Jr.</v>
      </c>
      <c r="V3634" s="2"/>
      <c r="W3634" s="2"/>
      <c r="X3634" s="2"/>
      <c r="Y3634" t="str">
        <f t="shared" si="1233"/>
        <v>https://tools.wmflabs.org/xtools-articleinfo/?article=Peter_N. Perretti Jr.&amp;project=en.wikipedia.org</v>
      </c>
      <c r="Z3634" s="2"/>
      <c r="AA3634" s="2"/>
      <c r="AB3634" t="str">
        <f t="shared" si="1234"/>
        <v>https://en.wikipedia.org/w/index.php?title=Special:WhatLinksHere/Peter_N. Perretti Jr.&amp;limit=500</v>
      </c>
      <c r="AC3634" s="2"/>
    </row>
    <row r="3635" spans="1:29">
      <c r="A3635">
        <v>59</v>
      </c>
      <c r="B3635">
        <v>981353</v>
      </c>
      <c r="C3635">
        <v>501238.7551005304</v>
      </c>
      <c r="D3635" t="s">
        <v>9084</v>
      </c>
      <c r="E3635" t="str">
        <f t="shared" si="1235"/>
        <v>Peter</v>
      </c>
      <c r="F3635" t="str">
        <f t="shared" si="1236"/>
        <v>Naur</v>
      </c>
      <c r="H3635">
        <v>0</v>
      </c>
      <c r="J3635">
        <v>87</v>
      </c>
      <c r="K3635" s="3">
        <v>42372</v>
      </c>
      <c r="L3635" t="s">
        <v>10094</v>
      </c>
      <c r="M3635" t="str">
        <f t="shared" si="1219"/>
        <v>Danish computer science pioneer Turing Award winner.[59]</v>
      </c>
      <c r="N3635" t="str">
        <f>MID(M3635,1,FIND(" ",M3635)-1)</f>
        <v>Danish</v>
      </c>
      <c r="O3635" t="str">
        <f t="shared" si="1231"/>
        <v>computer science pioneer Turing Award winner.[59]</v>
      </c>
      <c r="P3635" t="str">
        <f t="shared" si="1220"/>
        <v>computer science pioneer Turing Award winner.</v>
      </c>
      <c r="Q3635" t="str">
        <f t="shared" si="1221"/>
        <v>computer science pioneer Turing Award winner</v>
      </c>
      <c r="R3635" t="s">
        <v>7466</v>
      </c>
      <c r="S3635" t="s">
        <v>2678</v>
      </c>
      <c r="U3635" t="str">
        <f t="shared" si="1232"/>
        <v>https://en.wikipedia.org/wiki/Peter_Naur</v>
      </c>
      <c r="Y3635" t="str">
        <f t="shared" si="1233"/>
        <v>https://tools.wmflabs.org/xtools-articleinfo/?article=Peter_Naur&amp;project=en.wikipedia.org</v>
      </c>
      <c r="AB3635" t="str">
        <f t="shared" si="1234"/>
        <v>https://en.wikipedia.org/w/index.php?title=Special:WhatLinksHere/Peter_Naur&amp;limit=500</v>
      </c>
    </row>
    <row r="3636" spans="1:29">
      <c r="A3636">
        <v>4397</v>
      </c>
      <c r="B3636">
        <v>899480</v>
      </c>
      <c r="C3636">
        <v>463601.45502967498</v>
      </c>
      <c r="D3636" t="s">
        <v>15124</v>
      </c>
      <c r="E3636" t="str">
        <f t="shared" si="1235"/>
        <v>Peter</v>
      </c>
      <c r="F3636" t="str">
        <f t="shared" si="1236"/>
        <v>Oresick</v>
      </c>
      <c r="H3636">
        <v>0</v>
      </c>
      <c r="J3636">
        <v>60</v>
      </c>
      <c r="K3636" s="5">
        <v>42616</v>
      </c>
      <c r="L3636" t="s">
        <v>15324</v>
      </c>
      <c r="M3636" t="str">
        <f t="shared" si="1219"/>
        <v>American poet.[410]</v>
      </c>
      <c r="N3636" t="str">
        <f>MID(M3636,1,FIND(" ",M3636)-1)</f>
        <v>American</v>
      </c>
      <c r="O3636" t="str">
        <f t="shared" si="1231"/>
        <v>poet.[410]</v>
      </c>
      <c r="P3636" s="2" t="str">
        <f t="shared" si="1220"/>
        <v>poet.</v>
      </c>
      <c r="Q3636" s="2" t="str">
        <f t="shared" si="1221"/>
        <v>poet</v>
      </c>
      <c r="R3636" s="2" t="str">
        <f>IFERROR(MID(Q3636,1,FIND(" ",Q3636)-1),Q3636)</f>
        <v>poet</v>
      </c>
      <c r="U3636" t="str">
        <f t="shared" si="1232"/>
        <v>https://en.wikipedia.org/wiki/Peter_Oresick</v>
      </c>
      <c r="Y3636" t="str">
        <f t="shared" si="1233"/>
        <v>https://tools.wmflabs.org/xtools-articleinfo/?article=Peter_Oresick&amp;project=en.wikipedia.org</v>
      </c>
      <c r="AB3636" t="str">
        <f t="shared" si="1234"/>
        <v>https://en.wikipedia.org/w/index.php?title=Special:WhatLinksHere/Peter_Oresick&amp;limit=500</v>
      </c>
    </row>
    <row r="3637" spans="1:29">
      <c r="A3637">
        <v>2842</v>
      </c>
      <c r="B3637">
        <v>557465</v>
      </c>
      <c r="C3637">
        <v>235605.81323727092</v>
      </c>
      <c r="D3637" t="s">
        <v>12459</v>
      </c>
      <c r="E3637" t="str">
        <f t="shared" si="1235"/>
        <v>Peter</v>
      </c>
      <c r="F3637" t="str">
        <f t="shared" si="1236"/>
        <v>Owen</v>
      </c>
      <c r="H3637">
        <v>0</v>
      </c>
      <c r="J3637">
        <v>89</v>
      </c>
      <c r="K3637" s="5">
        <v>42521</v>
      </c>
      <c r="L3637" t="s">
        <v>13022</v>
      </c>
      <c r="M3637" t="str">
        <f t="shared" si="1219"/>
        <v>German-born British publisher.[510]</v>
      </c>
      <c r="N3637" t="s">
        <v>13191</v>
      </c>
      <c r="O3637" t="str">
        <f t="shared" si="1231"/>
        <v>British publisher.[510]</v>
      </c>
      <c r="P3637" t="str">
        <f t="shared" si="1220"/>
        <v>British publisher.</v>
      </c>
      <c r="Q3637" t="str">
        <f t="shared" si="1221"/>
        <v>British publisher</v>
      </c>
      <c r="R3637" t="s">
        <v>13068</v>
      </c>
      <c r="U3637" t="str">
        <f t="shared" si="1232"/>
        <v>https://en.wikipedia.org/wiki/Peter_Owen</v>
      </c>
      <c r="Y3637" t="str">
        <f t="shared" si="1233"/>
        <v>https://tools.wmflabs.org/xtools-articleinfo/?article=Peter_Owen&amp;project=en.wikipedia.org</v>
      </c>
      <c r="AB3637" t="str">
        <f t="shared" si="1234"/>
        <v>https://en.wikipedia.org/w/index.php?title=Special:WhatLinksHere/Peter_Owen&amp;limit=500</v>
      </c>
    </row>
    <row r="3638" spans="1:29">
      <c r="A3638">
        <v>3861</v>
      </c>
      <c r="B3638">
        <v>524897</v>
      </c>
      <c r="C3638">
        <v>841849.5893847649</v>
      </c>
      <c r="D3638" t="s">
        <v>4486</v>
      </c>
      <c r="E3638" t="s">
        <v>3524</v>
      </c>
      <c r="F3638" t="s">
        <v>3400</v>
      </c>
      <c r="H3638">
        <v>0</v>
      </c>
      <c r="J3638">
        <v>75</v>
      </c>
      <c r="K3638" s="5">
        <v>42583</v>
      </c>
      <c r="L3638" t="s">
        <v>4269</v>
      </c>
      <c r="M3638" t="str">
        <f t="shared" si="1219"/>
        <v>American Old Catholic prelate Archbishop of New York.[3]</v>
      </c>
      <c r="N3638" t="str">
        <f>MID(M3638,1,FIND(" ",M3638)-1)</f>
        <v>American</v>
      </c>
      <c r="O3638" t="str">
        <f t="shared" si="1231"/>
        <v>Old Catholic prelate Archbishop of New York.[3]</v>
      </c>
      <c r="P3638" s="2" t="str">
        <f t="shared" si="1220"/>
        <v>Old Catholic prelate Archbishop of New York.</v>
      </c>
      <c r="Q3638" s="2" t="str">
        <f t="shared" si="1221"/>
        <v>Old Catholic prelate Archbishop of New York</v>
      </c>
      <c r="R3638" s="2" t="s">
        <v>2894</v>
      </c>
      <c r="S3638" s="2" t="s">
        <v>871</v>
      </c>
      <c r="U3638" t="str">
        <f t="shared" si="1232"/>
        <v>https://en.wikipedia.org/wiki/Peter_Paul Brennan</v>
      </c>
      <c r="Y3638" t="str">
        <f t="shared" si="1233"/>
        <v>https://tools.wmflabs.org/xtools-articleinfo/?article=Peter_Paul Brennan&amp;project=en.wikipedia.org</v>
      </c>
      <c r="AB3638" t="str">
        <f t="shared" si="1234"/>
        <v>https://en.wikipedia.org/w/index.php?title=Special:WhatLinksHere/Peter_Paul Brennan&amp;limit=500</v>
      </c>
    </row>
    <row r="3639" spans="1:29">
      <c r="A3639">
        <v>4549</v>
      </c>
      <c r="B3639">
        <v>596472</v>
      </c>
      <c r="C3639">
        <v>360673.59074331762</v>
      </c>
      <c r="D3639" t="s">
        <v>14803</v>
      </c>
      <c r="E3639" t="str">
        <f t="shared" ref="E3639:E3653" si="1237">LEFT(D3639,FIND(" ",D3639)-1)</f>
        <v>Peter</v>
      </c>
      <c r="F3639" t="str">
        <f t="shared" ref="F3639:F3653" si="1238">MID(D3639,FIND(" ",D3639)+1,9999)</f>
        <v>Pettalia</v>
      </c>
      <c r="H3639">
        <v>0</v>
      </c>
      <c r="J3639">
        <v>61</v>
      </c>
      <c r="K3639" s="5">
        <v>42625</v>
      </c>
      <c r="L3639" t="s">
        <v>15484</v>
      </c>
      <c r="M3639" t="str">
        <f t="shared" si="1219"/>
        <v>American politician member of the Michigan House of Representatives (since 2011) traffic collision.[250]</v>
      </c>
      <c r="N3639" t="str">
        <f>MID(M3639,1,FIND(" ",M3639)-1)</f>
        <v>American</v>
      </c>
      <c r="O3639" t="str">
        <f t="shared" si="1231"/>
        <v>politician member of the Michigan House of Representatives (since 2011) traffic collision.[250]</v>
      </c>
      <c r="P3639" s="2" t="str">
        <f t="shared" si="1220"/>
        <v>politician member of the Michigan House of Representatives (since 2011) traffic collision.</v>
      </c>
      <c r="Q3639" s="2" t="str">
        <f t="shared" si="1221"/>
        <v>politician member of the Michigan House of Representatives (since 2011) traffic collision</v>
      </c>
      <c r="R3639" s="2" t="str">
        <f>IFERROR(MID(Q3639,1,FIND(" ",Q3639)-1),Q3639)</f>
        <v>politician</v>
      </c>
      <c r="S3639" s="2" t="s">
        <v>564</v>
      </c>
      <c r="T3639" t="s">
        <v>15867</v>
      </c>
      <c r="U3639" t="str">
        <f t="shared" si="1232"/>
        <v>https://en.wikipedia.org/wiki/Peter_Pettalia</v>
      </c>
      <c r="Y3639" t="str">
        <f t="shared" si="1233"/>
        <v>https://tools.wmflabs.org/xtools-articleinfo/?article=Peter_Pettalia&amp;project=en.wikipedia.org</v>
      </c>
      <c r="AB3639" t="str">
        <f t="shared" si="1234"/>
        <v>https://en.wikipedia.org/w/index.php?title=Special:WhatLinksHere/Peter_Pettalia&amp;limit=500</v>
      </c>
    </row>
    <row r="3640" spans="1:29">
      <c r="A3640">
        <v>62</v>
      </c>
      <c r="B3640">
        <v>972432</v>
      </c>
      <c r="C3640">
        <v>570342.49957541761</v>
      </c>
      <c r="D3640" t="s">
        <v>9089</v>
      </c>
      <c r="E3640" t="str">
        <f t="shared" si="1237"/>
        <v>Peter</v>
      </c>
      <c r="F3640" t="str">
        <f t="shared" si="1238"/>
        <v>Powell</v>
      </c>
      <c r="H3640">
        <v>0</v>
      </c>
      <c r="J3640">
        <v>83</v>
      </c>
      <c r="K3640" s="3">
        <v>42372</v>
      </c>
      <c r="L3640" t="s">
        <v>10145</v>
      </c>
      <c r="M3640" t="str">
        <f t="shared" si="1219"/>
        <v>English kite maker stroke.[62]</v>
      </c>
      <c r="N3640" t="str">
        <f>MID(M3640,1,FIND(" ",M3640)-1)</f>
        <v>English</v>
      </c>
      <c r="O3640" t="str">
        <f t="shared" si="1231"/>
        <v>kite maker stroke.[62]</v>
      </c>
      <c r="P3640" t="str">
        <f t="shared" si="1220"/>
        <v>kite maker stroke.</v>
      </c>
      <c r="Q3640" t="str">
        <f t="shared" si="1221"/>
        <v>kite maker stroke</v>
      </c>
      <c r="R3640" t="s">
        <v>7465</v>
      </c>
      <c r="T3640" t="s">
        <v>3348</v>
      </c>
      <c r="U3640" t="str">
        <f t="shared" si="1232"/>
        <v>https://en.wikipedia.org/wiki/Peter_Powell</v>
      </c>
      <c r="Y3640" t="str">
        <f t="shared" si="1233"/>
        <v>https://tools.wmflabs.org/xtools-articleinfo/?article=Peter_Powell&amp;project=en.wikipedia.org</v>
      </c>
      <c r="AB3640" t="str">
        <f t="shared" si="1234"/>
        <v>https://en.wikipedia.org/w/index.php?title=Special:WhatLinksHere/Peter_Powell&amp;limit=500</v>
      </c>
    </row>
    <row r="3641" spans="1:29">
      <c r="A3641">
        <v>2273</v>
      </c>
      <c r="B3641">
        <v>122923</v>
      </c>
      <c r="C3641">
        <v>460197.98622729979</v>
      </c>
      <c r="D3641" t="s">
        <v>6818</v>
      </c>
      <c r="E3641" t="str">
        <f t="shared" si="1237"/>
        <v>Peter</v>
      </c>
      <c r="F3641" t="str">
        <f t="shared" si="1238"/>
        <v>Propping</v>
      </c>
      <c r="H3641">
        <v>0</v>
      </c>
      <c r="J3641">
        <v>73</v>
      </c>
      <c r="K3641" s="5">
        <v>42486</v>
      </c>
      <c r="L3641" t="s">
        <v>6221</v>
      </c>
      <c r="M3641" t="str">
        <f t="shared" si="1219"/>
        <v>German geneticist.[461]</v>
      </c>
      <c r="N3641" t="str">
        <f>MID(M3641,1,FIND(" ",M3641)-1)</f>
        <v>German</v>
      </c>
      <c r="O3641" t="str">
        <f t="shared" si="1231"/>
        <v>geneticist.[461]</v>
      </c>
      <c r="P3641" t="str">
        <f t="shared" si="1220"/>
        <v>geneticist.</v>
      </c>
      <c r="Q3641" t="str">
        <f t="shared" si="1221"/>
        <v>geneticist</v>
      </c>
      <c r="R3641" t="str">
        <f>IFERROR(MID(Q3641,1,FIND(" ",Q3641)-1),Q3641)</f>
        <v>geneticist</v>
      </c>
      <c r="U3641" t="str">
        <f t="shared" si="1232"/>
        <v>https://en.wikipedia.org/wiki/Peter_Propping</v>
      </c>
      <c r="Y3641" t="str">
        <f t="shared" si="1233"/>
        <v>https://tools.wmflabs.org/xtools-articleinfo/?article=Peter_Propping&amp;project=en.wikipedia.org</v>
      </c>
      <c r="AB3641" t="str">
        <f t="shared" si="1234"/>
        <v>https://en.wikipedia.org/w/index.php?title=Special:WhatLinksHere/Peter_Propping&amp;limit=500</v>
      </c>
    </row>
    <row r="3642" spans="1:29">
      <c r="A3642">
        <v>634</v>
      </c>
      <c r="B3642">
        <v>523973</v>
      </c>
      <c r="C3642">
        <v>52905.806232047325</v>
      </c>
      <c r="D3642" t="s">
        <v>9986</v>
      </c>
      <c r="E3642" t="str">
        <f t="shared" si="1237"/>
        <v>Peter</v>
      </c>
      <c r="F3642" t="str">
        <f t="shared" si="1238"/>
        <v>Quinn</v>
      </c>
      <c r="H3642">
        <v>0</v>
      </c>
      <c r="J3642">
        <v>90</v>
      </c>
      <c r="K3642" s="3">
        <v>42399</v>
      </c>
      <c r="L3642" t="s">
        <v>9993</v>
      </c>
      <c r="M3642" t="str">
        <f t="shared" si="1219"/>
        <v>Irish Gaelic footballer (Mayo).[640]</v>
      </c>
      <c r="N3642" t="str">
        <f>MID(M3642,1,FIND(" ",M3642)-1)</f>
        <v>Irish</v>
      </c>
      <c r="O3642" t="str">
        <f t="shared" si="1231"/>
        <v>Gaelic footballer (Mayo).[640]</v>
      </c>
      <c r="P3642" t="str">
        <f t="shared" si="1220"/>
        <v>Gaelic footballer (Mayo).</v>
      </c>
      <c r="Q3642" t="str">
        <f t="shared" si="1221"/>
        <v>Gaelic footballer (Mayo)</v>
      </c>
      <c r="R3642" t="s">
        <v>7348</v>
      </c>
      <c r="S3642" t="s">
        <v>2301</v>
      </c>
      <c r="U3642" t="str">
        <f t="shared" si="1232"/>
        <v>https://en.wikipedia.org/wiki/Peter_Quinn</v>
      </c>
      <c r="Y3642" t="str">
        <f t="shared" si="1233"/>
        <v>https://tools.wmflabs.org/xtools-articleinfo/?article=Peter_Quinn&amp;project=en.wikipedia.org</v>
      </c>
      <c r="AB3642" t="str">
        <f t="shared" si="1234"/>
        <v>https://en.wikipedia.org/w/index.php?title=Special:WhatLinksHere/Peter_Quinn&amp;limit=500</v>
      </c>
    </row>
    <row r="3643" spans="1:29">
      <c r="A3643">
        <v>595</v>
      </c>
      <c r="B3643">
        <v>517505</v>
      </c>
      <c r="C3643">
        <v>128548.30780088378</v>
      </c>
      <c r="D3643" t="s">
        <v>9892</v>
      </c>
      <c r="E3643" t="str">
        <f t="shared" si="1237"/>
        <v>Peter</v>
      </c>
      <c r="F3643" t="str">
        <f t="shared" si="1238"/>
        <v>Robinson</v>
      </c>
      <c r="H3643">
        <v>0</v>
      </c>
      <c r="J3643">
        <v>57</v>
      </c>
      <c r="K3643" s="3">
        <v>42397</v>
      </c>
      <c r="L3643" t="s">
        <v>9893</v>
      </c>
      <c r="M3643" t="str">
        <f t="shared" si="1219"/>
        <v>New Zealand musician (The Tin Syndrome).[601]</v>
      </c>
      <c r="N3643" t="s">
        <v>11850</v>
      </c>
      <c r="O3643" t="s">
        <v>11849</v>
      </c>
      <c r="P3643" t="str">
        <f t="shared" si="1220"/>
        <v>musician (The Tin Syndrome).</v>
      </c>
      <c r="Q3643" t="str">
        <f t="shared" si="1221"/>
        <v>musician (The Tin Syndrome)</v>
      </c>
      <c r="R3643" t="str">
        <f>IFERROR(MID(Q3643,1,FIND(" ",Q3643)-1),Q3643)</f>
        <v>musician</v>
      </c>
      <c r="S3643" t="s">
        <v>2558</v>
      </c>
      <c r="U3643" t="str">
        <f t="shared" si="1232"/>
        <v>https://en.wikipedia.org/wiki/Peter_Robinson</v>
      </c>
      <c r="Y3643" t="str">
        <f t="shared" si="1233"/>
        <v>https://tools.wmflabs.org/xtools-articleinfo/?article=Peter_Robinson&amp;project=en.wikipedia.org</v>
      </c>
      <c r="AB3643" t="str">
        <f t="shared" si="1234"/>
        <v>https://en.wikipedia.org/w/index.php?title=Special:WhatLinksHere/Peter_Robinson&amp;limit=500</v>
      </c>
    </row>
    <row r="3644" spans="1:29">
      <c r="A3644">
        <v>2098</v>
      </c>
      <c r="B3644">
        <v>995054</v>
      </c>
      <c r="C3644">
        <v>339498.87771450449</v>
      </c>
      <c r="D3644" t="s">
        <v>6793</v>
      </c>
      <c r="E3644" t="str">
        <f t="shared" si="1237"/>
        <v>Peter</v>
      </c>
      <c r="F3644" t="str">
        <f t="shared" si="1238"/>
        <v>Rock</v>
      </c>
      <c r="H3644">
        <v>0</v>
      </c>
      <c r="J3644">
        <v>70</v>
      </c>
      <c r="K3644" s="5">
        <v>42476</v>
      </c>
      <c r="L3644" t="s">
        <v>6099</v>
      </c>
      <c r="M3644" t="str">
        <f t="shared" si="1219"/>
        <v>Austrian-born Chilean rock musician.[285]</v>
      </c>
      <c r="N3644" t="s">
        <v>5786</v>
      </c>
      <c r="O3644" t="str">
        <f t="shared" ref="O3644:O3662" si="1239">MID(M3644,FIND(" ",M3644)+1,9999)</f>
        <v>Chilean rock musician.[285]</v>
      </c>
      <c r="P3644" t="str">
        <f t="shared" si="1220"/>
        <v>Chilean rock musician.</v>
      </c>
      <c r="Q3644" t="str">
        <f t="shared" si="1221"/>
        <v>Chilean rock musician</v>
      </c>
      <c r="R3644" t="s">
        <v>5666</v>
      </c>
      <c r="U3644" t="str">
        <f t="shared" si="1232"/>
        <v>https://en.wikipedia.org/wiki/Peter_Rock</v>
      </c>
      <c r="Y3644" t="str">
        <f t="shared" si="1233"/>
        <v>https://tools.wmflabs.org/xtools-articleinfo/?article=Peter_Rock&amp;project=en.wikipedia.org</v>
      </c>
      <c r="AB3644" t="str">
        <f t="shared" si="1234"/>
        <v>https://en.wikipedia.org/w/index.php?title=Special:WhatLinksHere/Peter_Rock&amp;limit=500</v>
      </c>
    </row>
    <row r="3645" spans="1:29">
      <c r="A3645">
        <v>2190</v>
      </c>
      <c r="B3645">
        <v>193331</v>
      </c>
      <c r="C3645">
        <v>622275.5120779766</v>
      </c>
      <c r="D3645" t="s">
        <v>6554</v>
      </c>
      <c r="E3645" t="str">
        <f t="shared" si="1237"/>
        <v>Peter</v>
      </c>
      <c r="F3645" t="str">
        <f t="shared" si="1238"/>
        <v>Ruckman</v>
      </c>
      <c r="H3645">
        <v>0</v>
      </c>
      <c r="J3645">
        <v>94</v>
      </c>
      <c r="K3645" s="5">
        <v>42481</v>
      </c>
      <c r="L3645" t="s">
        <v>5993</v>
      </c>
      <c r="M3645" t="str">
        <f t="shared" si="1219"/>
        <v>American Independent Baptist pastor.[377]</v>
      </c>
      <c r="N3645" t="str">
        <f>MID(M3645,1,FIND(" ",M3645)-1)</f>
        <v>American</v>
      </c>
      <c r="O3645" t="str">
        <f t="shared" si="1239"/>
        <v>Independent Baptist pastor.[377]</v>
      </c>
      <c r="P3645" t="str">
        <f t="shared" si="1220"/>
        <v>Independent Baptist pastor.</v>
      </c>
      <c r="Q3645" t="str">
        <f t="shared" si="1221"/>
        <v>Independent Baptist pastor</v>
      </c>
      <c r="R3645" t="s">
        <v>5911</v>
      </c>
      <c r="U3645" t="str">
        <f t="shared" si="1232"/>
        <v>https://en.wikipedia.org/wiki/Peter_Ruckman</v>
      </c>
      <c r="Y3645" t="str">
        <f t="shared" si="1233"/>
        <v>https://tools.wmflabs.org/xtools-articleinfo/?article=Peter_Ruckman&amp;project=en.wikipedia.org</v>
      </c>
      <c r="AB3645" t="str">
        <f t="shared" si="1234"/>
        <v>https://en.wikipedia.org/w/index.php?title=Special:WhatLinksHere/Peter_Ruckman&amp;limit=500</v>
      </c>
    </row>
    <row r="3646" spans="1:29">
      <c r="A3646">
        <v>2203</v>
      </c>
      <c r="B3646">
        <v>873149</v>
      </c>
      <c r="C3646">
        <v>897963.330667153</v>
      </c>
      <c r="D3646" t="s">
        <v>6574</v>
      </c>
      <c r="E3646" t="str">
        <f t="shared" si="1237"/>
        <v>Peter</v>
      </c>
      <c r="F3646" t="str">
        <f t="shared" si="1238"/>
        <v>Sellers</v>
      </c>
      <c r="H3646">
        <v>0</v>
      </c>
      <c r="J3646">
        <v>94</v>
      </c>
      <c r="K3646" s="5">
        <v>42482</v>
      </c>
      <c r="L3646" t="s">
        <v>6152</v>
      </c>
      <c r="M3646" t="str">
        <f t="shared" si="1219"/>
        <v>New Zealand sports broadcaster.[391]</v>
      </c>
      <c r="N3646" t="s">
        <v>7307</v>
      </c>
      <c r="O3646" t="str">
        <f t="shared" si="1239"/>
        <v>Zealand sports broadcaster.[391]</v>
      </c>
      <c r="P3646" t="str">
        <f t="shared" si="1220"/>
        <v>Zealand sports broadcaster.</v>
      </c>
      <c r="Q3646" t="str">
        <f t="shared" si="1221"/>
        <v>Zealand sports broadcaster</v>
      </c>
      <c r="R3646" t="s">
        <v>5920</v>
      </c>
      <c r="U3646" t="str">
        <f t="shared" si="1232"/>
        <v>https://en.wikipedia.org/wiki/Peter_Sellers</v>
      </c>
      <c r="Y3646" t="str">
        <f t="shared" si="1233"/>
        <v>https://tools.wmflabs.org/xtools-articleinfo/?article=Peter_Sellers&amp;project=en.wikipedia.org</v>
      </c>
      <c r="AB3646" t="str">
        <f t="shared" si="1234"/>
        <v>https://en.wikipedia.org/w/index.php?title=Special:WhatLinksHere/Peter_Sellers&amp;limit=500</v>
      </c>
    </row>
    <row r="3647" spans="1:29">
      <c r="A3647">
        <v>3984</v>
      </c>
      <c r="B3647">
        <v>809962</v>
      </c>
      <c r="C3647">
        <v>286393.90947319043</v>
      </c>
      <c r="D3647" t="s">
        <v>4260</v>
      </c>
      <c r="E3647" t="str">
        <f t="shared" si="1237"/>
        <v>Peter</v>
      </c>
      <c r="F3647" t="str">
        <f t="shared" si="1238"/>
        <v>Stein</v>
      </c>
      <c r="H3647">
        <v>0</v>
      </c>
      <c r="J3647">
        <v>91</v>
      </c>
      <c r="K3647" s="5">
        <v>42589</v>
      </c>
      <c r="L3647" t="s">
        <v>3943</v>
      </c>
      <c r="M3647" t="str">
        <f t="shared" si="1219"/>
        <v>British legal scholar.[126]</v>
      </c>
      <c r="N3647" t="str">
        <f t="shared" ref="N3647:N3653" si="1240">MID(M3647,1,FIND(" ",M3647)-1)</f>
        <v>British</v>
      </c>
      <c r="O3647" t="str">
        <f t="shared" si="1239"/>
        <v>legal scholar.[126]</v>
      </c>
      <c r="P3647" s="2" t="str">
        <f t="shared" si="1220"/>
        <v>legal scholar.</v>
      </c>
      <c r="Q3647" s="2" t="str">
        <f t="shared" si="1221"/>
        <v>legal scholar</v>
      </c>
      <c r="R3647" s="2" t="str">
        <f>Q3647</f>
        <v>legal scholar</v>
      </c>
      <c r="S3647" s="2"/>
      <c r="U3647" t="str">
        <f t="shared" si="1232"/>
        <v>https://en.wikipedia.org/wiki/Peter_Stein</v>
      </c>
      <c r="Y3647" t="str">
        <f t="shared" si="1233"/>
        <v>https://tools.wmflabs.org/xtools-articleinfo/?article=Peter_Stein&amp;project=en.wikipedia.org</v>
      </c>
      <c r="AB3647" t="str">
        <f t="shared" si="1234"/>
        <v>https://en.wikipedia.org/w/index.php?title=Special:WhatLinksHere/Peter_Stein&amp;limit=500</v>
      </c>
    </row>
    <row r="3648" spans="1:29">
      <c r="A3648">
        <v>3214</v>
      </c>
      <c r="B3648">
        <v>790259</v>
      </c>
      <c r="C3648">
        <v>525381.4852621872</v>
      </c>
      <c r="D3648" t="s">
        <v>5553</v>
      </c>
      <c r="E3648" t="str">
        <f t="shared" si="1237"/>
        <v>Peter</v>
      </c>
      <c r="F3648" t="str">
        <f t="shared" si="1238"/>
        <v>Tennant</v>
      </c>
      <c r="H3648">
        <v>0</v>
      </c>
      <c r="J3648">
        <v>74</v>
      </c>
      <c r="K3648" s="5">
        <v>42544</v>
      </c>
      <c r="L3648" t="s">
        <v>4570</v>
      </c>
      <c r="M3648" t="str">
        <f t="shared" si="1219"/>
        <v>English cricketer.[369]</v>
      </c>
      <c r="N3648" t="str">
        <f t="shared" si="1240"/>
        <v>English</v>
      </c>
      <c r="O3648" t="str">
        <f t="shared" si="1239"/>
        <v>cricketer.[369]</v>
      </c>
      <c r="P3648" t="str">
        <f t="shared" si="1220"/>
        <v>cricketer.</v>
      </c>
      <c r="Q3648" t="str">
        <f t="shared" si="1221"/>
        <v>cricketer</v>
      </c>
      <c r="R3648" t="str">
        <f>IFERROR(MID(Q3648,1,FIND(" ",Q3648)-1),Q3648)</f>
        <v>cricketer</v>
      </c>
      <c r="U3648" t="str">
        <f t="shared" si="1232"/>
        <v>https://en.wikipedia.org/wiki/Peter_Tennant</v>
      </c>
      <c r="Y3648" t="str">
        <f t="shared" si="1233"/>
        <v>https://tools.wmflabs.org/xtools-articleinfo/?article=Peter_Tennant&amp;project=en.wikipedia.org</v>
      </c>
      <c r="AB3648" t="str">
        <f t="shared" si="1234"/>
        <v>https://en.wikipedia.org/w/index.php?title=Special:WhatLinksHere/Peter_Tennant&amp;limit=500</v>
      </c>
    </row>
    <row r="3649" spans="1:29">
      <c r="A3649">
        <v>2337</v>
      </c>
      <c r="B3649">
        <v>510828</v>
      </c>
      <c r="C3649">
        <v>86284.076614902006</v>
      </c>
      <c r="D3649" t="s">
        <v>6530</v>
      </c>
      <c r="E3649" t="str">
        <f t="shared" si="1237"/>
        <v>Peter</v>
      </c>
      <c r="F3649" t="str">
        <f t="shared" si="1238"/>
        <v>Thomas</v>
      </c>
      <c r="H3649">
        <v>0</v>
      </c>
      <c r="J3649">
        <v>91</v>
      </c>
      <c r="K3649" s="5">
        <v>42490</v>
      </c>
      <c r="L3649" t="s">
        <v>6009</v>
      </c>
      <c r="M3649" t="str">
        <f t="shared" si="1219"/>
        <v>American narrator (Nova Forensic Files).[525]</v>
      </c>
      <c r="N3649" t="str">
        <f t="shared" si="1240"/>
        <v>American</v>
      </c>
      <c r="O3649" t="str">
        <f t="shared" si="1239"/>
        <v>narrator (Nova Forensic Files).[525]</v>
      </c>
      <c r="P3649" t="str">
        <f t="shared" si="1220"/>
        <v>narrator (Nova Forensic Files).</v>
      </c>
      <c r="Q3649" t="str">
        <f t="shared" si="1221"/>
        <v>narrator (Nova Forensic Files)</v>
      </c>
      <c r="R3649" t="str">
        <f>IFERROR(MID(Q3649,1,FIND(" ",Q3649)-1),Q3649)</f>
        <v>narrator</v>
      </c>
      <c r="S3649" s="2" t="s">
        <v>1557</v>
      </c>
      <c r="U3649" t="str">
        <f t="shared" si="1232"/>
        <v>https://en.wikipedia.org/wiki/Peter_Thomas</v>
      </c>
      <c r="Y3649" t="str">
        <f t="shared" si="1233"/>
        <v>https://tools.wmflabs.org/xtools-articleinfo/?article=Peter_Thomas&amp;project=en.wikipedia.org</v>
      </c>
      <c r="AB3649" t="str">
        <f t="shared" si="1234"/>
        <v>https://en.wikipedia.org/w/index.php?title=Special:WhatLinksHere/Peter_Thomas&amp;limit=500</v>
      </c>
    </row>
    <row r="3650" spans="1:29" s="2" customFormat="1">
      <c r="A3650">
        <v>1092</v>
      </c>
      <c r="B3650">
        <v>799742</v>
      </c>
      <c r="C3650">
        <v>853686.87457685149</v>
      </c>
      <c r="D3650" t="s">
        <v>10707</v>
      </c>
      <c r="E3650" t="str">
        <f t="shared" si="1237"/>
        <v>Peter</v>
      </c>
      <c r="F3650" t="str">
        <f t="shared" si="1238"/>
        <v>van der Merwe</v>
      </c>
      <c r="G3650"/>
      <c r="H3650">
        <v>0</v>
      </c>
      <c r="I3650"/>
      <c r="J3650">
        <v>74</v>
      </c>
      <c r="K3650" s="3">
        <v>42424</v>
      </c>
      <c r="L3650" t="s">
        <v>11327</v>
      </c>
      <c r="M3650" t="str">
        <f t="shared" ref="M3650:M3713" si="1241">MID(L3650,2,LEN(L3650)-1)</f>
        <v>Dutch footballer.[437]</v>
      </c>
      <c r="N3650" t="str">
        <f t="shared" si="1240"/>
        <v>Dutch</v>
      </c>
      <c r="O3650" t="str">
        <f t="shared" si="1239"/>
        <v>footballer.[437]</v>
      </c>
      <c r="P3650" t="str">
        <f t="shared" ref="P3650:P3713" si="1242">IFERROR(MID(O3650,1,FIND("[",O3650)-1),O3650)</f>
        <v>footballer.</v>
      </c>
      <c r="Q3650" t="str">
        <f t="shared" ref="Q3650:Q3713" si="1243">IFERROR(MID(P3650,1,FIND(".",P3650)-1),P3650)</f>
        <v>footballer</v>
      </c>
      <c r="R3650" t="str">
        <f>IFERROR(MID(Q3650,1,FIND(" ",Q3650)-1),Q3650)</f>
        <v>footballer</v>
      </c>
      <c r="S3650"/>
      <c r="T3650"/>
      <c r="U3650" t="str">
        <f t="shared" si="1232"/>
        <v>https://en.wikipedia.org/wiki/Peter_van der Merwe</v>
      </c>
      <c r="V3650"/>
      <c r="W3650"/>
      <c r="X3650"/>
      <c r="Y3650" t="str">
        <f t="shared" si="1233"/>
        <v>https://tools.wmflabs.org/xtools-articleinfo/?article=Peter_van der Merwe&amp;project=en.wikipedia.org</v>
      </c>
      <c r="Z3650"/>
      <c r="AA3650"/>
      <c r="AB3650" t="str">
        <f t="shared" si="1234"/>
        <v>https://en.wikipedia.org/w/index.php?title=Special:WhatLinksHere/Peter_van der Merwe&amp;limit=500</v>
      </c>
      <c r="AC3650"/>
    </row>
    <row r="3651" spans="1:29">
      <c r="A3651">
        <v>3720</v>
      </c>
      <c r="B3651">
        <v>969049</v>
      </c>
      <c r="C3651">
        <v>667601.71440091659</v>
      </c>
      <c r="D3651" t="s">
        <v>13683</v>
      </c>
      <c r="E3651" t="str">
        <f t="shared" si="1237"/>
        <v>Peter</v>
      </c>
      <c r="F3651" t="str">
        <f t="shared" si="1238"/>
        <v>Wenger</v>
      </c>
      <c r="H3651">
        <v>0</v>
      </c>
      <c r="J3651">
        <v>72</v>
      </c>
      <c r="K3651" s="5">
        <v>42574</v>
      </c>
      <c r="L3651" t="s">
        <v>14369</v>
      </c>
      <c r="M3651" t="str">
        <f t="shared" si="1241"/>
        <v>Swiss footballer.[379]</v>
      </c>
      <c r="N3651" t="str">
        <f t="shared" si="1240"/>
        <v>Swiss</v>
      </c>
      <c r="O3651" t="str">
        <f t="shared" si="1239"/>
        <v>footballer.[379]</v>
      </c>
      <c r="P3651" s="2" t="str">
        <f t="shared" si="1242"/>
        <v>footballer.</v>
      </c>
      <c r="Q3651" s="2" t="str">
        <f t="shared" si="1243"/>
        <v>footballer</v>
      </c>
      <c r="R3651" s="2" t="str">
        <f>IFERROR(MID(Q3651,1,FIND(" ",Q3651)-1),Q3651)</f>
        <v>footballer</v>
      </c>
      <c r="S3651" s="2"/>
      <c r="U3651" t="str">
        <f t="shared" si="1232"/>
        <v>https://en.wikipedia.org/wiki/Peter_Wenger</v>
      </c>
      <c r="Y3651" t="str">
        <f t="shared" si="1233"/>
        <v>https://tools.wmflabs.org/xtools-articleinfo/?article=Peter_Wenger&amp;project=en.wikipedia.org</v>
      </c>
      <c r="AB3651" t="str">
        <f t="shared" si="1234"/>
        <v>https://en.wikipedia.org/w/index.php?title=Special:WhatLinksHere/Peter_Wenger&amp;limit=500</v>
      </c>
    </row>
    <row r="3652" spans="1:29">
      <c r="A3652">
        <v>856</v>
      </c>
      <c r="B3652">
        <v>535306</v>
      </c>
      <c r="C3652">
        <v>865173.57609409373</v>
      </c>
      <c r="D3652" t="s">
        <v>10518</v>
      </c>
      <c r="E3652" t="str">
        <f t="shared" si="1237"/>
        <v>Peter</v>
      </c>
      <c r="F3652" t="str">
        <f t="shared" si="1238"/>
        <v>Wood</v>
      </c>
      <c r="H3652">
        <v>0</v>
      </c>
      <c r="J3652">
        <v>90</v>
      </c>
      <c r="K3652" s="3">
        <v>42411</v>
      </c>
      <c r="L3652" t="s">
        <v>11052</v>
      </c>
      <c r="M3652" t="str">
        <f t="shared" si="1241"/>
        <v>English theatre director.[200]</v>
      </c>
      <c r="N3652" t="str">
        <f t="shared" si="1240"/>
        <v>English</v>
      </c>
      <c r="O3652" t="str">
        <f t="shared" si="1239"/>
        <v>theatre director.[200]</v>
      </c>
      <c r="P3652" t="str">
        <f t="shared" si="1242"/>
        <v>theatre director.</v>
      </c>
      <c r="Q3652" t="str">
        <f t="shared" si="1243"/>
        <v>theatre director</v>
      </c>
      <c r="R3652" t="s">
        <v>7063</v>
      </c>
      <c r="U3652" t="str">
        <f t="shared" si="1232"/>
        <v>https://en.wikipedia.org/wiki/Peter_Wood</v>
      </c>
      <c r="Y3652" t="str">
        <f t="shared" si="1233"/>
        <v>https://tools.wmflabs.org/xtools-articleinfo/?article=Peter_Wood&amp;project=en.wikipedia.org</v>
      </c>
      <c r="AB3652" t="str">
        <f t="shared" si="1234"/>
        <v>https://en.wikipedia.org/w/index.php?title=Special:WhatLinksHere/Peter_Wood&amp;limit=500</v>
      </c>
    </row>
    <row r="3653" spans="1:29">
      <c r="A3653">
        <v>1620</v>
      </c>
      <c r="B3653">
        <v>662830</v>
      </c>
      <c r="C3653">
        <v>972921.90367897996</v>
      </c>
      <c r="D3653" t="s">
        <v>8705</v>
      </c>
      <c r="E3653" t="str">
        <f t="shared" si="1237"/>
        <v>Petra</v>
      </c>
      <c r="F3653" t="str">
        <f t="shared" si="1238"/>
        <v>Davies</v>
      </c>
      <c r="H3653">
        <v>0</v>
      </c>
      <c r="J3653">
        <v>85</v>
      </c>
      <c r="K3653" s="3">
        <v>42451</v>
      </c>
      <c r="L3653" s="2" t="s">
        <v>7895</v>
      </c>
      <c r="M3653" t="str">
        <f t="shared" si="1241"/>
        <v>British actress.[427]</v>
      </c>
      <c r="N3653" t="str">
        <f t="shared" si="1240"/>
        <v>British</v>
      </c>
      <c r="O3653" t="str">
        <f t="shared" si="1239"/>
        <v>actress.[427]</v>
      </c>
      <c r="P3653" t="str">
        <f t="shared" si="1242"/>
        <v>actress.</v>
      </c>
      <c r="Q3653" t="str">
        <f t="shared" si="1243"/>
        <v>actress</v>
      </c>
      <c r="R3653" t="str">
        <f>IFERROR(MID(Q3653,1,FIND(" ",Q3653)-1),Q3653)</f>
        <v>actress</v>
      </c>
      <c r="U3653" t="str">
        <f t="shared" si="1232"/>
        <v>https://en.wikipedia.org/wiki/Petra_Davies</v>
      </c>
      <c r="Y3653" t="str">
        <f t="shared" si="1233"/>
        <v>https://tools.wmflabs.org/xtools-articleinfo/?article=Petra_Davies&amp;project=en.wikipedia.org</v>
      </c>
      <c r="AB3653" t="str">
        <f t="shared" si="1234"/>
        <v>https://en.wikipedia.org/w/index.php?title=Special:WhatLinksHere/Petra_Davies&amp;limit=500</v>
      </c>
    </row>
    <row r="3654" spans="1:29">
      <c r="A3654">
        <v>2788</v>
      </c>
      <c r="B3654">
        <v>538027</v>
      </c>
      <c r="C3654">
        <v>741670.07226060377</v>
      </c>
      <c r="D3654" t="s">
        <v>12327</v>
      </c>
      <c r="E3654" t="s">
        <v>12830</v>
      </c>
      <c r="F3654" t="s">
        <v>12829</v>
      </c>
      <c r="H3654">
        <v>0</v>
      </c>
      <c r="J3654">
        <v>50</v>
      </c>
      <c r="K3654" s="5">
        <v>42517</v>
      </c>
      <c r="L3654" t="s">
        <v>12833</v>
      </c>
      <c r="M3654" t="str">
        <f t="shared" si="1241"/>
        <v>Moldovan-born Ukrainian Roman Catholic prelate Archbishop of Kyiv-Zhytomyr (since 2011) heart attack.[455]</v>
      </c>
      <c r="N3654" t="s">
        <v>13186</v>
      </c>
      <c r="O3654" t="str">
        <f t="shared" si="1239"/>
        <v>Ukrainian Roman Catholic prelate Archbishop of Kyiv-Zhytomyr (since 2011) heart attack.[455]</v>
      </c>
      <c r="P3654" t="str">
        <f t="shared" si="1242"/>
        <v>Ukrainian Roman Catholic prelate Archbishop of Kyiv-Zhytomyr (since 2011) heart attack.</v>
      </c>
      <c r="Q3654" t="str">
        <f t="shared" si="1243"/>
        <v>Ukrainian Roman Catholic prelate Archbishop of Kyiv-Zhytomyr (since 2011) heart attack</v>
      </c>
      <c r="R3654" t="s">
        <v>13249</v>
      </c>
      <c r="S3654" s="2" t="s">
        <v>1330</v>
      </c>
      <c r="T3654" t="s">
        <v>13270</v>
      </c>
      <c r="U3654" t="str">
        <f t="shared" si="1232"/>
        <v>https://en.wikipedia.org/wiki/Petro_Herkulan Malchuk</v>
      </c>
      <c r="Y3654" t="str">
        <f t="shared" si="1233"/>
        <v>https://tools.wmflabs.org/xtools-articleinfo/?article=Petro_Herkulan Malchuk&amp;project=en.wikipedia.org</v>
      </c>
      <c r="AB3654" t="str">
        <f t="shared" si="1234"/>
        <v>https://en.wikipedia.org/w/index.php?title=Special:WhatLinksHere/Petro_Herkulan Malchuk&amp;limit=500</v>
      </c>
    </row>
    <row r="3655" spans="1:29">
      <c r="A3655">
        <v>1739</v>
      </c>
      <c r="B3655">
        <v>512662</v>
      </c>
      <c r="C3655">
        <v>516565.51304859022</v>
      </c>
      <c r="D3655" t="s">
        <v>8647</v>
      </c>
      <c r="E3655" t="str">
        <f t="shared" ref="E3655:E3662" si="1244">LEFT(D3655,FIND(" ",D3655)-1)</f>
        <v>Petru</v>
      </c>
      <c r="F3655" t="str">
        <f t="shared" ref="F3655:F3662" si="1245">MID(D3655,FIND(" ",D3655)+1,9999)</f>
        <v>Mocanu</v>
      </c>
      <c r="H3655">
        <v>0</v>
      </c>
      <c r="J3655">
        <v>85</v>
      </c>
      <c r="K3655" s="3">
        <v>42457</v>
      </c>
      <c r="L3655" s="2" t="s">
        <v>7881</v>
      </c>
      <c r="M3655" t="str">
        <f t="shared" si="1241"/>
        <v>Romanian mathematician.[546]</v>
      </c>
      <c r="N3655" t="str">
        <f t="shared" ref="N3655:N3662" si="1246">MID(M3655,1,FIND(" ",M3655)-1)</f>
        <v>Romanian</v>
      </c>
      <c r="O3655" t="str">
        <f t="shared" si="1239"/>
        <v>mathematician.[546]</v>
      </c>
      <c r="P3655" t="str">
        <f t="shared" si="1242"/>
        <v>mathematician.</v>
      </c>
      <c r="Q3655" t="str">
        <f t="shared" si="1243"/>
        <v>mathematician</v>
      </c>
      <c r="R3655" t="str">
        <f>IFERROR(MID(Q3655,1,FIND(" ",Q3655)-1),Q3655)</f>
        <v>mathematician</v>
      </c>
      <c r="U3655" t="str">
        <f t="shared" si="1232"/>
        <v>https://en.wikipedia.org/wiki/Petru_Mocanu</v>
      </c>
      <c r="Y3655" t="str">
        <f t="shared" si="1233"/>
        <v>https://tools.wmflabs.org/xtools-articleinfo/?article=Petru_Mocanu&amp;project=en.wikipedia.org</v>
      </c>
      <c r="AB3655" t="str">
        <f t="shared" si="1234"/>
        <v>https://en.wikipedia.org/w/index.php?title=Special:WhatLinksHere/Petru_Mocanu&amp;limit=500</v>
      </c>
    </row>
    <row r="3656" spans="1:29">
      <c r="A3656">
        <v>3576</v>
      </c>
      <c r="B3656">
        <v>546513</v>
      </c>
      <c r="C3656">
        <v>693365.3850810515</v>
      </c>
      <c r="D3656" t="s">
        <v>13550</v>
      </c>
      <c r="E3656" t="str">
        <f t="shared" si="1244"/>
        <v>Petru</v>
      </c>
      <c r="F3656" t="str">
        <f t="shared" si="1245"/>
        <v>Soltan</v>
      </c>
      <c r="H3656">
        <v>0</v>
      </c>
      <c r="J3656">
        <v>85</v>
      </c>
      <c r="K3656" s="5">
        <v>42566</v>
      </c>
      <c r="L3656" t="s">
        <v>14172</v>
      </c>
      <c r="M3656" t="str">
        <f t="shared" si="1241"/>
        <v>Moldovan mathematician and politician MP (1990–1994).[235]</v>
      </c>
      <c r="N3656" t="str">
        <f t="shared" si="1246"/>
        <v>Moldovan</v>
      </c>
      <c r="O3656" t="str">
        <f t="shared" si="1239"/>
        <v>mathematician and politician MP (1990–1994).[235]</v>
      </c>
      <c r="P3656" s="2" t="str">
        <f t="shared" si="1242"/>
        <v>mathematician and politician MP (1990–1994).</v>
      </c>
      <c r="Q3656" s="2" t="str">
        <f t="shared" si="1243"/>
        <v>mathematician and politician MP (1990–1994)</v>
      </c>
      <c r="R3656" s="2" t="s">
        <v>2798</v>
      </c>
      <c r="S3656" s="2" t="s">
        <v>729</v>
      </c>
      <c r="U3656" t="str">
        <f t="shared" si="1232"/>
        <v>https://en.wikipedia.org/wiki/Petru_Soltan</v>
      </c>
      <c r="Y3656" t="str">
        <f t="shared" si="1233"/>
        <v>https://tools.wmflabs.org/xtools-articleinfo/?article=Petru_Soltan&amp;project=en.wikipedia.org</v>
      </c>
      <c r="AB3656" t="str">
        <f t="shared" si="1234"/>
        <v>https://en.wikipedia.org/w/index.php?title=Special:WhatLinksHere/Petru_Soltan&amp;limit=500</v>
      </c>
    </row>
    <row r="3657" spans="1:29">
      <c r="A3657">
        <v>1852</v>
      </c>
      <c r="B3657">
        <v>701249</v>
      </c>
      <c r="C3657">
        <v>901293.93496317789</v>
      </c>
      <c r="D3657" t="s">
        <v>6729</v>
      </c>
      <c r="E3657" t="str">
        <f t="shared" si="1244"/>
        <v>Phanor</v>
      </c>
      <c r="F3657" t="str">
        <f t="shared" si="1245"/>
        <v>Arizabaleta-Arzayus</v>
      </c>
      <c r="H3657">
        <v>0</v>
      </c>
      <c r="J3657">
        <v>78</v>
      </c>
      <c r="K3657" s="5">
        <v>42463</v>
      </c>
      <c r="L3657" t="s">
        <v>6365</v>
      </c>
      <c r="M3657" t="str">
        <f t="shared" si="1241"/>
        <v>Colombian criminal heart attack.[38]</v>
      </c>
      <c r="N3657" t="str">
        <f t="shared" si="1246"/>
        <v>Colombian</v>
      </c>
      <c r="O3657" t="str">
        <f t="shared" si="1239"/>
        <v>criminal heart attack.[38]</v>
      </c>
      <c r="P3657" t="str">
        <f t="shared" si="1242"/>
        <v>criminal heart attack.</v>
      </c>
      <c r="Q3657" t="str">
        <f t="shared" si="1243"/>
        <v>criminal heart attack</v>
      </c>
      <c r="R3657" t="str">
        <f>IFERROR(MID(Q3657,1,FIND(" ",Q3657)-1),Q3657)</f>
        <v>criminal</v>
      </c>
      <c r="T3657" t="s">
        <v>7313</v>
      </c>
      <c r="U3657" t="str">
        <f t="shared" ref="U3657:U3688" si="1247">CONCATENATE("https://en.wikipedia.org/wiki/",REPLACE(D3657,FIND(" ",D3657),1,"_"))</f>
        <v>https://en.wikipedia.org/wiki/Phanor_Arizabaleta-Arzayus</v>
      </c>
      <c r="Y3657" t="str">
        <f t="shared" ref="Y3657:Y3688" si="1248">CONCATENATE("https://tools.wmflabs.org/xtools-articleinfo/?article=",REPLACE(D3657,FIND(" ",D3657),1,"_"),"&amp;project=en.wikipedia.org")</f>
        <v>https://tools.wmflabs.org/xtools-articleinfo/?article=Phanor_Arizabaleta-Arzayus&amp;project=en.wikipedia.org</v>
      </c>
      <c r="AB3657" t="str">
        <f t="shared" ref="AB3657:AB3688" si="1249">CONCATENATE("https://en.wikipedia.org/w/index.php?title=Special:WhatLinksHere/",REPLACE(D3657,FIND(" ",D3657),1,"_"),"&amp;limit=500")</f>
        <v>https://en.wikipedia.org/w/index.php?title=Special:WhatLinksHere/Phanor_Arizabaleta-Arzayus&amp;limit=500</v>
      </c>
    </row>
    <row r="3658" spans="1:29">
      <c r="A3658">
        <v>820</v>
      </c>
      <c r="B3658">
        <v>661482</v>
      </c>
      <c r="C3658">
        <v>507716.55945482053</v>
      </c>
      <c r="D3658" t="s">
        <v>10619</v>
      </c>
      <c r="E3658" t="str">
        <f t="shared" si="1244"/>
        <v>Phil</v>
      </c>
      <c r="F3658" t="str">
        <f t="shared" si="1245"/>
        <v>Gartside</v>
      </c>
      <c r="H3658">
        <v>0</v>
      </c>
      <c r="J3658">
        <v>63</v>
      </c>
      <c r="K3658" s="3">
        <v>42410</v>
      </c>
      <c r="L3658" t="s">
        <v>11256</v>
      </c>
      <c r="M3658" t="str">
        <f t="shared" si="1241"/>
        <v>English businessman and football chairman (Bolton Wanderers) cancer.[164]</v>
      </c>
      <c r="N3658" t="str">
        <f t="shared" si="1246"/>
        <v>English</v>
      </c>
      <c r="O3658" t="str">
        <f t="shared" si="1239"/>
        <v>businessman and football chairman (Bolton Wanderers) cancer.[164]</v>
      </c>
      <c r="P3658" t="str">
        <f t="shared" si="1242"/>
        <v>businessman and football chairman (Bolton Wanderers) cancer.</v>
      </c>
      <c r="Q3658" t="str">
        <f t="shared" si="1243"/>
        <v>businessman and football chairman (Bolton Wanderers) cancer</v>
      </c>
      <c r="R3658" t="s">
        <v>3312</v>
      </c>
      <c r="S3658" t="s">
        <v>2296</v>
      </c>
      <c r="T3658" t="s">
        <v>8770</v>
      </c>
      <c r="U3658" t="str">
        <f t="shared" si="1247"/>
        <v>https://en.wikipedia.org/wiki/Phil_Gartside</v>
      </c>
      <c r="Y3658" t="str">
        <f t="shared" si="1248"/>
        <v>https://tools.wmflabs.org/xtools-articleinfo/?article=Phil_Gartside&amp;project=en.wikipedia.org</v>
      </c>
      <c r="AB3658" t="str">
        <f t="shared" si="1249"/>
        <v>https://en.wikipedia.org/w/index.php?title=Special:WhatLinksHere/Phil_Gartside&amp;limit=500</v>
      </c>
    </row>
    <row r="3659" spans="1:29">
      <c r="A3659">
        <v>3122</v>
      </c>
      <c r="B3659">
        <v>879071</v>
      </c>
      <c r="C3659">
        <v>172842.46791950864</v>
      </c>
      <c r="D3659" t="s">
        <v>5637</v>
      </c>
      <c r="E3659" t="str">
        <f t="shared" si="1244"/>
        <v>Phil</v>
      </c>
      <c r="F3659" t="str">
        <f t="shared" si="1245"/>
        <v>Hennigan</v>
      </c>
      <c r="H3659">
        <v>0</v>
      </c>
      <c r="J3659">
        <v>70</v>
      </c>
      <c r="K3659" s="5">
        <v>42538</v>
      </c>
      <c r="L3659" t="s">
        <v>4860</v>
      </c>
      <c r="M3659" t="str">
        <f t="shared" si="1241"/>
        <v>American baseball player (Cleveland Indians New York Mets).[277]</v>
      </c>
      <c r="N3659" t="str">
        <f t="shared" si="1246"/>
        <v>American</v>
      </c>
      <c r="O3659" t="str">
        <f t="shared" si="1239"/>
        <v>baseball player (Cleveland Indians New York Mets).[277]</v>
      </c>
      <c r="P3659" t="str">
        <f t="shared" si="1242"/>
        <v>baseball player (Cleveland Indians New York Mets).</v>
      </c>
      <c r="Q3659" t="str">
        <f t="shared" si="1243"/>
        <v>baseball player (Cleveland Indians New York Mets)</v>
      </c>
      <c r="R3659" t="s">
        <v>3074</v>
      </c>
      <c r="S3659" s="2" t="s">
        <v>1032</v>
      </c>
      <c r="U3659" t="str">
        <f t="shared" si="1247"/>
        <v>https://en.wikipedia.org/wiki/Phil_Hennigan</v>
      </c>
      <c r="Y3659" t="str">
        <f t="shared" si="1248"/>
        <v>https://tools.wmflabs.org/xtools-articleinfo/?article=Phil_Hennigan&amp;project=en.wikipedia.org</v>
      </c>
      <c r="AB3659" t="str">
        <f t="shared" si="1249"/>
        <v>https://en.wikipedia.org/w/index.php?title=Special:WhatLinksHere/Phil_Hennigan&amp;limit=500</v>
      </c>
    </row>
    <row r="3660" spans="1:29">
      <c r="A3660">
        <v>2335</v>
      </c>
      <c r="B3660">
        <v>136853</v>
      </c>
      <c r="C3660">
        <v>16175.366372408462</v>
      </c>
      <c r="D3660" t="s">
        <v>6415</v>
      </c>
      <c r="E3660" t="str">
        <f t="shared" si="1244"/>
        <v>Phil</v>
      </c>
      <c r="F3660" t="str">
        <f t="shared" si="1245"/>
        <v>Ryan</v>
      </c>
      <c r="H3660">
        <v>0</v>
      </c>
      <c r="J3660">
        <v>69</v>
      </c>
      <c r="K3660" s="5">
        <v>42490</v>
      </c>
      <c r="L3660" t="s">
        <v>6007</v>
      </c>
      <c r="M3660" t="str">
        <f t="shared" si="1241"/>
        <v>Welsh keyboardist (Man).[523]</v>
      </c>
      <c r="N3660" t="str">
        <f t="shared" si="1246"/>
        <v>Welsh</v>
      </c>
      <c r="O3660" t="str">
        <f t="shared" si="1239"/>
        <v>keyboardist (Man).[523]</v>
      </c>
      <c r="P3660" t="str">
        <f t="shared" si="1242"/>
        <v>keyboardist (Man).</v>
      </c>
      <c r="Q3660" t="str">
        <f t="shared" si="1243"/>
        <v>keyboardist (Man)</v>
      </c>
      <c r="R3660" t="str">
        <f>IFERROR(MID(Q3660,1,FIND(" ",Q3660)-1),Q3660)</f>
        <v>keyboardist</v>
      </c>
      <c r="S3660" s="2" t="s">
        <v>1555</v>
      </c>
      <c r="U3660" t="str">
        <f t="shared" si="1247"/>
        <v>https://en.wikipedia.org/wiki/Phil_Ryan</v>
      </c>
      <c r="Y3660" t="str">
        <f t="shared" si="1248"/>
        <v>https://tools.wmflabs.org/xtools-articleinfo/?article=Phil_Ryan&amp;project=en.wikipedia.org</v>
      </c>
      <c r="AB3660" t="str">
        <f t="shared" si="1249"/>
        <v>https://en.wikipedia.org/w/index.php?title=Special:WhatLinksHere/Phil_Ryan&amp;limit=500</v>
      </c>
    </row>
    <row r="3661" spans="1:29">
      <c r="A3661">
        <v>2063</v>
      </c>
      <c r="B3661">
        <v>101212</v>
      </c>
      <c r="C3661">
        <v>353547.64778639947</v>
      </c>
      <c r="D3661" t="s">
        <v>6757</v>
      </c>
      <c r="E3661" t="str">
        <f t="shared" si="1244"/>
        <v>Phil</v>
      </c>
      <c r="F3661" t="str">
        <f t="shared" si="1245"/>
        <v>Sayer</v>
      </c>
      <c r="H3661">
        <v>0</v>
      </c>
      <c r="J3661">
        <v>62</v>
      </c>
      <c r="K3661" s="5">
        <v>42474</v>
      </c>
      <c r="L3661" t="s">
        <v>6130</v>
      </c>
      <c r="M3661" t="str">
        <f t="shared" si="1241"/>
        <v>British voice artist oesophageal cancer.[250]</v>
      </c>
      <c r="N3661" t="str">
        <f t="shared" si="1246"/>
        <v>British</v>
      </c>
      <c r="O3661" t="str">
        <f t="shared" si="1239"/>
        <v>voice artist oesophageal cancer.[250]</v>
      </c>
      <c r="P3661" t="str">
        <f t="shared" si="1242"/>
        <v>voice artist oesophageal cancer.</v>
      </c>
      <c r="Q3661" t="str">
        <f t="shared" si="1243"/>
        <v>voice artist oesophageal cancer</v>
      </c>
      <c r="R3661" t="s">
        <v>5724</v>
      </c>
      <c r="T3661" t="s">
        <v>5844</v>
      </c>
      <c r="U3661" t="str">
        <f t="shared" si="1247"/>
        <v>https://en.wikipedia.org/wiki/Phil_Sayer</v>
      </c>
      <c r="Y3661" t="str">
        <f t="shared" si="1248"/>
        <v>https://tools.wmflabs.org/xtools-articleinfo/?article=Phil_Sayer&amp;project=en.wikipedia.org</v>
      </c>
      <c r="AB3661" t="str">
        <f t="shared" si="1249"/>
        <v>https://en.wikipedia.org/w/index.php?title=Special:WhatLinksHere/Phil_Sayer&amp;limit=500</v>
      </c>
    </row>
    <row r="3662" spans="1:29">
      <c r="A3662">
        <v>4593</v>
      </c>
      <c r="B3662">
        <v>7668</v>
      </c>
      <c r="C3662">
        <v>660925.78759707976</v>
      </c>
      <c r="D3662" t="s">
        <v>15142</v>
      </c>
      <c r="E3662" t="str">
        <f t="shared" si="1244"/>
        <v>Phil</v>
      </c>
      <c r="F3662" t="str">
        <f t="shared" si="1245"/>
        <v>Tracy</v>
      </c>
      <c r="H3662">
        <v>0</v>
      </c>
      <c r="J3662">
        <v>74</v>
      </c>
      <c r="K3662" s="5">
        <v>42628</v>
      </c>
      <c r="L3662" t="s">
        <v>15525</v>
      </c>
      <c r="M3662" t="str">
        <f t="shared" si="1241"/>
        <v>American journalist (The Village Voice) complications from lung cancer.[214]</v>
      </c>
      <c r="N3662" t="str">
        <f t="shared" si="1246"/>
        <v>American</v>
      </c>
      <c r="O3662" t="str">
        <f t="shared" si="1239"/>
        <v>journalist (The Village Voice) complications from lung cancer.[214]</v>
      </c>
      <c r="P3662" s="2" t="str">
        <f t="shared" si="1242"/>
        <v>journalist (The Village Voice) complications from lung cancer.</v>
      </c>
      <c r="Q3662" s="2" t="str">
        <f t="shared" si="1243"/>
        <v>journalist (The Village Voice) complications from lung cancer</v>
      </c>
      <c r="R3662" s="2" t="str">
        <f>IFERROR(MID(Q3662,1,FIND(" ",Q3662)-1),Q3662)</f>
        <v>journalist</v>
      </c>
      <c r="S3662" s="2" t="s">
        <v>398</v>
      </c>
      <c r="T3662" t="s">
        <v>15935</v>
      </c>
      <c r="U3662" t="str">
        <f t="shared" si="1247"/>
        <v>https://en.wikipedia.org/wiki/Phil_Tracy</v>
      </c>
      <c r="V3662">
        <v>0</v>
      </c>
      <c r="W3662">
        <v>0</v>
      </c>
      <c r="X3662">
        <v>0</v>
      </c>
      <c r="Y3662" t="str">
        <f t="shared" si="1248"/>
        <v>https://tools.wmflabs.org/xtools-articleinfo/?article=Phil_Tracy&amp;project=en.wikipedia.org</v>
      </c>
      <c r="Z3662">
        <v>0</v>
      </c>
      <c r="AA3662">
        <v>0</v>
      </c>
      <c r="AB3662" t="str">
        <f t="shared" si="1249"/>
        <v>https://en.wikipedia.org/w/index.php?title=Special:WhatLinksHere/Phil_Tracy&amp;limit=500</v>
      </c>
      <c r="AC3662">
        <v>0</v>
      </c>
    </row>
    <row r="3663" spans="1:29">
      <c r="A3663">
        <v>846</v>
      </c>
      <c r="B3663">
        <v>504193</v>
      </c>
      <c r="C3663">
        <v>202435.36221005343</v>
      </c>
      <c r="D3663" t="s">
        <v>10647</v>
      </c>
      <c r="E3663" t="s">
        <v>11759</v>
      </c>
      <c r="F3663" t="s">
        <v>11760</v>
      </c>
      <c r="H3663">
        <v>0</v>
      </c>
      <c r="J3663">
        <v>82</v>
      </c>
      <c r="K3663" s="3">
        <v>42411</v>
      </c>
      <c r="L3663" t="s">
        <v>11205</v>
      </c>
      <c r="M3663" t="str">
        <f t="shared" si="1241"/>
        <v>British-born American sinologist.[190]</v>
      </c>
      <c r="N3663" t="s">
        <v>7189</v>
      </c>
      <c r="O3663" t="s">
        <v>11625</v>
      </c>
      <c r="P3663" t="str">
        <f t="shared" si="1242"/>
        <v>sinologist.</v>
      </c>
      <c r="Q3663" t="str">
        <f t="shared" si="1243"/>
        <v>sinologist</v>
      </c>
      <c r="R3663" t="str">
        <f>IFERROR(MID(Q3663,1,FIND(" ",Q3663)-1),Q3663)</f>
        <v>sinologist</v>
      </c>
      <c r="U3663" t="str">
        <f t="shared" si="1247"/>
        <v>https://en.wikipedia.org/wiki/Philip_A. Kuhn</v>
      </c>
      <c r="Y3663" t="str">
        <f t="shared" si="1248"/>
        <v>https://tools.wmflabs.org/xtools-articleinfo/?article=Philip_A. Kuhn&amp;project=en.wikipedia.org</v>
      </c>
      <c r="AB3663" t="str">
        <f t="shared" si="1249"/>
        <v>https://en.wikipedia.org/w/index.php?title=Special:WhatLinksHere/Philip_A. Kuhn&amp;limit=500</v>
      </c>
    </row>
    <row r="3664" spans="1:29">
      <c r="A3664">
        <v>3945</v>
      </c>
      <c r="B3664">
        <v>469127</v>
      </c>
      <c r="C3664">
        <v>244869.85899693536</v>
      </c>
      <c r="D3664" t="s">
        <v>4388</v>
      </c>
      <c r="E3664" t="str">
        <f>LEFT(D3664,FIND(" ",D3664)-1)</f>
        <v>Philip</v>
      </c>
      <c r="F3664" t="str">
        <f>MID(D3664,FIND(" ",D3664)+1,9999)</f>
        <v>Bialowitz</v>
      </c>
      <c r="H3664">
        <v>0</v>
      </c>
      <c r="J3664">
        <v>90</v>
      </c>
      <c r="K3664" s="5">
        <v>42588</v>
      </c>
      <c r="L3664" t="s">
        <v>3977</v>
      </c>
      <c r="M3664" t="str">
        <f t="shared" si="1241"/>
        <v>Polish Holocaust survivor and resistance fighter.[87]</v>
      </c>
      <c r="N3664" t="str">
        <f t="shared" ref="N3664:N3695" si="1250">MID(M3664,1,FIND(" ",M3664)-1)</f>
        <v>Polish</v>
      </c>
      <c r="O3664" t="str">
        <f t="shared" ref="O3664:O3695" si="1251">MID(M3664,FIND(" ",M3664)+1,9999)</f>
        <v>Holocaust survivor and resistance fighter.[87]</v>
      </c>
      <c r="P3664" s="2" t="str">
        <f t="shared" si="1242"/>
        <v>Holocaust survivor and resistance fighter.</v>
      </c>
      <c r="Q3664" s="2" t="str">
        <f t="shared" si="1243"/>
        <v>Holocaust survivor and resistance fighter</v>
      </c>
      <c r="R3664" s="2" t="str">
        <f>Q3664</f>
        <v>Holocaust survivor and resistance fighter</v>
      </c>
      <c r="S3664" s="2"/>
      <c r="U3664" t="str">
        <f t="shared" si="1247"/>
        <v>https://en.wikipedia.org/wiki/Philip_Bialowitz</v>
      </c>
      <c r="Y3664" t="str">
        <f t="shared" si="1248"/>
        <v>https://tools.wmflabs.org/xtools-articleinfo/?article=Philip_Bialowitz&amp;project=en.wikipedia.org</v>
      </c>
      <c r="AB3664" t="str">
        <f t="shared" si="1249"/>
        <v>https://en.wikipedia.org/w/index.php?title=Special:WhatLinksHere/Philip_Bialowitz&amp;limit=500</v>
      </c>
    </row>
    <row r="3665" spans="1:28">
      <c r="A3665">
        <v>613</v>
      </c>
      <c r="B3665">
        <v>350801</v>
      </c>
      <c r="C3665">
        <v>150149.37422893126</v>
      </c>
      <c r="D3665" t="s">
        <v>9810</v>
      </c>
      <c r="E3665" t="s">
        <v>10745</v>
      </c>
      <c r="F3665" t="s">
        <v>10746</v>
      </c>
      <c r="H3665">
        <v>0</v>
      </c>
      <c r="J3665">
        <v>78</v>
      </c>
      <c r="K3665" s="3">
        <v>42398</v>
      </c>
      <c r="L3665" t="s">
        <v>10255</v>
      </c>
      <c r="M3665" t="str">
        <f t="shared" si="1241"/>
        <v>American politician President of the Illinois Senate (1979–1993).[619]</v>
      </c>
      <c r="N3665" t="str">
        <f t="shared" si="1250"/>
        <v>American</v>
      </c>
      <c r="O3665" t="str">
        <f t="shared" si="1251"/>
        <v>politician President of the Illinois Senate (1979–1993).[619]</v>
      </c>
      <c r="P3665" t="str">
        <f t="shared" si="1242"/>
        <v>politician President of the Illinois Senate (1979–1993).</v>
      </c>
      <c r="Q3665" t="str">
        <f t="shared" si="1243"/>
        <v>politician President of the Illinois Senate (1979–1993)</v>
      </c>
      <c r="R3665" t="str">
        <f>IFERROR(MID(Q3665,1,FIND(" ",Q3665)-1),Q3665)</f>
        <v>politician</v>
      </c>
      <c r="S3665" t="s">
        <v>2387</v>
      </c>
      <c r="U3665" t="str">
        <f t="shared" si="1247"/>
        <v>https://en.wikipedia.org/wiki/Philip_J. Rock</v>
      </c>
      <c r="Y3665" t="str">
        <f t="shared" si="1248"/>
        <v>https://tools.wmflabs.org/xtools-articleinfo/?article=Philip_J. Rock&amp;project=en.wikipedia.org</v>
      </c>
      <c r="AB3665" t="str">
        <f t="shared" si="1249"/>
        <v>https://en.wikipedia.org/w/index.php?title=Special:WhatLinksHere/Philip_J. Rock&amp;limit=500</v>
      </c>
    </row>
    <row r="3666" spans="1:28">
      <c r="A3666">
        <v>2288</v>
      </c>
      <c r="B3666">
        <v>319700</v>
      </c>
      <c r="C3666">
        <v>408367.15733348683</v>
      </c>
      <c r="D3666" t="s">
        <v>6666</v>
      </c>
      <c r="E3666" t="str">
        <f t="shared" ref="E3666:E3687" si="1252">LEFT(D3666,FIND(" ",D3666)-1)</f>
        <v>Philip</v>
      </c>
      <c r="F3666" t="str">
        <f t="shared" ref="F3666:F3687" si="1253">MID(D3666,FIND(" ",D3666)+1,9999)</f>
        <v>Kives</v>
      </c>
      <c r="H3666">
        <v>0</v>
      </c>
      <c r="J3666">
        <v>87</v>
      </c>
      <c r="K3666" s="5">
        <v>42487</v>
      </c>
      <c r="L3666" t="s">
        <v>5712</v>
      </c>
      <c r="M3666" t="str">
        <f t="shared" si="1241"/>
        <v>Canadian marketing entrepreneur founder of K-tel.[476]</v>
      </c>
      <c r="N3666" t="str">
        <f t="shared" si="1250"/>
        <v>Canadian</v>
      </c>
      <c r="O3666" t="str">
        <f t="shared" si="1251"/>
        <v>marketing entrepreneur founder of K-tel.[476]</v>
      </c>
      <c r="P3666" t="str">
        <f t="shared" si="1242"/>
        <v>marketing entrepreneur founder of K-tel.</v>
      </c>
      <c r="Q3666" t="str">
        <f t="shared" si="1243"/>
        <v>marketing entrepreneur founder of K-tel</v>
      </c>
      <c r="R3666" t="s">
        <v>3098</v>
      </c>
      <c r="S3666" s="2" t="s">
        <v>1528</v>
      </c>
      <c r="U3666" t="str">
        <f t="shared" si="1247"/>
        <v>https://en.wikipedia.org/wiki/Philip_Kives</v>
      </c>
      <c r="Y3666" t="str">
        <f t="shared" si="1248"/>
        <v>https://tools.wmflabs.org/xtools-articleinfo/?article=Philip_Kives&amp;project=en.wikipedia.org</v>
      </c>
      <c r="AB3666" t="str">
        <f t="shared" si="1249"/>
        <v>https://en.wikipedia.org/w/index.php?title=Special:WhatLinksHere/Philip_Kives&amp;limit=500</v>
      </c>
    </row>
    <row r="3667" spans="1:28">
      <c r="A3667">
        <v>2972</v>
      </c>
      <c r="B3667">
        <v>564646</v>
      </c>
      <c r="C3667">
        <v>977766.19035812467</v>
      </c>
      <c r="D3667" t="s">
        <v>5489</v>
      </c>
      <c r="E3667" t="str">
        <f t="shared" si="1252"/>
        <v>Philip</v>
      </c>
      <c r="F3667" t="str">
        <f t="shared" si="1253"/>
        <v>Majerus</v>
      </c>
      <c r="H3667">
        <v>0</v>
      </c>
      <c r="J3667">
        <v>79</v>
      </c>
      <c r="K3667" s="5">
        <v>42529</v>
      </c>
      <c r="L3667" t="s">
        <v>5028</v>
      </c>
      <c r="M3667" t="str">
        <f t="shared" si="1241"/>
        <v>American biochemist.[127]</v>
      </c>
      <c r="N3667" t="str">
        <f t="shared" si="1250"/>
        <v>American</v>
      </c>
      <c r="O3667" t="str">
        <f t="shared" si="1251"/>
        <v>biochemist.[127]</v>
      </c>
      <c r="P3667" t="str">
        <f t="shared" si="1242"/>
        <v>biochemist.</v>
      </c>
      <c r="Q3667" t="str">
        <f t="shared" si="1243"/>
        <v>biochemist</v>
      </c>
      <c r="R3667" t="str">
        <f>IFERROR(MID(Q3667,1,FIND(" ",Q3667)-1),Q3667)</f>
        <v>biochemist</v>
      </c>
      <c r="U3667" t="str">
        <f t="shared" si="1247"/>
        <v>https://en.wikipedia.org/wiki/Philip_Majerus</v>
      </c>
      <c r="Y3667" t="str">
        <f t="shared" si="1248"/>
        <v>https://tools.wmflabs.org/xtools-articleinfo/?article=Philip_Majerus&amp;project=en.wikipedia.org</v>
      </c>
      <c r="AB3667" t="str">
        <f t="shared" si="1249"/>
        <v>https://en.wikipedia.org/w/index.php?title=Special:WhatLinksHere/Philip_Majerus&amp;limit=500</v>
      </c>
    </row>
    <row r="3668" spans="1:28">
      <c r="A3668">
        <v>2464</v>
      </c>
      <c r="B3668">
        <v>76383</v>
      </c>
      <c r="C3668">
        <v>119164.06769068999</v>
      </c>
      <c r="D3668" t="s">
        <v>12077</v>
      </c>
      <c r="E3668" t="str">
        <f t="shared" si="1252"/>
        <v>Philippe</v>
      </c>
      <c r="F3668" t="str">
        <f t="shared" si="1253"/>
        <v>Beaussant</v>
      </c>
      <c r="H3668">
        <v>0</v>
      </c>
      <c r="J3668">
        <v>86</v>
      </c>
      <c r="K3668" s="5">
        <v>42498</v>
      </c>
      <c r="L3668" t="s">
        <v>12482</v>
      </c>
      <c r="M3668" t="str">
        <f t="shared" si="1241"/>
        <v>French author.[128]</v>
      </c>
      <c r="N3668" t="str">
        <f t="shared" si="1250"/>
        <v>French</v>
      </c>
      <c r="O3668" t="str">
        <f t="shared" si="1251"/>
        <v>author.[128]</v>
      </c>
      <c r="P3668" t="str">
        <f t="shared" si="1242"/>
        <v>author.</v>
      </c>
      <c r="Q3668" t="str">
        <f t="shared" si="1243"/>
        <v>author</v>
      </c>
      <c r="R3668" t="str">
        <f>IFERROR(MID(Q3668,1,FIND(" ",Q3668)-1),Q3668)</f>
        <v>author</v>
      </c>
      <c r="U3668" t="str">
        <f t="shared" si="1247"/>
        <v>https://en.wikipedia.org/wiki/Philippe_Beaussant</v>
      </c>
      <c r="Y3668" t="str">
        <f t="shared" si="1248"/>
        <v>https://tools.wmflabs.org/xtools-articleinfo/?article=Philippe_Beaussant&amp;project=en.wikipedia.org</v>
      </c>
      <c r="AB3668" t="str">
        <f t="shared" si="1249"/>
        <v>https://en.wikipedia.org/w/index.php?title=Special:WhatLinksHere/Philippe_Beaussant&amp;limit=500</v>
      </c>
    </row>
    <row r="3669" spans="1:28">
      <c r="A3669">
        <v>4019</v>
      </c>
      <c r="B3669">
        <v>373039</v>
      </c>
      <c r="C3669">
        <v>228582.99090785295</v>
      </c>
      <c r="D3669" t="s">
        <v>4464</v>
      </c>
      <c r="E3669" t="str">
        <f t="shared" si="1252"/>
        <v>Philippe</v>
      </c>
      <c r="F3669" t="str">
        <f t="shared" si="1253"/>
        <v>Roberts-Jones</v>
      </c>
      <c r="H3669">
        <v>0</v>
      </c>
      <c r="J3669">
        <v>91</v>
      </c>
      <c r="K3669" s="5">
        <v>42591</v>
      </c>
      <c r="L3669" t="s">
        <v>3980</v>
      </c>
      <c r="M3669" t="str">
        <f t="shared" si="1241"/>
        <v>Belgian art historian.[161]</v>
      </c>
      <c r="N3669" t="str">
        <f t="shared" si="1250"/>
        <v>Belgian</v>
      </c>
      <c r="O3669" t="str">
        <f t="shared" si="1251"/>
        <v>art historian.[161]</v>
      </c>
      <c r="P3669" s="2" t="str">
        <f t="shared" si="1242"/>
        <v>art historian.</v>
      </c>
      <c r="Q3669" s="2" t="str">
        <f t="shared" si="1243"/>
        <v>art historian</v>
      </c>
      <c r="R3669" s="2" t="str">
        <f>Q3669</f>
        <v>art historian</v>
      </c>
      <c r="S3669" s="2"/>
      <c r="U3669" t="str">
        <f t="shared" si="1247"/>
        <v>https://en.wikipedia.org/wiki/Philippe_Roberts-Jones</v>
      </c>
      <c r="W3669" s="2"/>
      <c r="X3669" s="2"/>
      <c r="Y3669" t="str">
        <f t="shared" si="1248"/>
        <v>https://tools.wmflabs.org/xtools-articleinfo/?article=Philippe_Roberts-Jones&amp;project=en.wikipedia.org</v>
      </c>
      <c r="AB3669" t="str">
        <f t="shared" si="1249"/>
        <v>https://en.wikipedia.org/w/index.php?title=Special:WhatLinksHere/Philippe_Roberts-Jones&amp;limit=500</v>
      </c>
    </row>
    <row r="3670" spans="1:28">
      <c r="A3670">
        <v>1947</v>
      </c>
      <c r="B3670">
        <v>769637</v>
      </c>
      <c r="C3670">
        <v>12203.759807576374</v>
      </c>
      <c r="D3670" t="s">
        <v>6975</v>
      </c>
      <c r="E3670" t="str">
        <f t="shared" si="1252"/>
        <v>Phoebus</v>
      </c>
      <c r="F3670" t="str">
        <f t="shared" si="1253"/>
        <v>Dhrymes</v>
      </c>
      <c r="H3670">
        <v>0</v>
      </c>
      <c r="J3670">
        <v>82</v>
      </c>
      <c r="K3670" s="5">
        <v>42468</v>
      </c>
      <c r="L3670" t="s">
        <v>6200</v>
      </c>
      <c r="M3670" t="str">
        <f t="shared" si="1241"/>
        <v>American economist.[133]</v>
      </c>
      <c r="N3670" t="str">
        <f t="shared" si="1250"/>
        <v>American</v>
      </c>
      <c r="O3670" t="str">
        <f t="shared" si="1251"/>
        <v>economist.[133]</v>
      </c>
      <c r="P3670" t="str">
        <f t="shared" si="1242"/>
        <v>economist.</v>
      </c>
      <c r="Q3670" t="str">
        <f t="shared" si="1243"/>
        <v>economist</v>
      </c>
      <c r="R3670" t="str">
        <f>IFERROR(MID(Q3670,1,FIND(" ",Q3670)-1),Q3670)</f>
        <v>economist</v>
      </c>
      <c r="U3670" t="str">
        <f t="shared" si="1247"/>
        <v>https://en.wikipedia.org/wiki/Phoebus_Dhrymes</v>
      </c>
      <c r="Y3670" t="str">
        <f t="shared" si="1248"/>
        <v>https://tools.wmflabs.org/xtools-articleinfo/?article=Phoebus_Dhrymes&amp;project=en.wikipedia.org</v>
      </c>
      <c r="AB3670" t="str">
        <f t="shared" si="1249"/>
        <v>https://en.wikipedia.org/w/index.php?title=Special:WhatLinksHere/Phoebus_Dhrymes&amp;limit=500</v>
      </c>
    </row>
    <row r="3671" spans="1:28">
      <c r="A3671">
        <v>3410</v>
      </c>
      <c r="B3671">
        <v>356062</v>
      </c>
      <c r="C3671">
        <v>346281.5949551441</v>
      </c>
      <c r="D3671" t="s">
        <v>13747</v>
      </c>
      <c r="E3671" t="str">
        <f t="shared" si="1252"/>
        <v>Phonsie</v>
      </c>
      <c r="F3671" t="str">
        <f t="shared" si="1253"/>
        <v>O'Brien</v>
      </c>
      <c r="H3671">
        <v>0</v>
      </c>
      <c r="J3671">
        <v>86</v>
      </c>
      <c r="K3671" s="5">
        <v>42556</v>
      </c>
      <c r="L3671" t="s">
        <v>14132</v>
      </c>
      <c r="M3671" t="str">
        <f t="shared" si="1241"/>
        <v>Irish jockey and racehorse trainer.[69]</v>
      </c>
      <c r="N3671" t="str">
        <f t="shared" si="1250"/>
        <v>Irish</v>
      </c>
      <c r="O3671" t="str">
        <f t="shared" si="1251"/>
        <v>jockey and racehorse trainer.[69]</v>
      </c>
      <c r="P3671" s="2" t="str">
        <f t="shared" si="1242"/>
        <v>jockey and racehorse trainer.</v>
      </c>
      <c r="Q3671" s="2" t="str">
        <f t="shared" si="1243"/>
        <v>jockey and racehorse trainer</v>
      </c>
      <c r="R3671" s="2" t="str">
        <f>Q3671</f>
        <v>jockey and racehorse trainer</v>
      </c>
      <c r="S3671" s="2"/>
      <c r="U3671" t="str">
        <f t="shared" si="1247"/>
        <v>https://en.wikipedia.org/wiki/Phonsie_O'Brien</v>
      </c>
      <c r="Y3671" t="str">
        <f t="shared" si="1248"/>
        <v>https://tools.wmflabs.org/xtools-articleinfo/?article=Phonsie_O'Brien&amp;project=en.wikipedia.org</v>
      </c>
      <c r="AB3671" t="str">
        <f t="shared" si="1249"/>
        <v>https://en.wikipedia.org/w/index.php?title=Special:WhatLinksHere/Phonsie_O'Brien&amp;limit=500</v>
      </c>
    </row>
    <row r="3672" spans="1:28">
      <c r="A3672">
        <v>2898</v>
      </c>
      <c r="B3672">
        <v>94415</v>
      </c>
      <c r="C3672">
        <v>795314.05895522772</v>
      </c>
      <c r="D3672" t="s">
        <v>5438</v>
      </c>
      <c r="E3672" t="str">
        <f t="shared" si="1252"/>
        <v>Phyllis</v>
      </c>
      <c r="F3672" t="str">
        <f t="shared" si="1253"/>
        <v>Curtin</v>
      </c>
      <c r="H3672">
        <v>0</v>
      </c>
      <c r="J3672">
        <v>94</v>
      </c>
      <c r="K3672" s="5">
        <v>42525</v>
      </c>
      <c r="L3672" t="s">
        <v>5178</v>
      </c>
      <c r="M3672" t="str">
        <f t="shared" si="1241"/>
        <v>American soprano.[53]</v>
      </c>
      <c r="N3672" t="str">
        <f t="shared" si="1250"/>
        <v>American</v>
      </c>
      <c r="O3672" t="str">
        <f t="shared" si="1251"/>
        <v>soprano.[53]</v>
      </c>
      <c r="P3672" t="str">
        <f t="shared" si="1242"/>
        <v>soprano.</v>
      </c>
      <c r="Q3672" t="str">
        <f t="shared" si="1243"/>
        <v>soprano</v>
      </c>
      <c r="R3672" t="str">
        <f>IFERROR(MID(Q3672,1,FIND(" ",Q3672)-1),Q3672)</f>
        <v>soprano</v>
      </c>
      <c r="U3672" t="str">
        <f t="shared" si="1247"/>
        <v>https://en.wikipedia.org/wiki/Phyllis_Curtin</v>
      </c>
      <c r="Y3672" t="str">
        <f t="shared" si="1248"/>
        <v>https://tools.wmflabs.org/xtools-articleinfo/?article=Phyllis_Curtin&amp;project=en.wikipedia.org</v>
      </c>
      <c r="AB3672" t="str">
        <f t="shared" si="1249"/>
        <v>https://en.wikipedia.org/w/index.php?title=Special:WhatLinksHere/Phyllis_Curtin&amp;limit=500</v>
      </c>
    </row>
    <row r="3673" spans="1:28">
      <c r="A3673">
        <v>4272</v>
      </c>
      <c r="B3673">
        <v>499296</v>
      </c>
      <c r="C3673">
        <v>800210.68781570648</v>
      </c>
      <c r="D3673" t="s">
        <v>4363</v>
      </c>
      <c r="E3673" t="str">
        <f t="shared" si="1252"/>
        <v>Phyllis</v>
      </c>
      <c r="F3673" t="str">
        <f t="shared" si="1253"/>
        <v>Harmon</v>
      </c>
      <c r="H3673">
        <v>0</v>
      </c>
      <c r="J3673">
        <v>99</v>
      </c>
      <c r="K3673" s="5">
        <v>42608</v>
      </c>
      <c r="L3673" t="s">
        <v>3751</v>
      </c>
      <c r="M3673" t="str">
        <f t="shared" si="1241"/>
        <v>American cycling advocate.[415]</v>
      </c>
      <c r="N3673" t="str">
        <f t="shared" si="1250"/>
        <v>American</v>
      </c>
      <c r="O3673" t="str">
        <f t="shared" si="1251"/>
        <v>cycling advocate.[415]</v>
      </c>
      <c r="P3673" s="2" t="str">
        <f t="shared" si="1242"/>
        <v>cycling advocate.</v>
      </c>
      <c r="Q3673" s="2" t="str">
        <f t="shared" si="1243"/>
        <v>cycling advocate</v>
      </c>
      <c r="R3673" s="2" t="str">
        <f>Q3673</f>
        <v>cycling advocate</v>
      </c>
      <c r="S3673" s="2"/>
      <c r="U3673" t="str">
        <f t="shared" si="1247"/>
        <v>https://en.wikipedia.org/wiki/Phyllis_Harmon</v>
      </c>
      <c r="Y3673" t="str">
        <f t="shared" si="1248"/>
        <v>https://tools.wmflabs.org/xtools-articleinfo/?article=Phyllis_Harmon&amp;project=en.wikipedia.org</v>
      </c>
      <c r="AB3673" t="str">
        <f t="shared" si="1249"/>
        <v>https://en.wikipedia.org/w/index.php?title=Special:WhatLinksHere/Phyllis_Harmon&amp;limit=500</v>
      </c>
    </row>
    <row r="3674" spans="1:28">
      <c r="A3674">
        <v>1009</v>
      </c>
      <c r="B3674">
        <v>280831</v>
      </c>
      <c r="C3674">
        <v>887502.92376698786</v>
      </c>
      <c r="D3674" t="s">
        <v>10646</v>
      </c>
      <c r="E3674" t="str">
        <f t="shared" si="1252"/>
        <v>Pia</v>
      </c>
      <c r="F3674" t="str">
        <f t="shared" si="1253"/>
        <v>Bech Mathiesen</v>
      </c>
      <c r="H3674">
        <v>0</v>
      </c>
      <c r="J3674">
        <v>54</v>
      </c>
      <c r="K3674" s="3">
        <v>42420</v>
      </c>
      <c r="L3674" t="s">
        <v>11460</v>
      </c>
      <c r="M3674" t="str">
        <f t="shared" si="1241"/>
        <v>Danish designer and businesswoman cancer.[354]</v>
      </c>
      <c r="N3674" t="str">
        <f t="shared" si="1250"/>
        <v>Danish</v>
      </c>
      <c r="O3674" t="str">
        <f t="shared" si="1251"/>
        <v>designer and businesswoman cancer.[354]</v>
      </c>
      <c r="P3674" t="str">
        <f t="shared" si="1242"/>
        <v>designer and businesswoman cancer.</v>
      </c>
      <c r="Q3674" t="str">
        <f t="shared" si="1243"/>
        <v>designer and businesswoman cancer</v>
      </c>
      <c r="R3674" t="s">
        <v>3293</v>
      </c>
      <c r="U3674" t="str">
        <f t="shared" si="1247"/>
        <v>https://en.wikipedia.org/wiki/Pia_Bech Mathiesen</v>
      </c>
      <c r="Y3674" t="str">
        <f t="shared" si="1248"/>
        <v>https://tools.wmflabs.org/xtools-articleinfo/?article=Pia_Bech Mathiesen&amp;project=en.wikipedia.org</v>
      </c>
      <c r="AB3674" t="str">
        <f t="shared" si="1249"/>
        <v>https://en.wikipedia.org/w/index.php?title=Special:WhatLinksHere/Pia_Bech Mathiesen&amp;limit=500</v>
      </c>
    </row>
    <row r="3675" spans="1:28">
      <c r="A3675">
        <v>3782</v>
      </c>
      <c r="B3675">
        <v>259682</v>
      </c>
      <c r="C3675">
        <v>139583.72683464404</v>
      </c>
      <c r="D3675" t="s">
        <v>13904</v>
      </c>
      <c r="E3675" t="str">
        <f t="shared" si="1252"/>
        <v>Pia</v>
      </c>
      <c r="F3675" t="str">
        <f t="shared" si="1253"/>
        <v>Pera</v>
      </c>
      <c r="H3675">
        <v>0</v>
      </c>
      <c r="J3675">
        <v>60</v>
      </c>
      <c r="K3675" s="5">
        <v>42577</v>
      </c>
      <c r="L3675" t="s">
        <v>14454</v>
      </c>
      <c r="M3675" t="str">
        <f t="shared" si="1241"/>
        <v>Italian novelist (Lo's Diary).[441]</v>
      </c>
      <c r="N3675" t="str">
        <f t="shared" si="1250"/>
        <v>Italian</v>
      </c>
      <c r="O3675" t="str">
        <f t="shared" si="1251"/>
        <v>novelist (Lo's Diary).[441]</v>
      </c>
      <c r="P3675" s="2" t="str">
        <f t="shared" si="1242"/>
        <v>novelist (Lo's Diary).</v>
      </c>
      <c r="Q3675" s="2" t="str">
        <f t="shared" si="1243"/>
        <v>novelist (Lo's Diary)</v>
      </c>
      <c r="R3675" s="2" t="str">
        <f>IFERROR(MID(Q3675,1,FIND(" ",Q3675)-1),Q3675)</f>
        <v>novelist</v>
      </c>
      <c r="S3675" s="2" t="s">
        <v>834</v>
      </c>
      <c r="U3675" t="str">
        <f t="shared" si="1247"/>
        <v>https://en.wikipedia.org/wiki/Pia_Pera</v>
      </c>
      <c r="Y3675" t="str">
        <f t="shared" si="1248"/>
        <v>https://tools.wmflabs.org/xtools-articleinfo/?article=Pia_Pera&amp;project=en.wikipedia.org</v>
      </c>
      <c r="AB3675" t="str">
        <f t="shared" si="1249"/>
        <v>https://en.wikipedia.org/w/index.php?title=Special:WhatLinksHere/Pia_Pera&amp;limit=500</v>
      </c>
    </row>
    <row r="3676" spans="1:28">
      <c r="A3676">
        <v>1448</v>
      </c>
      <c r="B3676">
        <v>492633</v>
      </c>
      <c r="C3676">
        <v>285869.71199183608</v>
      </c>
      <c r="D3676" t="s">
        <v>8892</v>
      </c>
      <c r="E3676" t="str">
        <f t="shared" si="1252"/>
        <v>Pierce</v>
      </c>
      <c r="F3676" t="str">
        <f t="shared" si="1253"/>
        <v>Lively</v>
      </c>
      <c r="H3676">
        <v>0</v>
      </c>
      <c r="J3676">
        <v>94</v>
      </c>
      <c r="K3676" s="3">
        <v>42441</v>
      </c>
      <c r="L3676" s="2" t="s">
        <v>8057</v>
      </c>
      <c r="M3676" t="str">
        <f t="shared" si="1241"/>
        <v>American federal judge U.S. Court of Appeals for the Sixth Circuit (1972–1989).[254]</v>
      </c>
      <c r="N3676" t="str">
        <f t="shared" si="1250"/>
        <v>American</v>
      </c>
      <c r="O3676" t="str">
        <f t="shared" si="1251"/>
        <v>federal judge U.S. Court of Appeals for the Sixth Circuit (1972–1989).[254]</v>
      </c>
      <c r="P3676" t="str">
        <f t="shared" si="1242"/>
        <v>federal judge U.S. Court of Appeals for the Sixth Circuit (1972–1989).</v>
      </c>
      <c r="Q3676" t="str">
        <f t="shared" si="1243"/>
        <v>federal judge U</v>
      </c>
      <c r="R3676" t="s">
        <v>7173</v>
      </c>
      <c r="S3676" s="2" t="s">
        <v>1896</v>
      </c>
      <c r="U3676" t="str">
        <f t="shared" si="1247"/>
        <v>https://en.wikipedia.org/wiki/Pierce_Lively</v>
      </c>
      <c r="Y3676" t="str">
        <f t="shared" si="1248"/>
        <v>https://tools.wmflabs.org/xtools-articleinfo/?article=Pierce_Lively&amp;project=en.wikipedia.org</v>
      </c>
      <c r="AB3676" t="str">
        <f t="shared" si="1249"/>
        <v>https://en.wikipedia.org/w/index.php?title=Special:WhatLinksHere/Pierce_Lively&amp;limit=500</v>
      </c>
    </row>
    <row r="3677" spans="1:28">
      <c r="A3677">
        <v>908</v>
      </c>
      <c r="B3677">
        <v>86485</v>
      </c>
      <c r="C3677">
        <v>131156.0638841911</v>
      </c>
      <c r="D3677" t="s">
        <v>10695</v>
      </c>
      <c r="E3677" t="str">
        <f t="shared" si="1252"/>
        <v>Piero</v>
      </c>
      <c r="F3677" t="str">
        <f t="shared" si="1253"/>
        <v>Buscaroli</v>
      </c>
      <c r="H3677">
        <v>0</v>
      </c>
      <c r="J3677">
        <v>85</v>
      </c>
      <c r="K3677" s="3">
        <v>42415</v>
      </c>
      <c r="L3677" t="s">
        <v>11346</v>
      </c>
      <c r="M3677" t="str">
        <f t="shared" si="1241"/>
        <v>Italian musicologist.[253]</v>
      </c>
      <c r="N3677" t="str">
        <f t="shared" si="1250"/>
        <v>Italian</v>
      </c>
      <c r="O3677" t="str">
        <f t="shared" si="1251"/>
        <v>musicologist.[253]</v>
      </c>
      <c r="P3677" t="str">
        <f t="shared" si="1242"/>
        <v>musicologist.</v>
      </c>
      <c r="Q3677" t="str">
        <f t="shared" si="1243"/>
        <v>musicologist</v>
      </c>
      <c r="R3677" t="str">
        <f>IFERROR(MID(Q3677,1,FIND(" ",Q3677)-1),Q3677)</f>
        <v>musicologist</v>
      </c>
      <c r="U3677" t="str">
        <f t="shared" si="1247"/>
        <v>https://en.wikipedia.org/wiki/Piero_Buscaroli</v>
      </c>
      <c r="Y3677" t="str">
        <f t="shared" si="1248"/>
        <v>https://tools.wmflabs.org/xtools-articleinfo/?article=Piero_Buscaroli&amp;project=en.wikipedia.org</v>
      </c>
      <c r="AB3677" t="str">
        <f t="shared" si="1249"/>
        <v>https://en.wikipedia.org/w/index.php?title=Special:WhatLinksHere/Piero_Buscaroli&amp;limit=500</v>
      </c>
    </row>
    <row r="3678" spans="1:28">
      <c r="A3678">
        <v>2905</v>
      </c>
      <c r="B3678">
        <v>754360</v>
      </c>
      <c r="C3678">
        <v>761730.57486812468</v>
      </c>
      <c r="D3678" t="s">
        <v>5266</v>
      </c>
      <c r="E3678" t="str">
        <f t="shared" si="1252"/>
        <v>Piero</v>
      </c>
      <c r="F3678" t="str">
        <f t="shared" si="1253"/>
        <v>Leddi</v>
      </c>
      <c r="H3678">
        <v>0</v>
      </c>
      <c r="J3678">
        <v>85</v>
      </c>
      <c r="K3678" s="5">
        <v>42525</v>
      </c>
      <c r="L3678" t="s">
        <v>5185</v>
      </c>
      <c r="M3678" t="str">
        <f t="shared" si="1241"/>
        <v>Italian painter.[60]</v>
      </c>
      <c r="N3678" t="str">
        <f t="shared" si="1250"/>
        <v>Italian</v>
      </c>
      <c r="O3678" t="str">
        <f t="shared" si="1251"/>
        <v>painter.[60]</v>
      </c>
      <c r="P3678" t="str">
        <f t="shared" si="1242"/>
        <v>painter.</v>
      </c>
      <c r="Q3678" t="str">
        <f t="shared" si="1243"/>
        <v>painter</v>
      </c>
      <c r="R3678" t="str">
        <f>IFERROR(MID(Q3678,1,FIND(" ",Q3678)-1),Q3678)</f>
        <v>painter</v>
      </c>
      <c r="U3678" t="str">
        <f t="shared" si="1247"/>
        <v>https://en.wikipedia.org/wiki/Piero_Leddi</v>
      </c>
      <c r="Y3678" t="str">
        <f t="shared" si="1248"/>
        <v>https://tools.wmflabs.org/xtools-articleinfo/?article=Piero_Leddi&amp;project=en.wikipedia.org</v>
      </c>
      <c r="AB3678" t="str">
        <f t="shared" si="1249"/>
        <v>https://en.wikipedia.org/w/index.php?title=Special:WhatLinksHere/Piero_Leddi&amp;limit=500</v>
      </c>
    </row>
    <row r="3679" spans="1:28">
      <c r="A3679">
        <v>2969</v>
      </c>
      <c r="B3679">
        <v>945739</v>
      </c>
      <c r="C3679">
        <v>41222.383793883208</v>
      </c>
      <c r="D3679" t="s">
        <v>5486</v>
      </c>
      <c r="E3679" t="str">
        <f t="shared" si="1252"/>
        <v>Pierre</v>
      </c>
      <c r="F3679" t="str">
        <f t="shared" si="1253"/>
        <v>Aubert</v>
      </c>
      <c r="H3679">
        <v>0</v>
      </c>
      <c r="J3679">
        <v>89</v>
      </c>
      <c r="K3679" s="5">
        <v>42529</v>
      </c>
      <c r="L3679" t="s">
        <v>5025</v>
      </c>
      <c r="M3679" t="str">
        <f t="shared" si="1241"/>
        <v>Swiss politician President (1983 1987).[124]</v>
      </c>
      <c r="N3679" t="str">
        <f t="shared" si="1250"/>
        <v>Swiss</v>
      </c>
      <c r="O3679" t="str">
        <f t="shared" si="1251"/>
        <v>politician President (1983 1987).[124]</v>
      </c>
      <c r="P3679" t="str">
        <f t="shared" si="1242"/>
        <v>politician President (1983 1987).</v>
      </c>
      <c r="Q3679" t="str">
        <f t="shared" si="1243"/>
        <v>politician President (1983 1987)</v>
      </c>
      <c r="R3679" t="str">
        <f>IFERROR(MID(Q3679,1,FIND(" ",Q3679)-1),Q3679)</f>
        <v>politician</v>
      </c>
      <c r="S3679" s="2" t="s">
        <v>1227</v>
      </c>
      <c r="U3679" t="str">
        <f t="shared" si="1247"/>
        <v>https://en.wikipedia.org/wiki/Pierre_Aubert</v>
      </c>
      <c r="Y3679" t="str">
        <f t="shared" si="1248"/>
        <v>https://tools.wmflabs.org/xtools-articleinfo/?article=Pierre_Aubert&amp;project=en.wikipedia.org</v>
      </c>
      <c r="AB3679" t="str">
        <f t="shared" si="1249"/>
        <v>https://en.wikipedia.org/w/index.php?title=Special:WhatLinksHere/Pierre_Aubert&amp;limit=500</v>
      </c>
    </row>
    <row r="3680" spans="1:28">
      <c r="A3680">
        <v>96</v>
      </c>
      <c r="B3680">
        <v>483576</v>
      </c>
      <c r="C3680">
        <v>809762.91777733422</v>
      </c>
      <c r="D3680" t="s">
        <v>9135</v>
      </c>
      <c r="E3680" t="str">
        <f t="shared" si="1252"/>
        <v>Pierre</v>
      </c>
      <c r="F3680" t="str">
        <f t="shared" si="1253"/>
        <v>Boulez</v>
      </c>
      <c r="H3680">
        <v>0</v>
      </c>
      <c r="J3680">
        <v>90</v>
      </c>
      <c r="K3680" s="3">
        <v>42374</v>
      </c>
      <c r="L3680" t="s">
        <v>9136</v>
      </c>
      <c r="M3680" t="str">
        <f t="shared" si="1241"/>
        <v>French composer and conductor.[96]</v>
      </c>
      <c r="N3680" t="str">
        <f t="shared" si="1250"/>
        <v>French</v>
      </c>
      <c r="O3680" t="str">
        <f t="shared" si="1251"/>
        <v>composer and conductor.[96]</v>
      </c>
      <c r="P3680" t="str">
        <f t="shared" si="1242"/>
        <v>composer and conductor.</v>
      </c>
      <c r="Q3680" t="str">
        <f t="shared" si="1243"/>
        <v>composer and conductor</v>
      </c>
      <c r="R3680" t="s">
        <v>3304</v>
      </c>
      <c r="U3680" t="str">
        <f t="shared" si="1247"/>
        <v>https://en.wikipedia.org/wiki/Pierre_Boulez</v>
      </c>
      <c r="Y3680" t="str">
        <f t="shared" si="1248"/>
        <v>https://tools.wmflabs.org/xtools-articleinfo/?article=Pierre_Boulez&amp;project=en.wikipedia.org</v>
      </c>
      <c r="AB3680" t="str">
        <f t="shared" si="1249"/>
        <v>https://en.wikipedia.org/w/index.php?title=Special:WhatLinksHere/Pierre_Boulez&amp;limit=500</v>
      </c>
    </row>
    <row r="3681" spans="1:29">
      <c r="A3681">
        <v>379</v>
      </c>
      <c r="B3681">
        <v>146236</v>
      </c>
      <c r="C3681">
        <v>324551.78546206298</v>
      </c>
      <c r="D3681" t="s">
        <v>9552</v>
      </c>
      <c r="E3681" t="str">
        <f t="shared" si="1252"/>
        <v>Pierre</v>
      </c>
      <c r="F3681" t="str">
        <f t="shared" si="1253"/>
        <v>DesRuisseaux</v>
      </c>
      <c r="H3681">
        <v>0</v>
      </c>
      <c r="J3681">
        <v>70</v>
      </c>
      <c r="K3681" s="3">
        <v>42387</v>
      </c>
      <c r="L3681" t="s">
        <v>9553</v>
      </c>
      <c r="M3681" t="str">
        <f t="shared" si="1241"/>
        <v>Canadian poet.[381]</v>
      </c>
      <c r="N3681" t="str">
        <f t="shared" si="1250"/>
        <v>Canadian</v>
      </c>
      <c r="O3681" t="str">
        <f t="shared" si="1251"/>
        <v>poet.[381]</v>
      </c>
      <c r="P3681" t="str">
        <f t="shared" si="1242"/>
        <v>poet.</v>
      </c>
      <c r="Q3681" t="str">
        <f t="shared" si="1243"/>
        <v>poet</v>
      </c>
      <c r="R3681" t="str">
        <f>IFERROR(MID(Q3681,1,FIND(" ",Q3681)-1),Q3681)</f>
        <v>poet</v>
      </c>
      <c r="U3681" t="str">
        <f t="shared" si="1247"/>
        <v>https://en.wikipedia.org/wiki/Pierre_DesRuisseaux</v>
      </c>
      <c r="Y3681" t="str">
        <f t="shared" si="1248"/>
        <v>https://tools.wmflabs.org/xtools-articleinfo/?article=Pierre_DesRuisseaux&amp;project=en.wikipedia.org</v>
      </c>
      <c r="AB3681" t="str">
        <f t="shared" si="1249"/>
        <v>https://en.wikipedia.org/w/index.php?title=Special:WhatLinksHere/Pierre_DesRuisseaux&amp;limit=500</v>
      </c>
    </row>
    <row r="3682" spans="1:29">
      <c r="A3682">
        <v>3749</v>
      </c>
      <c r="B3682">
        <v>927202</v>
      </c>
      <c r="C3682">
        <v>825865.32495861314</v>
      </c>
      <c r="D3682" t="s">
        <v>13884</v>
      </c>
      <c r="E3682" t="str">
        <f t="shared" si="1252"/>
        <v>Pierre</v>
      </c>
      <c r="F3682" t="str">
        <f t="shared" si="1253"/>
        <v>Fauchon</v>
      </c>
      <c r="H3682">
        <v>0</v>
      </c>
      <c r="J3682">
        <v>87</v>
      </c>
      <c r="K3682" s="5">
        <v>42576</v>
      </c>
      <c r="L3682" t="s">
        <v>14410</v>
      </c>
      <c r="M3682" t="str">
        <f t="shared" si="1241"/>
        <v>French politician member of the Senate for Loir-et-Cher (1992–2011).[408]</v>
      </c>
      <c r="N3682" t="str">
        <f t="shared" si="1250"/>
        <v>French</v>
      </c>
      <c r="O3682" t="str">
        <f t="shared" si="1251"/>
        <v>politician member of the Senate for Loir-et-Cher (1992–2011).[408]</v>
      </c>
      <c r="P3682" s="2" t="str">
        <f t="shared" si="1242"/>
        <v>politician member of the Senate for Loir-et-Cher (1992–2011).</v>
      </c>
      <c r="Q3682" s="2" t="str">
        <f t="shared" si="1243"/>
        <v>politician member of the Senate for Loir-et-Cher (1992–2011)</v>
      </c>
      <c r="R3682" s="2" t="str">
        <f>IFERROR(MID(Q3682,1,FIND(" ",Q3682)-1),Q3682)</f>
        <v>politician</v>
      </c>
      <c r="S3682" s="2" t="s">
        <v>823</v>
      </c>
      <c r="U3682" t="str">
        <f t="shared" si="1247"/>
        <v>https://en.wikipedia.org/wiki/Pierre_Fauchon</v>
      </c>
      <c r="Y3682" t="str">
        <f t="shared" si="1248"/>
        <v>https://tools.wmflabs.org/xtools-articleinfo/?article=Pierre_Fauchon&amp;project=en.wikipedia.org</v>
      </c>
      <c r="AB3682" t="str">
        <f t="shared" si="1249"/>
        <v>https://en.wikipedia.org/w/index.php?title=Special:WhatLinksHere/Pierre_Fauchon&amp;limit=500</v>
      </c>
    </row>
    <row r="3683" spans="1:29">
      <c r="A3683">
        <v>3186</v>
      </c>
      <c r="B3683">
        <v>551009</v>
      </c>
      <c r="C3683">
        <v>389089.92177675827</v>
      </c>
      <c r="D3683" t="s">
        <v>5208</v>
      </c>
      <c r="E3683" t="str">
        <f t="shared" si="1252"/>
        <v>Pierre</v>
      </c>
      <c r="F3683" t="str">
        <f t="shared" si="1253"/>
        <v>Lalonde</v>
      </c>
      <c r="H3683">
        <v>0</v>
      </c>
      <c r="J3683">
        <v>75</v>
      </c>
      <c r="K3683" s="5">
        <v>42542</v>
      </c>
      <c r="L3683" t="s">
        <v>4797</v>
      </c>
      <c r="M3683" t="str">
        <f t="shared" si="1241"/>
        <v>Canadian singer and television host.[341]</v>
      </c>
      <c r="N3683" t="str">
        <f t="shared" si="1250"/>
        <v>Canadian</v>
      </c>
      <c r="O3683" t="str">
        <f t="shared" si="1251"/>
        <v>singer and television host.[341]</v>
      </c>
      <c r="P3683" t="str">
        <f t="shared" si="1242"/>
        <v>singer and television host.</v>
      </c>
      <c r="Q3683" t="str">
        <f t="shared" si="1243"/>
        <v>singer and television host</v>
      </c>
      <c r="R3683" t="str">
        <f>Q3683</f>
        <v>singer and television host</v>
      </c>
      <c r="U3683" t="str">
        <f t="shared" si="1247"/>
        <v>https://en.wikipedia.org/wiki/Pierre_Lalonde</v>
      </c>
      <c r="Y3683" t="str">
        <f t="shared" si="1248"/>
        <v>https://tools.wmflabs.org/xtools-articleinfo/?article=Pierre_Lalonde&amp;project=en.wikipedia.org</v>
      </c>
      <c r="AB3683" t="str">
        <f t="shared" si="1249"/>
        <v>https://en.wikipedia.org/w/index.php?title=Special:WhatLinksHere/Pierre_Lalonde&amp;limit=500</v>
      </c>
    </row>
    <row r="3684" spans="1:29">
      <c r="A3684">
        <v>3794</v>
      </c>
      <c r="B3684">
        <v>717692</v>
      </c>
      <c r="C3684">
        <v>154330.66076002433</v>
      </c>
      <c r="D3684" t="s">
        <v>14026</v>
      </c>
      <c r="E3684" t="str">
        <f t="shared" si="1252"/>
        <v>Piet</v>
      </c>
      <c r="F3684" t="str">
        <f t="shared" si="1253"/>
        <v>de Jong</v>
      </c>
      <c r="H3684">
        <v>0</v>
      </c>
      <c r="J3684">
        <v>101</v>
      </c>
      <c r="K3684" s="5">
        <v>42578</v>
      </c>
      <c r="L3684" t="s">
        <v>14565</v>
      </c>
      <c r="M3684" t="str">
        <f t="shared" si="1241"/>
        <v>Dutch politician and naval officer Minister of Defence (1963–1967) Prime Minister (1967–1971).[453]</v>
      </c>
      <c r="N3684" t="str">
        <f t="shared" si="1250"/>
        <v>Dutch</v>
      </c>
      <c r="O3684" t="str">
        <f t="shared" si="1251"/>
        <v>politician and naval officer Minister of Defence (1963–1967) Prime Minister (1967–1971).[453]</v>
      </c>
      <c r="P3684" s="2" t="str">
        <f t="shared" si="1242"/>
        <v>politician and naval officer Minister of Defence (1963–1967) Prime Minister (1967–1971).</v>
      </c>
      <c r="Q3684" s="2" t="str">
        <f t="shared" si="1243"/>
        <v>politician and naval officer Minister of Defence (1963–1967) Prime Minister (1967–1971)</v>
      </c>
      <c r="R3684" s="2" t="s">
        <v>2992</v>
      </c>
      <c r="S3684" s="2" t="s">
        <v>759</v>
      </c>
      <c r="U3684" t="str">
        <f t="shared" si="1247"/>
        <v>https://en.wikipedia.org/wiki/Piet_de Jong</v>
      </c>
      <c r="Y3684" t="str">
        <f t="shared" si="1248"/>
        <v>https://tools.wmflabs.org/xtools-articleinfo/?article=Piet_de Jong&amp;project=en.wikipedia.org</v>
      </c>
      <c r="AB3684" t="str">
        <f t="shared" si="1249"/>
        <v>https://en.wikipedia.org/w/index.php?title=Special:WhatLinksHere/Piet_de Jong&amp;limit=500</v>
      </c>
    </row>
    <row r="3685" spans="1:29">
      <c r="A3685">
        <v>186</v>
      </c>
      <c r="B3685">
        <v>710619</v>
      </c>
      <c r="C3685">
        <v>144952.94431253569</v>
      </c>
      <c r="D3685" t="s">
        <v>9273</v>
      </c>
      <c r="E3685" t="str">
        <f t="shared" si="1252"/>
        <v>Piet</v>
      </c>
      <c r="F3685" t="str">
        <f t="shared" si="1253"/>
        <v>Steenkamp</v>
      </c>
      <c r="H3685">
        <v>0</v>
      </c>
      <c r="J3685">
        <v>90</v>
      </c>
      <c r="K3685" s="3">
        <v>42377</v>
      </c>
      <c r="L3685" t="s">
        <v>10047</v>
      </c>
      <c r="M3685" t="str">
        <f t="shared" si="1241"/>
        <v>Dutch politician President of the Senate (1983–1991).[186]</v>
      </c>
      <c r="N3685" t="str">
        <f t="shared" si="1250"/>
        <v>Dutch</v>
      </c>
      <c r="O3685" t="str">
        <f t="shared" si="1251"/>
        <v>politician President of the Senate (1983–1991).[186]</v>
      </c>
      <c r="P3685" t="str">
        <f t="shared" si="1242"/>
        <v>politician President of the Senate (1983–1991).</v>
      </c>
      <c r="Q3685" t="str">
        <f t="shared" si="1243"/>
        <v>politician President of the Senate (1983–1991)</v>
      </c>
      <c r="R3685" t="str">
        <f>IFERROR(MID(Q3685,1,FIND(" ",Q3685)-1),Q3685)</f>
        <v>politician</v>
      </c>
      <c r="S3685" t="s">
        <v>2767</v>
      </c>
      <c r="U3685" t="str">
        <f t="shared" si="1247"/>
        <v>https://en.wikipedia.org/wiki/Piet_Steenkamp</v>
      </c>
      <c r="Y3685" t="str">
        <f t="shared" si="1248"/>
        <v>https://tools.wmflabs.org/xtools-articleinfo/?article=Piet_Steenkamp&amp;project=en.wikipedia.org</v>
      </c>
      <c r="AB3685" t="str">
        <f t="shared" si="1249"/>
        <v>https://en.wikipedia.org/w/index.php?title=Special:WhatLinksHere/Piet_Steenkamp&amp;limit=500</v>
      </c>
    </row>
    <row r="3686" spans="1:29">
      <c r="A3686">
        <v>2565</v>
      </c>
      <c r="B3686">
        <v>763024</v>
      </c>
      <c r="C3686">
        <v>977190.21535340289</v>
      </c>
      <c r="D3686" t="s">
        <v>11996</v>
      </c>
      <c r="E3686" t="str">
        <f t="shared" si="1252"/>
        <v>Pinuccio</v>
      </c>
      <c r="F3686" t="str">
        <f t="shared" si="1253"/>
        <v>Sciola</v>
      </c>
      <c r="H3686">
        <v>0</v>
      </c>
      <c r="J3686">
        <v>74</v>
      </c>
      <c r="K3686" s="5">
        <v>42503</v>
      </c>
      <c r="L3686" t="s">
        <v>12593</v>
      </c>
      <c r="M3686" t="str">
        <f t="shared" si="1241"/>
        <v>Italian sculptor and muralist.[229]</v>
      </c>
      <c r="N3686" t="str">
        <f t="shared" si="1250"/>
        <v>Italian</v>
      </c>
      <c r="O3686" t="str">
        <f t="shared" si="1251"/>
        <v>sculptor and muralist.[229]</v>
      </c>
      <c r="P3686" t="str">
        <f t="shared" si="1242"/>
        <v>sculptor and muralist.</v>
      </c>
      <c r="Q3686" t="str">
        <f t="shared" si="1243"/>
        <v>sculptor and muralist</v>
      </c>
      <c r="R3686" t="str">
        <f>Q3686</f>
        <v>sculptor and muralist</v>
      </c>
      <c r="U3686" t="str">
        <f t="shared" si="1247"/>
        <v>https://en.wikipedia.org/wiki/Pinuccio_Sciola</v>
      </c>
      <c r="Y3686" t="str">
        <f t="shared" si="1248"/>
        <v>https://tools.wmflabs.org/xtools-articleinfo/?article=Pinuccio_Sciola&amp;project=en.wikipedia.org</v>
      </c>
      <c r="AB3686" t="str">
        <f t="shared" si="1249"/>
        <v>https://en.wikipedia.org/w/index.php?title=Special:WhatLinksHere/Pinuccio_Sciola&amp;limit=500</v>
      </c>
    </row>
    <row r="3687" spans="1:29" s="2" customFormat="1">
      <c r="A3687">
        <v>1265</v>
      </c>
      <c r="B3687">
        <v>110747</v>
      </c>
      <c r="C3687">
        <v>323461.32795464655</v>
      </c>
      <c r="D3687" t="s">
        <v>9069</v>
      </c>
      <c r="E3687" t="str">
        <f t="shared" si="1252"/>
        <v>Pirro</v>
      </c>
      <c r="F3687" t="str">
        <f t="shared" si="1253"/>
        <v>Cuniberti</v>
      </c>
      <c r="G3687"/>
      <c r="H3687">
        <v>0</v>
      </c>
      <c r="I3687"/>
      <c r="J3687">
        <v>92</v>
      </c>
      <c r="K3687" s="3">
        <v>42433</v>
      </c>
      <c r="L3687" s="2" t="s">
        <v>8352</v>
      </c>
      <c r="M3687" t="str">
        <f t="shared" si="1241"/>
        <v>Italian artist.[71]</v>
      </c>
      <c r="N3687" t="str">
        <f t="shared" si="1250"/>
        <v>Italian</v>
      </c>
      <c r="O3687" t="str">
        <f t="shared" si="1251"/>
        <v>artist.[71]</v>
      </c>
      <c r="P3687" t="str">
        <f t="shared" si="1242"/>
        <v>artist.</v>
      </c>
      <c r="Q3687" t="str">
        <f t="shared" si="1243"/>
        <v>artist</v>
      </c>
      <c r="R3687" t="str">
        <f>IFERROR(MID(Q3687,1,FIND(" ",Q3687)-1),Q3687)</f>
        <v>artist</v>
      </c>
      <c r="S3687"/>
      <c r="T3687"/>
      <c r="U3687" t="str">
        <f t="shared" si="1247"/>
        <v>https://en.wikipedia.org/wiki/Pirro_Cuniberti</v>
      </c>
      <c r="V3687"/>
      <c r="W3687"/>
      <c r="X3687"/>
      <c r="Y3687" t="str">
        <f t="shared" si="1248"/>
        <v>https://tools.wmflabs.org/xtools-articleinfo/?article=Pirro_Cuniberti&amp;project=en.wikipedia.org</v>
      </c>
      <c r="Z3687"/>
      <c r="AA3687"/>
      <c r="AB3687" t="str">
        <f t="shared" si="1249"/>
        <v>https://en.wikipedia.org/w/index.php?title=Special:WhatLinksHere/Pirro_Cuniberti&amp;limit=500</v>
      </c>
      <c r="AC3687"/>
    </row>
    <row r="3688" spans="1:29">
      <c r="A3688">
        <v>2259</v>
      </c>
      <c r="B3688">
        <v>155163</v>
      </c>
      <c r="C3688">
        <v>452142.36766605609</v>
      </c>
      <c r="D3688" t="s">
        <v>6630</v>
      </c>
      <c r="E3688" t="s">
        <v>5588</v>
      </c>
      <c r="F3688" t="s">
        <v>5587</v>
      </c>
      <c r="H3688">
        <v>0</v>
      </c>
      <c r="J3688">
        <v>102</v>
      </c>
      <c r="K3688" s="5">
        <v>42485</v>
      </c>
      <c r="L3688" t="s">
        <v>6145</v>
      </c>
      <c r="M3688" t="str">
        <f t="shared" si="1241"/>
        <v>Indian social worker.[447]</v>
      </c>
      <c r="N3688" t="str">
        <f t="shared" si="1250"/>
        <v>Indian</v>
      </c>
      <c r="O3688" t="str">
        <f t="shared" si="1251"/>
        <v>social worker.[447]</v>
      </c>
      <c r="P3688" t="str">
        <f t="shared" si="1242"/>
        <v>social worker.</v>
      </c>
      <c r="Q3688" t="str">
        <f t="shared" si="1243"/>
        <v>social worker</v>
      </c>
      <c r="R3688" t="s">
        <v>5748</v>
      </c>
      <c r="U3688" t="str">
        <f t="shared" si="1247"/>
        <v>https://en.wikipedia.org/wiki/Poornima_Arvind Pakvasa</v>
      </c>
      <c r="Y3688" t="str">
        <f t="shared" si="1248"/>
        <v>https://tools.wmflabs.org/xtools-articleinfo/?article=Poornima_Arvind Pakvasa&amp;project=en.wikipedia.org</v>
      </c>
      <c r="AB3688" t="str">
        <f t="shared" si="1249"/>
        <v>https://en.wikipedia.org/w/index.php?title=Special:WhatLinksHere/Poornima_Arvind Pakvasa&amp;limit=500</v>
      </c>
    </row>
    <row r="3689" spans="1:29">
      <c r="A3689">
        <v>1021</v>
      </c>
      <c r="B3689">
        <v>322655</v>
      </c>
      <c r="C3689">
        <v>931650.46201556828</v>
      </c>
      <c r="D3689" t="s">
        <v>10525</v>
      </c>
      <c r="E3689" t="str">
        <f>LEFT(D3689,FIND(" ",D3689)-1)</f>
        <v>Pradeep</v>
      </c>
      <c r="F3689" t="str">
        <f>MID(D3689,FIND(" ",D3689)+1,9999)</f>
        <v>Shakthi</v>
      </c>
      <c r="H3689">
        <v>0</v>
      </c>
      <c r="J3689">
        <v>60</v>
      </c>
      <c r="K3689" s="3">
        <v>42420</v>
      </c>
      <c r="L3689" t="s">
        <v>11188</v>
      </c>
      <c r="M3689" t="str">
        <f t="shared" si="1241"/>
        <v>Indian actor and restaurateur.[366]</v>
      </c>
      <c r="N3689" t="str">
        <f t="shared" si="1250"/>
        <v>Indian</v>
      </c>
      <c r="O3689" t="str">
        <f t="shared" si="1251"/>
        <v>actor and restaurateur.[366]</v>
      </c>
      <c r="P3689" t="str">
        <f t="shared" si="1242"/>
        <v>actor and restaurateur.</v>
      </c>
      <c r="Q3689" t="str">
        <f t="shared" si="1243"/>
        <v>actor and restaurateur</v>
      </c>
      <c r="R3689" t="str">
        <f>Q3689</f>
        <v>actor and restaurateur</v>
      </c>
      <c r="U3689" t="str">
        <f t="shared" ref="U3689:U3720" si="1254">CONCATENATE("https://en.wikipedia.org/wiki/",REPLACE(D3689,FIND(" ",D3689),1,"_"))</f>
        <v>https://en.wikipedia.org/wiki/Pradeep_Shakthi</v>
      </c>
      <c r="Y3689" t="str">
        <f t="shared" ref="Y3689:Y3720" si="1255">CONCATENATE("https://tools.wmflabs.org/xtools-articleinfo/?article=",REPLACE(D3689,FIND(" ",D3689),1,"_"),"&amp;project=en.wikipedia.org")</f>
        <v>https://tools.wmflabs.org/xtools-articleinfo/?article=Pradeep_Shakthi&amp;project=en.wikipedia.org</v>
      </c>
      <c r="AB3689" t="str">
        <f t="shared" ref="AB3689:AB3720" si="1256">CONCATENATE("https://en.wikipedia.org/w/index.php?title=Special:WhatLinksHere/",REPLACE(D3689,FIND(" ",D3689),1,"_"),"&amp;limit=500")</f>
        <v>https://en.wikipedia.org/w/index.php?title=Special:WhatLinksHere/Pradeep_Shakthi&amp;limit=500</v>
      </c>
    </row>
    <row r="3690" spans="1:29">
      <c r="A3690">
        <v>4063</v>
      </c>
      <c r="B3690">
        <v>391254</v>
      </c>
      <c r="C3690">
        <v>20264.983932065661</v>
      </c>
      <c r="D3690" t="s">
        <v>4325</v>
      </c>
      <c r="E3690" t="s">
        <v>3478</v>
      </c>
      <c r="F3690" t="s">
        <v>3477</v>
      </c>
      <c r="H3690">
        <v>0</v>
      </c>
      <c r="J3690">
        <v>94</v>
      </c>
      <c r="K3690" s="5">
        <v>42595</v>
      </c>
      <c r="L3690" t="s">
        <v>3956</v>
      </c>
      <c r="M3690" t="str">
        <f t="shared" si="1241"/>
        <v>Indian religious leader.[205]</v>
      </c>
      <c r="N3690" t="str">
        <f t="shared" si="1250"/>
        <v>Indian</v>
      </c>
      <c r="O3690" t="str">
        <f t="shared" si="1251"/>
        <v>religious leader.[205]</v>
      </c>
      <c r="P3690" s="2" t="str">
        <f t="shared" si="1242"/>
        <v>religious leader.</v>
      </c>
      <c r="Q3690" s="2" t="str">
        <f t="shared" si="1243"/>
        <v>religious leader</v>
      </c>
      <c r="R3690" s="2" t="str">
        <f>Q3690</f>
        <v>religious leader</v>
      </c>
      <c r="S3690" s="2"/>
      <c r="U3690" t="str">
        <f t="shared" si="1254"/>
        <v>https://en.wikipedia.org/wiki/Pramukh_Swami Maharaj</v>
      </c>
      <c r="Y3690" t="str">
        <f t="shared" si="1255"/>
        <v>https://tools.wmflabs.org/xtools-articleinfo/?article=Pramukh_Swami Maharaj&amp;project=en.wikipedia.org</v>
      </c>
      <c r="AB3690" t="str">
        <f t="shared" si="1256"/>
        <v>https://en.wikipedia.org/w/index.php?title=Special:WhatLinksHere/Pramukh_Swami Maharaj&amp;limit=500</v>
      </c>
    </row>
    <row r="3691" spans="1:29">
      <c r="A3691">
        <v>4392</v>
      </c>
      <c r="B3691">
        <v>59064</v>
      </c>
      <c r="C3691">
        <v>577472.99470611324</v>
      </c>
      <c r="D3691" t="s">
        <v>14975</v>
      </c>
      <c r="E3691" t="str">
        <f>LEFT(D3691,FIND(" ",D3691)-1)</f>
        <v>Pran</v>
      </c>
      <c r="F3691" t="str">
        <f>MID(D3691,FIND(" ",D3691)+1,9999)</f>
        <v>Kurup</v>
      </c>
      <c r="H3691">
        <v>0</v>
      </c>
      <c r="J3691">
        <v>49</v>
      </c>
      <c r="K3691" s="5">
        <v>42616</v>
      </c>
      <c r="L3691" t="s">
        <v>15319</v>
      </c>
      <c r="M3691" t="str">
        <f t="shared" si="1241"/>
        <v>Indian entrepreneur and author.[405]</v>
      </c>
      <c r="N3691" t="str">
        <f t="shared" si="1250"/>
        <v>Indian</v>
      </c>
      <c r="O3691" t="str">
        <f t="shared" si="1251"/>
        <v>entrepreneur and author.[405]</v>
      </c>
      <c r="P3691" s="2" t="str">
        <f t="shared" si="1242"/>
        <v>entrepreneur and author.</v>
      </c>
      <c r="Q3691" s="2" t="str">
        <f t="shared" si="1243"/>
        <v>entrepreneur and author</v>
      </c>
      <c r="R3691" s="2" t="str">
        <f>Q3691</f>
        <v>entrepreneur and author</v>
      </c>
      <c r="U3691" t="str">
        <f t="shared" si="1254"/>
        <v>https://en.wikipedia.org/wiki/Pran_Kurup</v>
      </c>
      <c r="Y3691" t="str">
        <f t="shared" si="1255"/>
        <v>https://tools.wmflabs.org/xtools-articleinfo/?article=Pran_Kurup&amp;project=en.wikipedia.org</v>
      </c>
      <c r="AB3691" t="str">
        <f t="shared" si="1256"/>
        <v>https://en.wikipedia.org/w/index.php?title=Special:WhatLinksHere/Pran_Kurup&amp;limit=500</v>
      </c>
    </row>
    <row r="3692" spans="1:29">
      <c r="A3692">
        <v>2681</v>
      </c>
      <c r="B3692">
        <v>861850</v>
      </c>
      <c r="C3692">
        <v>803518.51717387035</v>
      </c>
      <c r="D3692" t="s">
        <v>12469</v>
      </c>
      <c r="E3692" t="str">
        <f>LEFT(D3692,FIND(" ",D3692)-1)</f>
        <v>Pranlal</v>
      </c>
      <c r="F3692" t="str">
        <f>MID(D3692,FIND(" ",D3692)+1,9999)</f>
        <v>Kharsani</v>
      </c>
      <c r="H3692">
        <v>0</v>
      </c>
      <c r="J3692">
        <v>89</v>
      </c>
      <c r="K3692" s="5">
        <v>42510</v>
      </c>
      <c r="L3692" t="s">
        <v>12858</v>
      </c>
      <c r="M3692" t="str">
        <f t="shared" si="1241"/>
        <v>Indian actor.[345]</v>
      </c>
      <c r="N3692" t="str">
        <f t="shared" si="1250"/>
        <v>Indian</v>
      </c>
      <c r="O3692" t="str">
        <f t="shared" si="1251"/>
        <v>actor.[345]</v>
      </c>
      <c r="P3692" t="str">
        <f t="shared" si="1242"/>
        <v>actor.</v>
      </c>
      <c r="Q3692" t="str">
        <f t="shared" si="1243"/>
        <v>actor</v>
      </c>
      <c r="R3692" t="str">
        <f>IFERROR(MID(Q3692,1,FIND(" ",Q3692)-1),Q3692)</f>
        <v>actor</v>
      </c>
      <c r="U3692" t="str">
        <f t="shared" si="1254"/>
        <v>https://en.wikipedia.org/wiki/Pranlal_Kharsani</v>
      </c>
      <c r="Y3692" t="str">
        <f t="shared" si="1255"/>
        <v>https://tools.wmflabs.org/xtools-articleinfo/?article=Pranlal_Kharsani&amp;project=en.wikipedia.org</v>
      </c>
      <c r="AB3692" t="str">
        <f t="shared" si="1256"/>
        <v>https://en.wikipedia.org/w/index.php?title=Special:WhatLinksHere/Pranlal_Kharsani&amp;limit=500</v>
      </c>
    </row>
    <row r="3693" spans="1:29">
      <c r="A3693">
        <v>1816</v>
      </c>
      <c r="B3693">
        <v>386797</v>
      </c>
      <c r="C3693">
        <v>620077.22582529823</v>
      </c>
      <c r="D3693" t="s">
        <v>6853</v>
      </c>
      <c r="E3693" t="str">
        <f>LEFT(D3693,FIND(" ",D3693)-1)</f>
        <v>Pratyusha</v>
      </c>
      <c r="F3693" t="str">
        <f>MID(D3693,FIND(" ",D3693)+1,9999)</f>
        <v>Banerjee</v>
      </c>
      <c r="H3693">
        <v>0</v>
      </c>
      <c r="J3693">
        <v>24</v>
      </c>
      <c r="K3693" s="5">
        <v>42461</v>
      </c>
      <c r="L3693" t="s">
        <v>6546</v>
      </c>
      <c r="M3693" t="str">
        <f t="shared" si="1241"/>
        <v>Indian actress suicide by hanging.[2]</v>
      </c>
      <c r="N3693" t="str">
        <f t="shared" si="1250"/>
        <v>Indian</v>
      </c>
      <c r="O3693" t="str">
        <f t="shared" si="1251"/>
        <v>actress suicide by hanging.[2]</v>
      </c>
      <c r="P3693" t="str">
        <f t="shared" si="1242"/>
        <v>actress suicide by hanging.</v>
      </c>
      <c r="Q3693" t="str">
        <f t="shared" si="1243"/>
        <v>actress suicide by hanging</v>
      </c>
      <c r="R3693" t="str">
        <f>IFERROR(MID(Q3693,1,FIND(" ",Q3693)-1),Q3693)</f>
        <v>actress</v>
      </c>
      <c r="T3693" t="s">
        <v>5515</v>
      </c>
      <c r="U3693" t="str">
        <f t="shared" si="1254"/>
        <v>https://en.wikipedia.org/wiki/Pratyusha_Banerjee</v>
      </c>
      <c r="Y3693" t="str">
        <f t="shared" si="1255"/>
        <v>https://tools.wmflabs.org/xtools-articleinfo/?article=Pratyusha_Banerjee&amp;project=en.wikipedia.org</v>
      </c>
      <c r="AB3693" t="str">
        <f t="shared" si="1256"/>
        <v>https://en.wikipedia.org/w/index.php?title=Special:WhatLinksHere/Pratyusha_Banerjee&amp;limit=500</v>
      </c>
    </row>
    <row r="3694" spans="1:29">
      <c r="A3694">
        <v>2527</v>
      </c>
      <c r="B3694">
        <v>851938</v>
      </c>
      <c r="C3694">
        <v>814281.88554127701</v>
      </c>
      <c r="D3694" t="s">
        <v>11963</v>
      </c>
      <c r="E3694" t="s">
        <v>12850</v>
      </c>
      <c r="F3694" t="s">
        <v>12851</v>
      </c>
      <c r="H3694">
        <v>0</v>
      </c>
      <c r="J3694">
        <v>91</v>
      </c>
      <c r="K3694" s="5">
        <v>42502</v>
      </c>
      <c r="L3694" t="s">
        <v>12485</v>
      </c>
      <c r="M3694" t="str">
        <f t="shared" si="1241"/>
        <v>Serbian royal.[191]</v>
      </c>
      <c r="N3694" t="str">
        <f t="shared" si="1250"/>
        <v>Serbian</v>
      </c>
      <c r="O3694" t="str">
        <f t="shared" si="1251"/>
        <v>royal.[191]</v>
      </c>
      <c r="P3694" t="str">
        <f t="shared" si="1242"/>
        <v>royal.</v>
      </c>
      <c r="Q3694" t="str">
        <f t="shared" si="1243"/>
        <v>royal</v>
      </c>
      <c r="R3694" t="str">
        <f>IFERROR(MID(Q3694,1,FIND(" ",Q3694)-1),Q3694)</f>
        <v>royal</v>
      </c>
      <c r="U3694" t="str">
        <f t="shared" si="1254"/>
        <v>https://en.wikipedia.org/wiki/Prince_Alexander of Yugoslavia</v>
      </c>
      <c r="Y3694" t="str">
        <f t="shared" si="1255"/>
        <v>https://tools.wmflabs.org/xtools-articleinfo/?article=Prince_Alexander of Yugoslavia&amp;project=en.wikipedia.org</v>
      </c>
      <c r="AB3694" t="str">
        <f t="shared" si="1256"/>
        <v>https://en.wikipedia.org/w/index.php?title=Special:WhatLinksHere/Prince_Alexander of Yugoslavia&amp;limit=500</v>
      </c>
    </row>
    <row r="3695" spans="1:29">
      <c r="A3695">
        <v>4485</v>
      </c>
      <c r="B3695">
        <v>714448</v>
      </c>
      <c r="C3695">
        <v>241902.94921936584</v>
      </c>
      <c r="D3695" t="s">
        <v>15051</v>
      </c>
      <c r="E3695" t="str">
        <f>LEFT(D3695,FIND(" ",D3695)-1)</f>
        <v>Prince</v>
      </c>
      <c r="F3695" t="str">
        <f>MID(D3695,FIND(" ",D3695)+1,9999)</f>
        <v>Buster</v>
      </c>
      <c r="H3695">
        <v>0</v>
      </c>
      <c r="J3695">
        <v>78</v>
      </c>
      <c r="K3695" s="5">
        <v>42621</v>
      </c>
      <c r="L3695" t="s">
        <v>15418</v>
      </c>
      <c r="M3695" t="str">
        <f t="shared" si="1241"/>
        <v>Jamaican ska musician ("One Step Beyond" "Al Capone").[323]</v>
      </c>
      <c r="N3695" t="str">
        <f t="shared" si="1250"/>
        <v>Jamaican</v>
      </c>
      <c r="O3695" t="str">
        <f t="shared" si="1251"/>
        <v>ska musician ("One Step Beyond" "Al Capone").[323]</v>
      </c>
      <c r="P3695" s="2" t="str">
        <f t="shared" si="1242"/>
        <v>ska musician ("One Step Beyond" "Al Capone").</v>
      </c>
      <c r="Q3695" s="2" t="str">
        <f t="shared" si="1243"/>
        <v>ska musician ("One Step Beyond" "Al Capone")</v>
      </c>
      <c r="R3695" s="2" t="s">
        <v>15670</v>
      </c>
      <c r="S3695" s="2" t="s">
        <v>325</v>
      </c>
      <c r="U3695" t="str">
        <f t="shared" si="1254"/>
        <v>https://en.wikipedia.org/wiki/Prince_Buster</v>
      </c>
      <c r="Y3695" t="str">
        <f t="shared" si="1255"/>
        <v>https://tools.wmflabs.org/xtools-articleinfo/?article=Prince_Buster&amp;project=en.wikipedia.org</v>
      </c>
      <c r="AB3695" t="str">
        <f t="shared" si="1256"/>
        <v>https://en.wikipedia.org/w/index.php?title=Special:WhatLinksHere/Prince_Buster&amp;limit=500</v>
      </c>
    </row>
    <row r="3696" spans="1:29">
      <c r="A3696">
        <v>1216</v>
      </c>
      <c r="B3696">
        <v>157088</v>
      </c>
      <c r="C3696">
        <v>102676.89066586172</v>
      </c>
      <c r="D3696" t="s">
        <v>8504</v>
      </c>
      <c r="E3696" t="s">
        <v>7366</v>
      </c>
      <c r="F3696" t="s">
        <v>7367</v>
      </c>
      <c r="H3696">
        <v>0</v>
      </c>
      <c r="J3696">
        <v>83</v>
      </c>
      <c r="K3696" s="3">
        <v>42431</v>
      </c>
      <c r="L3696" s="2" t="s">
        <v>8467</v>
      </c>
      <c r="M3696" t="str">
        <f t="shared" si="1241"/>
        <v>German royal and art historian.[22]</v>
      </c>
      <c r="N3696" t="str">
        <f t="shared" ref="N3696:N3727" si="1257">MID(M3696,1,FIND(" ",M3696)-1)</f>
        <v>German</v>
      </c>
      <c r="O3696" t="str">
        <f t="shared" ref="O3696:O3729" si="1258">MID(M3696,FIND(" ",M3696)+1,9999)</f>
        <v>royal and art historian.[22]</v>
      </c>
      <c r="P3696" t="str">
        <f t="shared" si="1242"/>
        <v>royal and art historian.</v>
      </c>
      <c r="Q3696" t="str">
        <f t="shared" si="1243"/>
        <v>royal and art historian</v>
      </c>
      <c r="R3696" t="str">
        <f>Q3696</f>
        <v>royal and art historian</v>
      </c>
      <c r="U3696" t="str">
        <f t="shared" si="1254"/>
        <v>https://en.wikipedia.org/wiki/Prince_Johann Georg of Hohenzollern</v>
      </c>
      <c r="Y3696" t="str">
        <f t="shared" si="1255"/>
        <v>https://tools.wmflabs.org/xtools-articleinfo/?article=Prince_Johann Georg of Hohenzollern&amp;project=en.wikipedia.org</v>
      </c>
      <c r="AB3696" t="str">
        <f t="shared" si="1256"/>
        <v>https://en.wikipedia.org/w/index.php?title=Special:WhatLinksHere/Prince_Johann Georg of Hohenzollern&amp;limit=500</v>
      </c>
    </row>
    <row r="3697" spans="1:29">
      <c r="A3697">
        <v>4148</v>
      </c>
      <c r="B3697">
        <v>487800</v>
      </c>
      <c r="C3697">
        <v>243944.71888535918</v>
      </c>
      <c r="D3697" t="s">
        <v>4245</v>
      </c>
      <c r="E3697" t="s">
        <v>3571</v>
      </c>
      <c r="F3697" t="s">
        <v>3570</v>
      </c>
      <c r="H3697">
        <v>0</v>
      </c>
      <c r="J3697">
        <v>54</v>
      </c>
      <c r="K3697" s="5">
        <v>42601</v>
      </c>
      <c r="L3697" t="s">
        <v>3770</v>
      </c>
      <c r="M3697" t="str">
        <f t="shared" si="1241"/>
        <v>Spanish nobleman.[291]</v>
      </c>
      <c r="N3697" t="str">
        <f t="shared" si="1257"/>
        <v>Spanish</v>
      </c>
      <c r="O3697" t="str">
        <f t="shared" si="1258"/>
        <v>nobleman.[291]</v>
      </c>
      <c r="P3697" s="2" t="str">
        <f t="shared" si="1242"/>
        <v>nobleman.</v>
      </c>
      <c r="Q3697" s="2" t="str">
        <f t="shared" si="1243"/>
        <v>nobleman</v>
      </c>
      <c r="R3697" s="2" t="str">
        <f>IFERROR(MID(Q3697,1,FIND(" ",Q3697)-1),Q3697)</f>
        <v>nobleman</v>
      </c>
      <c r="S3697" s="2"/>
      <c r="U3697" t="str">
        <f t="shared" si="1254"/>
        <v>https://en.wikipedia.org/wiki/Prince_Marco of Hohenlohe-Langenburg</v>
      </c>
      <c r="Y3697" t="str">
        <f t="shared" si="1255"/>
        <v>https://tools.wmflabs.org/xtools-articleinfo/?article=Prince_Marco of Hohenlohe-Langenburg&amp;project=en.wikipedia.org</v>
      </c>
      <c r="AB3697" t="str">
        <f t="shared" si="1256"/>
        <v>https://en.wikipedia.org/w/index.php?title=Special:WhatLinksHere/Prince_Marco of Hohenlohe-Langenburg&amp;limit=500</v>
      </c>
    </row>
    <row r="3698" spans="1:29">
      <c r="A3698">
        <v>1501</v>
      </c>
      <c r="B3698">
        <v>60653</v>
      </c>
      <c r="C3698">
        <v>791883.5945993124</v>
      </c>
      <c r="D3698" t="s">
        <v>8590</v>
      </c>
      <c r="E3698" t="s">
        <v>7496</v>
      </c>
      <c r="F3698" t="s">
        <v>7376</v>
      </c>
      <c r="H3698">
        <v>0</v>
      </c>
      <c r="J3698">
        <v>77</v>
      </c>
      <c r="K3698" s="3">
        <v>42444</v>
      </c>
      <c r="L3698" s="2" t="s">
        <v>7947</v>
      </c>
      <c r="M3698" t="str">
        <f t="shared" si="1241"/>
        <v>Swazi royal.[308]</v>
      </c>
      <c r="N3698" t="str">
        <f t="shared" si="1257"/>
        <v>Swazi</v>
      </c>
      <c r="O3698" t="str">
        <f t="shared" si="1258"/>
        <v>royal.[308]</v>
      </c>
      <c r="P3698" t="str">
        <f t="shared" si="1242"/>
        <v>royal.</v>
      </c>
      <c r="Q3698" t="str">
        <f t="shared" si="1243"/>
        <v>royal</v>
      </c>
      <c r="R3698" t="str">
        <f>IFERROR(MID(Q3698,1,FIND(" ",Q3698)-1),Q3698)</f>
        <v>royal</v>
      </c>
      <c r="U3698" t="str">
        <f t="shared" si="1254"/>
        <v>https://en.wikipedia.org/wiki/Prince_Mfanasibili of Swaziland</v>
      </c>
      <c r="Y3698" t="str">
        <f t="shared" si="1255"/>
        <v>https://tools.wmflabs.org/xtools-articleinfo/?article=Prince_Mfanasibili of Swaziland&amp;project=en.wikipedia.org</v>
      </c>
      <c r="AB3698" t="str">
        <f t="shared" si="1256"/>
        <v>https://en.wikipedia.org/w/index.php?title=Special:WhatLinksHere/Prince_Mfanasibili of Swaziland&amp;limit=500</v>
      </c>
    </row>
    <row r="3699" spans="1:29">
      <c r="A3699">
        <v>1670</v>
      </c>
      <c r="B3699">
        <v>312674</v>
      </c>
      <c r="C3699">
        <v>896372.76723260584</v>
      </c>
      <c r="D3699" t="s">
        <v>8246</v>
      </c>
      <c r="E3699" t="str">
        <f t="shared" ref="E3699:E3710" si="1259">LEFT(D3699,FIND(" ",D3699)-1)</f>
        <v>Proloy</v>
      </c>
      <c r="F3699" t="str">
        <f t="shared" ref="F3699:F3710" si="1260">MID(D3699,FIND(" ",D3699)+1,9999)</f>
        <v>Saha</v>
      </c>
      <c r="H3699">
        <v>0</v>
      </c>
      <c r="J3699">
        <v>47</v>
      </c>
      <c r="K3699" s="3">
        <v>42453</v>
      </c>
      <c r="L3699" s="2" t="s">
        <v>7883</v>
      </c>
      <c r="M3699" t="str">
        <f t="shared" si="1241"/>
        <v>Indian footballer (East Bengal national team) traffic collision.[477]</v>
      </c>
      <c r="N3699" t="str">
        <f t="shared" si="1257"/>
        <v>Indian</v>
      </c>
      <c r="O3699" t="str">
        <f t="shared" si="1258"/>
        <v>footballer (East Bengal national team) traffic collision.[477]</v>
      </c>
      <c r="P3699" t="str">
        <f t="shared" si="1242"/>
        <v>footballer (East Bengal national team) traffic collision.</v>
      </c>
      <c r="Q3699" t="str">
        <f t="shared" si="1243"/>
        <v>footballer (East Bengal national team) traffic collision</v>
      </c>
      <c r="R3699" t="str">
        <f>IFERROR(MID(Q3699,1,FIND(" ",Q3699)-1),Q3699)</f>
        <v>footballer</v>
      </c>
      <c r="S3699" s="2" t="s">
        <v>1861</v>
      </c>
      <c r="T3699" t="s">
        <v>7561</v>
      </c>
      <c r="U3699" t="str">
        <f t="shared" si="1254"/>
        <v>https://en.wikipedia.org/wiki/Proloy_Saha</v>
      </c>
      <c r="Y3699" t="str">
        <f t="shared" si="1255"/>
        <v>https://tools.wmflabs.org/xtools-articleinfo/?article=Proloy_Saha&amp;project=en.wikipedia.org</v>
      </c>
      <c r="AB3699" t="str">
        <f t="shared" si="1256"/>
        <v>https://en.wikipedia.org/w/index.php?title=Special:WhatLinksHere/Proloy_Saha&amp;limit=500</v>
      </c>
    </row>
    <row r="3700" spans="1:29">
      <c r="A3700">
        <v>2517</v>
      </c>
      <c r="B3700">
        <v>346184</v>
      </c>
      <c r="C3700">
        <v>553445.73623915494</v>
      </c>
      <c r="D3700" t="s">
        <v>11955</v>
      </c>
      <c r="E3700" t="str">
        <f t="shared" si="1259"/>
        <v>Promode</v>
      </c>
      <c r="F3700" t="str">
        <f t="shared" si="1260"/>
        <v>Mankin</v>
      </c>
      <c r="H3700">
        <v>0</v>
      </c>
      <c r="J3700">
        <v>77</v>
      </c>
      <c r="K3700" s="5">
        <v>42501</v>
      </c>
      <c r="L3700" t="s">
        <v>12607</v>
      </c>
      <c r="M3700" t="str">
        <f t="shared" si="1241"/>
        <v>Bangladeshi politician.[181]</v>
      </c>
      <c r="N3700" t="str">
        <f t="shared" si="1257"/>
        <v>Bangladeshi</v>
      </c>
      <c r="O3700" t="str">
        <f t="shared" si="1258"/>
        <v>politician.[181]</v>
      </c>
      <c r="P3700" t="str">
        <f t="shared" si="1242"/>
        <v>politician.</v>
      </c>
      <c r="Q3700" t="str">
        <f t="shared" si="1243"/>
        <v>politician</v>
      </c>
      <c r="R3700" t="str">
        <f>IFERROR(MID(Q3700,1,FIND(" ",Q3700)-1),Q3700)</f>
        <v>politician</v>
      </c>
      <c r="U3700" t="str">
        <f t="shared" si="1254"/>
        <v>https://en.wikipedia.org/wiki/Promode_Mankin</v>
      </c>
      <c r="Y3700" t="str">
        <f t="shared" si="1255"/>
        <v>https://tools.wmflabs.org/xtools-articleinfo/?article=Promode_Mankin&amp;project=en.wikipedia.org</v>
      </c>
      <c r="AB3700" t="str">
        <f t="shared" si="1256"/>
        <v>https://en.wikipedia.org/w/index.php?title=Special:WhatLinksHere/Promode_Mankin&amp;limit=500</v>
      </c>
    </row>
    <row r="3701" spans="1:29">
      <c r="A3701">
        <v>2131</v>
      </c>
      <c r="B3701">
        <v>75691</v>
      </c>
      <c r="C3701">
        <v>34136.274832235358</v>
      </c>
      <c r="D3701" t="s">
        <v>6501</v>
      </c>
      <c r="E3701" t="str">
        <f t="shared" si="1259"/>
        <v>Proverb</v>
      </c>
      <c r="F3701" t="str">
        <f t="shared" si="1260"/>
        <v>Jacobs</v>
      </c>
      <c r="H3701">
        <v>0</v>
      </c>
      <c r="J3701">
        <v>80</v>
      </c>
      <c r="K3701" s="5">
        <v>42478</v>
      </c>
      <c r="L3701" t="s">
        <v>5991</v>
      </c>
      <c r="M3701" t="str">
        <f t="shared" si="1241"/>
        <v>American footballer (Philadelphia Eagles New York Giants).[318]</v>
      </c>
      <c r="N3701" t="str">
        <f t="shared" si="1257"/>
        <v>American</v>
      </c>
      <c r="O3701" t="str">
        <f t="shared" si="1258"/>
        <v>footballer (Philadelphia Eagles New York Giants).[318]</v>
      </c>
      <c r="P3701" t="str">
        <f t="shared" si="1242"/>
        <v>footballer (Philadelphia Eagles New York Giants).</v>
      </c>
      <c r="Q3701" t="str">
        <f t="shared" si="1243"/>
        <v>footballer (Philadelphia Eagles New York Giants)</v>
      </c>
      <c r="R3701" t="s">
        <v>5532</v>
      </c>
      <c r="S3701" t="s">
        <v>1630</v>
      </c>
      <c r="U3701" t="str">
        <f t="shared" si="1254"/>
        <v>https://en.wikipedia.org/wiki/Proverb_Jacobs</v>
      </c>
      <c r="Y3701" t="str">
        <f t="shared" si="1255"/>
        <v>https://tools.wmflabs.org/xtools-articleinfo/?article=Proverb_Jacobs&amp;project=en.wikipedia.org</v>
      </c>
      <c r="AB3701" t="str">
        <f t="shared" si="1256"/>
        <v>https://en.wikipedia.org/w/index.php?title=Special:WhatLinksHere/Proverb_Jacobs&amp;limit=500</v>
      </c>
    </row>
    <row r="3702" spans="1:29">
      <c r="A3702">
        <v>2910</v>
      </c>
      <c r="B3702">
        <v>666612</v>
      </c>
      <c r="C3702">
        <v>677703.62094597658</v>
      </c>
      <c r="D3702" t="s">
        <v>5271</v>
      </c>
      <c r="E3702" t="str">
        <f t="shared" si="1259"/>
        <v>Pulu</v>
      </c>
      <c r="F3702" t="str">
        <f t="shared" si="1260"/>
        <v>Poumele</v>
      </c>
      <c r="H3702">
        <v>0</v>
      </c>
      <c r="J3702">
        <v>44</v>
      </c>
      <c r="K3702" s="5">
        <v>42525</v>
      </c>
      <c r="L3702" t="s">
        <v>5098</v>
      </c>
      <c r="M3702" t="str">
        <f t="shared" si="1241"/>
        <v>American football player (San Diego Chargers Baltimore Ravens).[65]</v>
      </c>
      <c r="N3702" t="str">
        <f t="shared" si="1257"/>
        <v>American</v>
      </c>
      <c r="O3702" t="str">
        <f t="shared" si="1258"/>
        <v>football player (San Diego Chargers Baltimore Ravens).[65]</v>
      </c>
      <c r="P3702" t="str">
        <f t="shared" si="1242"/>
        <v>football player (San Diego Chargers Baltimore Ravens).</v>
      </c>
      <c r="Q3702" t="str">
        <f t="shared" si="1243"/>
        <v>football player (San Diego Chargers Baltimore Ravens)</v>
      </c>
      <c r="R3702" t="s">
        <v>13172</v>
      </c>
      <c r="S3702" t="s">
        <v>1121</v>
      </c>
      <c r="U3702" t="str">
        <f t="shared" si="1254"/>
        <v>https://en.wikipedia.org/wiki/Pulu_Poumele</v>
      </c>
      <c r="Y3702" t="str">
        <f t="shared" si="1255"/>
        <v>https://tools.wmflabs.org/xtools-articleinfo/?article=Pulu_Poumele&amp;project=en.wikipedia.org</v>
      </c>
      <c r="AB3702" t="str">
        <f t="shared" si="1256"/>
        <v>https://en.wikipedia.org/w/index.php?title=Special:WhatLinksHere/Pulu_Poumele&amp;limit=500</v>
      </c>
    </row>
    <row r="3703" spans="1:29">
      <c r="A3703">
        <v>4504</v>
      </c>
      <c r="B3703">
        <v>804249</v>
      </c>
      <c r="C3703">
        <v>127775.98061256867</v>
      </c>
      <c r="D3703" t="s">
        <v>15062</v>
      </c>
      <c r="E3703" t="str">
        <f t="shared" si="1259"/>
        <v>Pyotr</v>
      </c>
      <c r="F3703" t="str">
        <f t="shared" si="1260"/>
        <v>Devyatkin</v>
      </c>
      <c r="H3703">
        <v>0</v>
      </c>
      <c r="J3703">
        <v>39</v>
      </c>
      <c r="K3703" s="5">
        <v>42623</v>
      </c>
      <c r="L3703" t="s">
        <v>15177</v>
      </c>
      <c r="M3703" t="str">
        <f t="shared" si="1241"/>
        <v>Kazakhstani ice hockey player.[283]</v>
      </c>
      <c r="N3703" t="str">
        <f t="shared" si="1257"/>
        <v>Kazakhstani</v>
      </c>
      <c r="O3703" t="str">
        <f t="shared" si="1258"/>
        <v>ice hockey player.[283]</v>
      </c>
      <c r="P3703" s="2" t="str">
        <f t="shared" si="1242"/>
        <v>ice hockey player.</v>
      </c>
      <c r="Q3703" s="2" t="str">
        <f t="shared" si="1243"/>
        <v>ice hockey player</v>
      </c>
      <c r="R3703" s="2" t="str">
        <f>Q3703</f>
        <v>ice hockey player</v>
      </c>
      <c r="U3703" t="str">
        <f t="shared" si="1254"/>
        <v>https://en.wikipedia.org/wiki/Pyotr_Devyatkin</v>
      </c>
      <c r="Y3703" t="str">
        <f t="shared" si="1255"/>
        <v>https://tools.wmflabs.org/xtools-articleinfo/?article=Pyotr_Devyatkin&amp;project=en.wikipedia.org</v>
      </c>
      <c r="AB3703" t="str">
        <f t="shared" si="1256"/>
        <v>https://en.wikipedia.org/w/index.php?title=Special:WhatLinksHere/Pyotr_Devyatkin&amp;limit=500</v>
      </c>
    </row>
    <row r="3704" spans="1:29">
      <c r="A3704">
        <v>2971</v>
      </c>
      <c r="B3704">
        <v>359279</v>
      </c>
      <c r="C3704">
        <v>246042.8208396479</v>
      </c>
      <c r="D3704" t="s">
        <v>5488</v>
      </c>
      <c r="E3704" t="str">
        <f t="shared" si="1259"/>
        <v>Qahhor</v>
      </c>
      <c r="F3704" t="str">
        <f t="shared" si="1260"/>
        <v>Mahkamov</v>
      </c>
      <c r="H3704">
        <v>0</v>
      </c>
      <c r="J3704">
        <v>84</v>
      </c>
      <c r="K3704" s="5">
        <v>42529</v>
      </c>
      <c r="L3704" t="s">
        <v>5027</v>
      </c>
      <c r="M3704" t="str">
        <f t="shared" si="1241"/>
        <v>Tajik politician President (1990–1991).[126]</v>
      </c>
      <c r="N3704" t="str">
        <f t="shared" si="1257"/>
        <v>Tajik</v>
      </c>
      <c r="O3704" t="str">
        <f t="shared" si="1258"/>
        <v>politician President (1990–1991).[126]</v>
      </c>
      <c r="P3704" t="str">
        <f t="shared" si="1242"/>
        <v>politician President (1990–1991).</v>
      </c>
      <c r="Q3704" t="str">
        <f t="shared" si="1243"/>
        <v>politician President (1990–1991)</v>
      </c>
      <c r="R3704" t="str">
        <f>IFERROR(MID(Q3704,1,FIND(" ",Q3704)-1),Q3704)</f>
        <v>politician</v>
      </c>
      <c r="S3704" s="2" t="s">
        <v>1229</v>
      </c>
      <c r="U3704" t="str">
        <f t="shared" si="1254"/>
        <v>https://en.wikipedia.org/wiki/Qahhor_Mahkamov</v>
      </c>
      <c r="Y3704" t="str">
        <f t="shared" si="1255"/>
        <v>https://tools.wmflabs.org/xtools-articleinfo/?article=Qahhor_Mahkamov&amp;project=en.wikipedia.org</v>
      </c>
      <c r="AB3704" t="str">
        <f t="shared" si="1256"/>
        <v>https://en.wikipedia.org/w/index.php?title=Special:WhatLinksHere/Qahhor_Mahkamov&amp;limit=500</v>
      </c>
    </row>
    <row r="3705" spans="1:29">
      <c r="A3705">
        <v>3561</v>
      </c>
      <c r="B3705">
        <v>283465</v>
      </c>
      <c r="C3705">
        <v>517950.21777616057</v>
      </c>
      <c r="D3705" t="s">
        <v>13717</v>
      </c>
      <c r="E3705" t="str">
        <f t="shared" si="1259"/>
        <v>Qandeel</v>
      </c>
      <c r="F3705" t="str">
        <f t="shared" si="1260"/>
        <v>Baloch</v>
      </c>
      <c r="H3705">
        <v>0</v>
      </c>
      <c r="J3705">
        <v>26</v>
      </c>
      <c r="K3705" s="5">
        <v>42566</v>
      </c>
      <c r="L3705" t="s">
        <v>14162</v>
      </c>
      <c r="M3705" t="str">
        <f t="shared" si="1241"/>
        <v>Pakistani model and social media celebrity strangled.[220]</v>
      </c>
      <c r="N3705" t="str">
        <f t="shared" si="1257"/>
        <v>Pakistani</v>
      </c>
      <c r="O3705" t="str">
        <f t="shared" si="1258"/>
        <v>model and social media celebrity strangled.[220]</v>
      </c>
      <c r="P3705" s="2" t="str">
        <f t="shared" si="1242"/>
        <v>model and social media celebrity strangled.</v>
      </c>
      <c r="Q3705" s="2" t="str">
        <f t="shared" si="1243"/>
        <v>model and social media celebrity strangled</v>
      </c>
      <c r="R3705" s="2" t="s">
        <v>2947</v>
      </c>
      <c r="S3705" s="2"/>
      <c r="T3705" t="s">
        <v>14526</v>
      </c>
      <c r="U3705" t="str">
        <f t="shared" si="1254"/>
        <v>https://en.wikipedia.org/wiki/Qandeel_Baloch</v>
      </c>
      <c r="Y3705" t="str">
        <f t="shared" si="1255"/>
        <v>https://tools.wmflabs.org/xtools-articleinfo/?article=Qandeel_Baloch&amp;project=en.wikipedia.org</v>
      </c>
      <c r="AB3705" t="str">
        <f t="shared" si="1256"/>
        <v>https://en.wikipedia.org/w/index.php?title=Special:WhatLinksHere/Qandeel_Baloch&amp;limit=500</v>
      </c>
    </row>
    <row r="3706" spans="1:29">
      <c r="A3706">
        <v>2171</v>
      </c>
      <c r="B3706">
        <v>545926</v>
      </c>
      <c r="C3706">
        <v>281136.54317348846</v>
      </c>
      <c r="D3706" t="s">
        <v>6541</v>
      </c>
      <c r="E3706" t="str">
        <f t="shared" si="1259"/>
        <v>Qi</v>
      </c>
      <c r="F3706" t="str">
        <f t="shared" si="1260"/>
        <v>Benyu</v>
      </c>
      <c r="H3706">
        <v>0</v>
      </c>
      <c r="J3706">
        <v>85</v>
      </c>
      <c r="K3706" s="5">
        <v>42480</v>
      </c>
      <c r="L3706" t="s">
        <v>6117</v>
      </c>
      <c r="M3706" t="str">
        <f t="shared" si="1241"/>
        <v>Chinese politician and propagandist cancer.[358]</v>
      </c>
      <c r="N3706" t="str">
        <f t="shared" si="1257"/>
        <v>Chinese</v>
      </c>
      <c r="O3706" t="str">
        <f t="shared" si="1258"/>
        <v>politician and propagandist cancer.[358]</v>
      </c>
      <c r="P3706" t="str">
        <f t="shared" si="1242"/>
        <v>politician and propagandist cancer.</v>
      </c>
      <c r="Q3706" t="str">
        <f t="shared" si="1243"/>
        <v>politician and propagandist cancer</v>
      </c>
      <c r="R3706" t="str">
        <f>LEFT(Q3706,LEN(Q3706)-LEN(T3706))</f>
        <v xml:space="preserve">politician and propagandist </v>
      </c>
      <c r="T3706" t="s">
        <v>5669</v>
      </c>
      <c r="U3706" t="str">
        <f t="shared" si="1254"/>
        <v>https://en.wikipedia.org/wiki/Qi_Benyu</v>
      </c>
      <c r="Y3706" t="str">
        <f t="shared" si="1255"/>
        <v>https://tools.wmflabs.org/xtools-articleinfo/?article=Qi_Benyu&amp;project=en.wikipedia.org</v>
      </c>
      <c r="AB3706" t="str">
        <f t="shared" si="1256"/>
        <v>https://en.wikipedia.org/w/index.php?title=Special:WhatLinksHere/Qi_Benyu&amp;limit=500</v>
      </c>
    </row>
    <row r="3707" spans="1:29">
      <c r="A3707">
        <v>132</v>
      </c>
      <c r="B3707">
        <v>480544</v>
      </c>
      <c r="C3707">
        <v>501284.67801096122</v>
      </c>
      <c r="D3707" t="s">
        <v>9320</v>
      </c>
      <c r="E3707" t="str">
        <f t="shared" si="1259"/>
        <v>Qian</v>
      </c>
      <c r="F3707" t="str">
        <f t="shared" si="1260"/>
        <v>Min</v>
      </c>
      <c r="H3707">
        <v>0</v>
      </c>
      <c r="J3707">
        <v>100</v>
      </c>
      <c r="K3707" s="3">
        <v>42375</v>
      </c>
      <c r="L3707" t="s">
        <v>9181</v>
      </c>
      <c r="M3707" t="str">
        <f t="shared" si="1241"/>
        <v>Chinese politician.[132]</v>
      </c>
      <c r="N3707" t="str">
        <f t="shared" si="1257"/>
        <v>Chinese</v>
      </c>
      <c r="O3707" t="str">
        <f t="shared" si="1258"/>
        <v>politician.[132]</v>
      </c>
      <c r="P3707" t="str">
        <f t="shared" si="1242"/>
        <v>politician.</v>
      </c>
      <c r="Q3707" t="str">
        <f t="shared" si="1243"/>
        <v>politician</v>
      </c>
      <c r="R3707" t="str">
        <f>IFERROR(MID(Q3707,1,FIND(" ",Q3707)-1),Q3707)</f>
        <v>politician</v>
      </c>
      <c r="U3707" t="str">
        <f t="shared" si="1254"/>
        <v>https://en.wikipedia.org/wiki/Qian_Min</v>
      </c>
      <c r="Y3707" t="str">
        <f t="shared" si="1255"/>
        <v>https://tools.wmflabs.org/xtools-articleinfo/?article=Qian_Min&amp;project=en.wikipedia.org</v>
      </c>
      <c r="AB3707" t="str">
        <f t="shared" si="1256"/>
        <v>https://en.wikipedia.org/w/index.php?title=Special:WhatLinksHere/Qian_Min&amp;limit=500</v>
      </c>
    </row>
    <row r="3708" spans="1:29">
      <c r="A3708">
        <v>4614</v>
      </c>
      <c r="B3708">
        <v>650735</v>
      </c>
      <c r="C3708">
        <v>355597.5987956117</v>
      </c>
      <c r="D3708" t="s">
        <v>15163</v>
      </c>
      <c r="E3708" t="str">
        <f t="shared" si="1259"/>
        <v>Qiao</v>
      </c>
      <c r="F3708" t="str">
        <f t="shared" si="1260"/>
        <v>Renliang</v>
      </c>
      <c r="H3708">
        <v>0</v>
      </c>
      <c r="J3708">
        <v>28</v>
      </c>
      <c r="K3708" s="5">
        <v>42629</v>
      </c>
      <c r="L3708" t="s">
        <v>15640</v>
      </c>
      <c r="M3708" t="str">
        <f t="shared" si="1241"/>
        <v>Chinese singer and actor suicide.[198]</v>
      </c>
      <c r="N3708" t="str">
        <f t="shared" si="1257"/>
        <v>Chinese</v>
      </c>
      <c r="O3708" t="str">
        <f t="shared" si="1258"/>
        <v>singer and actor suicide.[198]</v>
      </c>
      <c r="P3708" s="2" t="str">
        <f t="shared" si="1242"/>
        <v>singer and actor suicide.</v>
      </c>
      <c r="Q3708" s="2" t="str">
        <f t="shared" si="1243"/>
        <v>singer and actor suicide</v>
      </c>
      <c r="R3708" s="2" t="s">
        <v>15948</v>
      </c>
      <c r="T3708" t="s">
        <v>15949</v>
      </c>
      <c r="U3708" t="str">
        <f t="shared" si="1254"/>
        <v>https://en.wikipedia.org/wiki/Qiao_Renliang</v>
      </c>
      <c r="Y3708" t="str">
        <f t="shared" si="1255"/>
        <v>https://tools.wmflabs.org/xtools-articleinfo/?article=Qiao_Renliang&amp;project=en.wikipedia.org</v>
      </c>
      <c r="AB3708" t="str">
        <f t="shared" si="1256"/>
        <v>https://en.wikipedia.org/w/index.php?title=Special:WhatLinksHere/Qiao_Renliang&amp;limit=500</v>
      </c>
    </row>
    <row r="3709" spans="1:29">
      <c r="A3709">
        <v>808</v>
      </c>
      <c r="B3709">
        <v>226187</v>
      </c>
      <c r="C3709">
        <v>889487.88176458038</v>
      </c>
      <c r="D3709" t="s">
        <v>10911</v>
      </c>
      <c r="E3709" t="str">
        <f t="shared" si="1259"/>
        <v>Quan</v>
      </c>
      <c r="F3709" t="str">
        <f t="shared" si="1260"/>
        <v>Minyu</v>
      </c>
      <c r="H3709">
        <v>0</v>
      </c>
      <c r="J3709">
        <v>12</v>
      </c>
      <c r="K3709" s="3">
        <v>42409</v>
      </c>
      <c r="L3709" t="s">
        <v>11170</v>
      </c>
      <c r="M3709" t="str">
        <f t="shared" si="1241"/>
        <v>Chinese singer DIPG.[152]</v>
      </c>
      <c r="N3709" t="str">
        <f t="shared" si="1257"/>
        <v>Chinese</v>
      </c>
      <c r="O3709" t="str">
        <f t="shared" si="1258"/>
        <v>singer DIPG.[152]</v>
      </c>
      <c r="P3709" t="str">
        <f t="shared" si="1242"/>
        <v>singer DIPG.</v>
      </c>
      <c r="Q3709" t="str">
        <f t="shared" si="1243"/>
        <v>singer DIPG</v>
      </c>
      <c r="R3709" t="str">
        <f>IFERROR(MID(Q3709,1,FIND(" ",Q3709)-1),Q3709)</f>
        <v>singer</v>
      </c>
      <c r="S3709" t="s">
        <v>2287</v>
      </c>
      <c r="U3709" t="str">
        <f t="shared" si="1254"/>
        <v>https://en.wikipedia.org/wiki/Quan_Minyu</v>
      </c>
      <c r="Y3709" t="str">
        <f t="shared" si="1255"/>
        <v>https://tools.wmflabs.org/xtools-articleinfo/?article=Quan_Minyu&amp;project=en.wikipedia.org</v>
      </c>
      <c r="AB3709" t="str">
        <f t="shared" si="1256"/>
        <v>https://en.wikipedia.org/w/index.php?title=Special:WhatLinksHere/Quan_Minyu&amp;limit=500</v>
      </c>
    </row>
    <row r="3710" spans="1:29">
      <c r="A3710">
        <v>1356</v>
      </c>
      <c r="B3710">
        <v>13182</v>
      </c>
      <c r="C3710">
        <v>388788.91057720466</v>
      </c>
      <c r="D3710" t="s">
        <v>8814</v>
      </c>
      <c r="E3710" t="str">
        <f t="shared" si="1259"/>
        <v>Quentin</v>
      </c>
      <c r="F3710" t="str">
        <f t="shared" si="1260"/>
        <v>Young</v>
      </c>
      <c r="H3710">
        <v>0</v>
      </c>
      <c r="J3710">
        <v>93</v>
      </c>
      <c r="K3710" s="3">
        <v>42436</v>
      </c>
      <c r="L3710" s="2" t="s">
        <v>8138</v>
      </c>
      <c r="M3710" t="str">
        <f t="shared" si="1241"/>
        <v>American physician.[162]</v>
      </c>
      <c r="N3710" t="str">
        <f t="shared" si="1257"/>
        <v>American</v>
      </c>
      <c r="O3710" t="str">
        <f t="shared" si="1258"/>
        <v>physician.[162]</v>
      </c>
      <c r="P3710" t="str">
        <f t="shared" si="1242"/>
        <v>physician.</v>
      </c>
      <c r="Q3710" t="str">
        <f t="shared" si="1243"/>
        <v>physician</v>
      </c>
      <c r="R3710" t="str">
        <f>IFERROR(MID(Q3710,1,FIND(" ",Q3710)-1),Q3710)</f>
        <v>physician</v>
      </c>
      <c r="U3710" t="str">
        <f t="shared" si="1254"/>
        <v>https://en.wikipedia.org/wiki/Quentin_Young</v>
      </c>
      <c r="V3710">
        <v>878</v>
      </c>
      <c r="W3710">
        <v>1</v>
      </c>
      <c r="X3710">
        <v>0</v>
      </c>
      <c r="Y3710" t="str">
        <f t="shared" si="1255"/>
        <v>https://tools.wmflabs.org/xtools-articleinfo/?article=Quentin_Young&amp;project=en.wikipedia.org</v>
      </c>
      <c r="Z3710">
        <v>152</v>
      </c>
      <c r="AA3710">
        <v>87</v>
      </c>
      <c r="AB3710" t="str">
        <f t="shared" si="1256"/>
        <v>https://en.wikipedia.org/w/index.php?title=Special:WhatLinksHere/Quentin_Young&amp;limit=500</v>
      </c>
      <c r="AC3710">
        <v>13</v>
      </c>
    </row>
    <row r="3711" spans="1:29">
      <c r="A3711">
        <v>500</v>
      </c>
      <c r="B3711">
        <v>816537</v>
      </c>
      <c r="C3711">
        <v>16492.91650755913</v>
      </c>
      <c r="D3711" t="s">
        <v>9921</v>
      </c>
      <c r="E3711" t="s">
        <v>10688</v>
      </c>
      <c r="F3711" t="s">
        <v>10689</v>
      </c>
      <c r="H3711">
        <v>0</v>
      </c>
      <c r="J3711">
        <v>82</v>
      </c>
      <c r="K3711" s="3">
        <v>42392</v>
      </c>
      <c r="L3711" t="s">
        <v>9922</v>
      </c>
      <c r="M3711" t="str">
        <f t="shared" si="1241"/>
        <v>American businessman and philanthropist.[506]</v>
      </c>
      <c r="N3711" t="str">
        <f t="shared" si="1257"/>
        <v>American</v>
      </c>
      <c r="O3711" t="str">
        <f t="shared" si="1258"/>
        <v>businessman and philanthropist.[506]</v>
      </c>
      <c r="P3711" t="str">
        <f t="shared" si="1242"/>
        <v>businessman and philanthropist.</v>
      </c>
      <c r="Q3711" t="str">
        <f t="shared" si="1243"/>
        <v>businessman and philanthropist</v>
      </c>
      <c r="R3711" t="str">
        <f>Q3711</f>
        <v>businessman and philanthropist</v>
      </c>
      <c r="U3711" t="str">
        <f t="shared" si="1254"/>
        <v>https://en.wikipedia.org/wiki/R._Clayton McWhorter</v>
      </c>
      <c r="V3711">
        <v>502</v>
      </c>
      <c r="W3711">
        <v>1</v>
      </c>
      <c r="X3711">
        <v>0</v>
      </c>
      <c r="Y3711" t="str">
        <f t="shared" si="1255"/>
        <v>https://tools.wmflabs.org/xtools-articleinfo/?article=R._Clayton McWhorter&amp;project=en.wikipedia.org</v>
      </c>
      <c r="Z3711">
        <v>19</v>
      </c>
      <c r="AA3711">
        <v>13</v>
      </c>
      <c r="AB3711" t="str">
        <f t="shared" si="1256"/>
        <v>https://en.wikipedia.org/w/index.php?title=Special:WhatLinksHere/R._Clayton McWhorter&amp;limit=500</v>
      </c>
      <c r="AC3711">
        <v>2</v>
      </c>
    </row>
    <row r="3712" spans="1:29">
      <c r="A3712">
        <v>2785</v>
      </c>
      <c r="B3712">
        <v>343706</v>
      </c>
      <c r="C3712">
        <v>784442.69396459276</v>
      </c>
      <c r="D3712" t="s">
        <v>12324</v>
      </c>
      <c r="E3712" t="s">
        <v>12827</v>
      </c>
      <c r="F3712" t="s">
        <v>12828</v>
      </c>
      <c r="H3712">
        <v>0</v>
      </c>
      <c r="J3712">
        <v>83</v>
      </c>
      <c r="K3712" s="5">
        <v>42517</v>
      </c>
      <c r="L3712" t="s">
        <v>12756</v>
      </c>
      <c r="M3712" t="str">
        <f t="shared" si="1241"/>
        <v>Indian literary critic.[451]</v>
      </c>
      <c r="N3712" t="str">
        <f t="shared" si="1257"/>
        <v>Indian</v>
      </c>
      <c r="O3712" t="str">
        <f t="shared" si="1258"/>
        <v>literary critic.[451]</v>
      </c>
      <c r="P3712" t="str">
        <f t="shared" si="1242"/>
        <v>literary critic.</v>
      </c>
      <c r="Q3712" t="str">
        <f t="shared" si="1243"/>
        <v>literary critic</v>
      </c>
      <c r="R3712" t="s">
        <v>12952</v>
      </c>
      <c r="U3712" t="str">
        <f t="shared" si="1254"/>
        <v>https://en.wikipedia.org/wiki/R._G. Jadhav</v>
      </c>
      <c r="Y3712" t="str">
        <f t="shared" si="1255"/>
        <v>https://tools.wmflabs.org/xtools-articleinfo/?article=R._G. Jadhav&amp;project=en.wikipedia.org</v>
      </c>
      <c r="AB3712" t="str">
        <f t="shared" si="1256"/>
        <v>https://en.wikipedia.org/w/index.php?title=Special:WhatLinksHere/R._G. Jadhav&amp;limit=500</v>
      </c>
    </row>
    <row r="3713" spans="1:28">
      <c r="A3713">
        <v>4688</v>
      </c>
      <c r="B3713">
        <v>913021</v>
      </c>
      <c r="C3713">
        <v>795775.65809177025</v>
      </c>
      <c r="D3713" t="s">
        <v>15220</v>
      </c>
      <c r="E3713" t="s">
        <v>15917</v>
      </c>
      <c r="F3713" t="s">
        <v>15918</v>
      </c>
      <c r="H3713">
        <v>0</v>
      </c>
      <c r="J3713">
        <v>74</v>
      </c>
      <c r="K3713" s="5">
        <v>42633</v>
      </c>
      <c r="L3713" t="s">
        <v>15647</v>
      </c>
      <c r="M3713" t="str">
        <f t="shared" si="1241"/>
        <v>German biochemist.[125]</v>
      </c>
      <c r="N3713" t="str">
        <f t="shared" si="1257"/>
        <v>German</v>
      </c>
      <c r="O3713" t="str">
        <f t="shared" si="1258"/>
        <v>biochemist.[125]</v>
      </c>
      <c r="P3713" s="2" t="str">
        <f t="shared" si="1242"/>
        <v>biochemist.</v>
      </c>
      <c r="Q3713" s="2" t="str">
        <f t="shared" si="1243"/>
        <v>biochemist</v>
      </c>
      <c r="R3713" s="2" t="str">
        <f>IFERROR(MID(Q3713,1,FIND(" ",Q3713)-1),Q3713)</f>
        <v>biochemist</v>
      </c>
      <c r="U3713" t="str">
        <f t="shared" si="1254"/>
        <v>https://en.wikipedia.org/wiki/R._Heiner Schirmer</v>
      </c>
      <c r="Y3713" t="str">
        <f t="shared" si="1255"/>
        <v>https://tools.wmflabs.org/xtools-articleinfo/?article=R._Heiner Schirmer&amp;project=en.wikipedia.org</v>
      </c>
      <c r="AB3713" t="str">
        <f t="shared" si="1256"/>
        <v>https://en.wikipedia.org/w/index.php?title=Special:WhatLinksHere/R._Heiner Schirmer&amp;limit=500</v>
      </c>
    </row>
    <row r="3714" spans="1:28">
      <c r="A3714">
        <v>1230</v>
      </c>
      <c r="B3714">
        <v>60126</v>
      </c>
      <c r="C3714">
        <v>309203.51514578215</v>
      </c>
      <c r="D3714" t="s">
        <v>9179</v>
      </c>
      <c r="E3714" t="s">
        <v>7489</v>
      </c>
      <c r="F3714" t="s">
        <v>7490</v>
      </c>
      <c r="H3714">
        <v>0</v>
      </c>
      <c r="J3714">
        <v>88</v>
      </c>
      <c r="K3714" s="3">
        <v>42431</v>
      </c>
      <c r="L3714" s="2" t="s">
        <v>8478</v>
      </c>
      <c r="M3714" t="str">
        <f t="shared" ref="M3714:M3777" si="1261">MID(L3714,2,LEN(L3714)-1)</f>
        <v>American anthropologist.[36]</v>
      </c>
      <c r="N3714" t="str">
        <f t="shared" si="1257"/>
        <v>American</v>
      </c>
      <c r="O3714" t="str">
        <f t="shared" si="1258"/>
        <v>anthropologist.[36]</v>
      </c>
      <c r="P3714" t="str">
        <f t="shared" ref="P3714:P3777" si="1262">IFERROR(MID(O3714,1,FIND("[",O3714)-1),O3714)</f>
        <v>anthropologist.</v>
      </c>
      <c r="Q3714" t="str">
        <f t="shared" ref="Q3714:Q3777" si="1263">IFERROR(MID(P3714,1,FIND(".",P3714)-1),P3714)</f>
        <v>anthropologist</v>
      </c>
      <c r="R3714" t="str">
        <f>IFERROR(MID(Q3714,1,FIND(" ",Q3714)-1),Q3714)</f>
        <v>anthropologist</v>
      </c>
      <c r="U3714" t="str">
        <f t="shared" si="1254"/>
        <v>https://en.wikipedia.org/wiki/R._Tom Zuidema</v>
      </c>
      <c r="Y3714" t="str">
        <f t="shared" si="1255"/>
        <v>https://tools.wmflabs.org/xtools-articleinfo/?article=R._Tom Zuidema&amp;project=en.wikipedia.org</v>
      </c>
      <c r="AB3714" t="str">
        <f t="shared" si="1256"/>
        <v>https://en.wikipedia.org/w/index.php?title=Special:WhatLinksHere/R._Tom Zuidema&amp;limit=500</v>
      </c>
    </row>
    <row r="3715" spans="1:28">
      <c r="A3715">
        <v>4193</v>
      </c>
      <c r="B3715">
        <v>251958</v>
      </c>
      <c r="C3715">
        <v>218817.52173067071</v>
      </c>
      <c r="D3715" t="s">
        <v>4609</v>
      </c>
      <c r="E3715" t="str">
        <f t="shared" ref="E3715:E3730" si="1264">LEFT(D3715,FIND(" ",D3715)-1)</f>
        <v>Rab</v>
      </c>
      <c r="F3715" t="str">
        <f t="shared" ref="F3715:F3730" si="1265">MID(D3715,FIND(" ",D3715)+1,9999)</f>
        <v>Stewart</v>
      </c>
      <c r="H3715">
        <v>0</v>
      </c>
      <c r="J3715">
        <v>54</v>
      </c>
      <c r="K3715" s="6">
        <v>42603</v>
      </c>
      <c r="L3715" t="s">
        <v>3666</v>
      </c>
      <c r="M3715" t="str">
        <f t="shared" si="1261"/>
        <v>Scottish footballer (Dunfermline Athletic Motherwell Falkirk).[336]</v>
      </c>
      <c r="N3715" t="str">
        <f t="shared" si="1257"/>
        <v>Scottish</v>
      </c>
      <c r="O3715" t="str">
        <f t="shared" si="1258"/>
        <v>footballer (Dunfermline Athletic Motherwell Falkirk).[336]</v>
      </c>
      <c r="P3715" s="2" t="str">
        <f t="shared" si="1262"/>
        <v>footballer (Dunfermline Athletic Motherwell Falkirk).</v>
      </c>
      <c r="Q3715" s="2" t="str">
        <f t="shared" si="1263"/>
        <v>footballer (Dunfermline Athletic Motherwell Falkirk)</v>
      </c>
      <c r="R3715" s="2" t="str">
        <f>IFERROR(MID(Q3715,1,FIND(" ",Q3715)-1),Q3715)</f>
        <v>footballer</v>
      </c>
      <c r="S3715" s="2" t="s">
        <v>496</v>
      </c>
      <c r="U3715" t="str">
        <f t="shared" si="1254"/>
        <v>https://en.wikipedia.org/wiki/Rab_Stewart</v>
      </c>
      <c r="Y3715" t="str">
        <f t="shared" si="1255"/>
        <v>https://tools.wmflabs.org/xtools-articleinfo/?article=Rab_Stewart&amp;project=en.wikipedia.org</v>
      </c>
      <c r="AB3715" t="str">
        <f t="shared" si="1256"/>
        <v>https://en.wikipedia.org/w/index.php?title=Special:WhatLinksHere/Rab_Stewart&amp;limit=500</v>
      </c>
    </row>
    <row r="3716" spans="1:28">
      <c r="A3716">
        <v>2559</v>
      </c>
      <c r="B3716">
        <v>853604</v>
      </c>
      <c r="C3716">
        <v>522334.37977156427</v>
      </c>
      <c r="D3716" t="s">
        <v>12164</v>
      </c>
      <c r="E3716" t="str">
        <f t="shared" si="1264"/>
        <v>Rabbit</v>
      </c>
      <c r="F3716" t="str">
        <f t="shared" si="1265"/>
        <v>Kekai</v>
      </c>
      <c r="H3716">
        <v>0</v>
      </c>
      <c r="J3716">
        <v>95</v>
      </c>
      <c r="K3716" s="5">
        <v>42503</v>
      </c>
      <c r="L3716" t="s">
        <v>12526</v>
      </c>
      <c r="M3716" t="str">
        <f t="shared" si="1261"/>
        <v>American surfer.[223]</v>
      </c>
      <c r="N3716" t="str">
        <f t="shared" si="1257"/>
        <v>American</v>
      </c>
      <c r="O3716" t="str">
        <f t="shared" si="1258"/>
        <v>surfer.[223]</v>
      </c>
      <c r="P3716" t="str">
        <f t="shared" si="1262"/>
        <v>surfer.</v>
      </c>
      <c r="Q3716" t="str">
        <f t="shared" si="1263"/>
        <v>surfer</v>
      </c>
      <c r="R3716" t="str">
        <f>IFERROR(MID(Q3716,1,FIND(" ",Q3716)-1),Q3716)</f>
        <v>surfer</v>
      </c>
      <c r="U3716" t="str">
        <f t="shared" si="1254"/>
        <v>https://en.wikipedia.org/wiki/Rabbit_Kekai</v>
      </c>
      <c r="Y3716" t="str">
        <f t="shared" si="1255"/>
        <v>https://tools.wmflabs.org/xtools-articleinfo/?article=Rabbit_Kekai&amp;project=en.wikipedia.org</v>
      </c>
      <c r="AB3716" t="str">
        <f t="shared" si="1256"/>
        <v>https://en.wikipedia.org/w/index.php?title=Special:WhatLinksHere/Rabbit_Kekai&amp;limit=500</v>
      </c>
    </row>
    <row r="3717" spans="1:28">
      <c r="A3717">
        <v>3648</v>
      </c>
      <c r="B3717">
        <v>41287</v>
      </c>
      <c r="C3717">
        <v>396456.37860030547</v>
      </c>
      <c r="D3717" t="s">
        <v>13798</v>
      </c>
      <c r="E3717" t="str">
        <f t="shared" si="1264"/>
        <v>Radu</v>
      </c>
      <c r="F3717" t="str">
        <f t="shared" si="1265"/>
        <v>Beligan</v>
      </c>
      <c r="H3717">
        <v>0</v>
      </c>
      <c r="J3717">
        <v>97</v>
      </c>
      <c r="K3717" s="5">
        <v>42571</v>
      </c>
      <c r="L3717" t="s">
        <v>14292</v>
      </c>
      <c r="M3717" t="str">
        <f t="shared" si="1261"/>
        <v>Romanian actor director and essayist.[307]</v>
      </c>
      <c r="N3717" t="str">
        <f t="shared" si="1257"/>
        <v>Romanian</v>
      </c>
      <c r="O3717" t="str">
        <f t="shared" si="1258"/>
        <v>actor director and essayist.[307]</v>
      </c>
      <c r="P3717" s="2" t="str">
        <f t="shared" si="1262"/>
        <v>actor director and essayist.</v>
      </c>
      <c r="Q3717" s="2" t="str">
        <f t="shared" si="1263"/>
        <v>actor director and essayist</v>
      </c>
      <c r="R3717" s="2" t="str">
        <f>Q3717</f>
        <v>actor director and essayist</v>
      </c>
      <c r="S3717" s="2"/>
      <c r="U3717" t="str">
        <f t="shared" si="1254"/>
        <v>https://en.wikipedia.org/wiki/Radu_Beligan</v>
      </c>
      <c r="Y3717" t="str">
        <f t="shared" si="1255"/>
        <v>https://tools.wmflabs.org/xtools-articleinfo/?article=Radu_Beligan&amp;project=en.wikipedia.org</v>
      </c>
      <c r="AB3717" t="str">
        <f t="shared" si="1256"/>
        <v>https://en.wikipedia.org/w/index.php?title=Special:WhatLinksHere/Radu_Beligan&amp;limit=500</v>
      </c>
    </row>
    <row r="3718" spans="1:28">
      <c r="A3718">
        <v>1706</v>
      </c>
      <c r="B3718">
        <v>20826</v>
      </c>
      <c r="C3718">
        <v>115348.31488009445</v>
      </c>
      <c r="D3718" t="s">
        <v>8614</v>
      </c>
      <c r="E3718" t="str">
        <f t="shared" si="1264"/>
        <v>Radu</v>
      </c>
      <c r="F3718" t="str">
        <f t="shared" si="1265"/>
        <v>Mareș</v>
      </c>
      <c r="H3718">
        <v>0</v>
      </c>
      <c r="J3718">
        <v>75</v>
      </c>
      <c r="K3718" s="3">
        <v>42455</v>
      </c>
      <c r="L3718" s="2" t="s">
        <v>7777</v>
      </c>
      <c r="M3718" t="str">
        <f t="shared" si="1261"/>
        <v>Romanian prose writer and journalist.[513]</v>
      </c>
      <c r="N3718" t="str">
        <f t="shared" si="1257"/>
        <v>Romanian</v>
      </c>
      <c r="O3718" t="str">
        <f t="shared" si="1258"/>
        <v>prose writer and journalist.[513]</v>
      </c>
      <c r="P3718" t="str">
        <f t="shared" si="1262"/>
        <v>prose writer and journalist.</v>
      </c>
      <c r="Q3718" t="str">
        <f t="shared" si="1263"/>
        <v>prose writer and journalist</v>
      </c>
      <c r="R3718" t="str">
        <f>Q3718</f>
        <v>prose writer and journalist</v>
      </c>
      <c r="U3718" t="str">
        <f t="shared" si="1254"/>
        <v>https://en.wikipedia.org/wiki/Radu_Mareș</v>
      </c>
      <c r="Y3718" t="str">
        <f t="shared" si="1255"/>
        <v>https://tools.wmflabs.org/xtools-articleinfo/?article=Radu_Mareș&amp;project=en.wikipedia.org</v>
      </c>
      <c r="AB3718" t="str">
        <f t="shared" si="1256"/>
        <v>https://en.wikipedia.org/w/index.php?title=Special:WhatLinksHere/Radu_Mareș&amp;limit=500</v>
      </c>
    </row>
    <row r="3719" spans="1:28">
      <c r="A3719">
        <v>1088</v>
      </c>
      <c r="B3719">
        <v>118465</v>
      </c>
      <c r="C3719">
        <v>923713.93598386925</v>
      </c>
      <c r="D3719" t="s">
        <v>10708</v>
      </c>
      <c r="E3719" t="str">
        <f t="shared" si="1264"/>
        <v>Rafael</v>
      </c>
      <c r="F3719" t="str">
        <f t="shared" si="1265"/>
        <v>Iriondo</v>
      </c>
      <c r="H3719">
        <v>0</v>
      </c>
      <c r="J3719">
        <v>97</v>
      </c>
      <c r="K3719" s="3">
        <v>42424</v>
      </c>
      <c r="L3719" t="s">
        <v>11463</v>
      </c>
      <c r="M3719" t="str">
        <f t="shared" si="1261"/>
        <v>Spanish international football player and manager.[433]</v>
      </c>
      <c r="N3719" t="str">
        <f t="shared" si="1257"/>
        <v>Spanish</v>
      </c>
      <c r="O3719" t="str">
        <f t="shared" si="1258"/>
        <v>international football player and manager.[433]</v>
      </c>
      <c r="P3719" t="str">
        <f t="shared" si="1262"/>
        <v>international football player and manager.</v>
      </c>
      <c r="Q3719" t="str">
        <f t="shared" si="1263"/>
        <v>international football player and manager</v>
      </c>
      <c r="R3719" t="s">
        <v>3380</v>
      </c>
      <c r="U3719" t="str">
        <f t="shared" si="1254"/>
        <v>https://en.wikipedia.org/wiki/Rafael_Iriondo</v>
      </c>
      <c r="Y3719" t="str">
        <f t="shared" si="1255"/>
        <v>https://tools.wmflabs.org/xtools-articleinfo/?article=Rafael_Iriondo&amp;project=en.wikipedia.org</v>
      </c>
      <c r="AB3719" t="str">
        <f t="shared" si="1256"/>
        <v>https://en.wikipedia.org/w/index.php?title=Special:WhatLinksHere/Rafael_Iriondo&amp;limit=500</v>
      </c>
    </row>
    <row r="3720" spans="1:28">
      <c r="A3720">
        <v>885</v>
      </c>
      <c r="B3720">
        <v>867864</v>
      </c>
      <c r="C3720">
        <v>351165.261996357</v>
      </c>
      <c r="D3720" t="s">
        <v>10956</v>
      </c>
      <c r="E3720" t="str">
        <f t="shared" si="1264"/>
        <v>Rafael</v>
      </c>
      <c r="F3720" t="str">
        <f t="shared" si="1265"/>
        <v>Moreno Valle</v>
      </c>
      <c r="H3720">
        <v>0</v>
      </c>
      <c r="J3720">
        <v>98</v>
      </c>
      <c r="K3720" s="3">
        <v>42413</v>
      </c>
      <c r="L3720" t="s">
        <v>11178</v>
      </c>
      <c r="M3720" t="str">
        <f t="shared" si="1261"/>
        <v>Mexican military physician and politician Governor of Puebla (1969–1972) Secretary of Health (1964–1968).[230]</v>
      </c>
      <c r="N3720" t="str">
        <f t="shared" si="1257"/>
        <v>Mexican</v>
      </c>
      <c r="O3720" t="str">
        <f t="shared" si="1258"/>
        <v>military physician and politician Governor of Puebla (1969–1972) Secretary of Health (1964–1968).[230]</v>
      </c>
      <c r="P3720" t="str">
        <f t="shared" si="1262"/>
        <v>military physician and politician Governor of Puebla (1969–1972) Secretary of Health (1964–1968).</v>
      </c>
      <c r="Q3720" t="str">
        <f t="shared" si="1263"/>
        <v>military physician and politician Governor of Puebla (1969–1972) Secretary of Health (1964–1968)</v>
      </c>
      <c r="R3720" t="s">
        <v>3369</v>
      </c>
      <c r="S3720" t="s">
        <v>2322</v>
      </c>
      <c r="U3720" t="str">
        <f t="shared" si="1254"/>
        <v>https://en.wikipedia.org/wiki/Rafael_Moreno Valle</v>
      </c>
      <c r="Y3720" t="str">
        <f t="shared" si="1255"/>
        <v>https://tools.wmflabs.org/xtools-articleinfo/?article=Rafael_Moreno Valle&amp;project=en.wikipedia.org</v>
      </c>
      <c r="AB3720" t="str">
        <f t="shared" si="1256"/>
        <v>https://en.wikipedia.org/w/index.php?title=Special:WhatLinksHere/Rafael_Moreno Valle&amp;limit=500</v>
      </c>
    </row>
    <row r="3721" spans="1:28">
      <c r="A3721">
        <v>1312</v>
      </c>
      <c r="B3721">
        <v>684211</v>
      </c>
      <c r="C3721">
        <v>859934.37679644558</v>
      </c>
      <c r="D3721" t="s">
        <v>8777</v>
      </c>
      <c r="E3721" t="str">
        <f t="shared" si="1264"/>
        <v>Rafael</v>
      </c>
      <c r="F3721" t="str">
        <f t="shared" si="1265"/>
        <v>Squirru</v>
      </c>
      <c r="H3721">
        <v>0</v>
      </c>
      <c r="J3721">
        <v>90</v>
      </c>
      <c r="K3721" s="3">
        <v>42434</v>
      </c>
      <c r="L3721" s="2" t="s">
        <v>8310</v>
      </c>
      <c r="M3721" t="str">
        <f t="shared" si="1261"/>
        <v>Argentine author.[118]</v>
      </c>
      <c r="N3721" t="str">
        <f t="shared" si="1257"/>
        <v>Argentine</v>
      </c>
      <c r="O3721" t="str">
        <f t="shared" si="1258"/>
        <v>author.[118]</v>
      </c>
      <c r="P3721" t="str">
        <f t="shared" si="1262"/>
        <v>author.</v>
      </c>
      <c r="Q3721" t="str">
        <f t="shared" si="1263"/>
        <v>author</v>
      </c>
      <c r="R3721" t="str">
        <f>IFERROR(MID(Q3721,1,FIND(" ",Q3721)-1),Q3721)</f>
        <v>author</v>
      </c>
      <c r="U3721" t="str">
        <f t="shared" ref="U3721:U3737" si="1266">CONCATENATE("https://en.wikipedia.org/wiki/",REPLACE(D3721,FIND(" ",D3721),1,"_"))</f>
        <v>https://en.wikipedia.org/wiki/Rafael_Squirru</v>
      </c>
      <c r="Y3721" t="str">
        <f t="shared" ref="Y3721:Y3737" si="1267">CONCATENATE("https://tools.wmflabs.org/xtools-articleinfo/?article=",REPLACE(D3721,FIND(" ",D3721),1,"_"),"&amp;project=en.wikipedia.org")</f>
        <v>https://tools.wmflabs.org/xtools-articleinfo/?article=Rafael_Squirru&amp;project=en.wikipedia.org</v>
      </c>
      <c r="AB3721" t="str">
        <f t="shared" ref="AB3721:AB3737" si="1268">CONCATENATE("https://en.wikipedia.org/w/index.php?title=Special:WhatLinksHere/",REPLACE(D3721,FIND(" ",D3721),1,"_"),"&amp;limit=500")</f>
        <v>https://en.wikipedia.org/w/index.php?title=Special:WhatLinksHere/Rafael_Squirru&amp;limit=500</v>
      </c>
    </row>
    <row r="3722" spans="1:28">
      <c r="A3722">
        <v>1436</v>
      </c>
      <c r="B3722">
        <v>146074</v>
      </c>
      <c r="C3722">
        <v>999303.49422447756</v>
      </c>
      <c r="D3722" t="s">
        <v>8881</v>
      </c>
      <c r="E3722" t="str">
        <f t="shared" si="1264"/>
        <v>Rafiq</v>
      </c>
      <c r="F3722" t="str">
        <f t="shared" si="1265"/>
        <v>Azad</v>
      </c>
      <c r="H3722">
        <v>0</v>
      </c>
      <c r="J3722">
        <v>74</v>
      </c>
      <c r="K3722" s="3">
        <v>42441</v>
      </c>
      <c r="L3722" s="2" t="s">
        <v>7987</v>
      </c>
      <c r="M3722" t="str">
        <f t="shared" si="1261"/>
        <v>Bangladeshi poet stroke.[242]</v>
      </c>
      <c r="N3722" t="str">
        <f t="shared" si="1257"/>
        <v>Bangladeshi</v>
      </c>
      <c r="O3722" t="str">
        <f t="shared" si="1258"/>
        <v>poet stroke.[242]</v>
      </c>
      <c r="P3722" t="str">
        <f t="shared" si="1262"/>
        <v>poet stroke.</v>
      </c>
      <c r="Q3722" t="str">
        <f t="shared" si="1263"/>
        <v>poet stroke</v>
      </c>
      <c r="R3722" t="str">
        <f>IFERROR(MID(Q3722,1,FIND(" ",Q3722)-1),Q3722)</f>
        <v>poet</v>
      </c>
      <c r="T3722" t="s">
        <v>7180</v>
      </c>
      <c r="U3722" t="str">
        <f t="shared" si="1266"/>
        <v>https://en.wikipedia.org/wiki/Rafiq_Azad</v>
      </c>
      <c r="Y3722" t="str">
        <f t="shared" si="1267"/>
        <v>https://tools.wmflabs.org/xtools-articleinfo/?article=Rafiq_Azad&amp;project=en.wikipedia.org</v>
      </c>
      <c r="AB3722" t="str">
        <f t="shared" si="1268"/>
        <v>https://en.wikipedia.org/w/index.php?title=Special:WhatLinksHere/Rafiq_Azad&amp;limit=500</v>
      </c>
    </row>
    <row r="3723" spans="1:28">
      <c r="A3723">
        <v>57</v>
      </c>
      <c r="B3723">
        <v>748765</v>
      </c>
      <c r="C3723">
        <v>968114.99960131187</v>
      </c>
      <c r="D3723" t="s">
        <v>9081</v>
      </c>
      <c r="E3723" t="str">
        <f t="shared" si="1264"/>
        <v>Raghu</v>
      </c>
      <c r="F3723" t="str">
        <f t="shared" si="1265"/>
        <v>Nandan Mandal</v>
      </c>
      <c r="H3723">
        <v>0</v>
      </c>
      <c r="J3723">
        <v>63</v>
      </c>
      <c r="K3723" s="3">
        <v>42372</v>
      </c>
      <c r="L3723" t="s">
        <v>9082</v>
      </c>
      <c r="M3723" t="str">
        <f t="shared" si="1261"/>
        <v>Indian politician.[57]</v>
      </c>
      <c r="N3723" t="str">
        <f t="shared" si="1257"/>
        <v>Indian</v>
      </c>
      <c r="O3723" t="str">
        <f t="shared" si="1258"/>
        <v>politician.[57]</v>
      </c>
      <c r="P3723" t="str">
        <f t="shared" si="1262"/>
        <v>politician.</v>
      </c>
      <c r="Q3723" t="str">
        <f t="shared" si="1263"/>
        <v>politician</v>
      </c>
      <c r="R3723" t="str">
        <f>IFERROR(MID(Q3723,1,FIND(" ",Q3723)-1),Q3723)</f>
        <v>politician</v>
      </c>
      <c r="U3723" t="str">
        <f t="shared" si="1266"/>
        <v>https://en.wikipedia.org/wiki/Raghu_Nandan Mandal</v>
      </c>
      <c r="Y3723" t="str">
        <f t="shared" si="1267"/>
        <v>https://tools.wmflabs.org/xtools-articleinfo/?article=Raghu_Nandan Mandal&amp;project=en.wikipedia.org</v>
      </c>
      <c r="AB3723" t="str">
        <f t="shared" si="1268"/>
        <v>https://en.wikipedia.org/w/index.php?title=Special:WhatLinksHere/Raghu_Nandan Mandal&amp;limit=500</v>
      </c>
    </row>
    <row r="3724" spans="1:28">
      <c r="A3724">
        <v>2541</v>
      </c>
      <c r="B3724">
        <v>148085</v>
      </c>
      <c r="C3724">
        <v>524953.9854985415</v>
      </c>
      <c r="D3724" t="s">
        <v>11837</v>
      </c>
      <c r="E3724" t="str">
        <f t="shared" si="1264"/>
        <v>Raghunath</v>
      </c>
      <c r="F3724" t="str">
        <f t="shared" si="1265"/>
        <v>Patnaik</v>
      </c>
      <c r="H3724">
        <v>0</v>
      </c>
      <c r="J3724">
        <v>89</v>
      </c>
      <c r="K3724" s="5">
        <v>42502</v>
      </c>
      <c r="L3724" t="s">
        <v>12496</v>
      </c>
      <c r="M3724" t="str">
        <f t="shared" si="1261"/>
        <v>Indian politician heart disease.[205]</v>
      </c>
      <c r="N3724" t="str">
        <f t="shared" si="1257"/>
        <v>Indian</v>
      </c>
      <c r="O3724" t="str">
        <f t="shared" si="1258"/>
        <v>politician heart disease.[205]</v>
      </c>
      <c r="P3724" t="str">
        <f t="shared" si="1262"/>
        <v>politician heart disease.</v>
      </c>
      <c r="Q3724" t="str">
        <f t="shared" si="1263"/>
        <v>politician heart disease</v>
      </c>
      <c r="R3724" t="str">
        <f>IFERROR(MID(Q3724,1,FIND(" ",Q3724)-1),Q3724)</f>
        <v>politician</v>
      </c>
      <c r="T3724" t="s">
        <v>13035</v>
      </c>
      <c r="U3724" t="str">
        <f t="shared" si="1266"/>
        <v>https://en.wikipedia.org/wiki/Raghunath_Patnaik</v>
      </c>
      <c r="Y3724" t="str">
        <f t="shared" si="1267"/>
        <v>https://tools.wmflabs.org/xtools-articleinfo/?article=Raghunath_Patnaik&amp;project=en.wikipedia.org</v>
      </c>
      <c r="AB3724" t="str">
        <f t="shared" si="1268"/>
        <v>https://en.wikipedia.org/w/index.php?title=Special:WhatLinksHere/Raghunath_Patnaik&amp;limit=500</v>
      </c>
    </row>
    <row r="3725" spans="1:28">
      <c r="A3725">
        <v>4694</v>
      </c>
      <c r="B3725">
        <v>987741</v>
      </c>
      <c r="C3725">
        <v>405801.76516232314</v>
      </c>
      <c r="D3725" t="s">
        <v>15225</v>
      </c>
      <c r="E3725" t="str">
        <f t="shared" si="1264"/>
        <v>Ragnar</v>
      </c>
      <c r="F3725" t="str">
        <f t="shared" si="1265"/>
        <v>Hvidsten</v>
      </c>
      <c r="H3725">
        <v>0</v>
      </c>
      <c r="J3725">
        <v>89</v>
      </c>
      <c r="K3725" s="5">
        <v>42634</v>
      </c>
      <c r="L3725" t="s">
        <v>15653</v>
      </c>
      <c r="M3725" t="str">
        <f t="shared" si="1261"/>
        <v>Norwegian footballer (Sandefjord Skeid national team).[100]</v>
      </c>
      <c r="N3725" t="str">
        <f t="shared" si="1257"/>
        <v>Norwegian</v>
      </c>
      <c r="O3725" t="str">
        <f t="shared" si="1258"/>
        <v>footballer (Sandefjord Skeid national team).[100]</v>
      </c>
      <c r="P3725" s="2" t="str">
        <f t="shared" si="1262"/>
        <v>footballer (Sandefjord Skeid national team).</v>
      </c>
      <c r="Q3725" s="2" t="str">
        <f t="shared" si="1263"/>
        <v>footballer (Sandefjord Skeid national team)</v>
      </c>
      <c r="R3725" s="2" t="str">
        <f>IFERROR(MID(Q3725,1,FIND(" ",Q3725)-1),Q3725)</f>
        <v>footballer</v>
      </c>
      <c r="S3725" s="2" t="s">
        <v>319</v>
      </c>
      <c r="U3725" t="str">
        <f t="shared" si="1266"/>
        <v>https://en.wikipedia.org/wiki/Ragnar_Hvidsten</v>
      </c>
      <c r="Y3725" t="str">
        <f t="shared" si="1267"/>
        <v>https://tools.wmflabs.org/xtools-articleinfo/?article=Ragnar_Hvidsten&amp;project=en.wikipedia.org</v>
      </c>
      <c r="AB3725" t="str">
        <f t="shared" si="1268"/>
        <v>https://en.wikipedia.org/w/index.php?title=Special:WhatLinksHere/Ragnar_Hvidsten&amp;limit=500</v>
      </c>
    </row>
    <row r="3726" spans="1:28">
      <c r="A3726">
        <v>3870</v>
      </c>
      <c r="B3726">
        <v>667167</v>
      </c>
      <c r="C3726">
        <v>300340.30730166705</v>
      </c>
      <c r="D3726" t="s">
        <v>4495</v>
      </c>
      <c r="E3726" t="str">
        <f t="shared" si="1264"/>
        <v>Raimundo</v>
      </c>
      <c r="F3726" t="str">
        <f t="shared" si="1265"/>
        <v>Ongaro</v>
      </c>
      <c r="H3726">
        <v>0</v>
      </c>
      <c r="J3726">
        <v>91</v>
      </c>
      <c r="K3726" s="5">
        <v>42583</v>
      </c>
      <c r="L3726" t="s">
        <v>4037</v>
      </c>
      <c r="M3726" t="str">
        <f t="shared" si="1261"/>
        <v>Argentine union leader (CGTA).[12]</v>
      </c>
      <c r="N3726" t="str">
        <f t="shared" si="1257"/>
        <v>Argentine</v>
      </c>
      <c r="O3726" t="str">
        <f t="shared" si="1258"/>
        <v>union leader (CGTA).[12]</v>
      </c>
      <c r="P3726" s="2" t="str">
        <f t="shared" si="1262"/>
        <v>union leader (CGTA).</v>
      </c>
      <c r="Q3726" s="2" t="str">
        <f t="shared" si="1263"/>
        <v>union leader (CGTA)</v>
      </c>
      <c r="R3726" s="2" t="s">
        <v>2753</v>
      </c>
      <c r="S3726" s="2" t="s">
        <v>703</v>
      </c>
      <c r="U3726" t="str">
        <f t="shared" si="1266"/>
        <v>https://en.wikipedia.org/wiki/Raimundo_Ongaro</v>
      </c>
      <c r="Y3726" t="str">
        <f t="shared" si="1267"/>
        <v>https://tools.wmflabs.org/xtools-articleinfo/?article=Raimundo_Ongaro&amp;project=en.wikipedia.org</v>
      </c>
      <c r="AB3726" t="str">
        <f t="shared" si="1268"/>
        <v>https://en.wikipedia.org/w/index.php?title=Special:WhatLinksHere/Raimundo_Ongaro&amp;limit=500</v>
      </c>
    </row>
    <row r="3727" spans="1:28">
      <c r="A3727">
        <v>2476</v>
      </c>
      <c r="B3727">
        <v>388862</v>
      </c>
      <c r="C3727">
        <v>530761.64782760316</v>
      </c>
      <c r="D3727" t="s">
        <v>11927</v>
      </c>
      <c r="E3727" t="str">
        <f t="shared" si="1264"/>
        <v>Rajesh</v>
      </c>
      <c r="F3727" t="str">
        <f t="shared" si="1265"/>
        <v>Nandini Singh</v>
      </c>
      <c r="H3727">
        <v>0</v>
      </c>
      <c r="J3727">
        <v>49</v>
      </c>
      <c r="K3727" s="5">
        <v>42498</v>
      </c>
      <c r="L3727" t="s">
        <v>12398</v>
      </c>
      <c r="M3727" t="str">
        <f t="shared" si="1261"/>
        <v>Indian politician member of the Lok Sabha (2009–2014) heart attack.[140]</v>
      </c>
      <c r="N3727" t="str">
        <f t="shared" si="1257"/>
        <v>Indian</v>
      </c>
      <c r="O3727" t="str">
        <f t="shared" si="1258"/>
        <v>politician member of the Lok Sabha (2009–2014) heart attack.[140]</v>
      </c>
      <c r="P3727" t="str">
        <f t="shared" si="1262"/>
        <v>politician member of the Lok Sabha (2009–2014) heart attack.</v>
      </c>
      <c r="Q3727" t="str">
        <f t="shared" si="1263"/>
        <v>politician member of the Lok Sabha (2009–2014) heart attack</v>
      </c>
      <c r="R3727" t="str">
        <f>IFERROR(MID(Q3727,1,FIND(" ",Q3727)-1),Q3727)</f>
        <v>politician</v>
      </c>
      <c r="S3727" s="2" t="s">
        <v>1445</v>
      </c>
      <c r="T3727" t="s">
        <v>12975</v>
      </c>
      <c r="U3727" t="str">
        <f t="shared" si="1266"/>
        <v>https://en.wikipedia.org/wiki/Rajesh_Nandini Singh</v>
      </c>
      <c r="Y3727" t="str">
        <f t="shared" si="1267"/>
        <v>https://tools.wmflabs.org/xtools-articleinfo/?article=Rajesh_Nandini Singh&amp;project=en.wikipedia.org</v>
      </c>
      <c r="AB3727" t="str">
        <f t="shared" si="1268"/>
        <v>https://en.wikipedia.org/w/index.php?title=Special:WhatLinksHere/Rajesh_Nandini Singh&amp;limit=500</v>
      </c>
    </row>
    <row r="3728" spans="1:28">
      <c r="A3728">
        <v>1145</v>
      </c>
      <c r="B3728">
        <v>779907</v>
      </c>
      <c r="C3728">
        <v>191861.40356760006</v>
      </c>
      <c r="D3728" t="s">
        <v>11031</v>
      </c>
      <c r="E3728" t="str">
        <f t="shared" si="1264"/>
        <v>Rajesh</v>
      </c>
      <c r="F3728" t="str">
        <f t="shared" si="1265"/>
        <v>Pillai</v>
      </c>
      <c r="H3728">
        <v>0</v>
      </c>
      <c r="J3728">
        <v>41</v>
      </c>
      <c r="K3728" s="3">
        <v>42427</v>
      </c>
      <c r="L3728" t="s">
        <v>11604</v>
      </c>
      <c r="M3728" t="str">
        <f t="shared" si="1261"/>
        <v>Indian film director (Traffic).[492]</v>
      </c>
      <c r="N3728" t="str">
        <f t="shared" ref="N3728:N3729" si="1269">MID(M3728,1,FIND(" ",M3728)-1)</f>
        <v>Indian</v>
      </c>
      <c r="O3728" t="str">
        <f t="shared" si="1258"/>
        <v>film director (Traffic).[492]</v>
      </c>
      <c r="P3728" t="str">
        <f t="shared" si="1262"/>
        <v>film director (Traffic).</v>
      </c>
      <c r="Q3728" t="str">
        <f t="shared" si="1263"/>
        <v>film director (Traffic)</v>
      </c>
      <c r="R3728" t="s">
        <v>7459</v>
      </c>
      <c r="S3728" t="s">
        <v>2064</v>
      </c>
      <c r="U3728" t="str">
        <f t="shared" si="1266"/>
        <v>https://en.wikipedia.org/wiki/Rajesh_Pillai</v>
      </c>
      <c r="Y3728" t="str">
        <f t="shared" si="1267"/>
        <v>https://tools.wmflabs.org/xtools-articleinfo/?article=Rajesh_Pillai&amp;project=en.wikipedia.org</v>
      </c>
      <c r="AB3728" t="str">
        <f t="shared" si="1268"/>
        <v>https://en.wikipedia.org/w/index.php?title=Special:WhatLinksHere/Rajesh_Pillai&amp;limit=500</v>
      </c>
    </row>
    <row r="3729" spans="1:28">
      <c r="A3729">
        <v>305</v>
      </c>
      <c r="B3729">
        <v>173093</v>
      </c>
      <c r="C3729">
        <v>95627.736644928518</v>
      </c>
      <c r="D3729" t="s">
        <v>9422</v>
      </c>
      <c r="E3729" t="str">
        <f t="shared" si="1264"/>
        <v>Rajesh</v>
      </c>
      <c r="F3729" t="str">
        <f t="shared" si="1265"/>
        <v>Vivek</v>
      </c>
      <c r="H3729">
        <v>0</v>
      </c>
      <c r="J3729">
        <v>66</v>
      </c>
      <c r="K3729" s="3">
        <v>42383</v>
      </c>
      <c r="L3729" t="s">
        <v>10132</v>
      </c>
      <c r="M3729" t="str">
        <f t="shared" si="1261"/>
        <v>Indian actor (Lagaan) heart attack.[306]</v>
      </c>
      <c r="N3729" t="str">
        <f t="shared" si="1269"/>
        <v>Indian</v>
      </c>
      <c r="O3729" t="str">
        <f t="shared" si="1258"/>
        <v>actor (Lagaan) heart attack.[306]</v>
      </c>
      <c r="P3729" t="str">
        <f t="shared" si="1262"/>
        <v>actor (Lagaan) heart attack.</v>
      </c>
      <c r="Q3729" t="str">
        <f t="shared" si="1263"/>
        <v>actor (Lagaan) heart attack</v>
      </c>
      <c r="R3729" t="str">
        <f>IFERROR(MID(Q3729,1,FIND(" ",Q3729)-1),Q3729)</f>
        <v>actor</v>
      </c>
      <c r="S3729" t="s">
        <v>2440</v>
      </c>
      <c r="T3729" t="s">
        <v>12104</v>
      </c>
      <c r="U3729" t="str">
        <f t="shared" si="1266"/>
        <v>https://en.wikipedia.org/wiki/Rajesh_Vivek</v>
      </c>
      <c r="Y3729" t="str">
        <f t="shared" si="1267"/>
        <v>https://tools.wmflabs.org/xtools-articleinfo/?article=Rajesh_Vivek&amp;project=en.wikipedia.org</v>
      </c>
      <c r="AB3729" t="str">
        <f t="shared" si="1268"/>
        <v>https://en.wikipedia.org/w/index.php?title=Special:WhatLinksHere/Rajesh_Vivek&amp;limit=500</v>
      </c>
    </row>
    <row r="3730" spans="1:28">
      <c r="A3730">
        <v>1231</v>
      </c>
      <c r="B3730">
        <v>562394</v>
      </c>
      <c r="C3730">
        <v>93388.693222550501</v>
      </c>
      <c r="D3730" t="s">
        <v>9180</v>
      </c>
      <c r="E3730" t="str">
        <f t="shared" si="1264"/>
        <v>Ralph</v>
      </c>
      <c r="F3730" t="str">
        <f t="shared" si="1265"/>
        <v>Baruch</v>
      </c>
      <c r="H3730">
        <v>0</v>
      </c>
      <c r="J3730">
        <v>92</v>
      </c>
      <c r="K3730" s="3">
        <v>42432</v>
      </c>
      <c r="L3730" s="2" t="s">
        <v>8479</v>
      </c>
      <c r="M3730" t="str">
        <f t="shared" si="1261"/>
        <v>German-born American media mogul (Viacom).[37]</v>
      </c>
      <c r="N3730" t="s">
        <v>7375</v>
      </c>
      <c r="O3730" s="2" t="s">
        <v>7306</v>
      </c>
      <c r="P3730" t="str">
        <f t="shared" si="1262"/>
        <v>media mogul (Viacom).</v>
      </c>
      <c r="Q3730" t="str">
        <f t="shared" si="1263"/>
        <v>media mogul (Viacom)</v>
      </c>
      <c r="R3730" t="s">
        <v>7218</v>
      </c>
      <c r="S3730" s="2" t="s">
        <v>2015</v>
      </c>
      <c r="U3730" t="str">
        <f t="shared" si="1266"/>
        <v>https://en.wikipedia.org/wiki/Ralph_Baruch</v>
      </c>
      <c r="Y3730" t="str">
        <f t="shared" si="1267"/>
        <v>https://tools.wmflabs.org/xtools-articleinfo/?article=Ralph_Baruch&amp;project=en.wikipedia.org</v>
      </c>
      <c r="AB3730" t="str">
        <f t="shared" si="1268"/>
        <v>https://en.wikipedia.org/w/index.php?title=Special:WhatLinksHere/Ralph_Baruch&amp;limit=500</v>
      </c>
    </row>
    <row r="3731" spans="1:28">
      <c r="A3731">
        <v>1498</v>
      </c>
      <c r="B3731">
        <v>426200</v>
      </c>
      <c r="C3731">
        <v>975024.75627334206</v>
      </c>
      <c r="D3731" t="s">
        <v>8329</v>
      </c>
      <c r="E3731" t="s">
        <v>7372</v>
      </c>
      <c r="F3731" t="s">
        <v>7251</v>
      </c>
      <c r="H3731">
        <v>0</v>
      </c>
      <c r="J3731">
        <v>62</v>
      </c>
      <c r="K3731" s="3">
        <v>42444</v>
      </c>
      <c r="L3731" s="2" t="s">
        <v>7991</v>
      </c>
      <c r="M3731" t="str">
        <f t="shared" si="1261"/>
        <v>American politician member of the North Carolina House of Representatives (since 2015) complications from a stroke.[305]</v>
      </c>
      <c r="N3731" t="str">
        <f t="shared" ref="N3731:N3746" si="1270">MID(M3731,1,FIND(" ",M3731)-1)</f>
        <v>American</v>
      </c>
      <c r="O3731" t="str">
        <f t="shared" ref="O3731:O3747" si="1271">MID(M3731,FIND(" ",M3731)+1,9999)</f>
        <v>politician member of the North Carolina House of Representatives (since 2015) complications from a stroke.[305]</v>
      </c>
      <c r="P3731" t="str">
        <f t="shared" si="1262"/>
        <v>politician member of the North Carolina House of Representatives (since 2015) complications from a stroke.</v>
      </c>
      <c r="Q3731" t="str">
        <f t="shared" si="1263"/>
        <v>politician member of the North Carolina House of Representatives (since 2015) complications from a stroke</v>
      </c>
      <c r="R3731" t="str">
        <f>IFERROR(MID(Q3731,1,FIND(" ",Q3731)-1),Q3731)</f>
        <v>politician</v>
      </c>
      <c r="S3731" s="2" t="s">
        <v>1927</v>
      </c>
      <c r="T3731" t="s">
        <v>7518</v>
      </c>
      <c r="U3731" t="str">
        <f t="shared" si="1266"/>
        <v>https://en.wikipedia.org/wiki/Ralph_C. Johnson</v>
      </c>
      <c r="Y3731" t="str">
        <f t="shared" si="1267"/>
        <v>https://tools.wmflabs.org/xtools-articleinfo/?article=Ralph_C. Johnson&amp;project=en.wikipedia.org</v>
      </c>
      <c r="AB3731" t="str">
        <f t="shared" si="1268"/>
        <v>https://en.wikipedia.org/w/index.php?title=Special:WhatLinksHere/Ralph_C. Johnson&amp;limit=500</v>
      </c>
    </row>
    <row r="3732" spans="1:28">
      <c r="A3732">
        <v>224</v>
      </c>
      <c r="B3732">
        <v>426130</v>
      </c>
      <c r="C3732">
        <v>772411.45488915208</v>
      </c>
      <c r="D3732" t="s">
        <v>9347</v>
      </c>
      <c r="E3732" t="str">
        <f t="shared" ref="E3732:E3737" si="1272">LEFT(D3732,FIND(" ",D3732)-1)</f>
        <v>Ralph</v>
      </c>
      <c r="F3732" t="str">
        <f t="shared" ref="F3732:F3737" si="1273">MID(D3732,FIND(" ",D3732)+1,9999)</f>
        <v>Hauenstein</v>
      </c>
      <c r="H3732">
        <v>0</v>
      </c>
      <c r="J3732">
        <v>103</v>
      </c>
      <c r="K3732" s="3">
        <v>42379</v>
      </c>
      <c r="L3732" t="s">
        <v>9348</v>
      </c>
      <c r="M3732" t="str">
        <f t="shared" si="1261"/>
        <v>American philanthropist and businessman.[225]</v>
      </c>
      <c r="N3732" t="str">
        <f t="shared" si="1270"/>
        <v>American</v>
      </c>
      <c r="O3732" t="str">
        <f t="shared" si="1271"/>
        <v>philanthropist and businessman.[225]</v>
      </c>
      <c r="P3732" t="str">
        <f t="shared" si="1262"/>
        <v>philanthropist and businessman.</v>
      </c>
      <c r="Q3732" t="str">
        <f t="shared" si="1263"/>
        <v>philanthropist and businessman</v>
      </c>
      <c r="R3732" t="str">
        <f>Q3732</f>
        <v>philanthropist and businessman</v>
      </c>
      <c r="U3732" t="str">
        <f t="shared" si="1266"/>
        <v>https://en.wikipedia.org/wiki/Ralph_Hauenstein</v>
      </c>
      <c r="Y3732" t="str">
        <f t="shared" si="1267"/>
        <v>https://tools.wmflabs.org/xtools-articleinfo/?article=Ralph_Hauenstein&amp;project=en.wikipedia.org</v>
      </c>
      <c r="AB3732" t="str">
        <f t="shared" si="1268"/>
        <v>https://en.wikipedia.org/w/index.php?title=Special:WhatLinksHere/Ralph_Hauenstein&amp;limit=500</v>
      </c>
    </row>
    <row r="3733" spans="1:28">
      <c r="A3733">
        <v>2816</v>
      </c>
      <c r="B3733">
        <v>247741</v>
      </c>
      <c r="C3733">
        <v>959255.27316558152</v>
      </c>
      <c r="D3733" t="s">
        <v>12216</v>
      </c>
      <c r="E3733" t="str">
        <f t="shared" si="1272"/>
        <v>Ralph</v>
      </c>
      <c r="F3733" t="str">
        <f t="shared" si="1273"/>
        <v>Ketner</v>
      </c>
      <c r="H3733">
        <v>0</v>
      </c>
      <c r="J3733">
        <v>95</v>
      </c>
      <c r="K3733" s="5">
        <v>42519</v>
      </c>
      <c r="L3733" t="s">
        <v>12726</v>
      </c>
      <c r="M3733" t="str">
        <f t="shared" si="1261"/>
        <v>American businessman and philanthropist co-founder of Food Lion colon cancer.[484]</v>
      </c>
      <c r="N3733" t="str">
        <f t="shared" si="1270"/>
        <v>American</v>
      </c>
      <c r="O3733" t="str">
        <f t="shared" si="1271"/>
        <v>businessman and philanthropist co-founder of Food Lion colon cancer.[484]</v>
      </c>
      <c r="P3733" t="str">
        <f t="shared" si="1262"/>
        <v>businessman and philanthropist co-founder of Food Lion colon cancer.</v>
      </c>
      <c r="Q3733" t="str">
        <f t="shared" si="1263"/>
        <v>businessman and philanthropist co-founder of Food Lion colon cancer</v>
      </c>
      <c r="R3733" t="s">
        <v>3020</v>
      </c>
      <c r="S3733" s="2" t="s">
        <v>1161</v>
      </c>
      <c r="T3733" t="s">
        <v>13323</v>
      </c>
      <c r="U3733" t="str">
        <f t="shared" si="1266"/>
        <v>https://en.wikipedia.org/wiki/Ralph_Ketner</v>
      </c>
      <c r="Y3733" t="str">
        <f t="shared" si="1267"/>
        <v>https://tools.wmflabs.org/xtools-articleinfo/?article=Ralph_Ketner&amp;project=en.wikipedia.org</v>
      </c>
      <c r="AB3733" t="str">
        <f t="shared" si="1268"/>
        <v>https://en.wikipedia.org/w/index.php?title=Special:WhatLinksHere/Ralph_Ketner&amp;limit=500</v>
      </c>
    </row>
    <row r="3734" spans="1:28">
      <c r="A3734">
        <v>1385</v>
      </c>
      <c r="B3734">
        <v>885610</v>
      </c>
      <c r="C3734">
        <v>865477.84921003762</v>
      </c>
      <c r="D3734" t="s">
        <v>8488</v>
      </c>
      <c r="E3734" t="str">
        <f t="shared" si="1272"/>
        <v>Ralph</v>
      </c>
      <c r="F3734" t="str">
        <f t="shared" si="1273"/>
        <v>S. Larsen</v>
      </c>
      <c r="H3734">
        <v>0</v>
      </c>
      <c r="J3734">
        <v>77</v>
      </c>
      <c r="K3734" s="3">
        <v>42438</v>
      </c>
      <c r="L3734" s="2" t="s">
        <v>8108</v>
      </c>
      <c r="M3734" t="str">
        <f t="shared" si="1261"/>
        <v>American consumer products executive CEO and Chairman of Johnson &amp; Johnson cardiac arrest.[191]</v>
      </c>
      <c r="N3734" t="str">
        <f t="shared" si="1270"/>
        <v>American</v>
      </c>
      <c r="O3734" t="str">
        <f t="shared" si="1271"/>
        <v>consumer products executive CEO and Chairman of Johnson &amp; Johnson cardiac arrest.[191]</v>
      </c>
      <c r="P3734" t="str">
        <f t="shared" si="1262"/>
        <v>consumer products executive CEO and Chairman of Johnson &amp; Johnson cardiac arrest.</v>
      </c>
      <c r="Q3734" t="str">
        <f t="shared" si="1263"/>
        <v>consumer products executive CEO and Chairman of Johnson &amp; Johnson cardiac arrest</v>
      </c>
      <c r="R3734" t="s">
        <v>6930</v>
      </c>
      <c r="S3734" s="2" t="s">
        <v>1940</v>
      </c>
      <c r="T3734" t="s">
        <v>7359</v>
      </c>
      <c r="U3734" t="str">
        <f t="shared" si="1266"/>
        <v>https://en.wikipedia.org/wiki/Ralph_S. Larsen</v>
      </c>
      <c r="Y3734" t="str">
        <f t="shared" si="1267"/>
        <v>https://tools.wmflabs.org/xtools-articleinfo/?article=Ralph_S. Larsen&amp;project=en.wikipedia.org</v>
      </c>
      <c r="AB3734" t="str">
        <f t="shared" si="1268"/>
        <v>https://en.wikipedia.org/w/index.php?title=Special:WhatLinksHere/Ralph_S. Larsen&amp;limit=500</v>
      </c>
    </row>
    <row r="3735" spans="1:28">
      <c r="A3735">
        <v>1780</v>
      </c>
      <c r="B3735">
        <v>707403</v>
      </c>
      <c r="C3735">
        <v>668167.72811580449</v>
      </c>
      <c r="D3735" t="s">
        <v>8405</v>
      </c>
      <c r="E3735" t="str">
        <f t="shared" si="1272"/>
        <v>Ralph</v>
      </c>
      <c r="F3735" t="str">
        <f t="shared" si="1273"/>
        <v>Seitsinger</v>
      </c>
      <c r="H3735">
        <v>0</v>
      </c>
      <c r="J3735">
        <v>100</v>
      </c>
      <c r="K3735" s="3">
        <v>42459</v>
      </c>
      <c r="L3735" s="2" t="s">
        <v>7729</v>
      </c>
      <c r="M3735" t="str">
        <f t="shared" si="1261"/>
        <v>American politician and businessman Mayor of El Paso Texas (1961–1963).[588]</v>
      </c>
      <c r="N3735" t="str">
        <f t="shared" si="1270"/>
        <v>American</v>
      </c>
      <c r="O3735" t="str">
        <f t="shared" si="1271"/>
        <v>politician and businessman Mayor of El Paso Texas (1961–1963).[588]</v>
      </c>
      <c r="P3735" t="str">
        <f t="shared" si="1262"/>
        <v>politician and businessman Mayor of El Paso Texas (1961–1963).</v>
      </c>
      <c r="Q3735" t="str">
        <f t="shared" si="1263"/>
        <v>politician and businessman Mayor of El Paso Texas (1961–1963)</v>
      </c>
      <c r="R3735" t="s">
        <v>3240</v>
      </c>
      <c r="S3735" s="2" t="s">
        <v>1825</v>
      </c>
      <c r="U3735" t="str">
        <f t="shared" si="1266"/>
        <v>https://en.wikipedia.org/wiki/Ralph_Seitsinger</v>
      </c>
      <c r="Y3735" t="str">
        <f t="shared" si="1267"/>
        <v>https://tools.wmflabs.org/xtools-articleinfo/?article=Ralph_Seitsinger&amp;project=en.wikipedia.org</v>
      </c>
      <c r="AB3735" t="str">
        <f t="shared" si="1268"/>
        <v>https://en.wikipedia.org/w/index.php?title=Special:WhatLinksHere/Ralph_Seitsinger&amp;limit=500</v>
      </c>
    </row>
    <row r="3736" spans="1:28">
      <c r="A3736">
        <v>3213</v>
      </c>
      <c r="B3736">
        <v>81496</v>
      </c>
      <c r="C3736">
        <v>387522.63566129841</v>
      </c>
      <c r="D3736" t="s">
        <v>5552</v>
      </c>
      <c r="E3736" t="str">
        <f t="shared" si="1272"/>
        <v>Ralph</v>
      </c>
      <c r="F3736" t="str">
        <f t="shared" si="1273"/>
        <v>Stanley</v>
      </c>
      <c r="H3736">
        <v>0</v>
      </c>
      <c r="J3736">
        <v>89</v>
      </c>
      <c r="K3736" s="5">
        <v>42544</v>
      </c>
      <c r="L3736" t="s">
        <v>4569</v>
      </c>
      <c r="M3736" t="str">
        <f t="shared" si="1261"/>
        <v>American bluegrass musician (The Stanley Brothers) Grammy winner (2002) skin cancer.[368]</v>
      </c>
      <c r="N3736" t="str">
        <f t="shared" si="1270"/>
        <v>American</v>
      </c>
      <c r="O3736" t="str">
        <f t="shared" si="1271"/>
        <v>bluegrass musician (The Stanley Brothers) Grammy winner (2002) skin cancer.[368]</v>
      </c>
      <c r="P3736" t="str">
        <f t="shared" si="1262"/>
        <v>bluegrass musician (The Stanley Brothers) Grammy winner (2002) skin cancer.</v>
      </c>
      <c r="Q3736" t="str">
        <f t="shared" si="1263"/>
        <v>bluegrass musician (The Stanley Brothers) Grammy winner (2002) skin cancer</v>
      </c>
      <c r="R3736" t="s">
        <v>13073</v>
      </c>
      <c r="S3736" s="2" t="s">
        <v>898</v>
      </c>
      <c r="T3736" t="s">
        <v>13074</v>
      </c>
      <c r="U3736" t="str">
        <f t="shared" si="1266"/>
        <v>https://en.wikipedia.org/wiki/Ralph_Stanley</v>
      </c>
      <c r="Y3736" t="str">
        <f t="shared" si="1267"/>
        <v>https://tools.wmflabs.org/xtools-articleinfo/?article=Ralph_Stanley&amp;project=en.wikipedia.org</v>
      </c>
      <c r="AB3736" t="str">
        <f t="shared" si="1268"/>
        <v>https://en.wikipedia.org/w/index.php?title=Special:WhatLinksHere/Ralph_Stanley&amp;limit=500</v>
      </c>
    </row>
    <row r="3737" spans="1:28">
      <c r="A3737">
        <v>3840</v>
      </c>
      <c r="B3737">
        <v>86874</v>
      </c>
      <c r="C3737">
        <v>789536.8277131638</v>
      </c>
      <c r="D3737" t="s">
        <v>13959</v>
      </c>
      <c r="E3737" t="str">
        <f t="shared" si="1272"/>
        <v>Ralph</v>
      </c>
      <c r="F3737" t="str">
        <f t="shared" si="1273"/>
        <v>Stewart</v>
      </c>
      <c r="H3737">
        <v>0</v>
      </c>
      <c r="J3737">
        <v>90</v>
      </c>
      <c r="K3737" s="5">
        <v>42581</v>
      </c>
      <c r="L3737" t="s">
        <v>14364</v>
      </c>
      <c r="M3737" t="str">
        <f t="shared" si="1261"/>
        <v>American football player and coach.[499]</v>
      </c>
      <c r="N3737" t="str">
        <f t="shared" si="1270"/>
        <v>American</v>
      </c>
      <c r="O3737" t="str">
        <f t="shared" si="1271"/>
        <v>football player and coach.[499]</v>
      </c>
      <c r="P3737" s="2" t="str">
        <f t="shared" si="1262"/>
        <v>football player and coach.</v>
      </c>
      <c r="Q3737" s="2" t="str">
        <f t="shared" si="1263"/>
        <v>football player and coach</v>
      </c>
      <c r="R3737" s="2" t="s">
        <v>3133</v>
      </c>
      <c r="S3737" s="2"/>
      <c r="U3737" t="str">
        <f t="shared" si="1266"/>
        <v>https://en.wikipedia.org/wiki/Ralph_Stewart</v>
      </c>
      <c r="Y3737" t="str">
        <f t="shared" si="1267"/>
        <v>https://tools.wmflabs.org/xtools-articleinfo/?article=Ralph_Stewart&amp;project=en.wikipedia.org</v>
      </c>
      <c r="AB3737" t="str">
        <f t="shared" si="1268"/>
        <v>https://en.wikipedia.org/w/index.php?title=Special:WhatLinksHere/Ralph_Stewart&amp;limit=500</v>
      </c>
    </row>
    <row r="3738" spans="1:28">
      <c r="A3738">
        <v>4816</v>
      </c>
      <c r="B3738">
        <v>468855</v>
      </c>
      <c r="C3738">
        <v>365880.86253505026</v>
      </c>
      <c r="D3738" t="s">
        <v>267</v>
      </c>
      <c r="E3738" s="2" t="s">
        <v>296</v>
      </c>
      <c r="F3738" s="2" t="s">
        <v>297</v>
      </c>
      <c r="H3738">
        <v>0</v>
      </c>
      <c r="J3738">
        <v>60</v>
      </c>
      <c r="K3738" s="3">
        <v>42642</v>
      </c>
      <c r="L3738" t="s">
        <v>124</v>
      </c>
      <c r="M3738" s="2" t="str">
        <f t="shared" si="1261"/>
        <v>American businessman cancer.[53]</v>
      </c>
      <c r="N3738" s="2" t="str">
        <f t="shared" si="1270"/>
        <v>American</v>
      </c>
      <c r="O3738" s="2" t="str">
        <f t="shared" si="1271"/>
        <v>businessman cancer.[53]</v>
      </c>
      <c r="P3738" s="2" t="str">
        <f t="shared" si="1262"/>
        <v>businessman cancer.</v>
      </c>
      <c r="Q3738" s="2" t="str">
        <f t="shared" si="1263"/>
        <v>businessman cancer</v>
      </c>
      <c r="R3738" s="2" t="str">
        <f>IFERROR(MID(Q3738,1,FIND(" ",Q3738)-1),Q3738)</f>
        <v>businessman</v>
      </c>
      <c r="T3738" t="s">
        <v>61</v>
      </c>
    </row>
    <row r="3739" spans="1:28">
      <c r="A3739">
        <v>369</v>
      </c>
      <c r="B3739">
        <v>330992</v>
      </c>
      <c r="C3739">
        <v>258703.90852651326</v>
      </c>
      <c r="D3739" t="s">
        <v>9453</v>
      </c>
      <c r="E3739" t="s">
        <v>10799</v>
      </c>
      <c r="F3739" t="s">
        <v>10800</v>
      </c>
      <c r="H3739">
        <v>0</v>
      </c>
      <c r="J3739">
        <v>86</v>
      </c>
      <c r="K3739" s="3">
        <v>42386</v>
      </c>
      <c r="L3739" t="s">
        <v>10224</v>
      </c>
      <c r="M3739" t="str">
        <f t="shared" si="1261"/>
        <v>American country musician and radio broadcaster (WXRL) heart disease.[371]</v>
      </c>
      <c r="N3739" t="str">
        <f t="shared" si="1270"/>
        <v>American</v>
      </c>
      <c r="O3739" t="str">
        <f t="shared" si="1271"/>
        <v>country musician and radio broadcaster (WXRL) heart disease.[371]</v>
      </c>
      <c r="P3739" t="str">
        <f t="shared" si="1262"/>
        <v>country musician and radio broadcaster (WXRL) heart disease.</v>
      </c>
      <c r="Q3739" t="str">
        <f t="shared" si="1263"/>
        <v>country musician and radio broadcaster (WXRL) heart disease</v>
      </c>
      <c r="R3739" t="s">
        <v>3336</v>
      </c>
      <c r="S3739" t="s">
        <v>2666</v>
      </c>
      <c r="T3739" t="s">
        <v>12110</v>
      </c>
      <c r="U3739" t="str">
        <f t="shared" ref="U3739:U3745" si="1274">CONCATENATE("https://en.wikipedia.org/wiki/",REPLACE(D3739,FIND(" ",D3739),1,"_"))</f>
        <v>https://en.wikipedia.org/wiki/Ramblin'_Lou Schriver</v>
      </c>
      <c r="Y3739" t="str">
        <f t="shared" ref="Y3739:Y3745" si="1275">CONCATENATE("https://tools.wmflabs.org/xtools-articleinfo/?article=",REPLACE(D3739,FIND(" ",D3739),1,"_"),"&amp;project=en.wikipedia.org")</f>
        <v>https://tools.wmflabs.org/xtools-articleinfo/?article=Ramblin'_Lou Schriver&amp;project=en.wikipedia.org</v>
      </c>
      <c r="AB3739" t="str">
        <f t="shared" ref="AB3739:AB3745" si="1276">CONCATENATE("https://en.wikipedia.org/w/index.php?title=Special:WhatLinksHere/",REPLACE(D3739,FIND(" ",D3739),1,"_"),"&amp;limit=500")</f>
        <v>https://en.wikipedia.org/w/index.php?title=Special:WhatLinksHere/Ramblin'_Lou Schriver&amp;limit=500</v>
      </c>
    </row>
    <row r="3740" spans="1:28">
      <c r="A3740">
        <v>3345</v>
      </c>
      <c r="B3740">
        <v>699185</v>
      </c>
      <c r="C3740">
        <v>188257.15356342698</v>
      </c>
      <c r="D3740" t="s">
        <v>13662</v>
      </c>
      <c r="E3740" t="s">
        <v>14476</v>
      </c>
      <c r="F3740" t="s">
        <v>14475</v>
      </c>
      <c r="H3740">
        <v>0</v>
      </c>
      <c r="J3740">
        <v>85</v>
      </c>
      <c r="K3740" s="5">
        <v>42552</v>
      </c>
      <c r="L3740" t="s">
        <v>13821</v>
      </c>
      <c r="M3740" t="str">
        <f t="shared" si="1261"/>
        <v>Indian writer.[3]</v>
      </c>
      <c r="N3740" t="str">
        <f t="shared" si="1270"/>
        <v>Indian</v>
      </c>
      <c r="O3740" t="str">
        <f t="shared" si="1271"/>
        <v>writer.[3]</v>
      </c>
      <c r="P3740" s="2" t="str">
        <f t="shared" si="1262"/>
        <v>writer.</v>
      </c>
      <c r="Q3740" s="2" t="str">
        <f t="shared" si="1263"/>
        <v>writer</v>
      </c>
      <c r="R3740" s="2" t="str">
        <f>IFERROR(MID(Q3740,1,FIND(" ",Q3740)-1),Q3740)</f>
        <v>writer</v>
      </c>
      <c r="S3740" s="2"/>
      <c r="U3740" t="str">
        <f t="shared" si="1274"/>
        <v>https://en.wikipedia.org/wiki/Ramchandra_Chintaman Dhere</v>
      </c>
      <c r="Y3740" t="str">
        <f t="shared" si="1275"/>
        <v>https://tools.wmflabs.org/xtools-articleinfo/?article=Ramchandra_Chintaman Dhere&amp;project=en.wikipedia.org</v>
      </c>
      <c r="AB3740" t="str">
        <f t="shared" si="1276"/>
        <v>https://en.wikipedia.org/w/index.php?title=Special:WhatLinksHere/Ramchandra_Chintaman Dhere&amp;limit=500</v>
      </c>
    </row>
    <row r="3741" spans="1:28">
      <c r="A3741">
        <v>1062</v>
      </c>
      <c r="B3741">
        <v>326248</v>
      </c>
      <c r="C3741">
        <v>539069.94410044723</v>
      </c>
      <c r="D3741" t="s">
        <v>10967</v>
      </c>
      <c r="E3741" t="str">
        <f t="shared" ref="E3741:E3752" si="1277">LEFT(D3741,FIND(" ",D3741)-1)</f>
        <v>Ramón</v>
      </c>
      <c r="F3741" t="str">
        <f t="shared" ref="F3741:F3752" si="1278">MID(D3741,FIND(" ",D3741)+1,9999)</f>
        <v>Castro Ruz</v>
      </c>
      <c r="H3741">
        <v>0</v>
      </c>
      <c r="J3741">
        <v>91</v>
      </c>
      <c r="K3741" s="3">
        <v>42423</v>
      </c>
      <c r="L3741" t="s">
        <v>11359</v>
      </c>
      <c r="M3741" t="str">
        <f t="shared" si="1261"/>
        <v>Cuban farmer and quartermaster (Cuban Revolution).[407]</v>
      </c>
      <c r="N3741" t="str">
        <f t="shared" si="1270"/>
        <v>Cuban</v>
      </c>
      <c r="O3741" t="str">
        <f t="shared" si="1271"/>
        <v>farmer and quartermaster (Cuban Revolution).[407]</v>
      </c>
      <c r="P3741" t="str">
        <f t="shared" si="1262"/>
        <v>farmer and quartermaster (Cuban Revolution).</v>
      </c>
      <c r="Q3741" t="str">
        <f t="shared" si="1263"/>
        <v>farmer and quartermaster (Cuban Revolution)</v>
      </c>
      <c r="R3741" t="s">
        <v>3373</v>
      </c>
      <c r="S3741" t="s">
        <v>2117</v>
      </c>
      <c r="U3741" t="str">
        <f t="shared" si="1274"/>
        <v>https://en.wikipedia.org/wiki/Ramón_Castro Ruz</v>
      </c>
      <c r="Y3741" t="str">
        <f t="shared" si="1275"/>
        <v>https://tools.wmflabs.org/xtools-articleinfo/?article=Ramón_Castro Ruz&amp;project=en.wikipedia.org</v>
      </c>
      <c r="AB3741" t="str">
        <f t="shared" si="1276"/>
        <v>https://en.wikipedia.org/w/index.php?title=Special:WhatLinksHere/Ramón_Castro Ruz&amp;limit=500</v>
      </c>
    </row>
    <row r="3742" spans="1:28">
      <c r="A3742">
        <v>1282</v>
      </c>
      <c r="B3742">
        <v>384084</v>
      </c>
      <c r="C3742">
        <v>478632.69485969795</v>
      </c>
      <c r="D3742" t="s">
        <v>8927</v>
      </c>
      <c r="E3742" t="str">
        <f t="shared" si="1277"/>
        <v>Ramón</v>
      </c>
      <c r="F3742" t="str">
        <f t="shared" si="1278"/>
        <v>Palomares</v>
      </c>
      <c r="H3742">
        <v>0</v>
      </c>
      <c r="J3742">
        <v>80</v>
      </c>
      <c r="K3742" s="3">
        <v>42433</v>
      </c>
      <c r="L3742" s="2" t="s">
        <v>8359</v>
      </c>
      <c r="M3742" t="str">
        <f t="shared" si="1261"/>
        <v>Venezuelan poet.[88]</v>
      </c>
      <c r="N3742" t="str">
        <f t="shared" si="1270"/>
        <v>Venezuelan</v>
      </c>
      <c r="O3742" t="str">
        <f t="shared" si="1271"/>
        <v>poet.[88]</v>
      </c>
      <c r="P3742" t="str">
        <f t="shared" si="1262"/>
        <v>poet.</v>
      </c>
      <c r="Q3742" t="str">
        <f t="shared" si="1263"/>
        <v>poet</v>
      </c>
      <c r="R3742" t="str">
        <f>IFERROR(MID(Q3742,1,FIND(" ",Q3742)-1),Q3742)</f>
        <v>poet</v>
      </c>
      <c r="U3742" t="str">
        <f t="shared" si="1274"/>
        <v>https://en.wikipedia.org/wiki/Ramón_Palomares</v>
      </c>
      <c r="Y3742" t="str">
        <f t="shared" si="1275"/>
        <v>https://tools.wmflabs.org/xtools-articleinfo/?article=Ramón_Palomares&amp;project=en.wikipedia.org</v>
      </c>
      <c r="AB3742" t="str">
        <f t="shared" si="1276"/>
        <v>https://en.wikipedia.org/w/index.php?title=Special:WhatLinksHere/Ramón_Palomares&amp;limit=500</v>
      </c>
    </row>
    <row r="3743" spans="1:28">
      <c r="A3743">
        <v>653</v>
      </c>
      <c r="B3743">
        <v>748048</v>
      </c>
      <c r="C3743">
        <v>403204.23981484055</v>
      </c>
      <c r="D3743" t="s">
        <v>9956</v>
      </c>
      <c r="E3743" t="str">
        <f t="shared" si="1277"/>
        <v>Randhir</v>
      </c>
      <c r="F3743" t="str">
        <f t="shared" si="1278"/>
        <v>Singh</v>
      </c>
      <c r="H3743">
        <v>0</v>
      </c>
      <c r="J3743">
        <v>94</v>
      </c>
      <c r="K3743" s="3">
        <v>42400</v>
      </c>
      <c r="L3743" t="s">
        <v>9957</v>
      </c>
      <c r="M3743" t="str">
        <f t="shared" si="1261"/>
        <v>Indian political scientist.[659]</v>
      </c>
      <c r="N3743" t="str">
        <f t="shared" si="1270"/>
        <v>Indian</v>
      </c>
      <c r="O3743" t="str">
        <f t="shared" si="1271"/>
        <v>political scientist.[659]</v>
      </c>
      <c r="P3743" t="str">
        <f t="shared" si="1262"/>
        <v>political scientist.</v>
      </c>
      <c r="Q3743" t="str">
        <f t="shared" si="1263"/>
        <v>political scientist</v>
      </c>
      <c r="R3743" t="s">
        <v>7457</v>
      </c>
      <c r="U3743" t="str">
        <f t="shared" si="1274"/>
        <v>https://en.wikipedia.org/wiki/Randhir_Singh</v>
      </c>
      <c r="Y3743" t="str">
        <f t="shared" si="1275"/>
        <v>https://tools.wmflabs.org/xtools-articleinfo/?article=Randhir_Singh&amp;project=en.wikipedia.org</v>
      </c>
      <c r="AB3743" t="str">
        <f t="shared" si="1276"/>
        <v>https://en.wikipedia.org/w/index.php?title=Special:WhatLinksHere/Randhir_Singh&amp;limit=500</v>
      </c>
    </row>
    <row r="3744" spans="1:28">
      <c r="A3744">
        <v>3618</v>
      </c>
      <c r="B3744">
        <v>591401</v>
      </c>
      <c r="C3744">
        <v>339774.49140456883</v>
      </c>
      <c r="D3744" t="s">
        <v>13589</v>
      </c>
      <c r="E3744" t="str">
        <f t="shared" si="1277"/>
        <v>Randolph</v>
      </c>
      <c r="F3744" t="str">
        <f t="shared" si="1278"/>
        <v>George</v>
      </c>
      <c r="H3744">
        <v>0</v>
      </c>
      <c r="J3744">
        <v>92</v>
      </c>
      <c r="K3744" s="5">
        <v>42569</v>
      </c>
      <c r="L3744" t="s">
        <v>14268</v>
      </c>
      <c r="M3744" t="str">
        <f t="shared" si="1261"/>
        <v>Guyanese Anglican bishop.[277]</v>
      </c>
      <c r="N3744" t="str">
        <f t="shared" si="1270"/>
        <v>Guyanese</v>
      </c>
      <c r="O3744" t="str">
        <f t="shared" si="1271"/>
        <v>Anglican bishop.[277]</v>
      </c>
      <c r="P3744" s="2" t="str">
        <f t="shared" si="1262"/>
        <v>Anglican bishop.</v>
      </c>
      <c r="Q3744" s="2" t="str">
        <f t="shared" si="1263"/>
        <v>Anglican bishop</v>
      </c>
      <c r="R3744" s="2" t="s">
        <v>14481</v>
      </c>
      <c r="S3744" s="2"/>
      <c r="U3744" t="str">
        <f t="shared" si="1274"/>
        <v>https://en.wikipedia.org/wiki/Randolph_George</v>
      </c>
      <c r="Y3744" t="str">
        <f t="shared" si="1275"/>
        <v>https://tools.wmflabs.org/xtools-articleinfo/?article=Randolph_George&amp;project=en.wikipedia.org</v>
      </c>
      <c r="AB3744" t="str">
        <f t="shared" si="1276"/>
        <v>https://en.wikipedia.org/w/index.php?title=Special:WhatLinksHere/Randolph_George&amp;limit=500</v>
      </c>
    </row>
    <row r="3745" spans="1:28">
      <c r="A3745">
        <v>3158</v>
      </c>
      <c r="B3745">
        <v>365680</v>
      </c>
      <c r="C3745">
        <v>555917.15307127743</v>
      </c>
      <c r="D3745" t="s">
        <v>5502</v>
      </c>
      <c r="E3745" t="str">
        <f t="shared" si="1277"/>
        <v>Randolph</v>
      </c>
      <c r="F3745" t="str">
        <f t="shared" si="1278"/>
        <v>Vigne</v>
      </c>
      <c r="H3745">
        <v>0</v>
      </c>
      <c r="J3745">
        <v>87</v>
      </c>
      <c r="K3745" s="5">
        <v>42540</v>
      </c>
      <c r="L3745" t="s">
        <v>4831</v>
      </c>
      <c r="M3745" t="str">
        <f t="shared" si="1261"/>
        <v>South African political activist.[313]</v>
      </c>
      <c r="N3745" t="str">
        <f t="shared" si="1270"/>
        <v>South</v>
      </c>
      <c r="O3745" t="str">
        <f t="shared" si="1271"/>
        <v>African political activist.[313]</v>
      </c>
      <c r="P3745" t="str">
        <f t="shared" si="1262"/>
        <v>African political activist.</v>
      </c>
      <c r="Q3745" t="str">
        <f t="shared" si="1263"/>
        <v>African political activist</v>
      </c>
      <c r="R3745" t="s">
        <v>13315</v>
      </c>
      <c r="U3745" t="str">
        <f t="shared" si="1274"/>
        <v>https://en.wikipedia.org/wiki/Randolph_Vigne</v>
      </c>
      <c r="Y3745" t="str">
        <f t="shared" si="1275"/>
        <v>https://tools.wmflabs.org/xtools-articleinfo/?article=Randolph_Vigne&amp;project=en.wikipedia.org</v>
      </c>
      <c r="AB3745" t="str">
        <f t="shared" si="1276"/>
        <v>https://en.wikipedia.org/w/index.php?title=Special:WhatLinksHere/Randolph_Vigne&amp;limit=500</v>
      </c>
    </row>
    <row r="3746" spans="1:28">
      <c r="A3746">
        <v>4774</v>
      </c>
      <c r="B3746">
        <v>260882</v>
      </c>
      <c r="C3746">
        <v>170764.9090758423</v>
      </c>
      <c r="D3746" t="s">
        <v>152</v>
      </c>
      <c r="E3746" s="2" t="str">
        <f t="shared" si="1277"/>
        <v>Randy</v>
      </c>
      <c r="F3746" s="2" t="str">
        <f t="shared" si="1278"/>
        <v>Duncan</v>
      </c>
      <c r="H3746">
        <v>0</v>
      </c>
      <c r="J3746">
        <v>79</v>
      </c>
      <c r="K3746" s="3">
        <v>42640</v>
      </c>
      <c r="L3746" t="s">
        <v>223</v>
      </c>
      <c r="M3746" s="2" t="str">
        <f t="shared" si="1261"/>
        <v>American gridiron football player and lawyer.[70]</v>
      </c>
      <c r="N3746" s="2" t="str">
        <f t="shared" si="1270"/>
        <v>American</v>
      </c>
      <c r="O3746" s="2" t="str">
        <f t="shared" si="1271"/>
        <v>gridiron football player and lawyer.[70]</v>
      </c>
      <c r="P3746" s="2" t="str">
        <f t="shared" si="1262"/>
        <v>gridiron football player and lawyer.</v>
      </c>
      <c r="Q3746" s="2" t="str">
        <f t="shared" si="1263"/>
        <v>gridiron football player and lawyer</v>
      </c>
      <c r="R3746" s="2" t="str">
        <f>P3746</f>
        <v>gridiron football player and lawyer.</v>
      </c>
      <c r="S3746" t="s">
        <v>109</v>
      </c>
    </row>
    <row r="3747" spans="1:28">
      <c r="A3747">
        <v>3059</v>
      </c>
      <c r="B3747">
        <v>849244</v>
      </c>
      <c r="C3747">
        <v>128607.99959435099</v>
      </c>
      <c r="D3747" t="s">
        <v>5403</v>
      </c>
      <c r="E3747" t="str">
        <f t="shared" si="1277"/>
        <v>Randy</v>
      </c>
      <c r="F3747" t="str">
        <f t="shared" si="1278"/>
        <v>Jones</v>
      </c>
      <c r="H3747">
        <v>0</v>
      </c>
      <c r="J3747">
        <v>72</v>
      </c>
      <c r="K3747" s="5">
        <v>42534</v>
      </c>
      <c r="L3747" t="s">
        <v>4987</v>
      </c>
      <c r="M3747" t="str">
        <f t="shared" si="1261"/>
        <v>British-born American jazz musician (Chet Baker Dave Brubeck Maynard Ferguson).[214]</v>
      </c>
      <c r="N3747" t="s">
        <v>4472</v>
      </c>
      <c r="O3747" t="str">
        <f t="shared" si="1271"/>
        <v>American jazz musician (Chet Baker Dave Brubeck Maynard Ferguson).[214]</v>
      </c>
      <c r="P3747" t="str">
        <f t="shared" si="1262"/>
        <v>American jazz musician (Chet Baker Dave Brubeck Maynard Ferguson).</v>
      </c>
      <c r="Q3747" t="str">
        <f t="shared" si="1263"/>
        <v>American jazz musician (Chet Baker Dave Brubeck Maynard Ferguson)</v>
      </c>
      <c r="R3747" t="s">
        <v>13219</v>
      </c>
      <c r="S3747" s="2" t="s">
        <v>1180</v>
      </c>
      <c r="U3747" t="str">
        <f t="shared" ref="U3747:U3778" si="1279">CONCATENATE("https://en.wikipedia.org/wiki/",REPLACE(D3747,FIND(" ",D3747),1,"_"))</f>
        <v>https://en.wikipedia.org/wiki/Randy_Jones</v>
      </c>
      <c r="Y3747" t="str">
        <f t="shared" ref="Y3747:Y3778" si="1280">CONCATENATE("https://tools.wmflabs.org/xtools-articleinfo/?article=",REPLACE(D3747,FIND(" ",D3747),1,"_"),"&amp;project=en.wikipedia.org")</f>
        <v>https://tools.wmflabs.org/xtools-articleinfo/?article=Randy_Jones&amp;project=en.wikipedia.org</v>
      </c>
      <c r="AB3747" t="str">
        <f t="shared" ref="AB3747:AB3778" si="1281">CONCATENATE("https://en.wikipedia.org/w/index.php?title=Special:WhatLinksHere/",REPLACE(D3747,FIND(" ",D3747),1,"_"),"&amp;limit=500")</f>
        <v>https://en.wikipedia.org/w/index.php?title=Special:WhatLinksHere/Randy_Jones&amp;limit=500</v>
      </c>
    </row>
    <row r="3748" spans="1:28">
      <c r="A3748">
        <v>1173</v>
      </c>
      <c r="B3748">
        <v>808071</v>
      </c>
      <c r="C3748">
        <v>123474.20753394545</v>
      </c>
      <c r="D3748" t="s">
        <v>10645</v>
      </c>
      <c r="E3748" t="str">
        <f t="shared" si="1277"/>
        <v>Ranginui</v>
      </c>
      <c r="F3748" t="str">
        <f t="shared" si="1278"/>
        <v>Walker</v>
      </c>
      <c r="H3748">
        <v>0</v>
      </c>
      <c r="J3748">
        <v>83</v>
      </c>
      <c r="K3748" s="3">
        <v>42428</v>
      </c>
      <c r="L3748" t="s">
        <v>11649</v>
      </c>
      <c r="M3748" t="str">
        <f t="shared" si="1261"/>
        <v>New Zealand Māori academic.[520]</v>
      </c>
      <c r="N3748" t="s">
        <v>7259</v>
      </c>
      <c r="O3748" t="s">
        <v>11812</v>
      </c>
      <c r="P3748" t="str">
        <f t="shared" si="1262"/>
        <v>Māori academic.</v>
      </c>
      <c r="Q3748" t="str">
        <f t="shared" si="1263"/>
        <v>Māori academic</v>
      </c>
      <c r="R3748" t="s">
        <v>7258</v>
      </c>
      <c r="U3748" t="str">
        <f t="shared" si="1279"/>
        <v>https://en.wikipedia.org/wiki/Ranginui_Walker</v>
      </c>
      <c r="Y3748" t="str">
        <f t="shared" si="1280"/>
        <v>https://tools.wmflabs.org/xtools-articleinfo/?article=Ranginui_Walker&amp;project=en.wikipedia.org</v>
      </c>
      <c r="AB3748" t="str">
        <f t="shared" si="1281"/>
        <v>https://en.wikipedia.org/w/index.php?title=Special:WhatLinksHere/Ranginui_Walker&amp;limit=500</v>
      </c>
    </row>
    <row r="3749" spans="1:28">
      <c r="A3749">
        <v>1650</v>
      </c>
      <c r="B3749">
        <v>171700</v>
      </c>
      <c r="C3749">
        <v>88719.755298370728</v>
      </c>
      <c r="D3749" t="s">
        <v>8743</v>
      </c>
      <c r="E3749" t="str">
        <f t="shared" si="1277"/>
        <v>Rangy</v>
      </c>
      <c r="F3749" t="str">
        <f t="shared" si="1278"/>
        <v>Nanan</v>
      </c>
      <c r="H3749">
        <v>0</v>
      </c>
      <c r="J3749">
        <v>62</v>
      </c>
      <c r="K3749" s="3">
        <v>42452</v>
      </c>
      <c r="L3749" s="2" t="s">
        <v>7866</v>
      </c>
      <c r="M3749" t="str">
        <f t="shared" si="1261"/>
        <v>Trinidadian cricket player (West Indies national team).[457]</v>
      </c>
      <c r="N3749" t="str">
        <f>MID(M3749,1,FIND(" ",M3749)-1)</f>
        <v>Trinidadian</v>
      </c>
      <c r="O3749" t="str">
        <f t="shared" ref="O3749:O3780" si="1282">MID(M3749,FIND(" ",M3749)+1,9999)</f>
        <v>cricket player (West Indies national team).[457]</v>
      </c>
      <c r="P3749" t="str">
        <f t="shared" si="1262"/>
        <v>cricket player (West Indies national team).</v>
      </c>
      <c r="Q3749" t="str">
        <f t="shared" si="1263"/>
        <v>cricket player (West Indies national team)</v>
      </c>
      <c r="R3749" t="s">
        <v>6962</v>
      </c>
      <c r="S3749" s="2" t="s">
        <v>1759</v>
      </c>
      <c r="U3749" t="str">
        <f t="shared" si="1279"/>
        <v>https://en.wikipedia.org/wiki/Rangy_Nanan</v>
      </c>
      <c r="Y3749" t="str">
        <f t="shared" si="1280"/>
        <v>https://tools.wmflabs.org/xtools-articleinfo/?article=Rangy_Nanan&amp;project=en.wikipedia.org</v>
      </c>
      <c r="AB3749" t="str">
        <f t="shared" si="1281"/>
        <v>https://en.wikipedia.org/w/index.php?title=Special:WhatLinksHere/Rangy_Nanan&amp;limit=500</v>
      </c>
    </row>
    <row r="3750" spans="1:28">
      <c r="A3750">
        <v>1879</v>
      </c>
      <c r="B3750">
        <v>886485</v>
      </c>
      <c r="C3750">
        <v>51512.987367459573</v>
      </c>
      <c r="D3750" t="s">
        <v>6774</v>
      </c>
      <c r="E3750" t="str">
        <f t="shared" si="1277"/>
        <v>Ranjan</v>
      </c>
      <c r="F3750" t="str">
        <f t="shared" si="1278"/>
        <v>Baindoor</v>
      </c>
      <c r="H3750">
        <v>0</v>
      </c>
      <c r="J3750">
        <v>66</v>
      </c>
      <c r="K3750" s="5">
        <v>42464</v>
      </c>
      <c r="L3750" t="s">
        <v>6256</v>
      </c>
      <c r="M3750" t="str">
        <f t="shared" si="1261"/>
        <v>Indian cricketer.[65]</v>
      </c>
      <c r="N3750" t="str">
        <f>MID(M3750,1,FIND(" ",M3750)-1)</f>
        <v>Indian</v>
      </c>
      <c r="O3750" t="str">
        <f t="shared" si="1282"/>
        <v>cricketer.[65]</v>
      </c>
      <c r="P3750" t="str">
        <f t="shared" si="1262"/>
        <v>cricketer.</v>
      </c>
      <c r="Q3750" t="str">
        <f t="shared" si="1263"/>
        <v>cricketer</v>
      </c>
      <c r="R3750" t="str">
        <f>IFERROR(MID(Q3750,1,FIND(" ",Q3750)-1),Q3750)</f>
        <v>cricketer</v>
      </c>
      <c r="U3750" t="str">
        <f t="shared" si="1279"/>
        <v>https://en.wikipedia.org/wiki/Ranjan_Baindoor</v>
      </c>
      <c r="Y3750" t="str">
        <f t="shared" si="1280"/>
        <v>https://tools.wmflabs.org/xtools-articleinfo/?article=Ranjan_Baindoor&amp;project=en.wikipedia.org</v>
      </c>
      <c r="AB3750" t="str">
        <f t="shared" si="1281"/>
        <v>https://en.wikipedia.org/w/index.php?title=Special:WhatLinksHere/Ranjan_Baindoor&amp;limit=500</v>
      </c>
    </row>
    <row r="3751" spans="1:28">
      <c r="A3751">
        <v>4074</v>
      </c>
      <c r="B3751">
        <v>275963</v>
      </c>
      <c r="C3751">
        <v>95859.707799718308</v>
      </c>
      <c r="D3751" t="s">
        <v>4336</v>
      </c>
      <c r="E3751" t="str">
        <f t="shared" si="1277"/>
        <v>Raphael</v>
      </c>
      <c r="F3751" t="str">
        <f t="shared" si="1278"/>
        <v>Cheenath</v>
      </c>
      <c r="H3751">
        <v>0</v>
      </c>
      <c r="J3751">
        <v>81</v>
      </c>
      <c r="K3751" s="5">
        <v>42596</v>
      </c>
      <c r="L3751" t="s">
        <v>3826</v>
      </c>
      <c r="M3751" t="str">
        <f t="shared" si="1261"/>
        <v>Indian Roman Catholic prelate Archbishop of Cuttack-Bhubaneswar (1985–2011).[216]</v>
      </c>
      <c r="N3751" t="str">
        <f>MID(M3751,1,FIND(" ",M3751)-1)</f>
        <v>Indian</v>
      </c>
      <c r="O3751" t="str">
        <f t="shared" si="1282"/>
        <v>Roman Catholic prelate Archbishop of Cuttack-Bhubaneswar (1985–2011).[216]</v>
      </c>
      <c r="P3751" s="2" t="str">
        <f t="shared" si="1262"/>
        <v>Roman Catholic prelate Archbishop of Cuttack-Bhubaneswar (1985–2011).</v>
      </c>
      <c r="Q3751" s="2" t="str">
        <f t="shared" si="1263"/>
        <v>Roman Catholic prelate Archbishop of Cuttack-Bhubaneswar (1985–2011)</v>
      </c>
      <c r="R3751" s="2" t="s">
        <v>3276</v>
      </c>
      <c r="S3751" s="2" t="s">
        <v>794</v>
      </c>
      <c r="U3751" t="str">
        <f t="shared" si="1279"/>
        <v>https://en.wikipedia.org/wiki/Raphael_Cheenath</v>
      </c>
      <c r="Y3751" t="str">
        <f t="shared" si="1280"/>
        <v>https://tools.wmflabs.org/xtools-articleinfo/?article=Raphael_Cheenath&amp;project=en.wikipedia.org</v>
      </c>
      <c r="AB3751" t="str">
        <f t="shared" si="1281"/>
        <v>https://en.wikipedia.org/w/index.php?title=Special:WhatLinksHere/Raphael_Cheenath&amp;limit=500</v>
      </c>
    </row>
    <row r="3752" spans="1:28">
      <c r="A3752">
        <v>2356</v>
      </c>
      <c r="B3752">
        <v>302321</v>
      </c>
      <c r="C3752">
        <v>775489.98803376895</v>
      </c>
      <c r="D3752" t="s">
        <v>11721</v>
      </c>
      <c r="E3752" t="str">
        <f t="shared" si="1277"/>
        <v>Raphael</v>
      </c>
      <c r="F3752" t="str">
        <f t="shared" si="1278"/>
        <v>Hostey</v>
      </c>
      <c r="H3752">
        <v>0</v>
      </c>
      <c r="J3752">
        <v>23</v>
      </c>
      <c r="K3752" s="5">
        <v>42492</v>
      </c>
      <c r="L3752" t="s">
        <v>12137</v>
      </c>
      <c r="M3752" t="str">
        <f t="shared" si="1261"/>
        <v>British rapper and ISIL recruiter.[18] (death announced on this date)</v>
      </c>
      <c r="N3752" t="str">
        <f>MID(M3752,1,FIND(" ",M3752)-1)</f>
        <v>British</v>
      </c>
      <c r="O3752" t="str">
        <f t="shared" si="1282"/>
        <v>rapper and ISIL recruiter.[18] (death announced on this date)</v>
      </c>
      <c r="P3752" t="str">
        <f t="shared" si="1262"/>
        <v>rapper and ISIL recruiter.</v>
      </c>
      <c r="Q3752" t="str">
        <f t="shared" si="1263"/>
        <v>rapper and ISIL recruiter</v>
      </c>
      <c r="R3752" t="str">
        <f>Q3752</f>
        <v>rapper and ISIL recruiter</v>
      </c>
      <c r="S3752" s="2"/>
      <c r="U3752" t="str">
        <f t="shared" si="1279"/>
        <v>https://en.wikipedia.org/wiki/Raphael_Hostey</v>
      </c>
      <c r="Y3752" t="str">
        <f t="shared" si="1280"/>
        <v>https://tools.wmflabs.org/xtools-articleinfo/?article=Raphael_Hostey&amp;project=en.wikipedia.org</v>
      </c>
      <c r="AB3752" t="str">
        <f t="shared" si="1281"/>
        <v>https://en.wikipedia.org/w/index.php?title=Special:WhatLinksHere/Raphael_Hostey&amp;limit=500</v>
      </c>
    </row>
    <row r="3753" spans="1:28">
      <c r="A3753">
        <v>3601</v>
      </c>
      <c r="B3753">
        <v>117665</v>
      </c>
      <c r="C3753">
        <v>422767.55273269373</v>
      </c>
      <c r="D3753" t="s">
        <v>13918</v>
      </c>
      <c r="E3753" t="s">
        <v>14688</v>
      </c>
      <c r="F3753" t="s">
        <v>14687</v>
      </c>
      <c r="H3753">
        <v>0</v>
      </c>
      <c r="J3753">
        <v>85</v>
      </c>
      <c r="K3753" s="5">
        <v>42568</v>
      </c>
      <c r="L3753" t="s">
        <v>14252</v>
      </c>
      <c r="M3753" t="str">
        <f t="shared" si="1261"/>
        <v>Puerto Rican basketball player.[260]</v>
      </c>
      <c r="N3753" t="s">
        <v>14393</v>
      </c>
      <c r="O3753" t="str">
        <f t="shared" si="1282"/>
        <v>Rican basketball player.[260]</v>
      </c>
      <c r="P3753" s="2" t="str">
        <f t="shared" si="1262"/>
        <v>Rican basketball player.</v>
      </c>
      <c r="Q3753" s="2" t="str">
        <f t="shared" si="1263"/>
        <v>Rican basketball player</v>
      </c>
      <c r="R3753" s="2" t="s">
        <v>14716</v>
      </c>
      <c r="S3753" s="2"/>
      <c r="U3753" t="str">
        <f t="shared" si="1279"/>
        <v>https://en.wikipedia.org/wiki/Raúl_“Tinajón” Feliciano</v>
      </c>
      <c r="Y3753" t="str">
        <f t="shared" si="1280"/>
        <v>https://tools.wmflabs.org/xtools-articleinfo/?article=Raúl_“Tinajón” Feliciano&amp;project=en.wikipedia.org</v>
      </c>
      <c r="AB3753" t="str">
        <f t="shared" si="1281"/>
        <v>https://en.wikipedia.org/w/index.php?title=Special:WhatLinksHere/Raúl_“Tinajón” Feliciano&amp;limit=500</v>
      </c>
    </row>
    <row r="3754" spans="1:28">
      <c r="A3754">
        <v>1700</v>
      </c>
      <c r="B3754">
        <v>255243</v>
      </c>
      <c r="C3754">
        <v>52646.284777893015</v>
      </c>
      <c r="D3754" t="s">
        <v>8349</v>
      </c>
      <c r="E3754" t="str">
        <f t="shared" ref="E3754:E3785" si="1283">LEFT(D3754,FIND(" ",D3754)-1)</f>
        <v>Raúl</v>
      </c>
      <c r="F3754" t="str">
        <f t="shared" ref="F3754:F3785" si="1284">MID(D3754,FIND(" ",D3754)+1,9999)</f>
        <v>Cárdenas</v>
      </c>
      <c r="H3754">
        <v>0</v>
      </c>
      <c r="J3754">
        <v>86</v>
      </c>
      <c r="K3754" s="3">
        <v>42455</v>
      </c>
      <c r="L3754" s="2" t="s">
        <v>7592</v>
      </c>
      <c r="M3754" t="str">
        <f t="shared" si="1261"/>
        <v>Mexican football player (Zacatepec) and coach (Cruz Azul national team).[507]</v>
      </c>
      <c r="N3754" t="str">
        <f>MID(M3754,1,FIND(" ",M3754)-1)</f>
        <v>Mexican</v>
      </c>
      <c r="O3754" t="str">
        <f t="shared" si="1282"/>
        <v>football player (Zacatepec) and coach (Cruz Azul national team).[507]</v>
      </c>
      <c r="P3754" t="str">
        <f t="shared" si="1262"/>
        <v>football player (Zacatepec) and coach (Cruz Azul national team).</v>
      </c>
      <c r="Q3754" t="str">
        <f t="shared" si="1263"/>
        <v>football player (Zacatepec) and coach (Cruz Azul national team)</v>
      </c>
      <c r="R3754" t="s">
        <v>3059</v>
      </c>
      <c r="S3754" t="s">
        <v>1957</v>
      </c>
      <c r="U3754" t="str">
        <f t="shared" si="1279"/>
        <v>https://en.wikipedia.org/wiki/Raúl_Cárdenas</v>
      </c>
      <c r="Y3754" t="str">
        <f t="shared" si="1280"/>
        <v>https://tools.wmflabs.org/xtools-articleinfo/?article=Raúl_Cárdenas&amp;project=en.wikipedia.org</v>
      </c>
      <c r="AB3754" t="str">
        <f t="shared" si="1281"/>
        <v>https://en.wikipedia.org/w/index.php?title=Special:WhatLinksHere/Raúl_Cárdenas&amp;limit=500</v>
      </c>
    </row>
    <row r="3755" spans="1:28">
      <c r="A3755">
        <v>1171</v>
      </c>
      <c r="B3755">
        <v>24479</v>
      </c>
      <c r="C3755">
        <v>657638.34792960552</v>
      </c>
      <c r="D3755" t="s">
        <v>10643</v>
      </c>
      <c r="E3755" t="str">
        <f t="shared" si="1283"/>
        <v>Raúl</v>
      </c>
      <c r="F3755" t="str">
        <f t="shared" si="1284"/>
        <v>Sánchez</v>
      </c>
      <c r="H3755">
        <v>0</v>
      </c>
      <c r="J3755">
        <v>82</v>
      </c>
      <c r="K3755" s="3">
        <v>42428</v>
      </c>
      <c r="L3755" t="s">
        <v>11647</v>
      </c>
      <c r="M3755" t="str">
        <f t="shared" si="1261"/>
        <v>Chilean footballer (national team).[518]</v>
      </c>
      <c r="N3755" t="str">
        <f>MID(M3755,1,FIND(" ",M3755)-1)</f>
        <v>Chilean</v>
      </c>
      <c r="O3755" t="str">
        <f t="shared" si="1282"/>
        <v>footballer (national team).[518]</v>
      </c>
      <c r="P3755" t="str">
        <f t="shared" si="1262"/>
        <v>footballer (national team).</v>
      </c>
      <c r="Q3755" t="str">
        <f t="shared" si="1263"/>
        <v>footballer (national team)</v>
      </c>
      <c r="R3755" t="str">
        <f>IFERROR(MID(Q3755,1,FIND(" ",Q3755)-1),Q3755)</f>
        <v>footballer</v>
      </c>
      <c r="S3755" t="s">
        <v>2774</v>
      </c>
      <c r="U3755" t="str">
        <f t="shared" si="1279"/>
        <v>https://en.wikipedia.org/wiki/Raúl_Sánchez</v>
      </c>
      <c r="Y3755" t="str">
        <f t="shared" si="1280"/>
        <v>https://tools.wmflabs.org/xtools-articleinfo/?article=Raúl_Sánchez&amp;project=en.wikipedia.org</v>
      </c>
      <c r="AB3755" t="str">
        <f t="shared" si="1281"/>
        <v>https://en.wikipedia.org/w/index.php?title=Special:WhatLinksHere/Raúl_Sánchez&amp;limit=500</v>
      </c>
    </row>
    <row r="3756" spans="1:28">
      <c r="A3756">
        <v>2483</v>
      </c>
      <c r="B3756">
        <v>970644</v>
      </c>
      <c r="C3756">
        <v>966610.71896596695</v>
      </c>
      <c r="D3756" t="s">
        <v>11934</v>
      </c>
      <c r="E3756" t="str">
        <f t="shared" si="1283"/>
        <v>Ravi</v>
      </c>
      <c r="F3756" t="str">
        <f t="shared" si="1284"/>
        <v>Kanojia</v>
      </c>
      <c r="H3756">
        <v>0</v>
      </c>
      <c r="J3756">
        <v>34</v>
      </c>
      <c r="K3756" s="5">
        <v>42499</v>
      </c>
      <c r="L3756" t="s">
        <v>12575</v>
      </c>
      <c r="M3756" t="str">
        <f t="shared" si="1261"/>
        <v>Indian photojournalist electrocution.[147]</v>
      </c>
      <c r="N3756" t="str">
        <f>MID(M3756,1,FIND(" ",M3756)-1)</f>
        <v>Indian</v>
      </c>
      <c r="O3756" t="str">
        <f t="shared" si="1282"/>
        <v>photojournalist electrocution.[147]</v>
      </c>
      <c r="P3756" t="str">
        <f t="shared" si="1262"/>
        <v>photojournalist electrocution.</v>
      </c>
      <c r="Q3756" t="str">
        <f t="shared" si="1263"/>
        <v>photojournalist electrocution</v>
      </c>
      <c r="R3756" t="str">
        <f>IFERROR(MID(Q3756,1,FIND(" ",Q3756)-1),Q3756)</f>
        <v>photojournalist</v>
      </c>
      <c r="T3756" t="s">
        <v>12980</v>
      </c>
      <c r="U3756" t="str">
        <f t="shared" si="1279"/>
        <v>https://en.wikipedia.org/wiki/Ravi_Kanojia</v>
      </c>
      <c r="Y3756" t="str">
        <f t="shared" si="1280"/>
        <v>https://tools.wmflabs.org/xtools-articleinfo/?article=Ravi_Kanojia&amp;project=en.wikipedia.org</v>
      </c>
      <c r="AB3756" t="str">
        <f t="shared" si="1281"/>
        <v>https://en.wikipedia.org/w/index.php?title=Special:WhatLinksHere/Ravi_Kanojia&amp;limit=500</v>
      </c>
    </row>
    <row r="3757" spans="1:28">
      <c r="A3757">
        <v>3634</v>
      </c>
      <c r="B3757">
        <v>194154</v>
      </c>
      <c r="C3757">
        <v>380604.48117630585</v>
      </c>
      <c r="D3757" t="s">
        <v>13603</v>
      </c>
      <c r="E3757" t="str">
        <f t="shared" si="1283"/>
        <v>Ray</v>
      </c>
      <c r="F3757" t="str">
        <f t="shared" si="1284"/>
        <v>Bell</v>
      </c>
      <c r="H3757">
        <v>0</v>
      </c>
      <c r="J3757">
        <v>90</v>
      </c>
      <c r="K3757" s="5">
        <v>42570</v>
      </c>
      <c r="L3757" t="s">
        <v>14282</v>
      </c>
      <c r="M3757" t="str">
        <f t="shared" si="1261"/>
        <v>New Zealand rugby union player (Otago national team).[293]</v>
      </c>
      <c r="N3757" t="s">
        <v>14395</v>
      </c>
      <c r="O3757" t="str">
        <f t="shared" si="1282"/>
        <v>Zealand rugby union player (Otago national team).[293]</v>
      </c>
      <c r="P3757" s="2" t="str">
        <f t="shared" si="1262"/>
        <v>Zealand rugby union player (Otago national team).</v>
      </c>
      <c r="Q3757" s="2" t="str">
        <f t="shared" si="1263"/>
        <v>Zealand rugby union player (Otago national team)</v>
      </c>
      <c r="R3757" s="2" t="s">
        <v>14843</v>
      </c>
      <c r="S3757" s="2" t="s">
        <v>844</v>
      </c>
      <c r="U3757" t="str">
        <f t="shared" si="1279"/>
        <v>https://en.wikipedia.org/wiki/Ray_Bell</v>
      </c>
      <c r="Y3757" t="str">
        <f t="shared" si="1280"/>
        <v>https://tools.wmflabs.org/xtools-articleinfo/?article=Ray_Bell&amp;project=en.wikipedia.org</v>
      </c>
      <c r="AB3757" t="str">
        <f t="shared" si="1281"/>
        <v>https://en.wikipedia.org/w/index.php?title=Special:WhatLinksHere/Ray_Bell&amp;limit=500</v>
      </c>
    </row>
    <row r="3758" spans="1:28">
      <c r="A3758">
        <v>744</v>
      </c>
      <c r="B3758">
        <v>502550</v>
      </c>
      <c r="C3758">
        <v>7378.2238741841866</v>
      </c>
      <c r="D3758" t="s">
        <v>10432</v>
      </c>
      <c r="E3758" t="str">
        <f t="shared" si="1283"/>
        <v>Ray</v>
      </c>
      <c r="F3758" t="str">
        <f t="shared" si="1284"/>
        <v>Colcord</v>
      </c>
      <c r="H3758">
        <v>0</v>
      </c>
      <c r="J3758">
        <v>66</v>
      </c>
      <c r="K3758" s="3">
        <v>42405</v>
      </c>
      <c r="L3758" t="s">
        <v>11096</v>
      </c>
      <c r="M3758" t="str">
        <f t="shared" si="1261"/>
        <v>American film and television composer (Boy Meets World The Facts of Life Dinosaurs) pancreatic cancer.[88]</v>
      </c>
      <c r="N3758" t="str">
        <f>MID(M3758,1,FIND(" ",M3758)-1)</f>
        <v>American</v>
      </c>
      <c r="O3758" t="str">
        <f t="shared" si="1282"/>
        <v>film and television composer (Boy Meets World The Facts of Life Dinosaurs) pancreatic cancer.[88]</v>
      </c>
      <c r="P3758" t="str">
        <f t="shared" si="1262"/>
        <v>film and television composer (Boy Meets World The Facts of Life Dinosaurs) pancreatic cancer.</v>
      </c>
      <c r="Q3758" t="str">
        <f t="shared" si="1263"/>
        <v>film and television composer (Boy Meets World The Facts of Life Dinosaurs) pancreatic cancer</v>
      </c>
      <c r="R3758" t="s">
        <v>3544</v>
      </c>
      <c r="S3758" t="s">
        <v>2253</v>
      </c>
      <c r="T3758" t="s">
        <v>9184</v>
      </c>
      <c r="U3758" t="str">
        <f t="shared" si="1279"/>
        <v>https://en.wikipedia.org/wiki/Ray_Colcord</v>
      </c>
      <c r="Y3758" t="str">
        <f t="shared" si="1280"/>
        <v>https://tools.wmflabs.org/xtools-articleinfo/?article=Ray_Colcord&amp;project=en.wikipedia.org</v>
      </c>
      <c r="AB3758" t="str">
        <f t="shared" si="1281"/>
        <v>https://en.wikipedia.org/w/index.php?title=Special:WhatLinksHere/Ray_Colcord&amp;limit=500</v>
      </c>
    </row>
    <row r="3759" spans="1:28">
      <c r="A3759">
        <v>1379</v>
      </c>
      <c r="B3759">
        <v>519536</v>
      </c>
      <c r="C3759">
        <v>627366.68029083381</v>
      </c>
      <c r="D3759" t="s">
        <v>8840</v>
      </c>
      <c r="E3759" t="str">
        <f t="shared" si="1283"/>
        <v>Ray</v>
      </c>
      <c r="F3759" t="str">
        <f t="shared" si="1284"/>
        <v>Griff</v>
      </c>
      <c r="H3759">
        <v>0</v>
      </c>
      <c r="J3759">
        <v>75</v>
      </c>
      <c r="K3759" s="3">
        <v>42438</v>
      </c>
      <c r="L3759" s="2" t="s">
        <v>8245</v>
      </c>
      <c r="M3759" t="str">
        <f t="shared" si="1261"/>
        <v>Canadian country music singer ("If I Let Her Come In") and songwriter ("Canadian Pacific") complications of pneumonia from surgery.[185]</v>
      </c>
      <c r="N3759" t="str">
        <f>MID(M3759,1,FIND(" ",M3759)-1)</f>
        <v>Canadian</v>
      </c>
      <c r="O3759" t="str">
        <f t="shared" si="1282"/>
        <v>country music singer ("If I Let Her Come In") and songwriter ("Canadian Pacific") complications of pneumonia from surgery.[185]</v>
      </c>
      <c r="P3759" t="str">
        <f t="shared" si="1262"/>
        <v>country music singer ("If I Let Her Come In") and songwriter ("Canadian Pacific") complications of pneumonia from surgery.</v>
      </c>
      <c r="Q3759" t="str">
        <f t="shared" si="1263"/>
        <v>country music singer ("If I Let Her Come In") and songwriter ("Canadian Pacific") complications of pneumonia from surgery</v>
      </c>
      <c r="R3759" t="s">
        <v>6929</v>
      </c>
      <c r="S3759" s="2" t="s">
        <v>2018</v>
      </c>
      <c r="T3759" s="2" t="s">
        <v>7567</v>
      </c>
      <c r="U3759" t="str">
        <f t="shared" si="1279"/>
        <v>https://en.wikipedia.org/wiki/Ray_Griff</v>
      </c>
      <c r="Y3759" t="str">
        <f t="shared" si="1280"/>
        <v>https://tools.wmflabs.org/xtools-articleinfo/?article=Ray_Griff&amp;project=en.wikipedia.org</v>
      </c>
      <c r="AB3759" t="str">
        <f t="shared" si="1281"/>
        <v>https://en.wikipedia.org/w/index.php?title=Special:WhatLinksHere/Ray_Griff&amp;limit=500</v>
      </c>
    </row>
    <row r="3760" spans="1:28">
      <c r="A3760">
        <v>3656</v>
      </c>
      <c r="B3760">
        <v>591014</v>
      </c>
      <c r="C3760">
        <v>835842.20626653405</v>
      </c>
      <c r="D3760" t="s">
        <v>13807</v>
      </c>
      <c r="E3760" t="str">
        <f t="shared" si="1283"/>
        <v>Ray</v>
      </c>
      <c r="F3760" t="str">
        <f t="shared" si="1284"/>
        <v>Moreton</v>
      </c>
      <c r="H3760">
        <v>0</v>
      </c>
      <c r="J3760">
        <v>74</v>
      </c>
      <c r="K3760" s="5">
        <v>42571</v>
      </c>
      <c r="L3760" t="s">
        <v>14305</v>
      </c>
      <c r="M3760" t="str">
        <f t="shared" si="1261"/>
        <v>New Zealand rugby union player (Southland Canterbury national team).[293]</v>
      </c>
      <c r="N3760" t="s">
        <v>14444</v>
      </c>
      <c r="O3760" t="str">
        <f t="shared" si="1282"/>
        <v>Zealand rugby union player (Southland Canterbury national team).[293]</v>
      </c>
      <c r="P3760" s="2" t="str">
        <f t="shared" si="1262"/>
        <v>Zealand rugby union player (Southland Canterbury national team).</v>
      </c>
      <c r="Q3760" s="2" t="str">
        <f t="shared" si="1263"/>
        <v>Zealand rugby union player (Southland Canterbury national team)</v>
      </c>
      <c r="R3760" s="2" t="s">
        <v>14843</v>
      </c>
      <c r="S3760" s="2" t="s">
        <v>677</v>
      </c>
      <c r="U3760" t="str">
        <f t="shared" si="1279"/>
        <v>https://en.wikipedia.org/wiki/Ray_Moreton</v>
      </c>
      <c r="Y3760" t="str">
        <f t="shared" si="1280"/>
        <v>https://tools.wmflabs.org/xtools-articleinfo/?article=Ray_Moreton&amp;project=en.wikipedia.org</v>
      </c>
      <c r="AB3760" t="str">
        <f t="shared" si="1281"/>
        <v>https://en.wikipedia.org/w/index.php?title=Special:WhatLinksHere/Ray_Moreton&amp;limit=500</v>
      </c>
    </row>
    <row r="3761" spans="1:28">
      <c r="A3761">
        <v>557</v>
      </c>
      <c r="B3761">
        <v>772921</v>
      </c>
      <c r="C3761">
        <v>614778.45496028755</v>
      </c>
      <c r="D3761" t="s">
        <v>9872</v>
      </c>
      <c r="E3761" t="str">
        <f t="shared" si="1283"/>
        <v>Ray</v>
      </c>
      <c r="F3761" t="str">
        <f t="shared" si="1284"/>
        <v>Pointer</v>
      </c>
      <c r="H3761">
        <v>0</v>
      </c>
      <c r="J3761">
        <v>79</v>
      </c>
      <c r="K3761" s="3">
        <v>42395</v>
      </c>
      <c r="L3761" t="s">
        <v>10228</v>
      </c>
      <c r="M3761" t="str">
        <f t="shared" si="1261"/>
        <v>English footballer (Burnley Coventry Portsmouth).[563]</v>
      </c>
      <c r="N3761" t="str">
        <f t="shared" ref="N3761:N3779" si="1285">MID(M3761,1,FIND(" ",M3761)-1)</f>
        <v>English</v>
      </c>
      <c r="O3761" t="str">
        <f t="shared" si="1282"/>
        <v>footballer (Burnley Coventry Portsmouth).[563]</v>
      </c>
      <c r="P3761" t="str">
        <f t="shared" si="1262"/>
        <v>footballer (Burnley Coventry Portsmouth).</v>
      </c>
      <c r="Q3761" t="str">
        <f t="shared" si="1263"/>
        <v>footballer (Burnley Coventry Portsmouth)</v>
      </c>
      <c r="R3761" t="str">
        <f>IFERROR(MID(Q3761,1,FIND(" ",Q3761)-1),Q3761)</f>
        <v>footballer</v>
      </c>
      <c r="S3761" t="s">
        <v>2542</v>
      </c>
      <c r="U3761" t="str">
        <f t="shared" si="1279"/>
        <v>https://en.wikipedia.org/wiki/Ray_Pointer</v>
      </c>
      <c r="Y3761" t="str">
        <f t="shared" si="1280"/>
        <v>https://tools.wmflabs.org/xtools-articleinfo/?article=Ray_Pointer&amp;project=en.wikipedia.org</v>
      </c>
      <c r="AB3761" t="str">
        <f t="shared" si="1281"/>
        <v>https://en.wikipedia.org/w/index.php?title=Special:WhatLinksHere/Ray_Pointer&amp;limit=500</v>
      </c>
    </row>
    <row r="3762" spans="1:28">
      <c r="A3762">
        <v>2293</v>
      </c>
      <c r="B3762">
        <v>40064</v>
      </c>
      <c r="C3762">
        <v>861364.00234227045</v>
      </c>
      <c r="D3762" t="s">
        <v>6655</v>
      </c>
      <c r="E3762" t="str">
        <f t="shared" si="1283"/>
        <v>Ray</v>
      </c>
      <c r="F3762" t="str">
        <f t="shared" si="1284"/>
        <v>Salazar</v>
      </c>
      <c r="H3762">
        <v>0</v>
      </c>
      <c r="J3762">
        <v>85</v>
      </c>
      <c r="K3762" s="5">
        <v>42487</v>
      </c>
      <c r="L3762" t="s">
        <v>6035</v>
      </c>
      <c r="M3762" t="str">
        <f t="shared" si="1261"/>
        <v>American politician Mayor of El Paso Texas (1977–1979).[481]</v>
      </c>
      <c r="N3762" t="str">
        <f t="shared" si="1285"/>
        <v>American</v>
      </c>
      <c r="O3762" t="str">
        <f t="shared" si="1282"/>
        <v>politician Mayor of El Paso Texas (1977–1979).[481]</v>
      </c>
      <c r="P3762" t="str">
        <f t="shared" si="1262"/>
        <v>politician Mayor of El Paso Texas (1977–1979).</v>
      </c>
      <c r="Q3762" t="str">
        <f t="shared" si="1263"/>
        <v>politician Mayor of El Paso Texas (1977–1979)</v>
      </c>
      <c r="R3762" t="str">
        <f>IFERROR(MID(Q3762,1,FIND(" ",Q3762)-1),Q3762)</f>
        <v>politician</v>
      </c>
      <c r="S3762" s="2" t="s">
        <v>1532</v>
      </c>
      <c r="U3762" t="str">
        <f t="shared" si="1279"/>
        <v>https://en.wikipedia.org/wiki/Ray_Salazar</v>
      </c>
      <c r="Y3762" t="str">
        <f t="shared" si="1280"/>
        <v>https://tools.wmflabs.org/xtools-articleinfo/?article=Ray_Salazar&amp;project=en.wikipedia.org</v>
      </c>
      <c r="AB3762" t="str">
        <f t="shared" si="1281"/>
        <v>https://en.wikipedia.org/w/index.php?title=Special:WhatLinksHere/Ray_Salazar&amp;limit=500</v>
      </c>
    </row>
    <row r="3763" spans="1:28">
      <c r="A3763">
        <v>3481</v>
      </c>
      <c r="B3763">
        <v>767814</v>
      </c>
      <c r="C3763">
        <v>404266.79363281437</v>
      </c>
      <c r="D3763" t="s">
        <v>13462</v>
      </c>
      <c r="E3763" t="str">
        <f t="shared" si="1283"/>
        <v>Ray</v>
      </c>
      <c r="F3763" t="str">
        <f t="shared" si="1284"/>
        <v>Spencer</v>
      </c>
      <c r="H3763">
        <v>0</v>
      </c>
      <c r="J3763">
        <v>82</v>
      </c>
      <c r="K3763" s="5">
        <v>42560</v>
      </c>
      <c r="L3763" t="s">
        <v>14137</v>
      </c>
      <c r="M3763" t="str">
        <f t="shared" si="1261"/>
        <v>English footballer (Darlington Torquay United).[140]</v>
      </c>
      <c r="N3763" t="str">
        <f t="shared" si="1285"/>
        <v>English</v>
      </c>
      <c r="O3763" t="str">
        <f t="shared" si="1282"/>
        <v>footballer (Darlington Torquay United).[140]</v>
      </c>
      <c r="P3763" s="2" t="str">
        <f t="shared" si="1262"/>
        <v>footballer (Darlington Torquay United).</v>
      </c>
      <c r="Q3763" s="2" t="str">
        <f t="shared" si="1263"/>
        <v>footballer (Darlington Torquay United)</v>
      </c>
      <c r="R3763" s="2" t="str">
        <f>IFERROR(MID(Q3763,1,FIND(" ",Q3763)-1),Q3763)</f>
        <v>footballer</v>
      </c>
      <c r="S3763" s="2" t="s">
        <v>929</v>
      </c>
      <c r="U3763" t="str">
        <f t="shared" si="1279"/>
        <v>https://en.wikipedia.org/wiki/Ray_Spencer</v>
      </c>
      <c r="Y3763" t="str">
        <f t="shared" si="1280"/>
        <v>https://tools.wmflabs.org/xtools-articleinfo/?article=Ray_Spencer&amp;project=en.wikipedia.org</v>
      </c>
      <c r="AB3763" t="str">
        <f t="shared" si="1281"/>
        <v>https://en.wikipedia.org/w/index.php?title=Special:WhatLinksHere/Ray_Spencer&amp;limit=500</v>
      </c>
    </row>
    <row r="3764" spans="1:28">
      <c r="A3764">
        <v>2043</v>
      </c>
      <c r="B3764">
        <v>789490</v>
      </c>
      <c r="C3764">
        <v>934252.13581485883</v>
      </c>
      <c r="D3764" t="s">
        <v>6576</v>
      </c>
      <c r="E3764" t="str">
        <f t="shared" si="1283"/>
        <v>Ray</v>
      </c>
      <c r="F3764" t="str">
        <f t="shared" si="1284"/>
        <v>Thornton</v>
      </c>
      <c r="H3764">
        <v>0</v>
      </c>
      <c r="J3764">
        <v>87</v>
      </c>
      <c r="K3764" s="5">
        <v>42473</v>
      </c>
      <c r="L3764" t="s">
        <v>6301</v>
      </c>
      <c r="M3764" t="str">
        <f t="shared" si="1261"/>
        <v>American attorney and politician member of the United States House of Representatives from Arkansas (1973–1979 1991–1997).[230]</v>
      </c>
      <c r="N3764" t="str">
        <f t="shared" si="1285"/>
        <v>American</v>
      </c>
      <c r="O3764" t="str">
        <f t="shared" si="1282"/>
        <v>attorney and politician member of the United States House of Representatives from Arkansas (1973–1979 1991–1997).[230]</v>
      </c>
      <c r="P3764" t="str">
        <f t="shared" si="1262"/>
        <v>attorney and politician member of the United States House of Representatives from Arkansas (1973–1979 1991–1997).</v>
      </c>
      <c r="Q3764" t="str">
        <f t="shared" si="1263"/>
        <v>attorney and politician member of the United States House of Representatives from Arkansas (1973–1979 1991–1997)</v>
      </c>
      <c r="R3764" t="s">
        <v>3017</v>
      </c>
      <c r="S3764" s="2" t="s">
        <v>1578</v>
      </c>
      <c r="U3764" t="str">
        <f t="shared" si="1279"/>
        <v>https://en.wikipedia.org/wiki/Ray_Thornton</v>
      </c>
      <c r="Y3764" t="str">
        <f t="shared" si="1280"/>
        <v>https://tools.wmflabs.org/xtools-articleinfo/?article=Ray_Thornton&amp;project=en.wikipedia.org</v>
      </c>
      <c r="AB3764" t="str">
        <f t="shared" si="1281"/>
        <v>https://en.wikipedia.org/w/index.php?title=Special:WhatLinksHere/Ray_Thornton&amp;limit=500</v>
      </c>
    </row>
    <row r="3765" spans="1:28">
      <c r="A3765">
        <v>1314</v>
      </c>
      <c r="B3765">
        <v>212453</v>
      </c>
      <c r="C3765">
        <v>175726.45667951292</v>
      </c>
      <c r="D3765" t="s">
        <v>8779</v>
      </c>
      <c r="E3765" t="str">
        <f t="shared" si="1283"/>
        <v>Ray</v>
      </c>
      <c r="F3765" t="str">
        <f t="shared" si="1284"/>
        <v>Tomlinson</v>
      </c>
      <c r="H3765">
        <v>0</v>
      </c>
      <c r="J3765">
        <v>74</v>
      </c>
      <c r="K3765" s="3">
        <v>42434</v>
      </c>
      <c r="L3765" s="2" t="s">
        <v>8312</v>
      </c>
      <c r="M3765" t="str">
        <f t="shared" si="1261"/>
        <v>American computer programmer invented system to send first email and assigned use of @ sign heart attack.[120]</v>
      </c>
      <c r="N3765" t="str">
        <f t="shared" si="1285"/>
        <v>American</v>
      </c>
      <c r="O3765" t="str">
        <f t="shared" si="1282"/>
        <v>computer programmer invented system to send first email and assigned use of @ sign heart attack.[120]</v>
      </c>
      <c r="P3765" t="str">
        <f t="shared" si="1262"/>
        <v>computer programmer invented system to send first email and assigned use of @ sign heart attack.</v>
      </c>
      <c r="Q3765" t="str">
        <f t="shared" si="1263"/>
        <v>computer programmer invented system to send first email and assigned use of @ sign heart attack</v>
      </c>
      <c r="R3765" t="s">
        <v>7129</v>
      </c>
      <c r="S3765" s="2" t="s">
        <v>1984</v>
      </c>
      <c r="T3765" t="s">
        <v>7313</v>
      </c>
      <c r="U3765" t="str">
        <f t="shared" si="1279"/>
        <v>https://en.wikipedia.org/wiki/Ray_Tomlinson</v>
      </c>
      <c r="Y3765" t="str">
        <f t="shared" si="1280"/>
        <v>https://tools.wmflabs.org/xtools-articleinfo/?article=Ray_Tomlinson&amp;project=en.wikipedia.org</v>
      </c>
      <c r="AB3765" t="str">
        <f t="shared" si="1281"/>
        <v>https://en.wikipedia.org/w/index.php?title=Special:WhatLinksHere/Ray_Tomlinson&amp;limit=500</v>
      </c>
    </row>
    <row r="3766" spans="1:28">
      <c r="A3766">
        <v>968</v>
      </c>
      <c r="B3766">
        <v>368812</v>
      </c>
      <c r="C3766">
        <v>19556.284492864506</v>
      </c>
      <c r="D3766" t="s">
        <v>10890</v>
      </c>
      <c r="E3766" t="str">
        <f t="shared" si="1283"/>
        <v>Ray</v>
      </c>
      <c r="F3766" t="str">
        <f t="shared" si="1284"/>
        <v>West</v>
      </c>
      <c r="H3766">
        <v>0</v>
      </c>
      <c r="J3766">
        <v>91</v>
      </c>
      <c r="K3766" s="3">
        <v>42417</v>
      </c>
      <c r="L3766" t="s">
        <v>11340</v>
      </c>
      <c r="M3766" t="str">
        <f t="shared" si="1261"/>
        <v>American sound mixer (Star Wars Star Trek II: The Wrath of Khan Caddyshack) Oscar winner (1978).[313]</v>
      </c>
      <c r="N3766" t="str">
        <f t="shared" si="1285"/>
        <v>American</v>
      </c>
      <c r="O3766" t="str">
        <f t="shared" si="1282"/>
        <v>sound mixer (Star Wars Star Trek II: The Wrath of Khan Caddyshack) Oscar winner (1978).[313]</v>
      </c>
      <c r="P3766" t="str">
        <f t="shared" si="1262"/>
        <v>sound mixer (Star Wars Star Trek II: The Wrath of Khan Caddyshack) Oscar winner (1978).</v>
      </c>
      <c r="Q3766" t="str">
        <f t="shared" si="1263"/>
        <v>sound mixer (Star Wars Star Trek II: The Wrath of Khan Caddyshack) Oscar winner (1978)</v>
      </c>
      <c r="R3766" t="s">
        <v>7050</v>
      </c>
      <c r="S3766" t="s">
        <v>2166</v>
      </c>
      <c r="U3766" t="str">
        <f t="shared" si="1279"/>
        <v>https://en.wikipedia.org/wiki/Ray_West</v>
      </c>
      <c r="Y3766" t="str">
        <f t="shared" si="1280"/>
        <v>https://tools.wmflabs.org/xtools-articleinfo/?article=Ray_West&amp;project=en.wikipedia.org</v>
      </c>
      <c r="AB3766" t="str">
        <f t="shared" si="1281"/>
        <v>https://en.wikipedia.org/w/index.php?title=Special:WhatLinksHere/Ray_West&amp;limit=500</v>
      </c>
    </row>
    <row r="3767" spans="1:28">
      <c r="A3767">
        <v>3230</v>
      </c>
      <c r="B3767">
        <v>307395</v>
      </c>
      <c r="C3767">
        <v>189342.13772718067</v>
      </c>
      <c r="D3767" t="s">
        <v>5229</v>
      </c>
      <c r="E3767" t="str">
        <f t="shared" si="1283"/>
        <v>Raymond</v>
      </c>
      <c r="F3767" t="str">
        <f t="shared" si="1284"/>
        <v>Bateman</v>
      </c>
      <c r="H3767">
        <v>0</v>
      </c>
      <c r="J3767">
        <v>88</v>
      </c>
      <c r="K3767" s="5">
        <v>42546</v>
      </c>
      <c r="L3767" t="s">
        <v>4899</v>
      </c>
      <c r="M3767" t="str">
        <f t="shared" si="1261"/>
        <v>American politician New Jersey state senator (1968–1978).[385]</v>
      </c>
      <c r="N3767" t="str">
        <f t="shared" si="1285"/>
        <v>American</v>
      </c>
      <c r="O3767" t="str">
        <f t="shared" si="1282"/>
        <v>politician New Jersey state senator (1968–1978).[385]</v>
      </c>
      <c r="P3767" t="str">
        <f t="shared" si="1262"/>
        <v>politician New Jersey state senator (1968–1978).</v>
      </c>
      <c r="Q3767" t="str">
        <f t="shared" si="1263"/>
        <v>politician New Jersey state senator (1968–1978)</v>
      </c>
      <c r="R3767" t="str">
        <f>IFERROR(MID(Q3767,1,FIND(" ",Q3767)-1),Q3767)</f>
        <v>politician</v>
      </c>
      <c r="S3767" s="2" t="s">
        <v>906</v>
      </c>
      <c r="U3767" t="str">
        <f t="shared" si="1279"/>
        <v>https://en.wikipedia.org/wiki/Raymond_Bateman</v>
      </c>
      <c r="Y3767" t="str">
        <f t="shared" si="1280"/>
        <v>https://tools.wmflabs.org/xtools-articleinfo/?article=Raymond_Bateman&amp;project=en.wikipedia.org</v>
      </c>
      <c r="AB3767" t="str">
        <f t="shared" si="1281"/>
        <v>https://en.wikipedia.org/w/index.php?title=Special:WhatLinksHere/Raymond_Bateman&amp;limit=500</v>
      </c>
    </row>
    <row r="3768" spans="1:28">
      <c r="A3768">
        <v>1341</v>
      </c>
      <c r="B3768">
        <v>859364</v>
      </c>
      <c r="C3768">
        <v>366619.94991300162</v>
      </c>
      <c r="D3768" t="s">
        <v>8966</v>
      </c>
      <c r="E3768" t="str">
        <f t="shared" si="1283"/>
        <v>Raymond</v>
      </c>
      <c r="F3768" t="str">
        <f t="shared" si="1284"/>
        <v>Conway Benjamin</v>
      </c>
      <c r="H3768">
        <v>0</v>
      </c>
      <c r="J3768">
        <v>91</v>
      </c>
      <c r="K3768" s="3">
        <v>42436</v>
      </c>
      <c r="L3768" s="2" t="s">
        <v>8262</v>
      </c>
      <c r="M3768" t="str">
        <f t="shared" si="1261"/>
        <v>Australian Roman Catholic prelate Bishop of Townsville (1984–2000).[147]</v>
      </c>
      <c r="N3768" t="str">
        <f t="shared" si="1285"/>
        <v>Australian</v>
      </c>
      <c r="O3768" t="str">
        <f t="shared" si="1282"/>
        <v>Roman Catholic prelate Bishop of Townsville (1984–2000).[147]</v>
      </c>
      <c r="P3768" t="str">
        <f t="shared" si="1262"/>
        <v>Roman Catholic prelate Bishop of Townsville (1984–2000).</v>
      </c>
      <c r="Q3768" t="str">
        <f t="shared" si="1263"/>
        <v>Roman Catholic prelate Bishop of Townsville (1984–2000)</v>
      </c>
      <c r="R3768" t="s">
        <v>6960</v>
      </c>
      <c r="S3768" s="2" t="s">
        <v>2176</v>
      </c>
      <c r="U3768" t="str">
        <f t="shared" si="1279"/>
        <v>https://en.wikipedia.org/wiki/Raymond_Conway Benjamin</v>
      </c>
      <c r="Y3768" t="str">
        <f t="shared" si="1280"/>
        <v>https://tools.wmflabs.org/xtools-articleinfo/?article=Raymond_Conway Benjamin&amp;project=en.wikipedia.org</v>
      </c>
      <c r="AB3768" t="str">
        <f t="shared" si="1281"/>
        <v>https://en.wikipedia.org/w/index.php?title=Special:WhatLinksHere/Raymond_Conway Benjamin&amp;limit=500</v>
      </c>
    </row>
    <row r="3769" spans="1:28">
      <c r="A3769">
        <v>4350</v>
      </c>
      <c r="B3769">
        <v>844841</v>
      </c>
      <c r="C3769">
        <v>326542.27033253846</v>
      </c>
      <c r="D3769" t="s">
        <v>14799</v>
      </c>
      <c r="E3769" t="str">
        <f t="shared" si="1283"/>
        <v>Raymond</v>
      </c>
      <c r="F3769" t="str">
        <f t="shared" si="1284"/>
        <v>Daveluy</v>
      </c>
      <c r="H3769">
        <v>0</v>
      </c>
      <c r="J3769">
        <v>89</v>
      </c>
      <c r="K3769" s="5">
        <v>42614</v>
      </c>
      <c r="L3769" t="s">
        <v>15261</v>
      </c>
      <c r="M3769" t="str">
        <f t="shared" si="1261"/>
        <v>Canadian composer organist music educator and arts administrator.[432]</v>
      </c>
      <c r="N3769" t="str">
        <f t="shared" si="1285"/>
        <v>Canadian</v>
      </c>
      <c r="O3769" t="str">
        <f t="shared" si="1282"/>
        <v>composer organist music educator and arts administrator.[432]</v>
      </c>
      <c r="P3769" s="2" t="str">
        <f t="shared" si="1262"/>
        <v>composer organist music educator and arts administrator.</v>
      </c>
      <c r="Q3769" s="2" t="str">
        <f t="shared" si="1263"/>
        <v>composer organist music educator and arts administrator</v>
      </c>
      <c r="R3769" s="2" t="str">
        <f>Q3769</f>
        <v>composer organist music educator and arts administrator</v>
      </c>
      <c r="U3769" t="str">
        <f t="shared" si="1279"/>
        <v>https://en.wikipedia.org/wiki/Raymond_Daveluy</v>
      </c>
      <c r="Y3769" t="str">
        <f t="shared" si="1280"/>
        <v>https://tools.wmflabs.org/xtools-articleinfo/?article=Raymond_Daveluy&amp;project=en.wikipedia.org</v>
      </c>
      <c r="AB3769" t="str">
        <f t="shared" si="1281"/>
        <v>https://en.wikipedia.org/w/index.php?title=Special:WhatLinksHere/Raymond_Daveluy&amp;limit=500</v>
      </c>
    </row>
    <row r="3770" spans="1:28">
      <c r="A3770">
        <v>359</v>
      </c>
      <c r="B3770">
        <v>115737</v>
      </c>
      <c r="C3770">
        <v>632829.72586875991</v>
      </c>
      <c r="D3770" t="s">
        <v>9589</v>
      </c>
      <c r="E3770" t="str">
        <f t="shared" si="1283"/>
        <v>Raymond</v>
      </c>
      <c r="F3770" t="str">
        <f t="shared" si="1284"/>
        <v>Laborde</v>
      </c>
      <c r="H3770">
        <v>0</v>
      </c>
      <c r="J3770">
        <v>88</v>
      </c>
      <c r="K3770" s="3">
        <v>42386</v>
      </c>
      <c r="L3770" t="s">
        <v>9590</v>
      </c>
      <c r="M3770" t="str">
        <f t="shared" si="1261"/>
        <v>American politician.[361]</v>
      </c>
      <c r="N3770" t="str">
        <f t="shared" si="1285"/>
        <v>American</v>
      </c>
      <c r="O3770" t="str">
        <f t="shared" si="1282"/>
        <v>politician.[361]</v>
      </c>
      <c r="P3770" t="str">
        <f t="shared" si="1262"/>
        <v>politician.</v>
      </c>
      <c r="Q3770" t="str">
        <f t="shared" si="1263"/>
        <v>politician</v>
      </c>
      <c r="R3770" t="str">
        <f>IFERROR(MID(Q3770,1,FIND(" ",Q3770)-1),Q3770)</f>
        <v>politician</v>
      </c>
      <c r="U3770" t="str">
        <f t="shared" si="1279"/>
        <v>https://en.wikipedia.org/wiki/Raymond_Laborde</v>
      </c>
      <c r="Y3770" t="str">
        <f t="shared" si="1280"/>
        <v>https://tools.wmflabs.org/xtools-articleinfo/?article=Raymond_Laborde&amp;project=en.wikipedia.org</v>
      </c>
      <c r="AB3770" t="str">
        <f t="shared" si="1281"/>
        <v>https://en.wikipedia.org/w/index.php?title=Special:WhatLinksHere/Raymond_Laborde&amp;limit=500</v>
      </c>
    </row>
    <row r="3771" spans="1:28">
      <c r="A3771">
        <v>1707</v>
      </c>
      <c r="B3771">
        <v>898491</v>
      </c>
      <c r="C3771">
        <v>783267.45915043715</v>
      </c>
      <c r="D3771" t="s">
        <v>8615</v>
      </c>
      <c r="E3771" t="str">
        <f t="shared" si="1283"/>
        <v>Raymond</v>
      </c>
      <c r="F3771" t="str">
        <f t="shared" si="1284"/>
        <v>Menmuir</v>
      </c>
      <c r="H3771">
        <v>0</v>
      </c>
      <c r="J3771">
        <v>85</v>
      </c>
      <c r="K3771" s="3">
        <v>42455</v>
      </c>
      <c r="L3771" s="2" t="s">
        <v>7908</v>
      </c>
      <c r="M3771" t="str">
        <f t="shared" si="1261"/>
        <v>Australian television director.[514]</v>
      </c>
      <c r="N3771" t="str">
        <f t="shared" si="1285"/>
        <v>Australian</v>
      </c>
      <c r="O3771" t="str">
        <f t="shared" si="1282"/>
        <v>television director.[514]</v>
      </c>
      <c r="P3771" t="str">
        <f t="shared" si="1262"/>
        <v>television director.</v>
      </c>
      <c r="Q3771" t="str">
        <f t="shared" si="1263"/>
        <v>television director</v>
      </c>
      <c r="R3771" t="s">
        <v>7205</v>
      </c>
      <c r="U3771" t="str">
        <f t="shared" si="1279"/>
        <v>https://en.wikipedia.org/wiki/Raymond_Menmuir</v>
      </c>
      <c r="Y3771" t="str">
        <f t="shared" si="1280"/>
        <v>https://tools.wmflabs.org/xtools-articleinfo/?article=Raymond_Menmuir&amp;project=en.wikipedia.org</v>
      </c>
      <c r="AB3771" t="str">
        <f t="shared" si="1281"/>
        <v>https://en.wikipedia.org/w/index.php?title=Special:WhatLinksHere/Raymond_Menmuir&amp;limit=500</v>
      </c>
    </row>
    <row r="3772" spans="1:28">
      <c r="A3772">
        <v>478</v>
      </c>
      <c r="B3772">
        <v>841773</v>
      </c>
      <c r="C3772">
        <v>330924.73568194691</v>
      </c>
      <c r="D3772" t="s">
        <v>9696</v>
      </c>
      <c r="E3772" t="str">
        <f t="shared" si="1283"/>
        <v>Raymond</v>
      </c>
      <c r="F3772" t="str">
        <f t="shared" si="1284"/>
        <v>Rock</v>
      </c>
      <c r="H3772">
        <v>0</v>
      </c>
      <c r="J3772">
        <v>93</v>
      </c>
      <c r="K3772" s="3">
        <v>42391</v>
      </c>
      <c r="L3772" t="s">
        <v>9697</v>
      </c>
      <c r="M3772" t="str">
        <f t="shared" si="1261"/>
        <v>Canadian politician.[482]</v>
      </c>
      <c r="N3772" t="str">
        <f t="shared" si="1285"/>
        <v>Canadian</v>
      </c>
      <c r="O3772" t="str">
        <f t="shared" si="1282"/>
        <v>politician.[482]</v>
      </c>
      <c r="P3772" t="str">
        <f t="shared" si="1262"/>
        <v>politician.</v>
      </c>
      <c r="Q3772" t="str">
        <f t="shared" si="1263"/>
        <v>politician</v>
      </c>
      <c r="R3772" t="str">
        <f>IFERROR(MID(Q3772,1,FIND(" ",Q3772)-1),Q3772)</f>
        <v>politician</v>
      </c>
      <c r="U3772" t="str">
        <f t="shared" si="1279"/>
        <v>https://en.wikipedia.org/wiki/Raymond_Rock</v>
      </c>
      <c r="Y3772" t="str">
        <f t="shared" si="1280"/>
        <v>https://tools.wmflabs.org/xtools-articleinfo/?article=Raymond_Rock&amp;project=en.wikipedia.org</v>
      </c>
      <c r="AB3772" t="str">
        <f t="shared" si="1281"/>
        <v>https://en.wikipedia.org/w/index.php?title=Special:WhatLinksHere/Raymond_Rock&amp;limit=500</v>
      </c>
    </row>
    <row r="3773" spans="1:28">
      <c r="A3773">
        <v>56</v>
      </c>
      <c r="B3773">
        <v>657339</v>
      </c>
      <c r="C3773">
        <v>301058.90443701355</v>
      </c>
      <c r="D3773" t="s">
        <v>9080</v>
      </c>
      <c r="E3773" t="str">
        <f t="shared" si="1283"/>
        <v>Raymond</v>
      </c>
      <c r="F3773" t="str">
        <f t="shared" si="1284"/>
        <v>W. Lessard</v>
      </c>
      <c r="H3773">
        <v>0</v>
      </c>
      <c r="J3773">
        <v>85</v>
      </c>
      <c r="K3773" s="3">
        <v>42372</v>
      </c>
      <c r="L3773" t="s">
        <v>10144</v>
      </c>
      <c r="M3773" t="str">
        <f t="shared" si="1261"/>
        <v>American Roman Catholic prelate Bishop of Savannah (1973–1995).[56]</v>
      </c>
      <c r="N3773" t="str">
        <f t="shared" si="1285"/>
        <v>American</v>
      </c>
      <c r="O3773" t="str">
        <f t="shared" si="1282"/>
        <v>Roman Catholic prelate Bishop of Savannah (1973–1995).[56]</v>
      </c>
      <c r="P3773" t="str">
        <f t="shared" si="1262"/>
        <v>Roman Catholic prelate Bishop of Savannah (1973–1995).</v>
      </c>
      <c r="Q3773" t="str">
        <f t="shared" si="1263"/>
        <v>Roman Catholic prelate Bishop of Savannah (1973–1995)</v>
      </c>
      <c r="R3773" t="s">
        <v>7285</v>
      </c>
      <c r="S3773" t="s">
        <v>2676</v>
      </c>
      <c r="U3773" t="str">
        <f t="shared" si="1279"/>
        <v>https://en.wikipedia.org/wiki/Raymond_W. Lessard</v>
      </c>
      <c r="Y3773" t="str">
        <f t="shared" si="1280"/>
        <v>https://tools.wmflabs.org/xtools-articleinfo/?article=Raymond_W. Lessard&amp;project=en.wikipedia.org</v>
      </c>
      <c r="AB3773" t="str">
        <f t="shared" si="1281"/>
        <v>https://en.wikipedia.org/w/index.php?title=Special:WhatLinksHere/Raymond_W. Lessard&amp;limit=500</v>
      </c>
    </row>
    <row r="3774" spans="1:28">
      <c r="A3774">
        <v>3609</v>
      </c>
      <c r="B3774">
        <v>890516</v>
      </c>
      <c r="C3774">
        <v>786113.37926759012</v>
      </c>
      <c r="D3774" t="s">
        <v>13769</v>
      </c>
      <c r="E3774" t="str">
        <f t="shared" si="1283"/>
        <v>Raymonde</v>
      </c>
      <c r="F3774" t="str">
        <f t="shared" si="1284"/>
        <v>Tillon</v>
      </c>
      <c r="H3774">
        <v>0</v>
      </c>
      <c r="J3774">
        <v>100</v>
      </c>
      <c r="K3774" s="5">
        <v>42568</v>
      </c>
      <c r="L3774" t="s">
        <v>14145</v>
      </c>
      <c r="M3774" t="str">
        <f t="shared" si="1261"/>
        <v>French politician MP for Bouches-du-Rhône (1945–1951).[268]</v>
      </c>
      <c r="N3774" t="str">
        <f t="shared" si="1285"/>
        <v>French</v>
      </c>
      <c r="O3774" t="str">
        <f t="shared" si="1282"/>
        <v>politician MP for Bouches-du-Rhône (1945–1951).[268]</v>
      </c>
      <c r="P3774" s="2" t="str">
        <f t="shared" si="1262"/>
        <v>politician MP for Bouches-du-Rhône (1945–1951).</v>
      </c>
      <c r="Q3774" s="2" t="str">
        <f t="shared" si="1263"/>
        <v>politician MP for Bouches-du-Rhône (1945–1951)</v>
      </c>
      <c r="R3774" s="2" t="str">
        <f>IFERROR(MID(Q3774,1,FIND(" ",Q3774)-1),Q3774)</f>
        <v>politician</v>
      </c>
      <c r="S3774" s="2" t="s">
        <v>921</v>
      </c>
      <c r="U3774" t="str">
        <f t="shared" si="1279"/>
        <v>https://en.wikipedia.org/wiki/Raymonde_Tillon</v>
      </c>
      <c r="Y3774" t="str">
        <f t="shared" si="1280"/>
        <v>https://tools.wmflabs.org/xtools-articleinfo/?article=Raymonde_Tillon&amp;project=en.wikipedia.org</v>
      </c>
      <c r="AB3774" t="str">
        <f t="shared" si="1281"/>
        <v>https://en.wikipedia.org/w/index.php?title=Special:WhatLinksHere/Raymonde_Tillon&amp;limit=500</v>
      </c>
    </row>
    <row r="3775" spans="1:28">
      <c r="A3775">
        <v>2850</v>
      </c>
      <c r="B3775">
        <v>928869</v>
      </c>
      <c r="C3775">
        <v>540563.52990653517</v>
      </c>
      <c r="D3775" t="s">
        <v>5802</v>
      </c>
      <c r="E3775" t="str">
        <f t="shared" si="1283"/>
        <v>Razak</v>
      </c>
      <c r="F3775" t="str">
        <f t="shared" si="1284"/>
        <v>Khan</v>
      </c>
      <c r="H3775">
        <v>0</v>
      </c>
      <c r="J3775">
        <v>65</v>
      </c>
      <c r="K3775" s="5">
        <v>42522</v>
      </c>
      <c r="L3775" t="s">
        <v>5089</v>
      </c>
      <c r="M3775" t="str">
        <f t="shared" si="1261"/>
        <v>Indian film actor (Baadshah Hello Brother Akhiyon Se Goli Maare) heart attack.[5]</v>
      </c>
      <c r="N3775" t="str">
        <f t="shared" si="1285"/>
        <v>Indian</v>
      </c>
      <c r="O3775" t="str">
        <f t="shared" si="1282"/>
        <v>film actor (Baadshah Hello Brother Akhiyon Se Goli Maare) heart attack.[5]</v>
      </c>
      <c r="P3775" t="str">
        <f t="shared" si="1262"/>
        <v>film actor (Baadshah Hello Brother Akhiyon Se Goli Maare) heart attack.</v>
      </c>
      <c r="Q3775" t="str">
        <f t="shared" si="1263"/>
        <v>film actor (Baadshah Hello Brother Akhiyon Se Goli Maare) heart attack</v>
      </c>
      <c r="R3775" t="s">
        <v>13412</v>
      </c>
      <c r="S3775" s="2" t="s">
        <v>1087</v>
      </c>
      <c r="T3775" t="s">
        <v>13413</v>
      </c>
      <c r="U3775" t="str">
        <f t="shared" si="1279"/>
        <v>https://en.wikipedia.org/wiki/Razak_Khan</v>
      </c>
      <c r="Y3775" t="str">
        <f t="shared" si="1280"/>
        <v>https://tools.wmflabs.org/xtools-articleinfo/?article=Razak_Khan&amp;project=en.wikipedia.org</v>
      </c>
      <c r="AB3775" t="str">
        <f t="shared" si="1281"/>
        <v>https://en.wikipedia.org/w/index.php?title=Special:WhatLinksHere/Razak_Khan&amp;limit=500</v>
      </c>
    </row>
    <row r="3776" spans="1:28">
      <c r="A3776">
        <v>688</v>
      </c>
      <c r="B3776">
        <v>282561</v>
      </c>
      <c r="C3776">
        <v>284050.92273806076</v>
      </c>
      <c r="D3776" t="s">
        <v>10298</v>
      </c>
      <c r="E3776" t="str">
        <f t="shared" si="1283"/>
        <v>Rebecca</v>
      </c>
      <c r="F3776" t="str">
        <f t="shared" si="1284"/>
        <v>Masika Katsuva</v>
      </c>
      <c r="H3776">
        <v>0</v>
      </c>
      <c r="J3776">
        <v>39</v>
      </c>
      <c r="K3776" s="3">
        <v>42402</v>
      </c>
      <c r="L3776" t="s">
        <v>10993</v>
      </c>
      <c r="M3776" t="str">
        <f t="shared" si="1261"/>
        <v>Congolese women's rights activist.[32]</v>
      </c>
      <c r="N3776" t="str">
        <f t="shared" si="1285"/>
        <v>Congolese</v>
      </c>
      <c r="O3776" t="str">
        <f t="shared" si="1282"/>
        <v>women's rights activist.[32]</v>
      </c>
      <c r="P3776" t="str">
        <f t="shared" si="1262"/>
        <v>women's rights activist.</v>
      </c>
      <c r="Q3776" t="str">
        <f t="shared" si="1263"/>
        <v>women's rights activist</v>
      </c>
      <c r="R3776" t="s">
        <v>7349</v>
      </c>
      <c r="U3776" t="str">
        <f t="shared" si="1279"/>
        <v>https://en.wikipedia.org/wiki/Rebecca_Masika Katsuva</v>
      </c>
      <c r="Y3776" t="str">
        <f t="shared" si="1280"/>
        <v>https://tools.wmflabs.org/xtools-articleinfo/?article=Rebecca_Masika Katsuva&amp;project=en.wikipedia.org</v>
      </c>
      <c r="AB3776" t="str">
        <f t="shared" si="1281"/>
        <v>https://en.wikipedia.org/w/index.php?title=Special:WhatLinksHere/Rebecca_Masika Katsuva&amp;limit=500</v>
      </c>
    </row>
    <row r="3777" spans="1:29">
      <c r="A3777">
        <v>80</v>
      </c>
      <c r="B3777">
        <v>168093</v>
      </c>
      <c r="C3777">
        <v>831838.35702766373</v>
      </c>
      <c r="D3777" t="s">
        <v>8856</v>
      </c>
      <c r="E3777" t="str">
        <f t="shared" si="1283"/>
        <v>Red</v>
      </c>
      <c r="F3777" t="str">
        <f t="shared" si="1284"/>
        <v>Parker</v>
      </c>
      <c r="H3777">
        <v>0</v>
      </c>
      <c r="J3777">
        <v>84</v>
      </c>
      <c r="K3777" s="3">
        <v>42373</v>
      </c>
      <c r="L3777" t="s">
        <v>9970</v>
      </c>
      <c r="M3777" t="str">
        <f t="shared" si="1261"/>
        <v>American football coach (The Citadel Clemson Ole Miss).[80]</v>
      </c>
      <c r="N3777" t="str">
        <f t="shared" si="1285"/>
        <v>American</v>
      </c>
      <c r="O3777" t="str">
        <f t="shared" si="1282"/>
        <v>football coach (The Citadel Clemson Ole Miss).[80]</v>
      </c>
      <c r="P3777" t="str">
        <f t="shared" si="1262"/>
        <v>football coach (The Citadel Clemson Ole Miss).</v>
      </c>
      <c r="Q3777" t="str">
        <f t="shared" si="1263"/>
        <v>football coach (The Citadel Clemson Ole Miss)</v>
      </c>
      <c r="R3777" t="s">
        <v>7339</v>
      </c>
      <c r="S3777" t="s">
        <v>2575</v>
      </c>
      <c r="U3777" t="str">
        <f t="shared" si="1279"/>
        <v>https://en.wikipedia.org/wiki/Red_Parker</v>
      </c>
      <c r="Y3777" t="str">
        <f t="shared" si="1280"/>
        <v>https://tools.wmflabs.org/xtools-articleinfo/?article=Red_Parker&amp;project=en.wikipedia.org</v>
      </c>
      <c r="AB3777" t="str">
        <f t="shared" si="1281"/>
        <v>https://en.wikipedia.org/w/index.php?title=Special:WhatLinksHere/Red_Parker&amp;limit=500</v>
      </c>
    </row>
    <row r="3778" spans="1:29">
      <c r="A3778">
        <v>184</v>
      </c>
      <c r="B3778">
        <v>517242</v>
      </c>
      <c r="C3778">
        <v>746528.02365380921</v>
      </c>
      <c r="D3778" t="s">
        <v>9270</v>
      </c>
      <c r="E3778" t="str">
        <f t="shared" si="1283"/>
        <v>Red</v>
      </c>
      <c r="F3778" t="str">
        <f t="shared" si="1284"/>
        <v>Simpson</v>
      </c>
      <c r="H3778">
        <v>0</v>
      </c>
      <c r="J3778">
        <v>81</v>
      </c>
      <c r="K3778" s="3">
        <v>42377</v>
      </c>
      <c r="L3778" t="s">
        <v>10046</v>
      </c>
      <c r="M3778" t="str">
        <f t="shared" ref="M3778:M3841" si="1286">MID(L3778,2,LEN(L3778)-1)</f>
        <v>American country singer-songwriter ("I'm a Truck") complications from a heart attack.[184]</v>
      </c>
      <c r="N3778" t="str">
        <f t="shared" si="1285"/>
        <v>American</v>
      </c>
      <c r="O3778" t="str">
        <f t="shared" si="1282"/>
        <v>country singer-songwriter ("I'm a Truck") complications from a heart attack.[184]</v>
      </c>
      <c r="P3778" t="str">
        <f t="shared" ref="P3778:P3841" si="1287">IFERROR(MID(O3778,1,FIND("[",O3778)-1),O3778)</f>
        <v>country singer-songwriter ("I'm a Truck") complications from a heart attack.</v>
      </c>
      <c r="Q3778" t="str">
        <f t="shared" ref="Q3778:Q3841" si="1288">IFERROR(MID(P3778,1,FIND(".",P3778)-1),P3778)</f>
        <v>country singer-songwriter ("I'm a Truck") complications from a heart attack</v>
      </c>
      <c r="R3778" t="s">
        <v>7296</v>
      </c>
      <c r="S3778" t="s">
        <v>2538</v>
      </c>
      <c r="T3778" t="s">
        <v>8502</v>
      </c>
      <c r="U3778" t="str">
        <f t="shared" si="1279"/>
        <v>https://en.wikipedia.org/wiki/Red_Simpson</v>
      </c>
      <c r="Y3778" t="str">
        <f t="shared" si="1280"/>
        <v>https://tools.wmflabs.org/xtools-articleinfo/?article=Red_Simpson&amp;project=en.wikipedia.org</v>
      </c>
      <c r="AB3778" t="str">
        <f t="shared" si="1281"/>
        <v>https://en.wikipedia.org/w/index.php?title=Special:WhatLinksHere/Red_Simpson&amp;limit=500</v>
      </c>
    </row>
    <row r="3779" spans="1:29">
      <c r="A3779">
        <v>773</v>
      </c>
      <c r="B3779">
        <v>965605</v>
      </c>
      <c r="C3779">
        <v>970399.13438129588</v>
      </c>
      <c r="D3779" t="s">
        <v>10468</v>
      </c>
      <c r="E3779" t="str">
        <f t="shared" si="1283"/>
        <v>Redding</v>
      </c>
      <c r="F3779" t="str">
        <f t="shared" si="1284"/>
        <v>Pitt</v>
      </c>
      <c r="H3779">
        <v>0</v>
      </c>
      <c r="J3779">
        <v>71</v>
      </c>
      <c r="K3779" s="3">
        <v>42407</v>
      </c>
      <c r="L3779" t="s">
        <v>11134</v>
      </c>
      <c r="M3779" t="str">
        <f t="shared" si="1286"/>
        <v>American attorney and politician.[117]</v>
      </c>
      <c r="N3779" t="str">
        <f t="shared" si="1285"/>
        <v>American</v>
      </c>
      <c r="O3779" t="str">
        <f t="shared" si="1282"/>
        <v>attorney and politician.[117]</v>
      </c>
      <c r="P3779" t="str">
        <f t="shared" si="1287"/>
        <v>attorney and politician.</v>
      </c>
      <c r="Q3779" t="str">
        <f t="shared" si="1288"/>
        <v>attorney and politician</v>
      </c>
      <c r="R3779" t="str">
        <f>Q3779</f>
        <v>attorney and politician</v>
      </c>
      <c r="U3779" t="str">
        <f t="shared" ref="U3779:U3810" si="1289">CONCATENATE("https://en.wikipedia.org/wiki/",REPLACE(D3779,FIND(" ",D3779),1,"_"))</f>
        <v>https://en.wikipedia.org/wiki/Redding_Pitt</v>
      </c>
      <c r="Y3779" t="str">
        <f t="shared" ref="Y3779:Y3810" si="1290">CONCATENATE("https://tools.wmflabs.org/xtools-articleinfo/?article=",REPLACE(D3779,FIND(" ",D3779),1,"_"),"&amp;project=en.wikipedia.org")</f>
        <v>https://tools.wmflabs.org/xtools-articleinfo/?article=Redding_Pitt&amp;project=en.wikipedia.org</v>
      </c>
      <c r="AB3779" t="str">
        <f t="shared" ref="AB3779:AB3810" si="1291">CONCATENATE("https://en.wikipedia.org/w/index.php?title=Special:WhatLinksHere/",REPLACE(D3779,FIND(" ",D3779),1,"_"),"&amp;limit=500")</f>
        <v>https://en.wikipedia.org/w/index.php?title=Special:WhatLinksHere/Redding_Pitt&amp;limit=500</v>
      </c>
    </row>
    <row r="3780" spans="1:29">
      <c r="A3780">
        <v>4660</v>
      </c>
      <c r="B3780">
        <v>68637</v>
      </c>
      <c r="C3780">
        <v>698088.41323356319</v>
      </c>
      <c r="D3780" t="s">
        <v>15188</v>
      </c>
      <c r="E3780" t="str">
        <f t="shared" si="1283"/>
        <v>Reese</v>
      </c>
      <c r="F3780" t="str">
        <f t="shared" si="1284"/>
        <v>Griffiths</v>
      </c>
      <c r="H3780">
        <v>0</v>
      </c>
      <c r="J3780">
        <v>78</v>
      </c>
      <c r="K3780" s="5">
        <v>42632</v>
      </c>
      <c r="L3780" t="s">
        <v>15606</v>
      </c>
      <c r="M3780" t="str">
        <f t="shared" si="1286"/>
        <v>New Zealand rugby league player.[134]</v>
      </c>
      <c r="N3780" t="s">
        <v>15808</v>
      </c>
      <c r="O3780" t="str">
        <f t="shared" si="1282"/>
        <v>Zealand rugby league player.[134]</v>
      </c>
      <c r="P3780" s="2" t="str">
        <f t="shared" si="1287"/>
        <v>Zealand rugby league player.</v>
      </c>
      <c r="Q3780" s="2" t="str">
        <f t="shared" si="1288"/>
        <v>Zealand rugby league player</v>
      </c>
      <c r="R3780" s="2" t="s">
        <v>15884</v>
      </c>
      <c r="U3780" t="str">
        <f t="shared" si="1289"/>
        <v>https://en.wikipedia.org/wiki/Reese_Griffiths</v>
      </c>
      <c r="Y3780" t="str">
        <f t="shared" si="1290"/>
        <v>https://tools.wmflabs.org/xtools-articleinfo/?article=Reese_Griffiths&amp;project=en.wikipedia.org</v>
      </c>
      <c r="AB3780" t="str">
        <f t="shared" si="1291"/>
        <v>https://en.wikipedia.org/w/index.php?title=Special:WhatLinksHere/Reese_Griffiths&amp;limit=500</v>
      </c>
    </row>
    <row r="3781" spans="1:29">
      <c r="A3781">
        <v>2435</v>
      </c>
      <c r="B3781">
        <v>868336</v>
      </c>
      <c r="C3781">
        <v>128022.20225967176</v>
      </c>
      <c r="D3781" t="s">
        <v>11897</v>
      </c>
      <c r="E3781" t="str">
        <f t="shared" si="1283"/>
        <v>Reg</v>
      </c>
      <c r="F3781" t="str">
        <f t="shared" si="1284"/>
        <v>Grundy</v>
      </c>
      <c r="H3781">
        <v>0</v>
      </c>
      <c r="J3781">
        <v>92</v>
      </c>
      <c r="K3781" s="5">
        <v>42496</v>
      </c>
      <c r="L3781" t="s">
        <v>12435</v>
      </c>
      <c r="M3781" t="str">
        <f t="shared" si="1286"/>
        <v>Australian television production mogul (Reg Grundy Organisation).[97]</v>
      </c>
      <c r="N3781" t="str">
        <f t="shared" ref="N3781:N3801" si="1292">MID(M3781,1,FIND(" ",M3781)-1)</f>
        <v>Australian</v>
      </c>
      <c r="O3781" t="str">
        <f t="shared" ref="O3781:O3812" si="1293">MID(M3781,FIND(" ",M3781)+1,9999)</f>
        <v>television production mogul (Reg Grundy Organisation).[97]</v>
      </c>
      <c r="P3781" t="str">
        <f t="shared" si="1287"/>
        <v>television production mogul (Reg Grundy Organisation).</v>
      </c>
      <c r="Q3781" t="str">
        <f t="shared" si="1288"/>
        <v>television production mogul (Reg Grundy Organisation)</v>
      </c>
      <c r="R3781" t="s">
        <v>13016</v>
      </c>
      <c r="S3781" s="2" t="s">
        <v>1700</v>
      </c>
      <c r="U3781" t="str">
        <f t="shared" si="1289"/>
        <v>https://en.wikipedia.org/wiki/Reg_Grundy</v>
      </c>
      <c r="Y3781" t="str">
        <f t="shared" si="1290"/>
        <v>https://tools.wmflabs.org/xtools-articleinfo/?article=Reg_Grundy&amp;project=en.wikipedia.org</v>
      </c>
      <c r="AB3781" t="str">
        <f t="shared" si="1291"/>
        <v>https://en.wikipedia.org/w/index.php?title=Special:WhatLinksHere/Reg_Grundy&amp;limit=500</v>
      </c>
    </row>
    <row r="3782" spans="1:29">
      <c r="A3782">
        <v>4333</v>
      </c>
      <c r="B3782">
        <v>419112</v>
      </c>
      <c r="C3782">
        <v>995459.80601396877</v>
      </c>
      <c r="D3782" t="s">
        <v>4104</v>
      </c>
      <c r="E3782" t="str">
        <f t="shared" si="1283"/>
        <v>Reg</v>
      </c>
      <c r="F3782" t="str">
        <f t="shared" si="1284"/>
        <v>Matthewson</v>
      </c>
      <c r="H3782">
        <v>0</v>
      </c>
      <c r="J3782">
        <v>77</v>
      </c>
      <c r="K3782" s="5">
        <v>42612</v>
      </c>
      <c r="L3782" t="s">
        <v>3613</v>
      </c>
      <c r="M3782" t="str">
        <f t="shared" si="1286"/>
        <v>English footballer (Sheffield United Fulham).[477]</v>
      </c>
      <c r="N3782" t="str">
        <f t="shared" si="1292"/>
        <v>English</v>
      </c>
      <c r="O3782" t="str">
        <f t="shared" si="1293"/>
        <v>footballer (Sheffield United Fulham).[477]</v>
      </c>
      <c r="P3782" s="2" t="str">
        <f t="shared" si="1287"/>
        <v>footballer (Sheffield United Fulham).</v>
      </c>
      <c r="Q3782" s="2" t="str">
        <f t="shared" si="1288"/>
        <v>footballer (Sheffield United Fulham)</v>
      </c>
      <c r="R3782" s="2" t="str">
        <f>IFERROR(MID(Q3782,1,FIND(" ",Q3782)-1),Q3782)</f>
        <v>footballer</v>
      </c>
      <c r="S3782" s="2" t="s">
        <v>560</v>
      </c>
      <c r="U3782" t="str">
        <f t="shared" si="1289"/>
        <v>https://en.wikipedia.org/wiki/Reg_Matthewson</v>
      </c>
      <c r="Y3782" t="str">
        <f t="shared" si="1290"/>
        <v>https://tools.wmflabs.org/xtools-articleinfo/?article=Reg_Matthewson&amp;project=en.wikipedia.org</v>
      </c>
      <c r="AB3782" t="str">
        <f t="shared" si="1291"/>
        <v>https://en.wikipedia.org/w/index.php?title=Special:WhatLinksHere/Reg_Matthewson&amp;limit=500</v>
      </c>
    </row>
    <row r="3783" spans="1:29">
      <c r="A3783">
        <v>239</v>
      </c>
      <c r="B3783">
        <v>396743</v>
      </c>
      <c r="C3783">
        <v>750711.98730529426</v>
      </c>
      <c r="D3783" t="s">
        <v>9232</v>
      </c>
      <c r="E3783" t="str">
        <f t="shared" si="1283"/>
        <v>Reginaldo</v>
      </c>
      <c r="F3783" t="str">
        <f t="shared" si="1284"/>
        <v>Araújo</v>
      </c>
      <c r="H3783">
        <v>0</v>
      </c>
      <c r="J3783">
        <v>38</v>
      </c>
      <c r="K3783" s="3">
        <v>42380</v>
      </c>
      <c r="L3783" t="s">
        <v>10199</v>
      </c>
      <c r="M3783" t="str">
        <f t="shared" si="1286"/>
        <v>Brazilian footballer heart attack.[240]</v>
      </c>
      <c r="N3783" t="str">
        <f t="shared" si="1292"/>
        <v>Brazilian</v>
      </c>
      <c r="O3783" t="str">
        <f t="shared" si="1293"/>
        <v>footballer heart attack.[240]</v>
      </c>
      <c r="P3783" t="str">
        <f t="shared" si="1287"/>
        <v>footballer heart attack.</v>
      </c>
      <c r="Q3783" t="str">
        <f t="shared" si="1288"/>
        <v>footballer heart attack</v>
      </c>
      <c r="R3783" t="str">
        <f>IFERROR(MID(Q3783,1,FIND(" ",Q3783)-1),Q3783)</f>
        <v>footballer</v>
      </c>
      <c r="T3783" t="s">
        <v>11938</v>
      </c>
      <c r="U3783" t="str">
        <f t="shared" si="1289"/>
        <v>https://en.wikipedia.org/wiki/Reginaldo_Araújo</v>
      </c>
      <c r="Y3783" t="str">
        <f t="shared" si="1290"/>
        <v>https://tools.wmflabs.org/xtools-articleinfo/?article=Reginaldo_Araújo&amp;project=en.wikipedia.org</v>
      </c>
      <c r="AB3783" t="str">
        <f t="shared" si="1291"/>
        <v>https://en.wikipedia.org/w/index.php?title=Special:WhatLinksHere/Reginaldo_Araújo&amp;limit=500</v>
      </c>
    </row>
    <row r="3784" spans="1:29">
      <c r="A3784">
        <v>4702</v>
      </c>
      <c r="B3784">
        <v>13721</v>
      </c>
      <c r="C3784">
        <v>287018.52777339809</v>
      </c>
      <c r="D3784" t="s">
        <v>15233</v>
      </c>
      <c r="E3784" t="str">
        <f t="shared" si="1283"/>
        <v>Régis</v>
      </c>
      <c r="F3784" t="str">
        <f t="shared" si="1284"/>
        <v>Barailla</v>
      </c>
      <c r="H3784">
        <v>0</v>
      </c>
      <c r="J3784">
        <v>83</v>
      </c>
      <c r="K3784" s="5">
        <v>42635</v>
      </c>
      <c r="L3784" t="s">
        <v>15501</v>
      </c>
      <c r="M3784" t="str">
        <f t="shared" si="1286"/>
        <v>French politician member of National Assembly (1983–1993).[87]</v>
      </c>
      <c r="N3784" t="str">
        <f t="shared" si="1292"/>
        <v>French</v>
      </c>
      <c r="O3784" t="str">
        <f t="shared" si="1293"/>
        <v>politician member of National Assembly (1983–1993).[87]</v>
      </c>
      <c r="P3784" s="2" t="str">
        <f t="shared" si="1287"/>
        <v>politician member of National Assembly (1983–1993).</v>
      </c>
      <c r="Q3784" s="2" t="str">
        <f t="shared" si="1288"/>
        <v>politician member of National Assembly (1983–1993)</v>
      </c>
      <c r="R3784" s="2" t="str">
        <f>IFERROR(MID(Q3784,1,FIND(" ",Q3784)-1),Q3784)</f>
        <v>politician</v>
      </c>
      <c r="S3784" s="2" t="s">
        <v>227</v>
      </c>
      <c r="U3784" t="str">
        <f t="shared" si="1289"/>
        <v>https://en.wikipedia.org/wiki/Régis_Barailla</v>
      </c>
      <c r="V3784">
        <v>25</v>
      </c>
      <c r="W3784">
        <v>0</v>
      </c>
      <c r="X3784">
        <v>0</v>
      </c>
      <c r="Y3784" t="str">
        <f t="shared" si="1290"/>
        <v>https://tools.wmflabs.org/xtools-articleinfo/?article=Régis_Barailla&amp;project=en.wikipedia.org</v>
      </c>
      <c r="Z3784">
        <v>6</v>
      </c>
      <c r="AA3784">
        <v>6</v>
      </c>
      <c r="AB3784" t="str">
        <f t="shared" si="1291"/>
        <v>https://en.wikipedia.org/w/index.php?title=Special:WhatLinksHere/Régis_Barailla&amp;limit=500</v>
      </c>
      <c r="AC3784">
        <v>5</v>
      </c>
    </row>
    <row r="3785" spans="1:29">
      <c r="A3785">
        <v>1226</v>
      </c>
      <c r="B3785">
        <v>930924</v>
      </c>
      <c r="C3785">
        <v>111167.44630999165</v>
      </c>
      <c r="D3785" t="s">
        <v>8689</v>
      </c>
      <c r="E3785" t="str">
        <f t="shared" si="1283"/>
        <v>Reid</v>
      </c>
      <c r="F3785" t="str">
        <f t="shared" si="1284"/>
        <v>Scott</v>
      </c>
      <c r="H3785">
        <v>0</v>
      </c>
      <c r="J3785">
        <v>89</v>
      </c>
      <c r="K3785" s="3">
        <v>42431</v>
      </c>
      <c r="L3785" s="2" t="s">
        <v>8474</v>
      </c>
      <c r="M3785" t="str">
        <f t="shared" si="1286"/>
        <v>Canadian politician and judge.[32]</v>
      </c>
      <c r="N3785" t="str">
        <f t="shared" si="1292"/>
        <v>Canadian</v>
      </c>
      <c r="O3785" t="str">
        <f t="shared" si="1293"/>
        <v>politician and judge.[32]</v>
      </c>
      <c r="P3785" t="str">
        <f t="shared" si="1287"/>
        <v>politician and judge.</v>
      </c>
      <c r="Q3785" t="str">
        <f t="shared" si="1288"/>
        <v>politician and judge</v>
      </c>
      <c r="R3785" t="str">
        <f>Q3785</f>
        <v>politician and judge</v>
      </c>
      <c r="U3785" t="str">
        <f t="shared" si="1289"/>
        <v>https://en.wikipedia.org/wiki/Reid_Scott</v>
      </c>
      <c r="Y3785" t="str">
        <f t="shared" si="1290"/>
        <v>https://tools.wmflabs.org/xtools-articleinfo/?article=Reid_Scott&amp;project=en.wikipedia.org</v>
      </c>
      <c r="AB3785" t="str">
        <f t="shared" si="1291"/>
        <v>https://en.wikipedia.org/w/index.php?title=Special:WhatLinksHere/Reid_Scott&amp;limit=500</v>
      </c>
    </row>
    <row r="3786" spans="1:29">
      <c r="A3786">
        <v>3124</v>
      </c>
      <c r="B3786">
        <v>260233</v>
      </c>
      <c r="C3786">
        <v>753351.55609991495</v>
      </c>
      <c r="D3786" t="s">
        <v>5639</v>
      </c>
      <c r="E3786" t="str">
        <f t="shared" ref="E3786:E3817" si="1294">LEFT(D3786,FIND(" ",D3786)-1)</f>
        <v>Reidar</v>
      </c>
      <c r="F3786" t="str">
        <f t="shared" ref="F3786:F3817" si="1295">MID(D3786,FIND(" ",D3786)+1,9999)</f>
        <v>Kvaal</v>
      </c>
      <c r="H3786">
        <v>0</v>
      </c>
      <c r="J3786">
        <v>100</v>
      </c>
      <c r="K3786" s="5">
        <v>42538</v>
      </c>
      <c r="L3786" t="s">
        <v>4924</v>
      </c>
      <c r="M3786" t="str">
        <f t="shared" si="1286"/>
        <v>Norwegian WWII military officer.[279]</v>
      </c>
      <c r="N3786" t="str">
        <f t="shared" si="1292"/>
        <v>Norwegian</v>
      </c>
      <c r="O3786" t="str">
        <f t="shared" si="1293"/>
        <v>WWII military officer.[279]</v>
      </c>
      <c r="P3786" t="str">
        <f t="shared" si="1287"/>
        <v>WWII military officer.</v>
      </c>
      <c r="Q3786" t="str">
        <f t="shared" si="1288"/>
        <v>WWII military officer</v>
      </c>
      <c r="R3786" t="s">
        <v>13294</v>
      </c>
      <c r="S3786" t="s">
        <v>2275</v>
      </c>
      <c r="U3786" t="str">
        <f t="shared" si="1289"/>
        <v>https://en.wikipedia.org/wiki/Reidar_Kvaal</v>
      </c>
      <c r="Y3786" t="str">
        <f t="shared" si="1290"/>
        <v>https://tools.wmflabs.org/xtools-articleinfo/?article=Reidar_Kvaal&amp;project=en.wikipedia.org</v>
      </c>
      <c r="AB3786" t="str">
        <f t="shared" si="1291"/>
        <v>https://en.wikipedia.org/w/index.php?title=Special:WhatLinksHere/Reidar_Kvaal&amp;limit=500</v>
      </c>
    </row>
    <row r="3787" spans="1:29">
      <c r="A3787">
        <v>4228</v>
      </c>
      <c r="B3787">
        <v>852399</v>
      </c>
      <c r="C3787">
        <v>676948.58310005651</v>
      </c>
      <c r="D3787" t="s">
        <v>4161</v>
      </c>
      <c r="E3787" t="str">
        <f t="shared" si="1294"/>
        <v>Reinhard</v>
      </c>
      <c r="F3787" t="str">
        <f t="shared" si="1295"/>
        <v>Selten</v>
      </c>
      <c r="H3787">
        <v>0</v>
      </c>
      <c r="J3787">
        <v>85</v>
      </c>
      <c r="K3787" s="5">
        <v>42605</v>
      </c>
      <c r="L3787" t="s">
        <v>3629</v>
      </c>
      <c r="M3787" t="str">
        <f t="shared" si="1286"/>
        <v>German economist winner of the Nobel Memorial Prize in Economic Sciences (1994).[371]</v>
      </c>
      <c r="N3787" t="str">
        <f t="shared" si="1292"/>
        <v>German</v>
      </c>
      <c r="O3787" t="str">
        <f t="shared" si="1293"/>
        <v>economist winner of the Nobel Memorial Prize in Economic Sciences (1994).[371]</v>
      </c>
      <c r="P3787" s="2" t="str">
        <f t="shared" si="1287"/>
        <v>economist winner of the Nobel Memorial Prize in Economic Sciences (1994).</v>
      </c>
      <c r="Q3787" s="2" t="str">
        <f t="shared" si="1288"/>
        <v>economist winner of the Nobel Memorial Prize in Economic Sciences (1994)</v>
      </c>
      <c r="R3787" s="2" t="str">
        <f>IFERROR(MID(Q3787,1,FIND(" ",Q3787)-1),Q3787)</f>
        <v>economist</v>
      </c>
      <c r="S3787" s="2" t="s">
        <v>593</v>
      </c>
      <c r="U3787" t="str">
        <f t="shared" si="1289"/>
        <v>https://en.wikipedia.org/wiki/Reinhard_Selten</v>
      </c>
      <c r="Y3787" t="str">
        <f t="shared" si="1290"/>
        <v>https://tools.wmflabs.org/xtools-articleinfo/?article=Reinhard_Selten&amp;project=en.wikipedia.org</v>
      </c>
      <c r="AB3787" t="str">
        <f t="shared" si="1291"/>
        <v>https://en.wikipedia.org/w/index.php?title=Special:WhatLinksHere/Reinhard_Selten&amp;limit=500</v>
      </c>
    </row>
    <row r="3788" spans="1:29">
      <c r="A3788">
        <v>1389</v>
      </c>
      <c r="B3788">
        <v>827479</v>
      </c>
      <c r="C3788">
        <v>548375.40311928024</v>
      </c>
      <c r="D3788" t="s">
        <v>8492</v>
      </c>
      <c r="E3788" t="str">
        <f t="shared" si="1294"/>
        <v>Reinhold</v>
      </c>
      <c r="F3788" t="str">
        <f t="shared" si="1295"/>
        <v>Remmert</v>
      </c>
      <c r="H3788">
        <v>0</v>
      </c>
      <c r="J3788">
        <v>85</v>
      </c>
      <c r="K3788" s="3">
        <v>42438</v>
      </c>
      <c r="L3788" s="2" t="s">
        <v>8111</v>
      </c>
      <c r="M3788" t="str">
        <f t="shared" si="1286"/>
        <v>German mathematician.[195]</v>
      </c>
      <c r="N3788" t="str">
        <f t="shared" si="1292"/>
        <v>German</v>
      </c>
      <c r="O3788" t="str">
        <f t="shared" si="1293"/>
        <v>mathematician.[195]</v>
      </c>
      <c r="P3788" t="str">
        <f t="shared" si="1287"/>
        <v>mathematician.</v>
      </c>
      <c r="Q3788" t="str">
        <f t="shared" si="1288"/>
        <v>mathematician</v>
      </c>
      <c r="R3788" t="str">
        <f>IFERROR(MID(Q3788,1,FIND(" ",Q3788)-1),Q3788)</f>
        <v>mathematician</v>
      </c>
      <c r="U3788" t="str">
        <f t="shared" si="1289"/>
        <v>https://en.wikipedia.org/wiki/Reinhold_Remmert</v>
      </c>
      <c r="Y3788" t="str">
        <f t="shared" si="1290"/>
        <v>https://tools.wmflabs.org/xtools-articleinfo/?article=Reinhold_Remmert&amp;project=en.wikipedia.org</v>
      </c>
      <c r="AB3788" t="str">
        <f t="shared" si="1291"/>
        <v>https://en.wikipedia.org/w/index.php?title=Special:WhatLinksHere/Reinhold_Remmert&amp;limit=500</v>
      </c>
    </row>
    <row r="3789" spans="1:29">
      <c r="A3789">
        <v>2333</v>
      </c>
      <c r="B3789">
        <v>227321</v>
      </c>
      <c r="C3789">
        <v>537748.40239022125</v>
      </c>
      <c r="D3789" t="s">
        <v>6413</v>
      </c>
      <c r="E3789" t="str">
        <f t="shared" si="1294"/>
        <v>Réjean</v>
      </c>
      <c r="F3789" t="str">
        <f t="shared" si="1295"/>
        <v>Lafrenière</v>
      </c>
      <c r="H3789">
        <v>0</v>
      </c>
      <c r="J3789">
        <v>80</v>
      </c>
      <c r="K3789" s="5">
        <v>42490</v>
      </c>
      <c r="L3789" t="s">
        <v>5893</v>
      </c>
      <c r="M3789" t="str">
        <f t="shared" si="1286"/>
        <v>Canadian politician member of the Quebec National Assembly (1989–2007).[521]</v>
      </c>
      <c r="N3789" t="str">
        <f t="shared" si="1292"/>
        <v>Canadian</v>
      </c>
      <c r="O3789" t="str">
        <f t="shared" si="1293"/>
        <v>politician member of the Quebec National Assembly (1989–2007).[521]</v>
      </c>
      <c r="P3789" t="str">
        <f t="shared" si="1287"/>
        <v>politician member of the Quebec National Assembly (1989–2007).</v>
      </c>
      <c r="Q3789" t="str">
        <f t="shared" si="1288"/>
        <v>politician member of the Quebec National Assembly (1989–2007)</v>
      </c>
      <c r="R3789" t="str">
        <f>IFERROR(MID(Q3789,1,FIND(" ",Q3789)-1),Q3789)</f>
        <v>politician</v>
      </c>
      <c r="S3789" s="2" t="s">
        <v>1554</v>
      </c>
      <c r="U3789" t="str">
        <f t="shared" si="1289"/>
        <v>https://en.wikipedia.org/wiki/Réjean_Lafrenière</v>
      </c>
      <c r="Y3789" t="str">
        <f t="shared" si="1290"/>
        <v>https://tools.wmflabs.org/xtools-articleinfo/?article=Réjean_Lafrenière&amp;project=en.wikipedia.org</v>
      </c>
      <c r="AB3789" t="str">
        <f t="shared" si="1291"/>
        <v>https://en.wikipedia.org/w/index.php?title=Special:WhatLinksHere/Réjean_Lafrenière&amp;limit=500</v>
      </c>
    </row>
    <row r="3790" spans="1:29">
      <c r="A3790">
        <v>4645</v>
      </c>
      <c r="B3790">
        <v>506233</v>
      </c>
      <c r="C3790">
        <v>53675.41704345058</v>
      </c>
      <c r="D3790" t="s">
        <v>14738</v>
      </c>
      <c r="E3790" t="str">
        <f t="shared" si="1294"/>
        <v>Remigio</v>
      </c>
      <c r="F3790" t="str">
        <f t="shared" si="1295"/>
        <v>Molina</v>
      </c>
      <c r="H3790">
        <v>0</v>
      </c>
      <c r="J3790">
        <v>45</v>
      </c>
      <c r="K3790" s="5">
        <v>42631</v>
      </c>
      <c r="L3790" t="s">
        <v>15513</v>
      </c>
      <c r="M3790" t="str">
        <f t="shared" si="1286"/>
        <v>Argentine Olympic boxer (1992).[158]</v>
      </c>
      <c r="N3790" t="str">
        <f t="shared" si="1292"/>
        <v>Argentine</v>
      </c>
      <c r="O3790" t="str">
        <f t="shared" si="1293"/>
        <v>Olympic boxer (1992).[158]</v>
      </c>
      <c r="P3790" s="2" t="str">
        <f t="shared" si="1287"/>
        <v>Olympic boxer (1992).</v>
      </c>
      <c r="Q3790" s="2" t="str">
        <f t="shared" si="1288"/>
        <v>Olympic boxer (1992)</v>
      </c>
      <c r="R3790" s="2" t="s">
        <v>16004</v>
      </c>
      <c r="S3790" t="s">
        <v>429</v>
      </c>
      <c r="U3790" t="str">
        <f t="shared" si="1289"/>
        <v>https://en.wikipedia.org/wiki/Remigio_Molina</v>
      </c>
      <c r="Y3790" t="str">
        <f t="shared" si="1290"/>
        <v>https://tools.wmflabs.org/xtools-articleinfo/?article=Remigio_Molina&amp;project=en.wikipedia.org</v>
      </c>
      <c r="AB3790" t="str">
        <f t="shared" si="1291"/>
        <v>https://en.wikipedia.org/w/index.php?title=Special:WhatLinksHere/Remigio_Molina&amp;limit=500</v>
      </c>
    </row>
    <row r="3791" spans="1:29">
      <c r="A3791">
        <v>2249</v>
      </c>
      <c r="B3791">
        <v>488056</v>
      </c>
      <c r="C3791">
        <v>154212.12154524255</v>
      </c>
      <c r="D3791" t="s">
        <v>6470</v>
      </c>
      <c r="E3791" t="str">
        <f t="shared" si="1294"/>
        <v>Remo</v>
      </c>
      <c r="F3791" t="str">
        <f t="shared" si="1295"/>
        <v>Belli</v>
      </c>
      <c r="H3791">
        <v>0</v>
      </c>
      <c r="J3791">
        <v>88</v>
      </c>
      <c r="K3791" s="5">
        <v>42485</v>
      </c>
      <c r="L3791" t="s">
        <v>5650</v>
      </c>
      <c r="M3791" t="str">
        <f t="shared" si="1286"/>
        <v>American drummer developed the synthetic drumhead (Remo) complications of pneumonia.[437]</v>
      </c>
      <c r="N3791" t="str">
        <f t="shared" si="1292"/>
        <v>American</v>
      </c>
      <c r="O3791" t="str">
        <f t="shared" si="1293"/>
        <v>drummer developed the synthetic drumhead (Remo) complications of pneumonia.[437]</v>
      </c>
      <c r="P3791" t="str">
        <f t="shared" si="1287"/>
        <v>drummer developed the synthetic drumhead (Remo) complications of pneumonia.</v>
      </c>
      <c r="Q3791" t="str">
        <f t="shared" si="1288"/>
        <v>drummer developed the synthetic drumhead (Remo) complications of pneumonia</v>
      </c>
      <c r="R3791" t="str">
        <f>IFERROR(MID(Q3791,1,FIND(" ",Q3791)-1),Q3791)</f>
        <v>drummer</v>
      </c>
      <c r="S3791" s="2" t="s">
        <v>1697</v>
      </c>
      <c r="T3791" t="s">
        <v>5745</v>
      </c>
      <c r="U3791" t="str">
        <f t="shared" si="1289"/>
        <v>https://en.wikipedia.org/wiki/Remo_Belli</v>
      </c>
      <c r="Y3791" t="str">
        <f t="shared" si="1290"/>
        <v>https://tools.wmflabs.org/xtools-articleinfo/?article=Remo_Belli&amp;project=en.wikipedia.org</v>
      </c>
      <c r="AB3791" t="str">
        <f t="shared" si="1291"/>
        <v>https://en.wikipedia.org/w/index.php?title=Special:WhatLinksHere/Remo_Belli&amp;limit=500</v>
      </c>
    </row>
    <row r="3792" spans="1:29">
      <c r="A3792">
        <v>2316</v>
      </c>
      <c r="B3792">
        <v>95731</v>
      </c>
      <c r="C3792">
        <v>369987.94677219848</v>
      </c>
      <c r="D3792" t="s">
        <v>6319</v>
      </c>
      <c r="E3792" t="str">
        <f t="shared" si="1294"/>
        <v>Renato</v>
      </c>
      <c r="F3792" t="str">
        <f t="shared" si="1295"/>
        <v>Corona</v>
      </c>
      <c r="H3792">
        <v>0</v>
      </c>
      <c r="J3792">
        <v>67</v>
      </c>
      <c r="K3792" s="5">
        <v>42489</v>
      </c>
      <c r="L3792" t="s">
        <v>5653</v>
      </c>
      <c r="M3792" t="str">
        <f t="shared" si="1286"/>
        <v>Filipino jurist Chief Justice of the Supreme Court (2010–2012) complications from a heart attack.[504]</v>
      </c>
      <c r="N3792" t="str">
        <f t="shared" si="1292"/>
        <v>Filipino</v>
      </c>
      <c r="O3792" t="str">
        <f t="shared" si="1293"/>
        <v>jurist Chief Justice of the Supreme Court (2010–2012) complications from a heart attack.[504]</v>
      </c>
      <c r="P3792" t="str">
        <f t="shared" si="1287"/>
        <v>jurist Chief Justice of the Supreme Court (2010–2012) complications from a heart attack.</v>
      </c>
      <c r="Q3792" t="str">
        <f t="shared" si="1288"/>
        <v>jurist Chief Justice of the Supreme Court (2010–2012) complications from a heart attack</v>
      </c>
      <c r="R3792" t="str">
        <f>IFERROR(MID(Q3792,1,FIND(" ",Q3792)-1),Q3792)</f>
        <v>jurist</v>
      </c>
      <c r="S3792" s="2" t="s">
        <v>1449</v>
      </c>
      <c r="T3792" t="s">
        <v>3227</v>
      </c>
      <c r="U3792" t="str">
        <f t="shared" si="1289"/>
        <v>https://en.wikipedia.org/wiki/Renato_Corona</v>
      </c>
      <c r="Y3792" t="str">
        <f t="shared" si="1290"/>
        <v>https://tools.wmflabs.org/xtools-articleinfo/?article=Renato_Corona&amp;project=en.wikipedia.org</v>
      </c>
      <c r="AB3792" t="str">
        <f t="shared" si="1291"/>
        <v>https://en.wikipedia.org/w/index.php?title=Special:WhatLinksHere/Renato_Corona&amp;limit=500</v>
      </c>
    </row>
    <row r="3793" spans="1:29">
      <c r="A3793">
        <v>292</v>
      </c>
      <c r="B3793">
        <v>851071</v>
      </c>
      <c r="C3793">
        <v>41468.912617347087</v>
      </c>
      <c r="D3793" t="s">
        <v>9550</v>
      </c>
      <c r="E3793" t="str">
        <f t="shared" si="1294"/>
        <v>René</v>
      </c>
      <c r="F3793" t="str">
        <f t="shared" si="1295"/>
        <v>Angélil</v>
      </c>
      <c r="H3793">
        <v>0</v>
      </c>
      <c r="J3793">
        <v>73</v>
      </c>
      <c r="K3793" s="3">
        <v>42383</v>
      </c>
      <c r="L3793" t="s">
        <v>10238</v>
      </c>
      <c r="M3793" t="str">
        <f t="shared" si="1286"/>
        <v>Canadian entertainment manager (Celine Dion) throat cancer.[293]</v>
      </c>
      <c r="N3793" t="str">
        <f t="shared" si="1292"/>
        <v>Canadian</v>
      </c>
      <c r="O3793" t="str">
        <f t="shared" si="1293"/>
        <v>entertainment manager (Celine Dion) throat cancer.[293]</v>
      </c>
      <c r="P3793" t="str">
        <f t="shared" si="1287"/>
        <v>entertainment manager (Celine Dion) throat cancer.</v>
      </c>
      <c r="Q3793" t="str">
        <f t="shared" si="1288"/>
        <v>entertainment manager (Celine Dion) throat cancer</v>
      </c>
      <c r="R3793" t="s">
        <v>7298</v>
      </c>
      <c r="S3793" t="s">
        <v>2518</v>
      </c>
      <c r="T3793" t="s">
        <v>11712</v>
      </c>
      <c r="U3793" t="str">
        <f t="shared" si="1289"/>
        <v>https://en.wikipedia.org/wiki/René_Angélil</v>
      </c>
      <c r="Y3793" t="str">
        <f t="shared" si="1290"/>
        <v>https://tools.wmflabs.org/xtools-articleinfo/?article=René_Angélil&amp;project=en.wikipedia.org</v>
      </c>
      <c r="AB3793" t="str">
        <f t="shared" si="1291"/>
        <v>https://en.wikipedia.org/w/index.php?title=Special:WhatLinksHere/René_Angélil&amp;limit=500</v>
      </c>
    </row>
    <row r="3794" spans="1:29">
      <c r="A3794">
        <v>4133</v>
      </c>
      <c r="B3794">
        <v>412770</v>
      </c>
      <c r="C3794">
        <v>358023.14344800834</v>
      </c>
      <c r="D3794" t="s">
        <v>4397</v>
      </c>
      <c r="E3794" t="str">
        <f t="shared" si="1294"/>
        <v>René</v>
      </c>
      <c r="F3794" t="str">
        <f t="shared" si="1295"/>
        <v>Bonino</v>
      </c>
      <c r="H3794">
        <v>0</v>
      </c>
      <c r="J3794">
        <v>86</v>
      </c>
      <c r="K3794" s="5">
        <v>42600</v>
      </c>
      <c r="L3794" t="s">
        <v>3823</v>
      </c>
      <c r="M3794" t="str">
        <f t="shared" si="1286"/>
        <v>French Olympic sprinter (1952 1956) silver medalist at 1954 European Championship.[275]</v>
      </c>
      <c r="N3794" t="str">
        <f t="shared" si="1292"/>
        <v>French</v>
      </c>
      <c r="O3794" t="str">
        <f t="shared" si="1293"/>
        <v>Olympic sprinter (1952 1956) silver medalist at 1954 European Championship.[275]</v>
      </c>
      <c r="P3794" s="2" t="str">
        <f t="shared" si="1287"/>
        <v>Olympic sprinter (1952 1956) silver medalist at 1954 European Championship.</v>
      </c>
      <c r="Q3794" s="2" t="str">
        <f t="shared" si="1288"/>
        <v>Olympic sprinter (1952 1956) silver medalist at 1954 European Championship</v>
      </c>
      <c r="R3794" s="2" t="s">
        <v>2978</v>
      </c>
      <c r="S3794" s="2" t="s">
        <v>646</v>
      </c>
      <c r="U3794" t="str">
        <f t="shared" si="1289"/>
        <v>https://en.wikipedia.org/wiki/René_Bonino</v>
      </c>
      <c r="Y3794" t="str">
        <f t="shared" si="1290"/>
        <v>https://tools.wmflabs.org/xtools-articleinfo/?article=René_Bonino&amp;project=en.wikipedia.org</v>
      </c>
      <c r="AB3794" t="str">
        <f t="shared" si="1291"/>
        <v>https://en.wikipedia.org/w/index.php?title=Special:WhatLinksHere/René_Bonino&amp;limit=500</v>
      </c>
    </row>
    <row r="3795" spans="1:29">
      <c r="A3795">
        <v>2306</v>
      </c>
      <c r="B3795">
        <v>329031</v>
      </c>
      <c r="C3795">
        <v>173682.88419311284</v>
      </c>
      <c r="D3795" t="s">
        <v>6388</v>
      </c>
      <c r="E3795" t="str">
        <f t="shared" si="1294"/>
        <v>René</v>
      </c>
      <c r="F3795" t="str">
        <f t="shared" si="1295"/>
        <v>Hausman</v>
      </c>
      <c r="H3795">
        <v>0</v>
      </c>
      <c r="J3795">
        <v>80</v>
      </c>
      <c r="K3795" s="5">
        <v>42488</v>
      </c>
      <c r="L3795" t="s">
        <v>6055</v>
      </c>
      <c r="M3795" t="str">
        <f t="shared" si="1286"/>
        <v>Belgian comic book writer and illustrator.[494]</v>
      </c>
      <c r="N3795" t="str">
        <f t="shared" si="1292"/>
        <v>Belgian</v>
      </c>
      <c r="O3795" t="str">
        <f t="shared" si="1293"/>
        <v>comic book writer and illustrator.[494]</v>
      </c>
      <c r="P3795" t="str">
        <f t="shared" si="1287"/>
        <v>comic book writer and illustrator.</v>
      </c>
      <c r="Q3795" t="str">
        <f t="shared" si="1288"/>
        <v>comic book writer and illustrator</v>
      </c>
      <c r="R3795" t="str">
        <f>Q3795</f>
        <v>comic book writer and illustrator</v>
      </c>
      <c r="U3795" t="str">
        <f t="shared" si="1289"/>
        <v>https://en.wikipedia.org/wiki/René_Hausman</v>
      </c>
      <c r="Y3795" t="str">
        <f t="shared" si="1290"/>
        <v>https://tools.wmflabs.org/xtools-articleinfo/?article=René_Hausman&amp;project=en.wikipedia.org</v>
      </c>
      <c r="AB3795" t="str">
        <f t="shared" si="1291"/>
        <v>https://en.wikipedia.org/w/index.php?title=Special:WhatLinksHere/René_Hausman&amp;limit=500</v>
      </c>
    </row>
    <row r="3796" spans="1:29">
      <c r="A3796">
        <v>3882</v>
      </c>
      <c r="B3796">
        <v>497842</v>
      </c>
      <c r="C3796">
        <v>905354.0229465398</v>
      </c>
      <c r="D3796" t="s">
        <v>4507</v>
      </c>
      <c r="E3796" t="str">
        <f t="shared" si="1294"/>
        <v>René</v>
      </c>
      <c r="F3796" t="str">
        <f t="shared" si="1295"/>
        <v>Landry</v>
      </c>
      <c r="H3796">
        <v>0</v>
      </c>
      <c r="J3796">
        <v>79</v>
      </c>
      <c r="K3796" s="5">
        <v>42584</v>
      </c>
      <c r="L3796" t="s">
        <v>4048</v>
      </c>
      <c r="M3796" t="str">
        <f t="shared" si="1286"/>
        <v>Canadian politician.[24]</v>
      </c>
      <c r="N3796" t="str">
        <f t="shared" si="1292"/>
        <v>Canadian</v>
      </c>
      <c r="O3796" t="str">
        <f t="shared" si="1293"/>
        <v>politician.[24]</v>
      </c>
      <c r="P3796" s="2" t="str">
        <f t="shared" si="1287"/>
        <v>politician.</v>
      </c>
      <c r="Q3796" s="2" t="str">
        <f t="shared" si="1288"/>
        <v>politician</v>
      </c>
      <c r="R3796" s="2" t="str">
        <f>IFERROR(MID(Q3796,1,FIND(" ",Q3796)-1),Q3796)</f>
        <v>politician</v>
      </c>
      <c r="S3796" s="2"/>
      <c r="U3796" t="str">
        <f t="shared" si="1289"/>
        <v>https://en.wikipedia.org/wiki/René_Landry</v>
      </c>
      <c r="Y3796" t="str">
        <f t="shared" si="1290"/>
        <v>https://tools.wmflabs.org/xtools-articleinfo/?article=René_Landry&amp;project=en.wikipedia.org</v>
      </c>
      <c r="AB3796" t="str">
        <f t="shared" si="1291"/>
        <v>https://en.wikipedia.org/w/index.php?title=Special:WhatLinksHere/René_Landry&amp;limit=500</v>
      </c>
    </row>
    <row r="3797" spans="1:29">
      <c r="A3797">
        <v>4747</v>
      </c>
      <c r="B3797">
        <v>49865</v>
      </c>
      <c r="C3797">
        <v>153702.47448299779</v>
      </c>
      <c r="D3797" t="s">
        <v>14823</v>
      </c>
      <c r="E3797" t="str">
        <f t="shared" si="1294"/>
        <v>René</v>
      </c>
      <c r="F3797" t="str">
        <f t="shared" si="1295"/>
        <v>Marsiglia</v>
      </c>
      <c r="H3797">
        <v>0</v>
      </c>
      <c r="J3797">
        <v>57</v>
      </c>
      <c r="K3797" s="5">
        <v>42638</v>
      </c>
      <c r="L3797" t="s">
        <v>15747</v>
      </c>
      <c r="M3797" t="str">
        <f t="shared" si="1286"/>
        <v>French football player and manager (Lille Nice).[53]</v>
      </c>
      <c r="N3797" t="str">
        <f t="shared" si="1292"/>
        <v>French</v>
      </c>
      <c r="O3797" t="str">
        <f t="shared" si="1293"/>
        <v>football player and manager (Lille Nice).[53]</v>
      </c>
      <c r="P3797" s="2" t="str">
        <f t="shared" si="1287"/>
        <v>football player and manager (Lille Nice).</v>
      </c>
      <c r="Q3797" s="2" t="str">
        <f t="shared" si="1288"/>
        <v>football player and manager (Lille Nice)</v>
      </c>
      <c r="R3797" s="2" t="s">
        <v>16012</v>
      </c>
      <c r="S3797" s="2" t="s">
        <v>186</v>
      </c>
      <c r="U3797" t="str">
        <f t="shared" si="1289"/>
        <v>https://en.wikipedia.org/wiki/René_Marsiglia</v>
      </c>
      <c r="Y3797" t="str">
        <f t="shared" si="1290"/>
        <v>https://tools.wmflabs.org/xtools-articleinfo/?article=René_Marsiglia&amp;project=en.wikipedia.org</v>
      </c>
      <c r="AB3797" t="str">
        <f t="shared" si="1291"/>
        <v>https://en.wikipedia.org/w/index.php?title=Special:WhatLinksHere/René_Marsiglia&amp;limit=500</v>
      </c>
    </row>
    <row r="3798" spans="1:29">
      <c r="A3798">
        <v>1022</v>
      </c>
      <c r="B3798">
        <v>277112</v>
      </c>
      <c r="C3798">
        <v>620279.49795447057</v>
      </c>
      <c r="D3798" t="s">
        <v>10526</v>
      </c>
      <c r="E3798" t="str">
        <f t="shared" si="1294"/>
        <v>Renee</v>
      </c>
      <c r="F3798" t="str">
        <f t="shared" si="1295"/>
        <v>Valente</v>
      </c>
      <c r="H3798">
        <v>0</v>
      </c>
      <c r="J3798">
        <v>88</v>
      </c>
      <c r="K3798" s="3">
        <v>42420</v>
      </c>
      <c r="L3798" t="s">
        <v>11331</v>
      </c>
      <c r="M3798" t="str">
        <f t="shared" si="1286"/>
        <v>American film and television producer (A Storm in Summer) Emmy-winner (2001).[367]</v>
      </c>
      <c r="N3798" t="str">
        <f t="shared" si="1292"/>
        <v>American</v>
      </c>
      <c r="O3798" t="str">
        <f t="shared" si="1293"/>
        <v>film and television producer (A Storm in Summer) Emmy-winner (2001).[367]</v>
      </c>
      <c r="P3798" t="str">
        <f t="shared" si="1287"/>
        <v>film and television producer (A Storm in Summer) Emmy-winner (2001).</v>
      </c>
      <c r="Q3798" t="str">
        <f t="shared" si="1288"/>
        <v>film and television producer (A Storm in Summer) Emmy-winner (2001)</v>
      </c>
      <c r="R3798" t="s">
        <v>3295</v>
      </c>
      <c r="S3798" t="s">
        <v>2191</v>
      </c>
      <c r="U3798" t="str">
        <f t="shared" si="1289"/>
        <v>https://en.wikipedia.org/wiki/Renee_Valente</v>
      </c>
      <c r="Y3798" t="str">
        <f t="shared" si="1290"/>
        <v>https://tools.wmflabs.org/xtools-articleinfo/?article=Renee_Valente&amp;project=en.wikipedia.org</v>
      </c>
      <c r="AB3798" t="str">
        <f t="shared" si="1291"/>
        <v>https://en.wikipedia.org/w/index.php?title=Special:WhatLinksHere/Renee_Valente&amp;limit=500</v>
      </c>
    </row>
    <row r="3799" spans="1:29">
      <c r="A3799">
        <v>4131</v>
      </c>
      <c r="B3799">
        <v>747918</v>
      </c>
      <c r="C3799">
        <v>943664.36840300588</v>
      </c>
      <c r="D3799" t="s">
        <v>4395</v>
      </c>
      <c r="E3799" t="str">
        <f t="shared" si="1294"/>
        <v>Renuka</v>
      </c>
      <c r="F3799" t="str">
        <f t="shared" si="1295"/>
        <v>Sinha</v>
      </c>
      <c r="H3799">
        <v>0</v>
      </c>
      <c r="J3799">
        <v>67</v>
      </c>
      <c r="K3799" s="5">
        <v>42599</v>
      </c>
      <c r="L3799" t="s">
        <v>3750</v>
      </c>
      <c r="M3799" t="str">
        <f t="shared" si="1286"/>
        <v>Indian politician MP for Cooch Behar (since 2014) heart attack.[273]</v>
      </c>
      <c r="N3799" t="str">
        <f t="shared" si="1292"/>
        <v>Indian</v>
      </c>
      <c r="O3799" t="str">
        <f t="shared" si="1293"/>
        <v>politician MP for Cooch Behar (since 2014) heart attack.[273]</v>
      </c>
      <c r="P3799" s="2" t="str">
        <f t="shared" si="1287"/>
        <v>politician MP for Cooch Behar (since 2014) heart attack.</v>
      </c>
      <c r="Q3799" s="2" t="str">
        <f t="shared" si="1288"/>
        <v>politician MP for Cooch Behar (since 2014) heart attack</v>
      </c>
      <c r="R3799" s="2" t="str">
        <f>IFERROR(MID(Q3799,1,FIND(" ",Q3799)-1),Q3799)</f>
        <v>politician</v>
      </c>
      <c r="S3799" s="2" t="s">
        <v>641</v>
      </c>
      <c r="T3799" t="s">
        <v>2918</v>
      </c>
      <c r="U3799" t="str">
        <f t="shared" si="1289"/>
        <v>https://en.wikipedia.org/wiki/Renuka_Sinha</v>
      </c>
      <c r="Y3799" t="str">
        <f t="shared" si="1290"/>
        <v>https://tools.wmflabs.org/xtools-articleinfo/?article=Renuka_Sinha&amp;project=en.wikipedia.org</v>
      </c>
      <c r="AB3799" t="str">
        <f t="shared" si="1291"/>
        <v>https://en.wikipedia.org/w/index.php?title=Special:WhatLinksHere/Renuka_Sinha&amp;limit=500</v>
      </c>
    </row>
    <row r="3800" spans="1:29">
      <c r="A3800">
        <v>2411</v>
      </c>
      <c r="B3800">
        <v>341634</v>
      </c>
      <c r="C3800">
        <v>115865.9876045931</v>
      </c>
      <c r="D3800" t="s">
        <v>12180</v>
      </c>
      <c r="E3800" t="str">
        <f t="shared" si="1294"/>
        <v>Ret</v>
      </c>
      <c r="F3800" t="str">
        <f t="shared" si="1295"/>
        <v>Turner</v>
      </c>
      <c r="H3800">
        <v>0</v>
      </c>
      <c r="J3800">
        <v>87</v>
      </c>
      <c r="K3800" s="5">
        <v>42494</v>
      </c>
      <c r="L3800" t="s">
        <v>12390</v>
      </c>
      <c r="M3800" t="str">
        <f t="shared" si="1286"/>
        <v>American fashion designer (Cher Dolly Parton Carol Burnett).[73]</v>
      </c>
      <c r="N3800" t="str">
        <f t="shared" si="1292"/>
        <v>American</v>
      </c>
      <c r="O3800" t="str">
        <f t="shared" si="1293"/>
        <v>fashion designer (Cher Dolly Parton Carol Burnett).[73]</v>
      </c>
      <c r="P3800" t="str">
        <f t="shared" si="1287"/>
        <v>fashion designer (Cher Dolly Parton Carol Burnett).</v>
      </c>
      <c r="Q3800" t="str">
        <f t="shared" si="1288"/>
        <v>fashion designer (Cher Dolly Parton Carol Burnett)</v>
      </c>
      <c r="R3800" t="s">
        <v>12916</v>
      </c>
      <c r="S3800" s="2" t="s">
        <v>1408</v>
      </c>
      <c r="U3800" t="str">
        <f t="shared" si="1289"/>
        <v>https://en.wikipedia.org/wiki/Ret_Turner</v>
      </c>
      <c r="Y3800" t="str">
        <f t="shared" si="1290"/>
        <v>https://tools.wmflabs.org/xtools-articleinfo/?article=Ret_Turner&amp;project=en.wikipedia.org</v>
      </c>
      <c r="AB3800" t="str">
        <f t="shared" si="1291"/>
        <v>https://en.wikipedia.org/w/index.php?title=Special:WhatLinksHere/Ret_Turner&amp;limit=500</v>
      </c>
    </row>
    <row r="3801" spans="1:29">
      <c r="A3801">
        <v>1256</v>
      </c>
      <c r="B3801">
        <v>189082</v>
      </c>
      <c r="C3801">
        <v>450855.75000757672</v>
      </c>
      <c r="D3801" t="s">
        <v>9053</v>
      </c>
      <c r="E3801" t="str">
        <f t="shared" si="1294"/>
        <v>Retta</v>
      </c>
      <c r="F3801" t="str">
        <f t="shared" si="1295"/>
        <v>Ward</v>
      </c>
      <c r="H3801">
        <v>0</v>
      </c>
      <c r="J3801">
        <v>62</v>
      </c>
      <c r="K3801" s="3">
        <v>42432</v>
      </c>
      <c r="L3801" s="2" t="s">
        <v>8420</v>
      </c>
      <c r="M3801" t="str">
        <f t="shared" si="1286"/>
        <v>American health official and teacher Secretary of the New Mexico Department of Health (since 2013).[62]</v>
      </c>
      <c r="N3801" t="str">
        <f t="shared" si="1292"/>
        <v>American</v>
      </c>
      <c r="O3801" t="str">
        <f t="shared" si="1293"/>
        <v>health official and teacher Secretary of the New Mexico Department of Health (since 2013).[62]</v>
      </c>
      <c r="P3801" t="str">
        <f t="shared" si="1287"/>
        <v>health official and teacher Secretary of the New Mexico Department of Health (since 2013).</v>
      </c>
      <c r="Q3801" t="str">
        <f t="shared" si="1288"/>
        <v>health official and teacher Secretary of the New Mexico Department of Health (since 2013)</v>
      </c>
      <c r="R3801" t="s">
        <v>7331</v>
      </c>
      <c r="S3801" s="2" t="s">
        <v>2128</v>
      </c>
      <c r="U3801" t="str">
        <f t="shared" si="1289"/>
        <v>https://en.wikipedia.org/wiki/Retta_Ward</v>
      </c>
      <c r="Y3801" t="str">
        <f t="shared" si="1290"/>
        <v>https://tools.wmflabs.org/xtools-articleinfo/?article=Retta_Ward&amp;project=en.wikipedia.org</v>
      </c>
      <c r="AB3801" t="str">
        <f t="shared" si="1291"/>
        <v>https://en.wikipedia.org/w/index.php?title=Special:WhatLinksHere/Retta_Ward&amp;limit=500</v>
      </c>
    </row>
    <row r="3802" spans="1:29">
      <c r="A3802">
        <v>2197</v>
      </c>
      <c r="B3802">
        <v>532912</v>
      </c>
      <c r="C3802">
        <v>692626.87046284555</v>
      </c>
      <c r="D3802" t="s">
        <v>6751</v>
      </c>
      <c r="E3802" t="str">
        <f t="shared" si="1294"/>
        <v>Rex</v>
      </c>
      <c r="F3802" t="str">
        <f t="shared" si="1295"/>
        <v>Fell</v>
      </c>
      <c r="H3802">
        <v>0</v>
      </c>
      <c r="J3802">
        <v>71</v>
      </c>
      <c r="K3802" s="5">
        <v>42482</v>
      </c>
      <c r="L3802" t="s">
        <v>6206</v>
      </c>
      <c r="M3802" t="str">
        <f t="shared" si="1286"/>
        <v>New Zealand Thoroughbred breeder.[385]</v>
      </c>
      <c r="N3802" t="s">
        <v>5888</v>
      </c>
      <c r="O3802" t="str">
        <f t="shared" si="1293"/>
        <v>Zealand Thoroughbred breeder.[385]</v>
      </c>
      <c r="P3802" t="str">
        <f t="shared" si="1287"/>
        <v>Zealand Thoroughbred breeder.</v>
      </c>
      <c r="Q3802" t="str">
        <f t="shared" si="1288"/>
        <v>Zealand Thoroughbred breeder</v>
      </c>
      <c r="R3802" t="s">
        <v>5805</v>
      </c>
      <c r="U3802" t="str">
        <f t="shared" si="1289"/>
        <v>https://en.wikipedia.org/wiki/Rex_Fell</v>
      </c>
      <c r="Y3802" t="str">
        <f t="shared" si="1290"/>
        <v>https://tools.wmflabs.org/xtools-articleinfo/?article=Rex_Fell&amp;project=en.wikipedia.org</v>
      </c>
      <c r="AB3802" t="str">
        <f t="shared" si="1291"/>
        <v>https://en.wikipedia.org/w/index.php?title=Special:WhatLinksHere/Rex_Fell&amp;limit=500</v>
      </c>
    </row>
    <row r="3803" spans="1:29">
      <c r="A3803">
        <v>2482</v>
      </c>
      <c r="B3803">
        <v>667981</v>
      </c>
      <c r="C3803">
        <v>406144.65582257253</v>
      </c>
      <c r="D3803" t="s">
        <v>11933</v>
      </c>
      <c r="E3803" t="str">
        <f t="shared" si="1294"/>
        <v>Rex</v>
      </c>
      <c r="F3803" t="str">
        <f t="shared" si="1295"/>
        <v>Hughes</v>
      </c>
      <c r="H3803">
        <v>0</v>
      </c>
      <c r="J3803">
        <v>77</v>
      </c>
      <c r="K3803" s="5">
        <v>42499</v>
      </c>
      <c r="L3803" t="s">
        <v>12574</v>
      </c>
      <c r="M3803" t="str">
        <f t="shared" si="1286"/>
        <v>American basketball coach.[146]</v>
      </c>
      <c r="N3803" t="str">
        <f>MID(M3803,1,FIND(" ",M3803)-1)</f>
        <v>American</v>
      </c>
      <c r="O3803" t="str">
        <f t="shared" si="1293"/>
        <v>basketball coach.[146]</v>
      </c>
      <c r="P3803" t="str">
        <f t="shared" si="1287"/>
        <v>basketball coach.</v>
      </c>
      <c r="Q3803" t="str">
        <f t="shared" si="1288"/>
        <v>basketball coach</v>
      </c>
      <c r="R3803" t="s">
        <v>12979</v>
      </c>
      <c r="U3803" t="str">
        <f t="shared" si="1289"/>
        <v>https://en.wikipedia.org/wiki/Rex_Hughes</v>
      </c>
      <c r="Y3803" t="str">
        <f t="shared" si="1290"/>
        <v>https://tools.wmflabs.org/xtools-articleinfo/?article=Rex_Hughes&amp;project=en.wikipedia.org</v>
      </c>
      <c r="AB3803" t="str">
        <f t="shared" si="1291"/>
        <v>https://en.wikipedia.org/w/index.php?title=Special:WhatLinksHere/Rex_Hughes&amp;limit=500</v>
      </c>
    </row>
    <row r="3804" spans="1:29">
      <c r="A3804">
        <v>324</v>
      </c>
      <c r="B3804">
        <v>566037</v>
      </c>
      <c r="C3804">
        <v>182030.92110161379</v>
      </c>
      <c r="D3804" t="s">
        <v>9534</v>
      </c>
      <c r="E3804" t="str">
        <f t="shared" si="1294"/>
        <v>Rex</v>
      </c>
      <c r="F3804" t="str">
        <f t="shared" si="1295"/>
        <v>Morgan</v>
      </c>
      <c r="H3804">
        <v>0</v>
      </c>
      <c r="J3804">
        <v>67</v>
      </c>
      <c r="K3804" s="3">
        <v>42384</v>
      </c>
      <c r="L3804" t="s">
        <v>10201</v>
      </c>
      <c r="M3804" t="str">
        <f t="shared" si="1286"/>
        <v>American basketball player (Boston Celtics) throat cancer.[325]</v>
      </c>
      <c r="N3804" t="str">
        <f>MID(M3804,1,FIND(" ",M3804)-1)</f>
        <v>American</v>
      </c>
      <c r="O3804" t="str">
        <f t="shared" si="1293"/>
        <v>basketball player (Boston Celtics) throat cancer.[325]</v>
      </c>
      <c r="P3804" t="str">
        <f t="shared" si="1287"/>
        <v>basketball player (Boston Celtics) throat cancer.</v>
      </c>
      <c r="Q3804" t="str">
        <f t="shared" si="1288"/>
        <v>basketball player (Boston Celtics) throat cancer</v>
      </c>
      <c r="R3804" t="s">
        <v>7470</v>
      </c>
      <c r="S3804" t="s">
        <v>2452</v>
      </c>
      <c r="T3804" t="s">
        <v>12243</v>
      </c>
      <c r="U3804" t="str">
        <f t="shared" si="1289"/>
        <v>https://en.wikipedia.org/wiki/Rex_Morgan</v>
      </c>
      <c r="Y3804" t="str">
        <f t="shared" si="1290"/>
        <v>https://tools.wmflabs.org/xtools-articleinfo/?article=Rex_Morgan&amp;project=en.wikipedia.org</v>
      </c>
      <c r="AB3804" t="str">
        <f t="shared" si="1291"/>
        <v>https://en.wikipedia.org/w/index.php?title=Special:WhatLinksHere/Rex_Morgan&amp;limit=500</v>
      </c>
    </row>
    <row r="3805" spans="1:29">
      <c r="A3805" s="2">
        <v>2037</v>
      </c>
      <c r="B3805" s="2">
        <v>889617</v>
      </c>
      <c r="C3805" s="2">
        <v>490029.35871249065</v>
      </c>
      <c r="D3805" s="2" t="s">
        <v>7059</v>
      </c>
      <c r="E3805" s="2" t="str">
        <f t="shared" si="1294"/>
        <v>Rex</v>
      </c>
      <c r="F3805" s="2" t="str">
        <f t="shared" si="1295"/>
        <v>Patterson</v>
      </c>
      <c r="G3805" s="2"/>
      <c r="H3805">
        <v>0</v>
      </c>
      <c r="J3805" s="2">
        <v>89</v>
      </c>
      <c r="K3805" s="6">
        <v>42473</v>
      </c>
      <c r="L3805" s="2" t="s">
        <v>6107</v>
      </c>
      <c r="M3805" t="str">
        <f t="shared" si="1286"/>
        <v>Australian politician MP for Dawson (1966–1975).[224]</v>
      </c>
      <c r="N3805" t="str">
        <f>MID(M3805,1,FIND(" ",M3805)-1)</f>
        <v>Australian</v>
      </c>
      <c r="O3805" t="str">
        <f t="shared" si="1293"/>
        <v>politician MP for Dawson (1966–1975).[224]</v>
      </c>
      <c r="P3805" t="str">
        <f t="shared" si="1287"/>
        <v>politician MP for Dawson (1966–1975).</v>
      </c>
      <c r="Q3805" t="str">
        <f t="shared" si="1288"/>
        <v>politician MP for Dawson (1966–1975)</v>
      </c>
      <c r="R3805" t="str">
        <f>IFERROR(MID(Q3805,1,FIND(" ",Q3805)-1),Q3805)</f>
        <v>politician</v>
      </c>
      <c r="S3805" s="2" t="s">
        <v>1668</v>
      </c>
      <c r="T3805" s="2"/>
      <c r="U3805" t="str">
        <f t="shared" si="1289"/>
        <v>https://en.wikipedia.org/wiki/Rex_Patterson</v>
      </c>
      <c r="V3805" s="2"/>
      <c r="Y3805" t="str">
        <f t="shared" si="1290"/>
        <v>https://tools.wmflabs.org/xtools-articleinfo/?article=Rex_Patterson&amp;project=en.wikipedia.org</v>
      </c>
      <c r="Z3805" s="2"/>
      <c r="AA3805" s="2"/>
      <c r="AB3805" t="str">
        <f t="shared" si="1291"/>
        <v>https://en.wikipedia.org/w/index.php?title=Special:WhatLinksHere/Rex_Patterson&amp;limit=500</v>
      </c>
      <c r="AC3805" s="2"/>
    </row>
    <row r="3806" spans="1:29">
      <c r="A3806">
        <v>3411</v>
      </c>
      <c r="B3806">
        <v>604608</v>
      </c>
      <c r="C3806">
        <v>282607.50474237284</v>
      </c>
      <c r="D3806" t="s">
        <v>13748</v>
      </c>
      <c r="E3806" t="str">
        <f t="shared" si="1294"/>
        <v>Rex</v>
      </c>
      <c r="F3806" t="str">
        <f t="shared" si="1295"/>
        <v>Pickering</v>
      </c>
      <c r="H3806">
        <v>0</v>
      </c>
      <c r="J3806">
        <v>79</v>
      </c>
      <c r="K3806" s="5">
        <v>42556</v>
      </c>
      <c r="L3806" t="s">
        <v>14062</v>
      </c>
      <c r="M3806" t="str">
        <f t="shared" si="1286"/>
        <v>New Zealand rugby union player (Waikato national team).[70]</v>
      </c>
      <c r="N3806" t="s">
        <v>14444</v>
      </c>
      <c r="O3806" t="str">
        <f t="shared" si="1293"/>
        <v>Zealand rugby union player (Waikato national team).[70]</v>
      </c>
      <c r="P3806" s="2" t="str">
        <f t="shared" si="1287"/>
        <v>Zealand rugby union player (Waikato national team).</v>
      </c>
      <c r="Q3806" s="2" t="str">
        <f t="shared" si="1288"/>
        <v>Zealand rugby union player (Waikato national team)</v>
      </c>
      <c r="R3806" s="2" t="s">
        <v>14843</v>
      </c>
      <c r="S3806" s="2" t="s">
        <v>899</v>
      </c>
      <c r="U3806" t="str">
        <f t="shared" si="1289"/>
        <v>https://en.wikipedia.org/wiki/Rex_Pickering</v>
      </c>
      <c r="Y3806" t="str">
        <f t="shared" si="1290"/>
        <v>https://tools.wmflabs.org/xtools-articleinfo/?article=Rex_Pickering&amp;project=en.wikipedia.org</v>
      </c>
      <c r="AB3806" t="str">
        <f t="shared" si="1291"/>
        <v>https://en.wikipedia.org/w/index.php?title=Special:WhatLinksHere/Rex_Pickering&amp;limit=500</v>
      </c>
    </row>
    <row r="3807" spans="1:29">
      <c r="A3807">
        <v>1061</v>
      </c>
      <c r="B3807">
        <v>565674</v>
      </c>
      <c r="C3807">
        <v>978228.32593101333</v>
      </c>
      <c r="D3807" t="s">
        <v>10966</v>
      </c>
      <c r="E3807" t="str">
        <f t="shared" si="1294"/>
        <v>Rey</v>
      </c>
      <c r="F3807" t="str">
        <f t="shared" si="1295"/>
        <v>Caney</v>
      </c>
      <c r="H3807">
        <v>0</v>
      </c>
      <c r="J3807">
        <v>89</v>
      </c>
      <c r="K3807" s="3">
        <v>42423</v>
      </c>
      <c r="L3807" t="s">
        <v>11296</v>
      </c>
      <c r="M3807" t="str">
        <f t="shared" si="1286"/>
        <v>Cuban musician.[406]</v>
      </c>
      <c r="N3807" t="str">
        <f t="shared" ref="N3807:N3838" si="1296">MID(M3807,1,FIND(" ",M3807)-1)</f>
        <v>Cuban</v>
      </c>
      <c r="O3807" t="str">
        <f t="shared" si="1293"/>
        <v>musician.[406]</v>
      </c>
      <c r="P3807" t="str">
        <f t="shared" si="1287"/>
        <v>musician.</v>
      </c>
      <c r="Q3807" t="str">
        <f t="shared" si="1288"/>
        <v>musician</v>
      </c>
      <c r="R3807" t="str">
        <f>IFERROR(MID(Q3807,1,FIND(" ",Q3807)-1),Q3807)</f>
        <v>musician</v>
      </c>
      <c r="U3807" t="str">
        <f t="shared" si="1289"/>
        <v>https://en.wikipedia.org/wiki/Rey_Caney</v>
      </c>
      <c r="Y3807" t="str">
        <f t="shared" si="1290"/>
        <v>https://tools.wmflabs.org/xtools-articleinfo/?article=Rey_Caney&amp;project=en.wikipedia.org</v>
      </c>
      <c r="AB3807" t="str">
        <f t="shared" si="1291"/>
        <v>https://en.wikipedia.org/w/index.php?title=Special:WhatLinksHere/Rey_Caney&amp;limit=500</v>
      </c>
    </row>
    <row r="3808" spans="1:29">
      <c r="A3808">
        <v>348</v>
      </c>
      <c r="B3808">
        <v>246792</v>
      </c>
      <c r="C3808">
        <v>459292.61418950773</v>
      </c>
      <c r="D3808" t="s">
        <v>9499</v>
      </c>
      <c r="E3808" t="str">
        <f t="shared" si="1294"/>
        <v>Reza</v>
      </c>
      <c r="F3808" t="str">
        <f t="shared" si="1295"/>
        <v>Ahadi</v>
      </c>
      <c r="H3808">
        <v>0</v>
      </c>
      <c r="J3808">
        <v>53</v>
      </c>
      <c r="K3808" s="3">
        <v>42386</v>
      </c>
      <c r="L3808" t="s">
        <v>9500</v>
      </c>
      <c r="M3808" t="str">
        <f t="shared" si="1286"/>
        <v>Iranian football player and coach.[349]</v>
      </c>
      <c r="N3808" t="str">
        <f t="shared" si="1296"/>
        <v>Iranian</v>
      </c>
      <c r="O3808" t="str">
        <f t="shared" si="1293"/>
        <v>football player and coach.[349]</v>
      </c>
      <c r="P3808" t="str">
        <f t="shared" si="1287"/>
        <v>football player and coach.</v>
      </c>
      <c r="Q3808" t="str">
        <f t="shared" si="1288"/>
        <v>football player and coach</v>
      </c>
      <c r="R3808" t="s">
        <v>3380</v>
      </c>
      <c r="U3808" t="str">
        <f t="shared" si="1289"/>
        <v>https://en.wikipedia.org/wiki/Reza_Ahadi</v>
      </c>
      <c r="Y3808" t="str">
        <f t="shared" si="1290"/>
        <v>https://tools.wmflabs.org/xtools-articleinfo/?article=Reza_Ahadi&amp;project=en.wikipedia.org</v>
      </c>
      <c r="AB3808" t="str">
        <f t="shared" si="1291"/>
        <v>https://en.wikipedia.org/w/index.php?title=Special:WhatLinksHere/Reza_Ahadi&amp;limit=500</v>
      </c>
    </row>
    <row r="3809" spans="1:29" s="2" customFormat="1">
      <c r="A3809">
        <v>2931</v>
      </c>
      <c r="B3809">
        <v>201633</v>
      </c>
      <c r="C3809">
        <v>17358.540939312661</v>
      </c>
      <c r="D3809" t="s">
        <v>5461</v>
      </c>
      <c r="E3809" t="str">
        <f t="shared" si="1294"/>
        <v>Rhoda</v>
      </c>
      <c r="F3809" t="str">
        <f t="shared" si="1295"/>
        <v>Blumberg</v>
      </c>
      <c r="G3809"/>
      <c r="H3809">
        <v>0</v>
      </c>
      <c r="I3809"/>
      <c r="J3809">
        <v>98</v>
      </c>
      <c r="K3809" s="5">
        <v>42527</v>
      </c>
      <c r="L3809" t="s">
        <v>5045</v>
      </c>
      <c r="M3809" t="str">
        <f t="shared" si="1286"/>
        <v>American author.[86]</v>
      </c>
      <c r="N3809" t="str">
        <f t="shared" si="1296"/>
        <v>American</v>
      </c>
      <c r="O3809" t="str">
        <f t="shared" si="1293"/>
        <v>author.[86]</v>
      </c>
      <c r="P3809" t="str">
        <f t="shared" si="1287"/>
        <v>author.</v>
      </c>
      <c r="Q3809" t="str">
        <f t="shared" si="1288"/>
        <v>author</v>
      </c>
      <c r="R3809" t="str">
        <f>IFERROR(MID(Q3809,1,FIND(" ",Q3809)-1),Q3809)</f>
        <v>author</v>
      </c>
      <c r="S3809"/>
      <c r="T3809"/>
      <c r="U3809" t="str">
        <f t="shared" si="1289"/>
        <v>https://en.wikipedia.org/wiki/Rhoda_Blumberg</v>
      </c>
      <c r="V3809"/>
      <c r="W3809"/>
      <c r="X3809"/>
      <c r="Y3809" t="str">
        <f t="shared" si="1290"/>
        <v>https://tools.wmflabs.org/xtools-articleinfo/?article=Rhoda_Blumberg&amp;project=en.wikipedia.org</v>
      </c>
      <c r="Z3809"/>
      <c r="AA3809"/>
      <c r="AB3809" t="str">
        <f t="shared" si="1291"/>
        <v>https://en.wikipedia.org/w/index.php?title=Special:WhatLinksHere/Rhoda_Blumberg&amp;limit=500</v>
      </c>
      <c r="AC3809"/>
    </row>
    <row r="3810" spans="1:29">
      <c r="A3810">
        <v>4230</v>
      </c>
      <c r="B3810">
        <v>998198</v>
      </c>
      <c r="C3810">
        <v>494755.32432461478</v>
      </c>
      <c r="D3810" t="s">
        <v>4163</v>
      </c>
      <c r="E3810" t="str">
        <f t="shared" si="1294"/>
        <v>Ria</v>
      </c>
      <c r="F3810" t="str">
        <f t="shared" si="1295"/>
        <v>Vedder-Wubben</v>
      </c>
      <c r="H3810">
        <v>0</v>
      </c>
      <c r="J3810">
        <v>65</v>
      </c>
      <c r="K3810" s="5">
        <v>42605</v>
      </c>
      <c r="L3810" t="s">
        <v>3631</v>
      </c>
      <c r="M3810" t="str">
        <f t="shared" si="1286"/>
        <v>Dutch politician member of the Senate (2003–2011).[373]</v>
      </c>
      <c r="N3810" t="str">
        <f t="shared" si="1296"/>
        <v>Dutch</v>
      </c>
      <c r="O3810" t="str">
        <f t="shared" si="1293"/>
        <v>politician member of the Senate (2003–2011).[373]</v>
      </c>
      <c r="P3810" s="2" t="str">
        <f t="shared" si="1287"/>
        <v>politician member of the Senate (2003–2011).</v>
      </c>
      <c r="Q3810" s="2" t="str">
        <f t="shared" si="1288"/>
        <v>politician member of the Senate (2003–2011)</v>
      </c>
      <c r="R3810" s="2" t="str">
        <f>IFERROR(MID(Q3810,1,FIND(" ",Q3810)-1),Q3810)</f>
        <v>politician</v>
      </c>
      <c r="S3810" s="2" t="s">
        <v>594</v>
      </c>
      <c r="U3810" t="str">
        <f t="shared" si="1289"/>
        <v>https://en.wikipedia.org/wiki/Ria_Vedder-Wubben</v>
      </c>
      <c r="Y3810" t="str">
        <f t="shared" si="1290"/>
        <v>https://tools.wmflabs.org/xtools-articleinfo/?article=Ria_Vedder-Wubben&amp;project=en.wikipedia.org</v>
      </c>
      <c r="AB3810" t="str">
        <f t="shared" si="1291"/>
        <v>https://en.wikipedia.org/w/index.php?title=Special:WhatLinksHere/Ria_Vedder-Wubben&amp;limit=500</v>
      </c>
    </row>
    <row r="3811" spans="1:29">
      <c r="A3811">
        <v>1150</v>
      </c>
      <c r="B3811">
        <v>534460</v>
      </c>
      <c r="C3811">
        <v>405105.88409415504</v>
      </c>
      <c r="D3811" t="s">
        <v>11036</v>
      </c>
      <c r="E3811" t="str">
        <f t="shared" si="1294"/>
        <v>Rian</v>
      </c>
      <c r="F3811" t="str">
        <f t="shared" si="1295"/>
        <v>Sukmawan</v>
      </c>
      <c r="H3811">
        <v>0</v>
      </c>
      <c r="J3811">
        <v>30</v>
      </c>
      <c r="K3811" s="3">
        <v>42427</v>
      </c>
      <c r="L3811" t="s">
        <v>11610</v>
      </c>
      <c r="M3811" t="str">
        <f t="shared" si="1286"/>
        <v>Indonesian badminton player.[497]</v>
      </c>
      <c r="N3811" t="str">
        <f t="shared" si="1296"/>
        <v>Indonesian</v>
      </c>
      <c r="O3811" t="str">
        <f t="shared" si="1293"/>
        <v>badminton player.[497]</v>
      </c>
      <c r="P3811" t="str">
        <f t="shared" si="1287"/>
        <v>badminton player.</v>
      </c>
      <c r="Q3811" t="str">
        <f t="shared" si="1288"/>
        <v>badminton player</v>
      </c>
      <c r="R3811" t="s">
        <v>7255</v>
      </c>
      <c r="U3811" t="str">
        <f t="shared" ref="U3811:U3818" si="1297">CONCATENATE("https://en.wikipedia.org/wiki/",REPLACE(D3811,FIND(" ",D3811),1,"_"))</f>
        <v>https://en.wikipedia.org/wiki/Rian_Sukmawan</v>
      </c>
      <c r="Y3811" t="str">
        <f t="shared" ref="Y3811:Y3818" si="1298">CONCATENATE("https://tools.wmflabs.org/xtools-articleinfo/?article=",REPLACE(D3811,FIND(" ",D3811),1,"_"),"&amp;project=en.wikipedia.org")</f>
        <v>https://tools.wmflabs.org/xtools-articleinfo/?article=Rian_Sukmawan&amp;project=en.wikipedia.org</v>
      </c>
      <c r="AB3811" t="str">
        <f t="shared" ref="AB3811:AB3818" si="1299">CONCATENATE("https://en.wikipedia.org/w/index.php?title=Special:WhatLinksHere/",REPLACE(D3811,FIND(" ",D3811),1,"_"),"&amp;limit=500")</f>
        <v>https://en.wikipedia.org/w/index.php?title=Special:WhatLinksHere/Rian_Sukmawan&amp;limit=500</v>
      </c>
    </row>
    <row r="3812" spans="1:29">
      <c r="A3812">
        <v>1612</v>
      </c>
      <c r="B3812">
        <v>551226</v>
      </c>
      <c r="C3812">
        <v>452345.56553168659</v>
      </c>
      <c r="D3812" t="s">
        <v>8404</v>
      </c>
      <c r="E3812" t="str">
        <f t="shared" si="1294"/>
        <v>Ricardo</v>
      </c>
      <c r="F3812" t="str">
        <f t="shared" si="1295"/>
        <v>Larraín</v>
      </c>
      <c r="H3812">
        <v>0</v>
      </c>
      <c r="J3812">
        <v>58</v>
      </c>
      <c r="K3812" s="3">
        <v>42450</v>
      </c>
      <c r="L3812" s="2" t="s">
        <v>7888</v>
      </c>
      <c r="M3812" t="str">
        <f t="shared" si="1286"/>
        <v>Chilean film director (The Frontier).[419]</v>
      </c>
      <c r="N3812" t="str">
        <f t="shared" si="1296"/>
        <v>Chilean</v>
      </c>
      <c r="O3812" t="str">
        <f t="shared" si="1293"/>
        <v>film director (The Frontier).[419]</v>
      </c>
      <c r="P3812" t="str">
        <f t="shared" si="1287"/>
        <v>film director (The Frontier).</v>
      </c>
      <c r="Q3812" t="str">
        <f t="shared" si="1288"/>
        <v>film director (The Frontier)</v>
      </c>
      <c r="R3812" t="s">
        <v>7459</v>
      </c>
      <c r="S3812" s="2" t="s">
        <v>1911</v>
      </c>
      <c r="U3812" t="str">
        <f t="shared" si="1297"/>
        <v>https://en.wikipedia.org/wiki/Ricardo_Larraín</v>
      </c>
      <c r="Y3812" t="str">
        <f t="shared" si="1298"/>
        <v>https://tools.wmflabs.org/xtools-articleinfo/?article=Ricardo_Larraín&amp;project=en.wikipedia.org</v>
      </c>
      <c r="AB3812" t="str">
        <f t="shared" si="1299"/>
        <v>https://en.wikipedia.org/w/index.php?title=Special:WhatLinksHere/Ricardo_Larraín&amp;limit=500</v>
      </c>
    </row>
    <row r="3813" spans="1:29">
      <c r="A3813">
        <v>3153</v>
      </c>
      <c r="B3813">
        <v>926562</v>
      </c>
      <c r="C3813">
        <v>123688.74951698672</v>
      </c>
      <c r="D3813" t="s">
        <v>5323</v>
      </c>
      <c r="E3813" t="str">
        <f t="shared" si="1294"/>
        <v>Ricardo</v>
      </c>
      <c r="F3813" t="str">
        <f t="shared" si="1295"/>
        <v>Obregón Cano</v>
      </c>
      <c r="H3813">
        <v>0</v>
      </c>
      <c r="J3813">
        <v>99</v>
      </c>
      <c r="K3813" s="5">
        <v>42540</v>
      </c>
      <c r="L3813" t="s">
        <v>4826</v>
      </c>
      <c r="M3813" t="str">
        <f t="shared" si="1286"/>
        <v>Argentine politician Governor of Córdoba (1973–1974).[308]</v>
      </c>
      <c r="N3813" t="str">
        <f t="shared" si="1296"/>
        <v>Argentine</v>
      </c>
      <c r="O3813" t="str">
        <f t="shared" ref="O3813:O3844" si="1300">MID(M3813,FIND(" ",M3813)+1,9999)</f>
        <v>politician Governor of Córdoba (1973–1974).[308]</v>
      </c>
      <c r="P3813" t="str">
        <f t="shared" si="1287"/>
        <v>politician Governor of Córdoba (1973–1974).</v>
      </c>
      <c r="Q3813" t="str">
        <f t="shared" si="1288"/>
        <v>politician Governor of Córdoba (1973–1974)</v>
      </c>
      <c r="R3813" t="str">
        <f t="shared" ref="R3813:R3818" si="1301">IFERROR(MID(Q3813,1,FIND(" ",Q3813)-1),Q3813)</f>
        <v>politician</v>
      </c>
      <c r="S3813" s="2" t="s">
        <v>1234</v>
      </c>
      <c r="U3813" t="str">
        <f t="shared" si="1297"/>
        <v>https://en.wikipedia.org/wiki/Ricardo_Obregón Cano</v>
      </c>
      <c r="Y3813" t="str">
        <f t="shared" si="1298"/>
        <v>https://tools.wmflabs.org/xtools-articleinfo/?article=Ricardo_Obregón Cano&amp;project=en.wikipedia.org</v>
      </c>
      <c r="AB3813" t="str">
        <f t="shared" si="1299"/>
        <v>https://en.wikipedia.org/w/index.php?title=Special:WhatLinksHere/Ricardo_Obregón Cano&amp;limit=500</v>
      </c>
    </row>
    <row r="3814" spans="1:29">
      <c r="A3814">
        <v>2240</v>
      </c>
      <c r="B3814">
        <v>188750</v>
      </c>
      <c r="C3814">
        <v>34753.481323605229</v>
      </c>
      <c r="D3814" t="s">
        <v>6461</v>
      </c>
      <c r="E3814" t="str">
        <f t="shared" si="1294"/>
        <v>Ricardo</v>
      </c>
      <c r="F3814" t="str">
        <f t="shared" si="1295"/>
        <v>Torres Origel</v>
      </c>
      <c r="H3814">
        <v>0</v>
      </c>
      <c r="J3814">
        <v>59</v>
      </c>
      <c r="K3814" s="5">
        <v>42484</v>
      </c>
      <c r="L3814" t="s">
        <v>6187</v>
      </c>
      <c r="M3814" t="str">
        <f t="shared" si="1286"/>
        <v>Mexican politician.[428]</v>
      </c>
      <c r="N3814" t="str">
        <f t="shared" si="1296"/>
        <v>Mexican</v>
      </c>
      <c r="O3814" t="str">
        <f t="shared" si="1300"/>
        <v>politician.[428]</v>
      </c>
      <c r="P3814" t="str">
        <f t="shared" si="1287"/>
        <v>politician.</v>
      </c>
      <c r="Q3814" t="str">
        <f t="shared" si="1288"/>
        <v>politician</v>
      </c>
      <c r="R3814" t="str">
        <f t="shared" si="1301"/>
        <v>politician</v>
      </c>
      <c r="U3814" t="str">
        <f t="shared" si="1297"/>
        <v>https://en.wikipedia.org/wiki/Ricardo_Torres Origel</v>
      </c>
      <c r="Y3814" t="str">
        <f t="shared" si="1298"/>
        <v>https://tools.wmflabs.org/xtools-articleinfo/?article=Ricardo_Torres Origel&amp;project=en.wikipedia.org</v>
      </c>
      <c r="AB3814" t="str">
        <f t="shared" si="1299"/>
        <v>https://en.wikipedia.org/w/index.php?title=Special:WhatLinksHere/Ricardo_Torres Origel&amp;limit=500</v>
      </c>
    </row>
    <row r="3815" spans="1:29">
      <c r="A3815">
        <v>1476</v>
      </c>
      <c r="B3815">
        <v>34764</v>
      </c>
      <c r="C3815">
        <v>529251.39978106017</v>
      </c>
      <c r="D3815" t="s">
        <v>8567</v>
      </c>
      <c r="E3815" t="str">
        <f t="shared" si="1294"/>
        <v>Riccardo</v>
      </c>
      <c r="F3815" t="str">
        <f t="shared" si="1295"/>
        <v>Garrone</v>
      </c>
      <c r="H3815">
        <v>0</v>
      </c>
      <c r="J3815">
        <v>89</v>
      </c>
      <c r="K3815" s="3">
        <v>42443</v>
      </c>
      <c r="L3815" s="2" t="s">
        <v>8085</v>
      </c>
      <c r="M3815" t="str">
        <f t="shared" si="1286"/>
        <v>Italian actor (La Dolce Vita The Yellow Rolls-Royce Swordsman of Siena).[282]</v>
      </c>
      <c r="N3815" t="str">
        <f t="shared" si="1296"/>
        <v>Italian</v>
      </c>
      <c r="O3815" t="str">
        <f t="shared" si="1300"/>
        <v>actor (La Dolce Vita The Yellow Rolls-Royce Swordsman of Siena).[282]</v>
      </c>
      <c r="P3815" t="str">
        <f t="shared" si="1287"/>
        <v>actor (La Dolce Vita The Yellow Rolls-Royce Swordsman of Siena).</v>
      </c>
      <c r="Q3815" t="str">
        <f t="shared" si="1288"/>
        <v>actor (La Dolce Vita The Yellow Rolls-Royce Swordsman of Siena)</v>
      </c>
      <c r="R3815" t="str">
        <f t="shared" si="1301"/>
        <v>actor</v>
      </c>
      <c r="S3815" s="2" t="s">
        <v>2085</v>
      </c>
      <c r="U3815" t="str">
        <f t="shared" si="1297"/>
        <v>https://en.wikipedia.org/wiki/Riccardo_Garrone</v>
      </c>
      <c r="Y3815" t="str">
        <f t="shared" si="1298"/>
        <v>https://tools.wmflabs.org/xtools-articleinfo/?article=Riccardo_Garrone&amp;project=en.wikipedia.org</v>
      </c>
      <c r="AB3815" t="str">
        <f t="shared" si="1299"/>
        <v>https://en.wikipedia.org/w/index.php?title=Special:WhatLinksHere/Riccardo_Garrone&amp;limit=500</v>
      </c>
    </row>
    <row r="3816" spans="1:29">
      <c r="A3816">
        <v>3900</v>
      </c>
      <c r="B3816">
        <v>569719</v>
      </c>
      <c r="C3816">
        <v>450855.34383179038</v>
      </c>
      <c r="D3816" t="s">
        <v>4647</v>
      </c>
      <c r="E3816" t="str">
        <f t="shared" si="1294"/>
        <v>Ricci</v>
      </c>
      <c r="F3816" t="str">
        <f t="shared" si="1295"/>
        <v>Martin</v>
      </c>
      <c r="H3816">
        <v>0</v>
      </c>
      <c r="J3816">
        <v>62</v>
      </c>
      <c r="K3816" s="5">
        <v>42585</v>
      </c>
      <c r="L3816" t="s">
        <v>3994</v>
      </c>
      <c r="M3816" t="str">
        <f t="shared" si="1286"/>
        <v>American musician.[42]</v>
      </c>
      <c r="N3816" t="str">
        <f t="shared" si="1296"/>
        <v>American</v>
      </c>
      <c r="O3816" t="str">
        <f t="shared" si="1300"/>
        <v>musician.[42]</v>
      </c>
      <c r="P3816" s="2" t="str">
        <f t="shared" si="1287"/>
        <v>musician.</v>
      </c>
      <c r="Q3816" s="2" t="str">
        <f t="shared" si="1288"/>
        <v>musician</v>
      </c>
      <c r="R3816" s="2" t="str">
        <f t="shared" si="1301"/>
        <v>musician</v>
      </c>
      <c r="S3816" s="2"/>
      <c r="U3816" t="str">
        <f t="shared" si="1297"/>
        <v>https://en.wikipedia.org/wiki/Ricci_Martin</v>
      </c>
      <c r="Y3816" t="str">
        <f t="shared" si="1298"/>
        <v>https://tools.wmflabs.org/xtools-articleinfo/?article=Ricci_Martin&amp;project=en.wikipedia.org</v>
      </c>
      <c r="AB3816" t="str">
        <f t="shared" si="1299"/>
        <v>https://en.wikipedia.org/w/index.php?title=Special:WhatLinksHere/Ricci_Martin&amp;limit=500</v>
      </c>
    </row>
    <row r="3817" spans="1:29">
      <c r="A3817">
        <v>3171</v>
      </c>
      <c r="B3817">
        <v>668885</v>
      </c>
      <c r="C3817">
        <v>965647.80326207262</v>
      </c>
      <c r="D3817" t="s">
        <v>5193</v>
      </c>
      <c r="E3817" t="str">
        <f t="shared" si="1294"/>
        <v>Rich</v>
      </c>
      <c r="F3817" t="str">
        <f t="shared" si="1295"/>
        <v>Olive</v>
      </c>
      <c r="H3817">
        <v>0</v>
      </c>
      <c r="J3817">
        <v>66</v>
      </c>
      <c r="K3817" s="5">
        <v>42541</v>
      </c>
      <c r="L3817" t="s">
        <v>4784</v>
      </c>
      <c r="M3817" t="str">
        <f t="shared" si="1286"/>
        <v>American politician member of the Iowa Senate (2007–2011) cancer.[326]</v>
      </c>
      <c r="N3817" t="str">
        <f t="shared" si="1296"/>
        <v>American</v>
      </c>
      <c r="O3817" t="str">
        <f t="shared" si="1300"/>
        <v>politician member of the Iowa Senate (2007–2011) cancer.[326]</v>
      </c>
      <c r="P3817" t="str">
        <f t="shared" si="1287"/>
        <v>politician member of the Iowa Senate (2007–2011) cancer.</v>
      </c>
      <c r="Q3817" t="str">
        <f t="shared" si="1288"/>
        <v>politician member of the Iowa Senate (2007–2011) cancer</v>
      </c>
      <c r="R3817" t="str">
        <f t="shared" si="1301"/>
        <v>politician</v>
      </c>
      <c r="S3817" s="2" t="s">
        <v>1150</v>
      </c>
      <c r="T3817" t="s">
        <v>13306</v>
      </c>
      <c r="U3817" t="str">
        <f t="shared" si="1297"/>
        <v>https://en.wikipedia.org/wiki/Rich_Olive</v>
      </c>
      <c r="Y3817" t="str">
        <f t="shared" si="1298"/>
        <v>https://tools.wmflabs.org/xtools-articleinfo/?article=Rich_Olive&amp;project=en.wikipedia.org</v>
      </c>
      <c r="AB3817" t="str">
        <f t="shared" si="1299"/>
        <v>https://en.wikipedia.org/w/index.php?title=Special:WhatLinksHere/Rich_Olive&amp;limit=500</v>
      </c>
    </row>
    <row r="3818" spans="1:29">
      <c r="A3818">
        <v>4437</v>
      </c>
      <c r="B3818">
        <v>192770</v>
      </c>
      <c r="C3818">
        <v>542245.96267249575</v>
      </c>
      <c r="D3818" t="s">
        <v>15018</v>
      </c>
      <c r="E3818" t="str">
        <f t="shared" ref="E3818:E3838" si="1302">LEFT(D3818,FIND(" ",D3818)-1)</f>
        <v>Richard</v>
      </c>
      <c r="F3818" t="str">
        <f t="shared" ref="F3818:F3838" si="1303">MID(D3818,FIND(" ",D3818)+1,9999)</f>
        <v>Beeman</v>
      </c>
      <c r="H3818">
        <v>0</v>
      </c>
      <c r="J3818">
        <v>74</v>
      </c>
      <c r="K3818" s="5">
        <v>42619</v>
      </c>
      <c r="L3818" t="s">
        <v>15029</v>
      </c>
      <c r="M3818" t="str">
        <f t="shared" si="1286"/>
        <v>American historian ALS.[346]</v>
      </c>
      <c r="N3818" t="str">
        <f t="shared" si="1296"/>
        <v>American</v>
      </c>
      <c r="O3818" t="str">
        <f t="shared" si="1300"/>
        <v>historian ALS.[346]</v>
      </c>
      <c r="P3818" s="2" t="str">
        <f t="shared" si="1287"/>
        <v>historian ALS.</v>
      </c>
      <c r="Q3818" s="2" t="str">
        <f t="shared" si="1288"/>
        <v>historian ALS</v>
      </c>
      <c r="R3818" s="2" t="str">
        <f t="shared" si="1301"/>
        <v>historian</v>
      </c>
      <c r="T3818" t="s">
        <v>15617</v>
      </c>
      <c r="U3818" t="str">
        <f t="shared" si="1297"/>
        <v>https://en.wikipedia.org/wiki/Richard_Beeman</v>
      </c>
      <c r="Y3818" t="str">
        <f t="shared" si="1298"/>
        <v>https://tools.wmflabs.org/xtools-articleinfo/?article=Richard_Beeman&amp;project=en.wikipedia.org</v>
      </c>
      <c r="AB3818" t="str">
        <f t="shared" si="1299"/>
        <v>https://en.wikipedia.org/w/index.php?title=Special:WhatLinksHere/Richard_Beeman&amp;limit=500</v>
      </c>
    </row>
    <row r="3819" spans="1:29">
      <c r="A3819">
        <v>4757</v>
      </c>
      <c r="B3819">
        <v>506902</v>
      </c>
      <c r="C3819">
        <v>117244.99537922384</v>
      </c>
      <c r="D3819" t="s">
        <v>142</v>
      </c>
      <c r="E3819" s="2" t="str">
        <f t="shared" si="1302"/>
        <v>Richard</v>
      </c>
      <c r="F3819" s="2" t="str">
        <f t="shared" si="1303"/>
        <v>Bishop</v>
      </c>
      <c r="H3819">
        <v>0</v>
      </c>
      <c r="J3819">
        <v>66</v>
      </c>
      <c r="K3819" s="3">
        <v>42639</v>
      </c>
      <c r="L3819" t="s">
        <v>301</v>
      </c>
      <c r="M3819" s="2" t="str">
        <f t="shared" si="1286"/>
        <v>American football player (New England Patriots)[87]</v>
      </c>
      <c r="N3819" s="2" t="str">
        <f t="shared" si="1296"/>
        <v>American</v>
      </c>
      <c r="O3819" s="2" t="str">
        <f t="shared" si="1300"/>
        <v>football player (New England Patriots)[87]</v>
      </c>
      <c r="P3819" s="2" t="str">
        <f t="shared" si="1287"/>
        <v>football player (New England Patriots)</v>
      </c>
      <c r="Q3819" s="2" t="str">
        <f t="shared" si="1288"/>
        <v>football player (New England Patriots)</v>
      </c>
      <c r="R3819" s="2" t="s">
        <v>75</v>
      </c>
      <c r="S3819" t="s">
        <v>173</v>
      </c>
    </row>
    <row r="3820" spans="1:29">
      <c r="A3820">
        <v>1619</v>
      </c>
      <c r="B3820">
        <v>499257</v>
      </c>
      <c r="C3820">
        <v>39026.958023896441</v>
      </c>
      <c r="D3820" t="s">
        <v>8704</v>
      </c>
      <c r="E3820" t="str">
        <f t="shared" si="1302"/>
        <v>Richard</v>
      </c>
      <c r="F3820" t="str">
        <f t="shared" si="1303"/>
        <v>Bradford</v>
      </c>
      <c r="H3820">
        <v>0</v>
      </c>
      <c r="J3820">
        <v>81</v>
      </c>
      <c r="K3820" s="3">
        <v>42451</v>
      </c>
      <c r="L3820" s="2" t="s">
        <v>7894</v>
      </c>
      <c r="M3820" t="str">
        <f t="shared" si="1286"/>
        <v>American actor (Man in a Suitcase The Untouchables Cagney &amp; Lacey).[426]</v>
      </c>
      <c r="N3820" t="str">
        <f t="shared" si="1296"/>
        <v>American</v>
      </c>
      <c r="O3820" t="str">
        <f t="shared" si="1300"/>
        <v>actor (Man in a Suitcase The Untouchables Cagney &amp; Lacey).[426]</v>
      </c>
      <c r="P3820" t="str">
        <f t="shared" si="1287"/>
        <v>actor (Man in a Suitcase The Untouchables Cagney &amp; Lacey).</v>
      </c>
      <c r="Q3820" t="str">
        <f t="shared" si="1288"/>
        <v>actor (Man in a Suitcase The Untouchables Cagney &amp; Lacey)</v>
      </c>
      <c r="R3820" t="str">
        <f>IFERROR(MID(Q3820,1,FIND(" ",Q3820)-1),Q3820)</f>
        <v>actor</v>
      </c>
      <c r="S3820" s="2" t="s">
        <v>1921</v>
      </c>
      <c r="U3820" t="str">
        <f t="shared" ref="U3820:U3851" si="1304">CONCATENATE("https://en.wikipedia.org/wiki/",REPLACE(D3820,FIND(" ",D3820),1,"_"))</f>
        <v>https://en.wikipedia.org/wiki/Richard_Bradford</v>
      </c>
      <c r="Y3820" t="str">
        <f t="shared" ref="Y3820:Y3851" si="1305">CONCATENATE("https://tools.wmflabs.org/xtools-articleinfo/?article=",REPLACE(D3820,FIND(" ",D3820),1,"_"),"&amp;project=en.wikipedia.org")</f>
        <v>https://tools.wmflabs.org/xtools-articleinfo/?article=Richard_Bradford&amp;project=en.wikipedia.org</v>
      </c>
      <c r="AB3820" t="str">
        <f t="shared" ref="AB3820:AB3851" si="1306">CONCATENATE("https://en.wikipedia.org/w/index.php?title=Special:WhatLinksHere/",REPLACE(D3820,FIND(" ",D3820),1,"_"),"&amp;limit=500")</f>
        <v>https://en.wikipedia.org/w/index.php?title=Special:WhatLinksHere/Richard_Bradford&amp;limit=500</v>
      </c>
    </row>
    <row r="3821" spans="1:29">
      <c r="A3821">
        <v>3613</v>
      </c>
      <c r="B3821">
        <v>277019</v>
      </c>
      <c r="C3821">
        <v>653486.84561558906</v>
      </c>
      <c r="D3821" t="s">
        <v>13773</v>
      </c>
      <c r="E3821" t="str">
        <f t="shared" si="1302"/>
        <v>Richard</v>
      </c>
      <c r="F3821" t="str">
        <f t="shared" si="1303"/>
        <v>Budge</v>
      </c>
      <c r="H3821">
        <v>0</v>
      </c>
      <c r="J3821">
        <v>69</v>
      </c>
      <c r="K3821" s="5">
        <v>42569</v>
      </c>
      <c r="L3821" t="s">
        <v>14261</v>
      </c>
      <c r="M3821" t="str">
        <f t="shared" si="1286"/>
        <v>British businessman prostate cancer.[272]</v>
      </c>
      <c r="N3821" t="str">
        <f t="shared" si="1296"/>
        <v>British</v>
      </c>
      <c r="O3821" t="str">
        <f t="shared" si="1300"/>
        <v>businessman prostate cancer.[272]</v>
      </c>
      <c r="P3821" s="2" t="str">
        <f t="shared" si="1287"/>
        <v>businessman prostate cancer.</v>
      </c>
      <c r="Q3821" s="2" t="str">
        <f t="shared" si="1288"/>
        <v>businessman prostate cancer</v>
      </c>
      <c r="R3821" s="2" t="str">
        <f>IFERROR(MID(Q3821,1,FIND(" ",Q3821)-1),Q3821)</f>
        <v>businessman</v>
      </c>
      <c r="S3821" s="2"/>
      <c r="T3821" t="s">
        <v>2804</v>
      </c>
      <c r="U3821" t="str">
        <f t="shared" si="1304"/>
        <v>https://en.wikipedia.org/wiki/Richard_Budge</v>
      </c>
      <c r="Y3821" t="str">
        <f t="shared" si="1305"/>
        <v>https://tools.wmflabs.org/xtools-articleinfo/?article=Richard_Budge&amp;project=en.wikipedia.org</v>
      </c>
      <c r="AB3821" t="str">
        <f t="shared" si="1306"/>
        <v>https://en.wikipedia.org/w/index.php?title=Special:WhatLinksHere/Richard_Budge&amp;limit=500</v>
      </c>
    </row>
    <row r="3822" spans="1:29">
      <c r="A3822">
        <v>1493</v>
      </c>
      <c r="B3822">
        <v>656230</v>
      </c>
      <c r="C3822">
        <v>173912.96034111292</v>
      </c>
      <c r="D3822" t="s">
        <v>8238</v>
      </c>
      <c r="E3822" t="str">
        <f t="shared" si="1302"/>
        <v>Richard</v>
      </c>
      <c r="F3822" t="str">
        <f t="shared" si="1303"/>
        <v>Burke</v>
      </c>
      <c r="H3822">
        <v>0</v>
      </c>
      <c r="J3822">
        <v>83</v>
      </c>
      <c r="K3822" s="3">
        <v>42444</v>
      </c>
      <c r="L3822" s="2" t="s">
        <v>7984</v>
      </c>
      <c r="M3822" t="str">
        <f t="shared" si="1286"/>
        <v>Irish politician member of the Dáil Éireann for Dublin County South and Dublin West European Commissioner (1977–1980 1982–1984).[300]</v>
      </c>
      <c r="N3822" t="str">
        <f t="shared" si="1296"/>
        <v>Irish</v>
      </c>
      <c r="O3822" t="str">
        <f t="shared" si="1300"/>
        <v>politician member of the Dáil Éireann for Dublin County South and Dublin West European Commissioner (1977–1980 1982–1984).[300]</v>
      </c>
      <c r="P3822" t="str">
        <f t="shared" si="1287"/>
        <v>politician member of the Dáil Éireann for Dublin County South and Dublin West European Commissioner (1977–1980 1982–1984).</v>
      </c>
      <c r="Q3822" t="str">
        <f t="shared" si="1288"/>
        <v>politician member of the Dáil Éireann for Dublin County South and Dublin West European Commissioner (1977–1980 1982–1984)</v>
      </c>
      <c r="R3822" t="str">
        <f>IFERROR(MID(Q3822,1,FIND(" ",Q3822)-1),Q3822)</f>
        <v>politician</v>
      </c>
      <c r="S3822" s="2" t="s">
        <v>2003</v>
      </c>
      <c r="U3822" t="str">
        <f t="shared" si="1304"/>
        <v>https://en.wikipedia.org/wiki/Richard_Burke</v>
      </c>
      <c r="Y3822" t="str">
        <f t="shared" si="1305"/>
        <v>https://tools.wmflabs.org/xtools-articleinfo/?article=Richard_Burke&amp;project=en.wikipedia.org</v>
      </c>
      <c r="AB3822" t="str">
        <f t="shared" si="1306"/>
        <v>https://en.wikipedia.org/w/index.php?title=Special:WhatLinksHere/Richard_Burke&amp;limit=500</v>
      </c>
    </row>
    <row r="3823" spans="1:29">
      <c r="A3823">
        <v>1359</v>
      </c>
      <c r="B3823">
        <v>178730</v>
      </c>
      <c r="C3823">
        <v>966144.24196559412</v>
      </c>
      <c r="D3823" t="s">
        <v>8817</v>
      </c>
      <c r="E3823" t="str">
        <f t="shared" si="1302"/>
        <v>Richard</v>
      </c>
      <c r="F3823" t="str">
        <f t="shared" si="1303"/>
        <v>Davalos</v>
      </c>
      <c r="H3823">
        <v>0</v>
      </c>
      <c r="J3823">
        <v>85</v>
      </c>
      <c r="K3823" s="3">
        <v>42437</v>
      </c>
      <c r="L3823" s="2" t="s">
        <v>8077</v>
      </c>
      <c r="M3823" t="str">
        <f t="shared" si="1286"/>
        <v>American actor (Cool Hand Luke East of Eden Kelly's Heroes).[165]</v>
      </c>
      <c r="N3823" t="str">
        <f t="shared" si="1296"/>
        <v>American</v>
      </c>
      <c r="O3823" t="str">
        <f t="shared" si="1300"/>
        <v>actor (Cool Hand Luke East of Eden Kelly's Heroes).[165]</v>
      </c>
      <c r="P3823" t="str">
        <f t="shared" si="1287"/>
        <v>actor (Cool Hand Luke East of Eden Kelly's Heroes).</v>
      </c>
      <c r="Q3823" t="str">
        <f t="shared" si="1288"/>
        <v>actor (Cool Hand Luke East of Eden Kelly's Heroes)</v>
      </c>
      <c r="R3823" t="str">
        <f>IFERROR(MID(Q3823,1,FIND(" ",Q3823)-1),Q3823)</f>
        <v>actor</v>
      </c>
      <c r="S3823" s="2" t="s">
        <v>2007</v>
      </c>
      <c r="U3823" t="str">
        <f t="shared" si="1304"/>
        <v>https://en.wikipedia.org/wiki/Richard_Davalos</v>
      </c>
      <c r="Y3823" t="str">
        <f t="shared" si="1305"/>
        <v>https://tools.wmflabs.org/xtools-articleinfo/?article=Richard_Davalos&amp;project=en.wikipedia.org</v>
      </c>
      <c r="AB3823" t="str">
        <f t="shared" si="1306"/>
        <v>https://en.wikipedia.org/w/index.php?title=Special:WhatLinksHere/Richard_Davalos&amp;limit=500</v>
      </c>
    </row>
    <row r="3824" spans="1:29">
      <c r="A3824">
        <v>2352</v>
      </c>
      <c r="B3824">
        <v>359320</v>
      </c>
      <c r="C3824">
        <v>314109.45085463027</v>
      </c>
      <c r="D3824" t="s">
        <v>11973</v>
      </c>
      <c r="E3824" t="str">
        <f t="shared" si="1302"/>
        <v>Richard</v>
      </c>
      <c r="F3824" t="str">
        <f t="shared" si="1303"/>
        <v>Davis</v>
      </c>
      <c r="H3824">
        <v>0</v>
      </c>
      <c r="J3824">
        <v>66</v>
      </c>
      <c r="K3824" s="5">
        <v>42492</v>
      </c>
      <c r="L3824" t="s">
        <v>12126</v>
      </c>
      <c r="M3824" t="str">
        <f t="shared" si="1286"/>
        <v>English radio astronomer.[14]</v>
      </c>
      <c r="N3824" t="str">
        <f t="shared" si="1296"/>
        <v>English</v>
      </c>
      <c r="O3824" t="str">
        <f t="shared" si="1300"/>
        <v>radio astronomer.[14]</v>
      </c>
      <c r="P3824" t="str">
        <f t="shared" si="1287"/>
        <v>radio astronomer.</v>
      </c>
      <c r="Q3824" t="str">
        <f t="shared" si="1288"/>
        <v>radio astronomer</v>
      </c>
      <c r="R3824" t="s">
        <v>13200</v>
      </c>
      <c r="S3824" s="2"/>
      <c r="U3824" t="str">
        <f t="shared" si="1304"/>
        <v>https://en.wikipedia.org/wiki/Richard_Davis</v>
      </c>
      <c r="Y3824" t="str">
        <f t="shared" si="1305"/>
        <v>https://tools.wmflabs.org/xtools-articleinfo/?article=Richard_Davis&amp;project=en.wikipedia.org</v>
      </c>
      <c r="AB3824" t="str">
        <f t="shared" si="1306"/>
        <v>https://en.wikipedia.org/w/index.php?title=Special:WhatLinksHere/Richard_Davis&amp;limit=500</v>
      </c>
    </row>
    <row r="3825" spans="1:29">
      <c r="A3825">
        <v>3929</v>
      </c>
      <c r="B3825">
        <v>984353</v>
      </c>
      <c r="C3825">
        <v>646110.28867875575</v>
      </c>
      <c r="D3825" t="s">
        <v>4373</v>
      </c>
      <c r="E3825" t="str">
        <f t="shared" si="1302"/>
        <v>Richard</v>
      </c>
      <c r="F3825" t="str">
        <f t="shared" si="1303"/>
        <v>Fagan</v>
      </c>
      <c r="H3825">
        <v>0</v>
      </c>
      <c r="J3825">
        <v>69</v>
      </c>
      <c r="K3825" s="5">
        <v>42587</v>
      </c>
      <c r="L3825" t="s">
        <v>4033</v>
      </c>
      <c r="M3825" t="str">
        <f t="shared" si="1286"/>
        <v>American songwriter and musician liver cancer.[71]</v>
      </c>
      <c r="N3825" t="str">
        <f t="shared" si="1296"/>
        <v>American</v>
      </c>
      <c r="O3825" t="str">
        <f t="shared" si="1300"/>
        <v>songwriter and musician liver cancer.[71]</v>
      </c>
      <c r="P3825" s="2" t="str">
        <f t="shared" si="1287"/>
        <v>songwriter and musician liver cancer.</v>
      </c>
      <c r="Q3825" s="2" t="str">
        <f t="shared" si="1288"/>
        <v>songwriter and musician liver cancer</v>
      </c>
      <c r="R3825" s="2" t="s">
        <v>2837</v>
      </c>
      <c r="S3825" s="2"/>
      <c r="T3825" t="s">
        <v>2838</v>
      </c>
      <c r="U3825" t="str">
        <f t="shared" si="1304"/>
        <v>https://en.wikipedia.org/wiki/Richard_Fagan</v>
      </c>
      <c r="Y3825" t="str">
        <f t="shared" si="1305"/>
        <v>https://tools.wmflabs.org/xtools-articleinfo/?article=Richard_Fagan&amp;project=en.wikipedia.org</v>
      </c>
      <c r="AB3825" t="str">
        <f t="shared" si="1306"/>
        <v>https://en.wikipedia.org/w/index.php?title=Special:WhatLinksHere/Richard_Fagan&amp;limit=500</v>
      </c>
    </row>
    <row r="3826" spans="1:29">
      <c r="A3826">
        <v>1442</v>
      </c>
      <c r="B3826">
        <v>592708</v>
      </c>
      <c r="C3826">
        <v>777001.06926204171</v>
      </c>
      <c r="D3826" t="s">
        <v>8886</v>
      </c>
      <c r="E3826" t="str">
        <f t="shared" si="1302"/>
        <v>Richard</v>
      </c>
      <c r="F3826" t="str">
        <f t="shared" si="1303"/>
        <v>Fowler</v>
      </c>
      <c r="H3826">
        <v>0</v>
      </c>
      <c r="J3826">
        <v>68</v>
      </c>
      <c r="K3826" s="3">
        <v>42441</v>
      </c>
      <c r="L3826" s="2" t="s">
        <v>7989</v>
      </c>
      <c r="M3826" t="str">
        <f t="shared" si="1286"/>
        <v>American naturalist and wilderness guide.[248]</v>
      </c>
      <c r="N3826" t="str">
        <f t="shared" si="1296"/>
        <v>American</v>
      </c>
      <c r="O3826" t="str">
        <f t="shared" si="1300"/>
        <v>naturalist and wilderness guide.[248]</v>
      </c>
      <c r="P3826" t="str">
        <f t="shared" si="1287"/>
        <v>naturalist and wilderness guide.</v>
      </c>
      <c r="Q3826" t="str">
        <f t="shared" si="1288"/>
        <v>naturalist and wilderness guide</v>
      </c>
      <c r="R3826" t="str">
        <f>Q3826</f>
        <v>naturalist and wilderness guide</v>
      </c>
      <c r="U3826" t="str">
        <f t="shared" si="1304"/>
        <v>https://en.wikipedia.org/wiki/Richard_Fowler</v>
      </c>
      <c r="Y3826" t="str">
        <f t="shared" si="1305"/>
        <v>https://tools.wmflabs.org/xtools-articleinfo/?article=Richard_Fowler&amp;project=en.wikipedia.org</v>
      </c>
      <c r="AB3826" t="str">
        <f t="shared" si="1306"/>
        <v>https://en.wikipedia.org/w/index.php?title=Special:WhatLinksHere/Richard_Fowler&amp;limit=500</v>
      </c>
    </row>
    <row r="3827" spans="1:29">
      <c r="A3827">
        <v>2340</v>
      </c>
      <c r="B3827">
        <v>422229</v>
      </c>
      <c r="C3827">
        <v>843426.0241583616</v>
      </c>
      <c r="D3827" t="s">
        <v>11715</v>
      </c>
      <c r="E3827" t="str">
        <f t="shared" si="1302"/>
        <v>Richard</v>
      </c>
      <c r="F3827" t="str">
        <f t="shared" si="1303"/>
        <v>Gilpin</v>
      </c>
      <c r="H3827">
        <v>0</v>
      </c>
      <c r="J3827">
        <v>76</v>
      </c>
      <c r="K3827" s="5">
        <v>42491</v>
      </c>
      <c r="L3827" t="s">
        <v>12464</v>
      </c>
      <c r="M3827" t="str">
        <f t="shared" si="1286"/>
        <v>British Anglican priest Archdeacon of Totnes (1996–2005).[2]</v>
      </c>
      <c r="N3827" t="str">
        <f t="shared" si="1296"/>
        <v>British</v>
      </c>
      <c r="O3827" t="str">
        <f t="shared" si="1300"/>
        <v>Anglican priest Archdeacon of Totnes (1996–2005).[2]</v>
      </c>
      <c r="P3827" t="str">
        <f t="shared" si="1287"/>
        <v>Anglican priest Archdeacon of Totnes (1996–2005).</v>
      </c>
      <c r="Q3827" t="str">
        <f t="shared" si="1288"/>
        <v>Anglican priest Archdeacon of Totnes (1996–2005)</v>
      </c>
      <c r="R3827" t="s">
        <v>13192</v>
      </c>
      <c r="S3827" s="2" t="s">
        <v>1559</v>
      </c>
      <c r="U3827" t="str">
        <f t="shared" si="1304"/>
        <v>https://en.wikipedia.org/wiki/Richard_Gilpin</v>
      </c>
      <c r="Y3827" t="str">
        <f t="shared" si="1305"/>
        <v>https://tools.wmflabs.org/xtools-articleinfo/?article=Richard_Gilpin&amp;project=en.wikipedia.org</v>
      </c>
      <c r="AB3827" t="str">
        <f t="shared" si="1306"/>
        <v>https://en.wikipedia.org/w/index.php?title=Special:WhatLinksHere/Richard_Gilpin&amp;limit=500</v>
      </c>
    </row>
    <row r="3828" spans="1:29">
      <c r="A3828">
        <v>3808</v>
      </c>
      <c r="B3828">
        <v>584926</v>
      </c>
      <c r="C3828">
        <v>430835.87672481372</v>
      </c>
      <c r="D3828" t="s">
        <v>13931</v>
      </c>
      <c r="E3828" t="str">
        <f t="shared" si="1302"/>
        <v>Richard</v>
      </c>
      <c r="F3828" t="str">
        <f t="shared" si="1303"/>
        <v>Grant Hiskey</v>
      </c>
      <c r="H3828">
        <v>0</v>
      </c>
      <c r="J3828">
        <v>87</v>
      </c>
      <c r="K3828" s="5">
        <v>42579</v>
      </c>
      <c r="L3828" t="s">
        <v>14495</v>
      </c>
      <c r="M3828" t="str">
        <f t="shared" si="1286"/>
        <v>American chemist.[467]</v>
      </c>
      <c r="N3828" t="str">
        <f t="shared" si="1296"/>
        <v>American</v>
      </c>
      <c r="O3828" t="str">
        <f t="shared" si="1300"/>
        <v>chemist.[467]</v>
      </c>
      <c r="P3828" s="2" t="str">
        <f t="shared" si="1287"/>
        <v>chemist.</v>
      </c>
      <c r="Q3828" s="2" t="str">
        <f t="shared" si="1288"/>
        <v>chemist</v>
      </c>
      <c r="R3828" s="2" t="str">
        <f>IFERROR(MID(Q3828,1,FIND(" ",Q3828)-1),Q3828)</f>
        <v>chemist</v>
      </c>
      <c r="S3828" s="2"/>
      <c r="U3828" t="str">
        <f t="shared" si="1304"/>
        <v>https://en.wikipedia.org/wiki/Richard_Grant Hiskey</v>
      </c>
      <c r="Y3828" t="str">
        <f t="shared" si="1305"/>
        <v>https://tools.wmflabs.org/xtools-articleinfo/?article=Richard_Grant Hiskey&amp;project=en.wikipedia.org</v>
      </c>
      <c r="AB3828" t="str">
        <f t="shared" si="1306"/>
        <v>https://en.wikipedia.org/w/index.php?title=Special:WhatLinksHere/Richard_Grant Hiskey&amp;limit=500</v>
      </c>
    </row>
    <row r="3829" spans="1:29">
      <c r="A3829">
        <v>3380</v>
      </c>
      <c r="B3829">
        <v>320389</v>
      </c>
      <c r="C3829">
        <v>951275.24881809228</v>
      </c>
      <c r="D3829" t="s">
        <v>13362</v>
      </c>
      <c r="E3829" t="str">
        <f t="shared" si="1302"/>
        <v>Richard</v>
      </c>
      <c r="F3829" t="str">
        <f t="shared" si="1303"/>
        <v>Grayson</v>
      </c>
      <c r="H3829">
        <v>0</v>
      </c>
      <c r="J3829">
        <v>75</v>
      </c>
      <c r="K3829" s="5">
        <v>42554</v>
      </c>
      <c r="L3829" t="s">
        <v>14014</v>
      </c>
      <c r="M3829" t="str">
        <f t="shared" si="1286"/>
        <v>American composer and pianist.[39]</v>
      </c>
      <c r="N3829" t="str">
        <f t="shared" si="1296"/>
        <v>American</v>
      </c>
      <c r="O3829" t="str">
        <f t="shared" si="1300"/>
        <v>composer and pianist.[39]</v>
      </c>
      <c r="P3829" s="2" t="str">
        <f t="shared" si="1287"/>
        <v>composer and pianist.</v>
      </c>
      <c r="Q3829" s="2" t="str">
        <f t="shared" si="1288"/>
        <v>composer and pianist</v>
      </c>
      <c r="R3829" s="2" t="str">
        <f>Q3829</f>
        <v>composer and pianist</v>
      </c>
      <c r="S3829" s="2"/>
      <c r="U3829" t="str">
        <f t="shared" si="1304"/>
        <v>https://en.wikipedia.org/wiki/Richard_Grayson</v>
      </c>
      <c r="Y3829" t="str">
        <f t="shared" si="1305"/>
        <v>https://tools.wmflabs.org/xtools-articleinfo/?article=Richard_Grayson&amp;project=en.wikipedia.org</v>
      </c>
      <c r="AB3829" t="str">
        <f t="shared" si="1306"/>
        <v>https://en.wikipedia.org/w/index.php?title=Special:WhatLinksHere/Richard_Grayson&amp;limit=500</v>
      </c>
    </row>
    <row r="3830" spans="1:29">
      <c r="A3830">
        <v>4715</v>
      </c>
      <c r="B3830">
        <v>413121</v>
      </c>
      <c r="C3830">
        <v>951607.42645384744</v>
      </c>
      <c r="D3830" t="s">
        <v>15089</v>
      </c>
      <c r="E3830" t="str">
        <f t="shared" si="1302"/>
        <v>Richard</v>
      </c>
      <c r="F3830" t="str">
        <f t="shared" si="1303"/>
        <v>Hong</v>
      </c>
      <c r="H3830">
        <v>0</v>
      </c>
      <c r="J3830">
        <v>41</v>
      </c>
      <c r="K3830" s="5">
        <v>42636</v>
      </c>
      <c r="L3830" t="s">
        <v>15787</v>
      </c>
      <c r="M3830" t="str">
        <f t="shared" si="1286"/>
        <v>Canadian actor beaten.[77]</v>
      </c>
      <c r="N3830" t="str">
        <f t="shared" si="1296"/>
        <v>Canadian</v>
      </c>
      <c r="O3830" t="str">
        <f t="shared" si="1300"/>
        <v>actor beaten.[77]</v>
      </c>
      <c r="P3830" s="2" t="str">
        <f t="shared" si="1287"/>
        <v>actor beaten.</v>
      </c>
      <c r="Q3830" s="2" t="str">
        <f t="shared" si="1288"/>
        <v>actor beaten</v>
      </c>
      <c r="R3830" s="2" t="str">
        <f>IFERROR(MID(Q3830,1,FIND(" ",Q3830)-1),Q3830)</f>
        <v>actor</v>
      </c>
      <c r="T3830" t="s">
        <v>15897</v>
      </c>
      <c r="U3830" t="str">
        <f t="shared" si="1304"/>
        <v>https://en.wikipedia.org/wiki/Richard_Hong</v>
      </c>
      <c r="Y3830" t="str">
        <f t="shared" si="1305"/>
        <v>https://tools.wmflabs.org/xtools-articleinfo/?article=Richard_Hong&amp;project=en.wikipedia.org</v>
      </c>
      <c r="AB3830" t="str">
        <f t="shared" si="1306"/>
        <v>https://en.wikipedia.org/w/index.php?title=Special:WhatLinksHere/Richard_Hong&amp;limit=500</v>
      </c>
    </row>
    <row r="3831" spans="1:29">
      <c r="A3831">
        <v>1044</v>
      </c>
      <c r="B3831">
        <v>730588</v>
      </c>
      <c r="C3831">
        <v>521022.43630997691</v>
      </c>
      <c r="D3831" t="s">
        <v>11071</v>
      </c>
      <c r="E3831" t="str">
        <f t="shared" si="1302"/>
        <v>Richard</v>
      </c>
      <c r="F3831" t="str">
        <f t="shared" si="1303"/>
        <v>Horner Thompson</v>
      </c>
      <c r="H3831">
        <v>0</v>
      </c>
      <c r="J3831">
        <v>89</v>
      </c>
      <c r="K3831" s="3">
        <v>42421</v>
      </c>
      <c r="L3831" t="s">
        <v>11562</v>
      </c>
      <c r="M3831" t="str">
        <f t="shared" si="1286"/>
        <v>American army general.[389]</v>
      </c>
      <c r="N3831" t="str">
        <f t="shared" si="1296"/>
        <v>American</v>
      </c>
      <c r="O3831" t="str">
        <f t="shared" si="1300"/>
        <v>army general.[389]</v>
      </c>
      <c r="P3831" t="str">
        <f t="shared" si="1287"/>
        <v>army general.</v>
      </c>
      <c r="Q3831" t="str">
        <f t="shared" si="1288"/>
        <v>army general</v>
      </c>
      <c r="R3831" t="s">
        <v>7171</v>
      </c>
      <c r="U3831" t="str">
        <f t="shared" si="1304"/>
        <v>https://en.wikipedia.org/wiki/Richard_Horner Thompson</v>
      </c>
      <c r="Y3831" t="str">
        <f t="shared" si="1305"/>
        <v>https://tools.wmflabs.org/xtools-articleinfo/?article=Richard_Horner Thompson&amp;project=en.wikipedia.org</v>
      </c>
      <c r="AB3831" t="str">
        <f t="shared" si="1306"/>
        <v>https://en.wikipedia.org/w/index.php?title=Special:WhatLinksHere/Richard_Horner Thompson&amp;limit=500</v>
      </c>
    </row>
    <row r="3832" spans="1:29">
      <c r="A3832">
        <v>859</v>
      </c>
      <c r="B3832">
        <v>881374</v>
      </c>
      <c r="C3832">
        <v>208276.21152329812</v>
      </c>
      <c r="D3832" t="s">
        <v>10521</v>
      </c>
      <c r="E3832" t="str">
        <f t="shared" si="1302"/>
        <v>Richard</v>
      </c>
      <c r="F3832" t="str">
        <f t="shared" si="1303"/>
        <v>Kekuni Blaisdell</v>
      </c>
      <c r="H3832">
        <v>0</v>
      </c>
      <c r="J3832">
        <v>90</v>
      </c>
      <c r="K3832" s="3">
        <v>42412</v>
      </c>
      <c r="L3832" t="s">
        <v>11150</v>
      </c>
      <c r="M3832" t="str">
        <f t="shared" si="1286"/>
        <v>American Hawaii sovereign activist and professor of medicine respiratory failure.[203]</v>
      </c>
      <c r="N3832" t="str">
        <f t="shared" si="1296"/>
        <v>American</v>
      </c>
      <c r="O3832" t="str">
        <f t="shared" si="1300"/>
        <v>Hawaii sovereign activist and professor of medicine respiratory failure.[203]</v>
      </c>
      <c r="P3832" t="str">
        <f t="shared" si="1287"/>
        <v>Hawaii sovereign activist and professor of medicine respiratory failure.</v>
      </c>
      <c r="Q3832" t="str">
        <f t="shared" si="1288"/>
        <v>Hawaii sovereign activist and professor of medicine respiratory failure</v>
      </c>
      <c r="R3832" t="s">
        <v>3412</v>
      </c>
      <c r="U3832" t="str">
        <f t="shared" si="1304"/>
        <v>https://en.wikipedia.org/wiki/Richard_Kekuni Blaisdell</v>
      </c>
      <c r="Y3832" t="str">
        <f t="shared" si="1305"/>
        <v>https://tools.wmflabs.org/xtools-articleinfo/?article=Richard_Kekuni Blaisdell&amp;project=en.wikipedia.org</v>
      </c>
      <c r="AB3832" t="str">
        <f t="shared" si="1306"/>
        <v>https://en.wikipedia.org/w/index.php?title=Special:WhatLinksHere/Richard_Kekuni Blaisdell&amp;limit=500</v>
      </c>
    </row>
    <row r="3833" spans="1:29">
      <c r="A3833">
        <v>439</v>
      </c>
      <c r="B3833">
        <v>317247</v>
      </c>
      <c r="C3833">
        <v>286067.02896286151</v>
      </c>
      <c r="D3833" t="s">
        <v>9658</v>
      </c>
      <c r="E3833" t="str">
        <f t="shared" si="1302"/>
        <v>Richard</v>
      </c>
      <c r="F3833" t="str">
        <f t="shared" si="1303"/>
        <v>Klinkhamer</v>
      </c>
      <c r="H3833">
        <v>0</v>
      </c>
      <c r="J3833">
        <v>78</v>
      </c>
      <c r="K3833" s="3">
        <v>42390</v>
      </c>
      <c r="L3833" t="s">
        <v>9659</v>
      </c>
      <c r="M3833" t="str">
        <f t="shared" si="1286"/>
        <v>Dutch writer.[443]</v>
      </c>
      <c r="N3833" t="str">
        <f t="shared" si="1296"/>
        <v>Dutch</v>
      </c>
      <c r="O3833" t="str">
        <f t="shared" si="1300"/>
        <v>writer.[443]</v>
      </c>
      <c r="P3833" t="str">
        <f t="shared" si="1287"/>
        <v>writer.</v>
      </c>
      <c r="Q3833" t="str">
        <f t="shared" si="1288"/>
        <v>writer</v>
      </c>
      <c r="R3833" t="str">
        <f>IFERROR(MID(Q3833,1,FIND(" ",Q3833)-1),Q3833)</f>
        <v>writer</v>
      </c>
      <c r="U3833" t="str">
        <f t="shared" si="1304"/>
        <v>https://en.wikipedia.org/wiki/Richard_Klinkhamer</v>
      </c>
      <c r="Y3833" t="str">
        <f t="shared" si="1305"/>
        <v>https://tools.wmflabs.org/xtools-articleinfo/?article=Richard_Klinkhamer&amp;project=en.wikipedia.org</v>
      </c>
      <c r="AB3833" t="str">
        <f t="shared" si="1306"/>
        <v>https://en.wikipedia.org/w/index.php?title=Special:WhatLinksHere/Richard_Klinkhamer&amp;limit=500</v>
      </c>
    </row>
    <row r="3834" spans="1:29">
      <c r="A3834">
        <v>407</v>
      </c>
      <c r="B3834">
        <v>551984</v>
      </c>
      <c r="C3834">
        <v>596858.25263386499</v>
      </c>
      <c r="D3834" t="s">
        <v>9105</v>
      </c>
      <c r="E3834" t="str">
        <f t="shared" si="1302"/>
        <v>Richard</v>
      </c>
      <c r="F3834" t="str">
        <f t="shared" si="1303"/>
        <v>Levins</v>
      </c>
      <c r="H3834">
        <v>0</v>
      </c>
      <c r="J3834">
        <v>85</v>
      </c>
      <c r="K3834" s="3">
        <v>42388</v>
      </c>
      <c r="L3834" t="s">
        <v>9240</v>
      </c>
      <c r="M3834" t="str">
        <f t="shared" si="1286"/>
        <v>American mathematical ecologist and population geneticist.[409]</v>
      </c>
      <c r="N3834" t="str">
        <f t="shared" si="1296"/>
        <v>American</v>
      </c>
      <c r="O3834" t="str">
        <f t="shared" si="1300"/>
        <v>mathematical ecologist and population geneticist.[409]</v>
      </c>
      <c r="P3834" t="str">
        <f t="shared" si="1287"/>
        <v>mathematical ecologist and population geneticist.</v>
      </c>
      <c r="Q3834" t="str">
        <f t="shared" si="1288"/>
        <v>mathematical ecologist and population geneticist</v>
      </c>
      <c r="R3834" t="str">
        <f>Q3834</f>
        <v>mathematical ecologist and population geneticist</v>
      </c>
      <c r="U3834" t="str">
        <f t="shared" si="1304"/>
        <v>https://en.wikipedia.org/wiki/Richard_Levins</v>
      </c>
      <c r="V3834">
        <v>2351</v>
      </c>
      <c r="W3834">
        <v>0</v>
      </c>
      <c r="X3834">
        <v>5</v>
      </c>
      <c r="Y3834" t="str">
        <f t="shared" si="1305"/>
        <v>https://tools.wmflabs.org/xtools-articleinfo/?article=Richard_Levins&amp;project=en.wikipedia.org</v>
      </c>
      <c r="Z3834">
        <v>339</v>
      </c>
      <c r="AA3834">
        <v>84</v>
      </c>
      <c r="AB3834" t="str">
        <f t="shared" si="1306"/>
        <v>https://en.wikipedia.org/w/index.php?title=Special:WhatLinksHere/Richard_Levins&amp;limit=500</v>
      </c>
      <c r="AC3834">
        <v>36</v>
      </c>
    </row>
    <row r="3835" spans="1:29">
      <c r="A3835">
        <v>153</v>
      </c>
      <c r="B3835">
        <v>781720</v>
      </c>
      <c r="C3835">
        <v>484962.89519516722</v>
      </c>
      <c r="D3835" t="s">
        <v>9213</v>
      </c>
      <c r="E3835" t="str">
        <f t="shared" si="1302"/>
        <v>Richard</v>
      </c>
      <c r="F3835" t="str">
        <f t="shared" si="1303"/>
        <v>Libertini</v>
      </c>
      <c r="H3835">
        <v>0</v>
      </c>
      <c r="J3835">
        <v>82</v>
      </c>
      <c r="K3835" s="3">
        <v>42376</v>
      </c>
      <c r="L3835" t="s">
        <v>10086</v>
      </c>
      <c r="M3835" t="str">
        <f t="shared" si="1286"/>
        <v>American actor (Fletch All of Me Popeye) cancer.[153]</v>
      </c>
      <c r="N3835" t="str">
        <f t="shared" si="1296"/>
        <v>American</v>
      </c>
      <c r="O3835" t="str">
        <f t="shared" si="1300"/>
        <v>actor (Fletch All of Me Popeye) cancer.[153]</v>
      </c>
      <c r="P3835" t="str">
        <f t="shared" si="1287"/>
        <v>actor (Fletch All of Me Popeye) cancer.</v>
      </c>
      <c r="Q3835" t="str">
        <f t="shared" si="1288"/>
        <v>actor (Fletch All of Me Popeye) cancer</v>
      </c>
      <c r="R3835" t="str">
        <f>IFERROR(MID(Q3835,1,FIND(" ",Q3835)-1),Q3835)</f>
        <v>actor</v>
      </c>
      <c r="S3835" t="s">
        <v>2624</v>
      </c>
      <c r="T3835" t="s">
        <v>11713</v>
      </c>
      <c r="U3835" t="str">
        <f t="shared" si="1304"/>
        <v>https://en.wikipedia.org/wiki/Richard_Libertini</v>
      </c>
      <c r="Y3835" t="str">
        <f t="shared" si="1305"/>
        <v>https://tools.wmflabs.org/xtools-articleinfo/?article=Richard_Libertini&amp;project=en.wikipedia.org</v>
      </c>
      <c r="AB3835" t="str">
        <f t="shared" si="1306"/>
        <v>https://en.wikipedia.org/w/index.php?title=Special:WhatLinksHere/Richard_Libertini&amp;limit=500</v>
      </c>
    </row>
    <row r="3836" spans="1:29">
      <c r="A3836">
        <v>2154</v>
      </c>
      <c r="B3836">
        <v>703742</v>
      </c>
      <c r="C3836">
        <v>125396.22307122045</v>
      </c>
      <c r="D3836" t="s">
        <v>6677</v>
      </c>
      <c r="E3836" t="str">
        <f t="shared" si="1302"/>
        <v>Richard</v>
      </c>
      <c r="F3836" t="str">
        <f t="shared" si="1303"/>
        <v>Lyons</v>
      </c>
      <c r="H3836">
        <v>0</v>
      </c>
      <c r="J3836">
        <v>57</v>
      </c>
      <c r="K3836" s="5">
        <v>42479</v>
      </c>
      <c r="L3836" t="s">
        <v>5822</v>
      </c>
      <c r="M3836" t="str">
        <f t="shared" si="1286"/>
        <v>American musician (Negativland) nodular melanoma.[341]</v>
      </c>
      <c r="N3836" t="str">
        <f t="shared" si="1296"/>
        <v>American</v>
      </c>
      <c r="O3836" t="str">
        <f t="shared" si="1300"/>
        <v>musician (Negativland) nodular melanoma.[341]</v>
      </c>
      <c r="P3836" t="str">
        <f t="shared" si="1287"/>
        <v>musician (Negativland) nodular melanoma.</v>
      </c>
      <c r="Q3836" t="str">
        <f t="shared" si="1288"/>
        <v>musician (Negativland) nodular melanoma</v>
      </c>
      <c r="R3836" t="str">
        <f>IFERROR(MID(Q3836,1,FIND(" ",Q3836)-1),Q3836)</f>
        <v>musician</v>
      </c>
      <c r="S3836" s="2" t="s">
        <v>1648</v>
      </c>
      <c r="T3836" t="s">
        <v>5789</v>
      </c>
      <c r="U3836" t="str">
        <f t="shared" si="1304"/>
        <v>https://en.wikipedia.org/wiki/Richard_Lyons</v>
      </c>
      <c r="Y3836" t="str">
        <f t="shared" si="1305"/>
        <v>https://tools.wmflabs.org/xtools-articleinfo/?article=Richard_Lyons&amp;project=en.wikipedia.org</v>
      </c>
      <c r="AB3836" t="str">
        <f t="shared" si="1306"/>
        <v>https://en.wikipedia.org/w/index.php?title=Special:WhatLinksHere/Richard_Lyons&amp;limit=500</v>
      </c>
    </row>
    <row r="3837" spans="1:29">
      <c r="A3837">
        <v>2728</v>
      </c>
      <c r="B3837">
        <v>51498</v>
      </c>
      <c r="C3837">
        <v>237217.19849618239</v>
      </c>
      <c r="D3837" t="s">
        <v>12136</v>
      </c>
      <c r="E3837" t="str">
        <f t="shared" si="1302"/>
        <v>Richard</v>
      </c>
      <c r="F3837" t="str">
        <f t="shared" si="1303"/>
        <v>Marcotte</v>
      </c>
      <c r="H3837">
        <v>0</v>
      </c>
      <c r="J3837">
        <v>69</v>
      </c>
      <c r="K3837" s="5">
        <v>42513</v>
      </c>
      <c r="L3837" t="s">
        <v>12838</v>
      </c>
      <c r="M3837" t="str">
        <f t="shared" si="1286"/>
        <v>Canadian politician Mayor of Mascouche (1992–2012) cancer.[394]</v>
      </c>
      <c r="N3837" t="str">
        <f t="shared" si="1296"/>
        <v>Canadian</v>
      </c>
      <c r="O3837" t="str">
        <f t="shared" si="1300"/>
        <v>politician Mayor of Mascouche (1992–2012) cancer.[394]</v>
      </c>
      <c r="P3837" t="str">
        <f t="shared" si="1287"/>
        <v>politician Mayor of Mascouche (1992–2012) cancer.</v>
      </c>
      <c r="Q3837" t="str">
        <f t="shared" si="1288"/>
        <v>politician Mayor of Mascouche (1992–2012) cancer</v>
      </c>
      <c r="R3837" t="str">
        <f>IFERROR(MID(Q3837,1,FIND(" ",Q3837)-1),Q3837)</f>
        <v>politician</v>
      </c>
      <c r="S3837" s="2" t="s">
        <v>1211</v>
      </c>
      <c r="T3837" t="s">
        <v>13094</v>
      </c>
      <c r="U3837" t="str">
        <f t="shared" si="1304"/>
        <v>https://en.wikipedia.org/wiki/Richard_Marcotte</v>
      </c>
      <c r="Y3837" t="str">
        <f t="shared" si="1305"/>
        <v>https://tools.wmflabs.org/xtools-articleinfo/?article=Richard_Marcotte&amp;project=en.wikipedia.org</v>
      </c>
      <c r="AB3837" t="str">
        <f t="shared" si="1306"/>
        <v>https://en.wikipedia.org/w/index.php?title=Special:WhatLinksHere/Richard_Marcotte&amp;limit=500</v>
      </c>
    </row>
    <row r="3838" spans="1:29">
      <c r="A3838">
        <v>4411</v>
      </c>
      <c r="B3838">
        <v>54472</v>
      </c>
      <c r="C3838">
        <v>519044.77611060429</v>
      </c>
      <c r="D3838" t="s">
        <v>14992</v>
      </c>
      <c r="E3838" t="str">
        <f t="shared" si="1302"/>
        <v>Richard</v>
      </c>
      <c r="F3838" t="str">
        <f t="shared" si="1303"/>
        <v>Neville</v>
      </c>
      <c r="H3838">
        <v>0</v>
      </c>
      <c r="J3838">
        <v>74</v>
      </c>
      <c r="K3838" s="5">
        <v>42617</v>
      </c>
      <c r="L3838" t="s">
        <v>15255</v>
      </c>
      <c r="M3838" t="str">
        <f t="shared" si="1286"/>
        <v>Australian writer and editor (Oz).[386]</v>
      </c>
      <c r="N3838" t="str">
        <f t="shared" si="1296"/>
        <v>Australian</v>
      </c>
      <c r="O3838" t="str">
        <f t="shared" si="1300"/>
        <v>writer and editor (Oz).[386]</v>
      </c>
      <c r="P3838" s="2" t="str">
        <f t="shared" si="1287"/>
        <v>writer and editor (Oz).</v>
      </c>
      <c r="Q3838" s="2" t="str">
        <f t="shared" si="1288"/>
        <v>writer and editor (Oz)</v>
      </c>
      <c r="R3838" s="2" t="s">
        <v>16019</v>
      </c>
      <c r="S3838" s="2" t="s">
        <v>406</v>
      </c>
      <c r="U3838" t="str">
        <f t="shared" si="1304"/>
        <v>https://en.wikipedia.org/wiki/Richard_Neville</v>
      </c>
      <c r="Y3838" t="str">
        <f t="shared" si="1305"/>
        <v>https://tools.wmflabs.org/xtools-articleinfo/?article=Richard_Neville&amp;project=en.wikipedia.org</v>
      </c>
      <c r="AB3838" t="str">
        <f t="shared" si="1306"/>
        <v>https://en.wikipedia.org/w/index.php?title=Special:WhatLinksHere/Richard_Neville&amp;limit=500</v>
      </c>
    </row>
    <row r="3839" spans="1:29">
      <c r="A3839">
        <v>601</v>
      </c>
      <c r="B3839">
        <v>903380</v>
      </c>
      <c r="C3839">
        <v>857897.93276944687</v>
      </c>
      <c r="D3839" t="s">
        <v>9909</v>
      </c>
      <c r="E3839" t="s">
        <v>10743</v>
      </c>
      <c r="F3839" t="s">
        <v>10744</v>
      </c>
      <c r="H3839">
        <v>0</v>
      </c>
      <c r="J3839">
        <v>85</v>
      </c>
      <c r="K3839" s="3">
        <v>42397</v>
      </c>
      <c r="L3839" t="s">
        <v>9910</v>
      </c>
      <c r="M3839" t="str">
        <f t="shared" si="1286"/>
        <v>American earth scientist.[607]</v>
      </c>
      <c r="N3839" t="str">
        <f t="shared" ref="N3839:N3870" si="1307">MID(M3839,1,FIND(" ",M3839)-1)</f>
        <v>American</v>
      </c>
      <c r="O3839" t="str">
        <f t="shared" si="1300"/>
        <v>earth scientist.[607]</v>
      </c>
      <c r="P3839" t="str">
        <f t="shared" si="1287"/>
        <v>earth scientist.</v>
      </c>
      <c r="Q3839" t="str">
        <f t="shared" si="1288"/>
        <v>earth scientist</v>
      </c>
      <c r="R3839" t="s">
        <v>6814</v>
      </c>
      <c r="U3839" t="str">
        <f t="shared" si="1304"/>
        <v>https://en.wikipedia.org/wiki/Richard_P. Von Herzen</v>
      </c>
      <c r="Y3839" t="str">
        <f t="shared" si="1305"/>
        <v>https://tools.wmflabs.org/xtools-articleinfo/?article=Richard_P. Von Herzen&amp;project=en.wikipedia.org</v>
      </c>
      <c r="AB3839" t="str">
        <f t="shared" si="1306"/>
        <v>https://en.wikipedia.org/w/index.php?title=Special:WhatLinksHere/Richard_P. Von Herzen&amp;limit=500</v>
      </c>
    </row>
    <row r="3840" spans="1:29">
      <c r="A3840" s="2">
        <v>2002</v>
      </c>
      <c r="B3840" s="2">
        <v>130355</v>
      </c>
      <c r="C3840" s="2">
        <v>756189.15593804559</v>
      </c>
      <c r="D3840" s="2" t="s">
        <v>6711</v>
      </c>
      <c r="E3840" s="2" t="str">
        <f>LEFT(D3840,FIND(" ",D3840)-1)</f>
        <v>Richard</v>
      </c>
      <c r="F3840" s="2" t="str">
        <f>MID(D3840,FIND(" ",D3840)+1,9999)</f>
        <v>Ransom</v>
      </c>
      <c r="G3840" s="2"/>
      <c r="H3840">
        <v>0</v>
      </c>
      <c r="J3840" s="2">
        <v>96</v>
      </c>
      <c r="K3840" s="6">
        <v>42471</v>
      </c>
      <c r="L3840" s="2" t="s">
        <v>6137</v>
      </c>
      <c r="M3840" s="2" t="str">
        <f t="shared" si="1286"/>
        <v>American businessman (Hickory Farms).[189]</v>
      </c>
      <c r="N3840" s="2" t="str">
        <f t="shared" si="1307"/>
        <v>American</v>
      </c>
      <c r="O3840" s="2" t="str">
        <f t="shared" si="1300"/>
        <v>businessman (Hickory Farms).[189]</v>
      </c>
      <c r="P3840" s="2" t="str">
        <f t="shared" si="1287"/>
        <v>businessman (Hickory Farms).</v>
      </c>
      <c r="Q3840" s="2" t="str">
        <f t="shared" si="1288"/>
        <v>businessman (Hickory Farms)</v>
      </c>
      <c r="R3840" s="2" t="str">
        <f>IFERROR(MID(Q3840,1,FIND(" ",Q3840)-1),Q3840)</f>
        <v>businessman</v>
      </c>
      <c r="S3840" s="2" t="s">
        <v>1828</v>
      </c>
      <c r="T3840" s="2"/>
      <c r="U3840" t="str">
        <f t="shared" si="1304"/>
        <v>https://en.wikipedia.org/wiki/Richard_Ransom</v>
      </c>
      <c r="V3840" s="2"/>
      <c r="Y3840" t="str">
        <f t="shared" si="1305"/>
        <v>https://tools.wmflabs.org/xtools-articleinfo/?article=Richard_Ransom&amp;project=en.wikipedia.org</v>
      </c>
      <c r="Z3840" s="2"/>
      <c r="AA3840" s="2"/>
      <c r="AB3840" t="str">
        <f t="shared" si="1306"/>
        <v>https://en.wikipedia.org/w/index.php?title=Special:WhatLinksHere/Richard_Ransom&amp;limit=500</v>
      </c>
      <c r="AC3840" s="2"/>
    </row>
    <row r="3841" spans="1:29" s="2" customFormat="1">
      <c r="A3841">
        <v>1823</v>
      </c>
      <c r="B3841">
        <v>505603</v>
      </c>
      <c r="C3841">
        <v>832287.21438990766</v>
      </c>
      <c r="D3841" t="s">
        <v>7008</v>
      </c>
      <c r="E3841" t="s">
        <v>6013</v>
      </c>
      <c r="F3841" t="s">
        <v>6014</v>
      </c>
      <c r="G3841"/>
      <c r="H3841">
        <v>0</v>
      </c>
      <c r="I3841"/>
      <c r="J3841">
        <v>89</v>
      </c>
      <c r="K3841" s="5">
        <v>42461</v>
      </c>
      <c r="L3841" t="s">
        <v>6899</v>
      </c>
      <c r="M3841" t="str">
        <f t="shared" si="1286"/>
        <v>American army Major-General.[9]</v>
      </c>
      <c r="N3841" t="str">
        <f t="shared" si="1307"/>
        <v>American</v>
      </c>
      <c r="O3841" t="str">
        <f t="shared" si="1300"/>
        <v>army Major-General.[9]</v>
      </c>
      <c r="P3841" t="str">
        <f t="shared" si="1287"/>
        <v>army Major-General.</v>
      </c>
      <c r="Q3841" t="str">
        <f t="shared" si="1288"/>
        <v>army Major-General</v>
      </c>
      <c r="R3841" t="s">
        <v>5999</v>
      </c>
      <c r="S3841"/>
      <c r="T3841"/>
      <c r="U3841" t="str">
        <f t="shared" si="1304"/>
        <v>https://en.wikipedia.org/wiki/Richard_S. Kem</v>
      </c>
      <c r="V3841"/>
      <c r="W3841"/>
      <c r="X3841"/>
      <c r="Y3841" t="str">
        <f t="shared" si="1305"/>
        <v>https://tools.wmflabs.org/xtools-articleinfo/?article=Richard_S. Kem&amp;project=en.wikipedia.org</v>
      </c>
      <c r="Z3841"/>
      <c r="AA3841"/>
      <c r="AB3841" t="str">
        <f t="shared" si="1306"/>
        <v>https://en.wikipedia.org/w/index.php?title=Special:WhatLinksHere/Richard_S. Kem&amp;limit=500</v>
      </c>
      <c r="AC3841"/>
    </row>
    <row r="3842" spans="1:29">
      <c r="A3842">
        <v>3098</v>
      </c>
      <c r="B3842">
        <v>784878</v>
      </c>
      <c r="C3842">
        <v>414011.2378190679</v>
      </c>
      <c r="D3842" t="s">
        <v>5618</v>
      </c>
      <c r="E3842" t="str">
        <f t="shared" ref="E3842:E3866" si="1308">LEFT(D3842,FIND(" ",D3842)-1)</f>
        <v>Richard</v>
      </c>
      <c r="F3842" t="str">
        <f t="shared" ref="F3842:F3866" si="1309">MID(D3842,FIND(" ",D3842)+1,9999)</f>
        <v>Selzer</v>
      </c>
      <c r="H3842">
        <v>0</v>
      </c>
      <c r="J3842">
        <v>87</v>
      </c>
      <c r="K3842" s="5">
        <v>42536</v>
      </c>
      <c r="L3842" t="s">
        <v>5022</v>
      </c>
      <c r="M3842" t="str">
        <f t="shared" ref="M3842:M3905" si="1310">MID(L3842,2,LEN(L3842)-1)</f>
        <v>American surgeon and author.[253]</v>
      </c>
      <c r="N3842" t="str">
        <f t="shared" si="1307"/>
        <v>American</v>
      </c>
      <c r="O3842" t="str">
        <f t="shared" si="1300"/>
        <v>surgeon and author.[253]</v>
      </c>
      <c r="P3842" t="str">
        <f t="shared" ref="P3842:P3905" si="1311">IFERROR(MID(O3842,1,FIND("[",O3842)-1),O3842)</f>
        <v>surgeon and author.</v>
      </c>
      <c r="Q3842" t="str">
        <f t="shared" ref="Q3842:Q3905" si="1312">IFERROR(MID(P3842,1,FIND(".",P3842)-1),P3842)</f>
        <v>surgeon and author</v>
      </c>
      <c r="R3842" t="str">
        <f>Q3842</f>
        <v>surgeon and author</v>
      </c>
      <c r="U3842" t="str">
        <f t="shared" si="1304"/>
        <v>https://en.wikipedia.org/wiki/Richard_Selzer</v>
      </c>
      <c r="Y3842" t="str">
        <f t="shared" si="1305"/>
        <v>https://tools.wmflabs.org/xtools-articleinfo/?article=Richard_Selzer&amp;project=en.wikipedia.org</v>
      </c>
      <c r="AB3842" t="str">
        <f t="shared" si="1306"/>
        <v>https://en.wikipedia.org/w/index.php?title=Special:WhatLinksHere/Richard_Selzer&amp;limit=500</v>
      </c>
    </row>
    <row r="3843" spans="1:29">
      <c r="A3843">
        <v>4112</v>
      </c>
      <c r="B3843">
        <v>975955</v>
      </c>
      <c r="C3843">
        <v>241968.50477164844</v>
      </c>
      <c r="D3843" t="s">
        <v>4214</v>
      </c>
      <c r="E3843" t="str">
        <f t="shared" si="1308"/>
        <v>Richard</v>
      </c>
      <c r="F3843" t="str">
        <f t="shared" si="1309"/>
        <v>Seminack</v>
      </c>
      <c r="H3843">
        <v>0</v>
      </c>
      <c r="J3843">
        <v>74</v>
      </c>
      <c r="K3843" s="5">
        <v>42598</v>
      </c>
      <c r="L3843" t="s">
        <v>3804</v>
      </c>
      <c r="M3843" t="str">
        <f t="shared" si="1310"/>
        <v>American Ukrainian Catholic hierarch Bishop of Saint Nicholas of Chicago (since 2003) cancer.[254]</v>
      </c>
      <c r="N3843" t="str">
        <f t="shared" si="1307"/>
        <v>American</v>
      </c>
      <c r="O3843" t="str">
        <f t="shared" si="1300"/>
        <v>Ukrainian Catholic hierarch Bishop of Saint Nicholas of Chicago (since 2003) cancer.[254]</v>
      </c>
      <c r="P3843" s="2" t="str">
        <f t="shared" si="1311"/>
        <v>Ukrainian Catholic hierarch Bishop of Saint Nicholas of Chicago (since 2003) cancer.</v>
      </c>
      <c r="Q3843" s="2" t="str">
        <f t="shared" si="1312"/>
        <v>Ukrainian Catholic hierarch Bishop of Saint Nicholas of Chicago (since 2003) cancer</v>
      </c>
      <c r="R3843" s="2" t="s">
        <v>2650</v>
      </c>
      <c r="S3843" s="2" t="s">
        <v>457</v>
      </c>
      <c r="T3843" t="s">
        <v>3101</v>
      </c>
      <c r="U3843" t="str">
        <f t="shared" si="1304"/>
        <v>https://en.wikipedia.org/wiki/Richard_Seminack</v>
      </c>
      <c r="Y3843" t="str">
        <f t="shared" si="1305"/>
        <v>https://tools.wmflabs.org/xtools-articleinfo/?article=Richard_Seminack&amp;project=en.wikipedia.org</v>
      </c>
      <c r="AB3843" t="str">
        <f t="shared" si="1306"/>
        <v>https://en.wikipedia.org/w/index.php?title=Special:WhatLinksHere/Richard_Seminack&amp;limit=500</v>
      </c>
    </row>
    <row r="3844" spans="1:29">
      <c r="A3844">
        <v>2075</v>
      </c>
      <c r="B3844">
        <v>956139</v>
      </c>
      <c r="C3844">
        <v>71341.614272569132</v>
      </c>
      <c r="D3844" t="s">
        <v>6596</v>
      </c>
      <c r="E3844" t="str">
        <f t="shared" si="1308"/>
        <v>Richard</v>
      </c>
      <c r="F3844" t="str">
        <f t="shared" si="1309"/>
        <v>Smith</v>
      </c>
      <c r="H3844">
        <v>0</v>
      </c>
      <c r="J3844">
        <v>84</v>
      </c>
      <c r="K3844" s="5">
        <v>42475</v>
      </c>
      <c r="L3844" t="s">
        <v>6271</v>
      </c>
      <c r="M3844" t="str">
        <f t="shared" si="1310"/>
        <v>British painter heart failure.[262]</v>
      </c>
      <c r="N3844" t="str">
        <f t="shared" si="1307"/>
        <v>British</v>
      </c>
      <c r="O3844" t="str">
        <f t="shared" si="1300"/>
        <v>painter heart failure.[262]</v>
      </c>
      <c r="P3844" t="str">
        <f t="shared" si="1311"/>
        <v>painter heart failure.</v>
      </c>
      <c r="Q3844" t="str">
        <f t="shared" si="1312"/>
        <v>painter heart failure</v>
      </c>
      <c r="R3844" t="str">
        <f>IFERROR(MID(Q3844,1,FIND(" ",Q3844)-1),Q3844)</f>
        <v>painter</v>
      </c>
      <c r="T3844" t="s">
        <v>7315</v>
      </c>
      <c r="U3844" t="str">
        <f t="shared" si="1304"/>
        <v>https://en.wikipedia.org/wiki/Richard_Smith</v>
      </c>
      <c r="Y3844" t="str">
        <f t="shared" si="1305"/>
        <v>https://tools.wmflabs.org/xtools-articleinfo/?article=Richard_Smith&amp;project=en.wikipedia.org</v>
      </c>
      <c r="AB3844" t="str">
        <f t="shared" si="1306"/>
        <v>https://en.wikipedia.org/w/index.php?title=Special:WhatLinksHere/Richard_Smith&amp;limit=500</v>
      </c>
    </row>
    <row r="3845" spans="1:29">
      <c r="A3845">
        <v>3801</v>
      </c>
      <c r="B3845">
        <v>494836</v>
      </c>
      <c r="C3845">
        <v>819139.78734883131</v>
      </c>
      <c r="D3845" t="s">
        <v>13924</v>
      </c>
      <c r="E3845" t="str">
        <f t="shared" si="1308"/>
        <v>Richard</v>
      </c>
      <c r="F3845" t="str">
        <f t="shared" si="1309"/>
        <v>Thompson</v>
      </c>
      <c r="H3845">
        <v>0</v>
      </c>
      <c r="J3845">
        <v>58</v>
      </c>
      <c r="K3845" s="5">
        <v>42578</v>
      </c>
      <c r="L3845" t="s">
        <v>14323</v>
      </c>
      <c r="M3845" t="str">
        <f t="shared" si="1310"/>
        <v>American cartoonist (Cul de Sac) Parkinson's disease.[460]</v>
      </c>
      <c r="N3845" t="str">
        <f t="shared" si="1307"/>
        <v>American</v>
      </c>
      <c r="O3845" t="str">
        <f t="shared" ref="O3845:O3875" si="1313">MID(M3845,FIND(" ",M3845)+1,9999)</f>
        <v>cartoonist (Cul de Sac) Parkinson's disease.[460]</v>
      </c>
      <c r="P3845" s="2" t="str">
        <f t="shared" si="1311"/>
        <v>cartoonist (Cul de Sac) Parkinson's disease.</v>
      </c>
      <c r="Q3845" s="2" t="str">
        <f t="shared" si="1312"/>
        <v>cartoonist (Cul de Sac) Parkinson's disease</v>
      </c>
      <c r="R3845" s="2" t="str">
        <f>IFERROR(MID(Q3845,1,FIND(" ",Q3845)-1),Q3845)</f>
        <v>cartoonist</v>
      </c>
      <c r="S3845" s="2" t="s">
        <v>761</v>
      </c>
      <c r="T3845" t="s">
        <v>14923</v>
      </c>
      <c r="U3845" t="str">
        <f t="shared" si="1304"/>
        <v>https://en.wikipedia.org/wiki/Richard_Thompson</v>
      </c>
      <c r="Y3845" t="str">
        <f t="shared" si="1305"/>
        <v>https://tools.wmflabs.org/xtools-articleinfo/?article=Richard_Thompson&amp;project=en.wikipedia.org</v>
      </c>
      <c r="AB3845" t="str">
        <f t="shared" si="1306"/>
        <v>https://en.wikipedia.org/w/index.php?title=Special:WhatLinksHere/Richard_Thompson&amp;limit=500</v>
      </c>
    </row>
    <row r="3846" spans="1:29">
      <c r="A3846">
        <v>831</v>
      </c>
      <c r="B3846">
        <v>370387</v>
      </c>
      <c r="C3846">
        <v>495952.84386850835</v>
      </c>
      <c r="D3846" t="s">
        <v>10373</v>
      </c>
      <c r="E3846" t="str">
        <f t="shared" si="1308"/>
        <v>Richard</v>
      </c>
      <c r="F3846" t="str">
        <f t="shared" si="1309"/>
        <v>Unis</v>
      </c>
      <c r="H3846">
        <v>0</v>
      </c>
      <c r="J3846">
        <v>87</v>
      </c>
      <c r="K3846" s="3">
        <v>42410</v>
      </c>
      <c r="L3846" t="s">
        <v>11000</v>
      </c>
      <c r="M3846" t="str">
        <f t="shared" si="1310"/>
        <v>American judge stroke.[175]</v>
      </c>
      <c r="N3846" t="str">
        <f t="shared" si="1307"/>
        <v>American</v>
      </c>
      <c r="O3846" t="str">
        <f t="shared" si="1313"/>
        <v>judge stroke.[175]</v>
      </c>
      <c r="P3846" t="str">
        <f t="shared" si="1311"/>
        <v>judge stroke.</v>
      </c>
      <c r="Q3846" t="str">
        <f t="shared" si="1312"/>
        <v>judge stroke</v>
      </c>
      <c r="R3846" t="str">
        <f>IFERROR(MID(Q3846,1,FIND(" ",Q3846)-1),Q3846)</f>
        <v>judge</v>
      </c>
      <c r="T3846" t="s">
        <v>8438</v>
      </c>
      <c r="U3846" t="str">
        <f t="shared" si="1304"/>
        <v>https://en.wikipedia.org/wiki/Richard_Unis</v>
      </c>
      <c r="Y3846" t="str">
        <f t="shared" si="1305"/>
        <v>https://tools.wmflabs.org/xtools-articleinfo/?article=Richard_Unis&amp;project=en.wikipedia.org</v>
      </c>
      <c r="AB3846" t="str">
        <f t="shared" si="1306"/>
        <v>https://en.wikipedia.org/w/index.php?title=Special:WhatLinksHere/Richard_Unis&amp;limit=500</v>
      </c>
    </row>
    <row r="3847" spans="1:29">
      <c r="A3847">
        <v>4103</v>
      </c>
      <c r="B3847">
        <v>906430</v>
      </c>
      <c r="C3847">
        <v>588508.27632068098</v>
      </c>
      <c r="D3847" t="s">
        <v>4659</v>
      </c>
      <c r="E3847" t="str">
        <f t="shared" si="1308"/>
        <v>Richard</v>
      </c>
      <c r="F3847" t="str">
        <f t="shared" si="1309"/>
        <v>Wackar</v>
      </c>
      <c r="H3847">
        <v>0</v>
      </c>
      <c r="J3847">
        <v>88</v>
      </c>
      <c r="K3847" s="5">
        <v>42597</v>
      </c>
      <c r="L3847" t="s">
        <v>3858</v>
      </c>
      <c r="M3847" t="str">
        <f t="shared" si="1310"/>
        <v>American football and basketball coach (Rowan Profs).[245]</v>
      </c>
      <c r="N3847" t="str">
        <f t="shared" si="1307"/>
        <v>American</v>
      </c>
      <c r="O3847" t="str">
        <f t="shared" si="1313"/>
        <v>football and basketball coach (Rowan Profs).[245]</v>
      </c>
      <c r="P3847" s="2" t="str">
        <f t="shared" si="1311"/>
        <v>football and basketball coach (Rowan Profs).</v>
      </c>
      <c r="Q3847" s="2" t="str">
        <f t="shared" si="1312"/>
        <v>football and basketball coach (Rowan Profs)</v>
      </c>
      <c r="R3847" s="2" t="s">
        <v>2706</v>
      </c>
      <c r="S3847" s="2" t="s">
        <v>535</v>
      </c>
      <c r="U3847" t="str">
        <f t="shared" si="1304"/>
        <v>https://en.wikipedia.org/wiki/Richard_Wackar</v>
      </c>
      <c r="Y3847" t="str">
        <f t="shared" si="1305"/>
        <v>https://tools.wmflabs.org/xtools-articleinfo/?article=Richard_Wackar&amp;project=en.wikipedia.org</v>
      </c>
      <c r="AB3847" t="str">
        <f t="shared" si="1306"/>
        <v>https://en.wikipedia.org/w/index.php?title=Special:WhatLinksHere/Richard_Wackar&amp;limit=500</v>
      </c>
    </row>
    <row r="3848" spans="1:29">
      <c r="A3848">
        <v>4580</v>
      </c>
      <c r="B3848">
        <v>663184</v>
      </c>
      <c r="C3848">
        <v>861076.15887340216</v>
      </c>
      <c r="D3848" t="s">
        <v>15131</v>
      </c>
      <c r="E3848" t="str">
        <f t="shared" si="1308"/>
        <v>Richard</v>
      </c>
      <c r="F3848" t="str">
        <f t="shared" si="1309"/>
        <v>Whittington-Egan</v>
      </c>
      <c r="H3848">
        <v>0</v>
      </c>
      <c r="J3848">
        <v>91</v>
      </c>
      <c r="K3848" s="5">
        <v>42627</v>
      </c>
      <c r="L3848" t="s">
        <v>15516</v>
      </c>
      <c r="M3848" t="str">
        <f t="shared" si="1310"/>
        <v>British writer and criminologist.[226]</v>
      </c>
      <c r="N3848" t="str">
        <f t="shared" si="1307"/>
        <v>British</v>
      </c>
      <c r="O3848" t="str">
        <f t="shared" si="1313"/>
        <v>writer and criminologist.[226]</v>
      </c>
      <c r="P3848" s="2" t="str">
        <f t="shared" si="1311"/>
        <v>writer and criminologist.</v>
      </c>
      <c r="Q3848" s="2" t="str">
        <f t="shared" si="1312"/>
        <v>writer and criminologist</v>
      </c>
      <c r="R3848" s="2" t="str">
        <f>Q3848</f>
        <v>writer and criminologist</v>
      </c>
      <c r="U3848" t="str">
        <f t="shared" si="1304"/>
        <v>https://en.wikipedia.org/wiki/Richard_Whittington-Egan</v>
      </c>
      <c r="Y3848" t="str">
        <f t="shared" si="1305"/>
        <v>https://tools.wmflabs.org/xtools-articleinfo/?article=Richard_Whittington-Egan&amp;project=en.wikipedia.org</v>
      </c>
      <c r="AB3848" t="str">
        <f t="shared" si="1306"/>
        <v>https://en.wikipedia.org/w/index.php?title=Special:WhatLinksHere/Richard_Whittington-Egan&amp;limit=500</v>
      </c>
    </row>
    <row r="3849" spans="1:29">
      <c r="A3849">
        <v>4674</v>
      </c>
      <c r="B3849">
        <v>55430</v>
      </c>
      <c r="C3849">
        <v>60043.719530767703</v>
      </c>
      <c r="D3849" t="s">
        <v>15310</v>
      </c>
      <c r="E3849" t="str">
        <f t="shared" si="1308"/>
        <v>Richie</v>
      </c>
      <c r="F3849" t="str">
        <f t="shared" si="1309"/>
        <v>Dunn</v>
      </c>
      <c r="H3849">
        <v>0</v>
      </c>
      <c r="J3849">
        <v>59</v>
      </c>
      <c r="K3849" s="5">
        <v>42633</v>
      </c>
      <c r="L3849" t="s">
        <v>15336</v>
      </c>
      <c r="M3849" t="str">
        <f t="shared" si="1310"/>
        <v>American ice hockey player (Buffalo Sabres Calgary Flames Hartford Whalers).[111]</v>
      </c>
      <c r="N3849" t="str">
        <f t="shared" si="1307"/>
        <v>American</v>
      </c>
      <c r="O3849" t="str">
        <f t="shared" si="1313"/>
        <v>ice hockey player (Buffalo Sabres Calgary Flames Hartford Whalers).[111]</v>
      </c>
      <c r="P3849" s="2" t="str">
        <f t="shared" si="1311"/>
        <v>ice hockey player (Buffalo Sabres Calgary Flames Hartford Whalers).</v>
      </c>
      <c r="Q3849" s="2" t="str">
        <f t="shared" si="1312"/>
        <v>ice hockey player (Buffalo Sabres Calgary Flames Hartford Whalers)</v>
      </c>
      <c r="R3849" s="2" t="s">
        <v>15760</v>
      </c>
      <c r="S3849" s="2" t="s">
        <v>434</v>
      </c>
      <c r="U3849" t="str">
        <f t="shared" si="1304"/>
        <v>https://en.wikipedia.org/wiki/Richie_Dunn</v>
      </c>
      <c r="Y3849" t="str">
        <f t="shared" si="1305"/>
        <v>https://tools.wmflabs.org/xtools-articleinfo/?article=Richie_Dunn&amp;project=en.wikipedia.org</v>
      </c>
      <c r="AB3849" t="str">
        <f t="shared" si="1306"/>
        <v>https://en.wikipedia.org/w/index.php?title=Special:WhatLinksHere/Richie_Dunn&amp;limit=500</v>
      </c>
    </row>
    <row r="3850" spans="1:29">
      <c r="A3850">
        <v>697</v>
      </c>
      <c r="B3850">
        <v>128361</v>
      </c>
      <c r="C3850">
        <v>990662.56895275728</v>
      </c>
      <c r="D3850" t="s">
        <v>10400</v>
      </c>
      <c r="E3850" t="str">
        <f t="shared" si="1308"/>
        <v>Richie</v>
      </c>
      <c r="F3850" t="str">
        <f t="shared" si="1309"/>
        <v>Giachetti</v>
      </c>
      <c r="H3850">
        <v>0</v>
      </c>
      <c r="J3850">
        <v>76</v>
      </c>
      <c r="K3850" s="3">
        <v>42403</v>
      </c>
      <c r="L3850" t="s">
        <v>11003</v>
      </c>
      <c r="M3850" t="str">
        <f t="shared" si="1310"/>
        <v>American boxing trainer.[41]</v>
      </c>
      <c r="N3850" t="str">
        <f t="shared" si="1307"/>
        <v>American</v>
      </c>
      <c r="O3850" t="str">
        <f t="shared" si="1313"/>
        <v>boxing trainer.[41]</v>
      </c>
      <c r="P3850" t="str">
        <f t="shared" si="1311"/>
        <v>boxing trainer.</v>
      </c>
      <c r="Q3850" t="str">
        <f t="shared" si="1312"/>
        <v>boxing trainer</v>
      </c>
      <c r="R3850" t="s">
        <v>7356</v>
      </c>
      <c r="U3850" t="str">
        <f t="shared" si="1304"/>
        <v>https://en.wikipedia.org/wiki/Richie_Giachetti</v>
      </c>
      <c r="Y3850" t="str">
        <f t="shared" si="1305"/>
        <v>https://tools.wmflabs.org/xtools-articleinfo/?article=Richie_Giachetti&amp;project=en.wikipedia.org</v>
      </c>
      <c r="AB3850" t="str">
        <f t="shared" si="1306"/>
        <v>https://en.wikipedia.org/w/index.php?title=Special:WhatLinksHere/Richie_Giachetti&amp;limit=500</v>
      </c>
    </row>
    <row r="3851" spans="1:29">
      <c r="A3851">
        <v>1835</v>
      </c>
      <c r="B3851">
        <v>26360</v>
      </c>
      <c r="C3851">
        <v>244745.01208987931</v>
      </c>
      <c r="D3851" t="s">
        <v>6874</v>
      </c>
      <c r="E3851" t="str">
        <f t="shared" si="1308"/>
        <v>Rick</v>
      </c>
      <c r="F3851" t="str">
        <f t="shared" si="1309"/>
        <v>Bartow</v>
      </c>
      <c r="H3851">
        <v>0</v>
      </c>
      <c r="J3851">
        <v>69</v>
      </c>
      <c r="K3851" s="5">
        <v>42462</v>
      </c>
      <c r="L3851" t="s">
        <v>6449</v>
      </c>
      <c r="M3851" t="str">
        <f t="shared" si="1310"/>
        <v>American artist.[21]</v>
      </c>
      <c r="N3851" t="str">
        <f t="shared" si="1307"/>
        <v>American</v>
      </c>
      <c r="O3851" t="str">
        <f t="shared" si="1313"/>
        <v>artist.[21]</v>
      </c>
      <c r="P3851" t="str">
        <f t="shared" si="1311"/>
        <v>artist.</v>
      </c>
      <c r="Q3851" t="str">
        <f t="shared" si="1312"/>
        <v>artist</v>
      </c>
      <c r="R3851" t="str">
        <f>IFERROR(MID(Q3851,1,FIND(" ",Q3851)-1),Q3851)</f>
        <v>artist</v>
      </c>
      <c r="U3851" t="str">
        <f t="shared" si="1304"/>
        <v>https://en.wikipedia.org/wiki/Rick_Bartow</v>
      </c>
      <c r="Y3851" t="str">
        <f t="shared" si="1305"/>
        <v>https://tools.wmflabs.org/xtools-articleinfo/?article=Rick_Bartow&amp;project=en.wikipedia.org</v>
      </c>
      <c r="AB3851" t="str">
        <f t="shared" si="1306"/>
        <v>https://en.wikipedia.org/w/index.php?title=Special:WhatLinksHere/Rick_Bartow&amp;limit=500</v>
      </c>
    </row>
    <row r="3852" spans="1:29">
      <c r="A3852">
        <v>4340</v>
      </c>
      <c r="B3852">
        <v>133046</v>
      </c>
      <c r="C3852">
        <v>861054.56838959071</v>
      </c>
      <c r="D3852" t="s">
        <v>4111</v>
      </c>
      <c r="E3852" t="str">
        <f t="shared" si="1308"/>
        <v>Rick</v>
      </c>
      <c r="F3852" t="str">
        <f t="shared" si="1309"/>
        <v>F. Gunter</v>
      </c>
      <c r="H3852">
        <v>0</v>
      </c>
      <c r="J3852">
        <v>65</v>
      </c>
      <c r="K3852" s="5">
        <v>42613</v>
      </c>
      <c r="L3852" t="s">
        <v>3623</v>
      </c>
      <c r="M3852" t="str">
        <f t="shared" si="1310"/>
        <v>American cinematographer (Beverly Hills90210 Wizards of Waverly Place Dallas).[484]</v>
      </c>
      <c r="N3852" t="str">
        <f t="shared" si="1307"/>
        <v>American</v>
      </c>
      <c r="O3852" t="str">
        <f t="shared" si="1313"/>
        <v>cinematographer (Beverly Hills90210 Wizards of Waverly Place Dallas).[484]</v>
      </c>
      <c r="P3852" s="2" t="str">
        <f t="shared" si="1311"/>
        <v>cinematographer (Beverly Hills90210 Wizards of Waverly Place Dallas).</v>
      </c>
      <c r="Q3852" s="2" t="str">
        <f t="shared" si="1312"/>
        <v>cinematographer (Beverly Hills90210 Wizards of Waverly Place Dallas)</v>
      </c>
      <c r="R3852" s="2" t="str">
        <f>IFERROR(MID(Q3852,1,FIND(" ",Q3852)-1),Q3852)</f>
        <v>cinematographer</v>
      </c>
      <c r="S3852" s="2" t="s">
        <v>566</v>
      </c>
      <c r="U3852" t="str">
        <f t="shared" ref="U3852:U3883" si="1314">CONCATENATE("https://en.wikipedia.org/wiki/",REPLACE(D3852,FIND(" ",D3852),1,"_"))</f>
        <v>https://en.wikipedia.org/wiki/Rick_F. Gunter</v>
      </c>
      <c r="Y3852" t="str">
        <f t="shared" ref="Y3852:Y3883" si="1315">CONCATENATE("https://tools.wmflabs.org/xtools-articleinfo/?article=",REPLACE(D3852,FIND(" ",D3852),1,"_"),"&amp;project=en.wikipedia.org")</f>
        <v>https://tools.wmflabs.org/xtools-articleinfo/?article=Rick_F. Gunter&amp;project=en.wikipedia.org</v>
      </c>
      <c r="AB3852" t="str">
        <f t="shared" ref="AB3852:AB3883" si="1316">CONCATENATE("https://en.wikipedia.org/w/index.php?title=Special:WhatLinksHere/",REPLACE(D3852,FIND(" ",D3852),1,"_"),"&amp;limit=500")</f>
        <v>https://en.wikipedia.org/w/index.php?title=Special:WhatLinksHere/Rick_F. Gunter&amp;limit=500</v>
      </c>
    </row>
    <row r="3853" spans="1:29">
      <c r="A3853">
        <v>2830</v>
      </c>
      <c r="B3853">
        <v>136106</v>
      </c>
      <c r="C3853">
        <v>405807.30424608191</v>
      </c>
      <c r="D3853" t="s">
        <v>12234</v>
      </c>
      <c r="E3853" t="str">
        <f t="shared" si="1308"/>
        <v>Rick</v>
      </c>
      <c r="F3853" t="str">
        <f t="shared" si="1309"/>
        <v>MacLeish</v>
      </c>
      <c r="H3853">
        <v>0</v>
      </c>
      <c r="J3853">
        <v>66</v>
      </c>
      <c r="K3853" s="5">
        <v>42520</v>
      </c>
      <c r="L3853" t="s">
        <v>12992</v>
      </c>
      <c r="M3853" t="str">
        <f t="shared" si="1310"/>
        <v>Canadian ice hockey player (Philadelphia Flyers).[498]</v>
      </c>
      <c r="N3853" t="str">
        <f t="shared" si="1307"/>
        <v>Canadian</v>
      </c>
      <c r="O3853" t="str">
        <f t="shared" si="1313"/>
        <v>ice hockey player (Philadelphia Flyers).[498]</v>
      </c>
      <c r="P3853" t="str">
        <f t="shared" si="1311"/>
        <v>ice hockey player (Philadelphia Flyers).</v>
      </c>
      <c r="Q3853" t="str">
        <f t="shared" si="1312"/>
        <v>ice hockey player (Philadelphia Flyers)</v>
      </c>
      <c r="R3853" t="s">
        <v>13201</v>
      </c>
      <c r="S3853" s="2" t="s">
        <v>1166</v>
      </c>
      <c r="U3853" t="str">
        <f t="shared" si="1314"/>
        <v>https://en.wikipedia.org/wiki/Rick_MacLeish</v>
      </c>
      <c r="Y3853" t="str">
        <f t="shared" si="1315"/>
        <v>https://tools.wmflabs.org/xtools-articleinfo/?article=Rick_MacLeish&amp;project=en.wikipedia.org</v>
      </c>
      <c r="AB3853" t="str">
        <f t="shared" si="1316"/>
        <v>https://en.wikipedia.org/w/index.php?title=Special:WhatLinksHere/Rick_MacLeish&amp;limit=500</v>
      </c>
    </row>
    <row r="3854" spans="1:29">
      <c r="A3854">
        <v>2928</v>
      </c>
      <c r="B3854">
        <v>18780</v>
      </c>
      <c r="C3854">
        <v>613353.86186692631</v>
      </c>
      <c r="D3854" t="s">
        <v>5458</v>
      </c>
      <c r="E3854" t="str">
        <f t="shared" si="1308"/>
        <v>Rick</v>
      </c>
      <c r="F3854" t="str">
        <f t="shared" si="1309"/>
        <v>Speare</v>
      </c>
      <c r="H3854">
        <v>0</v>
      </c>
      <c r="J3854">
        <v>68</v>
      </c>
      <c r="K3854" s="5">
        <v>42526</v>
      </c>
      <c r="L3854" t="s">
        <v>5042</v>
      </c>
      <c r="M3854" t="str">
        <f t="shared" si="1310"/>
        <v>Australian public health physician traffic collision.[83]</v>
      </c>
      <c r="N3854" t="str">
        <f t="shared" si="1307"/>
        <v>Australian</v>
      </c>
      <c r="O3854" t="str">
        <f t="shared" si="1313"/>
        <v>public health physician traffic collision.[83]</v>
      </c>
      <c r="P3854" t="str">
        <f t="shared" si="1311"/>
        <v>public health physician traffic collision.</v>
      </c>
      <c r="Q3854" t="str">
        <f t="shared" si="1312"/>
        <v>public health physician traffic collision</v>
      </c>
      <c r="R3854" t="s">
        <v>13560</v>
      </c>
      <c r="U3854" t="str">
        <f t="shared" si="1314"/>
        <v>https://en.wikipedia.org/wiki/Rick_Speare</v>
      </c>
      <c r="Y3854" t="str">
        <f t="shared" si="1315"/>
        <v>https://tools.wmflabs.org/xtools-articleinfo/?article=Rick_Speare&amp;project=en.wikipedia.org</v>
      </c>
      <c r="AB3854" t="str">
        <f t="shared" si="1316"/>
        <v>https://en.wikipedia.org/w/index.php?title=Special:WhatLinksHere/Rick_Speare&amp;limit=500</v>
      </c>
    </row>
    <row r="3855" spans="1:29">
      <c r="A3855">
        <v>4538</v>
      </c>
      <c r="B3855">
        <v>146628</v>
      </c>
      <c r="C3855">
        <v>55908.649572643299</v>
      </c>
      <c r="D3855" t="s">
        <v>14793</v>
      </c>
      <c r="E3855" t="str">
        <f t="shared" si="1308"/>
        <v>Ricky</v>
      </c>
      <c r="F3855" t="str">
        <f t="shared" si="1309"/>
        <v>Tosso</v>
      </c>
      <c r="H3855">
        <v>0</v>
      </c>
      <c r="J3855">
        <v>56</v>
      </c>
      <c r="K3855" s="5">
        <v>42624</v>
      </c>
      <c r="L3855" t="s">
        <v>15407</v>
      </c>
      <c r="M3855" t="str">
        <f t="shared" si="1310"/>
        <v>Peruvian actor cancer.[278]</v>
      </c>
      <c r="N3855" t="str">
        <f t="shared" si="1307"/>
        <v>Peruvian</v>
      </c>
      <c r="O3855" t="str">
        <f t="shared" si="1313"/>
        <v>actor cancer.[278]</v>
      </c>
      <c r="P3855" s="2" t="str">
        <f t="shared" si="1311"/>
        <v>actor cancer.</v>
      </c>
      <c r="Q3855" s="2" t="str">
        <f t="shared" si="1312"/>
        <v>actor cancer</v>
      </c>
      <c r="R3855" s="2" t="str">
        <f>IFERROR(MID(Q3855,1,FIND(" ",Q3855)-1),Q3855)</f>
        <v>actor</v>
      </c>
      <c r="T3855" t="s">
        <v>15713</v>
      </c>
      <c r="U3855" t="str">
        <f t="shared" si="1314"/>
        <v>https://en.wikipedia.org/wiki/Ricky_Tosso</v>
      </c>
      <c r="Y3855" t="str">
        <f t="shared" si="1315"/>
        <v>https://tools.wmflabs.org/xtools-articleinfo/?article=Ricky_Tosso&amp;project=en.wikipedia.org</v>
      </c>
      <c r="AB3855" t="str">
        <f t="shared" si="1316"/>
        <v>https://en.wikipedia.org/w/index.php?title=Special:WhatLinksHere/Ricky_Tosso&amp;limit=500</v>
      </c>
    </row>
    <row r="3856" spans="1:29">
      <c r="A3856">
        <v>480</v>
      </c>
      <c r="B3856">
        <v>772253</v>
      </c>
      <c r="C3856">
        <v>806071.40120991971</v>
      </c>
      <c r="D3856" t="s">
        <v>9699</v>
      </c>
      <c r="E3856" t="str">
        <f t="shared" si="1308"/>
        <v>Rik</v>
      </c>
      <c r="F3856" t="str">
        <f t="shared" si="1309"/>
        <v>Wilson</v>
      </c>
      <c r="H3856">
        <v>0</v>
      </c>
      <c r="J3856">
        <v>53</v>
      </c>
      <c r="K3856" s="3">
        <v>42391</v>
      </c>
      <c r="L3856" t="s">
        <v>9700</v>
      </c>
      <c r="M3856" t="str">
        <f t="shared" si="1310"/>
        <v>American ice hockey player (St. Louis Blues).[486]</v>
      </c>
      <c r="N3856" t="str">
        <f t="shared" si="1307"/>
        <v>American</v>
      </c>
      <c r="O3856" t="str">
        <f t="shared" si="1313"/>
        <v>ice hockey player (St. Louis Blues).[486]</v>
      </c>
      <c r="P3856" t="str">
        <f t="shared" si="1311"/>
        <v>ice hockey player (St. Louis Blues).</v>
      </c>
      <c r="Q3856" t="str">
        <f t="shared" si="1312"/>
        <v>ice hockey player (St</v>
      </c>
      <c r="R3856" t="s">
        <v>7609</v>
      </c>
      <c r="S3856" t="s">
        <v>2679</v>
      </c>
      <c r="U3856" t="str">
        <f t="shared" si="1314"/>
        <v>https://en.wikipedia.org/wiki/Rik_Wilson</v>
      </c>
      <c r="Y3856" t="str">
        <f t="shared" si="1315"/>
        <v>https://tools.wmflabs.org/xtools-articleinfo/?article=Rik_Wilson&amp;project=en.wikipedia.org</v>
      </c>
      <c r="AB3856" t="str">
        <f t="shared" si="1316"/>
        <v>https://en.wikipedia.org/w/index.php?title=Special:WhatLinksHere/Rik_Wilson&amp;limit=500</v>
      </c>
    </row>
    <row r="3857" spans="1:29">
      <c r="A3857">
        <v>2510</v>
      </c>
      <c r="B3857">
        <v>156935</v>
      </c>
      <c r="C3857">
        <v>22756.235664019187</v>
      </c>
      <c r="D3857" t="s">
        <v>12120</v>
      </c>
      <c r="E3857" t="str">
        <f t="shared" si="1308"/>
        <v>Riki</v>
      </c>
      <c r="F3857" t="str">
        <f t="shared" si="1309"/>
        <v>Sorsa</v>
      </c>
      <c r="H3857">
        <v>0</v>
      </c>
      <c r="J3857">
        <v>63</v>
      </c>
      <c r="K3857" s="5">
        <v>42500</v>
      </c>
      <c r="L3857" t="s">
        <v>12534</v>
      </c>
      <c r="M3857" t="str">
        <f t="shared" si="1310"/>
        <v>Finnish singer ("Reggae OK") cancer.[174]</v>
      </c>
      <c r="N3857" t="str">
        <f t="shared" si="1307"/>
        <v>Finnish</v>
      </c>
      <c r="O3857" t="str">
        <f t="shared" si="1313"/>
        <v>singer ("Reggae OK") cancer.[174]</v>
      </c>
      <c r="P3857" t="str">
        <f t="shared" si="1311"/>
        <v>singer ("Reggae OK") cancer.</v>
      </c>
      <c r="Q3857" t="str">
        <f t="shared" si="1312"/>
        <v>singer ("Reggae OK") cancer</v>
      </c>
      <c r="R3857" t="str">
        <f>IFERROR(MID(Q3857,1,FIND(" ",Q3857)-1),Q3857)</f>
        <v>singer</v>
      </c>
      <c r="S3857" s="2" t="s">
        <v>1465</v>
      </c>
      <c r="T3857" t="s">
        <v>13400</v>
      </c>
      <c r="U3857" t="str">
        <f t="shared" si="1314"/>
        <v>https://en.wikipedia.org/wiki/Riki_Sorsa</v>
      </c>
      <c r="Y3857" t="str">
        <f t="shared" si="1315"/>
        <v>https://tools.wmflabs.org/xtools-articleinfo/?article=Riki_Sorsa&amp;project=en.wikipedia.org</v>
      </c>
      <c r="AB3857" t="str">
        <f t="shared" si="1316"/>
        <v>https://en.wikipedia.org/w/index.php?title=Special:WhatLinksHere/Riki_Sorsa&amp;limit=500</v>
      </c>
    </row>
    <row r="3858" spans="1:29">
      <c r="A3858">
        <v>107</v>
      </c>
      <c r="B3858">
        <v>591310</v>
      </c>
      <c r="C3858">
        <v>123847.92563898372</v>
      </c>
      <c r="D3858" t="s">
        <v>9293</v>
      </c>
      <c r="E3858" t="str">
        <f t="shared" si="1308"/>
        <v>Riley</v>
      </c>
      <c r="F3858" t="str">
        <f t="shared" si="1309"/>
        <v>Martin</v>
      </c>
      <c r="H3858">
        <v>0</v>
      </c>
      <c r="J3858">
        <v>69</v>
      </c>
      <c r="K3858" s="3">
        <v>42374</v>
      </c>
      <c r="L3858" t="s">
        <v>9361</v>
      </c>
      <c r="M3858" t="str">
        <f t="shared" si="1310"/>
        <v>American author and radio host.[107] (death announced on this date)</v>
      </c>
      <c r="N3858" t="str">
        <f t="shared" si="1307"/>
        <v>American</v>
      </c>
      <c r="O3858" t="str">
        <f t="shared" si="1313"/>
        <v>author and radio host.[107] (death announced on this date)</v>
      </c>
      <c r="P3858" t="str">
        <f t="shared" si="1311"/>
        <v>author and radio host.</v>
      </c>
      <c r="Q3858" t="str">
        <f t="shared" si="1312"/>
        <v>author and radio host</v>
      </c>
      <c r="R3858" t="s">
        <v>3306</v>
      </c>
      <c r="U3858" t="str">
        <f t="shared" si="1314"/>
        <v>https://en.wikipedia.org/wiki/Riley_Martin</v>
      </c>
      <c r="Y3858" t="str">
        <f t="shared" si="1315"/>
        <v>https://tools.wmflabs.org/xtools-articleinfo/?article=Riley_Martin&amp;project=en.wikipedia.org</v>
      </c>
      <c r="AB3858" t="str">
        <f t="shared" si="1316"/>
        <v>https://en.wikipedia.org/w/index.php?title=Special:WhatLinksHere/Riley_Martin&amp;limit=500</v>
      </c>
    </row>
    <row r="3859" spans="1:29">
      <c r="A3859">
        <v>38</v>
      </c>
      <c r="B3859">
        <v>683833</v>
      </c>
      <c r="C3859">
        <v>456948.56783757132</v>
      </c>
      <c r="D3859" t="s">
        <v>9095</v>
      </c>
      <c r="E3859" t="str">
        <f t="shared" si="1308"/>
        <v>Rino</v>
      </c>
      <c r="F3859" t="str">
        <f t="shared" si="1309"/>
        <v>Salviati</v>
      </c>
      <c r="H3859">
        <v>0</v>
      </c>
      <c r="J3859">
        <v>93</v>
      </c>
      <c r="K3859" s="3">
        <v>42371</v>
      </c>
      <c r="L3859" t="s">
        <v>10004</v>
      </c>
      <c r="M3859" t="str">
        <f t="shared" si="1310"/>
        <v>Italian singer guitarist and actor.[38]</v>
      </c>
      <c r="N3859" t="str">
        <f t="shared" si="1307"/>
        <v>Italian</v>
      </c>
      <c r="O3859" t="str">
        <f t="shared" si="1313"/>
        <v>singer guitarist and actor.[38]</v>
      </c>
      <c r="P3859" t="str">
        <f t="shared" si="1311"/>
        <v>singer guitarist and actor.</v>
      </c>
      <c r="Q3859" t="str">
        <f t="shared" si="1312"/>
        <v>singer guitarist and actor</v>
      </c>
      <c r="R3859" t="str">
        <f>Q3859</f>
        <v>singer guitarist and actor</v>
      </c>
      <c r="U3859" t="str">
        <f t="shared" si="1314"/>
        <v>https://en.wikipedia.org/wiki/Rino_Salviati</v>
      </c>
      <c r="Y3859" t="str">
        <f t="shared" si="1315"/>
        <v>https://tools.wmflabs.org/xtools-articleinfo/?article=Rino_Salviati&amp;project=en.wikipedia.org</v>
      </c>
      <c r="AB3859" t="str">
        <f t="shared" si="1316"/>
        <v>https://en.wikipedia.org/w/index.php?title=Special:WhatLinksHere/Rino_Salviati&amp;limit=500</v>
      </c>
    </row>
    <row r="3860" spans="1:29">
      <c r="A3860">
        <v>1625</v>
      </c>
      <c r="B3860">
        <v>615550</v>
      </c>
      <c r="C3860">
        <v>864643.17603440583</v>
      </c>
      <c r="D3860" t="s">
        <v>8710</v>
      </c>
      <c r="E3860" t="str">
        <f t="shared" si="1308"/>
        <v>Rita</v>
      </c>
      <c r="F3860" t="str">
        <f t="shared" si="1309"/>
        <v>Gam</v>
      </c>
      <c r="H3860">
        <v>0</v>
      </c>
      <c r="J3860">
        <v>88</v>
      </c>
      <c r="K3860" s="3">
        <v>42451</v>
      </c>
      <c r="L3860" s="2" t="s">
        <v>7955</v>
      </c>
      <c r="M3860" t="str">
        <f t="shared" si="1310"/>
        <v>American actress (The Thief Klute No Exit) and filmmaker respiratory failure.[432]</v>
      </c>
      <c r="N3860" t="str">
        <f t="shared" si="1307"/>
        <v>American</v>
      </c>
      <c r="O3860" t="str">
        <f t="shared" si="1313"/>
        <v>actress (The Thief Klute No Exit) and filmmaker respiratory failure.[432]</v>
      </c>
      <c r="P3860" t="str">
        <f t="shared" si="1311"/>
        <v>actress (The Thief Klute No Exit) and filmmaker respiratory failure.</v>
      </c>
      <c r="Q3860" t="str">
        <f t="shared" si="1312"/>
        <v>actress (The Thief Klute No Exit) and filmmaker respiratory failure</v>
      </c>
      <c r="R3860" t="s">
        <v>3169</v>
      </c>
      <c r="S3860" s="2" t="s">
        <v>1924</v>
      </c>
      <c r="T3860" t="s">
        <v>7392</v>
      </c>
      <c r="U3860" t="str">
        <f t="shared" si="1314"/>
        <v>https://en.wikipedia.org/wiki/Rita_Gam</v>
      </c>
      <c r="Y3860" t="str">
        <f t="shared" si="1315"/>
        <v>https://tools.wmflabs.org/xtools-articleinfo/?article=Rita_Gam&amp;project=en.wikipedia.org</v>
      </c>
      <c r="AB3860" t="str">
        <f t="shared" si="1316"/>
        <v>https://en.wikipedia.org/w/index.php?title=Special:WhatLinksHere/Rita_Gam&amp;limit=500</v>
      </c>
    </row>
    <row r="3861" spans="1:29">
      <c r="A3861">
        <v>2409</v>
      </c>
      <c r="B3861">
        <v>572734</v>
      </c>
      <c r="C3861">
        <v>387962.33714856498</v>
      </c>
      <c r="D3861" t="s">
        <v>12178</v>
      </c>
      <c r="E3861" t="str">
        <f t="shared" si="1308"/>
        <v>Rita</v>
      </c>
      <c r="F3861" t="str">
        <f t="shared" si="1309"/>
        <v>Renoir</v>
      </c>
      <c r="H3861">
        <v>0</v>
      </c>
      <c r="J3861">
        <v>78</v>
      </c>
      <c r="K3861" s="5">
        <v>42494</v>
      </c>
      <c r="L3861" t="s">
        <v>12277</v>
      </c>
      <c r="M3861" t="str">
        <f t="shared" si="1310"/>
        <v>French strip-teaser and actress.[71]</v>
      </c>
      <c r="N3861" t="str">
        <f t="shared" si="1307"/>
        <v>French</v>
      </c>
      <c r="O3861" t="str">
        <f t="shared" si="1313"/>
        <v>strip-teaser and actress.[71]</v>
      </c>
      <c r="P3861" t="str">
        <f t="shared" si="1311"/>
        <v>strip-teaser and actress.</v>
      </c>
      <c r="Q3861" t="str">
        <f t="shared" si="1312"/>
        <v>strip-teaser and actress</v>
      </c>
      <c r="R3861" t="str">
        <f>Q3861</f>
        <v>strip-teaser and actress</v>
      </c>
      <c r="U3861" t="str">
        <f t="shared" si="1314"/>
        <v>https://en.wikipedia.org/wiki/Rita_Renoir</v>
      </c>
      <c r="Y3861" t="str">
        <f t="shared" si="1315"/>
        <v>https://tools.wmflabs.org/xtools-articleinfo/?article=Rita_Renoir&amp;project=en.wikipedia.org</v>
      </c>
      <c r="AB3861" t="str">
        <f t="shared" si="1316"/>
        <v>https://en.wikipedia.org/w/index.php?title=Special:WhatLinksHere/Rita_Renoir&amp;limit=500</v>
      </c>
    </row>
    <row r="3862" spans="1:29">
      <c r="A3862">
        <v>3841</v>
      </c>
      <c r="B3862">
        <v>8724</v>
      </c>
      <c r="C3862">
        <v>110260.00863876106</v>
      </c>
      <c r="D3862" t="s">
        <v>13960</v>
      </c>
      <c r="E3862" t="str">
        <f t="shared" si="1308"/>
        <v>Ritva</v>
      </c>
      <c r="F3862" t="str">
        <f t="shared" si="1309"/>
        <v>Vepsä</v>
      </c>
      <c r="H3862">
        <v>0</v>
      </c>
      <c r="J3862">
        <v>75</v>
      </c>
      <c r="K3862" s="5">
        <v>42581</v>
      </c>
      <c r="L3862" t="s">
        <v>14442</v>
      </c>
      <c r="M3862" t="str">
        <f t="shared" si="1310"/>
        <v>Finnish actress (Time of Roses) lung cancer.[500]</v>
      </c>
      <c r="N3862" t="str">
        <f t="shared" si="1307"/>
        <v>Finnish</v>
      </c>
      <c r="O3862" t="str">
        <f t="shared" si="1313"/>
        <v>actress (Time of Roses) lung cancer.[500]</v>
      </c>
      <c r="P3862" s="2" t="str">
        <f t="shared" si="1311"/>
        <v>actress (Time of Roses) lung cancer.</v>
      </c>
      <c r="Q3862" s="2" t="str">
        <f t="shared" si="1312"/>
        <v>actress (Time of Roses) lung cancer</v>
      </c>
      <c r="R3862" s="2" t="str">
        <f>IFERROR(MID(Q3862,1,FIND(" ",Q3862)-1),Q3862)</f>
        <v>actress</v>
      </c>
      <c r="S3862" s="2" t="s">
        <v>782</v>
      </c>
      <c r="T3862" t="s">
        <v>13393</v>
      </c>
      <c r="U3862" t="str">
        <f t="shared" si="1314"/>
        <v>https://en.wikipedia.org/wiki/Ritva_Vepsä</v>
      </c>
      <c r="V3862">
        <v>113</v>
      </c>
      <c r="W3862" s="2">
        <v>0</v>
      </c>
      <c r="X3862" s="2">
        <v>0</v>
      </c>
      <c r="Y3862" t="str">
        <f t="shared" si="1315"/>
        <v>https://tools.wmflabs.org/xtools-articleinfo/?article=Ritva_Vepsä&amp;project=en.wikipedia.org</v>
      </c>
      <c r="Z3862">
        <v>14</v>
      </c>
      <c r="AA3862">
        <v>9</v>
      </c>
      <c r="AB3862" t="str">
        <f t="shared" si="1316"/>
        <v>https://en.wikipedia.org/w/index.php?title=Special:WhatLinksHere/Ritva_Vepsä&amp;limit=500</v>
      </c>
      <c r="AC3862">
        <v>5</v>
      </c>
    </row>
    <row r="3863" spans="1:29">
      <c r="A3863">
        <v>3325</v>
      </c>
      <c r="B3863">
        <v>640101</v>
      </c>
      <c r="C3863">
        <v>206727.4840983373</v>
      </c>
      <c r="D3863" t="s">
        <v>5177</v>
      </c>
      <c r="E3863" t="str">
        <f t="shared" si="1308"/>
        <v>Rob</v>
      </c>
      <c r="F3863" t="str">
        <f t="shared" si="1309"/>
        <v>Wasserman</v>
      </c>
      <c r="H3863">
        <v>0</v>
      </c>
      <c r="J3863">
        <v>64</v>
      </c>
      <c r="K3863" s="5">
        <v>42550</v>
      </c>
      <c r="L3863" t="s">
        <v>4643</v>
      </c>
      <c r="M3863" t="str">
        <f t="shared" si="1310"/>
        <v>American musician (David Grisman Quintet RatDog Lou Reed) cancer.[479]</v>
      </c>
      <c r="N3863" t="str">
        <f t="shared" si="1307"/>
        <v>American</v>
      </c>
      <c r="O3863" t="str">
        <f t="shared" si="1313"/>
        <v>musician (David Grisman Quintet RatDog Lou Reed) cancer.[479]</v>
      </c>
      <c r="P3863" t="str">
        <f t="shared" si="1311"/>
        <v>musician (David Grisman Quintet RatDog Lou Reed) cancer.</v>
      </c>
      <c r="Q3863" t="str">
        <f t="shared" si="1312"/>
        <v>musician (David Grisman Quintet RatDog Lou Reed) cancer</v>
      </c>
      <c r="R3863" t="str">
        <f>IFERROR(MID(Q3863,1,FIND(" ",Q3863)-1),Q3863)</f>
        <v>musician</v>
      </c>
      <c r="S3863" s="2" t="s">
        <v>858</v>
      </c>
      <c r="T3863" t="s">
        <v>13275</v>
      </c>
      <c r="U3863" t="str">
        <f t="shared" si="1314"/>
        <v>https://en.wikipedia.org/wiki/Rob_Wasserman</v>
      </c>
      <c r="Y3863" t="str">
        <f t="shared" si="1315"/>
        <v>https://tools.wmflabs.org/xtools-articleinfo/?article=Rob_Wasserman&amp;project=en.wikipedia.org</v>
      </c>
      <c r="AB3863" t="str">
        <f t="shared" si="1316"/>
        <v>https://en.wikipedia.org/w/index.php?title=Special:WhatLinksHere/Rob_Wasserman&amp;limit=500</v>
      </c>
    </row>
    <row r="3864" spans="1:29">
      <c r="A3864">
        <v>2007</v>
      </c>
      <c r="B3864">
        <v>154157</v>
      </c>
      <c r="C3864">
        <v>71078.855067753466</v>
      </c>
      <c r="D3864" t="s">
        <v>7016</v>
      </c>
      <c r="E3864" t="str">
        <f t="shared" si="1308"/>
        <v>Robbie</v>
      </c>
      <c r="F3864" t="str">
        <f t="shared" si="1309"/>
        <v>Brennan</v>
      </c>
      <c r="H3864">
        <v>0</v>
      </c>
      <c r="K3864" s="5">
        <v>42472</v>
      </c>
      <c r="L3864" t="s">
        <v>6203</v>
      </c>
      <c r="M3864" t="str">
        <f t="shared" si="1310"/>
        <v>Irish musician (Skid Row Auto Da Fé Grand Slam).[194]</v>
      </c>
      <c r="N3864" t="str">
        <f t="shared" si="1307"/>
        <v>Irish</v>
      </c>
      <c r="O3864" t="str">
        <f t="shared" si="1313"/>
        <v>musician (Skid Row Auto Da Fé Grand Slam).[194]</v>
      </c>
      <c r="P3864" t="str">
        <f t="shared" si="1311"/>
        <v>musician (Skid Row Auto Da Fé Grand Slam).</v>
      </c>
      <c r="Q3864" t="str">
        <f t="shared" si="1312"/>
        <v>musician (Skid Row Auto Da Fé Grand Slam)</v>
      </c>
      <c r="R3864" t="str">
        <f>IFERROR(MID(Q3864,1,FIND(" ",Q3864)-1),Q3864)</f>
        <v>musician</v>
      </c>
      <c r="S3864" s="2" t="s">
        <v>1918</v>
      </c>
      <c r="U3864" t="str">
        <f t="shared" si="1314"/>
        <v>https://en.wikipedia.org/wiki/Robbie_Brennan</v>
      </c>
      <c r="Y3864" t="str">
        <f t="shared" si="1315"/>
        <v>https://tools.wmflabs.org/xtools-articleinfo/?article=Robbie_Brennan&amp;project=en.wikipedia.org</v>
      </c>
      <c r="AB3864" t="str">
        <f t="shared" si="1316"/>
        <v>https://en.wikipedia.org/w/index.php?title=Special:WhatLinksHere/Robbie_Brennan&amp;limit=500</v>
      </c>
    </row>
    <row r="3865" spans="1:29">
      <c r="A3865" s="2">
        <v>1847</v>
      </c>
      <c r="B3865" s="2">
        <v>425246</v>
      </c>
      <c r="C3865" s="2">
        <v>864392.7881139461</v>
      </c>
      <c r="D3865" s="2" t="s">
        <v>6724</v>
      </c>
      <c r="E3865" s="2" t="str">
        <f t="shared" si="1308"/>
        <v>Robert</v>
      </c>
      <c r="F3865" s="2" t="str">
        <f t="shared" si="1309"/>
        <v>Abajyan</v>
      </c>
      <c r="G3865" s="2"/>
      <c r="H3865">
        <v>0</v>
      </c>
      <c r="J3865" s="2">
        <v>19</v>
      </c>
      <c r="K3865" s="6">
        <v>42462</v>
      </c>
      <c r="L3865" s="2" t="s">
        <v>6360</v>
      </c>
      <c r="M3865" s="2" t="str">
        <f t="shared" si="1310"/>
        <v>Armenian (Nagorno-Karabakh Defense Army).[33]</v>
      </c>
      <c r="N3865" s="2" t="str">
        <f t="shared" si="1307"/>
        <v>Armenian</v>
      </c>
      <c r="O3865" s="2" t="str">
        <f t="shared" si="1313"/>
        <v>(Nagorno-Karabakh Defense Army).[33]</v>
      </c>
      <c r="P3865" s="2" t="str">
        <f t="shared" si="1311"/>
        <v>(Nagorno-Karabakh Defense Army).</v>
      </c>
      <c r="Q3865" s="2" t="str">
        <f t="shared" si="1312"/>
        <v>(Nagorno-Karabakh Defense Army)</v>
      </c>
      <c r="R3865" s="2" t="s">
        <v>3146</v>
      </c>
      <c r="S3865" s="2" t="s">
        <v>1678</v>
      </c>
      <c r="T3865" s="2"/>
      <c r="U3865" t="str">
        <f t="shared" si="1314"/>
        <v>https://en.wikipedia.org/wiki/Robert_Abajyan</v>
      </c>
      <c r="V3865" s="2"/>
      <c r="Y3865" t="str">
        <f t="shared" si="1315"/>
        <v>https://tools.wmflabs.org/xtools-articleinfo/?article=Robert_Abajyan&amp;project=en.wikipedia.org</v>
      </c>
      <c r="Z3865" s="2"/>
      <c r="AA3865" s="2"/>
      <c r="AB3865" t="str">
        <f t="shared" si="1316"/>
        <v>https://en.wikipedia.org/w/index.php?title=Special:WhatLinksHere/Robert_Abajyan&amp;limit=500</v>
      </c>
      <c r="AC3865" s="2"/>
    </row>
    <row r="3866" spans="1:29">
      <c r="A3866">
        <v>69</v>
      </c>
      <c r="B3866">
        <v>696750</v>
      </c>
      <c r="C3866">
        <v>455940.71813957271</v>
      </c>
      <c r="D3866" t="s">
        <v>9013</v>
      </c>
      <c r="E3866" t="str">
        <f t="shared" si="1308"/>
        <v>Robert</v>
      </c>
      <c r="F3866" t="str">
        <f t="shared" si="1309"/>
        <v>Balser</v>
      </c>
      <c r="H3866">
        <v>0</v>
      </c>
      <c r="J3866">
        <v>88</v>
      </c>
      <c r="K3866" s="3">
        <v>42373</v>
      </c>
      <c r="L3866" t="s">
        <v>9958</v>
      </c>
      <c r="M3866" t="str">
        <f t="shared" si="1310"/>
        <v>American animator (Yellow Submarine Heavy Metal The Jackson 5ive) respiratory failure.[69]</v>
      </c>
      <c r="N3866" t="str">
        <f t="shared" si="1307"/>
        <v>American</v>
      </c>
      <c r="O3866" t="str">
        <f t="shared" si="1313"/>
        <v>animator (Yellow Submarine Heavy Metal The Jackson 5ive) respiratory failure.[69]</v>
      </c>
      <c r="P3866" t="str">
        <f t="shared" si="1311"/>
        <v>animator (Yellow Submarine Heavy Metal The Jackson 5ive) respiratory failure.</v>
      </c>
      <c r="Q3866" t="str">
        <f t="shared" si="1312"/>
        <v>animator (Yellow Submarine Heavy Metal The Jackson 5ive) respiratory failure</v>
      </c>
      <c r="R3866" t="str">
        <f>IFERROR(MID(Q3866,1,FIND(" ",Q3866)-1),Q3866)</f>
        <v>animator</v>
      </c>
      <c r="S3866" t="s">
        <v>2569</v>
      </c>
      <c r="T3866" t="s">
        <v>11836</v>
      </c>
      <c r="U3866" t="str">
        <f t="shared" si="1314"/>
        <v>https://en.wikipedia.org/wiki/Robert_Balser</v>
      </c>
      <c r="Y3866" t="str">
        <f t="shared" si="1315"/>
        <v>https://tools.wmflabs.org/xtools-articleinfo/?article=Robert_Balser&amp;project=en.wikipedia.org</v>
      </c>
      <c r="AB3866" t="str">
        <f t="shared" si="1316"/>
        <v>https://en.wikipedia.org/w/index.php?title=Special:WhatLinksHere/Robert_Balser&amp;limit=500</v>
      </c>
    </row>
    <row r="3867" spans="1:29">
      <c r="A3867">
        <v>303</v>
      </c>
      <c r="B3867">
        <v>352966</v>
      </c>
      <c r="C3867">
        <v>725328.53687152965</v>
      </c>
      <c r="D3867" t="s">
        <v>9419</v>
      </c>
      <c r="E3867" t="s">
        <v>10723</v>
      </c>
      <c r="F3867" t="s">
        <v>10724</v>
      </c>
      <c r="H3867">
        <v>0</v>
      </c>
      <c r="J3867">
        <v>84</v>
      </c>
      <c r="K3867" s="3">
        <v>42383</v>
      </c>
      <c r="L3867" t="s">
        <v>10131</v>
      </c>
      <c r="M3867" t="str">
        <f t="shared" si="1310"/>
        <v>Scottish television writer (Doctor Who Bergerac Shoestring) cancer.[304]</v>
      </c>
      <c r="N3867" t="str">
        <f t="shared" si="1307"/>
        <v>Scottish</v>
      </c>
      <c r="O3867" t="str">
        <f t="shared" si="1313"/>
        <v>television writer (Doctor Who Bergerac Shoestring) cancer.[304]</v>
      </c>
      <c r="P3867" t="str">
        <f t="shared" si="1311"/>
        <v>television writer (Doctor Who Bergerac Shoestring) cancer.</v>
      </c>
      <c r="Q3867" t="str">
        <f t="shared" si="1312"/>
        <v>television writer (Doctor Who Bergerac Shoestring) cancer</v>
      </c>
      <c r="R3867" t="s">
        <v>7288</v>
      </c>
      <c r="S3867" t="s">
        <v>2439</v>
      </c>
      <c r="U3867" t="str">
        <f t="shared" si="1314"/>
        <v>https://en.wikipedia.org/wiki/Robert_Banks Stewart</v>
      </c>
      <c r="Y3867" t="str">
        <f t="shared" si="1315"/>
        <v>https://tools.wmflabs.org/xtools-articleinfo/?article=Robert_Banks Stewart&amp;project=en.wikipedia.org</v>
      </c>
      <c r="AB3867" t="str">
        <f t="shared" si="1316"/>
        <v>https://en.wikipedia.org/w/index.php?title=Special:WhatLinksHere/Robert_Banks Stewart&amp;limit=500</v>
      </c>
    </row>
    <row r="3868" spans="1:29">
      <c r="A3868">
        <v>677</v>
      </c>
      <c r="B3868">
        <v>399968</v>
      </c>
      <c r="C3868">
        <v>551868.78294898639</v>
      </c>
      <c r="D3868" t="s">
        <v>10277</v>
      </c>
      <c r="E3868" t="str">
        <f>LEFT(D3868,FIND(" ",D3868)-1)</f>
        <v>Robert</v>
      </c>
      <c r="F3868" t="str">
        <f>MID(D3868,FIND(" ",D3868)+1,9999)</f>
        <v>Beiner</v>
      </c>
      <c r="H3868">
        <v>0</v>
      </c>
      <c r="J3868">
        <v>65</v>
      </c>
      <c r="K3868" s="3">
        <v>42402</v>
      </c>
      <c r="L3868" t="s">
        <v>11095</v>
      </c>
      <c r="M3868" t="str">
        <f t="shared" si="1310"/>
        <v>American television sports director.[20]</v>
      </c>
      <c r="N3868" t="str">
        <f t="shared" si="1307"/>
        <v>American</v>
      </c>
      <c r="O3868" t="str">
        <f t="shared" si="1313"/>
        <v>television sports director.[20]</v>
      </c>
      <c r="P3868" t="str">
        <f t="shared" si="1311"/>
        <v>television sports director.</v>
      </c>
      <c r="Q3868" t="str">
        <f t="shared" si="1312"/>
        <v>television sports director</v>
      </c>
      <c r="R3868" t="s">
        <v>7104</v>
      </c>
      <c r="U3868" t="str">
        <f t="shared" si="1314"/>
        <v>https://en.wikipedia.org/wiki/Robert_Beiner</v>
      </c>
      <c r="Y3868" t="str">
        <f t="shared" si="1315"/>
        <v>https://tools.wmflabs.org/xtools-articleinfo/?article=Robert_Beiner&amp;project=en.wikipedia.org</v>
      </c>
      <c r="AB3868" t="str">
        <f t="shared" si="1316"/>
        <v>https://en.wikipedia.org/w/index.php?title=Special:WhatLinksHere/Robert_Beiner&amp;limit=500</v>
      </c>
    </row>
    <row r="3869" spans="1:29">
      <c r="A3869">
        <v>257</v>
      </c>
      <c r="B3869">
        <v>300549</v>
      </c>
      <c r="C3869">
        <v>314839.74829825456</v>
      </c>
      <c r="D3869" t="s">
        <v>9473</v>
      </c>
      <c r="E3869" t="str">
        <f>LEFT(D3869,FIND(" ",D3869)-1)</f>
        <v>Robert</v>
      </c>
      <c r="F3869" t="str">
        <f>MID(D3869,FIND(" ",D3869)+1,9999)</f>
        <v>Black</v>
      </c>
      <c r="H3869">
        <v>0</v>
      </c>
      <c r="J3869">
        <v>68</v>
      </c>
      <c r="K3869" s="3">
        <v>42381</v>
      </c>
      <c r="L3869" t="s">
        <v>9474</v>
      </c>
      <c r="M3869" t="str">
        <f t="shared" si="1310"/>
        <v>Scottish serial killer and kidnapper.[258]</v>
      </c>
      <c r="N3869" t="str">
        <f t="shared" si="1307"/>
        <v>Scottish</v>
      </c>
      <c r="O3869" t="str">
        <f t="shared" si="1313"/>
        <v>serial killer and kidnapper.[258]</v>
      </c>
      <c r="P3869" t="str">
        <f t="shared" si="1311"/>
        <v>serial killer and kidnapper.</v>
      </c>
      <c r="Q3869" t="str">
        <f t="shared" si="1312"/>
        <v>serial killer and kidnapper</v>
      </c>
      <c r="R3869" t="str">
        <f>Q3869</f>
        <v>serial killer and kidnapper</v>
      </c>
      <c r="U3869" t="str">
        <f t="shared" si="1314"/>
        <v>https://en.wikipedia.org/wiki/Robert_Black</v>
      </c>
      <c r="Y3869" t="str">
        <f t="shared" si="1315"/>
        <v>https://tools.wmflabs.org/xtools-articleinfo/?article=Robert_Black&amp;project=en.wikipedia.org</v>
      </c>
      <c r="AB3869" t="str">
        <f t="shared" si="1316"/>
        <v>https://en.wikipedia.org/w/index.php?title=Special:WhatLinksHere/Robert_Black&amp;limit=500</v>
      </c>
    </row>
    <row r="3870" spans="1:29">
      <c r="A3870">
        <v>3585</v>
      </c>
      <c r="B3870">
        <v>84607</v>
      </c>
      <c r="C3870">
        <v>464530.53577624814</v>
      </c>
      <c r="D3870" t="s">
        <v>13739</v>
      </c>
      <c r="E3870" t="str">
        <f>LEFT(D3870,FIND(" ",D3870)-1)</f>
        <v>Robert</v>
      </c>
      <c r="F3870" t="str">
        <f>MID(D3870,FIND(" ",D3870)+1,9999)</f>
        <v>Burren Morgan</v>
      </c>
      <c r="H3870">
        <v>0</v>
      </c>
      <c r="J3870">
        <v>90</v>
      </c>
      <c r="K3870" s="5">
        <v>42567</v>
      </c>
      <c r="L3870" t="s">
        <v>14238</v>
      </c>
      <c r="M3870" t="str">
        <f t="shared" si="1310"/>
        <v>American politician member of the U.S. Senate for North Carolina (1975–1981) N.C. Senate (1955–1969) and Attorney General (1969–1974).[244]</v>
      </c>
      <c r="N3870" t="str">
        <f t="shared" si="1307"/>
        <v>American</v>
      </c>
      <c r="O3870" t="str">
        <f t="shared" si="1313"/>
        <v>politician member of the U.S. Senate for North Carolina (1975–1981) N.C. Senate (1955–1969) and Attorney General (1969–1974).[244]</v>
      </c>
      <c r="P3870" s="2" t="str">
        <f t="shared" si="1311"/>
        <v>politician member of the U.S. Senate for North Carolina (1975–1981) N.C. Senate (1955–1969) and Attorney General (1969–1974).</v>
      </c>
      <c r="Q3870" s="2" t="str">
        <f t="shared" si="1312"/>
        <v>politician member of the U</v>
      </c>
      <c r="R3870" s="2" t="str">
        <f>IFERROR(MID(Q3870,1,FIND(" ",Q3870)-1),Q3870)</f>
        <v>politician</v>
      </c>
      <c r="S3870" t="s">
        <v>911</v>
      </c>
      <c r="U3870" t="str">
        <f t="shared" si="1314"/>
        <v>https://en.wikipedia.org/wiki/Robert_Burren Morgan</v>
      </c>
      <c r="Y3870" t="str">
        <f t="shared" si="1315"/>
        <v>https://tools.wmflabs.org/xtools-articleinfo/?article=Robert_Burren Morgan&amp;project=en.wikipedia.org</v>
      </c>
      <c r="AB3870" t="str">
        <f t="shared" si="1316"/>
        <v>https://en.wikipedia.org/w/index.php?title=Special:WhatLinksHere/Robert_Burren Morgan&amp;limit=500</v>
      </c>
    </row>
    <row r="3871" spans="1:29">
      <c r="A3871">
        <v>2291</v>
      </c>
      <c r="B3871">
        <v>715258</v>
      </c>
      <c r="C3871">
        <v>527614.86189410789</v>
      </c>
      <c r="D3871" t="s">
        <v>6669</v>
      </c>
      <c r="E3871" t="s">
        <v>5596</v>
      </c>
      <c r="F3871" t="s">
        <v>5597</v>
      </c>
      <c r="H3871">
        <v>0</v>
      </c>
      <c r="J3871">
        <v>88</v>
      </c>
      <c r="K3871" s="5">
        <v>42487</v>
      </c>
      <c r="L3871" t="s">
        <v>5832</v>
      </c>
      <c r="M3871" t="str">
        <f t="shared" si="1310"/>
        <v>American air force general.[479]</v>
      </c>
      <c r="N3871" t="str">
        <f t="shared" ref="N3871" si="1317">MID(M3871,1,FIND(" ",M3871)-1)</f>
        <v>American</v>
      </c>
      <c r="O3871" t="str">
        <f t="shared" si="1313"/>
        <v>air force general.[479]</v>
      </c>
      <c r="P3871" t="str">
        <f t="shared" si="1311"/>
        <v>air force general.</v>
      </c>
      <c r="Q3871" t="str">
        <f t="shared" si="1312"/>
        <v>air force general</v>
      </c>
      <c r="R3871" t="s">
        <v>7105</v>
      </c>
      <c r="U3871" t="str">
        <f t="shared" si="1314"/>
        <v>https://en.wikipedia.org/wiki/Robert_C. Mathis</v>
      </c>
      <c r="Y3871" t="str">
        <f t="shared" si="1315"/>
        <v>https://tools.wmflabs.org/xtools-articleinfo/?article=Robert_C. Mathis&amp;project=en.wikipedia.org</v>
      </c>
      <c r="AB3871" t="str">
        <f t="shared" si="1316"/>
        <v>https://en.wikipedia.org/w/index.php?title=Special:WhatLinksHere/Robert_C. Mathis&amp;limit=500</v>
      </c>
    </row>
    <row r="3872" spans="1:29">
      <c r="A3872">
        <v>2593</v>
      </c>
      <c r="B3872">
        <v>888815</v>
      </c>
      <c r="C3872">
        <v>903072.9384221558</v>
      </c>
      <c r="D3872" t="s">
        <v>12311</v>
      </c>
      <c r="E3872" t="s">
        <v>13123</v>
      </c>
      <c r="F3872" t="s">
        <v>13124</v>
      </c>
      <c r="H3872">
        <v>0</v>
      </c>
      <c r="J3872">
        <v>92</v>
      </c>
      <c r="K3872" s="5">
        <v>42505</v>
      </c>
      <c r="L3872" t="s">
        <v>12622</v>
      </c>
      <c r="M3872" t="str">
        <f t="shared" si="1310"/>
        <v>Chinese-born American veterinarian.[257]</v>
      </c>
      <c r="N3872" t="s">
        <v>12983</v>
      </c>
      <c r="O3872" t="str">
        <f t="shared" si="1313"/>
        <v>American veterinarian.[257]</v>
      </c>
      <c r="P3872" t="str">
        <f t="shared" si="1311"/>
        <v>American veterinarian.</v>
      </c>
      <c r="Q3872" t="str">
        <f t="shared" si="1312"/>
        <v>American veterinarian</v>
      </c>
      <c r="R3872" t="s">
        <v>13321</v>
      </c>
      <c r="U3872" t="str">
        <f t="shared" si="1314"/>
        <v>https://en.wikipedia.org/wiki/Robert_C. T. Lee</v>
      </c>
      <c r="Y3872" t="str">
        <f t="shared" si="1315"/>
        <v>https://tools.wmflabs.org/xtools-articleinfo/?article=Robert_C. T. Lee&amp;project=en.wikipedia.org</v>
      </c>
      <c r="AB3872" t="str">
        <f t="shared" si="1316"/>
        <v>https://en.wikipedia.org/w/index.php?title=Special:WhatLinksHere/Robert_C. T. Lee&amp;limit=500</v>
      </c>
    </row>
    <row r="3873" spans="1:29">
      <c r="A3873">
        <v>1494</v>
      </c>
      <c r="B3873">
        <v>631410</v>
      </c>
      <c r="C3873">
        <v>201150.51368886227</v>
      </c>
      <c r="D3873" t="s">
        <v>8239</v>
      </c>
      <c r="E3873" t="str">
        <f>LEFT(D3873,FIND(" ",D3873)-1)</f>
        <v>Robert</v>
      </c>
      <c r="F3873" t="str">
        <f>MID(D3873,FIND(" ",D3873)+1,9999)</f>
        <v>Carrickford</v>
      </c>
      <c r="H3873">
        <v>0</v>
      </c>
      <c r="J3873">
        <v>88</v>
      </c>
      <c r="K3873" s="3">
        <v>42444</v>
      </c>
      <c r="L3873" s="2" t="s">
        <v>7985</v>
      </c>
      <c r="M3873" t="str">
        <f t="shared" si="1310"/>
        <v>Irish actor (The Irish R.M. Glenroe).[301]</v>
      </c>
      <c r="N3873" t="str">
        <f>MID(M3873,1,FIND(" ",M3873)-1)</f>
        <v>Irish</v>
      </c>
      <c r="O3873" t="str">
        <f t="shared" si="1313"/>
        <v>actor (The Irish R.M. Glenroe).[301]</v>
      </c>
      <c r="P3873" t="str">
        <f t="shared" si="1311"/>
        <v>actor (The Irish R.M. Glenroe).</v>
      </c>
      <c r="Q3873" t="str">
        <f t="shared" si="1312"/>
        <v>actor (The Irish R</v>
      </c>
      <c r="R3873" t="str">
        <f>IFERROR(MID(Q3873,1,FIND(" ",Q3873)-1),Q3873)</f>
        <v>actor</v>
      </c>
      <c r="S3873" s="2" t="s">
        <v>1925</v>
      </c>
      <c r="U3873" t="str">
        <f t="shared" si="1314"/>
        <v>https://en.wikipedia.org/wiki/Robert_Carrickford</v>
      </c>
      <c r="Y3873" t="str">
        <f t="shared" si="1315"/>
        <v>https://tools.wmflabs.org/xtools-articleinfo/?article=Robert_Carrickford&amp;project=en.wikipedia.org</v>
      </c>
      <c r="AB3873" t="str">
        <f t="shared" si="1316"/>
        <v>https://en.wikipedia.org/w/index.php?title=Special:WhatLinksHere/Robert_Carrickford&amp;limit=500</v>
      </c>
    </row>
    <row r="3874" spans="1:29">
      <c r="A3874">
        <v>2121</v>
      </c>
      <c r="B3874">
        <v>90962</v>
      </c>
      <c r="C3874">
        <v>580884.94360345067</v>
      </c>
      <c r="D3874" t="s">
        <v>6991</v>
      </c>
      <c r="E3874" t="str">
        <f>LEFT(D3874,FIND(" ",D3874)-1)</f>
        <v>Robert</v>
      </c>
      <c r="F3874" t="str">
        <f>MID(D3874,FIND(" ",D3874)+1,9999)</f>
        <v>Christophe</v>
      </c>
      <c r="H3874">
        <v>0</v>
      </c>
      <c r="J3874">
        <v>78</v>
      </c>
      <c r="K3874" s="5">
        <v>42478</v>
      </c>
      <c r="L3874" t="s">
        <v>6127</v>
      </c>
      <c r="M3874" t="str">
        <f t="shared" si="1310"/>
        <v>French swimmer European champion (1958 1962).[308]</v>
      </c>
      <c r="N3874" t="str">
        <f>MID(M3874,1,FIND(" ",M3874)-1)</f>
        <v>French</v>
      </c>
      <c r="O3874" t="str">
        <f t="shared" si="1313"/>
        <v>swimmer European champion (1958 1962).[308]</v>
      </c>
      <c r="P3874" t="str">
        <f t="shared" si="1311"/>
        <v>swimmer European champion (1958 1962).</v>
      </c>
      <c r="Q3874" t="str">
        <f t="shared" si="1312"/>
        <v>swimmer European champion (1958 1962)</v>
      </c>
      <c r="R3874" t="str">
        <f>IFERROR(MID(Q3874,1,FIND(" ",Q3874)-1),Q3874)</f>
        <v>swimmer</v>
      </c>
      <c r="S3874" s="2" t="s">
        <v>1538</v>
      </c>
      <c r="U3874" t="str">
        <f t="shared" si="1314"/>
        <v>https://en.wikipedia.org/wiki/Robert_Christophe</v>
      </c>
      <c r="Y3874" t="str">
        <f t="shared" si="1315"/>
        <v>https://tools.wmflabs.org/xtools-articleinfo/?article=Robert_Christophe&amp;project=en.wikipedia.org</v>
      </c>
      <c r="AB3874" t="str">
        <f t="shared" si="1316"/>
        <v>https://en.wikipedia.org/w/index.php?title=Special:WhatLinksHere/Robert_Christophe&amp;limit=500</v>
      </c>
    </row>
    <row r="3875" spans="1:29">
      <c r="A3875">
        <v>242</v>
      </c>
      <c r="B3875">
        <v>82133</v>
      </c>
      <c r="C3875">
        <v>702123.01808351185</v>
      </c>
      <c r="D3875" t="s">
        <v>9235</v>
      </c>
      <c r="E3875" t="str">
        <f>LEFT(D3875,FIND(" ",D3875)-1)</f>
        <v>Robert</v>
      </c>
      <c r="F3875" t="str">
        <f>MID(D3875,FIND(" ",D3875)+1,9999)</f>
        <v>Coates</v>
      </c>
      <c r="H3875">
        <v>0</v>
      </c>
      <c r="J3875">
        <v>87</v>
      </c>
      <c r="K3875" s="3">
        <v>42380</v>
      </c>
      <c r="L3875" t="s">
        <v>10149</v>
      </c>
      <c r="M3875" t="str">
        <f t="shared" si="1310"/>
        <v>Canadian politician MP (1957–1988).[243]</v>
      </c>
      <c r="N3875" t="str">
        <f>MID(M3875,1,FIND(" ",M3875)-1)</f>
        <v>Canadian</v>
      </c>
      <c r="O3875" t="str">
        <f t="shared" si="1313"/>
        <v>politician MP (1957–1988).[243]</v>
      </c>
      <c r="P3875" t="str">
        <f t="shared" si="1311"/>
        <v>politician MP (1957–1988).</v>
      </c>
      <c r="Q3875" t="str">
        <f t="shared" si="1312"/>
        <v>politician MP (1957–1988)</v>
      </c>
      <c r="R3875" t="str">
        <f>IFERROR(MID(Q3875,1,FIND(" ",Q3875)-1),Q3875)</f>
        <v>politician</v>
      </c>
      <c r="S3875" t="s">
        <v>2486</v>
      </c>
      <c r="U3875" t="str">
        <f t="shared" si="1314"/>
        <v>https://en.wikipedia.org/wiki/Robert_Coates</v>
      </c>
      <c r="Y3875" t="str">
        <f t="shared" si="1315"/>
        <v>https://tools.wmflabs.org/xtools-articleinfo/?article=Robert_Coates&amp;project=en.wikipedia.org</v>
      </c>
      <c r="AB3875" t="str">
        <f t="shared" si="1316"/>
        <v>https://en.wikipedia.org/w/index.php?title=Special:WhatLinksHere/Robert_Coates&amp;limit=500</v>
      </c>
    </row>
    <row r="3876" spans="1:29">
      <c r="A3876">
        <v>586</v>
      </c>
      <c r="B3876">
        <v>140877</v>
      </c>
      <c r="C3876">
        <v>685943.97171818861</v>
      </c>
      <c r="D3876" t="s">
        <v>9837</v>
      </c>
      <c r="E3876" t="str">
        <f>LEFT(D3876,FIND(" ",D3876)-1)</f>
        <v>Robert</v>
      </c>
      <c r="F3876" t="str">
        <f>MID(D3876,FIND(" ",D3876)+1,9999)</f>
        <v>Courtney</v>
      </c>
      <c r="H3876">
        <v>0</v>
      </c>
      <c r="J3876">
        <v>56</v>
      </c>
      <c r="K3876" s="3">
        <v>42397</v>
      </c>
      <c r="L3876" t="s">
        <v>9843</v>
      </c>
      <c r="M3876" t="str">
        <f t="shared" si="1310"/>
        <v>New Zealand Paralympic champion sprinter (1984).[592]</v>
      </c>
      <c r="N3876" t="s">
        <v>11636</v>
      </c>
      <c r="O3876" t="s">
        <v>11635</v>
      </c>
      <c r="P3876" t="str">
        <f t="shared" si="1311"/>
        <v>Paralympic champion sprinter (1984).</v>
      </c>
      <c r="Q3876" t="str">
        <f t="shared" si="1312"/>
        <v>Paralympic champion sprinter (1984)</v>
      </c>
      <c r="R3876" t="s">
        <v>6810</v>
      </c>
      <c r="S3876" t="s">
        <v>2549</v>
      </c>
      <c r="U3876" t="str">
        <f t="shared" si="1314"/>
        <v>https://en.wikipedia.org/wiki/Robert_Courtney</v>
      </c>
      <c r="Y3876" t="str">
        <f t="shared" si="1315"/>
        <v>https://tools.wmflabs.org/xtools-articleinfo/?article=Robert_Courtney&amp;project=en.wikipedia.org</v>
      </c>
      <c r="AB3876" t="str">
        <f t="shared" si="1316"/>
        <v>https://en.wikipedia.org/w/index.php?title=Special:WhatLinksHere/Robert_Courtney&amp;limit=500</v>
      </c>
    </row>
    <row r="3877" spans="1:29">
      <c r="A3877">
        <v>120</v>
      </c>
      <c r="B3877">
        <v>31839</v>
      </c>
      <c r="C3877">
        <v>996274.1755789466</v>
      </c>
      <c r="D3877" t="s">
        <v>8584</v>
      </c>
      <c r="E3877" t="s">
        <v>10214</v>
      </c>
      <c r="F3877" t="s">
        <v>10293</v>
      </c>
      <c r="H3877">
        <v>0</v>
      </c>
      <c r="J3877">
        <v>74</v>
      </c>
      <c r="K3877" s="3">
        <v>42375</v>
      </c>
      <c r="L3877" t="s">
        <v>9107</v>
      </c>
      <c r="M3877" t="str">
        <f t="shared" si="1310"/>
        <v>American surgeon (Acland's Video Atlas of Human Anatomy).[120]</v>
      </c>
      <c r="N3877" t="str">
        <f t="shared" ref="N3877:N3885" si="1318">MID(M3877,1,FIND(" ",M3877)-1)</f>
        <v>American</v>
      </c>
      <c r="O3877" t="str">
        <f t="shared" ref="O3877:O3908" si="1319">MID(M3877,FIND(" ",M3877)+1,9999)</f>
        <v>surgeon (Acland's Video Atlas of Human Anatomy).[120]</v>
      </c>
      <c r="P3877" t="str">
        <f t="shared" si="1311"/>
        <v>surgeon (Acland's Video Atlas of Human Anatomy).</v>
      </c>
      <c r="Q3877" t="str">
        <f t="shared" si="1312"/>
        <v>surgeon (Acland's Video Atlas of Human Anatomy)</v>
      </c>
      <c r="R3877" t="str">
        <f>IFERROR(MID(Q3877,1,FIND(" ",Q3877)-1),Q3877)</f>
        <v>surgeon</v>
      </c>
      <c r="S3877" t="s">
        <v>2823</v>
      </c>
      <c r="U3877" t="str">
        <f t="shared" si="1314"/>
        <v>https://en.wikipedia.org/wiki/Robert_D. Acland</v>
      </c>
      <c r="Y3877" t="str">
        <f t="shared" si="1315"/>
        <v>https://tools.wmflabs.org/xtools-articleinfo/?article=Robert_D. Acland&amp;project=en.wikipedia.org</v>
      </c>
      <c r="AB3877" t="str">
        <f t="shared" si="1316"/>
        <v>https://en.wikipedia.org/w/index.php?title=Special:WhatLinksHere/Robert_D. Acland&amp;limit=500</v>
      </c>
    </row>
    <row r="3878" spans="1:29">
      <c r="A3878">
        <v>135</v>
      </c>
      <c r="B3878">
        <v>948543</v>
      </c>
      <c r="C3878">
        <v>940700.13263444707</v>
      </c>
      <c r="D3878" t="s">
        <v>9328</v>
      </c>
      <c r="E3878" t="s">
        <v>10214</v>
      </c>
      <c r="F3878" t="s">
        <v>10222</v>
      </c>
      <c r="H3878">
        <v>0</v>
      </c>
      <c r="J3878">
        <v>94</v>
      </c>
      <c r="K3878" s="3">
        <v>42375</v>
      </c>
      <c r="L3878" t="s">
        <v>9329</v>
      </c>
      <c r="M3878" t="str">
        <f t="shared" si="1310"/>
        <v>American politician.[135]</v>
      </c>
      <c r="N3878" t="str">
        <f t="shared" si="1318"/>
        <v>American</v>
      </c>
      <c r="O3878" t="str">
        <f t="shared" si="1319"/>
        <v>politician.[135]</v>
      </c>
      <c r="P3878" t="str">
        <f t="shared" si="1311"/>
        <v>politician.</v>
      </c>
      <c r="Q3878" t="str">
        <f t="shared" si="1312"/>
        <v>politician</v>
      </c>
      <c r="R3878" t="str">
        <f>IFERROR(MID(Q3878,1,FIND(" ",Q3878)-1),Q3878)</f>
        <v>politician</v>
      </c>
      <c r="U3878" t="str">
        <f t="shared" si="1314"/>
        <v>https://en.wikipedia.org/wiki/Robert_D. Timm</v>
      </c>
      <c r="Y3878" t="str">
        <f t="shared" si="1315"/>
        <v>https://tools.wmflabs.org/xtools-articleinfo/?article=Robert_D. Timm&amp;project=en.wikipedia.org</v>
      </c>
      <c r="AB3878" t="str">
        <f t="shared" si="1316"/>
        <v>https://en.wikipedia.org/w/index.php?title=Special:WhatLinksHere/Robert_D. Timm&amp;limit=500</v>
      </c>
    </row>
    <row r="3879" spans="1:29">
      <c r="A3879">
        <v>314</v>
      </c>
      <c r="B3879">
        <v>744156</v>
      </c>
      <c r="C3879">
        <v>23460.629971850722</v>
      </c>
      <c r="D3879" t="s">
        <v>9522</v>
      </c>
      <c r="E3879" t="str">
        <f>LEFT(D3879,FIND(" ",D3879)-1)</f>
        <v>Robert</v>
      </c>
      <c r="F3879" t="str">
        <f>MID(D3879,FIND(" ",D3879)+1,9999)</f>
        <v>Darène</v>
      </c>
      <c r="H3879">
        <v>0</v>
      </c>
      <c r="J3879">
        <v>102</v>
      </c>
      <c r="K3879" s="3">
        <v>42384</v>
      </c>
      <c r="L3879" t="s">
        <v>9371</v>
      </c>
      <c r="M3879" t="str">
        <f t="shared" si="1310"/>
        <v>French actor (The Cage).[315]</v>
      </c>
      <c r="N3879" t="str">
        <f t="shared" si="1318"/>
        <v>French</v>
      </c>
      <c r="O3879" t="str">
        <f t="shared" si="1319"/>
        <v>actor (The Cage).[315]</v>
      </c>
      <c r="P3879" t="str">
        <f t="shared" si="1311"/>
        <v>actor (The Cage).</v>
      </c>
      <c r="Q3879" t="str">
        <f t="shared" si="1312"/>
        <v>actor (The Cage)</v>
      </c>
      <c r="R3879" t="str">
        <f>IFERROR(MID(Q3879,1,FIND(" ",Q3879)-1),Q3879)</f>
        <v>actor</v>
      </c>
      <c r="S3879" t="s">
        <v>2443</v>
      </c>
      <c r="U3879" t="str">
        <f t="shared" si="1314"/>
        <v>https://en.wikipedia.org/wiki/Robert_Darène</v>
      </c>
      <c r="Y3879" t="str">
        <f t="shared" si="1315"/>
        <v>https://tools.wmflabs.org/xtools-articleinfo/?article=Robert_Darène&amp;project=en.wikipedia.org</v>
      </c>
      <c r="AB3879" t="str">
        <f t="shared" si="1316"/>
        <v>https://en.wikipedia.org/w/index.php?title=Special:WhatLinksHere/Robert_Darène&amp;limit=500</v>
      </c>
    </row>
    <row r="3880" spans="1:29">
      <c r="A3880">
        <v>1211</v>
      </c>
      <c r="B3880">
        <v>340728</v>
      </c>
      <c r="C3880">
        <v>333864.55951767857</v>
      </c>
      <c r="D3880" t="s">
        <v>8498</v>
      </c>
      <c r="E3880" t="str">
        <f>LEFT(D3880,FIND(" ",D3880)-1)</f>
        <v>Robert</v>
      </c>
      <c r="F3880" t="str">
        <f>MID(D3880,FIND(" ",D3880)+1,9999)</f>
        <v>Del Tufo</v>
      </c>
      <c r="H3880">
        <v>0</v>
      </c>
      <c r="J3880">
        <v>82</v>
      </c>
      <c r="K3880" s="3">
        <v>42431</v>
      </c>
      <c r="L3880" s="2" t="s">
        <v>8254</v>
      </c>
      <c r="M3880" t="str">
        <f t="shared" si="1310"/>
        <v>American attorney New Jersey Attorney General (1990–1993).[17]</v>
      </c>
      <c r="N3880" t="str">
        <f t="shared" si="1318"/>
        <v>American</v>
      </c>
      <c r="O3880" t="str">
        <f t="shared" si="1319"/>
        <v>attorney New Jersey Attorney General (1990–1993).[17]</v>
      </c>
      <c r="P3880" t="str">
        <f t="shared" si="1311"/>
        <v>attorney New Jersey Attorney General (1990–1993).</v>
      </c>
      <c r="Q3880" t="str">
        <f t="shared" si="1312"/>
        <v>attorney New Jersey Attorney General (1990–1993)</v>
      </c>
      <c r="R3880" t="str">
        <f>IFERROR(MID(Q3880,1,FIND(" ",Q3880)-1),Q3880)</f>
        <v>attorney</v>
      </c>
      <c r="S3880" s="2" t="s">
        <v>2099</v>
      </c>
      <c r="U3880" t="str">
        <f t="shared" si="1314"/>
        <v>https://en.wikipedia.org/wiki/Robert_Del Tufo</v>
      </c>
      <c r="Y3880" t="str">
        <f t="shared" si="1315"/>
        <v>https://tools.wmflabs.org/xtools-articleinfo/?article=Robert_Del Tufo&amp;project=en.wikipedia.org</v>
      </c>
      <c r="AB3880" t="str">
        <f t="shared" si="1316"/>
        <v>https://en.wikipedia.org/w/index.php?title=Special:WhatLinksHere/Robert_Del Tufo&amp;limit=500</v>
      </c>
    </row>
    <row r="3881" spans="1:29">
      <c r="A3881">
        <v>3068</v>
      </c>
      <c r="B3881">
        <v>17922</v>
      </c>
      <c r="C3881">
        <v>127669.8343708631</v>
      </c>
      <c r="D3881" t="s">
        <v>5412</v>
      </c>
      <c r="E3881" t="str">
        <f>LEFT(D3881,FIND(" ",D3881)-1)</f>
        <v>Robert</v>
      </c>
      <c r="F3881" t="str">
        <f>MID(D3881,FIND(" ",D3881)+1,9999)</f>
        <v>Després</v>
      </c>
      <c r="H3881">
        <v>0</v>
      </c>
      <c r="J3881">
        <v>91</v>
      </c>
      <c r="K3881" s="5">
        <v>42535</v>
      </c>
      <c r="L3881" t="s">
        <v>4991</v>
      </c>
      <c r="M3881" t="str">
        <f t="shared" si="1310"/>
        <v>Canadian businessman lung cancer.[223]</v>
      </c>
      <c r="N3881" t="str">
        <f t="shared" si="1318"/>
        <v>Canadian</v>
      </c>
      <c r="O3881" t="str">
        <f t="shared" si="1319"/>
        <v>businessman lung cancer.[223]</v>
      </c>
      <c r="P3881" t="str">
        <f t="shared" si="1311"/>
        <v>businessman lung cancer.</v>
      </c>
      <c r="Q3881" t="str">
        <f t="shared" si="1312"/>
        <v>businessman lung cancer</v>
      </c>
      <c r="R3881" t="str">
        <f>IFERROR(MID(Q3881,1,FIND(" ",Q3881)-1),Q3881)</f>
        <v>businessman</v>
      </c>
      <c r="T3881" t="s">
        <v>3002</v>
      </c>
      <c r="U3881" t="str">
        <f t="shared" si="1314"/>
        <v>https://en.wikipedia.org/wiki/Robert_Després</v>
      </c>
      <c r="Y3881" t="str">
        <f t="shared" si="1315"/>
        <v>https://tools.wmflabs.org/xtools-articleinfo/?article=Robert_Després&amp;project=en.wikipedia.org</v>
      </c>
      <c r="AB3881" t="str">
        <f t="shared" si="1316"/>
        <v>https://en.wikipedia.org/w/index.php?title=Special:WhatLinksHere/Robert_Després&amp;limit=500</v>
      </c>
    </row>
    <row r="3882" spans="1:29">
      <c r="A3882">
        <v>2231</v>
      </c>
      <c r="B3882">
        <v>892073</v>
      </c>
      <c r="C3882">
        <v>880670.91956145305</v>
      </c>
      <c r="D3882" t="s">
        <v>6453</v>
      </c>
      <c r="E3882" t="str">
        <f>LEFT(D3882,FIND(" ",D3882)-1)</f>
        <v>Robert</v>
      </c>
      <c r="F3882" t="str">
        <f>MID(D3882,FIND(" ",D3882)+1,9999)</f>
        <v>Dolan</v>
      </c>
      <c r="H3882">
        <v>0</v>
      </c>
      <c r="J3882">
        <v>87</v>
      </c>
      <c r="K3882" s="5">
        <v>42484</v>
      </c>
      <c r="L3882" t="s">
        <v>6049</v>
      </c>
      <c r="M3882" t="str">
        <f t="shared" si="1310"/>
        <v>American marine geologist.[419]</v>
      </c>
      <c r="N3882" t="str">
        <f t="shared" si="1318"/>
        <v>American</v>
      </c>
      <c r="O3882" t="str">
        <f t="shared" si="1319"/>
        <v>marine geologist.[419]</v>
      </c>
      <c r="P3882" t="str">
        <f t="shared" si="1311"/>
        <v>marine geologist.</v>
      </c>
      <c r="Q3882" t="str">
        <f t="shared" si="1312"/>
        <v>marine geologist</v>
      </c>
      <c r="R3882" t="s">
        <v>5736</v>
      </c>
      <c r="U3882" t="str">
        <f t="shared" si="1314"/>
        <v>https://en.wikipedia.org/wiki/Robert_Dolan</v>
      </c>
      <c r="Y3882" t="str">
        <f t="shared" si="1315"/>
        <v>https://tools.wmflabs.org/xtools-articleinfo/?article=Robert_Dolan&amp;project=en.wikipedia.org</v>
      </c>
      <c r="AB3882" t="str">
        <f t="shared" si="1316"/>
        <v>https://en.wikipedia.org/w/index.php?title=Special:WhatLinksHere/Robert_Dolan&amp;limit=500</v>
      </c>
    </row>
    <row r="3883" spans="1:29">
      <c r="A3883">
        <v>3484</v>
      </c>
      <c r="B3883">
        <v>294570</v>
      </c>
      <c r="C3883">
        <v>74372.804091581202</v>
      </c>
      <c r="D3883" t="s">
        <v>13465</v>
      </c>
      <c r="E3883" t="s">
        <v>14603</v>
      </c>
      <c r="F3883" t="s">
        <v>14604</v>
      </c>
      <c r="H3883">
        <v>0</v>
      </c>
      <c r="J3883">
        <v>95</v>
      </c>
      <c r="K3883" s="5">
        <v>42561</v>
      </c>
      <c r="L3883" t="s">
        <v>14140</v>
      </c>
      <c r="M3883" t="str">
        <f t="shared" si="1310"/>
        <v>American judge member of the Tennessee Supreme Court (1974–1990) and Court of Appeals (1960–1974).[143]</v>
      </c>
      <c r="N3883" t="str">
        <f t="shared" si="1318"/>
        <v>American</v>
      </c>
      <c r="O3883" t="str">
        <f t="shared" si="1319"/>
        <v>judge member of the Tennessee Supreme Court (1974–1990) and Court of Appeals (1960–1974).[143]</v>
      </c>
      <c r="P3883" s="2" t="str">
        <f t="shared" si="1311"/>
        <v>judge member of the Tennessee Supreme Court (1974–1990) and Court of Appeals (1960–1974).</v>
      </c>
      <c r="Q3883" s="2" t="str">
        <f t="shared" si="1312"/>
        <v>judge member of the Tennessee Supreme Court (1974–1990) and Court of Appeals (1960–1974)</v>
      </c>
      <c r="R3883" s="2" t="str">
        <f>IFERROR(MID(Q3883,1,FIND(" ",Q3883)-1),Q3883)</f>
        <v>judge</v>
      </c>
      <c r="S3883" s="2" t="s">
        <v>932</v>
      </c>
      <c r="U3883" t="str">
        <f t="shared" si="1314"/>
        <v>https://en.wikipedia.org/wiki/Robert_E. Cooper Sr.</v>
      </c>
      <c r="Y3883" t="str">
        <f t="shared" si="1315"/>
        <v>https://tools.wmflabs.org/xtools-articleinfo/?article=Robert_E. Cooper Sr.&amp;project=en.wikipedia.org</v>
      </c>
      <c r="AB3883" t="str">
        <f t="shared" si="1316"/>
        <v>https://en.wikipedia.org/w/index.php?title=Special:WhatLinksHere/Robert_E. Cooper Sr.&amp;limit=500</v>
      </c>
    </row>
    <row r="3884" spans="1:29">
      <c r="A3884">
        <v>4500</v>
      </c>
      <c r="B3884">
        <v>233724</v>
      </c>
      <c r="C3884">
        <v>662715.36379008461</v>
      </c>
      <c r="D3884" t="s">
        <v>15059</v>
      </c>
      <c r="E3884" t="s">
        <v>15547</v>
      </c>
      <c r="F3884" t="s">
        <v>15548</v>
      </c>
      <c r="H3884">
        <v>0</v>
      </c>
      <c r="J3884">
        <v>81</v>
      </c>
      <c r="K3884" s="5">
        <v>42623</v>
      </c>
      <c r="L3884" t="s">
        <v>15289</v>
      </c>
      <c r="M3884" t="str">
        <f t="shared" si="1310"/>
        <v>American business executive CEO of AT&amp;T (1988–1997) stroke.[279]</v>
      </c>
      <c r="N3884" t="str">
        <f t="shared" si="1318"/>
        <v>American</v>
      </c>
      <c r="O3884" t="str">
        <f t="shared" si="1319"/>
        <v>business executive CEO of AT&amp;T (1988–1997) stroke.[279]</v>
      </c>
      <c r="P3884" s="2" t="str">
        <f t="shared" si="1311"/>
        <v>business executive CEO of AT&amp;T (1988–1997) stroke.</v>
      </c>
      <c r="Q3884" s="2" t="str">
        <f t="shared" si="1312"/>
        <v>business executive CEO of AT&amp;T (1988–1997) stroke</v>
      </c>
      <c r="R3884" s="2" t="s">
        <v>16015</v>
      </c>
      <c r="S3884" s="2" t="s">
        <v>242</v>
      </c>
      <c r="T3884" t="s">
        <v>15629</v>
      </c>
      <c r="U3884" t="str">
        <f t="shared" ref="U3884:U3915" si="1320">CONCATENATE("https://en.wikipedia.org/wiki/",REPLACE(D3884,FIND(" ",D3884),1,"_"))</f>
        <v>https://en.wikipedia.org/wiki/Robert_Eugene Allen</v>
      </c>
      <c r="Y3884" t="str">
        <f t="shared" ref="Y3884:Y3915" si="1321">CONCATENATE("https://tools.wmflabs.org/xtools-articleinfo/?article=",REPLACE(D3884,FIND(" ",D3884),1,"_"),"&amp;project=en.wikipedia.org")</f>
        <v>https://tools.wmflabs.org/xtools-articleinfo/?article=Robert_Eugene Allen&amp;project=en.wikipedia.org</v>
      </c>
      <c r="AB3884" t="str">
        <f t="shared" ref="AB3884:AB3915" si="1322">CONCATENATE("https://en.wikipedia.org/w/index.php?title=Special:WhatLinksHere/",REPLACE(D3884,FIND(" ",D3884),1,"_"),"&amp;limit=500")</f>
        <v>https://en.wikipedia.org/w/index.php?title=Special:WhatLinksHere/Robert_Eugene Allen&amp;limit=500</v>
      </c>
    </row>
    <row r="3885" spans="1:29">
      <c r="A3885" s="2">
        <v>3027</v>
      </c>
      <c r="B3885" s="2">
        <v>743958</v>
      </c>
      <c r="C3885" s="2">
        <v>90290.791473307763</v>
      </c>
      <c r="D3885" s="2" t="s">
        <v>5546</v>
      </c>
      <c r="E3885" s="2" t="str">
        <f t="shared" ref="E3885:E3891" si="1323">LEFT(D3885,FIND(" ",D3885)-1)</f>
        <v>Robert</v>
      </c>
      <c r="F3885" s="2" t="str">
        <f t="shared" ref="F3885:F3892" si="1324">MID(D3885,FIND(" ",D3885)+1,9999)</f>
        <v>F. Dorr</v>
      </c>
      <c r="G3885" s="2"/>
      <c r="H3885" s="2">
        <v>0</v>
      </c>
      <c r="I3885" s="2"/>
      <c r="J3885" s="2">
        <v>76</v>
      </c>
      <c r="K3885" s="6">
        <v>42533</v>
      </c>
      <c r="L3885" s="2" t="s">
        <v>5085</v>
      </c>
      <c r="M3885" s="2" t="str">
        <f t="shared" si="1310"/>
        <v>American writer and diplomat brain tumor.[182]</v>
      </c>
      <c r="N3885" s="2" t="str">
        <f t="shared" si="1318"/>
        <v>American</v>
      </c>
      <c r="O3885" s="2" t="str">
        <f t="shared" si="1319"/>
        <v>writer and diplomat brain tumor.[182]</v>
      </c>
      <c r="P3885" s="2" t="str">
        <f t="shared" si="1311"/>
        <v>writer and diplomat brain tumor.</v>
      </c>
      <c r="Q3885" s="2" t="str">
        <f t="shared" si="1312"/>
        <v>writer and diplomat brain tumor</v>
      </c>
      <c r="R3885" s="2" t="s">
        <v>15977</v>
      </c>
      <c r="S3885" s="2"/>
      <c r="T3885" s="2"/>
      <c r="U3885" s="2" t="str">
        <f t="shared" si="1320"/>
        <v>https://en.wikipedia.org/wiki/Robert_F. Dorr</v>
      </c>
      <c r="V3885" s="2"/>
      <c r="W3885" s="2"/>
      <c r="X3885" s="2"/>
      <c r="Y3885" s="2" t="str">
        <f t="shared" si="1321"/>
        <v>https://tools.wmflabs.org/xtools-articleinfo/?article=Robert_F. Dorr&amp;project=en.wikipedia.org</v>
      </c>
      <c r="Z3885" s="2"/>
      <c r="AA3885" s="2"/>
      <c r="AB3885" s="2" t="str">
        <f t="shared" si="1322"/>
        <v>https://en.wikipedia.org/w/index.php?title=Special:WhatLinksHere/Robert_F. Dorr&amp;limit=500</v>
      </c>
      <c r="AC3885" s="2"/>
    </row>
    <row r="3886" spans="1:29">
      <c r="A3886">
        <v>3531</v>
      </c>
      <c r="B3886">
        <v>663033</v>
      </c>
      <c r="C3886">
        <v>956858.41723116022</v>
      </c>
      <c r="D3886" t="s">
        <v>13503</v>
      </c>
      <c r="E3886" t="str">
        <f t="shared" si="1323"/>
        <v>Robert</v>
      </c>
      <c r="F3886" t="str">
        <f t="shared" si="1324"/>
        <v>Fano</v>
      </c>
      <c r="H3886">
        <v>0</v>
      </c>
      <c r="J3886">
        <v>98</v>
      </c>
      <c r="K3886" s="5">
        <v>42564</v>
      </c>
      <c r="L3886" t="s">
        <v>14242</v>
      </c>
      <c r="M3886" t="str">
        <f t="shared" si="1310"/>
        <v>Italian-born American computer scientist.[190]</v>
      </c>
      <c r="N3886" t="s">
        <v>14392</v>
      </c>
      <c r="O3886" t="str">
        <f t="shared" si="1319"/>
        <v>American computer scientist.[190]</v>
      </c>
      <c r="P3886" s="2" t="str">
        <f t="shared" si="1311"/>
        <v>American computer scientist.</v>
      </c>
      <c r="Q3886" s="2" t="str">
        <f t="shared" si="1312"/>
        <v>American computer scientist</v>
      </c>
      <c r="R3886" s="2" t="s">
        <v>14784</v>
      </c>
      <c r="S3886" s="2"/>
      <c r="U3886" t="str">
        <f t="shared" si="1320"/>
        <v>https://en.wikipedia.org/wiki/Robert_Fano</v>
      </c>
      <c r="Y3886" t="str">
        <f t="shared" si="1321"/>
        <v>https://tools.wmflabs.org/xtools-articleinfo/?article=Robert_Fano&amp;project=en.wikipedia.org</v>
      </c>
      <c r="AB3886" t="str">
        <f t="shared" si="1322"/>
        <v>https://en.wikipedia.org/w/index.php?title=Special:WhatLinksHere/Robert_Fano&amp;limit=500</v>
      </c>
    </row>
    <row r="3887" spans="1:29">
      <c r="A3887">
        <v>864</v>
      </c>
      <c r="B3887">
        <v>676990</v>
      </c>
      <c r="C3887">
        <v>350146.3461716412</v>
      </c>
      <c r="D3887" t="s">
        <v>10662</v>
      </c>
      <c r="E3887" t="str">
        <f t="shared" si="1323"/>
        <v>Robert</v>
      </c>
      <c r="F3887" t="str">
        <f t="shared" si="1324"/>
        <v>Frederick Froehlke</v>
      </c>
      <c r="H3887">
        <v>0</v>
      </c>
      <c r="J3887">
        <v>93</v>
      </c>
      <c r="K3887" s="3">
        <v>42412</v>
      </c>
      <c r="L3887" t="s">
        <v>11156</v>
      </c>
      <c r="M3887" t="str">
        <f t="shared" si="1310"/>
        <v>American lawyer Secretary of the Army (1971–1973).[208]</v>
      </c>
      <c r="N3887" t="str">
        <f t="shared" ref="N3887:N3897" si="1325">MID(M3887,1,FIND(" ",M3887)-1)</f>
        <v>American</v>
      </c>
      <c r="O3887" t="str">
        <f t="shared" si="1319"/>
        <v>lawyer Secretary of the Army (1971–1973).[208]</v>
      </c>
      <c r="P3887" t="str">
        <f t="shared" si="1311"/>
        <v>lawyer Secretary of the Army (1971–1973).</v>
      </c>
      <c r="Q3887" t="str">
        <f t="shared" si="1312"/>
        <v>lawyer Secretary of the Army (1971–1973)</v>
      </c>
      <c r="R3887" t="str">
        <f>IFERROR(MID(Q3887,1,FIND(" ",Q3887)-1),Q3887)</f>
        <v>lawyer</v>
      </c>
      <c r="S3887" t="s">
        <v>2216</v>
      </c>
      <c r="U3887" t="str">
        <f t="shared" si="1320"/>
        <v>https://en.wikipedia.org/wiki/Robert_Frederick Froehlke</v>
      </c>
      <c r="Y3887" t="str">
        <f t="shared" si="1321"/>
        <v>https://tools.wmflabs.org/xtools-articleinfo/?article=Robert_Frederick Froehlke&amp;project=en.wikipedia.org</v>
      </c>
      <c r="AB3887" t="str">
        <f t="shared" si="1322"/>
        <v>https://en.wikipedia.org/w/index.php?title=Special:WhatLinksHere/Robert_Frederick Froehlke&amp;limit=500</v>
      </c>
    </row>
    <row r="3888" spans="1:29">
      <c r="A3888">
        <v>2609</v>
      </c>
      <c r="B3888">
        <v>169972</v>
      </c>
      <c r="C3888">
        <v>315002.78974272078</v>
      </c>
      <c r="D3888" t="s">
        <v>12191</v>
      </c>
      <c r="E3888" t="str">
        <f t="shared" si="1323"/>
        <v>Robert</v>
      </c>
      <c r="F3888" t="str">
        <f t="shared" si="1324"/>
        <v>Freeman</v>
      </c>
      <c r="H3888">
        <v>0</v>
      </c>
      <c r="J3888">
        <v>82</v>
      </c>
      <c r="K3888" s="5">
        <v>42506</v>
      </c>
      <c r="L3888" t="s">
        <v>12701</v>
      </c>
      <c r="M3888" t="str">
        <f t="shared" si="1310"/>
        <v>American politician Lieutenant Governor of Louisiana (1980–1988).[273]</v>
      </c>
      <c r="N3888" t="str">
        <f t="shared" si="1325"/>
        <v>American</v>
      </c>
      <c r="O3888" t="str">
        <f t="shared" si="1319"/>
        <v>politician Lieutenant Governor of Louisiana (1980–1988).[273]</v>
      </c>
      <c r="P3888" t="str">
        <f t="shared" si="1311"/>
        <v>politician Lieutenant Governor of Louisiana (1980–1988).</v>
      </c>
      <c r="Q3888" t="str">
        <f t="shared" si="1312"/>
        <v>politician Lieutenant Governor of Louisiana (1980–1988)</v>
      </c>
      <c r="R3888" t="str">
        <f>IFERROR(MID(Q3888,1,FIND(" ",Q3888)-1),Q3888)</f>
        <v>politician</v>
      </c>
      <c r="S3888" s="2" t="s">
        <v>1338</v>
      </c>
      <c r="U3888" t="str">
        <f t="shared" si="1320"/>
        <v>https://en.wikipedia.org/wiki/Robert_Freeman</v>
      </c>
      <c r="Y3888" t="str">
        <f t="shared" si="1321"/>
        <v>https://tools.wmflabs.org/xtools-articleinfo/?article=Robert_Freeman&amp;project=en.wikipedia.org</v>
      </c>
      <c r="AB3888" t="str">
        <f t="shared" si="1322"/>
        <v>https://en.wikipedia.org/w/index.php?title=Special:WhatLinksHere/Robert_Freeman&amp;limit=500</v>
      </c>
    </row>
    <row r="3889" spans="1:29">
      <c r="A3889">
        <v>4077</v>
      </c>
      <c r="B3889">
        <v>897273</v>
      </c>
      <c r="C3889">
        <v>914577.45621846698</v>
      </c>
      <c r="D3889" t="s">
        <v>4189</v>
      </c>
      <c r="E3889" t="str">
        <f t="shared" si="1323"/>
        <v>Robert</v>
      </c>
      <c r="F3889" t="str">
        <f t="shared" si="1324"/>
        <v>Goff Baron Goff of Chieveley</v>
      </c>
      <c r="H3889">
        <v>0</v>
      </c>
      <c r="J3889">
        <v>89</v>
      </c>
      <c r="K3889" s="5">
        <v>42596</v>
      </c>
      <c r="L3889" t="s">
        <v>3838</v>
      </c>
      <c r="M3889" t="str">
        <f t="shared" si="1310"/>
        <v>British judge and law lord.[219]</v>
      </c>
      <c r="N3889" t="str">
        <f t="shared" si="1325"/>
        <v>British</v>
      </c>
      <c r="O3889" t="str">
        <f t="shared" si="1319"/>
        <v>judge and law lord.[219]</v>
      </c>
      <c r="P3889" s="2" t="str">
        <f t="shared" si="1311"/>
        <v>judge and law lord.</v>
      </c>
      <c r="Q3889" s="2" t="str">
        <f t="shared" si="1312"/>
        <v>judge and law lord</v>
      </c>
      <c r="R3889" s="2" t="str">
        <f>Q3889</f>
        <v>judge and law lord</v>
      </c>
      <c r="S3889" s="2"/>
      <c r="U3889" t="str">
        <f t="shared" si="1320"/>
        <v>https://en.wikipedia.org/wiki/Robert_Goff Baron Goff of Chieveley</v>
      </c>
      <c r="Y3889" t="str">
        <f t="shared" si="1321"/>
        <v>https://tools.wmflabs.org/xtools-articleinfo/?article=Robert_Goff Baron Goff of Chieveley&amp;project=en.wikipedia.org</v>
      </c>
      <c r="AB3889" t="str">
        <f t="shared" si="1322"/>
        <v>https://en.wikipedia.org/w/index.php?title=Special:WhatLinksHere/Robert_Goff Baron Goff of Chieveley&amp;limit=500</v>
      </c>
    </row>
    <row r="3890" spans="1:29">
      <c r="A3890">
        <v>146</v>
      </c>
      <c r="B3890">
        <v>644303</v>
      </c>
      <c r="C3890">
        <v>138487.94948171417</v>
      </c>
      <c r="D3890" t="s">
        <v>9206</v>
      </c>
      <c r="E3890" t="str">
        <f t="shared" si="1323"/>
        <v>Robert</v>
      </c>
      <c r="F3890" t="str">
        <f t="shared" si="1324"/>
        <v>Goossens</v>
      </c>
      <c r="H3890">
        <v>0</v>
      </c>
      <c r="J3890">
        <v>88</v>
      </c>
      <c r="K3890" s="3">
        <v>42376</v>
      </c>
      <c r="L3890" t="s">
        <v>9207</v>
      </c>
      <c r="M3890" t="str">
        <f t="shared" si="1310"/>
        <v>French jeweller.[146]</v>
      </c>
      <c r="N3890" t="str">
        <f t="shared" si="1325"/>
        <v>French</v>
      </c>
      <c r="O3890" t="str">
        <f t="shared" si="1319"/>
        <v>jeweller.[146]</v>
      </c>
      <c r="P3890" t="str">
        <f t="shared" si="1311"/>
        <v>jeweller.</v>
      </c>
      <c r="Q3890" t="str">
        <f t="shared" si="1312"/>
        <v>jeweller</v>
      </c>
      <c r="R3890" t="s">
        <v>7469</v>
      </c>
      <c r="U3890" t="str">
        <f t="shared" si="1320"/>
        <v>https://en.wikipedia.org/wiki/Robert_Goossens</v>
      </c>
      <c r="Y3890" t="str">
        <f t="shared" si="1321"/>
        <v>https://tools.wmflabs.org/xtools-articleinfo/?article=Robert_Goossens&amp;project=en.wikipedia.org</v>
      </c>
      <c r="AB3890" t="str">
        <f t="shared" si="1322"/>
        <v>https://en.wikipedia.org/w/index.php?title=Special:WhatLinksHere/Robert_Goossens&amp;limit=500</v>
      </c>
    </row>
    <row r="3891" spans="1:29">
      <c r="A3891">
        <v>1861</v>
      </c>
      <c r="B3891">
        <v>164858</v>
      </c>
      <c r="C3891">
        <v>288573.29515176389</v>
      </c>
      <c r="D3891" t="s">
        <v>6907</v>
      </c>
      <c r="E3891" t="str">
        <f t="shared" si="1323"/>
        <v>Robert</v>
      </c>
      <c r="F3891" t="str">
        <f t="shared" si="1324"/>
        <v>Guinan</v>
      </c>
      <c r="H3891">
        <v>0</v>
      </c>
      <c r="J3891">
        <v>82</v>
      </c>
      <c r="K3891" s="5">
        <v>42463</v>
      </c>
      <c r="L3891" t="s">
        <v>6822</v>
      </c>
      <c r="M3891" t="str">
        <f t="shared" si="1310"/>
        <v>American painter lymphoma.[47]</v>
      </c>
      <c r="N3891" t="str">
        <f t="shared" si="1325"/>
        <v>American</v>
      </c>
      <c r="O3891" t="str">
        <f t="shared" si="1319"/>
        <v>painter lymphoma.[47]</v>
      </c>
      <c r="P3891" t="str">
        <f t="shared" si="1311"/>
        <v>painter lymphoma.</v>
      </c>
      <c r="Q3891" t="str">
        <f t="shared" si="1312"/>
        <v>painter lymphoma</v>
      </c>
      <c r="R3891" t="str">
        <f>IFERROR(MID(Q3891,1,FIND(" ",Q3891)-1),Q3891)</f>
        <v>painter</v>
      </c>
      <c r="T3891" t="s">
        <v>5852</v>
      </c>
      <c r="U3891" t="str">
        <f t="shared" si="1320"/>
        <v>https://en.wikipedia.org/wiki/Robert_Guinan</v>
      </c>
      <c r="Y3891" t="str">
        <f t="shared" si="1321"/>
        <v>https://tools.wmflabs.org/xtools-articleinfo/?article=Robert_Guinan&amp;project=en.wikipedia.org</v>
      </c>
      <c r="AB3891" t="str">
        <f t="shared" si="1322"/>
        <v>https://en.wikipedia.org/w/index.php?title=Special:WhatLinksHere/Robert_Guinan&amp;limit=500</v>
      </c>
    </row>
    <row r="3892" spans="1:29">
      <c r="A3892">
        <v>45</v>
      </c>
      <c r="B3892">
        <v>800814</v>
      </c>
      <c r="C3892">
        <v>157416.24362635775</v>
      </c>
      <c r="D3892" t="s">
        <v>9058</v>
      </c>
      <c r="E3892" t="s">
        <v>10209</v>
      </c>
      <c r="F3892" t="str">
        <f t="shared" si="1324"/>
        <v>H. B. Baldwin</v>
      </c>
      <c r="H3892">
        <v>0</v>
      </c>
      <c r="J3892">
        <v>95</v>
      </c>
      <c r="K3892" s="3">
        <v>42372</v>
      </c>
      <c r="L3892" t="s">
        <v>9929</v>
      </c>
      <c r="M3892" t="str">
        <f t="shared" si="1310"/>
        <v>American businessman (Morgan Stanley) pneumonia.[45]</v>
      </c>
      <c r="N3892" t="str">
        <f t="shared" si="1325"/>
        <v>American</v>
      </c>
      <c r="O3892" t="str">
        <f t="shared" si="1319"/>
        <v>businessman (Morgan Stanley) pneumonia.[45]</v>
      </c>
      <c r="P3892" t="str">
        <f t="shared" si="1311"/>
        <v>businessman (Morgan Stanley) pneumonia.</v>
      </c>
      <c r="Q3892" t="str">
        <f t="shared" si="1312"/>
        <v>businessman (Morgan Stanley) pneumonia</v>
      </c>
      <c r="R3892" t="s">
        <v>7402</v>
      </c>
      <c r="S3892" t="s">
        <v>2778</v>
      </c>
      <c r="T3892" t="s">
        <v>11628</v>
      </c>
      <c r="U3892" t="str">
        <f t="shared" si="1320"/>
        <v>https://en.wikipedia.org/wiki/Robert_H. B. Baldwin</v>
      </c>
      <c r="Y3892" t="str">
        <f t="shared" si="1321"/>
        <v>https://tools.wmflabs.org/xtools-articleinfo/?article=Robert_H. B. Baldwin&amp;project=en.wikipedia.org</v>
      </c>
      <c r="AB3892" t="str">
        <f t="shared" si="1322"/>
        <v>https://en.wikipedia.org/w/index.php?title=Special:WhatLinksHere/Robert_H. B. Baldwin&amp;limit=500</v>
      </c>
    </row>
    <row r="3893" spans="1:29">
      <c r="A3893">
        <v>4590</v>
      </c>
      <c r="B3893">
        <v>963186</v>
      </c>
      <c r="C3893">
        <v>712899.15748820931</v>
      </c>
      <c r="D3893" t="s">
        <v>15272</v>
      </c>
      <c r="E3893" t="s">
        <v>15845</v>
      </c>
      <c r="F3893" t="s">
        <v>15846</v>
      </c>
      <c r="H3893">
        <v>0</v>
      </c>
      <c r="J3893">
        <v>86</v>
      </c>
      <c r="K3893" s="5">
        <v>42628</v>
      </c>
      <c r="L3893" t="s">
        <v>15522</v>
      </c>
      <c r="M3893" t="str">
        <f t="shared" si="1310"/>
        <v>American lacrosse player and coach (Johns Hopkins Blue Jays).[211]</v>
      </c>
      <c r="N3893" t="str">
        <f t="shared" si="1325"/>
        <v>American</v>
      </c>
      <c r="O3893" t="str">
        <f t="shared" si="1319"/>
        <v>lacrosse player and coach (Johns Hopkins Blue Jays).[211]</v>
      </c>
      <c r="P3893" s="2" t="str">
        <f t="shared" si="1311"/>
        <v>lacrosse player and coach (Johns Hopkins Blue Jays).</v>
      </c>
      <c r="Q3893" s="2" t="str">
        <f t="shared" si="1312"/>
        <v>lacrosse player and coach (Johns Hopkins Blue Jays)</v>
      </c>
      <c r="R3893" s="2" t="s">
        <v>15933</v>
      </c>
      <c r="S3893" s="2" t="s">
        <v>396</v>
      </c>
      <c r="U3893" t="str">
        <f t="shared" si="1320"/>
        <v>https://en.wikipedia.org/wiki/Robert_H. Scott</v>
      </c>
      <c r="Y3893" t="str">
        <f t="shared" si="1321"/>
        <v>https://tools.wmflabs.org/xtools-articleinfo/?article=Robert_H. Scott&amp;project=en.wikipedia.org</v>
      </c>
      <c r="AB3893" t="str">
        <f t="shared" si="1322"/>
        <v>https://en.wikipedia.org/w/index.php?title=Special:WhatLinksHere/Robert_H. Scott&amp;limit=500</v>
      </c>
    </row>
    <row r="3894" spans="1:29">
      <c r="A3894">
        <v>1381</v>
      </c>
      <c r="B3894">
        <v>446136</v>
      </c>
      <c r="C3894">
        <v>353221.05062004994</v>
      </c>
      <c r="D3894" t="s">
        <v>8657</v>
      </c>
      <c r="E3894" t="str">
        <f>LEFT(D3894,FIND(" ",D3894)-1)</f>
        <v>Robert</v>
      </c>
      <c r="F3894" t="str">
        <f>MID(D3894,FIND(" ",D3894)+1,9999)</f>
        <v>Horton</v>
      </c>
      <c r="H3894">
        <v>0</v>
      </c>
      <c r="J3894">
        <v>91</v>
      </c>
      <c r="K3894" s="3">
        <v>42438</v>
      </c>
      <c r="L3894" s="2" t="s">
        <v>8046</v>
      </c>
      <c r="M3894" t="str">
        <f t="shared" si="1310"/>
        <v>American actor (Wagon Train).[187]</v>
      </c>
      <c r="N3894" t="str">
        <f t="shared" si="1325"/>
        <v>American</v>
      </c>
      <c r="O3894" t="str">
        <f t="shared" si="1319"/>
        <v>actor (Wagon Train).[187]</v>
      </c>
      <c r="P3894" t="str">
        <f t="shared" si="1311"/>
        <v>actor (Wagon Train).</v>
      </c>
      <c r="Q3894" t="str">
        <f t="shared" si="1312"/>
        <v>actor (Wagon Train)</v>
      </c>
      <c r="R3894" t="str">
        <f>IFERROR(MID(Q3894,1,FIND(" ",Q3894)-1),Q3894)</f>
        <v>actor</v>
      </c>
      <c r="S3894" s="2" t="s">
        <v>1937</v>
      </c>
      <c r="U3894" t="str">
        <f t="shared" si="1320"/>
        <v>https://en.wikipedia.org/wiki/Robert_Horton</v>
      </c>
      <c r="Y3894" t="str">
        <f t="shared" si="1321"/>
        <v>https://tools.wmflabs.org/xtools-articleinfo/?article=Robert_Horton&amp;project=en.wikipedia.org</v>
      </c>
      <c r="AB3894" t="str">
        <f t="shared" si="1322"/>
        <v>https://en.wikipedia.org/w/index.php?title=Special:WhatLinksHere/Robert_Horton&amp;limit=500</v>
      </c>
    </row>
    <row r="3895" spans="1:29">
      <c r="A3895">
        <v>1594</v>
      </c>
      <c r="B3895">
        <v>323340</v>
      </c>
      <c r="C3895">
        <v>150044.11222889757</v>
      </c>
      <c r="D3895" t="s">
        <v>8683</v>
      </c>
      <c r="E3895" t="s">
        <v>7623</v>
      </c>
      <c r="F3895" t="s">
        <v>7622</v>
      </c>
      <c r="H3895">
        <v>0</v>
      </c>
      <c r="J3895">
        <v>58</v>
      </c>
      <c r="K3895" s="3">
        <v>42449</v>
      </c>
      <c r="L3895" s="2" t="s">
        <v>7806</v>
      </c>
      <c r="M3895" t="str">
        <f t="shared" si="1310"/>
        <v>American politician political activist and attorney suspected heart attack.[401]</v>
      </c>
      <c r="N3895" t="str">
        <f t="shared" si="1325"/>
        <v>American</v>
      </c>
      <c r="O3895" t="str">
        <f t="shared" si="1319"/>
        <v>politician political activist and attorney suspected heart attack.[401]</v>
      </c>
      <c r="P3895" t="str">
        <f t="shared" si="1311"/>
        <v>politician political activist and attorney suspected heart attack.</v>
      </c>
      <c r="Q3895" t="str">
        <f t="shared" si="1312"/>
        <v>politician political activist and attorney suspected heart attack</v>
      </c>
      <c r="R3895" t="str">
        <f>MID(Q3895,1,LEN(Q3895)-23)</f>
        <v>politician political activist and attorney</v>
      </c>
      <c r="T3895" t="s">
        <v>7326</v>
      </c>
      <c r="U3895" t="str">
        <f t="shared" si="1320"/>
        <v>https://en.wikipedia.org/wiki/Robert_J. Healey</v>
      </c>
      <c r="Y3895" t="str">
        <f t="shared" si="1321"/>
        <v>https://tools.wmflabs.org/xtools-articleinfo/?article=Robert_J. Healey&amp;project=en.wikipedia.org</v>
      </c>
      <c r="AB3895" t="str">
        <f t="shared" si="1322"/>
        <v>https://en.wikipedia.org/w/index.php?title=Special:WhatLinksHere/Robert_J. Healey&amp;limit=500</v>
      </c>
    </row>
    <row r="3896" spans="1:29">
      <c r="A3896">
        <v>4639</v>
      </c>
      <c r="B3896">
        <v>580671</v>
      </c>
      <c r="C3896">
        <v>625290.98021968827</v>
      </c>
      <c r="D3896" t="s">
        <v>14886</v>
      </c>
      <c r="E3896" t="s">
        <v>15744</v>
      </c>
      <c r="F3896" t="s">
        <v>15745</v>
      </c>
      <c r="H3896">
        <v>0</v>
      </c>
      <c r="J3896">
        <v>87</v>
      </c>
      <c r="K3896" s="5">
        <v>42631</v>
      </c>
      <c r="L3896" t="s">
        <v>15295</v>
      </c>
      <c r="M3896" t="str">
        <f t="shared" si="1310"/>
        <v>Swiss businessman.[152]</v>
      </c>
      <c r="N3896" t="str">
        <f t="shared" si="1325"/>
        <v>Swiss</v>
      </c>
      <c r="O3896" t="str">
        <f t="shared" si="1319"/>
        <v>businessman.[152]</v>
      </c>
      <c r="P3896" s="2" t="str">
        <f t="shared" si="1311"/>
        <v>businessman.</v>
      </c>
      <c r="Q3896" s="2" t="str">
        <f t="shared" si="1312"/>
        <v>businessman</v>
      </c>
      <c r="R3896" s="2" t="str">
        <f>IFERROR(MID(Q3896,1,FIND(" ",Q3896)-1),Q3896)</f>
        <v>businessman</v>
      </c>
      <c r="U3896" t="str">
        <f t="shared" si="1320"/>
        <v>https://en.wikipedia.org/wiki/Robert_L. Genillard</v>
      </c>
      <c r="Y3896" t="str">
        <f t="shared" si="1321"/>
        <v>https://tools.wmflabs.org/xtools-articleinfo/?article=Robert_L. Genillard&amp;project=en.wikipedia.org</v>
      </c>
      <c r="AB3896" t="str">
        <f t="shared" si="1322"/>
        <v>https://en.wikipedia.org/w/index.php?title=Special:WhatLinksHere/Robert_L. Genillard&amp;limit=500</v>
      </c>
    </row>
    <row r="3897" spans="1:29">
      <c r="A3897">
        <v>538</v>
      </c>
      <c r="B3897">
        <v>855824</v>
      </c>
      <c r="C3897">
        <v>982853.23692471138</v>
      </c>
      <c r="D3897" t="s">
        <v>9776</v>
      </c>
      <c r="E3897" t="str">
        <f>LEFT(D3897,FIND(" ",D3897)-1)</f>
        <v>Robert</v>
      </c>
      <c r="F3897" t="str">
        <f>MID(D3897,FIND(" ",D3897)+1,9999)</f>
        <v>Lorick</v>
      </c>
      <c r="H3897">
        <v>0</v>
      </c>
      <c r="K3897" s="3">
        <v>42394</v>
      </c>
      <c r="L3897" t="s">
        <v>9777</v>
      </c>
      <c r="M3897" t="str">
        <f t="shared" si="1310"/>
        <v>American lyricist and voice actor.[544] (death announced on this date)</v>
      </c>
      <c r="N3897" t="str">
        <f t="shared" si="1325"/>
        <v>American</v>
      </c>
      <c r="O3897" t="str">
        <f t="shared" si="1319"/>
        <v>lyricist and voice actor.[544] (death announced on this date)</v>
      </c>
      <c r="P3897" t="str">
        <f t="shared" si="1311"/>
        <v>lyricist and voice actor.</v>
      </c>
      <c r="Q3897" t="str">
        <f t="shared" si="1312"/>
        <v>lyricist and voice actor</v>
      </c>
      <c r="R3897" t="str">
        <f>IFERROR(MID(Q3897,1,FIND(" ",Q3897)-1),Q3897)</f>
        <v>lyricist</v>
      </c>
      <c r="U3897" t="str">
        <f t="shared" si="1320"/>
        <v>https://en.wikipedia.org/wiki/Robert_Lorick</v>
      </c>
      <c r="Y3897" t="str">
        <f t="shared" si="1321"/>
        <v>https://tools.wmflabs.org/xtools-articleinfo/?article=Robert_Lorick&amp;project=en.wikipedia.org</v>
      </c>
      <c r="AB3897" t="str">
        <f t="shared" si="1322"/>
        <v>https://en.wikipedia.org/w/index.php?title=Special:WhatLinksHere/Robert_Lorick&amp;limit=500</v>
      </c>
    </row>
    <row r="3898" spans="1:29">
      <c r="A3898">
        <v>398</v>
      </c>
      <c r="B3898">
        <v>517546</v>
      </c>
      <c r="C3898">
        <v>484282.64660924469</v>
      </c>
      <c r="D3898" t="s">
        <v>9720</v>
      </c>
      <c r="E3898" t="s">
        <v>10281</v>
      </c>
      <c r="F3898" t="s">
        <v>10810</v>
      </c>
      <c r="H3898">
        <v>0</v>
      </c>
      <c r="J3898">
        <v>73</v>
      </c>
      <c r="K3898" s="3">
        <v>42388</v>
      </c>
      <c r="L3898" t="s">
        <v>10240</v>
      </c>
      <c r="M3898" t="str">
        <f t="shared" si="1310"/>
        <v>British-born Australian marine geologist and climate sceptic complications from a heart attack.[400]</v>
      </c>
      <c r="N3898" t="s">
        <v>11699</v>
      </c>
      <c r="O3898" t="str">
        <f t="shared" si="1319"/>
        <v>Australian marine geologist and climate sceptic complications from a heart attack.[400]</v>
      </c>
      <c r="P3898" t="str">
        <f t="shared" si="1311"/>
        <v>Australian marine geologist and climate sceptic complications from a heart attack.</v>
      </c>
      <c r="Q3898" t="str">
        <f t="shared" si="1312"/>
        <v>Australian marine geologist and climate sceptic complications from a heart attack</v>
      </c>
      <c r="R3898" t="s">
        <v>3436</v>
      </c>
      <c r="T3898" t="s">
        <v>8502</v>
      </c>
      <c r="U3898" t="str">
        <f t="shared" si="1320"/>
        <v>https://en.wikipedia.org/wiki/Robert_M. Carter</v>
      </c>
      <c r="Y3898" t="str">
        <f t="shared" si="1321"/>
        <v>https://tools.wmflabs.org/xtools-articleinfo/?article=Robert_M. Carter&amp;project=en.wikipedia.org</v>
      </c>
      <c r="AB3898" t="str">
        <f t="shared" si="1322"/>
        <v>https://en.wikipedia.org/w/index.php?title=Special:WhatLinksHere/Robert_M. Carter&amp;limit=500</v>
      </c>
    </row>
    <row r="3899" spans="1:29">
      <c r="A3899">
        <v>141</v>
      </c>
      <c r="B3899">
        <v>338265</v>
      </c>
      <c r="C3899">
        <v>104755.023551661</v>
      </c>
      <c r="D3899" t="s">
        <v>9197</v>
      </c>
      <c r="E3899" t="s">
        <v>10281</v>
      </c>
      <c r="F3899" t="s">
        <v>10225</v>
      </c>
      <c r="H3899">
        <v>0</v>
      </c>
      <c r="J3899">
        <v>89</v>
      </c>
      <c r="K3899" s="3">
        <v>42376</v>
      </c>
      <c r="L3899" t="s">
        <v>9198</v>
      </c>
      <c r="M3899" t="str">
        <f t="shared" si="1310"/>
        <v>American organist and composer.[141]</v>
      </c>
      <c r="N3899" t="str">
        <f t="shared" ref="N3899:N3911" si="1326">MID(M3899,1,FIND(" ",M3899)-1)</f>
        <v>American</v>
      </c>
      <c r="O3899" t="str">
        <f t="shared" si="1319"/>
        <v>organist and composer.[141]</v>
      </c>
      <c r="P3899" t="str">
        <f t="shared" si="1311"/>
        <v>organist and composer.</v>
      </c>
      <c r="Q3899" t="str">
        <f t="shared" si="1312"/>
        <v>organist and composer</v>
      </c>
      <c r="R3899" t="s">
        <v>3377</v>
      </c>
      <c r="U3899" t="str">
        <f t="shared" si="1320"/>
        <v>https://en.wikipedia.org/wiki/Robert_M. Cundick</v>
      </c>
      <c r="Y3899" t="str">
        <f t="shared" si="1321"/>
        <v>https://tools.wmflabs.org/xtools-articleinfo/?article=Robert_M. Cundick&amp;project=en.wikipedia.org</v>
      </c>
      <c r="AB3899" t="str">
        <f t="shared" si="1322"/>
        <v>https://en.wikipedia.org/w/index.php?title=Special:WhatLinksHere/Robert_M. Cundick&amp;limit=500</v>
      </c>
    </row>
    <row r="3900" spans="1:29">
      <c r="A3900">
        <v>1809</v>
      </c>
      <c r="B3900">
        <v>744126</v>
      </c>
      <c r="C3900">
        <v>647404.84786034352</v>
      </c>
      <c r="D3900" t="s">
        <v>8720</v>
      </c>
      <c r="E3900" t="str">
        <f>LEFT(D3900,FIND(" ",D3900)-1)</f>
        <v>Robert</v>
      </c>
      <c r="F3900" t="str">
        <f>MID(D3900,FIND(" ",D3900)+1,9999)</f>
        <v>M. Sayre</v>
      </c>
      <c r="H3900">
        <v>0</v>
      </c>
      <c r="J3900">
        <v>91</v>
      </c>
      <c r="K3900" s="3">
        <v>42460</v>
      </c>
      <c r="L3900" s="2" t="s">
        <v>7474</v>
      </c>
      <c r="M3900" t="str">
        <f t="shared" si="1310"/>
        <v>American diplomat.[617]</v>
      </c>
      <c r="N3900" t="str">
        <f t="shared" si="1326"/>
        <v>American</v>
      </c>
      <c r="O3900" t="str">
        <f t="shared" si="1319"/>
        <v>diplomat.[617]</v>
      </c>
      <c r="P3900" t="str">
        <f t="shared" si="1311"/>
        <v>diplomat.</v>
      </c>
      <c r="Q3900" t="str">
        <f t="shared" si="1312"/>
        <v>diplomat</v>
      </c>
      <c r="R3900" t="str">
        <f>IFERROR(MID(Q3900,1,FIND(" ",Q3900)-1),Q3900)</f>
        <v>diplomat</v>
      </c>
      <c r="U3900" t="str">
        <f t="shared" si="1320"/>
        <v>https://en.wikipedia.org/wiki/Robert_M. Sayre</v>
      </c>
      <c r="Y3900" t="str">
        <f t="shared" si="1321"/>
        <v>https://tools.wmflabs.org/xtools-articleinfo/?article=Robert_M. Sayre&amp;project=en.wikipedia.org</v>
      </c>
      <c r="AB3900" t="str">
        <f t="shared" si="1322"/>
        <v>https://en.wikipedia.org/w/index.php?title=Special:WhatLinksHere/Robert_M. Sayre&amp;limit=500</v>
      </c>
    </row>
    <row r="3901" spans="1:29">
      <c r="A3901">
        <v>3883</v>
      </c>
      <c r="B3901">
        <v>967665</v>
      </c>
      <c r="C3901">
        <v>388815.80676934391</v>
      </c>
      <c r="D3901" t="s">
        <v>4508</v>
      </c>
      <c r="E3901" t="str">
        <f>LEFT(D3901,FIND(" ",D3901)-1)</f>
        <v>Robert</v>
      </c>
      <c r="F3901" t="str">
        <f>MID(D3901,FIND(" ",D3901)+1,9999)</f>
        <v>Mabro</v>
      </c>
      <c r="H3901">
        <v>0</v>
      </c>
      <c r="J3901">
        <v>81</v>
      </c>
      <c r="K3901" s="5">
        <v>42584</v>
      </c>
      <c r="L3901" t="s">
        <v>4049</v>
      </c>
      <c r="M3901" t="str">
        <f t="shared" si="1310"/>
        <v>Egyptian economist.[25]</v>
      </c>
      <c r="N3901" t="str">
        <f t="shared" si="1326"/>
        <v>Egyptian</v>
      </c>
      <c r="O3901" t="str">
        <f t="shared" si="1319"/>
        <v>economist.[25]</v>
      </c>
      <c r="P3901" s="2" t="str">
        <f t="shared" si="1311"/>
        <v>economist.</v>
      </c>
      <c r="Q3901" s="2" t="str">
        <f t="shared" si="1312"/>
        <v>economist</v>
      </c>
      <c r="R3901" s="2" t="str">
        <f>IFERROR(MID(Q3901,1,FIND(" ",Q3901)-1),Q3901)</f>
        <v>economist</v>
      </c>
      <c r="S3901" s="2"/>
      <c r="U3901" t="str">
        <f t="shared" si="1320"/>
        <v>https://en.wikipedia.org/wiki/Robert_Mabro</v>
      </c>
      <c r="Y3901" t="str">
        <f t="shared" si="1321"/>
        <v>https://tools.wmflabs.org/xtools-articleinfo/?article=Robert_Mabro&amp;project=en.wikipedia.org</v>
      </c>
      <c r="AB3901" t="str">
        <f t="shared" si="1322"/>
        <v>https://en.wikipedia.org/w/index.php?title=Special:WhatLinksHere/Robert_Mabro&amp;limit=500</v>
      </c>
    </row>
    <row r="3902" spans="1:29">
      <c r="A3902">
        <v>1920</v>
      </c>
      <c r="B3902">
        <v>447764</v>
      </c>
      <c r="C3902">
        <v>384456.97485440178</v>
      </c>
      <c r="D3902" t="s">
        <v>7083</v>
      </c>
      <c r="E3902" t="str">
        <f>LEFT(D3902,FIND(" ",D3902)-1)</f>
        <v>Robert</v>
      </c>
      <c r="F3902" t="str">
        <f>MID(D3902,FIND(" ",D3902)+1,9999)</f>
        <v>MacCrate</v>
      </c>
      <c r="H3902">
        <v>0</v>
      </c>
      <c r="I3902">
        <v>1</v>
      </c>
      <c r="J3902">
        <v>94</v>
      </c>
      <c r="K3902" s="5">
        <v>42466</v>
      </c>
      <c r="L3902" t="s">
        <v>6368</v>
      </c>
      <c r="M3902" t="str">
        <f t="shared" si="1310"/>
        <v>American lawyer President of the American Bar Association (1987–1988).[106]</v>
      </c>
      <c r="N3902" t="str">
        <f t="shared" si="1326"/>
        <v>American</v>
      </c>
      <c r="O3902" t="str">
        <f t="shared" si="1319"/>
        <v>lawyer President of the American Bar Association (1987–1988).[106]</v>
      </c>
      <c r="P3902" t="str">
        <f t="shared" si="1311"/>
        <v>lawyer President of the American Bar Association (1987–1988).</v>
      </c>
      <c r="Q3902" t="str">
        <f t="shared" si="1312"/>
        <v>lawyer President of the American Bar Association (1987–1988)</v>
      </c>
      <c r="R3902" t="str">
        <f>IFERROR(MID(Q3902,1,FIND(" ",Q3902)-1),Q3902)</f>
        <v>lawyer</v>
      </c>
      <c r="S3902" s="2" t="s">
        <v>1707</v>
      </c>
      <c r="U3902" t="str">
        <f t="shared" si="1320"/>
        <v>https://en.wikipedia.org/wiki/Robert_MacCrate</v>
      </c>
      <c r="V3902">
        <v>420</v>
      </c>
      <c r="W3902">
        <v>1</v>
      </c>
      <c r="X3902">
        <v>0</v>
      </c>
      <c r="Y3902" t="str">
        <f t="shared" si="1321"/>
        <v>https://tools.wmflabs.org/xtools-articleinfo/?article=Robert_MacCrate&amp;project=en.wikipedia.org</v>
      </c>
      <c r="Z3902">
        <v>54</v>
      </c>
      <c r="AA3902">
        <v>35</v>
      </c>
      <c r="AB3902" t="str">
        <f t="shared" si="1322"/>
        <v>https://en.wikipedia.org/w/index.php?title=Special:WhatLinksHere/Robert_MacCrate&amp;limit=500</v>
      </c>
      <c r="AC3902">
        <v>11</v>
      </c>
    </row>
    <row r="3903" spans="1:29">
      <c r="A3903">
        <v>3311</v>
      </c>
      <c r="B3903">
        <v>692570</v>
      </c>
      <c r="C3903">
        <v>121156.58311176958</v>
      </c>
      <c r="D3903" t="s">
        <v>5163</v>
      </c>
      <c r="E3903" t="str">
        <f>LEFT(D3903,FIND(" ",D3903)-1)</f>
        <v>Robert</v>
      </c>
      <c r="F3903" t="str">
        <f>MID(D3903,FIND(" ",D3903)+1,9999)</f>
        <v>Marie Gay</v>
      </c>
      <c r="H3903">
        <v>0</v>
      </c>
      <c r="J3903">
        <v>89</v>
      </c>
      <c r="K3903" s="5">
        <v>42550</v>
      </c>
      <c r="L3903" t="s">
        <v>4629</v>
      </c>
      <c r="M3903" t="str">
        <f t="shared" si="1310"/>
        <v>Canadian-born Ugandan Roman Catholic prelate Bishop of Kabale (1996–2003).[466]</v>
      </c>
      <c r="N3903" t="str">
        <f t="shared" si="1326"/>
        <v>Canadian-born</v>
      </c>
      <c r="O3903" t="str">
        <f t="shared" si="1319"/>
        <v>Ugandan Roman Catholic prelate Bishop of Kabale (1996–2003).[466]</v>
      </c>
      <c r="P3903" t="str">
        <f t="shared" si="1311"/>
        <v>Ugandan Roman Catholic prelate Bishop of Kabale (1996–2003).</v>
      </c>
      <c r="Q3903" t="str">
        <f t="shared" si="1312"/>
        <v>Ugandan Roman Catholic prelate Bishop of Kabale (1996–2003)</v>
      </c>
      <c r="R3903" t="s">
        <v>13609</v>
      </c>
      <c r="S3903" s="2" t="s">
        <v>943</v>
      </c>
      <c r="U3903" t="str">
        <f t="shared" si="1320"/>
        <v>https://en.wikipedia.org/wiki/Robert_Marie Gay</v>
      </c>
      <c r="Y3903" t="str">
        <f t="shared" si="1321"/>
        <v>https://tools.wmflabs.org/xtools-articleinfo/?article=Robert_Marie Gay&amp;project=en.wikipedia.org</v>
      </c>
      <c r="AB3903" t="str">
        <f t="shared" si="1322"/>
        <v>https://en.wikipedia.org/w/index.php?title=Special:WhatLinksHere/Robert_Marie Gay&amp;limit=500</v>
      </c>
    </row>
    <row r="3904" spans="1:29">
      <c r="A3904">
        <v>3508</v>
      </c>
      <c r="B3904">
        <v>206896</v>
      </c>
      <c r="C3904">
        <v>933262.94161670376</v>
      </c>
      <c r="D3904" t="s">
        <v>13844</v>
      </c>
      <c r="E3904" t="s">
        <v>14412</v>
      </c>
      <c r="F3904" t="s">
        <v>14411</v>
      </c>
      <c r="H3904">
        <v>0</v>
      </c>
      <c r="J3904">
        <v>99</v>
      </c>
      <c r="K3904" s="5">
        <v>42562</v>
      </c>
      <c r="L3904" t="s">
        <v>14102</v>
      </c>
      <c r="M3904" t="str">
        <f t="shared" si="1310"/>
        <v>American screenwriter (Dynasty The Colbys).[167]</v>
      </c>
      <c r="N3904" t="str">
        <f t="shared" si="1326"/>
        <v>American</v>
      </c>
      <c r="O3904" t="str">
        <f t="shared" si="1319"/>
        <v>screenwriter (Dynasty The Colbys).[167]</v>
      </c>
      <c r="P3904" s="2" t="str">
        <f t="shared" si="1311"/>
        <v>screenwriter (Dynasty The Colbys).</v>
      </c>
      <c r="Q3904" s="2" t="str">
        <f t="shared" si="1312"/>
        <v>screenwriter (Dynasty The Colbys)</v>
      </c>
      <c r="R3904" s="2" t="str">
        <f>IFERROR(MID(Q3904,1,FIND(" ",Q3904)-1),Q3904)</f>
        <v>screenwriter</v>
      </c>
      <c r="S3904" s="2" t="s">
        <v>953</v>
      </c>
      <c r="U3904" t="str">
        <f t="shared" si="1320"/>
        <v>https://en.wikipedia.org/wiki/Robert_Mason Pollock</v>
      </c>
      <c r="Y3904" t="str">
        <f t="shared" si="1321"/>
        <v>https://tools.wmflabs.org/xtools-articleinfo/?article=Robert_Mason Pollock&amp;project=en.wikipedia.org</v>
      </c>
      <c r="AB3904" t="str">
        <f t="shared" si="1322"/>
        <v>https://en.wikipedia.org/w/index.php?title=Special:WhatLinksHere/Robert_Mason Pollock&amp;limit=500</v>
      </c>
    </row>
    <row r="3905" spans="1:28">
      <c r="A3905">
        <v>1603</v>
      </c>
      <c r="B3905">
        <v>787570</v>
      </c>
      <c r="C3905">
        <v>664045.82617633417</v>
      </c>
      <c r="D3905" t="s">
        <v>8395</v>
      </c>
      <c r="E3905" t="s">
        <v>7716</v>
      </c>
      <c r="F3905" t="s">
        <v>7715</v>
      </c>
      <c r="H3905">
        <v>0</v>
      </c>
      <c r="J3905">
        <v>81</v>
      </c>
      <c r="K3905" s="3">
        <v>42450</v>
      </c>
      <c r="L3905" s="2" t="s">
        <v>7928</v>
      </c>
      <c r="M3905" t="str">
        <f t="shared" si="1310"/>
        <v>British zoologist.[410]</v>
      </c>
      <c r="N3905" t="str">
        <f t="shared" si="1326"/>
        <v>British</v>
      </c>
      <c r="O3905" t="str">
        <f t="shared" si="1319"/>
        <v>zoologist.[410]</v>
      </c>
      <c r="P3905" t="str">
        <f t="shared" si="1311"/>
        <v>zoologist.</v>
      </c>
      <c r="Q3905" t="str">
        <f t="shared" si="1312"/>
        <v>zoologist</v>
      </c>
      <c r="R3905" t="str">
        <f>IFERROR(MID(Q3905,1,FIND(" ",Q3905)-1),Q3905)</f>
        <v>zoologist</v>
      </c>
      <c r="U3905" t="str">
        <f t="shared" si="1320"/>
        <v>https://en.wikipedia.org/wiki/Robert_McNeill Alexander</v>
      </c>
      <c r="Y3905" t="str">
        <f t="shared" si="1321"/>
        <v>https://tools.wmflabs.org/xtools-articleinfo/?article=Robert_McNeill Alexander&amp;project=en.wikipedia.org</v>
      </c>
      <c r="AB3905" t="str">
        <f t="shared" si="1322"/>
        <v>https://en.wikipedia.org/w/index.php?title=Special:WhatLinksHere/Robert_McNeill Alexander&amp;limit=500</v>
      </c>
    </row>
    <row r="3906" spans="1:28">
      <c r="A3906">
        <v>199</v>
      </c>
      <c r="B3906">
        <v>348720</v>
      </c>
      <c r="C3906">
        <v>628637.77990332898</v>
      </c>
      <c r="D3906" t="s">
        <v>9434</v>
      </c>
      <c r="E3906" t="str">
        <f t="shared" ref="E3906:E3921" si="1327">LEFT(D3906,FIND(" ",D3906)-1)</f>
        <v>Robert</v>
      </c>
      <c r="F3906" t="str">
        <f t="shared" ref="F3906:F3921" si="1328">MID(D3906,FIND(" ",D3906)+1,9999)</f>
        <v>Naegele</v>
      </c>
      <c r="H3906">
        <v>0</v>
      </c>
      <c r="J3906">
        <v>90</v>
      </c>
      <c r="K3906" s="3">
        <v>42378</v>
      </c>
      <c r="L3906" t="s">
        <v>10177</v>
      </c>
      <c r="M3906" t="str">
        <f t="shared" ref="M3906:M3969" si="1329">MID(L3906,2,LEN(L3906)-1)</f>
        <v>German actor (The NeverEnding Story II The Old Fox Waller's Last Trip).[199]</v>
      </c>
      <c r="N3906" t="str">
        <f t="shared" si="1326"/>
        <v>German</v>
      </c>
      <c r="O3906" t="str">
        <f t="shared" si="1319"/>
        <v>actor (The NeverEnding Story II The Old Fox Waller's Last Trip).[199]</v>
      </c>
      <c r="P3906" t="str">
        <f t="shared" ref="P3906:P3969" si="1330">IFERROR(MID(O3906,1,FIND("[",O3906)-1),O3906)</f>
        <v>actor (The NeverEnding Story II The Old Fox Waller's Last Trip).</v>
      </c>
      <c r="Q3906" t="str">
        <f t="shared" ref="Q3906:Q3969" si="1331">IFERROR(MID(P3906,1,FIND(".",P3906)-1),P3906)</f>
        <v>actor (The NeverEnding Story II The Old Fox Waller's Last Trip)</v>
      </c>
      <c r="R3906" t="str">
        <f>IFERROR(MID(Q3906,1,FIND(" ",Q3906)-1),Q3906)</f>
        <v>actor</v>
      </c>
      <c r="S3906" t="s">
        <v>2771</v>
      </c>
      <c r="U3906" t="str">
        <f t="shared" si="1320"/>
        <v>https://en.wikipedia.org/wiki/Robert_Naegele</v>
      </c>
      <c r="Y3906" t="str">
        <f t="shared" si="1321"/>
        <v>https://tools.wmflabs.org/xtools-articleinfo/?article=Robert_Naegele&amp;project=en.wikipedia.org</v>
      </c>
      <c r="AB3906" t="str">
        <f t="shared" si="1322"/>
        <v>https://en.wikipedia.org/w/index.php?title=Special:WhatLinksHere/Robert_Naegele&amp;limit=500</v>
      </c>
    </row>
    <row r="3907" spans="1:28">
      <c r="A3907">
        <v>3367</v>
      </c>
      <c r="B3907">
        <v>985297</v>
      </c>
      <c r="C3907">
        <v>956268.66917245928</v>
      </c>
      <c r="D3907" t="s">
        <v>13212</v>
      </c>
      <c r="E3907" t="str">
        <f t="shared" si="1327"/>
        <v>Robert</v>
      </c>
      <c r="F3907" t="str">
        <f t="shared" si="1328"/>
        <v>Nye</v>
      </c>
      <c r="H3907">
        <v>0</v>
      </c>
      <c r="J3907">
        <v>77</v>
      </c>
      <c r="K3907" s="5">
        <v>42553</v>
      </c>
      <c r="L3907" t="s">
        <v>14087</v>
      </c>
      <c r="M3907" t="str">
        <f t="shared" si="1329"/>
        <v>British poet.[25]</v>
      </c>
      <c r="N3907" t="str">
        <f t="shared" si="1326"/>
        <v>British</v>
      </c>
      <c r="O3907" t="str">
        <f t="shared" si="1319"/>
        <v>poet.[25]</v>
      </c>
      <c r="P3907" s="2" t="str">
        <f t="shared" si="1330"/>
        <v>poet.</v>
      </c>
      <c r="Q3907" s="2" t="str">
        <f t="shared" si="1331"/>
        <v>poet</v>
      </c>
      <c r="R3907" s="2" t="str">
        <f>IFERROR(MID(Q3907,1,FIND(" ",Q3907)-1),Q3907)</f>
        <v>poet</v>
      </c>
      <c r="S3907" s="2"/>
      <c r="U3907" t="str">
        <f t="shared" si="1320"/>
        <v>https://en.wikipedia.org/wiki/Robert_Nye</v>
      </c>
      <c r="Y3907" t="str">
        <f t="shared" si="1321"/>
        <v>https://tools.wmflabs.org/xtools-articleinfo/?article=Robert_Nye&amp;project=en.wikipedia.org</v>
      </c>
      <c r="AB3907" t="str">
        <f t="shared" si="1322"/>
        <v>https://en.wikipedia.org/w/index.php?title=Special:WhatLinksHere/Robert_Nye&amp;limit=500</v>
      </c>
    </row>
    <row r="3908" spans="1:28">
      <c r="A3908">
        <v>2771</v>
      </c>
      <c r="B3908">
        <v>945869</v>
      </c>
      <c r="C3908">
        <v>688834.25916465058</v>
      </c>
      <c r="D3908" t="s">
        <v>12512</v>
      </c>
      <c r="E3908" t="str">
        <f t="shared" si="1327"/>
        <v>Robert</v>
      </c>
      <c r="F3908" t="str">
        <f t="shared" si="1328"/>
        <v>O'Hearn</v>
      </c>
      <c r="H3908">
        <v>0</v>
      </c>
      <c r="J3908">
        <v>94</v>
      </c>
      <c r="K3908" s="5">
        <v>42516</v>
      </c>
      <c r="L3908" t="s">
        <v>12741</v>
      </c>
      <c r="M3908" t="str">
        <f t="shared" si="1329"/>
        <v>American set designer.[437]</v>
      </c>
      <c r="N3908" t="str">
        <f t="shared" si="1326"/>
        <v>American</v>
      </c>
      <c r="O3908" t="str">
        <f t="shared" si="1319"/>
        <v>set designer.[437]</v>
      </c>
      <c r="P3908" t="str">
        <f t="shared" si="1330"/>
        <v>set designer.</v>
      </c>
      <c r="Q3908" t="str">
        <f t="shared" si="1331"/>
        <v>set designer</v>
      </c>
      <c r="R3908" t="s">
        <v>13100</v>
      </c>
      <c r="U3908" t="str">
        <f t="shared" si="1320"/>
        <v>https://en.wikipedia.org/wiki/Robert_O'Hearn</v>
      </c>
      <c r="Y3908" t="str">
        <f t="shared" si="1321"/>
        <v>https://tools.wmflabs.org/xtools-articleinfo/?article=Robert_O'Hearn&amp;project=en.wikipedia.org</v>
      </c>
      <c r="AB3908" t="str">
        <f t="shared" si="1322"/>
        <v>https://en.wikipedia.org/w/index.php?title=Special:WhatLinksHere/Robert_O'Hearn&amp;limit=500</v>
      </c>
    </row>
    <row r="3909" spans="1:28">
      <c r="A3909">
        <v>1132</v>
      </c>
      <c r="B3909">
        <v>349293</v>
      </c>
      <c r="C3909">
        <v>172594.61774210649</v>
      </c>
      <c r="D3909" t="s">
        <v>11126</v>
      </c>
      <c r="E3909" t="str">
        <f t="shared" si="1327"/>
        <v>Robert</v>
      </c>
      <c r="F3909" t="str">
        <f t="shared" si="1328"/>
        <v>Palladino</v>
      </c>
      <c r="H3909">
        <v>0</v>
      </c>
      <c r="J3909">
        <v>83</v>
      </c>
      <c r="K3909" s="3">
        <v>42426</v>
      </c>
      <c r="L3909" t="s">
        <v>11517</v>
      </c>
      <c r="M3909" t="str">
        <f t="shared" si="1329"/>
        <v>American calligrapher and academic.[479]</v>
      </c>
      <c r="N3909" t="str">
        <f t="shared" si="1326"/>
        <v>American</v>
      </c>
      <c r="O3909" t="str">
        <f t="shared" ref="O3909:O3940" si="1332">MID(M3909,FIND(" ",M3909)+1,9999)</f>
        <v>calligrapher and academic.[479]</v>
      </c>
      <c r="P3909" t="str">
        <f t="shared" si="1330"/>
        <v>calligrapher and academic.</v>
      </c>
      <c r="Q3909" t="str">
        <f t="shared" si="1331"/>
        <v>calligrapher and academic</v>
      </c>
      <c r="R3909" t="str">
        <f>Q3909</f>
        <v>calligrapher and academic</v>
      </c>
      <c r="U3909" t="str">
        <f t="shared" si="1320"/>
        <v>https://en.wikipedia.org/wiki/Robert_Palladino</v>
      </c>
      <c r="Y3909" t="str">
        <f t="shared" si="1321"/>
        <v>https://tools.wmflabs.org/xtools-articleinfo/?article=Robert_Palladino&amp;project=en.wikipedia.org</v>
      </c>
      <c r="AB3909" t="str">
        <f t="shared" si="1322"/>
        <v>https://en.wikipedia.org/w/index.php?title=Special:WhatLinksHere/Robert_Palladino&amp;limit=500</v>
      </c>
    </row>
    <row r="3910" spans="1:28">
      <c r="A3910">
        <v>475</v>
      </c>
      <c r="B3910">
        <v>657605</v>
      </c>
      <c r="C3910">
        <v>543476.92542978621</v>
      </c>
      <c r="D3910" t="s">
        <v>9694</v>
      </c>
      <c r="E3910" t="str">
        <f t="shared" si="1327"/>
        <v>Robert</v>
      </c>
      <c r="F3910" t="str">
        <f t="shared" si="1328"/>
        <v>Pickus</v>
      </c>
      <c r="H3910">
        <v>0</v>
      </c>
      <c r="J3910">
        <v>92</v>
      </c>
      <c r="K3910" s="3">
        <v>42391</v>
      </c>
      <c r="L3910" t="s">
        <v>9838</v>
      </c>
      <c r="M3910" t="str">
        <f t="shared" si="1329"/>
        <v>American activist.[479]</v>
      </c>
      <c r="N3910" t="str">
        <f t="shared" si="1326"/>
        <v>American</v>
      </c>
      <c r="O3910" t="str">
        <f t="shared" si="1332"/>
        <v>activist.[479]</v>
      </c>
      <c r="P3910" t="str">
        <f t="shared" si="1330"/>
        <v>activist.</v>
      </c>
      <c r="Q3910" t="str">
        <f t="shared" si="1331"/>
        <v>activist</v>
      </c>
      <c r="R3910" t="str">
        <f>IFERROR(MID(Q3910,1,FIND(" ",Q3910)-1),Q3910)</f>
        <v>activist</v>
      </c>
      <c r="U3910" t="str">
        <f t="shared" si="1320"/>
        <v>https://en.wikipedia.org/wiki/Robert_Pickus</v>
      </c>
      <c r="Y3910" t="str">
        <f t="shared" si="1321"/>
        <v>https://tools.wmflabs.org/xtools-articleinfo/?article=Robert_Pickus&amp;project=en.wikipedia.org</v>
      </c>
      <c r="AB3910" t="str">
        <f t="shared" si="1322"/>
        <v>https://en.wikipedia.org/w/index.php?title=Special:WhatLinksHere/Robert_Pickus&amp;limit=500</v>
      </c>
    </row>
    <row r="3911" spans="1:28">
      <c r="A3911">
        <v>3910</v>
      </c>
      <c r="B3911">
        <v>490937</v>
      </c>
      <c r="C3911">
        <v>19881.840339621704</v>
      </c>
      <c r="D3911" t="s">
        <v>4520</v>
      </c>
      <c r="E3911" t="str">
        <f t="shared" si="1327"/>
        <v>Robert</v>
      </c>
      <c r="F3911" t="str">
        <f t="shared" si="1328"/>
        <v>Ramsay</v>
      </c>
      <c r="H3911">
        <v>0</v>
      </c>
      <c r="J3911">
        <v>42</v>
      </c>
      <c r="K3911" s="5">
        <v>42586</v>
      </c>
      <c r="L3911" t="s">
        <v>4014</v>
      </c>
      <c r="M3911" t="str">
        <f t="shared" si="1329"/>
        <v>American baseball player (Seattle Mariners) seizure.[52]</v>
      </c>
      <c r="N3911" t="str">
        <f t="shared" si="1326"/>
        <v>American</v>
      </c>
      <c r="O3911" t="str">
        <f t="shared" si="1332"/>
        <v>baseball player (Seattle Mariners) seizure.[52]</v>
      </c>
      <c r="P3911" s="2" t="str">
        <f t="shared" si="1330"/>
        <v>baseball player (Seattle Mariners) seizure.</v>
      </c>
      <c r="Q3911" s="2" t="str">
        <f t="shared" si="1331"/>
        <v>baseball player (Seattle Mariners) seizure</v>
      </c>
      <c r="R3911" s="2" t="s">
        <v>3074</v>
      </c>
      <c r="S3911" s="2" t="s">
        <v>634</v>
      </c>
      <c r="T3911" t="s">
        <v>3079</v>
      </c>
      <c r="U3911" t="str">
        <f t="shared" si="1320"/>
        <v>https://en.wikipedia.org/wiki/Robert_Ramsay</v>
      </c>
      <c r="Y3911" t="str">
        <f t="shared" si="1321"/>
        <v>https://tools.wmflabs.org/xtools-articleinfo/?article=Robert_Ramsay&amp;project=en.wikipedia.org</v>
      </c>
      <c r="AB3911" t="str">
        <f t="shared" si="1322"/>
        <v>https://en.wikipedia.org/w/index.php?title=Special:WhatLinksHere/Robert_Ramsay&amp;limit=500</v>
      </c>
    </row>
    <row r="3912" spans="1:28">
      <c r="A3912">
        <v>1311</v>
      </c>
      <c r="B3912">
        <v>669546</v>
      </c>
      <c r="C3912">
        <v>217273.02889030398</v>
      </c>
      <c r="D3912" t="s">
        <v>8776</v>
      </c>
      <c r="E3912" t="str">
        <f t="shared" si="1327"/>
        <v>Robert</v>
      </c>
      <c r="F3912" t="str">
        <f t="shared" si="1328"/>
        <v>Redbird</v>
      </c>
      <c r="H3912">
        <v>0</v>
      </c>
      <c r="J3912">
        <v>76</v>
      </c>
      <c r="K3912" s="3">
        <v>42434</v>
      </c>
      <c r="L3912" s="2" t="s">
        <v>8309</v>
      </c>
      <c r="M3912" t="str">
        <f t="shared" si="1329"/>
        <v>American Kiowa artist Alzheimer's disease.[117]</v>
      </c>
      <c r="N3912" t="s">
        <v>7128</v>
      </c>
      <c r="O3912" t="str">
        <f t="shared" si="1332"/>
        <v>Kiowa artist Alzheimer's disease.[117]</v>
      </c>
      <c r="P3912" t="str">
        <f t="shared" si="1330"/>
        <v>Kiowa artist Alzheimer's disease.</v>
      </c>
      <c r="Q3912" t="str">
        <f t="shared" si="1331"/>
        <v>Kiowa artist Alzheimer's disease</v>
      </c>
      <c r="R3912" t="s">
        <v>7127</v>
      </c>
      <c r="T3912" t="s">
        <v>7663</v>
      </c>
      <c r="U3912" t="str">
        <f t="shared" si="1320"/>
        <v>https://en.wikipedia.org/wiki/Robert_Redbird</v>
      </c>
      <c r="Y3912" t="str">
        <f t="shared" si="1321"/>
        <v>https://tools.wmflabs.org/xtools-articleinfo/?article=Robert_Redbird&amp;project=en.wikipedia.org</v>
      </c>
      <c r="AB3912" t="str">
        <f t="shared" si="1322"/>
        <v>https://en.wikipedia.org/w/index.php?title=Special:WhatLinksHere/Robert_Redbird&amp;limit=500</v>
      </c>
    </row>
    <row r="3913" spans="1:28">
      <c r="A3913">
        <v>3902</v>
      </c>
      <c r="B3913">
        <v>983672</v>
      </c>
      <c r="C3913">
        <v>527491.14116022608</v>
      </c>
      <c r="D3913" t="s">
        <v>4649</v>
      </c>
      <c r="E3913" t="str">
        <f t="shared" si="1327"/>
        <v>Robert</v>
      </c>
      <c r="F3913" t="str">
        <f t="shared" si="1328"/>
        <v>Rosencrans</v>
      </c>
      <c r="H3913">
        <v>0</v>
      </c>
      <c r="J3913">
        <v>89</v>
      </c>
      <c r="K3913" s="5">
        <v>42585</v>
      </c>
      <c r="L3913" t="s">
        <v>3996</v>
      </c>
      <c r="M3913" t="str">
        <f t="shared" si="1329"/>
        <v>American businessman chairman of C-SPAN.[44]</v>
      </c>
      <c r="N3913" t="str">
        <f t="shared" ref="N3913:N3933" si="1333">MID(M3913,1,FIND(" ",M3913)-1)</f>
        <v>American</v>
      </c>
      <c r="O3913" t="str">
        <f t="shared" si="1332"/>
        <v>businessman chairman of C-SPAN.[44]</v>
      </c>
      <c r="P3913" s="2" t="str">
        <f t="shared" si="1330"/>
        <v>businessman chairman of C-SPAN.</v>
      </c>
      <c r="Q3913" s="2" t="str">
        <f t="shared" si="1331"/>
        <v>businessman chairman of C-SPAN</v>
      </c>
      <c r="R3913" s="2" t="str">
        <f>IFERROR(MID(Q3913,1,FIND(" ",Q3913)-1),Q3913)</f>
        <v>businessman</v>
      </c>
      <c r="S3913" s="2" t="s">
        <v>628</v>
      </c>
      <c r="U3913" t="str">
        <f t="shared" si="1320"/>
        <v>https://en.wikipedia.org/wiki/Robert_Rosencrans</v>
      </c>
      <c r="Y3913" t="str">
        <f t="shared" si="1321"/>
        <v>https://tools.wmflabs.org/xtools-articleinfo/?article=Robert_Rosencrans&amp;project=en.wikipedia.org</v>
      </c>
      <c r="AB3913" t="str">
        <f t="shared" si="1322"/>
        <v>https://en.wikipedia.org/w/index.php?title=Special:WhatLinksHere/Robert_Rosencrans&amp;limit=500</v>
      </c>
    </row>
    <row r="3914" spans="1:28">
      <c r="A3914">
        <v>447</v>
      </c>
      <c r="B3914">
        <v>685228</v>
      </c>
      <c r="C3914">
        <v>783933.84288119711</v>
      </c>
      <c r="D3914" t="s">
        <v>9735</v>
      </c>
      <c r="E3914" t="str">
        <f t="shared" si="1327"/>
        <v>Robert</v>
      </c>
      <c r="F3914" t="str">
        <f t="shared" si="1328"/>
        <v>Sassone</v>
      </c>
      <c r="H3914">
        <v>0</v>
      </c>
      <c r="J3914">
        <v>37</v>
      </c>
      <c r="K3914" s="3">
        <v>42390</v>
      </c>
      <c r="L3914" t="s">
        <v>10166</v>
      </c>
      <c r="M3914" t="str">
        <f t="shared" si="1329"/>
        <v>French road racing cyclist suicide.[451]</v>
      </c>
      <c r="N3914" t="str">
        <f t="shared" si="1333"/>
        <v>French</v>
      </c>
      <c r="O3914" t="str">
        <f t="shared" si="1332"/>
        <v>road racing cyclist suicide.[451]</v>
      </c>
      <c r="P3914" t="str">
        <f t="shared" si="1330"/>
        <v>road racing cyclist suicide.</v>
      </c>
      <c r="Q3914" t="str">
        <f t="shared" si="1331"/>
        <v>road racing cyclist suicide</v>
      </c>
      <c r="R3914" t="s">
        <v>7111</v>
      </c>
      <c r="T3914" t="s">
        <v>8585</v>
      </c>
      <c r="U3914" t="str">
        <f t="shared" si="1320"/>
        <v>https://en.wikipedia.org/wiki/Robert_Sassone</v>
      </c>
      <c r="Y3914" t="str">
        <f t="shared" si="1321"/>
        <v>https://tools.wmflabs.org/xtools-articleinfo/?article=Robert_Sassone&amp;project=en.wikipedia.org</v>
      </c>
      <c r="AB3914" t="str">
        <f t="shared" si="1322"/>
        <v>https://en.wikipedia.org/w/index.php?title=Special:WhatLinksHere/Robert_Sassone&amp;limit=500</v>
      </c>
    </row>
    <row r="3915" spans="1:28">
      <c r="A3915">
        <v>3340</v>
      </c>
      <c r="B3915">
        <v>107030</v>
      </c>
      <c r="C3915">
        <v>263742.25043400656</v>
      </c>
      <c r="D3915" t="s">
        <v>5081</v>
      </c>
      <c r="E3915" t="str">
        <f t="shared" si="1327"/>
        <v>Robert</v>
      </c>
      <c r="F3915" t="str">
        <f t="shared" si="1328"/>
        <v>Squires</v>
      </c>
      <c r="H3915">
        <v>0</v>
      </c>
      <c r="J3915">
        <v>89</v>
      </c>
      <c r="K3915" s="5">
        <v>42551</v>
      </c>
      <c r="L3915" t="s">
        <v>4657</v>
      </c>
      <c r="M3915" t="str">
        <f t="shared" si="1329"/>
        <v>British admiral.[494]</v>
      </c>
      <c r="N3915" t="str">
        <f t="shared" si="1333"/>
        <v>British</v>
      </c>
      <c r="O3915" t="str">
        <f t="shared" si="1332"/>
        <v>admiral.[494]</v>
      </c>
      <c r="P3915" t="str">
        <f t="shared" si="1330"/>
        <v>admiral.</v>
      </c>
      <c r="Q3915" t="str">
        <f t="shared" si="1331"/>
        <v>admiral</v>
      </c>
      <c r="R3915" t="str">
        <f>IFERROR(MID(Q3915,1,FIND(" ",Q3915)-1),Q3915)</f>
        <v>admiral</v>
      </c>
      <c r="U3915" t="str">
        <f t="shared" si="1320"/>
        <v>https://en.wikipedia.org/wiki/Robert_Squires</v>
      </c>
      <c r="Y3915" t="str">
        <f t="shared" si="1321"/>
        <v>https://tools.wmflabs.org/xtools-articleinfo/?article=Robert_Squires&amp;project=en.wikipedia.org</v>
      </c>
      <c r="AB3915" t="str">
        <f t="shared" si="1322"/>
        <v>https://en.wikipedia.org/w/index.php?title=Special:WhatLinksHere/Robert_Squires&amp;limit=500</v>
      </c>
    </row>
    <row r="3916" spans="1:28">
      <c r="A3916">
        <v>89</v>
      </c>
      <c r="B3916">
        <v>469684</v>
      </c>
      <c r="C3916">
        <v>372761.95526192168</v>
      </c>
      <c r="D3916" t="s">
        <v>9261</v>
      </c>
      <c r="E3916" t="str">
        <f t="shared" si="1327"/>
        <v>Robert</v>
      </c>
      <c r="F3916" t="str">
        <f t="shared" si="1328"/>
        <v>Stigwood</v>
      </c>
      <c r="H3916">
        <v>0</v>
      </c>
      <c r="J3916">
        <v>81</v>
      </c>
      <c r="K3916" s="3">
        <v>42373</v>
      </c>
      <c r="L3916" t="s">
        <v>9982</v>
      </c>
      <c r="M3916" t="str">
        <f t="shared" si="1329"/>
        <v>Australian band manager (Bee Gees Cream) and film producer (Grease Saturday Night Fever Evita).[89]</v>
      </c>
      <c r="N3916" t="str">
        <f t="shared" si="1333"/>
        <v>Australian</v>
      </c>
      <c r="O3916" t="str">
        <f t="shared" si="1332"/>
        <v>band manager (Bee Gees Cream) and film producer (Grease Saturday Night Fever Evita).[89]</v>
      </c>
      <c r="P3916" t="str">
        <f t="shared" si="1330"/>
        <v>band manager (Bee Gees Cream) and film producer (Grease Saturday Night Fever Evita).</v>
      </c>
      <c r="Q3916" t="str">
        <f t="shared" si="1331"/>
        <v>band manager (Bee Gees Cream) and film producer (Grease Saturday Night Fever Evita)</v>
      </c>
      <c r="R3916" t="s">
        <v>3354</v>
      </c>
      <c r="S3916" t="s">
        <v>2495</v>
      </c>
      <c r="U3916" t="str">
        <f t="shared" ref="U3916:U3947" si="1334">CONCATENATE("https://en.wikipedia.org/wiki/",REPLACE(D3916,FIND(" ",D3916),1,"_"))</f>
        <v>https://en.wikipedia.org/wiki/Robert_Stigwood</v>
      </c>
      <c r="Y3916" t="str">
        <f t="shared" ref="Y3916:Y3947" si="1335">CONCATENATE("https://tools.wmflabs.org/xtools-articleinfo/?article=",REPLACE(D3916,FIND(" ",D3916),1,"_"),"&amp;project=en.wikipedia.org")</f>
        <v>https://tools.wmflabs.org/xtools-articleinfo/?article=Robert_Stigwood&amp;project=en.wikipedia.org</v>
      </c>
      <c r="AB3916" t="str">
        <f t="shared" ref="AB3916:AB3947" si="1336">CONCATENATE("https://en.wikipedia.org/w/index.php?title=Special:WhatLinksHere/",REPLACE(D3916,FIND(" ",D3916),1,"_"),"&amp;limit=500")</f>
        <v>https://en.wikipedia.org/w/index.php?title=Special:WhatLinksHere/Robert_Stigwood&amp;limit=500</v>
      </c>
    </row>
    <row r="3917" spans="1:28">
      <c r="A3917">
        <v>2977</v>
      </c>
      <c r="B3917">
        <v>163690</v>
      </c>
      <c r="C3917">
        <v>817301.83820491214</v>
      </c>
      <c r="D3917" t="s">
        <v>5494</v>
      </c>
      <c r="E3917" t="str">
        <f t="shared" si="1327"/>
        <v>Robert</v>
      </c>
      <c r="F3917" t="str">
        <f t="shared" si="1328"/>
        <v>Sussman</v>
      </c>
      <c r="H3917">
        <v>0</v>
      </c>
      <c r="J3917">
        <v>74</v>
      </c>
      <c r="K3917" s="5">
        <v>42529</v>
      </c>
      <c r="L3917" t="s">
        <v>4974</v>
      </c>
      <c r="M3917" t="str">
        <f t="shared" si="1329"/>
        <v>American anthropologist.[132]</v>
      </c>
      <c r="N3917" t="str">
        <f t="shared" si="1333"/>
        <v>American</v>
      </c>
      <c r="O3917" t="str">
        <f t="shared" si="1332"/>
        <v>anthropologist.[132]</v>
      </c>
      <c r="P3917" t="str">
        <f t="shared" si="1330"/>
        <v>anthropologist.</v>
      </c>
      <c r="Q3917" t="str">
        <f t="shared" si="1331"/>
        <v>anthropologist</v>
      </c>
      <c r="R3917" t="str">
        <f>IFERROR(MID(Q3917,1,FIND(" ",Q3917)-1),Q3917)</f>
        <v>anthropologist</v>
      </c>
      <c r="U3917" t="str">
        <f t="shared" si="1334"/>
        <v>https://en.wikipedia.org/wiki/Robert_Sussman</v>
      </c>
      <c r="Y3917" t="str">
        <f t="shared" si="1335"/>
        <v>https://tools.wmflabs.org/xtools-articleinfo/?article=Robert_Sussman&amp;project=en.wikipedia.org</v>
      </c>
      <c r="AB3917" t="str">
        <f t="shared" si="1336"/>
        <v>https://en.wikipedia.org/w/index.php?title=Special:WhatLinksHere/Robert_Sussman&amp;limit=500</v>
      </c>
    </row>
    <row r="3918" spans="1:28">
      <c r="A3918">
        <v>3064</v>
      </c>
      <c r="B3918">
        <v>245846</v>
      </c>
      <c r="C3918">
        <v>995393.88019729813</v>
      </c>
      <c r="D3918" t="s">
        <v>5408</v>
      </c>
      <c r="E3918" t="str">
        <f t="shared" si="1327"/>
        <v>Robert</v>
      </c>
      <c r="F3918" t="str">
        <f t="shared" si="1328"/>
        <v>T. Paine</v>
      </c>
      <c r="H3918">
        <v>0</v>
      </c>
      <c r="J3918">
        <v>83</v>
      </c>
      <c r="K3918" s="5">
        <v>42534</v>
      </c>
      <c r="L3918" t="s">
        <v>5055</v>
      </c>
      <c r="M3918" t="str">
        <f t="shared" si="1329"/>
        <v>American ecologist acute myeloid leukemia.[219]</v>
      </c>
      <c r="N3918" t="str">
        <f t="shared" si="1333"/>
        <v>American</v>
      </c>
      <c r="O3918" t="str">
        <f t="shared" si="1332"/>
        <v>ecologist acute myeloid leukemia.[219]</v>
      </c>
      <c r="P3918" t="str">
        <f t="shared" si="1330"/>
        <v>ecologist acute myeloid leukemia.</v>
      </c>
      <c r="Q3918" t="str">
        <f t="shared" si="1331"/>
        <v>ecologist acute myeloid leukemia</v>
      </c>
      <c r="R3918" t="str">
        <f>IFERROR(MID(Q3918,1,FIND(" ",Q3918)-1),Q3918)</f>
        <v>ecologist</v>
      </c>
      <c r="T3918" t="s">
        <v>13366</v>
      </c>
      <c r="U3918" t="str">
        <f t="shared" si="1334"/>
        <v>https://en.wikipedia.org/wiki/Robert_T. Paine</v>
      </c>
      <c r="Y3918" t="str">
        <f t="shared" si="1335"/>
        <v>https://tools.wmflabs.org/xtools-articleinfo/?article=Robert_T. Paine&amp;project=en.wikipedia.org</v>
      </c>
      <c r="AB3918" t="str">
        <f t="shared" si="1336"/>
        <v>https://en.wikipedia.org/w/index.php?title=Special:WhatLinksHere/Robert_T. Paine&amp;limit=500</v>
      </c>
    </row>
    <row r="3919" spans="1:28">
      <c r="A3919">
        <v>4450</v>
      </c>
      <c r="B3919">
        <v>328808</v>
      </c>
      <c r="C3919">
        <v>480283.1293318377</v>
      </c>
      <c r="D3919" t="s">
        <v>14728</v>
      </c>
      <c r="E3919" t="str">
        <f t="shared" si="1327"/>
        <v>Robert</v>
      </c>
      <c r="F3919" t="str">
        <f t="shared" si="1328"/>
        <v>Timberg</v>
      </c>
      <c r="H3919">
        <v>0</v>
      </c>
      <c r="J3919">
        <v>76</v>
      </c>
      <c r="K3919" s="5">
        <v>42619</v>
      </c>
      <c r="L3919" t="s">
        <v>15382</v>
      </c>
      <c r="M3919" t="str">
        <f t="shared" si="1329"/>
        <v>American journalist (The Baltimore Sun) and writer (The Nightingale's Song).[359]</v>
      </c>
      <c r="N3919" t="str">
        <f t="shared" si="1333"/>
        <v>American</v>
      </c>
      <c r="O3919" t="str">
        <f t="shared" si="1332"/>
        <v>journalist (The Baltimore Sun) and writer (The Nightingale's Song).[359]</v>
      </c>
      <c r="P3919" s="2" t="str">
        <f t="shared" si="1330"/>
        <v>journalist (The Baltimore Sun) and writer (The Nightingale's Song).</v>
      </c>
      <c r="Q3919" s="2" t="str">
        <f t="shared" si="1331"/>
        <v>journalist (The Baltimore Sun) and writer (The Nightingale's Song)</v>
      </c>
      <c r="R3919" s="2" t="s">
        <v>15876</v>
      </c>
      <c r="S3919" t="s">
        <v>520</v>
      </c>
      <c r="U3919" t="str">
        <f t="shared" si="1334"/>
        <v>https://en.wikipedia.org/wiki/Robert_Timberg</v>
      </c>
      <c r="Y3919" t="str">
        <f t="shared" si="1335"/>
        <v>https://tools.wmflabs.org/xtools-articleinfo/?article=Robert_Timberg&amp;project=en.wikipedia.org</v>
      </c>
      <c r="AB3919" t="str">
        <f t="shared" si="1336"/>
        <v>https://en.wikipedia.org/w/index.php?title=Special:WhatLinksHere/Robert_Timberg&amp;limit=500</v>
      </c>
    </row>
    <row r="3920" spans="1:28">
      <c r="A3920">
        <v>452</v>
      </c>
      <c r="B3920">
        <v>663008</v>
      </c>
      <c r="C3920">
        <v>471976.32012557733</v>
      </c>
      <c r="D3920" t="s">
        <v>9596</v>
      </c>
      <c r="E3920" t="str">
        <f t="shared" si="1327"/>
        <v>Robert</v>
      </c>
      <c r="F3920" t="str">
        <f t="shared" si="1328"/>
        <v>Tuggle</v>
      </c>
      <c r="H3920">
        <v>0</v>
      </c>
      <c r="J3920">
        <v>82</v>
      </c>
      <c r="K3920" s="3">
        <v>42390</v>
      </c>
      <c r="L3920" t="s">
        <v>9605</v>
      </c>
      <c r="M3920" t="str">
        <f t="shared" si="1329"/>
        <v>American writer and archivist.[456]</v>
      </c>
      <c r="N3920" t="str">
        <f t="shared" si="1333"/>
        <v>American</v>
      </c>
      <c r="O3920" t="str">
        <f t="shared" si="1332"/>
        <v>writer and archivist.[456]</v>
      </c>
      <c r="P3920" t="str">
        <f t="shared" si="1330"/>
        <v>writer and archivist.</v>
      </c>
      <c r="Q3920" t="str">
        <f t="shared" si="1331"/>
        <v>writer and archivist</v>
      </c>
      <c r="R3920" t="str">
        <f>Q3920</f>
        <v>writer and archivist</v>
      </c>
      <c r="U3920" t="str">
        <f t="shared" si="1334"/>
        <v>https://en.wikipedia.org/wiki/Robert_Tuggle</v>
      </c>
      <c r="Y3920" t="str">
        <f t="shared" si="1335"/>
        <v>https://tools.wmflabs.org/xtools-articleinfo/?article=Robert_Tuggle&amp;project=en.wikipedia.org</v>
      </c>
      <c r="AB3920" t="str">
        <f t="shared" si="1336"/>
        <v>https://en.wikipedia.org/w/index.php?title=Special:WhatLinksHere/Robert_Tuggle&amp;limit=500</v>
      </c>
    </row>
    <row r="3921" spans="1:28">
      <c r="A3921">
        <v>4633</v>
      </c>
      <c r="B3921">
        <v>940392</v>
      </c>
      <c r="C3921">
        <v>388313.81948602939</v>
      </c>
      <c r="D3921" t="s">
        <v>14880</v>
      </c>
      <c r="E3921" t="str">
        <f t="shared" si="1327"/>
        <v>Robert</v>
      </c>
      <c r="F3921" t="str">
        <f t="shared" si="1328"/>
        <v>W. Cone</v>
      </c>
      <c r="H3921">
        <v>0</v>
      </c>
      <c r="J3921">
        <v>59</v>
      </c>
      <c r="K3921" s="5">
        <v>42631</v>
      </c>
      <c r="L3921" t="s">
        <v>15429</v>
      </c>
      <c r="M3921" t="str">
        <f t="shared" si="1329"/>
        <v>American Army general.[146]</v>
      </c>
      <c r="N3921" t="str">
        <f t="shared" si="1333"/>
        <v>American</v>
      </c>
      <c r="O3921" t="str">
        <f t="shared" si="1332"/>
        <v>Army general.[146]</v>
      </c>
      <c r="P3921" s="2" t="str">
        <f t="shared" si="1330"/>
        <v>Army general.</v>
      </c>
      <c r="Q3921" s="2" t="str">
        <f t="shared" si="1331"/>
        <v>Army general</v>
      </c>
      <c r="R3921" s="2" t="s">
        <v>15997</v>
      </c>
      <c r="U3921" t="str">
        <f t="shared" si="1334"/>
        <v>https://en.wikipedia.org/wiki/Robert_W. Cone</v>
      </c>
      <c r="Y3921" t="str">
        <f t="shared" si="1335"/>
        <v>https://tools.wmflabs.org/xtools-articleinfo/?article=Robert_W. Cone&amp;project=en.wikipedia.org</v>
      </c>
      <c r="AB3921" t="str">
        <f t="shared" si="1336"/>
        <v>https://en.wikipedia.org/w/index.php?title=Special:WhatLinksHere/Robert_W. Cone&amp;limit=500</v>
      </c>
    </row>
    <row r="3922" spans="1:28">
      <c r="A3922">
        <v>2034</v>
      </c>
      <c r="B3922">
        <v>822069</v>
      </c>
      <c r="C3922">
        <v>435206.69949521107</v>
      </c>
      <c r="D3922" t="s">
        <v>7056</v>
      </c>
      <c r="E3922" t="s">
        <v>5956</v>
      </c>
      <c r="F3922" t="s">
        <v>5842</v>
      </c>
      <c r="H3922">
        <v>0</v>
      </c>
      <c r="J3922">
        <v>94</v>
      </c>
      <c r="K3922" s="5">
        <v>42473</v>
      </c>
      <c r="L3922" t="s">
        <v>6104</v>
      </c>
      <c r="M3922" t="str">
        <f t="shared" si="1329"/>
        <v>American executive (Tektronix).[221]</v>
      </c>
      <c r="N3922" t="str">
        <f t="shared" si="1333"/>
        <v>American</v>
      </c>
      <c r="O3922" t="str">
        <f t="shared" si="1332"/>
        <v>executive (Tektronix).[221]</v>
      </c>
      <c r="P3922" t="str">
        <f t="shared" si="1330"/>
        <v>executive (Tektronix).</v>
      </c>
      <c r="Q3922" t="str">
        <f t="shared" si="1331"/>
        <v>executive (Tektronix)</v>
      </c>
      <c r="R3922" t="str">
        <f>IFERROR(MID(Q3922,1,FIND(" ",Q3922)-1),Q3922)</f>
        <v>executive</v>
      </c>
      <c r="S3922" s="2" t="s">
        <v>1667</v>
      </c>
      <c r="U3922" t="str">
        <f t="shared" si="1334"/>
        <v>https://en.wikipedia.org/wiki/Robert_W. Lundeen</v>
      </c>
      <c r="Y3922" t="str">
        <f t="shared" si="1335"/>
        <v>https://tools.wmflabs.org/xtools-articleinfo/?article=Robert_W. Lundeen&amp;project=en.wikipedia.org</v>
      </c>
      <c r="AB3922" t="str">
        <f t="shared" si="1336"/>
        <v>https://en.wikipedia.org/w/index.php?title=Special:WhatLinksHere/Robert_W. Lundeen&amp;limit=500</v>
      </c>
    </row>
    <row r="3923" spans="1:28">
      <c r="A3923">
        <v>948</v>
      </c>
      <c r="B3923">
        <v>560201</v>
      </c>
      <c r="C3923">
        <v>494964.67432618374</v>
      </c>
      <c r="D3923" t="s">
        <v>10721</v>
      </c>
      <c r="E3923" t="str">
        <f t="shared" ref="E3923:E3955" si="1337">LEFT(D3923,FIND(" ",D3923)-1)</f>
        <v>Robert</v>
      </c>
      <c r="F3923" t="str">
        <f t="shared" ref="F3923:F3955" si="1338">MID(D3923,FIND(" ",D3923)+1,9999)</f>
        <v>Walker</v>
      </c>
      <c r="H3923">
        <v>0</v>
      </c>
      <c r="J3923">
        <v>87</v>
      </c>
      <c r="K3923" s="3">
        <v>42416</v>
      </c>
      <c r="L3923" t="s">
        <v>11392</v>
      </c>
      <c r="M3923" t="str">
        <f t="shared" si="1329"/>
        <v>American sailor Master Chief Petty Officer of the Navy (1975–1979).[293]</v>
      </c>
      <c r="N3923" t="str">
        <f t="shared" si="1333"/>
        <v>American</v>
      </c>
      <c r="O3923" t="str">
        <f t="shared" si="1332"/>
        <v>sailor Master Chief Petty Officer of the Navy (1975–1979).[293]</v>
      </c>
      <c r="P3923" t="str">
        <f t="shared" si="1330"/>
        <v>sailor Master Chief Petty Officer of the Navy (1975–1979).</v>
      </c>
      <c r="Q3923" t="str">
        <f t="shared" si="1331"/>
        <v>sailor Master Chief Petty Officer of the Navy (1975–1979)</v>
      </c>
      <c r="R3923" t="str">
        <f>IFERROR(MID(Q3923,1,FIND(" ",Q3923)-1),Q3923)</f>
        <v>sailor</v>
      </c>
      <c r="S3923" t="s">
        <v>2157</v>
      </c>
      <c r="U3923" t="str">
        <f t="shared" si="1334"/>
        <v>https://en.wikipedia.org/wiki/Robert_Walker</v>
      </c>
      <c r="Y3923" t="str">
        <f t="shared" si="1335"/>
        <v>https://tools.wmflabs.org/xtools-articleinfo/?article=Robert_Walker&amp;project=en.wikipedia.org</v>
      </c>
      <c r="AB3923" t="str">
        <f t="shared" si="1336"/>
        <v>https://en.wikipedia.org/w/index.php?title=Special:WhatLinksHere/Robert_Walker&amp;limit=500</v>
      </c>
    </row>
    <row r="3924" spans="1:28">
      <c r="A3924">
        <v>4752</v>
      </c>
      <c r="B3924">
        <v>683174</v>
      </c>
      <c r="C3924">
        <v>895975.65791882516</v>
      </c>
      <c r="D3924" t="s">
        <v>15105</v>
      </c>
      <c r="E3924" t="str">
        <f t="shared" si="1337"/>
        <v>Robert</v>
      </c>
      <c r="F3924" t="str">
        <f t="shared" si="1338"/>
        <v>Weinberg</v>
      </c>
      <c r="H3924">
        <v>0</v>
      </c>
      <c r="J3924">
        <v>70</v>
      </c>
      <c r="K3924" s="5">
        <v>42638</v>
      </c>
      <c r="L3924" t="s">
        <v>15752</v>
      </c>
      <c r="M3924" t="str">
        <f t="shared" si="1329"/>
        <v>American science fiction author.[58]</v>
      </c>
      <c r="N3924" t="str">
        <f t="shared" si="1333"/>
        <v>American</v>
      </c>
      <c r="O3924" t="str">
        <f t="shared" si="1332"/>
        <v>science fiction author.[58]</v>
      </c>
      <c r="P3924" s="2" t="str">
        <f t="shared" si="1330"/>
        <v>science fiction author.</v>
      </c>
      <c r="Q3924" s="2" t="str">
        <f t="shared" si="1331"/>
        <v>science fiction author</v>
      </c>
      <c r="R3924" s="2" t="str">
        <f>Q3924</f>
        <v>science fiction author</v>
      </c>
      <c r="U3924" t="str">
        <f t="shared" si="1334"/>
        <v>https://en.wikipedia.org/wiki/Robert_Weinberg</v>
      </c>
      <c r="Y3924" t="str">
        <f t="shared" si="1335"/>
        <v>https://tools.wmflabs.org/xtools-articleinfo/?article=Robert_Weinberg&amp;project=en.wikipedia.org</v>
      </c>
      <c r="AB3924" t="str">
        <f t="shared" si="1336"/>
        <v>https://en.wikipedia.org/w/index.php?title=Special:WhatLinksHere/Robert_Weinberg&amp;limit=500</v>
      </c>
    </row>
    <row r="3925" spans="1:28">
      <c r="A3925">
        <v>3580</v>
      </c>
      <c r="B3925">
        <v>472375</v>
      </c>
      <c r="C3925">
        <v>646898.33823831577</v>
      </c>
      <c r="D3925" t="s">
        <v>13554</v>
      </c>
      <c r="E3925" t="str">
        <f t="shared" si="1337"/>
        <v>Robert-Ralph</v>
      </c>
      <c r="F3925" t="str">
        <f t="shared" si="1338"/>
        <v>Carmichael</v>
      </c>
      <c r="H3925">
        <v>0</v>
      </c>
      <c r="J3925">
        <v>79</v>
      </c>
      <c r="K3925" s="5">
        <v>42567</v>
      </c>
      <c r="L3925" t="s">
        <v>14175</v>
      </c>
      <c r="M3925" t="str">
        <f t="shared" si="1329"/>
        <v>Canadian artist and designer (Loonie).[239]</v>
      </c>
      <c r="N3925" t="str">
        <f t="shared" si="1333"/>
        <v>Canadian</v>
      </c>
      <c r="O3925" t="str">
        <f t="shared" si="1332"/>
        <v>artist and designer (Loonie).[239]</v>
      </c>
      <c r="P3925" s="2" t="str">
        <f t="shared" si="1330"/>
        <v>artist and designer (Loonie).</v>
      </c>
      <c r="Q3925" s="2" t="str">
        <f t="shared" si="1331"/>
        <v>artist and designer (Loonie)</v>
      </c>
      <c r="R3925" s="2" t="s">
        <v>2799</v>
      </c>
      <c r="S3925" s="2" t="s">
        <v>731</v>
      </c>
      <c r="U3925" t="str">
        <f t="shared" si="1334"/>
        <v>https://en.wikipedia.org/wiki/Robert-Ralph_Carmichael</v>
      </c>
      <c r="Y3925" t="str">
        <f t="shared" si="1335"/>
        <v>https://tools.wmflabs.org/xtools-articleinfo/?article=Robert-Ralph_Carmichael&amp;project=en.wikipedia.org</v>
      </c>
      <c r="AB3925" t="str">
        <f t="shared" si="1336"/>
        <v>https://en.wikipedia.org/w/index.php?title=Special:WhatLinksHere/Robert-Ralph_Carmichael&amp;limit=500</v>
      </c>
    </row>
    <row r="3926" spans="1:28">
      <c r="A3926">
        <v>617</v>
      </c>
      <c r="B3926">
        <v>926680</v>
      </c>
      <c r="C3926">
        <v>186186.5698811016</v>
      </c>
      <c r="D3926" t="s">
        <v>9933</v>
      </c>
      <c r="E3926" t="str">
        <f t="shared" si="1337"/>
        <v>Roberto</v>
      </c>
      <c r="F3926" t="str">
        <f t="shared" si="1338"/>
        <v>Albanese</v>
      </c>
      <c r="H3926">
        <v>0</v>
      </c>
      <c r="J3926">
        <v>65</v>
      </c>
      <c r="K3926" s="3">
        <v>42399</v>
      </c>
      <c r="L3926" t="s">
        <v>10018</v>
      </c>
      <c r="M3926" t="str">
        <f t="shared" si="1329"/>
        <v>Italian politician.[623]</v>
      </c>
      <c r="N3926" t="str">
        <f t="shared" si="1333"/>
        <v>Italian</v>
      </c>
      <c r="O3926" t="str">
        <f t="shared" si="1332"/>
        <v>politician.[623]</v>
      </c>
      <c r="P3926" t="str">
        <f t="shared" si="1330"/>
        <v>politician.</v>
      </c>
      <c r="Q3926" t="str">
        <f t="shared" si="1331"/>
        <v>politician</v>
      </c>
      <c r="R3926" t="str">
        <f>IFERROR(MID(Q3926,1,FIND(" ",Q3926)-1),Q3926)</f>
        <v>politician</v>
      </c>
      <c r="U3926" t="str">
        <f t="shared" si="1334"/>
        <v>https://en.wikipedia.org/wiki/Roberto_Albanese</v>
      </c>
      <c r="Y3926" t="str">
        <f t="shared" si="1335"/>
        <v>https://tools.wmflabs.org/xtools-articleinfo/?article=Roberto_Albanese&amp;project=en.wikipedia.org</v>
      </c>
      <c r="AB3926" t="str">
        <f t="shared" si="1336"/>
        <v>https://en.wikipedia.org/w/index.php?title=Special:WhatLinksHere/Roberto_Albanese&amp;limit=500</v>
      </c>
    </row>
    <row r="3927" spans="1:28">
      <c r="A3927">
        <v>3197</v>
      </c>
      <c r="B3927">
        <v>513869</v>
      </c>
      <c r="C3927">
        <v>545774.90026076697</v>
      </c>
      <c r="D3927" t="s">
        <v>5367</v>
      </c>
      <c r="E3927" t="str">
        <f t="shared" si="1337"/>
        <v>Roberto</v>
      </c>
      <c r="F3927" t="str">
        <f t="shared" si="1338"/>
        <v>Lovera</v>
      </c>
      <c r="H3927">
        <v>0</v>
      </c>
      <c r="J3927">
        <v>93</v>
      </c>
      <c r="K3927" s="5">
        <v>42543</v>
      </c>
      <c r="L3927" t="s">
        <v>4938</v>
      </c>
      <c r="M3927" t="str">
        <f t="shared" si="1329"/>
        <v>Uruguayan basketball player Olympic bronze medalist (1952).[352]</v>
      </c>
      <c r="N3927" t="str">
        <f t="shared" si="1333"/>
        <v>Uruguayan</v>
      </c>
      <c r="O3927" t="str">
        <f t="shared" si="1332"/>
        <v>basketball player Olympic bronze medalist (1952).[352]</v>
      </c>
      <c r="P3927" t="str">
        <f t="shared" si="1330"/>
        <v>basketball player Olympic bronze medalist (1952).</v>
      </c>
      <c r="Q3927" t="str">
        <f t="shared" si="1331"/>
        <v>basketball player Olympic bronze medalist (1952)</v>
      </c>
      <c r="R3927" t="s">
        <v>13157</v>
      </c>
      <c r="S3927" s="2" t="s">
        <v>976</v>
      </c>
      <c r="U3927" t="str">
        <f t="shared" si="1334"/>
        <v>https://en.wikipedia.org/wiki/Roberto_Lovera</v>
      </c>
      <c r="Y3927" t="str">
        <f t="shared" si="1335"/>
        <v>https://tools.wmflabs.org/xtools-articleinfo/?article=Roberto_Lovera&amp;project=en.wikipedia.org</v>
      </c>
      <c r="AB3927" t="str">
        <f t="shared" si="1336"/>
        <v>https://en.wikipedia.org/w/index.php?title=Special:WhatLinksHere/Roberto_Lovera&amp;limit=500</v>
      </c>
    </row>
    <row r="3928" spans="1:28">
      <c r="A3928">
        <v>1411</v>
      </c>
      <c r="B3928">
        <v>287342</v>
      </c>
      <c r="C3928">
        <v>61840.140653657727</v>
      </c>
      <c r="D3928" t="s">
        <v>8685</v>
      </c>
      <c r="E3928" t="str">
        <f t="shared" si="1337"/>
        <v>Roberto</v>
      </c>
      <c r="F3928" t="str">
        <f t="shared" si="1338"/>
        <v>Perfumo</v>
      </c>
      <c r="H3928">
        <v>0</v>
      </c>
      <c r="J3928">
        <v>73</v>
      </c>
      <c r="K3928" s="3">
        <v>42439</v>
      </c>
      <c r="L3928" s="2" t="s">
        <v>8021</v>
      </c>
      <c r="M3928" t="str">
        <f t="shared" si="1329"/>
        <v>Argentine footballer (Racing Club Cruzeiro national team) fall.[217]</v>
      </c>
      <c r="N3928" t="str">
        <f t="shared" si="1333"/>
        <v>Argentine</v>
      </c>
      <c r="O3928" t="str">
        <f t="shared" si="1332"/>
        <v>footballer (Racing Club Cruzeiro national team) fall.[217]</v>
      </c>
      <c r="P3928" t="str">
        <f t="shared" si="1330"/>
        <v>footballer (Racing Club Cruzeiro national team) fall.</v>
      </c>
      <c r="Q3928" t="str">
        <f t="shared" si="1331"/>
        <v>footballer (Racing Club Cruzeiro national team) fall</v>
      </c>
      <c r="R3928" t="str">
        <f>IFERROR(MID(Q3928,1,FIND(" ",Q3928)-1),Q3928)</f>
        <v>footballer</v>
      </c>
      <c r="S3928" s="2" t="s">
        <v>2049</v>
      </c>
      <c r="T3928" t="s">
        <v>7506</v>
      </c>
      <c r="U3928" t="str">
        <f t="shared" si="1334"/>
        <v>https://en.wikipedia.org/wiki/Roberto_Perfumo</v>
      </c>
      <c r="Y3928" t="str">
        <f t="shared" si="1335"/>
        <v>https://tools.wmflabs.org/xtools-articleinfo/?article=Roberto_Perfumo&amp;project=en.wikipedia.org</v>
      </c>
      <c r="AB3928" t="str">
        <f t="shared" si="1336"/>
        <v>https://en.wikipedia.org/w/index.php?title=Special:WhatLinksHere/Roberto_Perfumo&amp;limit=500</v>
      </c>
    </row>
    <row r="3929" spans="1:28">
      <c r="A3929">
        <v>1410</v>
      </c>
      <c r="B3929">
        <v>520197</v>
      </c>
      <c r="C3929">
        <v>483284.18064011203</v>
      </c>
      <c r="D3929" t="s">
        <v>8684</v>
      </c>
      <c r="E3929" t="str">
        <f t="shared" si="1337"/>
        <v>Roberts</v>
      </c>
      <c r="F3929" t="str">
        <f t="shared" si="1338"/>
        <v>Bishop Owen</v>
      </c>
      <c r="H3929">
        <v>0</v>
      </c>
      <c r="J3929">
        <v>90</v>
      </c>
      <c r="K3929" s="3">
        <v>42439</v>
      </c>
      <c r="L3929" s="2" t="s">
        <v>8020</v>
      </c>
      <c r="M3929" t="str">
        <f t="shared" si="1329"/>
        <v>American lawyer and diplomat.[216]</v>
      </c>
      <c r="N3929" t="str">
        <f t="shared" si="1333"/>
        <v>American</v>
      </c>
      <c r="O3929" t="str">
        <f t="shared" si="1332"/>
        <v>lawyer and diplomat.[216]</v>
      </c>
      <c r="P3929" t="str">
        <f t="shared" si="1330"/>
        <v>lawyer and diplomat.</v>
      </c>
      <c r="Q3929" t="str">
        <f t="shared" si="1331"/>
        <v>lawyer and diplomat</v>
      </c>
      <c r="R3929" t="str">
        <f>Q3929</f>
        <v>lawyer and diplomat</v>
      </c>
      <c r="U3929" t="str">
        <f t="shared" si="1334"/>
        <v>https://en.wikipedia.org/wiki/Roberts_Bishop Owen</v>
      </c>
      <c r="Y3929" t="str">
        <f t="shared" si="1335"/>
        <v>https://tools.wmflabs.org/xtools-articleinfo/?article=Roberts_Bishop Owen&amp;project=en.wikipedia.org</v>
      </c>
      <c r="AB3929" t="str">
        <f t="shared" si="1336"/>
        <v>https://en.wikipedia.org/w/index.php?title=Special:WhatLinksHere/Roberts_Bishop Owen&amp;limit=500</v>
      </c>
    </row>
    <row r="3930" spans="1:28">
      <c r="A3930">
        <v>754</v>
      </c>
      <c r="B3930">
        <v>199140</v>
      </c>
      <c r="C3930">
        <v>626443.87091040704</v>
      </c>
      <c r="D3930" t="s">
        <v>10447</v>
      </c>
      <c r="E3930" t="str">
        <f t="shared" si="1337"/>
        <v>Robin</v>
      </c>
      <c r="F3930" t="str">
        <f t="shared" si="1338"/>
        <v>Chandler Duke</v>
      </c>
      <c r="H3930">
        <v>0</v>
      </c>
      <c r="J3930">
        <v>92</v>
      </c>
      <c r="K3930" s="3">
        <v>42406</v>
      </c>
      <c r="L3930" t="s">
        <v>11104</v>
      </c>
      <c r="M3930" t="str">
        <f t="shared" si="1329"/>
        <v>American social advocate and diplomat Ambassador to Norway (2000–2001).[98]</v>
      </c>
      <c r="N3930" t="str">
        <f t="shared" si="1333"/>
        <v>American</v>
      </c>
      <c r="O3930" t="str">
        <f t="shared" si="1332"/>
        <v>social advocate and diplomat Ambassador to Norway (2000–2001).[98]</v>
      </c>
      <c r="P3930" t="str">
        <f t="shared" si="1330"/>
        <v>social advocate and diplomat Ambassador to Norway (2000–2001).</v>
      </c>
      <c r="Q3930" t="str">
        <f t="shared" si="1331"/>
        <v>social advocate and diplomat Ambassador to Norway (2000–2001)</v>
      </c>
      <c r="R3930" t="s">
        <v>3545</v>
      </c>
      <c r="S3930" t="s">
        <v>2256</v>
      </c>
      <c r="U3930" t="str">
        <f t="shared" si="1334"/>
        <v>https://en.wikipedia.org/wiki/Robin_Chandler Duke</v>
      </c>
      <c r="Y3930" t="str">
        <f t="shared" si="1335"/>
        <v>https://tools.wmflabs.org/xtools-articleinfo/?article=Robin_Chandler Duke&amp;project=en.wikipedia.org</v>
      </c>
      <c r="AB3930" t="str">
        <f t="shared" si="1336"/>
        <v>https://en.wikipedia.org/w/index.php?title=Special:WhatLinksHere/Robin_Chandler Duke&amp;limit=500</v>
      </c>
    </row>
    <row r="3931" spans="1:28">
      <c r="A3931">
        <v>315</v>
      </c>
      <c r="B3931">
        <v>647403</v>
      </c>
      <c r="C3931">
        <v>281309.42785992374</v>
      </c>
      <c r="D3931" t="s">
        <v>9372</v>
      </c>
      <c r="E3931" t="str">
        <f t="shared" si="1337"/>
        <v>Robin</v>
      </c>
      <c r="F3931" t="str">
        <f t="shared" si="1338"/>
        <v>Fletcher</v>
      </c>
      <c r="H3931">
        <v>0</v>
      </c>
      <c r="J3931">
        <v>93</v>
      </c>
      <c r="K3931" s="3">
        <v>42384</v>
      </c>
      <c r="L3931" t="s">
        <v>10190</v>
      </c>
      <c r="M3931" t="str">
        <f t="shared" si="1329"/>
        <v>British academic administrator and field hockey player Olympic bronze medallist (1952).[316]</v>
      </c>
      <c r="N3931" t="str">
        <f t="shared" si="1333"/>
        <v>British</v>
      </c>
      <c r="O3931" t="str">
        <f t="shared" si="1332"/>
        <v>academic administrator and field hockey player Olympic bronze medallist (1952).[316]</v>
      </c>
      <c r="P3931" t="str">
        <f t="shared" si="1330"/>
        <v>academic administrator and field hockey player Olympic bronze medallist (1952).</v>
      </c>
      <c r="Q3931" t="str">
        <f t="shared" si="1331"/>
        <v>academic administrator and field hockey player Olympic bronze medallist (1952)</v>
      </c>
      <c r="R3931" t="s">
        <v>3385</v>
      </c>
      <c r="S3931" t="s">
        <v>2444</v>
      </c>
      <c r="U3931" t="str">
        <f t="shared" si="1334"/>
        <v>https://en.wikipedia.org/wiki/Robin_Fletcher</v>
      </c>
      <c r="Y3931" t="str">
        <f t="shared" si="1335"/>
        <v>https://tools.wmflabs.org/xtools-articleinfo/?article=Robin_Fletcher&amp;project=en.wikipedia.org</v>
      </c>
      <c r="AB3931" t="str">
        <f t="shared" si="1336"/>
        <v>https://en.wikipedia.org/w/index.php?title=Special:WhatLinksHere/Robin_Fletcher&amp;limit=500</v>
      </c>
    </row>
    <row r="3932" spans="1:28">
      <c r="A3932">
        <v>879</v>
      </c>
      <c r="B3932">
        <v>878192</v>
      </c>
      <c r="C3932">
        <v>469901.73281847092</v>
      </c>
      <c r="D3932" t="s">
        <v>11077</v>
      </c>
      <c r="E3932" t="str">
        <f t="shared" si="1337"/>
        <v>Robin</v>
      </c>
      <c r="F3932" t="str">
        <f t="shared" si="1338"/>
        <v>Ghosh</v>
      </c>
      <c r="H3932">
        <v>0</v>
      </c>
      <c r="J3932">
        <v>76</v>
      </c>
      <c r="K3932" s="3">
        <v>42413</v>
      </c>
      <c r="L3932" t="s">
        <v>11241</v>
      </c>
      <c r="M3932" t="str">
        <f t="shared" si="1329"/>
        <v>Bangladeshi composer.[224]</v>
      </c>
      <c r="N3932" t="str">
        <f t="shared" si="1333"/>
        <v>Bangladeshi</v>
      </c>
      <c r="O3932" t="str">
        <f t="shared" si="1332"/>
        <v>composer.[224]</v>
      </c>
      <c r="P3932" t="str">
        <f t="shared" si="1330"/>
        <v>composer.</v>
      </c>
      <c r="Q3932" t="str">
        <f t="shared" si="1331"/>
        <v>composer</v>
      </c>
      <c r="R3932" t="str">
        <f>IFERROR(MID(Q3932,1,FIND(" ",Q3932)-1),Q3932)</f>
        <v>composer</v>
      </c>
      <c r="U3932" t="str">
        <f t="shared" si="1334"/>
        <v>https://en.wikipedia.org/wiki/Robin_Ghosh</v>
      </c>
      <c r="Y3932" t="str">
        <f t="shared" si="1335"/>
        <v>https://tools.wmflabs.org/xtools-articleinfo/?article=Robin_Ghosh&amp;project=en.wikipedia.org</v>
      </c>
      <c r="AB3932" t="str">
        <f t="shared" si="1336"/>
        <v>https://en.wikipedia.org/w/index.php?title=Special:WhatLinksHere/Robin_Ghosh&amp;limit=500</v>
      </c>
    </row>
    <row r="3933" spans="1:28">
      <c r="A3933">
        <v>3346</v>
      </c>
      <c r="B3933">
        <v>830876</v>
      </c>
      <c r="C3933">
        <v>726515.53166360827</v>
      </c>
      <c r="D3933" t="s">
        <v>13663</v>
      </c>
      <c r="E3933" t="str">
        <f t="shared" si="1337"/>
        <v>Robin</v>
      </c>
      <c r="F3933" t="str">
        <f t="shared" si="1338"/>
        <v>Hardy</v>
      </c>
      <c r="H3933">
        <v>0</v>
      </c>
      <c r="J3933">
        <v>86</v>
      </c>
      <c r="K3933" s="5">
        <v>42552</v>
      </c>
      <c r="L3933" t="s">
        <v>13964</v>
      </c>
      <c r="M3933" t="str">
        <f t="shared" si="1329"/>
        <v>British film director (The Wicker Man).[4]</v>
      </c>
      <c r="N3933" t="str">
        <f t="shared" si="1333"/>
        <v>British</v>
      </c>
      <c r="O3933" t="str">
        <f t="shared" si="1332"/>
        <v>film director (The Wicker Man).[4]</v>
      </c>
      <c r="P3933" s="2" t="str">
        <f t="shared" si="1330"/>
        <v>film director (The Wicker Man).</v>
      </c>
      <c r="Q3933" s="2" t="str">
        <f t="shared" si="1331"/>
        <v>film director (The Wicker Man)</v>
      </c>
      <c r="R3933" s="2" t="s">
        <v>13394</v>
      </c>
      <c r="S3933" s="2" t="s">
        <v>952</v>
      </c>
      <c r="U3933" t="str">
        <f t="shared" si="1334"/>
        <v>https://en.wikipedia.org/wiki/Robin_Hardy</v>
      </c>
      <c r="Y3933" t="str">
        <f t="shared" si="1335"/>
        <v>https://tools.wmflabs.org/xtools-articleinfo/?article=Robin_Hardy&amp;project=en.wikipedia.org</v>
      </c>
      <c r="AB3933" t="str">
        <f t="shared" si="1336"/>
        <v>https://en.wikipedia.org/w/index.php?title=Special:WhatLinksHere/Robin_Hardy&amp;limit=500</v>
      </c>
    </row>
    <row r="3934" spans="1:28">
      <c r="A3934">
        <v>2690</v>
      </c>
      <c r="B3934">
        <v>494347</v>
      </c>
      <c r="C3934">
        <v>222114.33282882354</v>
      </c>
      <c r="D3934" t="s">
        <v>12249</v>
      </c>
      <c r="E3934" t="str">
        <f t="shared" si="1337"/>
        <v>Robyn</v>
      </c>
      <c r="F3934" t="str">
        <f t="shared" si="1338"/>
        <v>Sisman</v>
      </c>
      <c r="H3934">
        <v>0</v>
      </c>
      <c r="J3934">
        <v>66</v>
      </c>
      <c r="K3934" s="5">
        <v>42510</v>
      </c>
      <c r="L3934" t="s">
        <v>12724</v>
      </c>
      <c r="M3934" t="str">
        <f t="shared" si="1329"/>
        <v>American-born British publisher and author.[354]</v>
      </c>
      <c r="N3934" t="s">
        <v>12929</v>
      </c>
      <c r="O3934" t="str">
        <f t="shared" si="1332"/>
        <v>British publisher and author.[354]</v>
      </c>
      <c r="P3934" t="str">
        <f t="shared" si="1330"/>
        <v>British publisher and author.</v>
      </c>
      <c r="Q3934" t="str">
        <f t="shared" si="1331"/>
        <v>British publisher and author</v>
      </c>
      <c r="R3934" t="s">
        <v>3006</v>
      </c>
      <c r="U3934" t="str">
        <f t="shared" si="1334"/>
        <v>https://en.wikipedia.org/wiki/Robyn_Sisman</v>
      </c>
      <c r="Y3934" t="str">
        <f t="shared" si="1335"/>
        <v>https://tools.wmflabs.org/xtools-articleinfo/?article=Robyn_Sisman&amp;project=en.wikipedia.org</v>
      </c>
      <c r="AB3934" t="str">
        <f t="shared" si="1336"/>
        <v>https://en.wikipedia.org/w/index.php?title=Special:WhatLinksHere/Robyn_Sisman&amp;limit=500</v>
      </c>
    </row>
    <row r="3935" spans="1:28">
      <c r="A3935">
        <v>2795</v>
      </c>
      <c r="B3935">
        <v>374616</v>
      </c>
      <c r="C3935">
        <v>761991.99423263059</v>
      </c>
      <c r="D3935" t="s">
        <v>12334</v>
      </c>
      <c r="E3935" t="str">
        <f t="shared" si="1337"/>
        <v>Rocco</v>
      </c>
      <c r="F3935" t="str">
        <f t="shared" si="1338"/>
        <v>Sollecito</v>
      </c>
      <c r="H3935">
        <v>0</v>
      </c>
      <c r="J3935">
        <v>67</v>
      </c>
      <c r="K3935" s="5">
        <v>42517</v>
      </c>
      <c r="L3935" t="s">
        <v>12937</v>
      </c>
      <c r="M3935" t="str">
        <f t="shared" si="1329"/>
        <v>Italian-born Canadian gangster (Rizzuto crime family) shot.[462]</v>
      </c>
      <c r="N3935" t="s">
        <v>13188</v>
      </c>
      <c r="O3935" t="str">
        <f t="shared" si="1332"/>
        <v>Canadian gangster (Rizzuto crime family) shot.[462]</v>
      </c>
      <c r="P3935" t="str">
        <f t="shared" si="1330"/>
        <v>Canadian gangster (Rizzuto crime family) shot.</v>
      </c>
      <c r="Q3935" t="str">
        <f t="shared" si="1331"/>
        <v>Canadian gangster (Rizzuto crime family) shot</v>
      </c>
      <c r="R3935" t="s">
        <v>13253</v>
      </c>
      <c r="S3935" s="2" t="s">
        <v>1335</v>
      </c>
      <c r="T3935" t="s">
        <v>13254</v>
      </c>
      <c r="U3935" t="str">
        <f t="shared" si="1334"/>
        <v>https://en.wikipedia.org/wiki/Rocco_Sollecito</v>
      </c>
      <c r="Y3935" t="str">
        <f t="shared" si="1335"/>
        <v>https://tools.wmflabs.org/xtools-articleinfo/?article=Rocco_Sollecito&amp;project=en.wikipedia.org</v>
      </c>
      <c r="AB3935" t="str">
        <f t="shared" si="1336"/>
        <v>https://en.wikipedia.org/w/index.php?title=Special:WhatLinksHere/Rocco_Sollecito&amp;limit=500</v>
      </c>
    </row>
    <row r="3936" spans="1:28">
      <c r="A3936">
        <v>2084</v>
      </c>
      <c r="B3936">
        <v>897493</v>
      </c>
      <c r="C3936">
        <v>294316.2707697411</v>
      </c>
      <c r="D3936" t="s">
        <v>6605</v>
      </c>
      <c r="E3936" t="str">
        <f t="shared" si="1337"/>
        <v>Rod</v>
      </c>
      <c r="F3936" t="str">
        <f t="shared" si="1338"/>
        <v>Daniel</v>
      </c>
      <c r="H3936">
        <v>0</v>
      </c>
      <c r="J3936">
        <v>73</v>
      </c>
      <c r="K3936" s="5">
        <v>42476</v>
      </c>
      <c r="L3936" t="s">
        <v>6278</v>
      </c>
      <c r="M3936" t="str">
        <f t="shared" si="1329"/>
        <v>American film director (Teen Wolf K-9 WKRP in Cincinnati) Parkinson's disease.[271]</v>
      </c>
      <c r="N3936" t="str">
        <f>MID(M3936,1,FIND(" ",M3936)-1)</f>
        <v>American</v>
      </c>
      <c r="O3936" t="str">
        <f t="shared" si="1332"/>
        <v>film director (Teen Wolf K-9 WKRP in Cincinnati) Parkinson's disease.[271]</v>
      </c>
      <c r="P3936" t="str">
        <f t="shared" si="1330"/>
        <v>film director (Teen Wolf K-9 WKRP in Cincinnati) Parkinson's disease.</v>
      </c>
      <c r="Q3936" t="str">
        <f t="shared" si="1331"/>
        <v>film director (Teen Wolf K-9 WKRP in Cincinnati) Parkinson's disease</v>
      </c>
      <c r="R3936" t="s">
        <v>7459</v>
      </c>
      <c r="S3936" s="2" t="s">
        <v>1872</v>
      </c>
      <c r="T3936" t="s">
        <v>5356</v>
      </c>
      <c r="U3936" t="str">
        <f t="shared" si="1334"/>
        <v>https://en.wikipedia.org/wiki/Rod_Daniel</v>
      </c>
      <c r="Y3936" t="str">
        <f t="shared" si="1335"/>
        <v>https://tools.wmflabs.org/xtools-articleinfo/?article=Rod_Daniel&amp;project=en.wikipedia.org</v>
      </c>
      <c r="AB3936" t="str">
        <f t="shared" si="1336"/>
        <v>https://en.wikipedia.org/w/index.php?title=Special:WhatLinksHere/Rod_Daniel&amp;limit=500</v>
      </c>
    </row>
    <row r="3937" spans="1:29">
      <c r="A3937">
        <v>2062</v>
      </c>
      <c r="B3937">
        <v>948896</v>
      </c>
      <c r="C3937">
        <v>253948.64889949531</v>
      </c>
      <c r="D3937" t="s">
        <v>6761</v>
      </c>
      <c r="E3937" t="str">
        <f t="shared" si="1337"/>
        <v>Rod</v>
      </c>
      <c r="F3937" t="str">
        <f t="shared" si="1338"/>
        <v>Reyes</v>
      </c>
      <c r="H3937">
        <v>0</v>
      </c>
      <c r="J3937">
        <v>80</v>
      </c>
      <c r="K3937" s="5">
        <v>42474</v>
      </c>
      <c r="L3937" t="s">
        <v>6129</v>
      </c>
      <c r="M3937" t="str">
        <f t="shared" si="1329"/>
        <v>Filipino broadcast executive and journalist (The Standard) heart failure.[249]</v>
      </c>
      <c r="N3937" t="str">
        <f>MID(M3937,1,FIND(" ",M3937)-1)</f>
        <v>Filipino</v>
      </c>
      <c r="O3937" t="str">
        <f t="shared" si="1332"/>
        <v>broadcast executive and journalist (The Standard) heart failure.[249]</v>
      </c>
      <c r="P3937" t="str">
        <f t="shared" si="1330"/>
        <v>broadcast executive and journalist (The Standard) heart failure.</v>
      </c>
      <c r="Q3937" t="str">
        <f t="shared" si="1331"/>
        <v>broadcast executive and journalist (The Standard) heart failure</v>
      </c>
      <c r="R3937" t="s">
        <v>3223</v>
      </c>
      <c r="S3937" s="2" t="s">
        <v>1500</v>
      </c>
      <c r="T3937" t="s">
        <v>7315</v>
      </c>
      <c r="U3937" t="str">
        <f t="shared" si="1334"/>
        <v>https://en.wikipedia.org/wiki/Rod_Reyes</v>
      </c>
      <c r="Y3937" t="str">
        <f t="shared" si="1335"/>
        <v>https://tools.wmflabs.org/xtools-articleinfo/?article=Rod_Reyes&amp;project=en.wikipedia.org</v>
      </c>
      <c r="AB3937" t="str">
        <f t="shared" si="1336"/>
        <v>https://en.wikipedia.org/w/index.php?title=Special:WhatLinksHere/Rod_Reyes&amp;limit=500</v>
      </c>
    </row>
    <row r="3938" spans="1:29">
      <c r="A3938">
        <v>2968</v>
      </c>
      <c r="B3938">
        <v>761650</v>
      </c>
      <c r="C3938">
        <v>175447.42332847818</v>
      </c>
      <c r="D3938" t="s">
        <v>5485</v>
      </c>
      <c r="E3938" t="str">
        <f t="shared" si="1337"/>
        <v>Rod</v>
      </c>
      <c r="F3938" t="str">
        <f t="shared" si="1338"/>
        <v>Zimmer</v>
      </c>
      <c r="H3938">
        <v>0</v>
      </c>
      <c r="J3938">
        <v>73</v>
      </c>
      <c r="K3938" s="5">
        <v>42528</v>
      </c>
      <c r="L3938" t="s">
        <v>5080</v>
      </c>
      <c r="M3938" t="str">
        <f t="shared" si="1329"/>
        <v>Canadian politician Senator for Manitoba (2005–2013) complications from esophageal cancer and pneumonia.[123]</v>
      </c>
      <c r="N3938" t="str">
        <f>MID(M3938,1,FIND(" ",M3938)-1)</f>
        <v>Canadian</v>
      </c>
      <c r="O3938" t="str">
        <f t="shared" si="1332"/>
        <v>politician Senator for Manitoba (2005–2013) complications from esophageal cancer and pneumonia.[123]</v>
      </c>
      <c r="P3938" t="str">
        <f t="shared" si="1330"/>
        <v>politician Senator for Manitoba (2005–2013) complications from esophageal cancer and pneumonia.</v>
      </c>
      <c r="Q3938" t="str">
        <f t="shared" si="1331"/>
        <v>politician Senator for Manitoba (2005–2013) complications from esophageal cancer and pneumonia</v>
      </c>
      <c r="R3938" t="str">
        <f>IFERROR(MID(Q3938,1,FIND(" ",Q3938)-1),Q3938)</f>
        <v>politician</v>
      </c>
      <c r="S3938" s="2" t="s">
        <v>1226</v>
      </c>
      <c r="T3938" t="s">
        <v>13304</v>
      </c>
      <c r="U3938" t="str">
        <f t="shared" si="1334"/>
        <v>https://en.wikipedia.org/wiki/Rod_Zimmer</v>
      </c>
      <c r="Y3938" t="str">
        <f t="shared" si="1335"/>
        <v>https://tools.wmflabs.org/xtools-articleinfo/?article=Rod_Zimmer&amp;project=en.wikipedia.org</v>
      </c>
      <c r="AB3938" t="str">
        <f t="shared" si="1336"/>
        <v>https://en.wikipedia.org/w/index.php?title=Special:WhatLinksHere/Rod_Zimmer&amp;limit=500</v>
      </c>
    </row>
    <row r="3939" spans="1:29">
      <c r="A3939">
        <v>3037</v>
      </c>
      <c r="B3939">
        <v>249142</v>
      </c>
      <c r="C3939">
        <v>370021.03507438733</v>
      </c>
      <c r="D3939" t="s">
        <v>5697</v>
      </c>
      <c r="E3939" t="str">
        <f t="shared" si="1337"/>
        <v>Rodney</v>
      </c>
      <c r="F3939" t="str">
        <f t="shared" si="1338"/>
        <v>Leach Baron Leach of Fairford</v>
      </c>
      <c r="H3939">
        <v>0</v>
      </c>
      <c r="J3939">
        <v>82</v>
      </c>
      <c r="K3939" s="5">
        <v>42533</v>
      </c>
      <c r="L3939" t="s">
        <v>4905</v>
      </c>
      <c r="M3939" t="str">
        <f t="shared" si="1329"/>
        <v>British banker and politician.[192]</v>
      </c>
      <c r="N3939" t="str">
        <f>MID(M3939,1,FIND(" ",M3939)-1)</f>
        <v>British</v>
      </c>
      <c r="O3939" t="str">
        <f t="shared" si="1332"/>
        <v>banker and politician.[192]</v>
      </c>
      <c r="P3939" t="str">
        <f t="shared" si="1330"/>
        <v>banker and politician.</v>
      </c>
      <c r="Q3939" t="str">
        <f t="shared" si="1331"/>
        <v>banker and politician</v>
      </c>
      <c r="R3939" t="str">
        <f>Q3939</f>
        <v>banker and politician</v>
      </c>
      <c r="U3939" t="str">
        <f t="shared" si="1334"/>
        <v>https://en.wikipedia.org/wiki/Rodney_Leach Baron Leach of Fairford</v>
      </c>
      <c r="Y3939" t="str">
        <f t="shared" si="1335"/>
        <v>https://tools.wmflabs.org/xtools-articleinfo/?article=Rodney_Leach Baron Leach of Fairford&amp;project=en.wikipedia.org</v>
      </c>
      <c r="AB3939" t="str">
        <f t="shared" si="1336"/>
        <v>https://en.wikipedia.org/w/index.php?title=Special:WhatLinksHere/Rodney_Leach Baron Leach of Fairford&amp;limit=500</v>
      </c>
    </row>
    <row r="3940" spans="1:29">
      <c r="A3940">
        <v>3973</v>
      </c>
      <c r="B3940">
        <v>935194</v>
      </c>
      <c r="C3940">
        <v>710392.93499235972</v>
      </c>
      <c r="D3940" t="s">
        <v>4419</v>
      </c>
      <c r="E3940" t="str">
        <f t="shared" si="1337"/>
        <v>Rodolfo</v>
      </c>
      <c r="F3940" t="str">
        <f t="shared" si="1338"/>
        <v>Camacho</v>
      </c>
      <c r="H3940">
        <v>0</v>
      </c>
      <c r="J3940">
        <v>40</v>
      </c>
      <c r="K3940" s="5">
        <v>42589</v>
      </c>
      <c r="L3940" t="s">
        <v>3870</v>
      </c>
      <c r="M3940" t="str">
        <f t="shared" si="1329"/>
        <v>Colombian-born Venezuelan cyclist shot.[115]</v>
      </c>
      <c r="N3940" t="s">
        <v>3396</v>
      </c>
      <c r="O3940" t="str">
        <f t="shared" si="1332"/>
        <v>Venezuelan cyclist shot.[115]</v>
      </c>
      <c r="P3940" s="2" t="str">
        <f t="shared" si="1330"/>
        <v>Venezuelan cyclist shot.</v>
      </c>
      <c r="Q3940" s="2" t="str">
        <f t="shared" si="1331"/>
        <v>Venezuelan cyclist shot</v>
      </c>
      <c r="R3940" s="2" t="s">
        <v>2740</v>
      </c>
      <c r="S3940" s="2"/>
      <c r="T3940" t="s">
        <v>3187</v>
      </c>
      <c r="U3940" t="str">
        <f t="shared" si="1334"/>
        <v>https://en.wikipedia.org/wiki/Rodolfo_Camacho</v>
      </c>
      <c r="Y3940" t="str">
        <f t="shared" si="1335"/>
        <v>https://tools.wmflabs.org/xtools-articleinfo/?article=Rodolfo_Camacho&amp;project=en.wikipedia.org</v>
      </c>
      <c r="AB3940" t="str">
        <f t="shared" si="1336"/>
        <v>https://en.wikipedia.org/w/index.php?title=Special:WhatLinksHere/Rodolfo_Camacho&amp;limit=500</v>
      </c>
    </row>
    <row r="3941" spans="1:29">
      <c r="A3941">
        <v>4255</v>
      </c>
      <c r="B3941">
        <v>379643</v>
      </c>
      <c r="C3941">
        <v>116847.81676649436</v>
      </c>
      <c r="D3941" t="s">
        <v>4190</v>
      </c>
      <c r="E3941" t="str">
        <f t="shared" si="1337"/>
        <v>Rodolfo</v>
      </c>
      <c r="F3941" t="str">
        <f t="shared" si="1338"/>
        <v>Illanes</v>
      </c>
      <c r="H3941">
        <v>0</v>
      </c>
      <c r="J3941">
        <v>58</v>
      </c>
      <c r="K3941" s="5">
        <v>42607</v>
      </c>
      <c r="L3941" t="s">
        <v>3664</v>
      </c>
      <c r="M3941" t="str">
        <f t="shared" si="1329"/>
        <v>Bolivian politician beaten.[398]</v>
      </c>
      <c r="N3941" t="str">
        <f t="shared" ref="N3941:N3962" si="1339">MID(M3941,1,FIND(" ",M3941)-1)</f>
        <v>Bolivian</v>
      </c>
      <c r="O3941" t="str">
        <f t="shared" ref="O3941:O3972" si="1340">MID(M3941,FIND(" ",M3941)+1,9999)</f>
        <v>politician beaten.[398]</v>
      </c>
      <c r="P3941" s="2" t="str">
        <f t="shared" si="1330"/>
        <v>politician beaten.</v>
      </c>
      <c r="Q3941" s="2" t="str">
        <f t="shared" si="1331"/>
        <v>politician beaten</v>
      </c>
      <c r="R3941" s="2" t="str">
        <f>IFERROR(MID(Q3941,1,FIND(" ",Q3941)-1),Q3941)</f>
        <v>politician</v>
      </c>
      <c r="S3941" s="2"/>
      <c r="T3941" t="s">
        <v>2589</v>
      </c>
      <c r="U3941" t="str">
        <f t="shared" si="1334"/>
        <v>https://en.wikipedia.org/wiki/Rodolfo_Illanes</v>
      </c>
      <c r="Y3941" t="str">
        <f t="shared" si="1335"/>
        <v>https://tools.wmflabs.org/xtools-articleinfo/?article=Rodolfo_Illanes&amp;project=en.wikipedia.org</v>
      </c>
      <c r="AB3941" t="str">
        <f t="shared" si="1336"/>
        <v>https://en.wikipedia.org/w/index.php?title=Special:WhatLinksHere/Rodolfo_Illanes&amp;limit=500</v>
      </c>
    </row>
    <row r="3942" spans="1:29">
      <c r="A3942">
        <v>2551</v>
      </c>
      <c r="B3942">
        <v>169363</v>
      </c>
      <c r="C3942">
        <v>478501.6828964217</v>
      </c>
      <c r="D3942" t="s">
        <v>11986</v>
      </c>
      <c r="E3942" t="str">
        <f t="shared" si="1337"/>
        <v>Rodrigo</v>
      </c>
      <c r="F3942" t="str">
        <f t="shared" si="1338"/>
        <v>Espíndola</v>
      </c>
      <c r="H3942">
        <v>0</v>
      </c>
      <c r="J3942">
        <v>26</v>
      </c>
      <c r="K3942" s="5">
        <v>42503</v>
      </c>
      <c r="L3942" t="s">
        <v>12704</v>
      </c>
      <c r="M3942" t="str">
        <f t="shared" si="1329"/>
        <v>Argentine footballer (Nueva Chicago) shot.[215]</v>
      </c>
      <c r="N3942" t="str">
        <f t="shared" si="1339"/>
        <v>Argentine</v>
      </c>
      <c r="O3942" t="str">
        <f t="shared" si="1340"/>
        <v>footballer (Nueva Chicago) shot.[215]</v>
      </c>
      <c r="P3942" t="str">
        <f t="shared" si="1330"/>
        <v>footballer (Nueva Chicago) shot.</v>
      </c>
      <c r="Q3942" t="str">
        <f t="shared" si="1331"/>
        <v>footballer (Nueva Chicago) shot</v>
      </c>
      <c r="R3942" t="str">
        <f>IFERROR(MID(Q3942,1,FIND(" ",Q3942)-1),Q3942)</f>
        <v>footballer</v>
      </c>
      <c r="S3942" t="s">
        <v>1301</v>
      </c>
      <c r="T3942" t="s">
        <v>13179</v>
      </c>
      <c r="U3942" t="str">
        <f t="shared" si="1334"/>
        <v>https://en.wikipedia.org/wiki/Rodrigo_Espíndola</v>
      </c>
      <c r="W3942" s="2"/>
      <c r="X3942" s="2"/>
      <c r="Y3942" t="str">
        <f t="shared" si="1335"/>
        <v>https://tools.wmflabs.org/xtools-articleinfo/?article=Rodrigo_Espíndola&amp;project=en.wikipedia.org</v>
      </c>
      <c r="AB3942" t="str">
        <f t="shared" si="1336"/>
        <v>https://en.wikipedia.org/w/index.php?title=Special:WhatLinksHere/Rodrigo_Espíndola&amp;limit=500</v>
      </c>
    </row>
    <row r="3943" spans="1:29">
      <c r="A3943">
        <v>1577</v>
      </c>
      <c r="B3943">
        <v>62957</v>
      </c>
      <c r="C3943">
        <v>360467.00984206836</v>
      </c>
      <c r="D3943" t="s">
        <v>8196</v>
      </c>
      <c r="E3943" t="str">
        <f t="shared" si="1337"/>
        <v>Roger</v>
      </c>
      <c r="F3943" t="str">
        <f t="shared" si="1338"/>
        <v>Agnelli</v>
      </c>
      <c r="H3943">
        <v>0</v>
      </c>
      <c r="J3943">
        <v>56</v>
      </c>
      <c r="K3943" s="3">
        <v>42448</v>
      </c>
      <c r="L3943" s="2" t="s">
        <v>7963</v>
      </c>
      <c r="M3943" t="str">
        <f t="shared" si="1329"/>
        <v>Brazilian bank and mining executive CEO of Vale S.A. (2001–2011) plane crash.[384]</v>
      </c>
      <c r="N3943" t="str">
        <f t="shared" si="1339"/>
        <v>Brazilian</v>
      </c>
      <c r="O3943" t="str">
        <f t="shared" si="1340"/>
        <v>bank and mining executive CEO of Vale S.A. (2001–2011) plane crash.[384]</v>
      </c>
      <c r="P3943" t="str">
        <f t="shared" si="1330"/>
        <v>bank and mining executive CEO of Vale S.A. (2001–2011) plane crash.</v>
      </c>
      <c r="Q3943" t="str">
        <f t="shared" si="1331"/>
        <v>bank and mining executive CEO of Vale S</v>
      </c>
      <c r="R3943" t="s">
        <v>3196</v>
      </c>
      <c r="S3943" s="2" t="s">
        <v>1886</v>
      </c>
      <c r="T3943" t="s">
        <v>7444</v>
      </c>
      <c r="U3943" t="str">
        <f t="shared" si="1334"/>
        <v>https://en.wikipedia.org/wiki/Roger_Agnelli</v>
      </c>
      <c r="Y3943" t="str">
        <f t="shared" si="1335"/>
        <v>https://tools.wmflabs.org/xtools-articleinfo/?article=Roger_Agnelli&amp;project=en.wikipedia.org</v>
      </c>
      <c r="AB3943" t="str">
        <f t="shared" si="1336"/>
        <v>https://en.wikipedia.org/w/index.php?title=Special:WhatLinksHere/Roger_Agnelli&amp;limit=500</v>
      </c>
    </row>
    <row r="3944" spans="1:29">
      <c r="A3944">
        <v>3545</v>
      </c>
      <c r="B3944">
        <v>481222</v>
      </c>
      <c r="C3944">
        <v>809940.04994772701</v>
      </c>
      <c r="D3944" t="s">
        <v>13522</v>
      </c>
      <c r="E3944" t="str">
        <f t="shared" si="1337"/>
        <v>Roger</v>
      </c>
      <c r="F3944" t="str">
        <f t="shared" si="1338"/>
        <v>Chanoine</v>
      </c>
      <c r="H3944">
        <v>0</v>
      </c>
      <c r="J3944">
        <v>39</v>
      </c>
      <c r="K3944" s="5">
        <v>42565</v>
      </c>
      <c r="L3944" t="s">
        <v>14141</v>
      </c>
      <c r="M3944" t="str">
        <f t="shared" si="1329"/>
        <v>American football player (St. Louis Rams Cleveland Browns Jacksonville Jaguars) pancreatic cancer.[204]</v>
      </c>
      <c r="N3944" t="str">
        <f t="shared" si="1339"/>
        <v>American</v>
      </c>
      <c r="O3944" t="str">
        <f t="shared" si="1340"/>
        <v>football player (St. Louis Rams Cleveland Browns Jacksonville Jaguars) pancreatic cancer.[204]</v>
      </c>
      <c r="P3944" s="2" t="str">
        <f t="shared" si="1330"/>
        <v>football player (St. Louis Rams Cleveland Browns Jacksonville Jaguars) pancreatic cancer.</v>
      </c>
      <c r="Q3944" s="2" t="str">
        <f t="shared" si="1331"/>
        <v>football player (St</v>
      </c>
      <c r="R3944" s="2" t="s">
        <v>13450</v>
      </c>
      <c r="S3944" t="s">
        <v>888</v>
      </c>
      <c r="T3944" t="s">
        <v>14709</v>
      </c>
      <c r="U3944" t="str">
        <f t="shared" si="1334"/>
        <v>https://en.wikipedia.org/wiki/Roger_Chanoine</v>
      </c>
      <c r="Y3944" t="str">
        <f t="shared" si="1335"/>
        <v>https://tools.wmflabs.org/xtools-articleinfo/?article=Roger_Chanoine&amp;project=en.wikipedia.org</v>
      </c>
      <c r="AB3944" t="str">
        <f t="shared" si="1336"/>
        <v>https://en.wikipedia.org/w/index.php?title=Special:WhatLinksHere/Roger_Chanoine&amp;limit=500</v>
      </c>
    </row>
    <row r="3945" spans="1:29">
      <c r="A3945" s="2">
        <v>1030</v>
      </c>
      <c r="B3945" s="2">
        <v>479267</v>
      </c>
      <c r="C3945" s="2">
        <v>71167.23048784479</v>
      </c>
      <c r="D3945" s="2" t="s">
        <v>11943</v>
      </c>
      <c r="E3945" s="2" t="str">
        <f t="shared" si="1337"/>
        <v>Roger</v>
      </c>
      <c r="F3945" s="2" t="str">
        <f t="shared" si="1338"/>
        <v>Chorley 2nd Baron Chorley</v>
      </c>
      <c r="G3945" s="2"/>
      <c r="H3945">
        <v>0</v>
      </c>
      <c r="J3945" s="2">
        <v>85</v>
      </c>
      <c r="K3945" s="4">
        <v>42421</v>
      </c>
      <c r="L3945" s="2" t="s">
        <v>8433</v>
      </c>
      <c r="M3945" s="2" t="str">
        <f t="shared" si="1329"/>
        <v>British peer.[375]</v>
      </c>
      <c r="N3945" t="str">
        <f t="shared" si="1339"/>
        <v>British</v>
      </c>
      <c r="O3945" t="str">
        <f t="shared" si="1340"/>
        <v>peer.[375]</v>
      </c>
      <c r="P3945" t="str">
        <f t="shared" si="1330"/>
        <v>peer.</v>
      </c>
      <c r="Q3945" t="str">
        <f t="shared" si="1331"/>
        <v>peer</v>
      </c>
      <c r="R3945" t="str">
        <f>IFERROR(MID(Q3945,1,FIND(" ",Q3945)-1),Q3945)</f>
        <v>peer</v>
      </c>
      <c r="T3945" s="2"/>
      <c r="U3945" t="str">
        <f t="shared" si="1334"/>
        <v>https://en.wikipedia.org/wiki/Roger_Chorley 2nd Baron Chorley</v>
      </c>
      <c r="V3945" s="2"/>
      <c r="Y3945" t="str">
        <f t="shared" si="1335"/>
        <v>https://tools.wmflabs.org/xtools-articleinfo/?article=Roger_Chorley 2nd Baron Chorley&amp;project=en.wikipedia.org</v>
      </c>
      <c r="Z3945" s="2"/>
      <c r="AA3945" s="2"/>
      <c r="AB3945" t="str">
        <f t="shared" si="1336"/>
        <v>https://en.wikipedia.org/w/index.php?title=Special:WhatLinksHere/Roger_Chorley 2nd Baron Chorley&amp;limit=500</v>
      </c>
      <c r="AC3945" s="2"/>
    </row>
    <row r="3946" spans="1:29">
      <c r="A3946">
        <v>1660</v>
      </c>
      <c r="B3946">
        <v>972114</v>
      </c>
      <c r="C3946">
        <v>904475.02782626543</v>
      </c>
      <c r="D3946" t="s">
        <v>8425</v>
      </c>
      <c r="E3946" t="str">
        <f t="shared" si="1337"/>
        <v>Roger</v>
      </c>
      <c r="F3946" t="str">
        <f t="shared" si="1338"/>
        <v>Cicero</v>
      </c>
      <c r="H3946">
        <v>0</v>
      </c>
      <c r="J3946">
        <v>45</v>
      </c>
      <c r="K3946" s="3">
        <v>42453</v>
      </c>
      <c r="L3946" s="2" t="s">
        <v>7650</v>
      </c>
      <c r="M3946" t="str">
        <f t="shared" si="1329"/>
        <v>German jazz and pop musician stroke.[467]</v>
      </c>
      <c r="N3946" t="str">
        <f t="shared" si="1339"/>
        <v>German</v>
      </c>
      <c r="O3946" t="str">
        <f t="shared" si="1340"/>
        <v>jazz and pop musician stroke.[467]</v>
      </c>
      <c r="P3946" t="str">
        <f t="shared" si="1330"/>
        <v>jazz and pop musician stroke.</v>
      </c>
      <c r="Q3946" t="str">
        <f t="shared" si="1331"/>
        <v>jazz and pop musician stroke</v>
      </c>
      <c r="R3946" t="str">
        <f>MID(Q3946,1,21)</f>
        <v>jazz and pop musician</v>
      </c>
      <c r="T3946" t="s">
        <v>7180</v>
      </c>
      <c r="U3946" t="str">
        <f t="shared" si="1334"/>
        <v>https://en.wikipedia.org/wiki/Roger_Cicero</v>
      </c>
      <c r="Y3946" t="str">
        <f t="shared" si="1335"/>
        <v>https://tools.wmflabs.org/xtools-articleinfo/?article=Roger_Cicero&amp;project=en.wikipedia.org</v>
      </c>
      <c r="AB3946" t="str">
        <f t="shared" si="1336"/>
        <v>https://en.wikipedia.org/w/index.php?title=Special:WhatLinksHere/Roger_Cicero&amp;limit=500</v>
      </c>
    </row>
    <row r="3947" spans="1:29">
      <c r="A3947">
        <v>3358</v>
      </c>
      <c r="B3947">
        <v>935253</v>
      </c>
      <c r="C3947">
        <v>183119.71616003575</v>
      </c>
      <c r="D3947" t="s">
        <v>13498</v>
      </c>
      <c r="E3947" t="str">
        <f t="shared" si="1337"/>
        <v>Roger</v>
      </c>
      <c r="F3947" t="str">
        <f t="shared" si="1338"/>
        <v>Dumas</v>
      </c>
      <c r="H3947">
        <v>0</v>
      </c>
      <c r="J3947">
        <v>84</v>
      </c>
      <c r="K3947" s="5">
        <v>42553</v>
      </c>
      <c r="L3947" t="s">
        <v>13867</v>
      </c>
      <c r="M3947" t="str">
        <f t="shared" si="1329"/>
        <v>French comedian and actor (That Man from Rio Le Concert The First Day of the Rest of Your Life).[16]</v>
      </c>
      <c r="N3947" t="str">
        <f t="shared" si="1339"/>
        <v>French</v>
      </c>
      <c r="O3947" t="str">
        <f t="shared" si="1340"/>
        <v>comedian and actor (That Man from Rio Le Concert The First Day of the Rest of Your Life).[16]</v>
      </c>
      <c r="P3947" s="2" t="str">
        <f t="shared" si="1330"/>
        <v>comedian and actor (That Man from Rio Le Concert The First Day of the Rest of Your Life).</v>
      </c>
      <c r="Q3947" s="2" t="str">
        <f t="shared" si="1331"/>
        <v>comedian and actor (That Man from Rio Le Concert The First Day of the Rest of Your Life)</v>
      </c>
      <c r="R3947" s="2" t="s">
        <v>3416</v>
      </c>
      <c r="S3947" s="2" t="s">
        <v>1144</v>
      </c>
      <c r="U3947" t="str">
        <f t="shared" si="1334"/>
        <v>https://en.wikipedia.org/wiki/Roger_Dumas</v>
      </c>
      <c r="Y3947" t="str">
        <f t="shared" si="1335"/>
        <v>https://tools.wmflabs.org/xtools-articleinfo/?article=Roger_Dumas&amp;project=en.wikipedia.org</v>
      </c>
      <c r="AB3947" t="str">
        <f t="shared" si="1336"/>
        <v>https://en.wikipedia.org/w/index.php?title=Special:WhatLinksHere/Roger_Dumas&amp;limit=500</v>
      </c>
    </row>
    <row r="3948" spans="1:29">
      <c r="A3948">
        <v>3765</v>
      </c>
      <c r="B3948">
        <v>215947</v>
      </c>
      <c r="C3948">
        <v>453547.2681891406</v>
      </c>
      <c r="D3948" t="s">
        <v>13726</v>
      </c>
      <c r="E3948" t="str">
        <f t="shared" si="1337"/>
        <v>Roger</v>
      </c>
      <c r="F3948" t="str">
        <f t="shared" si="1338"/>
        <v>Ekins</v>
      </c>
      <c r="H3948">
        <v>0</v>
      </c>
      <c r="J3948">
        <v>89</v>
      </c>
      <c r="K3948" s="5">
        <v>42577</v>
      </c>
      <c r="L3948" t="s">
        <v>14431</v>
      </c>
      <c r="M3948" t="str">
        <f t="shared" si="1329"/>
        <v>British biophysicist.[424]</v>
      </c>
      <c r="N3948" t="str">
        <f t="shared" si="1339"/>
        <v>British</v>
      </c>
      <c r="O3948" t="str">
        <f t="shared" si="1340"/>
        <v>biophysicist.[424]</v>
      </c>
      <c r="P3948" s="2" t="str">
        <f t="shared" si="1330"/>
        <v>biophysicist.</v>
      </c>
      <c r="Q3948" s="2" t="str">
        <f t="shared" si="1331"/>
        <v>biophysicist</v>
      </c>
      <c r="R3948" s="2" t="str">
        <f>IFERROR(MID(Q3948,1,FIND(" ",Q3948)-1),Q3948)</f>
        <v>biophysicist</v>
      </c>
      <c r="S3948" s="2"/>
      <c r="U3948" t="str">
        <f t="shared" ref="U3948:U3979" si="1341">CONCATENATE("https://en.wikipedia.org/wiki/",REPLACE(D3948,FIND(" ",D3948),1,"_"))</f>
        <v>https://en.wikipedia.org/wiki/Roger_Ekins</v>
      </c>
      <c r="Y3948" t="str">
        <f t="shared" ref="Y3948:Y3979" si="1342">CONCATENATE("https://tools.wmflabs.org/xtools-articleinfo/?article=",REPLACE(D3948,FIND(" ",D3948),1,"_"),"&amp;project=en.wikipedia.org")</f>
        <v>https://tools.wmflabs.org/xtools-articleinfo/?article=Roger_Ekins&amp;project=en.wikipedia.org</v>
      </c>
      <c r="AB3948" t="str">
        <f t="shared" ref="AB3948:AB3979" si="1343">CONCATENATE("https://en.wikipedia.org/w/index.php?title=Special:WhatLinksHere/",REPLACE(D3948,FIND(" ",D3948),1,"_"),"&amp;limit=500")</f>
        <v>https://en.wikipedia.org/w/index.php?title=Special:WhatLinksHere/Roger_Ekins&amp;limit=500</v>
      </c>
    </row>
    <row r="3949" spans="1:29">
      <c r="A3949">
        <v>2849</v>
      </c>
      <c r="B3949">
        <v>727461</v>
      </c>
      <c r="C3949">
        <v>860660.47846634313</v>
      </c>
      <c r="D3949" t="s">
        <v>5801</v>
      </c>
      <c r="E3949" t="str">
        <f t="shared" si="1337"/>
        <v>Roger</v>
      </c>
      <c r="F3949" t="str">
        <f t="shared" si="1338"/>
        <v>Enrico</v>
      </c>
      <c r="H3949">
        <v>0</v>
      </c>
      <c r="J3949">
        <v>71</v>
      </c>
      <c r="K3949" s="5">
        <v>42522</v>
      </c>
      <c r="L3949" t="s">
        <v>5088</v>
      </c>
      <c r="M3949" t="str">
        <f t="shared" si="1329"/>
        <v>American businessman (PepsiCo DreamWorks).[4]</v>
      </c>
      <c r="N3949" t="str">
        <f t="shared" si="1339"/>
        <v>American</v>
      </c>
      <c r="O3949" t="str">
        <f t="shared" si="1340"/>
        <v>businessman (PepsiCo DreamWorks).[4]</v>
      </c>
      <c r="P3949" t="str">
        <f t="shared" si="1330"/>
        <v>businessman (PepsiCo DreamWorks).</v>
      </c>
      <c r="Q3949" t="str">
        <f t="shared" si="1331"/>
        <v>businessman (PepsiCo DreamWorks)</v>
      </c>
      <c r="R3949" t="str">
        <f>IFERROR(MID(Q3949,1,FIND(" ",Q3949)-1),Q3949)</f>
        <v>businessman</v>
      </c>
      <c r="S3949" s="2" t="s">
        <v>1086</v>
      </c>
      <c r="U3949" t="str">
        <f t="shared" si="1341"/>
        <v>https://en.wikipedia.org/wiki/Roger_Enrico</v>
      </c>
      <c r="V3949">
        <v>196</v>
      </c>
      <c r="W3949">
        <v>0</v>
      </c>
      <c r="X3949">
        <v>0</v>
      </c>
      <c r="Y3949" t="str">
        <f t="shared" si="1342"/>
        <v>https://tools.wmflabs.org/xtools-articleinfo/?article=Roger_Enrico&amp;project=en.wikipedia.org</v>
      </c>
      <c r="Z3949">
        <v>46</v>
      </c>
      <c r="AA3949">
        <v>35</v>
      </c>
      <c r="AB3949" t="str">
        <f t="shared" si="1343"/>
        <v>https://en.wikipedia.org/w/index.php?title=Special:WhatLinksHere/Roger_Enrico&amp;limit=500</v>
      </c>
      <c r="AC3949">
        <v>15</v>
      </c>
    </row>
    <row r="3950" spans="1:29">
      <c r="A3950">
        <v>3567</v>
      </c>
      <c r="B3950">
        <v>380641</v>
      </c>
      <c r="C3950">
        <v>639942.80728365993</v>
      </c>
      <c r="D3950" t="s">
        <v>13541</v>
      </c>
      <c r="E3950" t="str">
        <f t="shared" si="1337"/>
        <v>Roger</v>
      </c>
      <c r="F3950" t="str">
        <f t="shared" si="1338"/>
        <v>Fletcher</v>
      </c>
      <c r="H3950">
        <v>0</v>
      </c>
      <c r="J3950">
        <v>77</v>
      </c>
      <c r="K3950" s="5">
        <v>42566</v>
      </c>
      <c r="L3950" t="s">
        <v>14221</v>
      </c>
      <c r="M3950" t="str">
        <f t="shared" si="1329"/>
        <v>British mathematician.[226] (body discovered on this date)</v>
      </c>
      <c r="N3950" t="str">
        <f t="shared" si="1339"/>
        <v>British</v>
      </c>
      <c r="O3950" t="str">
        <f t="shared" si="1340"/>
        <v>mathematician.[226] (body discovered on this date)</v>
      </c>
      <c r="P3950" s="2" t="str">
        <f t="shared" si="1330"/>
        <v>mathematician.</v>
      </c>
      <c r="Q3950" s="2" t="str">
        <f t="shared" si="1331"/>
        <v>mathematician</v>
      </c>
      <c r="R3950" s="2" t="str">
        <f>IFERROR(MID(Q3950,1,FIND(" ",Q3950)-1),Q3950)</f>
        <v>mathematician</v>
      </c>
      <c r="S3950" s="2"/>
      <c r="U3950" t="str">
        <f t="shared" si="1341"/>
        <v>https://en.wikipedia.org/wiki/Roger_Fletcher</v>
      </c>
      <c r="Y3950" t="str">
        <f t="shared" si="1342"/>
        <v>https://tools.wmflabs.org/xtools-articleinfo/?article=Roger_Fletcher&amp;project=en.wikipedia.org</v>
      </c>
      <c r="AB3950" t="str">
        <f t="shared" si="1343"/>
        <v>https://en.wikipedia.org/w/index.php?title=Special:WhatLinksHere/Roger_Fletcher&amp;limit=500</v>
      </c>
    </row>
    <row r="3951" spans="1:29">
      <c r="A3951">
        <v>3668</v>
      </c>
      <c r="B3951">
        <v>658912</v>
      </c>
      <c r="C3951">
        <v>291218.39208255551</v>
      </c>
      <c r="D3951" t="s">
        <v>13636</v>
      </c>
      <c r="E3951" t="str">
        <f t="shared" si="1337"/>
        <v>Roger</v>
      </c>
      <c r="F3951" t="str">
        <f t="shared" si="1338"/>
        <v>Godement</v>
      </c>
      <c r="H3951">
        <v>0</v>
      </c>
      <c r="J3951">
        <v>94</v>
      </c>
      <c r="K3951" s="5">
        <v>42572</v>
      </c>
      <c r="L3951" t="s">
        <v>14380</v>
      </c>
      <c r="M3951" t="str">
        <f t="shared" si="1329"/>
        <v>French mathematician.[326]</v>
      </c>
      <c r="N3951" t="str">
        <f t="shared" si="1339"/>
        <v>French</v>
      </c>
      <c r="O3951" t="str">
        <f t="shared" si="1340"/>
        <v>mathematician.[326]</v>
      </c>
      <c r="P3951" s="2" t="str">
        <f t="shared" si="1330"/>
        <v>mathematician.</v>
      </c>
      <c r="Q3951" s="2" t="str">
        <f t="shared" si="1331"/>
        <v>mathematician</v>
      </c>
      <c r="R3951" s="2" t="str">
        <f>IFERROR(MID(Q3951,1,FIND(" ",Q3951)-1),Q3951)</f>
        <v>mathematician</v>
      </c>
      <c r="S3951" s="2"/>
      <c r="U3951" t="str">
        <f t="shared" si="1341"/>
        <v>https://en.wikipedia.org/wiki/Roger_Godement</v>
      </c>
      <c r="Y3951" t="str">
        <f t="shared" si="1342"/>
        <v>https://tools.wmflabs.org/xtools-articleinfo/?article=Roger_Godement&amp;project=en.wikipedia.org</v>
      </c>
      <c r="AB3951" t="str">
        <f t="shared" si="1343"/>
        <v>https://en.wikipedia.org/w/index.php?title=Special:WhatLinksHere/Roger_Godement&amp;limit=500</v>
      </c>
    </row>
    <row r="3952" spans="1:29">
      <c r="A3952" s="2">
        <v>1214</v>
      </c>
      <c r="B3952" s="2">
        <v>79633</v>
      </c>
      <c r="C3952" s="2">
        <v>794178.87022827927</v>
      </c>
      <c r="D3952" s="2" t="s">
        <v>8380</v>
      </c>
      <c r="E3952" s="2" t="str">
        <f t="shared" si="1337"/>
        <v>Roger</v>
      </c>
      <c r="F3952" s="2" t="str">
        <f t="shared" si="1338"/>
        <v>Hickman</v>
      </c>
      <c r="G3952" s="2"/>
      <c r="H3952">
        <v>0</v>
      </c>
      <c r="J3952" s="2">
        <v>61</v>
      </c>
      <c r="K3952" s="4">
        <v>42431</v>
      </c>
      <c r="L3952" s="2" t="s">
        <v>8465</v>
      </c>
      <c r="M3952" s="2" t="str">
        <f t="shared" si="1329"/>
        <v>Australian yachtsman winner of the Sydney to Hobart Yacht Race (Handicap 2014) brain cancer.[20]</v>
      </c>
      <c r="N3952" s="2" t="str">
        <f t="shared" si="1339"/>
        <v>Australian</v>
      </c>
      <c r="O3952" s="2" t="str">
        <f t="shared" si="1340"/>
        <v>yachtsman winner of the Sydney to Hobart Yacht Race (Handicap 2014) brain cancer.[20]</v>
      </c>
      <c r="P3952" s="2" t="str">
        <f t="shared" si="1330"/>
        <v>yachtsman winner of the Sydney to Hobart Yacht Race (Handicap 2014) brain cancer.</v>
      </c>
      <c r="Q3952" s="2" t="str">
        <f t="shared" si="1331"/>
        <v>yachtsman winner of the Sydney to Hobart Yacht Race (Handicap 2014) brain cancer</v>
      </c>
      <c r="R3952" s="2" t="str">
        <f>IFERROR(MID(Q3952,1,FIND(" ",Q3952)-1),Q3952)</f>
        <v>yachtsman</v>
      </c>
      <c r="S3952" s="2" t="s">
        <v>2101</v>
      </c>
      <c r="T3952" s="2" t="s">
        <v>14592</v>
      </c>
      <c r="U3952" t="str">
        <f t="shared" si="1341"/>
        <v>https://en.wikipedia.org/wiki/Roger_Hickman</v>
      </c>
      <c r="V3952" s="2"/>
      <c r="Y3952" t="str">
        <f t="shared" si="1342"/>
        <v>https://tools.wmflabs.org/xtools-articleinfo/?article=Roger_Hickman&amp;project=en.wikipedia.org</v>
      </c>
      <c r="Z3952" s="2"/>
      <c r="AA3952" s="2"/>
      <c r="AB3952" t="str">
        <f t="shared" si="1343"/>
        <v>https://en.wikipedia.org/w/index.php?title=Special:WhatLinksHere/Roger_Hickman&amp;limit=500</v>
      </c>
      <c r="AC3952" s="2"/>
    </row>
    <row r="3953" spans="1:28">
      <c r="A3953">
        <v>2199</v>
      </c>
      <c r="B3953">
        <v>177243</v>
      </c>
      <c r="C3953">
        <v>280252.26891986676</v>
      </c>
      <c r="D3953" t="s">
        <v>6911</v>
      </c>
      <c r="E3953" t="str">
        <f t="shared" si="1337"/>
        <v>Roger</v>
      </c>
      <c r="F3953" t="str">
        <f t="shared" si="1338"/>
        <v>Khawam</v>
      </c>
      <c r="H3953">
        <v>0</v>
      </c>
      <c r="J3953">
        <v>94</v>
      </c>
      <c r="K3953" s="5">
        <v>42482</v>
      </c>
      <c r="L3953" t="s">
        <v>6208</v>
      </c>
      <c r="M3953" t="str">
        <f t="shared" si="1329"/>
        <v>Egyptian antique dealer and Egyptologist.[387]</v>
      </c>
      <c r="N3953" t="str">
        <f t="shared" si="1339"/>
        <v>Egyptian</v>
      </c>
      <c r="O3953" t="str">
        <f t="shared" si="1340"/>
        <v>antique dealer and Egyptologist.[387]</v>
      </c>
      <c r="P3953" t="str">
        <f t="shared" si="1330"/>
        <v>antique dealer and Egyptologist.</v>
      </c>
      <c r="Q3953" t="str">
        <f t="shared" si="1331"/>
        <v>antique dealer and Egyptologist</v>
      </c>
      <c r="R3953" t="str">
        <f>Q3953</f>
        <v>antique dealer and Egyptologist</v>
      </c>
      <c r="U3953" t="str">
        <f t="shared" si="1341"/>
        <v>https://en.wikipedia.org/wiki/Roger_Khawam</v>
      </c>
      <c r="Y3953" t="str">
        <f t="shared" si="1342"/>
        <v>https://tools.wmflabs.org/xtools-articleinfo/?article=Roger_Khawam&amp;project=en.wikipedia.org</v>
      </c>
      <c r="AB3953" t="str">
        <f t="shared" si="1343"/>
        <v>https://en.wikipedia.org/w/index.php?title=Special:WhatLinksHere/Roger_Khawam&amp;limit=500</v>
      </c>
    </row>
    <row r="3954" spans="1:28">
      <c r="A3954">
        <v>2363</v>
      </c>
      <c r="B3954">
        <v>811211</v>
      </c>
      <c r="C3954">
        <v>477558.02364372357</v>
      </c>
      <c r="D3954" t="s">
        <v>11843</v>
      </c>
      <c r="E3954" t="str">
        <f t="shared" si="1337"/>
        <v>Roger</v>
      </c>
      <c r="F3954" t="str">
        <f t="shared" si="1338"/>
        <v>Millward</v>
      </c>
      <c r="H3954">
        <v>0</v>
      </c>
      <c r="J3954">
        <v>68</v>
      </c>
      <c r="K3954" s="5">
        <v>42492</v>
      </c>
      <c r="L3954" t="s">
        <v>12293</v>
      </c>
      <c r="M3954" t="str">
        <f t="shared" si="1329"/>
        <v>British rugby league player (Hull Kingston Rovers Castleford Tigers national team).[25]</v>
      </c>
      <c r="N3954" t="str">
        <f t="shared" si="1339"/>
        <v>British</v>
      </c>
      <c r="O3954" t="str">
        <f t="shared" si="1340"/>
        <v>rugby league player (Hull Kingston Rovers Castleford Tigers national team).[25]</v>
      </c>
      <c r="P3954" t="str">
        <f t="shared" si="1330"/>
        <v>rugby league player (Hull Kingston Rovers Castleford Tigers national team).</v>
      </c>
      <c r="Q3954" t="str">
        <f t="shared" si="1331"/>
        <v>rugby league player (Hull Kingston Rovers Castleford Tigers national team)</v>
      </c>
      <c r="R3954" t="s">
        <v>13263</v>
      </c>
      <c r="S3954" s="2" t="s">
        <v>1476</v>
      </c>
      <c r="U3954" t="str">
        <f t="shared" si="1341"/>
        <v>https://en.wikipedia.org/wiki/Roger_Millward</v>
      </c>
      <c r="Y3954" t="str">
        <f t="shared" si="1342"/>
        <v>https://tools.wmflabs.org/xtools-articleinfo/?article=Roger_Millward&amp;project=en.wikipedia.org</v>
      </c>
      <c r="AB3954" t="str">
        <f t="shared" si="1343"/>
        <v>https://en.wikipedia.org/w/index.php?title=Special:WhatLinksHere/Roger_Millward&amp;limit=500</v>
      </c>
    </row>
    <row r="3955" spans="1:28">
      <c r="A3955">
        <v>775</v>
      </c>
      <c r="B3955">
        <v>106879</v>
      </c>
      <c r="C3955">
        <v>77194.145078465226</v>
      </c>
      <c r="D3955" t="s">
        <v>10470</v>
      </c>
      <c r="E3955" t="str">
        <f t="shared" si="1337"/>
        <v>Roger</v>
      </c>
      <c r="F3955" t="str">
        <f t="shared" si="1338"/>
        <v>Willemsen</v>
      </c>
      <c r="H3955">
        <v>0</v>
      </c>
      <c r="J3955">
        <v>60</v>
      </c>
      <c r="K3955" s="3">
        <v>42407</v>
      </c>
      <c r="L3955" t="s">
        <v>11136</v>
      </c>
      <c r="M3955" t="str">
        <f t="shared" si="1329"/>
        <v>German author essayist and TV presenter.[119]</v>
      </c>
      <c r="N3955" t="str">
        <f t="shared" si="1339"/>
        <v>German</v>
      </c>
      <c r="O3955" t="str">
        <f t="shared" si="1340"/>
        <v>author essayist and TV presenter.[119]</v>
      </c>
      <c r="P3955" t="str">
        <f t="shared" si="1330"/>
        <v>author essayist and TV presenter.</v>
      </c>
      <c r="Q3955" t="str">
        <f t="shared" si="1331"/>
        <v>author essayist and TV presenter</v>
      </c>
      <c r="R3955" t="str">
        <f>Q3955</f>
        <v>author essayist and TV presenter</v>
      </c>
      <c r="U3955" t="str">
        <f t="shared" si="1341"/>
        <v>https://en.wikipedia.org/wiki/Roger_Willemsen</v>
      </c>
      <c r="Y3955" t="str">
        <f t="shared" si="1342"/>
        <v>https://tools.wmflabs.org/xtools-articleinfo/?article=Roger_Willemsen&amp;project=en.wikipedia.org</v>
      </c>
      <c r="AB3955" t="str">
        <f t="shared" si="1343"/>
        <v>https://en.wikipedia.org/w/index.php?title=Special:WhatLinksHere/Roger_Willemsen&amp;limit=500</v>
      </c>
    </row>
    <row r="3956" spans="1:28">
      <c r="A3956">
        <v>4245</v>
      </c>
      <c r="B3956">
        <v>840207</v>
      </c>
      <c r="C3956">
        <v>768636.49181541405</v>
      </c>
      <c r="D3956" t="s">
        <v>4178</v>
      </c>
      <c r="E3956" t="s">
        <v>3578</v>
      </c>
      <c r="F3956" t="s">
        <v>3579</v>
      </c>
      <c r="H3956">
        <v>0</v>
      </c>
      <c r="J3956">
        <v>64</v>
      </c>
      <c r="K3956" s="5">
        <v>42606</v>
      </c>
      <c r="L3956" t="s">
        <v>3792</v>
      </c>
      <c r="M3956" t="str">
        <f t="shared" si="1329"/>
        <v>American biochemist Nobel Prize laureate (2008).[388]</v>
      </c>
      <c r="N3956" t="str">
        <f t="shared" si="1339"/>
        <v>American</v>
      </c>
      <c r="O3956" t="str">
        <f t="shared" si="1340"/>
        <v>biochemist Nobel Prize laureate (2008).[388]</v>
      </c>
      <c r="P3956" s="2" t="str">
        <f t="shared" si="1330"/>
        <v>biochemist Nobel Prize laureate (2008).</v>
      </c>
      <c r="Q3956" s="2" t="str">
        <f t="shared" si="1331"/>
        <v>biochemist Nobel Prize laureate (2008)</v>
      </c>
      <c r="R3956" s="2" t="str">
        <f>IFERROR(MID(Q3956,1,FIND(" ",Q3956)-1),Q3956)</f>
        <v>biochemist</v>
      </c>
      <c r="S3956" s="2"/>
      <c r="U3956" t="str">
        <f t="shared" si="1341"/>
        <v>https://en.wikipedia.org/wiki/Roger_Y. Tsien</v>
      </c>
      <c r="Y3956" t="str">
        <f t="shared" si="1342"/>
        <v>https://tools.wmflabs.org/xtools-articleinfo/?article=Roger_Y. Tsien&amp;project=en.wikipedia.org</v>
      </c>
      <c r="AB3956" t="str">
        <f t="shared" si="1343"/>
        <v>https://en.wikipedia.org/w/index.php?title=Special:WhatLinksHere/Roger_Y. Tsien&amp;limit=500</v>
      </c>
    </row>
    <row r="3957" spans="1:28">
      <c r="A3957">
        <v>3430</v>
      </c>
      <c r="B3957">
        <v>857190</v>
      </c>
      <c r="C3957">
        <v>331715.18792005372</v>
      </c>
      <c r="D3957" t="s">
        <v>13579</v>
      </c>
      <c r="E3957" t="str">
        <f t="shared" ref="E3957:E3983" si="1344">LEFT(D3957,FIND(" ",D3957)-1)</f>
        <v>Rokusuke</v>
      </c>
      <c r="F3957" t="str">
        <f t="shared" ref="F3957:F3983" si="1345">MID(D3957,FIND(" ",D3957)+1,9999)</f>
        <v>Ei</v>
      </c>
      <c r="H3957">
        <v>0</v>
      </c>
      <c r="J3957">
        <v>83</v>
      </c>
      <c r="K3957" s="5">
        <v>42558</v>
      </c>
      <c r="L3957" t="s">
        <v>14082</v>
      </c>
      <c r="M3957" t="str">
        <f t="shared" si="1329"/>
        <v>Japanese author and lyricist ("Sukiyaki").[89]</v>
      </c>
      <c r="N3957" t="str">
        <f t="shared" si="1339"/>
        <v>Japanese</v>
      </c>
      <c r="O3957" t="str">
        <f t="shared" si="1340"/>
        <v>author and lyricist ("Sukiyaki").[89]</v>
      </c>
      <c r="P3957" s="2" t="str">
        <f t="shared" si="1330"/>
        <v>author and lyricist ("Sukiyaki").</v>
      </c>
      <c r="Q3957" s="2" t="str">
        <f t="shared" si="1331"/>
        <v>author and lyricist ("Sukiyaki")</v>
      </c>
      <c r="R3957" s="2" t="s">
        <v>2848</v>
      </c>
      <c r="S3957" s="2" t="s">
        <v>909</v>
      </c>
      <c r="U3957" t="str">
        <f t="shared" si="1341"/>
        <v>https://en.wikipedia.org/wiki/Rokusuke_Ei</v>
      </c>
      <c r="Y3957" t="str">
        <f t="shared" si="1342"/>
        <v>https://tools.wmflabs.org/xtools-articleinfo/?article=Rokusuke_Ei&amp;project=en.wikipedia.org</v>
      </c>
      <c r="AB3957" t="str">
        <f t="shared" si="1343"/>
        <v>https://en.wikipedia.org/w/index.php?title=Special:WhatLinksHere/Rokusuke_Ei&amp;limit=500</v>
      </c>
    </row>
    <row r="3958" spans="1:28">
      <c r="A3958">
        <v>3572</v>
      </c>
      <c r="B3958">
        <v>594870</v>
      </c>
      <c r="C3958">
        <v>394921.14662334643</v>
      </c>
      <c r="D3958" t="s">
        <v>13546</v>
      </c>
      <c r="E3958" t="str">
        <f t="shared" si="1344"/>
        <v>Roland</v>
      </c>
      <c r="F3958" t="str">
        <f t="shared" si="1345"/>
        <v>Prince</v>
      </c>
      <c r="H3958">
        <v>0</v>
      </c>
      <c r="J3958">
        <v>69</v>
      </c>
      <c r="K3958" s="5">
        <v>42566</v>
      </c>
      <c r="L3958" t="s">
        <v>14226</v>
      </c>
      <c r="M3958" t="str">
        <f t="shared" si="1329"/>
        <v>Antiguan jazz guitarist.[231]</v>
      </c>
      <c r="N3958" t="str">
        <f t="shared" si="1339"/>
        <v>Antiguan</v>
      </c>
      <c r="O3958" t="str">
        <f t="shared" si="1340"/>
        <v>jazz guitarist.[231]</v>
      </c>
      <c r="P3958" s="2" t="str">
        <f t="shared" si="1330"/>
        <v>jazz guitarist.</v>
      </c>
      <c r="Q3958" s="2" t="str">
        <f t="shared" si="1331"/>
        <v>jazz guitarist</v>
      </c>
      <c r="R3958" s="2" t="s">
        <v>14537</v>
      </c>
      <c r="S3958" s="2"/>
      <c r="U3958" t="str">
        <f t="shared" si="1341"/>
        <v>https://en.wikipedia.org/wiki/Roland_Prince</v>
      </c>
      <c r="Y3958" t="str">
        <f t="shared" si="1342"/>
        <v>https://tools.wmflabs.org/xtools-articleinfo/?article=Roland_Prince&amp;project=en.wikipedia.org</v>
      </c>
      <c r="AB3958" t="str">
        <f t="shared" si="1343"/>
        <v>https://en.wikipedia.org/w/index.php?title=Special:WhatLinksHere/Roland_Prince&amp;limit=500</v>
      </c>
    </row>
    <row r="3959" spans="1:28">
      <c r="A3959">
        <v>4585</v>
      </c>
      <c r="B3959">
        <v>374681</v>
      </c>
      <c r="C3959">
        <v>48010.593507569865</v>
      </c>
      <c r="D3959" t="s">
        <v>15842</v>
      </c>
      <c r="E3959" t="str">
        <f t="shared" si="1344"/>
        <v>Rolf</v>
      </c>
      <c r="F3959" t="str">
        <f t="shared" si="1345"/>
        <v>Losansky</v>
      </c>
      <c r="H3959">
        <v>0</v>
      </c>
      <c r="J3959">
        <v>85</v>
      </c>
      <c r="K3959" s="5">
        <v>42628</v>
      </c>
      <c r="L3959" t="s">
        <v>15520</v>
      </c>
      <c r="M3959" t="str">
        <f t="shared" si="1329"/>
        <v>German film director and screenwriter.[206]</v>
      </c>
      <c r="N3959" t="str">
        <f t="shared" si="1339"/>
        <v>German</v>
      </c>
      <c r="O3959" t="str">
        <f t="shared" si="1340"/>
        <v>film director and screenwriter.[206]</v>
      </c>
      <c r="P3959" s="2" t="str">
        <f t="shared" si="1330"/>
        <v>film director and screenwriter.</v>
      </c>
      <c r="Q3959" s="2" t="str">
        <f t="shared" si="1331"/>
        <v>film director and screenwriter</v>
      </c>
      <c r="R3959" s="2" t="str">
        <f>Q3959</f>
        <v>film director and screenwriter</v>
      </c>
      <c r="U3959" t="str">
        <f t="shared" si="1341"/>
        <v>https://en.wikipedia.org/wiki/Rolf_Losansky</v>
      </c>
      <c r="Y3959" t="str">
        <f t="shared" si="1342"/>
        <v>https://tools.wmflabs.org/xtools-articleinfo/?article=Rolf_Losansky&amp;project=en.wikipedia.org</v>
      </c>
      <c r="AB3959" t="str">
        <f t="shared" si="1343"/>
        <v>https://en.wikipedia.org/w/index.php?title=Special:WhatLinksHere/Rolf_Losansky&amp;limit=500</v>
      </c>
    </row>
    <row r="3960" spans="1:28">
      <c r="A3960">
        <v>2942</v>
      </c>
      <c r="B3960">
        <v>15779</v>
      </c>
      <c r="C3960">
        <v>816416.74067304842</v>
      </c>
      <c r="D3960" t="s">
        <v>5625</v>
      </c>
      <c r="E3960" t="str">
        <f t="shared" si="1344"/>
        <v>Rolf</v>
      </c>
      <c r="F3960" t="str">
        <f t="shared" si="1345"/>
        <v>Schweizer</v>
      </c>
      <c r="H3960">
        <v>0</v>
      </c>
      <c r="J3960">
        <v>80</v>
      </c>
      <c r="K3960" s="5">
        <v>42527</v>
      </c>
      <c r="L3960" t="s">
        <v>5058</v>
      </c>
      <c r="M3960" t="str">
        <f t="shared" si="1329"/>
        <v>German composer.[97]</v>
      </c>
      <c r="N3960" t="str">
        <f t="shared" si="1339"/>
        <v>German</v>
      </c>
      <c r="O3960" t="str">
        <f t="shared" si="1340"/>
        <v>composer.[97]</v>
      </c>
      <c r="P3960" t="str">
        <f t="shared" si="1330"/>
        <v>composer.</v>
      </c>
      <c r="Q3960" t="str">
        <f t="shared" si="1331"/>
        <v>composer</v>
      </c>
      <c r="R3960" t="str">
        <f>IFERROR(MID(Q3960,1,FIND(" ",Q3960)-1),Q3960)</f>
        <v>composer</v>
      </c>
      <c r="U3960" t="str">
        <f t="shared" si="1341"/>
        <v>https://en.wikipedia.org/wiki/Rolf_Schweizer</v>
      </c>
      <c r="Y3960" t="str">
        <f t="shared" si="1342"/>
        <v>https://tools.wmflabs.org/xtools-articleinfo/?article=Rolf_Schweizer&amp;project=en.wikipedia.org</v>
      </c>
      <c r="AB3960" t="str">
        <f t="shared" si="1343"/>
        <v>https://en.wikipedia.org/w/index.php?title=Special:WhatLinksHere/Rolf_Schweizer&amp;limit=500</v>
      </c>
    </row>
    <row r="3961" spans="1:28">
      <c r="A3961">
        <v>2415</v>
      </c>
      <c r="B3961">
        <v>329131</v>
      </c>
      <c r="C3961">
        <v>995102.74630029011</v>
      </c>
      <c r="D3961" t="s">
        <v>12036</v>
      </c>
      <c r="E3961" t="str">
        <f t="shared" si="1344"/>
        <v>Rollin</v>
      </c>
      <c r="F3961" t="str">
        <f t="shared" si="1345"/>
        <v>Dart</v>
      </c>
      <c r="H3961">
        <v>0</v>
      </c>
      <c r="J3961">
        <v>90</v>
      </c>
      <c r="K3961" s="5">
        <v>42495</v>
      </c>
      <c r="L3961" t="s">
        <v>12491</v>
      </c>
      <c r="M3961" t="str">
        <f t="shared" si="1329"/>
        <v>American banker (Dart National Bank).[77]</v>
      </c>
      <c r="N3961" t="str">
        <f t="shared" si="1339"/>
        <v>American</v>
      </c>
      <c r="O3961" t="str">
        <f t="shared" si="1340"/>
        <v>banker (Dart National Bank).[77]</v>
      </c>
      <c r="P3961" t="str">
        <f t="shared" si="1330"/>
        <v>banker (Dart National Bank).</v>
      </c>
      <c r="Q3961" t="str">
        <f t="shared" si="1331"/>
        <v>banker (Dart National Bank)</v>
      </c>
      <c r="R3961" t="str">
        <f>IFERROR(MID(Q3961,1,FIND(" ",Q3961)-1),Q3961)</f>
        <v>banker</v>
      </c>
      <c r="S3961" s="2" t="s">
        <v>1507</v>
      </c>
      <c r="U3961" t="str">
        <f t="shared" si="1341"/>
        <v>https://en.wikipedia.org/wiki/Rollin_Dart</v>
      </c>
      <c r="Y3961" t="str">
        <f t="shared" si="1342"/>
        <v>https://tools.wmflabs.org/xtools-articleinfo/?article=Rollin_Dart&amp;project=en.wikipedia.org</v>
      </c>
      <c r="AB3961" t="str">
        <f t="shared" si="1343"/>
        <v>https://en.wikipedia.org/w/index.php?title=Special:WhatLinksHere/Rollin_Dart&amp;limit=500</v>
      </c>
    </row>
    <row r="3962" spans="1:28">
      <c r="A3962">
        <v>4038</v>
      </c>
      <c r="B3962">
        <v>51189</v>
      </c>
      <c r="C3962">
        <v>373436.26093297644</v>
      </c>
      <c r="D3962" t="s">
        <v>4304</v>
      </c>
      <c r="E3962" t="str">
        <f t="shared" si="1344"/>
        <v>Roly</v>
      </c>
      <c r="F3962" t="str">
        <f t="shared" si="1345"/>
        <v>Bain</v>
      </c>
      <c r="H3962">
        <v>0</v>
      </c>
      <c r="J3962">
        <v>62</v>
      </c>
      <c r="K3962" s="5">
        <v>42593</v>
      </c>
      <c r="L3962" t="s">
        <v>3863</v>
      </c>
      <c r="M3962" t="str">
        <f t="shared" si="1329"/>
        <v>English priest and clown.[180]</v>
      </c>
      <c r="N3962" t="str">
        <f t="shared" si="1339"/>
        <v>English</v>
      </c>
      <c r="O3962" t="str">
        <f t="shared" si="1340"/>
        <v>priest and clown.[180]</v>
      </c>
      <c r="P3962" s="2" t="str">
        <f t="shared" si="1330"/>
        <v>priest and clown.</v>
      </c>
      <c r="Q3962" s="2" t="str">
        <f t="shared" si="1331"/>
        <v>priest and clown</v>
      </c>
      <c r="R3962" s="2" t="str">
        <f>Q3962</f>
        <v>priest and clown</v>
      </c>
      <c r="S3962" s="2"/>
      <c r="U3962" t="str">
        <f t="shared" si="1341"/>
        <v>https://en.wikipedia.org/wiki/Roly_Bain</v>
      </c>
      <c r="Y3962" t="str">
        <f t="shared" si="1342"/>
        <v>https://tools.wmflabs.org/xtools-articleinfo/?article=Roly_Bain&amp;project=en.wikipedia.org</v>
      </c>
      <c r="AB3962" t="str">
        <f t="shared" si="1343"/>
        <v>https://en.wikipedia.org/w/index.php?title=Special:WhatLinksHere/Roly_Bain&amp;limit=500</v>
      </c>
    </row>
    <row r="3963" spans="1:28">
      <c r="A3963">
        <v>2610</v>
      </c>
      <c r="B3963">
        <v>728066</v>
      </c>
      <c r="C3963">
        <v>387376.22722328524</v>
      </c>
      <c r="D3963" t="s">
        <v>12192</v>
      </c>
      <c r="E3963" t="str">
        <f t="shared" si="1344"/>
        <v>Romaldo</v>
      </c>
      <c r="F3963" t="str">
        <f t="shared" si="1345"/>
        <v>Giurgola</v>
      </c>
      <c r="H3963">
        <v>0</v>
      </c>
      <c r="J3963">
        <v>95</v>
      </c>
      <c r="K3963" s="5">
        <v>42506</v>
      </c>
      <c r="L3963" t="s">
        <v>12702</v>
      </c>
      <c r="M3963" t="str">
        <f t="shared" si="1329"/>
        <v>Italian-born American-Australian architect (Parliament House Canberra).[274]</v>
      </c>
      <c r="N3963" t="s">
        <v>12985</v>
      </c>
      <c r="O3963" t="str">
        <f t="shared" si="1340"/>
        <v>American-Australian architect (Parliament House Canberra).[274]</v>
      </c>
      <c r="P3963" t="str">
        <f t="shared" si="1330"/>
        <v>American-Australian architect (Parliament House Canberra).</v>
      </c>
      <c r="Q3963" t="str">
        <f t="shared" si="1331"/>
        <v>American-Australian architect (Parliament House Canberra)</v>
      </c>
      <c r="R3963" t="s">
        <v>13083</v>
      </c>
      <c r="S3963" s="2" t="s">
        <v>1339</v>
      </c>
      <c r="U3963" t="str">
        <f t="shared" si="1341"/>
        <v>https://en.wikipedia.org/wiki/Romaldo_Giurgola</v>
      </c>
      <c r="Y3963" t="str">
        <f t="shared" si="1342"/>
        <v>https://tools.wmflabs.org/xtools-articleinfo/?article=Romaldo_Giurgola&amp;project=en.wikipedia.org</v>
      </c>
      <c r="AB3963" t="str">
        <f t="shared" si="1343"/>
        <v>https://en.wikipedia.org/w/index.php?title=Special:WhatLinksHere/Romaldo_Giurgola&amp;limit=500</v>
      </c>
    </row>
    <row r="3964" spans="1:28">
      <c r="A3964">
        <v>2422</v>
      </c>
      <c r="B3964">
        <v>896739</v>
      </c>
      <c r="C3964">
        <v>458966.9662700544</v>
      </c>
      <c r="D3964" t="s">
        <v>11884</v>
      </c>
      <c r="E3964" t="str">
        <f t="shared" si="1344"/>
        <v>Romalı</v>
      </c>
      <c r="F3964" t="str">
        <f t="shared" si="1345"/>
        <v>Perihan</v>
      </c>
      <c r="H3964">
        <v>0</v>
      </c>
      <c r="J3964">
        <v>74</v>
      </c>
      <c r="K3964" s="5">
        <v>42495</v>
      </c>
      <c r="L3964" t="s">
        <v>12401</v>
      </c>
      <c r="M3964" t="str">
        <f t="shared" si="1329"/>
        <v>Turkish actress and singer.[84]</v>
      </c>
      <c r="N3964" t="str">
        <f>MID(M3964,1,FIND(" ",M3964)-1)</f>
        <v>Turkish</v>
      </c>
      <c r="O3964" t="str">
        <f t="shared" si="1340"/>
        <v>actress and singer.[84]</v>
      </c>
      <c r="P3964" t="str">
        <f t="shared" si="1330"/>
        <v>actress and singer.</v>
      </c>
      <c r="Q3964" t="str">
        <f t="shared" si="1331"/>
        <v>actress and singer</v>
      </c>
      <c r="R3964" t="str">
        <f>Q3964</f>
        <v>actress and singer</v>
      </c>
      <c r="U3964" t="str">
        <f t="shared" si="1341"/>
        <v>https://en.wikipedia.org/wiki/Romalı_Perihan</v>
      </c>
      <c r="Y3964" t="str">
        <f t="shared" si="1342"/>
        <v>https://tools.wmflabs.org/xtools-articleinfo/?article=Romalı_Perihan&amp;project=en.wikipedia.org</v>
      </c>
      <c r="AB3964" t="str">
        <f t="shared" si="1343"/>
        <v>https://en.wikipedia.org/w/index.php?title=Special:WhatLinksHere/Romalı_Perihan&amp;limit=500</v>
      </c>
    </row>
    <row r="3965" spans="1:28">
      <c r="A3965">
        <v>1897</v>
      </c>
      <c r="B3965">
        <v>64346</v>
      </c>
      <c r="C3965">
        <v>663118.31835719198</v>
      </c>
      <c r="D3965" t="s">
        <v>6610</v>
      </c>
      <c r="E3965" t="str">
        <f t="shared" si="1344"/>
        <v>Roman</v>
      </c>
      <c r="F3965" t="str">
        <f t="shared" si="1345"/>
        <v>Gribbs</v>
      </c>
      <c r="H3965">
        <v>0</v>
      </c>
      <c r="J3965">
        <v>90</v>
      </c>
      <c r="K3965" s="5">
        <v>42465</v>
      </c>
      <c r="L3965" t="s">
        <v>6744</v>
      </c>
      <c r="M3965" t="str">
        <f t="shared" si="1329"/>
        <v>American politician Mayor of Detroit (1970–1974).[83]</v>
      </c>
      <c r="N3965" t="str">
        <f>MID(M3965,1,FIND(" ",M3965)-1)</f>
        <v>American</v>
      </c>
      <c r="O3965" t="str">
        <f t="shared" si="1340"/>
        <v>politician Mayor of Detroit (1970–1974).[83]</v>
      </c>
      <c r="P3965" t="str">
        <f t="shared" si="1330"/>
        <v>politician Mayor of Detroit (1970–1974).</v>
      </c>
      <c r="Q3965" t="str">
        <f t="shared" si="1331"/>
        <v>politician Mayor of Detroit (1970–1974)</v>
      </c>
      <c r="R3965" t="str">
        <f>IFERROR(MID(Q3965,1,FIND(" ",Q3965)-1),Q3965)</f>
        <v>politician</v>
      </c>
      <c r="S3965" s="2" t="s">
        <v>1779</v>
      </c>
      <c r="U3965" t="str">
        <f t="shared" si="1341"/>
        <v>https://en.wikipedia.org/wiki/Roman_Gribbs</v>
      </c>
      <c r="Y3965" t="str">
        <f t="shared" si="1342"/>
        <v>https://tools.wmflabs.org/xtools-articleinfo/?article=Roman_Gribbs&amp;project=en.wikipedia.org</v>
      </c>
      <c r="AB3965" t="str">
        <f t="shared" si="1343"/>
        <v>https://en.wikipedia.org/w/index.php?title=Special:WhatLinksHere/Roman_Gribbs&amp;limit=500</v>
      </c>
    </row>
    <row r="3966" spans="1:28">
      <c r="A3966">
        <v>4625</v>
      </c>
      <c r="B3966">
        <v>558970</v>
      </c>
      <c r="C3966">
        <v>441468.26621999935</v>
      </c>
      <c r="D3966" t="s">
        <v>14720</v>
      </c>
      <c r="E3966" t="str">
        <f t="shared" si="1344"/>
        <v>Roman</v>
      </c>
      <c r="F3966" t="str">
        <f t="shared" si="1345"/>
        <v>Ivanychuk</v>
      </c>
      <c r="H3966">
        <v>0</v>
      </c>
      <c r="J3966">
        <v>87</v>
      </c>
      <c r="K3966" s="5">
        <v>42630</v>
      </c>
      <c r="L3966" t="s">
        <v>15564</v>
      </c>
      <c r="M3966" t="str">
        <f t="shared" si="1329"/>
        <v>Ukrainian writer.[172]</v>
      </c>
      <c r="N3966" t="str">
        <f>MID(M3966,1,FIND(" ",M3966)-1)</f>
        <v>Ukrainian</v>
      </c>
      <c r="O3966" t="str">
        <f t="shared" si="1340"/>
        <v>writer.[172]</v>
      </c>
      <c r="P3966" s="2" t="str">
        <f t="shared" si="1330"/>
        <v>writer.</v>
      </c>
      <c r="Q3966" s="2" t="str">
        <f t="shared" si="1331"/>
        <v>writer</v>
      </c>
      <c r="R3966" s="2" t="str">
        <f>IFERROR(MID(Q3966,1,FIND(" ",Q3966)-1),Q3966)</f>
        <v>writer</v>
      </c>
      <c r="U3966" t="str">
        <f t="shared" si="1341"/>
        <v>https://en.wikipedia.org/wiki/Roman_Ivanychuk</v>
      </c>
      <c r="Y3966" t="str">
        <f t="shared" si="1342"/>
        <v>https://tools.wmflabs.org/xtools-articleinfo/?article=Roman_Ivanychuk&amp;project=en.wikipedia.org</v>
      </c>
      <c r="AB3966" t="str">
        <f t="shared" si="1343"/>
        <v>https://en.wikipedia.org/w/index.php?title=Special:WhatLinksHere/Roman_Ivanychuk&amp;limit=500</v>
      </c>
    </row>
    <row r="3967" spans="1:28">
      <c r="A3967">
        <v>4486</v>
      </c>
      <c r="B3967">
        <v>228352</v>
      </c>
      <c r="C3967">
        <v>869943.59281743527</v>
      </c>
      <c r="D3967" t="s">
        <v>15052</v>
      </c>
      <c r="E3967" t="str">
        <f t="shared" si="1344"/>
        <v>Roman</v>
      </c>
      <c r="F3967" t="str">
        <f t="shared" si="1345"/>
        <v>Romanchuk</v>
      </c>
      <c r="H3967">
        <v>0</v>
      </c>
      <c r="J3967">
        <v>37</v>
      </c>
      <c r="K3967" s="5">
        <v>42621</v>
      </c>
      <c r="L3967" t="s">
        <v>15419</v>
      </c>
      <c r="M3967" t="str">
        <f t="shared" si="1329"/>
        <v>Ukrainian-born Russian boxer and kickboxer heart attack.[324]</v>
      </c>
      <c r="N3967" t="s">
        <v>15857</v>
      </c>
      <c r="O3967" t="str">
        <f t="shared" si="1340"/>
        <v>Russian boxer and kickboxer heart attack.[324]</v>
      </c>
      <c r="P3967" s="2" t="str">
        <f t="shared" si="1330"/>
        <v>Russian boxer and kickboxer heart attack.</v>
      </c>
      <c r="Q3967" s="2" t="str">
        <f t="shared" si="1331"/>
        <v>Russian boxer and kickboxer heart attack</v>
      </c>
      <c r="R3967" s="2" t="s">
        <v>15671</v>
      </c>
      <c r="T3967" t="s">
        <v>15672</v>
      </c>
      <c r="U3967" t="str">
        <f t="shared" si="1341"/>
        <v>https://en.wikipedia.org/wiki/Roman_Romanchuk</v>
      </c>
      <c r="Y3967" t="str">
        <f t="shared" si="1342"/>
        <v>https://tools.wmflabs.org/xtools-articleinfo/?article=Roman_Romanchuk&amp;project=en.wikipedia.org</v>
      </c>
      <c r="AB3967" t="str">
        <f t="shared" si="1343"/>
        <v>https://en.wikipedia.org/w/index.php?title=Special:WhatLinksHere/Roman_Romanchuk&amp;limit=500</v>
      </c>
    </row>
    <row r="3968" spans="1:28">
      <c r="A3968">
        <v>3388</v>
      </c>
      <c r="B3968">
        <v>590796</v>
      </c>
      <c r="C3968">
        <v>786538.78377554065</v>
      </c>
      <c r="D3968" t="s">
        <v>13374</v>
      </c>
      <c r="E3968" t="str">
        <f t="shared" si="1344"/>
        <v>Romesh</v>
      </c>
      <c r="F3968" t="str">
        <f t="shared" si="1345"/>
        <v>Chandra</v>
      </c>
      <c r="H3968">
        <v>0</v>
      </c>
      <c r="J3968">
        <v>97</v>
      </c>
      <c r="K3968" s="5">
        <v>42555</v>
      </c>
      <c r="L3968" t="s">
        <v>13939</v>
      </c>
      <c r="M3968" t="str">
        <f t="shared" si="1329"/>
        <v>Indian activist and news editor (Communist Party of India) President of the World Peace Council (1977–1990).[47]</v>
      </c>
      <c r="N3968" t="str">
        <f t="shared" ref="N3968:N3996" si="1346">MID(M3968,1,FIND(" ",M3968)-1)</f>
        <v>Indian</v>
      </c>
      <c r="O3968" t="str">
        <f t="shared" si="1340"/>
        <v>activist and news editor (Communist Party of India) President of the World Peace Council (1977–1990).[47]</v>
      </c>
      <c r="P3968" s="2" t="str">
        <f t="shared" si="1330"/>
        <v>activist and news editor (Communist Party of India) President of the World Peace Council (1977–1990).</v>
      </c>
      <c r="Q3968" s="2" t="str">
        <f t="shared" si="1331"/>
        <v>activist and news editor (Communist Party of India) President of the World Peace Council (1977–1990)</v>
      </c>
      <c r="R3968" s="2" t="s">
        <v>2845</v>
      </c>
      <c r="S3968" s="2" t="s">
        <v>971</v>
      </c>
      <c r="U3968" t="str">
        <f t="shared" si="1341"/>
        <v>https://en.wikipedia.org/wiki/Romesh_Chandra</v>
      </c>
      <c r="Y3968" t="str">
        <f t="shared" si="1342"/>
        <v>https://tools.wmflabs.org/xtools-articleinfo/?article=Romesh_Chandra&amp;project=en.wikipedia.org</v>
      </c>
      <c r="AB3968" t="str">
        <f t="shared" si="1343"/>
        <v>https://en.wikipedia.org/w/index.php?title=Special:WhatLinksHere/Romesh_Chandra&amp;limit=500</v>
      </c>
    </row>
    <row r="3969" spans="1:29">
      <c r="A3969">
        <v>1423</v>
      </c>
      <c r="B3969">
        <v>955388</v>
      </c>
      <c r="C3969">
        <v>308178.72475472541</v>
      </c>
      <c r="D3969" t="s">
        <v>8523</v>
      </c>
      <c r="E3969" t="str">
        <f t="shared" si="1344"/>
        <v>Rómulo</v>
      </c>
      <c r="F3969" t="str">
        <f t="shared" si="1345"/>
        <v>Macció</v>
      </c>
      <c r="H3969">
        <v>0</v>
      </c>
      <c r="J3969">
        <v>84</v>
      </c>
      <c r="K3969" s="3">
        <v>42440</v>
      </c>
      <c r="L3969" s="2" t="s">
        <v>8093</v>
      </c>
      <c r="M3969" t="str">
        <f t="shared" si="1329"/>
        <v>Argentine painter.[229]</v>
      </c>
      <c r="N3969" t="str">
        <f t="shared" si="1346"/>
        <v>Argentine</v>
      </c>
      <c r="O3969" t="str">
        <f t="shared" si="1340"/>
        <v>painter.[229]</v>
      </c>
      <c r="P3969" t="str">
        <f t="shared" si="1330"/>
        <v>painter.</v>
      </c>
      <c r="Q3969" t="str">
        <f t="shared" si="1331"/>
        <v>painter</v>
      </c>
      <c r="R3969" t="str">
        <f>IFERROR(MID(Q3969,1,FIND(" ",Q3969)-1),Q3969)</f>
        <v>painter</v>
      </c>
      <c r="U3969" t="str">
        <f t="shared" si="1341"/>
        <v>https://en.wikipedia.org/wiki/Rómulo_Macció</v>
      </c>
      <c r="Y3969" t="str">
        <f t="shared" si="1342"/>
        <v>https://tools.wmflabs.org/xtools-articleinfo/?article=Rómulo_Macció&amp;project=en.wikipedia.org</v>
      </c>
      <c r="AB3969" t="str">
        <f t="shared" si="1343"/>
        <v>https://en.wikipedia.org/w/index.php?title=Special:WhatLinksHere/Rómulo_Macció&amp;limit=500</v>
      </c>
    </row>
    <row r="3970" spans="1:29">
      <c r="A3970">
        <v>3463</v>
      </c>
      <c r="B3970">
        <v>301233</v>
      </c>
      <c r="C3970">
        <v>434536.58434918907</v>
      </c>
      <c r="D3970" t="s">
        <v>13617</v>
      </c>
      <c r="E3970" t="str">
        <f t="shared" si="1344"/>
        <v>Ron</v>
      </c>
      <c r="F3970" t="str">
        <f t="shared" si="1345"/>
        <v>Allbright</v>
      </c>
      <c r="H3970">
        <v>0</v>
      </c>
      <c r="J3970">
        <v>81</v>
      </c>
      <c r="K3970" s="5">
        <v>42560</v>
      </c>
      <c r="L3970" t="s">
        <v>14043</v>
      </c>
      <c r="M3970" t="str">
        <f t="shared" ref="M3970:M4033" si="1347">MID(L3970,2,LEN(L3970)-1)</f>
        <v>Canadian football player (Calgary Stampeders).[122]</v>
      </c>
      <c r="N3970" t="str">
        <f t="shared" si="1346"/>
        <v>Canadian</v>
      </c>
      <c r="O3970" t="str">
        <f t="shared" si="1340"/>
        <v>football player (Calgary Stampeders).[122]</v>
      </c>
      <c r="P3970" s="2" t="str">
        <f t="shared" ref="P3970:P4033" si="1348">IFERROR(MID(O3970,1,FIND("[",O3970)-1),O3970)</f>
        <v>football player (Calgary Stampeders).</v>
      </c>
      <c r="Q3970" s="2" t="str">
        <f t="shared" ref="Q3970:Q4033" si="1349">IFERROR(MID(P3970,1,FIND(".",P3970)-1),P3970)</f>
        <v>football player (Calgary Stampeders)</v>
      </c>
      <c r="R3970" s="2" t="s">
        <v>13572</v>
      </c>
      <c r="S3970" s="2" t="s">
        <v>1115</v>
      </c>
      <c r="U3970" t="str">
        <f t="shared" si="1341"/>
        <v>https://en.wikipedia.org/wiki/Ron_Allbright</v>
      </c>
      <c r="V3970">
        <v>173</v>
      </c>
      <c r="W3970">
        <v>0</v>
      </c>
      <c r="X3970">
        <v>0</v>
      </c>
      <c r="Y3970" t="str">
        <f t="shared" si="1342"/>
        <v>https://tools.wmflabs.org/xtools-articleinfo/?article=Ron_Allbright&amp;project=en.wikipedia.org</v>
      </c>
      <c r="Z3970">
        <v>37</v>
      </c>
      <c r="AA3970">
        <v>11</v>
      </c>
      <c r="AB3970" t="str">
        <f t="shared" si="1343"/>
        <v>https://en.wikipedia.org/w/index.php?title=Special:WhatLinksHere/Ron_Allbright&amp;limit=500</v>
      </c>
      <c r="AC3970">
        <v>6</v>
      </c>
    </row>
    <row r="3971" spans="1:29">
      <c r="A3971">
        <v>2080</v>
      </c>
      <c r="B3971">
        <v>275411</v>
      </c>
      <c r="C3971">
        <v>1208.8728935850668</v>
      </c>
      <c r="D3971" t="s">
        <v>6601</v>
      </c>
      <c r="E3971" t="str">
        <f t="shared" si="1344"/>
        <v>Ron</v>
      </c>
      <c r="F3971" t="str">
        <f t="shared" si="1345"/>
        <v>Bonham</v>
      </c>
      <c r="H3971">
        <v>0</v>
      </c>
      <c r="J3971">
        <v>73</v>
      </c>
      <c r="K3971" s="5">
        <v>42476</v>
      </c>
      <c r="L3971" t="s">
        <v>6274</v>
      </c>
      <c r="M3971" t="str">
        <f t="shared" si="1347"/>
        <v>American basketball player (Boston Celtics Indiana Pacers) NBA champion (1965 1966).[267]</v>
      </c>
      <c r="N3971" t="str">
        <f t="shared" si="1346"/>
        <v>American</v>
      </c>
      <c r="O3971" t="str">
        <f t="shared" si="1340"/>
        <v>basketball player (Boston Celtics Indiana Pacers) NBA champion (1965 1966).[267]</v>
      </c>
      <c r="P3971" t="str">
        <f t="shared" si="1348"/>
        <v>basketball player (Boston Celtics Indiana Pacers) NBA champion (1965 1966).</v>
      </c>
      <c r="Q3971" t="str">
        <f t="shared" si="1349"/>
        <v>basketball player (Boston Celtics Indiana Pacers) NBA champion (1965 1966)</v>
      </c>
      <c r="R3971" t="s">
        <v>7470</v>
      </c>
      <c r="S3971" s="2" t="s">
        <v>1781</v>
      </c>
      <c r="U3971" t="str">
        <f t="shared" si="1341"/>
        <v>https://en.wikipedia.org/wiki/Ron_Bonham</v>
      </c>
      <c r="Y3971" t="str">
        <f t="shared" si="1342"/>
        <v>https://tools.wmflabs.org/xtools-articleinfo/?article=Ron_Bonham&amp;project=en.wikipedia.org</v>
      </c>
      <c r="AB3971" t="str">
        <f t="shared" si="1343"/>
        <v>https://en.wikipedia.org/w/index.php?title=Special:WhatLinksHere/Ron_Bonham&amp;limit=500</v>
      </c>
    </row>
    <row r="3972" spans="1:29">
      <c r="A3972">
        <v>2206</v>
      </c>
      <c r="B3972">
        <v>356959</v>
      </c>
      <c r="C3972">
        <v>950438.98472431465</v>
      </c>
      <c r="D3972" t="s">
        <v>6571</v>
      </c>
      <c r="E3972" t="str">
        <f t="shared" si="1344"/>
        <v>Ron</v>
      </c>
      <c r="F3972" t="str">
        <f t="shared" si="1345"/>
        <v>Brace</v>
      </c>
      <c r="H3972">
        <v>0</v>
      </c>
      <c r="J3972">
        <v>29</v>
      </c>
      <c r="K3972" s="5">
        <v>42483</v>
      </c>
      <c r="L3972" t="s">
        <v>6155</v>
      </c>
      <c r="M3972" t="str">
        <f t="shared" si="1347"/>
        <v>American football player (Boston College New England Patriots) apparent heart attack.[394]</v>
      </c>
      <c r="N3972" t="str">
        <f t="shared" si="1346"/>
        <v>American</v>
      </c>
      <c r="O3972" t="str">
        <f t="shared" si="1340"/>
        <v>football player (Boston College New England Patriots) apparent heart attack.[394]</v>
      </c>
      <c r="P3972" t="str">
        <f t="shared" si="1348"/>
        <v>football player (Boston College New England Patriots) apparent heart attack.</v>
      </c>
      <c r="Q3972" t="str">
        <f t="shared" si="1349"/>
        <v>football player (Boston College New England Patriots) apparent heart attack</v>
      </c>
      <c r="R3972" t="s">
        <v>7464</v>
      </c>
      <c r="S3972" t="s">
        <v>1492</v>
      </c>
      <c r="T3972" t="s">
        <v>3188</v>
      </c>
      <c r="U3972" t="str">
        <f t="shared" si="1341"/>
        <v>https://en.wikipedia.org/wiki/Ron_Brace</v>
      </c>
      <c r="Y3972" t="str">
        <f t="shared" si="1342"/>
        <v>https://tools.wmflabs.org/xtools-articleinfo/?article=Ron_Brace&amp;project=en.wikipedia.org</v>
      </c>
      <c r="AB3972" t="str">
        <f t="shared" si="1343"/>
        <v>https://en.wikipedia.org/w/index.php?title=Special:WhatLinksHere/Ron_Brace&amp;limit=500</v>
      </c>
    </row>
    <row r="3973" spans="1:29">
      <c r="A3973">
        <v>435</v>
      </c>
      <c r="B3973">
        <v>757577</v>
      </c>
      <c r="C3973">
        <v>79884.015665811603</v>
      </c>
      <c r="D3973" t="s">
        <v>9799</v>
      </c>
      <c r="E3973" t="str">
        <f t="shared" si="1344"/>
        <v>Ron</v>
      </c>
      <c r="F3973" t="str">
        <f t="shared" si="1345"/>
        <v>Collins</v>
      </c>
      <c r="H3973">
        <v>0</v>
      </c>
      <c r="J3973">
        <v>59</v>
      </c>
      <c r="K3973" s="3">
        <v>42390</v>
      </c>
      <c r="L3973" t="s">
        <v>9802</v>
      </c>
      <c r="M3973" t="str">
        <f t="shared" si="1347"/>
        <v>Canadian curler.[439]</v>
      </c>
      <c r="N3973" t="str">
        <f t="shared" si="1346"/>
        <v>Canadian</v>
      </c>
      <c r="O3973" t="str">
        <f t="shared" ref="O3973:O3996" si="1350">MID(M3973,FIND(" ",M3973)+1,9999)</f>
        <v>curler.[439]</v>
      </c>
      <c r="P3973" t="str">
        <f t="shared" si="1348"/>
        <v>curler.</v>
      </c>
      <c r="Q3973" t="str">
        <f t="shared" si="1349"/>
        <v>curler</v>
      </c>
      <c r="R3973" t="str">
        <f>IFERROR(MID(Q3973,1,FIND(" ",Q3973)-1),Q3973)</f>
        <v>curler</v>
      </c>
      <c r="U3973" t="str">
        <f t="shared" si="1341"/>
        <v>https://en.wikipedia.org/wiki/Ron_Collins</v>
      </c>
      <c r="Y3973" t="str">
        <f t="shared" si="1342"/>
        <v>https://tools.wmflabs.org/xtools-articleinfo/?article=Ron_Collins&amp;project=en.wikipedia.org</v>
      </c>
      <c r="AB3973" t="str">
        <f t="shared" si="1343"/>
        <v>https://en.wikipedia.org/w/index.php?title=Special:WhatLinksHere/Ron_Collins&amp;limit=500</v>
      </c>
    </row>
    <row r="3974" spans="1:29">
      <c r="A3974">
        <v>2573</v>
      </c>
      <c r="B3974">
        <v>839787</v>
      </c>
      <c r="C3974">
        <v>390741.28110132733</v>
      </c>
      <c r="D3974" t="s">
        <v>12004</v>
      </c>
      <c r="E3974" t="str">
        <f t="shared" si="1344"/>
        <v>Ron</v>
      </c>
      <c r="F3974" t="str">
        <f t="shared" si="1345"/>
        <v>Henry</v>
      </c>
      <c r="H3974">
        <v>0</v>
      </c>
      <c r="J3974">
        <v>79</v>
      </c>
      <c r="K3974" s="5">
        <v>42504</v>
      </c>
      <c r="L3974" t="s">
        <v>12536</v>
      </c>
      <c r="M3974" t="str">
        <f t="shared" si="1347"/>
        <v>American baseball player (Minnesota Twins) cardiovascular and renal disease.[237]</v>
      </c>
      <c r="N3974" t="str">
        <f t="shared" si="1346"/>
        <v>American</v>
      </c>
      <c r="O3974" t="str">
        <f t="shared" si="1350"/>
        <v>baseball player (Minnesota Twins) cardiovascular and renal disease.[237]</v>
      </c>
      <c r="P3974" t="str">
        <f t="shared" si="1348"/>
        <v>baseball player (Minnesota Twins) cardiovascular and renal disease.</v>
      </c>
      <c r="Q3974" t="str">
        <f t="shared" si="1349"/>
        <v>baseball player (Minnesota Twins) cardiovascular and renal disease</v>
      </c>
      <c r="R3974" t="s">
        <v>13265</v>
      </c>
      <c r="S3974" s="2" t="s">
        <v>1221</v>
      </c>
      <c r="T3974" t="s">
        <v>3136</v>
      </c>
      <c r="U3974" t="str">
        <f t="shared" si="1341"/>
        <v>https://en.wikipedia.org/wiki/Ron_Henry</v>
      </c>
      <c r="Y3974" t="str">
        <f t="shared" si="1342"/>
        <v>https://tools.wmflabs.org/xtools-articleinfo/?article=Ron_Henry&amp;project=en.wikipedia.org</v>
      </c>
      <c r="AB3974" t="str">
        <f t="shared" si="1343"/>
        <v>https://en.wikipedia.org/w/index.php?title=Special:WhatLinksHere/Ron_Henry&amp;limit=500</v>
      </c>
    </row>
    <row r="3975" spans="1:29">
      <c r="A3975">
        <v>1364</v>
      </c>
      <c r="B3975">
        <v>781867</v>
      </c>
      <c r="C3975">
        <v>249888.19414829777</v>
      </c>
      <c r="D3975" t="s">
        <v>8988</v>
      </c>
      <c r="E3975" t="str">
        <f t="shared" si="1344"/>
        <v>Ron</v>
      </c>
      <c r="F3975" t="str">
        <f t="shared" si="1345"/>
        <v>Jacobs</v>
      </c>
      <c r="H3975">
        <v>0</v>
      </c>
      <c r="J3975">
        <v>78</v>
      </c>
      <c r="K3975" s="3">
        <v>42437</v>
      </c>
      <c r="L3975" s="2" t="s">
        <v>8139</v>
      </c>
      <c r="M3975" t="str">
        <f t="shared" si="1347"/>
        <v>American broadcaster co-creator of American Top 40.[170]</v>
      </c>
      <c r="N3975" t="str">
        <f t="shared" si="1346"/>
        <v>American</v>
      </c>
      <c r="O3975" t="str">
        <f t="shared" si="1350"/>
        <v>broadcaster co-creator of American Top 40.[170]</v>
      </c>
      <c r="P3975" t="str">
        <f t="shared" si="1348"/>
        <v>broadcaster co-creator of American Top 40.</v>
      </c>
      <c r="Q3975" t="str">
        <f t="shared" si="1349"/>
        <v>broadcaster co-creator of American Top 40</v>
      </c>
      <c r="R3975" t="str">
        <f>IFERROR(MID(Q3975,1,FIND(" ",Q3975)-1),Q3975)</f>
        <v>broadcaster</v>
      </c>
      <c r="S3975" s="2" t="s">
        <v>2009</v>
      </c>
      <c r="U3975" t="str">
        <f t="shared" si="1341"/>
        <v>https://en.wikipedia.org/wiki/Ron_Jacobs</v>
      </c>
      <c r="Y3975" t="str">
        <f t="shared" si="1342"/>
        <v>https://tools.wmflabs.org/xtools-articleinfo/?article=Ron_Jacobs&amp;project=en.wikipedia.org</v>
      </c>
      <c r="AB3975" t="str">
        <f t="shared" si="1343"/>
        <v>https://en.wikipedia.org/w/index.php?title=Special:WhatLinksHere/Ron_Jacobs&amp;limit=500</v>
      </c>
    </row>
    <row r="3976" spans="1:29">
      <c r="A3976">
        <v>3125</v>
      </c>
      <c r="B3976">
        <v>100743</v>
      </c>
      <c r="C3976">
        <v>120925.62059388001</v>
      </c>
      <c r="D3976" t="s">
        <v>5640</v>
      </c>
      <c r="E3976" t="str">
        <f t="shared" si="1344"/>
        <v>Ron</v>
      </c>
      <c r="F3976" t="str">
        <f t="shared" si="1345"/>
        <v>Lester</v>
      </c>
      <c r="H3976">
        <v>0</v>
      </c>
      <c r="J3976">
        <v>45</v>
      </c>
      <c r="K3976" s="5">
        <v>42538</v>
      </c>
      <c r="L3976" t="s">
        <v>4925</v>
      </c>
      <c r="M3976" t="str">
        <f t="shared" si="1347"/>
        <v>American actor (Varsity Blues Popular Good Burger) liver and kidney failure.[280]</v>
      </c>
      <c r="N3976" t="str">
        <f t="shared" si="1346"/>
        <v>American</v>
      </c>
      <c r="O3976" t="str">
        <f t="shared" si="1350"/>
        <v>actor (Varsity Blues Popular Good Burger) liver and kidney failure.[280]</v>
      </c>
      <c r="P3976" t="str">
        <f t="shared" si="1348"/>
        <v>actor (Varsity Blues Popular Good Burger) liver and kidney failure.</v>
      </c>
      <c r="Q3976" t="str">
        <f t="shared" si="1349"/>
        <v>actor (Varsity Blues Popular Good Burger) liver and kidney failure</v>
      </c>
      <c r="R3976" t="str">
        <f>IFERROR(MID(Q3976,1,FIND(" ",Q3976)-1),Q3976)</f>
        <v>actor</v>
      </c>
      <c r="S3976" s="2" t="s">
        <v>946</v>
      </c>
      <c r="T3976" t="s">
        <v>3075</v>
      </c>
      <c r="U3976" t="str">
        <f t="shared" si="1341"/>
        <v>https://en.wikipedia.org/wiki/Ron_Lester</v>
      </c>
      <c r="Y3976" t="str">
        <f t="shared" si="1342"/>
        <v>https://tools.wmflabs.org/xtools-articleinfo/?article=Ron_Lester&amp;project=en.wikipedia.org</v>
      </c>
      <c r="AB3976" t="str">
        <f t="shared" si="1343"/>
        <v>https://en.wikipedia.org/w/index.php?title=Special:WhatLinksHere/Ron_Lester&amp;limit=500</v>
      </c>
    </row>
    <row r="3977" spans="1:29">
      <c r="A3977">
        <v>3060</v>
      </c>
      <c r="B3977">
        <v>867168</v>
      </c>
      <c r="C3977">
        <v>493056.24218322919</v>
      </c>
      <c r="D3977" t="s">
        <v>5404</v>
      </c>
      <c r="E3977" t="str">
        <f t="shared" si="1344"/>
        <v>Ron</v>
      </c>
      <c r="F3977" t="str">
        <f t="shared" si="1345"/>
        <v>Mason</v>
      </c>
      <c r="H3977">
        <v>0</v>
      </c>
      <c r="J3977">
        <v>76</v>
      </c>
      <c r="K3977" s="5">
        <v>42534</v>
      </c>
      <c r="L3977" t="s">
        <v>4928</v>
      </c>
      <c r="M3977" t="str">
        <f t="shared" si="1347"/>
        <v>Canadian ice hockey coach and university administrator (Michigan State).[215]</v>
      </c>
      <c r="N3977" t="str">
        <f t="shared" si="1346"/>
        <v>Canadian</v>
      </c>
      <c r="O3977" t="str">
        <f t="shared" si="1350"/>
        <v>ice hockey coach and university administrator (Michigan State).[215]</v>
      </c>
      <c r="P3977" t="str">
        <f t="shared" si="1348"/>
        <v>ice hockey coach and university administrator (Michigan State).</v>
      </c>
      <c r="Q3977" t="str">
        <f t="shared" si="1349"/>
        <v>ice hockey coach and university administrator (Michigan State)</v>
      </c>
      <c r="R3977" t="s">
        <v>3000</v>
      </c>
      <c r="S3977" s="2" t="s">
        <v>1181</v>
      </c>
      <c r="U3977" t="str">
        <f t="shared" si="1341"/>
        <v>https://en.wikipedia.org/wiki/Ron_Mason</v>
      </c>
      <c r="Y3977" t="str">
        <f t="shared" si="1342"/>
        <v>https://tools.wmflabs.org/xtools-articleinfo/?article=Ron_Mason&amp;project=en.wikipedia.org</v>
      </c>
      <c r="AB3977" t="str">
        <f t="shared" si="1343"/>
        <v>https://en.wikipedia.org/w/index.php?title=Special:WhatLinksHere/Ron_Mason&amp;limit=500</v>
      </c>
    </row>
    <row r="3978" spans="1:29">
      <c r="A3978">
        <v>4663</v>
      </c>
      <c r="B3978">
        <v>658629</v>
      </c>
      <c r="C3978">
        <v>858069.64914809214</v>
      </c>
      <c r="D3978" t="s">
        <v>15191</v>
      </c>
      <c r="E3978" t="str">
        <f t="shared" si="1344"/>
        <v>Ron</v>
      </c>
      <c r="F3978" t="str">
        <f t="shared" si="1345"/>
        <v>Massey</v>
      </c>
      <c r="H3978">
        <v>0</v>
      </c>
      <c r="J3978">
        <v>86</v>
      </c>
      <c r="K3978" s="5">
        <v>42632</v>
      </c>
      <c r="L3978" t="s">
        <v>15609</v>
      </c>
      <c r="M3978" t="str">
        <f t="shared" si="1347"/>
        <v>Australian rugby league tactician and administrator (Eastern Suburbs Parramatta Cronulla) namesake of Ron Massey Cup cancer.[137]</v>
      </c>
      <c r="N3978" t="str">
        <f t="shared" si="1346"/>
        <v>Australian</v>
      </c>
      <c r="O3978" t="str">
        <f t="shared" si="1350"/>
        <v>rugby league tactician and administrator (Eastern Suburbs Parramatta Cronulla) namesake of Ron Massey Cup cancer.[137]</v>
      </c>
      <c r="P3978" s="2" t="str">
        <f t="shared" si="1348"/>
        <v>rugby league tactician and administrator (Eastern Suburbs Parramatta Cronulla) namesake of Ron Massey Cup cancer.</v>
      </c>
      <c r="Q3978" s="2" t="str">
        <f t="shared" si="1349"/>
        <v>rugby league tactician and administrator (Eastern Suburbs Parramatta Cronulla) namesake of Ron Massey Cup cancer</v>
      </c>
      <c r="R3978" s="2" t="str">
        <f>LEFT(Q3978,40)</f>
        <v>rugby league tactician and administrator</v>
      </c>
      <c r="S3978" s="2" t="s">
        <v>513</v>
      </c>
      <c r="T3978" t="s">
        <v>15765</v>
      </c>
      <c r="U3978" t="str">
        <f t="shared" si="1341"/>
        <v>https://en.wikipedia.org/wiki/Ron_Massey</v>
      </c>
      <c r="Y3978" t="str">
        <f t="shared" si="1342"/>
        <v>https://tools.wmflabs.org/xtools-articleinfo/?article=Ron_Massey&amp;project=en.wikipedia.org</v>
      </c>
      <c r="AB3978" t="str">
        <f t="shared" si="1343"/>
        <v>https://en.wikipedia.org/w/index.php?title=Special:WhatLinksHere/Ron_Massey&amp;limit=500</v>
      </c>
    </row>
    <row r="3979" spans="1:29">
      <c r="A3979">
        <v>451</v>
      </c>
      <c r="B3979">
        <v>759483</v>
      </c>
      <c r="C3979">
        <v>654966.24118350155</v>
      </c>
      <c r="D3979" t="s">
        <v>9594</v>
      </c>
      <c r="E3979" t="str">
        <f t="shared" si="1344"/>
        <v>Ron</v>
      </c>
      <c r="F3979" t="str">
        <f t="shared" si="1345"/>
        <v>Southern</v>
      </c>
      <c r="H3979">
        <v>0</v>
      </c>
      <c r="J3979">
        <v>85</v>
      </c>
      <c r="K3979" s="3">
        <v>42390</v>
      </c>
      <c r="L3979" t="s">
        <v>9595</v>
      </c>
      <c r="M3979" t="str">
        <f t="shared" si="1347"/>
        <v>Canadian businessman (ATCO).[455]</v>
      </c>
      <c r="N3979" t="str">
        <f t="shared" si="1346"/>
        <v>Canadian</v>
      </c>
      <c r="O3979" t="str">
        <f t="shared" si="1350"/>
        <v>businessman (ATCO).[455]</v>
      </c>
      <c r="P3979" t="str">
        <f t="shared" si="1348"/>
        <v>businessman (ATCO).</v>
      </c>
      <c r="Q3979" t="str">
        <f t="shared" si="1349"/>
        <v>businessman (ATCO)</v>
      </c>
      <c r="R3979" t="str">
        <f>IFERROR(MID(Q3979,1,FIND(" ",Q3979)-1),Q3979)</f>
        <v>businessman</v>
      </c>
      <c r="S3979" t="s">
        <v>2596</v>
      </c>
      <c r="U3979" t="str">
        <f t="shared" si="1341"/>
        <v>https://en.wikipedia.org/wiki/Ron_Southern</v>
      </c>
      <c r="Y3979" t="str">
        <f t="shared" si="1342"/>
        <v>https://tools.wmflabs.org/xtools-articleinfo/?article=Ron_Southern&amp;project=en.wikipedia.org</v>
      </c>
      <c r="AB3979" t="str">
        <f t="shared" si="1343"/>
        <v>https://en.wikipedia.org/w/index.php?title=Special:WhatLinksHere/Ron_Southern&amp;limit=500</v>
      </c>
    </row>
    <row r="3980" spans="1:29">
      <c r="A3980">
        <v>543</v>
      </c>
      <c r="B3980">
        <v>357674</v>
      </c>
      <c r="C3980">
        <v>334377.88587343675</v>
      </c>
      <c r="D3980" t="s">
        <v>9785</v>
      </c>
      <c r="E3980" t="str">
        <f t="shared" si="1344"/>
        <v>Ron</v>
      </c>
      <c r="F3980" t="str">
        <f t="shared" si="1345"/>
        <v>Stillwell</v>
      </c>
      <c r="H3980">
        <v>0</v>
      </c>
      <c r="J3980">
        <v>76</v>
      </c>
      <c r="K3980" s="3">
        <v>42394</v>
      </c>
      <c r="L3980" t="s">
        <v>10601</v>
      </c>
      <c r="M3980" t="str">
        <f t="shared" si="1347"/>
        <v>American baseball player (Washington Senators) cancer.[549]</v>
      </c>
      <c r="N3980" t="str">
        <f t="shared" si="1346"/>
        <v>American</v>
      </c>
      <c r="O3980" t="str">
        <f t="shared" si="1350"/>
        <v>baseball player (Washington Senators) cancer.[549]</v>
      </c>
      <c r="P3980" t="str">
        <f t="shared" si="1348"/>
        <v>baseball player (Washington Senators) cancer.</v>
      </c>
      <c r="Q3980" t="str">
        <f t="shared" si="1349"/>
        <v>baseball player (Washington Senators) cancer</v>
      </c>
      <c r="R3980" t="s">
        <v>7478</v>
      </c>
      <c r="S3980" t="s">
        <v>2563</v>
      </c>
      <c r="T3980" t="s">
        <v>8770</v>
      </c>
      <c r="U3980" t="str">
        <f t="shared" ref="U3980:U4012" si="1351">CONCATENATE("https://en.wikipedia.org/wiki/",REPLACE(D3980,FIND(" ",D3980),1,"_"))</f>
        <v>https://en.wikipedia.org/wiki/Ron_Stillwell</v>
      </c>
      <c r="Y3980" t="str">
        <f t="shared" ref="Y3980:Y4012" si="1352">CONCATENATE("https://tools.wmflabs.org/xtools-articleinfo/?article=",REPLACE(D3980,FIND(" ",D3980),1,"_"),"&amp;project=en.wikipedia.org")</f>
        <v>https://tools.wmflabs.org/xtools-articleinfo/?article=Ron_Stillwell&amp;project=en.wikipedia.org</v>
      </c>
      <c r="AB3980" t="str">
        <f t="shared" ref="AB3980:AB4012" si="1353">CONCATENATE("https://en.wikipedia.org/w/index.php?title=Special:WhatLinksHere/",REPLACE(D3980,FIND(" ",D3980),1,"_"),"&amp;limit=500")</f>
        <v>https://en.wikipedia.org/w/index.php?title=Special:WhatLinksHere/Ron_Stillwell&amp;limit=500</v>
      </c>
    </row>
    <row r="3981" spans="1:29">
      <c r="A3981">
        <v>2066</v>
      </c>
      <c r="B3981">
        <v>555649</v>
      </c>
      <c r="C3981">
        <v>301200.08051471814</v>
      </c>
      <c r="D3981" t="s">
        <v>6780</v>
      </c>
      <c r="E3981" t="str">
        <f t="shared" si="1344"/>
        <v>Ron</v>
      </c>
      <c r="F3981" t="str">
        <f t="shared" si="1345"/>
        <v>Theobald</v>
      </c>
      <c r="H3981">
        <v>0</v>
      </c>
      <c r="J3981">
        <v>72</v>
      </c>
      <c r="K3981" s="5">
        <v>42474</v>
      </c>
      <c r="L3981" t="s">
        <v>6071</v>
      </c>
      <c r="M3981" t="str">
        <f t="shared" si="1347"/>
        <v>American baseball player (Milwaukee Brewers).[253]</v>
      </c>
      <c r="N3981" t="str">
        <f t="shared" si="1346"/>
        <v>American</v>
      </c>
      <c r="O3981" t="str">
        <f t="shared" si="1350"/>
        <v>baseball player (Milwaukee Brewers).[253]</v>
      </c>
      <c r="P3981" t="str">
        <f t="shared" si="1348"/>
        <v>baseball player (Milwaukee Brewers).</v>
      </c>
      <c r="Q3981" t="str">
        <f t="shared" si="1349"/>
        <v>baseball player (Milwaukee Brewers)</v>
      </c>
      <c r="R3981" t="s">
        <v>7478</v>
      </c>
      <c r="S3981" s="2" t="s">
        <v>1502</v>
      </c>
      <c r="U3981" t="str">
        <f t="shared" si="1351"/>
        <v>https://en.wikipedia.org/wiki/Ron_Theobald</v>
      </c>
      <c r="Y3981" t="str">
        <f t="shared" si="1352"/>
        <v>https://tools.wmflabs.org/xtools-articleinfo/?article=Ron_Theobald&amp;project=en.wikipedia.org</v>
      </c>
      <c r="AB3981" t="str">
        <f t="shared" si="1353"/>
        <v>https://en.wikipedia.org/w/index.php?title=Special:WhatLinksHere/Ron_Theobald&amp;limit=500</v>
      </c>
    </row>
    <row r="3982" spans="1:29">
      <c r="A3982">
        <v>4080</v>
      </c>
      <c r="B3982">
        <v>349153</v>
      </c>
      <c r="C3982">
        <v>776163.21564164537</v>
      </c>
      <c r="D3982" t="s">
        <v>4341</v>
      </c>
      <c r="E3982" t="str">
        <f t="shared" si="1344"/>
        <v>Ron</v>
      </c>
      <c r="F3982" t="str">
        <f t="shared" si="1345"/>
        <v>Vander Kelen</v>
      </c>
      <c r="H3982">
        <v>0</v>
      </c>
      <c r="J3982">
        <v>76</v>
      </c>
      <c r="K3982" s="5">
        <v>42596</v>
      </c>
      <c r="L3982" t="s">
        <v>3841</v>
      </c>
      <c r="M3982" t="str">
        <f t="shared" si="1347"/>
        <v>American football player (Minnesota Vikings Wisconsin Badgers) MVP of the 1963 Rose Bowl.[222]</v>
      </c>
      <c r="N3982" t="str">
        <f t="shared" si="1346"/>
        <v>American</v>
      </c>
      <c r="O3982" t="str">
        <f t="shared" si="1350"/>
        <v>football player (Minnesota Vikings Wisconsin Badgers) MVP of the 1963 Rose Bowl.[222]</v>
      </c>
      <c r="P3982" s="2" t="str">
        <f t="shared" si="1348"/>
        <v>football player (Minnesota Vikings Wisconsin Badgers) MVP of the 1963 Rose Bowl.</v>
      </c>
      <c r="Q3982" s="2" t="str">
        <f t="shared" si="1349"/>
        <v>football player (Minnesota Vikings Wisconsin Badgers) MVP of the 1963 Rose Bowl</v>
      </c>
      <c r="R3982" s="2" t="s">
        <v>3325</v>
      </c>
      <c r="S3982" t="s">
        <v>710</v>
      </c>
      <c r="U3982" t="str">
        <f t="shared" si="1351"/>
        <v>https://en.wikipedia.org/wiki/Ron_Vander Kelen</v>
      </c>
      <c r="Y3982" t="str">
        <f t="shared" si="1352"/>
        <v>https://tools.wmflabs.org/xtools-articleinfo/?article=Ron_Vander Kelen&amp;project=en.wikipedia.org</v>
      </c>
      <c r="AB3982" t="str">
        <f t="shared" si="1353"/>
        <v>https://en.wikipedia.org/w/index.php?title=Special:WhatLinksHere/Ron_Vander Kelen&amp;limit=500</v>
      </c>
    </row>
    <row r="3983" spans="1:29">
      <c r="A3983">
        <v>1833</v>
      </c>
      <c r="B3983">
        <v>509821</v>
      </c>
      <c r="C3983">
        <v>946242.20551031618</v>
      </c>
      <c r="D3983" t="s">
        <v>6872</v>
      </c>
      <c r="E3983" t="str">
        <f t="shared" si="1344"/>
        <v>Ron</v>
      </c>
      <c r="F3983" t="str">
        <f t="shared" si="1345"/>
        <v>Wicks</v>
      </c>
      <c r="H3983">
        <v>0</v>
      </c>
      <c r="J3983">
        <v>76</v>
      </c>
      <c r="K3983" s="5">
        <v>42461</v>
      </c>
      <c r="L3983" t="s">
        <v>6443</v>
      </c>
      <c r="M3983" t="str">
        <f t="shared" si="1347"/>
        <v>Canadian NHL ice hockey referee liver cancer.[19]</v>
      </c>
      <c r="N3983" t="str">
        <f t="shared" si="1346"/>
        <v>Canadian</v>
      </c>
      <c r="O3983" t="str">
        <f t="shared" si="1350"/>
        <v>NHL ice hockey referee liver cancer.[19]</v>
      </c>
      <c r="P3983" t="str">
        <f t="shared" si="1348"/>
        <v>NHL ice hockey referee liver cancer.</v>
      </c>
      <c r="Q3983" t="str">
        <f t="shared" si="1349"/>
        <v>NHL ice hockey referee liver cancer</v>
      </c>
      <c r="R3983" t="s">
        <v>3145</v>
      </c>
      <c r="U3983" t="str">
        <f t="shared" si="1351"/>
        <v>https://en.wikipedia.org/wiki/Ron_Wicks</v>
      </c>
      <c r="Y3983" t="str">
        <f t="shared" si="1352"/>
        <v>https://tools.wmflabs.org/xtools-articleinfo/?article=Ron_Wicks&amp;project=en.wikipedia.org</v>
      </c>
      <c r="AB3983" t="str">
        <f t="shared" si="1353"/>
        <v>https://en.wikipedia.org/w/index.php?title=Special:WhatLinksHere/Ron_Wicks&amp;limit=500</v>
      </c>
    </row>
    <row r="3984" spans="1:29">
      <c r="A3984">
        <v>2659</v>
      </c>
      <c r="B3984">
        <v>859985</v>
      </c>
      <c r="C3984">
        <v>370688.75002205459</v>
      </c>
      <c r="D3984" t="s">
        <v>12091</v>
      </c>
      <c r="E3984" t="s">
        <v>13133</v>
      </c>
      <c r="F3984" t="s">
        <v>12996</v>
      </c>
      <c r="H3984">
        <v>0</v>
      </c>
      <c r="J3984">
        <v>74</v>
      </c>
      <c r="K3984" s="5">
        <v>42509</v>
      </c>
      <c r="L3984" t="s">
        <v>12692</v>
      </c>
      <c r="M3984" t="str">
        <f t="shared" si="1347"/>
        <v>Canadian physicist complications from pneumonia.[323]</v>
      </c>
      <c r="N3984" t="str">
        <f t="shared" si="1346"/>
        <v>Canadian</v>
      </c>
      <c r="O3984" t="str">
        <f t="shared" si="1350"/>
        <v>physicist complications from pneumonia.[323]</v>
      </c>
      <c r="P3984" t="str">
        <f t="shared" si="1348"/>
        <v>physicist complications from pneumonia.</v>
      </c>
      <c r="Q3984" t="str">
        <f t="shared" si="1349"/>
        <v>physicist complications from pneumonia</v>
      </c>
      <c r="R3984" t="str">
        <f>Q3984</f>
        <v>physicist complications from pneumonia</v>
      </c>
      <c r="T3984" t="s">
        <v>13014</v>
      </c>
      <c r="U3984" t="str">
        <f t="shared" si="1351"/>
        <v>https://en.wikipedia.org/wiki/Ronald_C. Davidson</v>
      </c>
      <c r="Y3984" t="str">
        <f t="shared" si="1352"/>
        <v>https://tools.wmflabs.org/xtools-articleinfo/?article=Ronald_C. Davidson&amp;project=en.wikipedia.org</v>
      </c>
      <c r="AB3984" t="str">
        <f t="shared" si="1353"/>
        <v>https://en.wikipedia.org/w/index.php?title=Special:WhatLinksHere/Ronald_C. Davidson&amp;limit=500</v>
      </c>
    </row>
    <row r="3985" spans="1:28">
      <c r="A3985">
        <v>428</v>
      </c>
      <c r="B3985">
        <v>803154</v>
      </c>
      <c r="C3985">
        <v>278929.56118284928</v>
      </c>
      <c r="D3985" t="s">
        <v>9646</v>
      </c>
      <c r="E3985" t="str">
        <f>LEFT(D3985,FIND(" ",D3985)-1)</f>
        <v>Ronald</v>
      </c>
      <c r="F3985" t="str">
        <f>MID(D3985,FIND(" ",D3985)+1,9999)</f>
        <v>Greenwald</v>
      </c>
      <c r="H3985">
        <v>0</v>
      </c>
      <c r="J3985">
        <v>82</v>
      </c>
      <c r="K3985" s="3">
        <v>42389</v>
      </c>
      <c r="L3985" t="s">
        <v>9790</v>
      </c>
      <c r="M3985" t="str">
        <f t="shared" si="1347"/>
        <v>American rabbi.[431]</v>
      </c>
      <c r="N3985" t="str">
        <f t="shared" si="1346"/>
        <v>American</v>
      </c>
      <c r="O3985" t="str">
        <f t="shared" si="1350"/>
        <v>rabbi.[431]</v>
      </c>
      <c r="P3985" t="str">
        <f t="shared" si="1348"/>
        <v>rabbi.</v>
      </c>
      <c r="Q3985" t="str">
        <f t="shared" si="1349"/>
        <v>rabbi</v>
      </c>
      <c r="R3985" t="str">
        <f>IFERROR(MID(Q3985,1,FIND(" ",Q3985)-1),Q3985)</f>
        <v>rabbi</v>
      </c>
      <c r="U3985" t="str">
        <f t="shared" si="1351"/>
        <v>https://en.wikipedia.org/wiki/Ronald_Greenwald</v>
      </c>
      <c r="Y3985" t="str">
        <f t="shared" si="1352"/>
        <v>https://tools.wmflabs.org/xtools-articleinfo/?article=Ronald_Greenwald&amp;project=en.wikipedia.org</v>
      </c>
      <c r="AB3985" t="str">
        <f t="shared" si="1353"/>
        <v>https://en.wikipedia.org/w/index.php?title=Special:WhatLinksHere/Ronald_Greenwald&amp;limit=500</v>
      </c>
    </row>
    <row r="3986" spans="1:28">
      <c r="A3986">
        <v>1870</v>
      </c>
      <c r="B3986">
        <v>970986</v>
      </c>
      <c r="C3986">
        <v>497833.50151756167</v>
      </c>
      <c r="D3986" t="s">
        <v>6923</v>
      </c>
      <c r="E3986" t="str">
        <f>LEFT(D3986,FIND(" ",D3986)-1)</f>
        <v>Ronald</v>
      </c>
      <c r="F3986" t="str">
        <f>MID(D3986,FIND(" ",D3986)+1,9999)</f>
        <v>Mulkearns</v>
      </c>
      <c r="H3986">
        <v>0</v>
      </c>
      <c r="J3986">
        <v>85</v>
      </c>
      <c r="K3986" s="5">
        <v>42463</v>
      </c>
      <c r="L3986" t="s">
        <v>6396</v>
      </c>
      <c r="M3986" t="str">
        <f t="shared" si="1347"/>
        <v>Australian Roman Catholic prelate Bishop of Ballarat (1971–1997) colon cancer.[56]</v>
      </c>
      <c r="N3986" t="str">
        <f t="shared" si="1346"/>
        <v>Australian</v>
      </c>
      <c r="O3986" t="str">
        <f t="shared" si="1350"/>
        <v>Roman Catholic prelate Bishop of Ballarat (1971–1997) colon cancer.[56]</v>
      </c>
      <c r="P3986" t="str">
        <f t="shared" si="1348"/>
        <v>Roman Catholic prelate Bishop of Ballarat (1971–1997) colon cancer.</v>
      </c>
      <c r="Q3986" t="str">
        <f t="shared" si="1349"/>
        <v>Roman Catholic prelate Bishop of Ballarat (1971–1997) colon cancer</v>
      </c>
      <c r="R3986" t="s">
        <v>6960</v>
      </c>
      <c r="S3986" s="2" t="s">
        <v>1687</v>
      </c>
      <c r="T3986" t="s">
        <v>5854</v>
      </c>
      <c r="U3986" t="str">
        <f t="shared" si="1351"/>
        <v>https://en.wikipedia.org/wiki/Ronald_Mulkearns</v>
      </c>
      <c r="Y3986" t="str">
        <f t="shared" si="1352"/>
        <v>https://tools.wmflabs.org/xtools-articleinfo/?article=Ronald_Mulkearns&amp;project=en.wikipedia.org</v>
      </c>
      <c r="AB3986" t="str">
        <f t="shared" si="1353"/>
        <v>https://en.wikipedia.org/w/index.php?title=Special:WhatLinksHere/Ronald_Mulkearns&amp;limit=500</v>
      </c>
    </row>
    <row r="3987" spans="1:28">
      <c r="A3987">
        <v>2491</v>
      </c>
      <c r="B3987">
        <v>836699</v>
      </c>
      <c r="C3987">
        <v>736392.20624500012</v>
      </c>
      <c r="D3987" t="s">
        <v>12095</v>
      </c>
      <c r="E3987" t="s">
        <v>12941</v>
      </c>
      <c r="F3987" t="s">
        <v>12942</v>
      </c>
      <c r="H3987">
        <v>0</v>
      </c>
      <c r="J3987">
        <v>76</v>
      </c>
      <c r="K3987" s="5">
        <v>42499</v>
      </c>
      <c r="L3987" t="s">
        <v>12519</v>
      </c>
      <c r="M3987" t="str">
        <f t="shared" si="1347"/>
        <v>American historian lymphoma.[155]</v>
      </c>
      <c r="N3987" t="str">
        <f t="shared" si="1346"/>
        <v>American</v>
      </c>
      <c r="O3987" t="str">
        <f t="shared" si="1350"/>
        <v>historian lymphoma.[155]</v>
      </c>
      <c r="P3987" t="str">
        <f t="shared" si="1348"/>
        <v>historian lymphoma.</v>
      </c>
      <c r="Q3987" t="str">
        <f t="shared" si="1349"/>
        <v>historian lymphoma</v>
      </c>
      <c r="R3987" t="str">
        <f>IFERROR(MID(Q3987,1,FIND(" ",Q3987)-1),Q3987)</f>
        <v>historian</v>
      </c>
      <c r="T3987" t="s">
        <v>12982</v>
      </c>
      <c r="U3987" t="str">
        <f t="shared" si="1351"/>
        <v>https://en.wikipedia.org/wiki/Ronald_W. Walker</v>
      </c>
      <c r="Y3987" t="str">
        <f t="shared" si="1352"/>
        <v>https://tools.wmflabs.org/xtools-articleinfo/?article=Ronald_W. Walker&amp;project=en.wikipedia.org</v>
      </c>
      <c r="AB3987" t="str">
        <f t="shared" si="1353"/>
        <v>https://en.wikipedia.org/w/index.php?title=Special:WhatLinksHere/Ronald_W. Walker&amp;limit=500</v>
      </c>
    </row>
    <row r="3988" spans="1:28">
      <c r="A3988">
        <v>3393</v>
      </c>
      <c r="B3988">
        <v>135541</v>
      </c>
      <c r="C3988">
        <v>453381.73432810436</v>
      </c>
      <c r="D3988" t="s">
        <v>13535</v>
      </c>
      <c r="E3988" t="str">
        <f t="shared" ref="E3988:E3993" si="1354">LEFT(D3988,FIND(" ",D3988)-1)</f>
        <v>Rondon</v>
      </c>
      <c r="F3988" t="str">
        <f t="shared" ref="F3988:F3993" si="1355">MID(D3988,FIND(" ",D3988)+1,9999)</f>
        <v>Pacheco</v>
      </c>
      <c r="H3988">
        <v>0</v>
      </c>
      <c r="J3988">
        <v>96</v>
      </c>
      <c r="K3988" s="5">
        <v>42555</v>
      </c>
      <c r="L3988" t="s">
        <v>14046</v>
      </c>
      <c r="M3988" t="str">
        <f t="shared" si="1347"/>
        <v>Brazilian politician Governor of Minas Gerais (1971–1975) pneumonia.[52]</v>
      </c>
      <c r="N3988" t="str">
        <f t="shared" si="1346"/>
        <v>Brazilian</v>
      </c>
      <c r="O3988" t="str">
        <f t="shared" si="1350"/>
        <v>politician Governor of Minas Gerais (1971–1975) pneumonia.[52]</v>
      </c>
      <c r="P3988" s="2" t="str">
        <f t="shared" si="1348"/>
        <v>politician Governor of Minas Gerais (1971–1975) pneumonia.</v>
      </c>
      <c r="Q3988" s="2" t="str">
        <f t="shared" si="1349"/>
        <v>politician Governor of Minas Gerais (1971–1975) pneumonia</v>
      </c>
      <c r="R3988" s="2" t="str">
        <f>IFERROR(MID(Q3988,1,FIND(" ",Q3988)-1),Q3988)</f>
        <v>politician</v>
      </c>
      <c r="S3988" s="2" t="s">
        <v>974</v>
      </c>
      <c r="T3988" t="s">
        <v>14840</v>
      </c>
      <c r="U3988" t="str">
        <f t="shared" si="1351"/>
        <v>https://en.wikipedia.org/wiki/Rondon_Pacheco</v>
      </c>
      <c r="Y3988" t="str">
        <f t="shared" si="1352"/>
        <v>https://tools.wmflabs.org/xtools-articleinfo/?article=Rondon_Pacheco&amp;project=en.wikipedia.org</v>
      </c>
      <c r="AB3988" t="str">
        <f t="shared" si="1353"/>
        <v>https://en.wikipedia.org/w/index.php?title=Special:WhatLinksHere/Rondon_Pacheco&amp;limit=500</v>
      </c>
    </row>
    <row r="3989" spans="1:28">
      <c r="A3989">
        <v>2150</v>
      </c>
      <c r="B3989">
        <v>163758</v>
      </c>
      <c r="C3989">
        <v>60573.283640223963</v>
      </c>
      <c r="D3989" t="s">
        <v>6673</v>
      </c>
      <c r="E3989" t="str">
        <f t="shared" si="1354"/>
        <v>Ronit</v>
      </c>
      <c r="F3989" t="str">
        <f t="shared" si="1355"/>
        <v>Elkabetz</v>
      </c>
      <c r="H3989">
        <v>0</v>
      </c>
      <c r="J3989">
        <v>51</v>
      </c>
      <c r="K3989" s="5">
        <v>42479</v>
      </c>
      <c r="L3989" t="s">
        <v>6093</v>
      </c>
      <c r="M3989" t="str">
        <f t="shared" si="1347"/>
        <v>Israeli actress and film director (Gett: The Trial of Viviane Amsalem) cancer.[337]</v>
      </c>
      <c r="N3989" t="str">
        <f t="shared" si="1346"/>
        <v>Israeli</v>
      </c>
      <c r="O3989" t="str">
        <f t="shared" si="1350"/>
        <v>actress and film director (Gett: The Trial of Viviane Amsalem) cancer.[337]</v>
      </c>
      <c r="P3989" t="str">
        <f t="shared" si="1348"/>
        <v>actress and film director (Gett: The Trial of Viviane Amsalem) cancer.</v>
      </c>
      <c r="Q3989" t="str">
        <f t="shared" si="1349"/>
        <v>actress and film director (Gett: The Trial of Viviane Amsalem) cancer</v>
      </c>
      <c r="R3989" t="s">
        <v>3012</v>
      </c>
      <c r="S3989" s="2" t="s">
        <v>1646</v>
      </c>
      <c r="T3989" t="s">
        <v>6057</v>
      </c>
      <c r="U3989" t="str">
        <f t="shared" si="1351"/>
        <v>https://en.wikipedia.org/wiki/Ronit_Elkabetz</v>
      </c>
      <c r="Y3989" t="str">
        <f t="shared" si="1352"/>
        <v>https://tools.wmflabs.org/xtools-articleinfo/?article=Ronit_Elkabetz&amp;project=en.wikipedia.org</v>
      </c>
      <c r="AB3989" t="str">
        <f t="shared" si="1353"/>
        <v>https://en.wikipedia.org/w/index.php?title=Special:WhatLinksHere/Ronit_Elkabetz&amp;limit=500</v>
      </c>
    </row>
    <row r="3990" spans="1:28">
      <c r="A3990">
        <v>930</v>
      </c>
      <c r="B3990">
        <v>969823</v>
      </c>
      <c r="C3990">
        <v>342924.35180759639</v>
      </c>
      <c r="D3990" t="s">
        <v>10711</v>
      </c>
      <c r="E3990" t="str">
        <f t="shared" si="1354"/>
        <v>Ronnie</v>
      </c>
      <c r="F3990" t="str">
        <f t="shared" si="1355"/>
        <v>Blackman</v>
      </c>
      <c r="H3990">
        <v>0</v>
      </c>
      <c r="J3990">
        <v>90</v>
      </c>
      <c r="K3990" s="3">
        <v>42416</v>
      </c>
      <c r="L3990" t="s">
        <v>11230</v>
      </c>
      <c r="M3990" t="str">
        <f t="shared" si="1347"/>
        <v>English footballer (Reading).[275]</v>
      </c>
      <c r="N3990" t="str">
        <f t="shared" si="1346"/>
        <v>English</v>
      </c>
      <c r="O3990" t="str">
        <f t="shared" si="1350"/>
        <v>footballer (Reading).[275]</v>
      </c>
      <c r="P3990" t="str">
        <f t="shared" si="1348"/>
        <v>footballer (Reading).</v>
      </c>
      <c r="Q3990" t="str">
        <f t="shared" si="1349"/>
        <v>footballer (Reading)</v>
      </c>
      <c r="R3990" t="str">
        <f>IFERROR(MID(Q3990,1,FIND(" ",Q3990)-1),Q3990)</f>
        <v>footballer</v>
      </c>
      <c r="S3990" t="s">
        <v>2249</v>
      </c>
      <c r="U3990" t="str">
        <f t="shared" si="1351"/>
        <v>https://en.wikipedia.org/wiki/Ronnie_Blackman</v>
      </c>
      <c r="Y3990" t="str">
        <f t="shared" si="1352"/>
        <v>https://tools.wmflabs.org/xtools-articleinfo/?article=Ronnie_Blackman&amp;project=en.wikipedia.org</v>
      </c>
      <c r="AB3990" t="str">
        <f t="shared" si="1353"/>
        <v>https://en.wikipedia.org/w/index.php?title=Special:WhatLinksHere/Ronnie_Blackman&amp;limit=500</v>
      </c>
    </row>
    <row r="3991" spans="1:28">
      <c r="A3991">
        <v>3071</v>
      </c>
      <c r="B3991">
        <v>218927</v>
      </c>
      <c r="C3991">
        <v>610383.02392807964</v>
      </c>
      <c r="D3991" t="s">
        <v>5422</v>
      </c>
      <c r="E3991" t="str">
        <f t="shared" si="1354"/>
        <v>Ronnie</v>
      </c>
      <c r="F3991" t="str">
        <f t="shared" si="1355"/>
        <v>Claire Edwards</v>
      </c>
      <c r="H3991">
        <v>0</v>
      </c>
      <c r="J3991">
        <v>83</v>
      </c>
      <c r="K3991" s="5">
        <v>42535</v>
      </c>
      <c r="L3991" t="s">
        <v>4997</v>
      </c>
      <c r="M3991" t="str">
        <f t="shared" si="1347"/>
        <v>American actress (The Waltons The Dead Pool Designing Women).[226]</v>
      </c>
      <c r="N3991" t="str">
        <f t="shared" si="1346"/>
        <v>American</v>
      </c>
      <c r="O3991" t="str">
        <f t="shared" si="1350"/>
        <v>actress (The Waltons The Dead Pool Designing Women).[226]</v>
      </c>
      <c r="P3991" t="str">
        <f t="shared" si="1348"/>
        <v>actress (The Waltons The Dead Pool Designing Women).</v>
      </c>
      <c r="Q3991" t="str">
        <f t="shared" si="1349"/>
        <v>actress (The Waltons The Dead Pool Designing Women)</v>
      </c>
      <c r="R3991" t="str">
        <f>IFERROR(MID(Q3991,1,FIND(" ",Q3991)-1),Q3991)</f>
        <v>actress</v>
      </c>
      <c r="S3991" s="2" t="s">
        <v>1279</v>
      </c>
      <c r="U3991" t="str">
        <f t="shared" si="1351"/>
        <v>https://en.wikipedia.org/wiki/Ronnie_Claire Edwards</v>
      </c>
      <c r="Y3991" t="str">
        <f t="shared" si="1352"/>
        <v>https://tools.wmflabs.org/xtools-articleinfo/?article=Ronnie_Claire Edwards&amp;project=en.wikipedia.org</v>
      </c>
      <c r="AB3991" t="str">
        <f t="shared" si="1353"/>
        <v>https://en.wikipedia.org/w/index.php?title=Special:WhatLinksHere/Ronnie_Claire Edwards&amp;limit=500</v>
      </c>
    </row>
    <row r="3992" spans="1:28">
      <c r="A3992">
        <v>4286</v>
      </c>
      <c r="B3992">
        <v>403043</v>
      </c>
      <c r="C3992">
        <v>782595.73727336829</v>
      </c>
      <c r="D3992" t="s">
        <v>4072</v>
      </c>
      <c r="E3992" t="str">
        <f t="shared" si="1354"/>
        <v>Ronnie</v>
      </c>
      <c r="F3992" t="str">
        <f t="shared" si="1355"/>
        <v>Cope</v>
      </c>
      <c r="H3992">
        <v>0</v>
      </c>
      <c r="J3992">
        <v>81</v>
      </c>
      <c r="K3992" s="5">
        <v>42609</v>
      </c>
      <c r="L3992" t="s">
        <v>3700</v>
      </c>
      <c r="M3992" t="str">
        <f t="shared" si="1347"/>
        <v>English football player and manager (Manchester United Luton Town).[429]</v>
      </c>
      <c r="N3992" t="str">
        <f t="shared" si="1346"/>
        <v>English</v>
      </c>
      <c r="O3992" t="str">
        <f t="shared" si="1350"/>
        <v>football player and manager (Manchester United Luton Town).[429]</v>
      </c>
      <c r="P3992" s="2" t="str">
        <f t="shared" si="1348"/>
        <v>football player and manager (Manchester United Luton Town).</v>
      </c>
      <c r="Q3992" s="2" t="str">
        <f t="shared" si="1349"/>
        <v>football player and manager (Manchester United Luton Town)</v>
      </c>
      <c r="R3992" s="2" t="s">
        <v>2907</v>
      </c>
      <c r="S3992" s="2" t="s">
        <v>328</v>
      </c>
      <c r="U3992" t="str">
        <f t="shared" si="1351"/>
        <v>https://en.wikipedia.org/wiki/Ronnie_Cope</v>
      </c>
      <c r="Y3992" t="str">
        <f t="shared" si="1352"/>
        <v>https://tools.wmflabs.org/xtools-articleinfo/?article=Ronnie_Cope&amp;project=en.wikipedia.org</v>
      </c>
      <c r="AB3992" t="str">
        <f t="shared" si="1353"/>
        <v>https://en.wikipedia.org/w/index.php?title=Special:WhatLinksHere/Ronnie_Cope&amp;limit=500</v>
      </c>
    </row>
    <row r="3993" spans="1:28">
      <c r="A3993">
        <v>1792</v>
      </c>
      <c r="B3993">
        <v>760171</v>
      </c>
      <c r="C3993">
        <v>343187.97234118392</v>
      </c>
      <c r="D3993" t="s">
        <v>8539</v>
      </c>
      <c r="E3993" t="str">
        <f t="shared" si="1354"/>
        <v>Ronnie</v>
      </c>
      <c r="F3993" t="str">
        <f t="shared" si="1355"/>
        <v>Corbett</v>
      </c>
      <c r="H3993">
        <v>0</v>
      </c>
      <c r="J3993">
        <v>85</v>
      </c>
      <c r="K3993" s="3">
        <v>42460</v>
      </c>
      <c r="L3993" s="2" t="s">
        <v>7545</v>
      </c>
      <c r="M3993" t="str">
        <f t="shared" si="1347"/>
        <v>British comedian and actor (The Two Ronnies The Frost Report Casino Royale).[600]</v>
      </c>
      <c r="N3993" t="str">
        <f t="shared" si="1346"/>
        <v>British</v>
      </c>
      <c r="O3993" t="str">
        <f t="shared" si="1350"/>
        <v>comedian and actor (The Two Ronnies The Frost Report Casino Royale).[600]</v>
      </c>
      <c r="P3993" t="str">
        <f t="shared" si="1348"/>
        <v>comedian and actor (The Two Ronnies The Frost Report Casino Royale).</v>
      </c>
      <c r="Q3993" t="str">
        <f t="shared" si="1349"/>
        <v>comedian and actor (The Two Ronnies The Frost Report Casino Royale)</v>
      </c>
      <c r="R3993" t="s">
        <v>3416</v>
      </c>
      <c r="S3993" s="2" t="s">
        <v>1833</v>
      </c>
      <c r="U3993" t="str">
        <f t="shared" si="1351"/>
        <v>https://en.wikipedia.org/wiki/Ronnie_Corbett</v>
      </c>
      <c r="Y3993" t="str">
        <f t="shared" si="1352"/>
        <v>https://tools.wmflabs.org/xtools-articleinfo/?article=Ronnie_Corbett&amp;project=en.wikipedia.org</v>
      </c>
      <c r="AB3993" t="str">
        <f t="shared" si="1353"/>
        <v>https://en.wikipedia.org/w/index.php?title=Special:WhatLinksHere/Ronnie_Corbett&amp;limit=500</v>
      </c>
    </row>
    <row r="3994" spans="1:28">
      <c r="A3994">
        <v>1234</v>
      </c>
      <c r="B3994">
        <v>566508</v>
      </c>
      <c r="C3994">
        <v>659854.07928019413</v>
      </c>
      <c r="D3994" t="s">
        <v>8697</v>
      </c>
      <c r="E3994" t="s">
        <v>7493</v>
      </c>
      <c r="F3994" t="s">
        <v>7595</v>
      </c>
      <c r="H3994">
        <v>0</v>
      </c>
      <c r="J3994">
        <v>82</v>
      </c>
      <c r="K3994" s="3">
        <v>42432</v>
      </c>
      <c r="L3994" s="2" t="s">
        <v>8199</v>
      </c>
      <c r="M3994" t="str">
        <f t="shared" si="1347"/>
        <v>American politician.[40]</v>
      </c>
      <c r="N3994" t="str">
        <f t="shared" si="1346"/>
        <v>American</v>
      </c>
      <c r="O3994" t="str">
        <f t="shared" si="1350"/>
        <v>politician.[40]</v>
      </c>
      <c r="P3994" t="str">
        <f t="shared" si="1348"/>
        <v>politician.</v>
      </c>
      <c r="Q3994" t="str">
        <f t="shared" si="1349"/>
        <v>politician</v>
      </c>
      <c r="R3994" t="str">
        <f>IFERROR(MID(Q3994,1,FIND(" ",Q3994)-1),Q3994)</f>
        <v>politician</v>
      </c>
      <c r="U3994" t="str">
        <f t="shared" si="1351"/>
        <v>https://en.wikipedia.org/wiki/Rooney_L. Bowen</v>
      </c>
      <c r="Y3994" t="str">
        <f t="shared" si="1352"/>
        <v>https://tools.wmflabs.org/xtools-articleinfo/?article=Rooney_L. Bowen&amp;project=en.wikipedia.org</v>
      </c>
      <c r="AB3994" t="str">
        <f t="shared" si="1353"/>
        <v>https://en.wikipedia.org/w/index.php?title=Special:WhatLinksHere/Rooney_L. Bowen&amp;limit=500</v>
      </c>
    </row>
    <row r="3995" spans="1:28">
      <c r="A3995">
        <v>2679</v>
      </c>
      <c r="B3995">
        <v>99848</v>
      </c>
      <c r="C3995">
        <v>6332.489560918475</v>
      </c>
      <c r="D3995" t="s">
        <v>12467</v>
      </c>
      <c r="E3995" t="str">
        <f t="shared" ref="E3995:E4028" si="1356">LEFT(D3995,FIND(" ",D3995)-1)</f>
        <v>Rosanna</v>
      </c>
      <c r="F3995" t="str">
        <f t="shared" ref="F3995:F4028" si="1357">MID(D3995,FIND(" ",D3995)+1,9999)</f>
        <v>Huffman</v>
      </c>
      <c r="H3995">
        <v>0</v>
      </c>
      <c r="J3995">
        <v>77</v>
      </c>
      <c r="K3995" s="5">
        <v>42510</v>
      </c>
      <c r="L3995" t="s">
        <v>12709</v>
      </c>
      <c r="M3995" t="str">
        <f t="shared" si="1347"/>
        <v>American actress (Babe Oliver &amp; Company Murder She Wrote) pancreatic cancer.[343]</v>
      </c>
      <c r="N3995" t="str">
        <f t="shared" si="1346"/>
        <v>American</v>
      </c>
      <c r="O3995" t="str">
        <f t="shared" si="1350"/>
        <v>actress (Babe Oliver &amp; Company Murder She Wrote) pancreatic cancer.[343]</v>
      </c>
      <c r="P3995" t="str">
        <f t="shared" si="1348"/>
        <v>actress (Babe Oliver &amp; Company Murder She Wrote) pancreatic cancer.</v>
      </c>
      <c r="Q3995" t="str">
        <f t="shared" si="1349"/>
        <v>actress (Babe Oliver &amp; Company Murder She Wrote) pancreatic cancer</v>
      </c>
      <c r="R3995" t="str">
        <f>IFERROR(MID(Q3995,1,FIND(" ",Q3995)-1),Q3995)</f>
        <v>actress</v>
      </c>
      <c r="S3995" s="2" t="s">
        <v>1370</v>
      </c>
      <c r="T3995" t="s">
        <v>13401</v>
      </c>
      <c r="U3995" t="str">
        <f t="shared" si="1351"/>
        <v>https://en.wikipedia.org/wiki/Rosanna_Huffman</v>
      </c>
      <c r="Y3995" t="str">
        <f t="shared" si="1352"/>
        <v>https://tools.wmflabs.org/xtools-articleinfo/?article=Rosanna_Huffman&amp;project=en.wikipedia.org</v>
      </c>
      <c r="AB3995" t="str">
        <f t="shared" si="1353"/>
        <v>https://en.wikipedia.org/w/index.php?title=Special:WhatLinksHere/Rosanna_Huffman&amp;limit=500</v>
      </c>
    </row>
    <row r="3996" spans="1:28">
      <c r="A3996">
        <v>3399</v>
      </c>
      <c r="B3996">
        <v>172225</v>
      </c>
      <c r="C3996">
        <v>409628.64873290528</v>
      </c>
      <c r="D3996" t="s">
        <v>13382</v>
      </c>
      <c r="E3996" t="str">
        <f t="shared" si="1356"/>
        <v>Rosaria</v>
      </c>
      <c r="F3996" t="str">
        <f t="shared" si="1357"/>
        <v>Conte</v>
      </c>
      <c r="H3996">
        <v>0</v>
      </c>
      <c r="J3996">
        <v>64</v>
      </c>
      <c r="K3996" s="5">
        <v>42556</v>
      </c>
      <c r="L3996" t="s">
        <v>14050</v>
      </c>
      <c r="M3996" t="str">
        <f t="shared" si="1347"/>
        <v>Italian social scientist.[58]</v>
      </c>
      <c r="N3996" t="str">
        <f t="shared" si="1346"/>
        <v>Italian</v>
      </c>
      <c r="O3996" t="str">
        <f t="shared" si="1350"/>
        <v>social scientist.[58]</v>
      </c>
      <c r="P3996" s="2" t="str">
        <f t="shared" si="1348"/>
        <v>social scientist.</v>
      </c>
      <c r="Q3996" s="2" t="str">
        <f t="shared" si="1349"/>
        <v>social scientist</v>
      </c>
      <c r="R3996" s="2" t="s">
        <v>14841</v>
      </c>
      <c r="S3996" s="2"/>
      <c r="U3996" t="str">
        <f t="shared" si="1351"/>
        <v>https://en.wikipedia.org/wiki/Rosaria_Conte</v>
      </c>
      <c r="Y3996" t="str">
        <f t="shared" si="1352"/>
        <v>https://tools.wmflabs.org/xtools-articleinfo/?article=Rosaria_Conte&amp;project=en.wikipedia.org</v>
      </c>
      <c r="AB3996" t="str">
        <f t="shared" si="1353"/>
        <v>https://en.wikipedia.org/w/index.php?title=Special:WhatLinksHere/Rosaria_Conte&amp;limit=500</v>
      </c>
    </row>
    <row r="3997" spans="1:28">
      <c r="A3997">
        <v>975</v>
      </c>
      <c r="B3997">
        <v>31995</v>
      </c>
      <c r="C3997">
        <v>97349.316585678025</v>
      </c>
      <c r="D3997" t="s">
        <v>10897</v>
      </c>
      <c r="E3997" t="str">
        <f t="shared" si="1356"/>
        <v>Rosario</v>
      </c>
      <c r="F3997" t="str">
        <f t="shared" si="1357"/>
        <v>Ferré</v>
      </c>
      <c r="H3997">
        <v>0</v>
      </c>
      <c r="J3997">
        <v>77</v>
      </c>
      <c r="K3997" s="3">
        <v>42418</v>
      </c>
      <c r="L3997" t="s">
        <v>11422</v>
      </c>
      <c r="M3997" t="str">
        <f t="shared" si="1347"/>
        <v>Puerto Rican writer poet and essayist First Lady (1970–1972).[320]</v>
      </c>
      <c r="N3997" t="s">
        <v>11916</v>
      </c>
      <c r="O3997" t="s">
        <v>11671</v>
      </c>
      <c r="P3997" t="str">
        <f t="shared" si="1348"/>
        <v>writer poet and essayist First Lady (1970–1972).</v>
      </c>
      <c r="Q3997" t="str">
        <f t="shared" si="1349"/>
        <v>writer poet and essayist First Lady (1970–1972)</v>
      </c>
      <c r="R3997" t="s">
        <v>3217</v>
      </c>
      <c r="S3997" t="s">
        <v>2169</v>
      </c>
      <c r="U3997" t="str">
        <f t="shared" si="1351"/>
        <v>https://en.wikipedia.org/wiki/Rosario_Ferré</v>
      </c>
      <c r="Y3997" t="str">
        <f t="shared" si="1352"/>
        <v>https://tools.wmflabs.org/xtools-articleinfo/?article=Rosario_Ferré&amp;project=en.wikipedia.org</v>
      </c>
      <c r="AB3997" t="str">
        <f t="shared" si="1353"/>
        <v>https://en.wikipedia.org/w/index.php?title=Special:WhatLinksHere/Rosario_Ferré&amp;limit=500</v>
      </c>
    </row>
    <row r="3998" spans="1:28">
      <c r="A3998">
        <v>3353</v>
      </c>
      <c r="B3998">
        <v>354625</v>
      </c>
      <c r="C3998">
        <v>904235.88337216643</v>
      </c>
      <c r="D3998" t="s">
        <v>13493</v>
      </c>
      <c r="E3998" t="str">
        <f t="shared" si="1356"/>
        <v>Roscoe</v>
      </c>
      <c r="F3998" t="str">
        <f t="shared" si="1357"/>
        <v>Brown</v>
      </c>
      <c r="H3998">
        <v>0</v>
      </c>
      <c r="J3998">
        <v>94</v>
      </c>
      <c r="K3998" s="5">
        <v>42553</v>
      </c>
      <c r="L3998" t="s">
        <v>13987</v>
      </c>
      <c r="M3998" t="str">
        <f t="shared" si="1347"/>
        <v>American World War II veteran member of the Tuskegee Airmen.[11]</v>
      </c>
      <c r="N3998" t="str">
        <f>MID(M3998,1,FIND(" ",M3998)-1)</f>
        <v>American</v>
      </c>
      <c r="O3998" t="str">
        <f t="shared" ref="O3998:O4029" si="1358">MID(M3998,FIND(" ",M3998)+1,9999)</f>
        <v>World War II veteran member of the Tuskegee Airmen.[11]</v>
      </c>
      <c r="P3998" s="2" t="str">
        <f t="shared" si="1348"/>
        <v>World War II veteran member of the Tuskegee Airmen.</v>
      </c>
      <c r="Q3998" s="2" t="str">
        <f t="shared" si="1349"/>
        <v>World War II veteran member of the Tuskegee Airmen</v>
      </c>
      <c r="R3998" s="2" t="s">
        <v>14763</v>
      </c>
      <c r="S3998" s="2" t="s">
        <v>1042</v>
      </c>
      <c r="U3998" t="str">
        <f t="shared" si="1351"/>
        <v>https://en.wikipedia.org/wiki/Roscoe_Brown</v>
      </c>
      <c r="W3998" s="2"/>
      <c r="X3998" s="2"/>
      <c r="Y3998" t="str">
        <f t="shared" si="1352"/>
        <v>https://tools.wmflabs.org/xtools-articleinfo/?article=Roscoe_Brown&amp;project=en.wikipedia.org</v>
      </c>
      <c r="AB3998" t="str">
        <f t="shared" si="1353"/>
        <v>https://en.wikipedia.org/w/index.php?title=Special:WhatLinksHere/Roscoe_Brown&amp;limit=500</v>
      </c>
    </row>
    <row r="3999" spans="1:28">
      <c r="A3999">
        <v>260</v>
      </c>
      <c r="B3999">
        <v>37692</v>
      </c>
      <c r="C3999">
        <v>391336.37855320558</v>
      </c>
      <c r="D3999" t="s">
        <v>9476</v>
      </c>
      <c r="E3999" t="str">
        <f t="shared" si="1356"/>
        <v>Rose</v>
      </c>
      <c r="F3999" t="str">
        <f t="shared" si="1357"/>
        <v>Chibambo</v>
      </c>
      <c r="H3999">
        <v>0</v>
      </c>
      <c r="J3999">
        <v>86</v>
      </c>
      <c r="K3999" s="3">
        <v>42381</v>
      </c>
      <c r="L3999" t="s">
        <v>10162</v>
      </c>
      <c r="M3999" t="str">
        <f t="shared" si="1347"/>
        <v>Malawian politician Deputy Minister for Hospitals Prisons and Social Welfare (1963–1964) heart attack.[261]</v>
      </c>
      <c r="N3999" t="str">
        <f>MID(M3999,1,FIND(" ",M3999)-1)</f>
        <v>Malawian</v>
      </c>
      <c r="O3999" t="str">
        <f t="shared" si="1358"/>
        <v>politician Deputy Minister for Hospitals Prisons and Social Welfare (1963–1964) heart attack.[261]</v>
      </c>
      <c r="P3999" t="str">
        <f t="shared" si="1348"/>
        <v>politician Deputy Minister for Hospitals Prisons and Social Welfare (1963–1964) heart attack.</v>
      </c>
      <c r="Q3999" t="str">
        <f t="shared" si="1349"/>
        <v>politician Deputy Minister for Hospitals Prisons and Social Welfare (1963–1964) heart attack</v>
      </c>
      <c r="R3999" t="str">
        <f>IFERROR(MID(Q3999,1,FIND(" ",Q3999)-1),Q3999)</f>
        <v>politician</v>
      </c>
      <c r="S3999" t="s">
        <v>2716</v>
      </c>
      <c r="T3999" t="s">
        <v>11940</v>
      </c>
      <c r="U3999" t="str">
        <f t="shared" si="1351"/>
        <v>https://en.wikipedia.org/wiki/Rose_Chibambo</v>
      </c>
      <c r="Y3999" t="str">
        <f t="shared" si="1352"/>
        <v>https://tools.wmflabs.org/xtools-articleinfo/?article=Rose_Chibambo&amp;project=en.wikipedia.org</v>
      </c>
      <c r="AB3999" t="str">
        <f t="shared" si="1353"/>
        <v>https://en.wikipedia.org/w/index.php?title=Special:WhatLinksHere/Rose_Chibambo&amp;limit=500</v>
      </c>
    </row>
    <row r="4000" spans="1:28">
      <c r="A4000">
        <v>4588</v>
      </c>
      <c r="B4000">
        <v>534916</v>
      </c>
      <c r="C4000">
        <v>774152.12607957073</v>
      </c>
      <c r="D4000" t="s">
        <v>15270</v>
      </c>
      <c r="E4000" t="str">
        <f t="shared" si="1356"/>
        <v>Rose</v>
      </c>
      <c r="F4000" t="str">
        <f t="shared" si="1357"/>
        <v>Mofford</v>
      </c>
      <c r="H4000">
        <v>0</v>
      </c>
      <c r="J4000">
        <v>94</v>
      </c>
      <c r="K4000" s="5">
        <v>42628</v>
      </c>
      <c r="L4000" t="s">
        <v>15600</v>
      </c>
      <c r="M4000" t="str">
        <f t="shared" si="1347"/>
        <v>American politician Governor of Arizona (1988–1991).[209]</v>
      </c>
      <c r="N4000" t="str">
        <f>MID(M4000,1,FIND(" ",M4000)-1)</f>
        <v>American</v>
      </c>
      <c r="O4000" t="str">
        <f t="shared" si="1358"/>
        <v>politician Governor of Arizona (1988–1991).[209]</v>
      </c>
      <c r="P4000" s="2" t="str">
        <f t="shared" si="1348"/>
        <v>politician Governor of Arizona (1988–1991).</v>
      </c>
      <c r="Q4000" s="2" t="str">
        <f t="shared" si="1349"/>
        <v>politician Governor of Arizona (1988–1991)</v>
      </c>
      <c r="R4000" s="2" t="str">
        <f>IFERROR(MID(Q4000,1,FIND(" ",Q4000)-1),Q4000)</f>
        <v>politician</v>
      </c>
      <c r="S4000" s="2" t="s">
        <v>394</v>
      </c>
      <c r="U4000" t="str">
        <f t="shared" si="1351"/>
        <v>https://en.wikipedia.org/wiki/Rose_Mofford</v>
      </c>
      <c r="Y4000" t="str">
        <f t="shared" si="1352"/>
        <v>https://tools.wmflabs.org/xtools-articleinfo/?article=Rose_Mofford&amp;project=en.wikipedia.org</v>
      </c>
      <c r="AB4000" t="str">
        <f t="shared" si="1353"/>
        <v>https://en.wikipedia.org/w/index.php?title=Special:WhatLinksHere/Rose_Mofford&amp;limit=500</v>
      </c>
    </row>
    <row r="4001" spans="1:29">
      <c r="A4001">
        <v>4647</v>
      </c>
      <c r="B4001">
        <v>361664</v>
      </c>
      <c r="C4001">
        <v>333398.63240237831</v>
      </c>
      <c r="D4001" t="s">
        <v>14891</v>
      </c>
      <c r="E4001" t="str">
        <f t="shared" si="1356"/>
        <v>Rose</v>
      </c>
      <c r="F4001" t="str">
        <f t="shared" si="1357"/>
        <v>Pak</v>
      </c>
      <c r="H4001">
        <v>0</v>
      </c>
      <c r="J4001">
        <v>68</v>
      </c>
      <c r="K4001" s="5">
        <v>42631</v>
      </c>
      <c r="L4001" t="s">
        <v>15689</v>
      </c>
      <c r="M4001" t="str">
        <f t="shared" si="1347"/>
        <v>Chinese-born American political activist.[160]</v>
      </c>
      <c r="N4001" t="s">
        <v>15810</v>
      </c>
      <c r="O4001" t="str">
        <f t="shared" si="1358"/>
        <v>American political activist.[160]</v>
      </c>
      <c r="P4001" s="2" t="str">
        <f t="shared" si="1348"/>
        <v>American political activist.</v>
      </c>
      <c r="Q4001" s="2" t="str">
        <f t="shared" si="1349"/>
        <v>American political activist</v>
      </c>
      <c r="R4001" s="2" t="s">
        <v>16005</v>
      </c>
      <c r="U4001" t="str">
        <f t="shared" si="1351"/>
        <v>https://en.wikipedia.org/wiki/Rose_Pak</v>
      </c>
      <c r="Y4001" t="str">
        <f t="shared" si="1352"/>
        <v>https://tools.wmflabs.org/xtools-articleinfo/?article=Rose_Pak&amp;project=en.wikipedia.org</v>
      </c>
      <c r="AB4001" t="str">
        <f t="shared" si="1353"/>
        <v>https://en.wikipedia.org/w/index.php?title=Special:WhatLinksHere/Rose_Pak&amp;limit=500</v>
      </c>
    </row>
    <row r="4002" spans="1:29">
      <c r="A4002">
        <v>4630</v>
      </c>
      <c r="B4002">
        <v>669203</v>
      </c>
      <c r="C4002">
        <v>729401.5772413332</v>
      </c>
      <c r="D4002" t="s">
        <v>14725</v>
      </c>
      <c r="E4002" t="str">
        <f t="shared" si="1356"/>
        <v>Rose</v>
      </c>
      <c r="F4002" t="str">
        <f t="shared" si="1357"/>
        <v>Warfman</v>
      </c>
      <c r="H4002">
        <v>0</v>
      </c>
      <c r="J4002">
        <v>99</v>
      </c>
      <c r="K4002" s="5">
        <v>42630</v>
      </c>
      <c r="L4002" t="s">
        <v>15569</v>
      </c>
      <c r="M4002" t="str">
        <f t="shared" si="1347"/>
        <v>French Holocaust survivor and member of the French Resistance.[177]</v>
      </c>
      <c r="N4002" t="str">
        <f>MID(M4002,1,FIND(" ",M4002)-1)</f>
        <v>French</v>
      </c>
      <c r="O4002" t="str">
        <f t="shared" si="1358"/>
        <v>Holocaust survivor and member of the French Resistance.[177]</v>
      </c>
      <c r="P4002" s="2" t="str">
        <f t="shared" si="1348"/>
        <v>Holocaust survivor and member of the French Resistance.</v>
      </c>
      <c r="Q4002" s="2" t="str">
        <f t="shared" si="1349"/>
        <v>Holocaust survivor and member of the French Resistance</v>
      </c>
      <c r="R4002" s="2" t="str">
        <f>Q4002</f>
        <v>Holocaust survivor and member of the French Resistance</v>
      </c>
      <c r="U4002" t="str">
        <f t="shared" si="1351"/>
        <v>https://en.wikipedia.org/wiki/Rose_Warfman</v>
      </c>
      <c r="Y4002" t="str">
        <f t="shared" si="1352"/>
        <v>https://tools.wmflabs.org/xtools-articleinfo/?article=Rose_Warfman&amp;project=en.wikipedia.org</v>
      </c>
      <c r="AB4002" t="str">
        <f t="shared" si="1353"/>
        <v>https://en.wikipedia.org/w/index.php?title=Special:WhatLinksHere/Rose_Warfman&amp;limit=500</v>
      </c>
    </row>
    <row r="4003" spans="1:29">
      <c r="A4003">
        <v>1215</v>
      </c>
      <c r="B4003">
        <v>666407</v>
      </c>
      <c r="C4003">
        <v>909168.13659896434</v>
      </c>
      <c r="D4003" t="s">
        <v>8381</v>
      </c>
      <c r="E4003" t="str">
        <f t="shared" si="1356"/>
        <v>Rosemary</v>
      </c>
      <c r="F4003" t="str">
        <f t="shared" si="1357"/>
        <v>Hinkfuss</v>
      </c>
      <c r="H4003">
        <v>0</v>
      </c>
      <c r="J4003">
        <v>84</v>
      </c>
      <c r="K4003" s="3">
        <v>42431</v>
      </c>
      <c r="L4003" s="2" t="s">
        <v>8466</v>
      </c>
      <c r="M4003" t="str">
        <f t="shared" si="1347"/>
        <v>American politician member of the Wisconsin State Assembly (1988–1994).[21]</v>
      </c>
      <c r="N4003" t="str">
        <f>MID(M4003,1,FIND(" ",M4003)-1)</f>
        <v>American</v>
      </c>
      <c r="O4003" t="str">
        <f t="shared" si="1358"/>
        <v>politician member of the Wisconsin State Assembly (1988–1994).[21]</v>
      </c>
      <c r="P4003" t="str">
        <f t="shared" si="1348"/>
        <v>politician member of the Wisconsin State Assembly (1988–1994).</v>
      </c>
      <c r="Q4003" t="str">
        <f t="shared" si="1349"/>
        <v>politician member of the Wisconsin State Assembly (1988–1994)</v>
      </c>
      <c r="R4003" t="str">
        <f>IFERROR(MID(Q4003,1,FIND(" ",Q4003)-1),Q4003)</f>
        <v>politician</v>
      </c>
      <c r="S4003" s="2" t="s">
        <v>2102</v>
      </c>
      <c r="U4003" t="str">
        <f t="shared" si="1351"/>
        <v>https://en.wikipedia.org/wiki/Rosemary_Hinkfuss</v>
      </c>
      <c r="Y4003" t="str">
        <f t="shared" si="1352"/>
        <v>https://tools.wmflabs.org/xtools-articleinfo/?article=Rosemary_Hinkfuss&amp;project=en.wikipedia.org</v>
      </c>
      <c r="AB4003" t="str">
        <f t="shared" si="1353"/>
        <v>https://en.wikipedia.org/w/index.php?title=Special:WhatLinksHere/Rosemary_Hinkfuss&amp;limit=500</v>
      </c>
    </row>
    <row r="4004" spans="1:29">
      <c r="A4004">
        <v>1362</v>
      </c>
      <c r="B4004">
        <v>42257</v>
      </c>
      <c r="C4004">
        <v>639511.01925795223</v>
      </c>
      <c r="D4004" t="s">
        <v>8986</v>
      </c>
      <c r="E4004" t="str">
        <f t="shared" si="1356"/>
        <v>Ross</v>
      </c>
      <c r="F4004" t="str">
        <f t="shared" si="1357"/>
        <v>Hannaford</v>
      </c>
      <c r="H4004">
        <v>0</v>
      </c>
      <c r="J4004">
        <v>65</v>
      </c>
      <c r="K4004" s="3">
        <v>42437</v>
      </c>
      <c r="L4004" s="2" t="s">
        <v>8080</v>
      </c>
      <c r="M4004" t="str">
        <f t="shared" si="1347"/>
        <v>Australian musician (Daddy Cool) cancer.[168]</v>
      </c>
      <c r="N4004" t="str">
        <f>MID(M4004,1,FIND(" ",M4004)-1)</f>
        <v>Australian</v>
      </c>
      <c r="O4004" t="str">
        <f t="shared" si="1358"/>
        <v>musician (Daddy Cool) cancer.[168]</v>
      </c>
      <c r="P4004" t="str">
        <f t="shared" si="1348"/>
        <v>musician (Daddy Cool) cancer.</v>
      </c>
      <c r="Q4004" t="str">
        <f t="shared" si="1349"/>
        <v>musician (Daddy Cool) cancer</v>
      </c>
      <c r="R4004" t="str">
        <f>IFERROR(MID(Q4004,1,FIND(" ",Q4004)-1),Q4004)</f>
        <v>musician</v>
      </c>
      <c r="S4004" s="2" t="s">
        <v>2008</v>
      </c>
      <c r="T4004" t="s">
        <v>7241</v>
      </c>
      <c r="U4004" t="str">
        <f t="shared" si="1351"/>
        <v>https://en.wikipedia.org/wiki/Ross_Hannaford</v>
      </c>
      <c r="Y4004" t="str">
        <f t="shared" si="1352"/>
        <v>https://tools.wmflabs.org/xtools-articleinfo/?article=Ross_Hannaford&amp;project=en.wikipedia.org</v>
      </c>
      <c r="AB4004" t="str">
        <f t="shared" si="1353"/>
        <v>https://en.wikipedia.org/w/index.php?title=Special:WhatLinksHere/Ross_Hannaford&amp;limit=500</v>
      </c>
    </row>
    <row r="4005" spans="1:29">
      <c r="A4005">
        <v>1684</v>
      </c>
      <c r="B4005">
        <v>371967</v>
      </c>
      <c r="C4005">
        <v>213971.40475255583</v>
      </c>
      <c r="D4005" t="s">
        <v>8337</v>
      </c>
      <c r="E4005" t="str">
        <f t="shared" si="1356"/>
        <v>Ross</v>
      </c>
      <c r="F4005" t="str">
        <f t="shared" si="1357"/>
        <v>Jennings</v>
      </c>
      <c r="H4005">
        <v>0</v>
      </c>
      <c r="J4005">
        <v>71</v>
      </c>
      <c r="K4005" s="3">
        <v>42454</v>
      </c>
      <c r="L4005" s="2" t="s">
        <v>7766</v>
      </c>
      <c r="M4005" t="str">
        <f t="shared" si="1347"/>
        <v>New Zealand television producer (Police Ten 7 Melody Rules) cancer.[491]</v>
      </c>
      <c r="N4005" t="s">
        <v>7307</v>
      </c>
      <c r="O4005" t="str">
        <f t="shared" si="1358"/>
        <v>Zealand television producer (Police Ten 7 Melody Rules) cancer.[491]</v>
      </c>
      <c r="P4005" t="str">
        <f t="shared" si="1348"/>
        <v>Zealand television producer (Police Ten 7 Melody Rules) cancer.</v>
      </c>
      <c r="Q4005" t="str">
        <f t="shared" si="1349"/>
        <v>Zealand television producer (Police Ten 7 Melody Rules) cancer</v>
      </c>
      <c r="R4005" t="s">
        <v>6944</v>
      </c>
      <c r="S4005" s="2" t="s">
        <v>1955</v>
      </c>
      <c r="T4005" t="s">
        <v>7241</v>
      </c>
      <c r="U4005" t="str">
        <f t="shared" si="1351"/>
        <v>https://en.wikipedia.org/wiki/Ross_Jennings</v>
      </c>
      <c r="Y4005" t="str">
        <f t="shared" si="1352"/>
        <v>https://tools.wmflabs.org/xtools-articleinfo/?article=Ross_Jennings&amp;project=en.wikipedia.org</v>
      </c>
      <c r="AB4005" t="str">
        <f t="shared" si="1353"/>
        <v>https://en.wikipedia.org/w/index.php?title=Special:WhatLinksHere/Ross_Jennings&amp;limit=500</v>
      </c>
    </row>
    <row r="4006" spans="1:29">
      <c r="A4006">
        <v>3270</v>
      </c>
      <c r="B4006">
        <v>20884</v>
      </c>
      <c r="C4006">
        <v>512747.47130264586</v>
      </c>
      <c r="D4006" t="s">
        <v>5151</v>
      </c>
      <c r="E4006" t="str">
        <f t="shared" si="1356"/>
        <v>Rostislav</v>
      </c>
      <c r="F4006" t="str">
        <f t="shared" si="1357"/>
        <v>Yankovsky</v>
      </c>
      <c r="H4006">
        <v>0</v>
      </c>
      <c r="J4006">
        <v>86</v>
      </c>
      <c r="K4006" s="5">
        <v>42547</v>
      </c>
      <c r="L4006" t="s">
        <v>4667</v>
      </c>
      <c r="M4006" t="str">
        <f t="shared" si="1347"/>
        <v>Belarusian film and stage actor People's Artist of the USSR (1978).[425]</v>
      </c>
      <c r="N4006" t="str">
        <f>MID(M4006,1,FIND(" ",M4006)-1)</f>
        <v>Belarusian</v>
      </c>
      <c r="O4006" t="str">
        <f t="shared" si="1358"/>
        <v>film and stage actor People's Artist of the USSR (1978).[425]</v>
      </c>
      <c r="P4006" t="str">
        <f t="shared" si="1348"/>
        <v>film and stage actor People's Artist of the USSR (1978).</v>
      </c>
      <c r="Q4006" t="str">
        <f t="shared" si="1349"/>
        <v>film and stage actor People's Artist of the USSR (1978)</v>
      </c>
      <c r="R4006" t="s">
        <v>2857</v>
      </c>
      <c r="S4006" s="2" t="s">
        <v>1107</v>
      </c>
      <c r="U4006" t="str">
        <f t="shared" si="1351"/>
        <v>https://en.wikipedia.org/wiki/Rostislav_Yankovsky</v>
      </c>
      <c r="W4006" s="2"/>
      <c r="X4006" s="2"/>
      <c r="Y4006" t="str">
        <f t="shared" si="1352"/>
        <v>https://tools.wmflabs.org/xtools-articleinfo/?article=Rostislav_Yankovsky&amp;project=en.wikipedia.org</v>
      </c>
      <c r="AB4006" t="str">
        <f t="shared" si="1353"/>
        <v>https://en.wikipedia.org/w/index.php?title=Special:WhatLinksHere/Rostislav_Yankovsky&amp;limit=500</v>
      </c>
    </row>
    <row r="4007" spans="1:29">
      <c r="A4007">
        <v>4134</v>
      </c>
      <c r="B4007">
        <v>285814</v>
      </c>
      <c r="C4007">
        <v>500026.4465197688</v>
      </c>
      <c r="D4007" t="s">
        <v>4398</v>
      </c>
      <c r="E4007" t="str">
        <f t="shared" si="1356"/>
        <v>Rovshan</v>
      </c>
      <c r="F4007" t="str">
        <f t="shared" si="1357"/>
        <v>Janiyev</v>
      </c>
      <c r="H4007">
        <v>0</v>
      </c>
      <c r="J4007">
        <v>41</v>
      </c>
      <c r="K4007" s="5">
        <v>42600</v>
      </c>
      <c r="L4007" t="s">
        <v>3824</v>
      </c>
      <c r="M4007" t="str">
        <f t="shared" si="1347"/>
        <v>Azerbaijani-Russian criminal shot.[276]</v>
      </c>
      <c r="N4007" t="str">
        <f>MID(M4007,1,FIND(" ",M4007)-1)</f>
        <v>Azerbaijani-Russian</v>
      </c>
      <c r="O4007" t="str">
        <f t="shared" si="1358"/>
        <v>criminal shot.[276]</v>
      </c>
      <c r="P4007" s="2" t="str">
        <f t="shared" si="1348"/>
        <v>criminal shot.</v>
      </c>
      <c r="Q4007" s="2" t="str">
        <f t="shared" si="1349"/>
        <v>criminal shot</v>
      </c>
      <c r="R4007" s="2" t="str">
        <f>IFERROR(MID(Q4007,1,FIND(" ",Q4007)-1),Q4007)</f>
        <v>criminal</v>
      </c>
      <c r="S4007" s="2"/>
      <c r="T4007" t="s">
        <v>2979</v>
      </c>
      <c r="U4007" t="str">
        <f t="shared" si="1351"/>
        <v>https://en.wikipedia.org/wiki/Rovshan_Janiyev</v>
      </c>
      <c r="Y4007" t="str">
        <f t="shared" si="1352"/>
        <v>https://tools.wmflabs.org/xtools-articleinfo/?article=Rovshan_Janiyev&amp;project=en.wikipedia.org</v>
      </c>
      <c r="AB4007" t="str">
        <f t="shared" si="1353"/>
        <v>https://en.wikipedia.org/w/index.php?title=Special:WhatLinksHere/Rovshan_Janiyev&amp;limit=500</v>
      </c>
    </row>
    <row r="4008" spans="1:29">
      <c r="A4008">
        <v>1863</v>
      </c>
      <c r="B4008">
        <v>606401</v>
      </c>
      <c r="C4008">
        <v>157787.9974129246</v>
      </c>
      <c r="D4008" t="s">
        <v>6917</v>
      </c>
      <c r="E4008" t="str">
        <f t="shared" si="1356"/>
        <v>Rowley</v>
      </c>
      <c r="F4008" t="str">
        <f t="shared" si="1357"/>
        <v>Habib</v>
      </c>
      <c r="H4008">
        <v>0</v>
      </c>
      <c r="J4008">
        <v>82</v>
      </c>
      <c r="K4008" s="5">
        <v>42463</v>
      </c>
      <c r="L4008" t="s">
        <v>6824</v>
      </c>
      <c r="M4008" t="str">
        <f t="shared" si="1347"/>
        <v>New Zealand writer.[49]</v>
      </c>
      <c r="N4008" t="s">
        <v>7307</v>
      </c>
      <c r="O4008" t="str">
        <f t="shared" si="1358"/>
        <v>Zealand writer.[49]</v>
      </c>
      <c r="P4008" t="str">
        <f t="shared" si="1348"/>
        <v>Zealand writer.</v>
      </c>
      <c r="Q4008" t="str">
        <f t="shared" si="1349"/>
        <v>Zealand writer</v>
      </c>
      <c r="R4008" t="s">
        <v>5838</v>
      </c>
      <c r="U4008" t="str">
        <f t="shared" si="1351"/>
        <v>https://en.wikipedia.org/wiki/Rowley_Habib</v>
      </c>
      <c r="Y4008" t="str">
        <f t="shared" si="1352"/>
        <v>https://tools.wmflabs.org/xtools-articleinfo/?article=Rowley_Habib&amp;project=en.wikipedia.org</v>
      </c>
      <c r="AB4008" t="str">
        <f t="shared" si="1353"/>
        <v>https://en.wikipedia.org/w/index.php?title=Special:WhatLinksHere/Rowley_Habib&amp;limit=500</v>
      </c>
    </row>
    <row r="4009" spans="1:29">
      <c r="A4009">
        <v>802</v>
      </c>
      <c r="B4009">
        <v>664278</v>
      </c>
      <c r="C4009">
        <v>450880.60521720763</v>
      </c>
      <c r="D4009" t="s">
        <v>10905</v>
      </c>
      <c r="E4009" t="str">
        <f t="shared" si="1356"/>
        <v>Roy</v>
      </c>
      <c r="F4009" t="str">
        <f t="shared" si="1357"/>
        <v>Harris</v>
      </c>
      <c r="H4009">
        <v>0</v>
      </c>
      <c r="J4009">
        <v>82</v>
      </c>
      <c r="K4009" s="3">
        <v>42409</v>
      </c>
      <c r="L4009" t="s">
        <v>11233</v>
      </c>
      <c r="M4009" t="str">
        <f t="shared" si="1347"/>
        <v>British folk singer.[146]</v>
      </c>
      <c r="N4009" t="str">
        <f t="shared" ref="N4009:N4022" si="1359">MID(M4009,1,FIND(" ",M4009)-1)</f>
        <v>British</v>
      </c>
      <c r="O4009" t="str">
        <f t="shared" si="1358"/>
        <v>folk singer.[146]</v>
      </c>
      <c r="P4009" t="str">
        <f t="shared" si="1348"/>
        <v>folk singer.</v>
      </c>
      <c r="Q4009" t="str">
        <f t="shared" si="1349"/>
        <v>folk singer</v>
      </c>
      <c r="R4009" t="s">
        <v>7035</v>
      </c>
      <c r="U4009" t="str">
        <f t="shared" si="1351"/>
        <v>https://en.wikipedia.org/wiki/Roy_Harris</v>
      </c>
      <c r="Y4009" t="str">
        <f t="shared" si="1352"/>
        <v>https://tools.wmflabs.org/xtools-articleinfo/?article=Roy_Harris&amp;project=en.wikipedia.org</v>
      </c>
      <c r="AB4009" t="str">
        <f t="shared" si="1353"/>
        <v>https://en.wikipedia.org/w/index.php?title=Special:WhatLinksHere/Roy_Harris&amp;limit=500</v>
      </c>
    </row>
    <row r="4010" spans="1:29">
      <c r="A4010">
        <v>792</v>
      </c>
      <c r="B4010">
        <v>721918</v>
      </c>
      <c r="C4010">
        <v>25296.092435397099</v>
      </c>
      <c r="D4010" t="s">
        <v>10730</v>
      </c>
      <c r="E4010" t="str">
        <f t="shared" si="1356"/>
        <v>Roy</v>
      </c>
      <c r="F4010" t="str">
        <f t="shared" si="1357"/>
        <v>Señeres</v>
      </c>
      <c r="H4010">
        <v>0</v>
      </c>
      <c r="J4010">
        <v>68</v>
      </c>
      <c r="K4010" s="3">
        <v>42408</v>
      </c>
      <c r="L4010" t="s">
        <v>11059</v>
      </c>
      <c r="M4010" t="str">
        <f t="shared" si="1347"/>
        <v>Filipino politician and diplomat Ambassador to the United Arab Emirates (1994–1998) complications of diabetes.[136]</v>
      </c>
      <c r="N4010" t="str">
        <f t="shared" si="1359"/>
        <v>Filipino</v>
      </c>
      <c r="O4010" t="str">
        <f t="shared" si="1358"/>
        <v>politician and diplomat Ambassador to the United Arab Emirates (1994–1998) complications of diabetes.[136]</v>
      </c>
      <c r="P4010" t="str">
        <f t="shared" si="1348"/>
        <v>politician and diplomat Ambassador to the United Arab Emirates (1994–1998) complications of diabetes.</v>
      </c>
      <c r="Q4010" t="str">
        <f t="shared" si="1349"/>
        <v>politician and diplomat Ambassador to the United Arab Emirates (1994–1998) complications of diabetes</v>
      </c>
      <c r="R4010" t="str">
        <f>IFERROR(MID(Q4010,1,FIND(" ",Q4010)-1),Q4010)</f>
        <v>politician</v>
      </c>
      <c r="S4010" t="s">
        <v>2459</v>
      </c>
      <c r="T4010" t="s">
        <v>9190</v>
      </c>
      <c r="U4010" t="str">
        <f t="shared" si="1351"/>
        <v>https://en.wikipedia.org/wiki/Roy_Señeres</v>
      </c>
      <c r="Y4010" t="str">
        <f t="shared" si="1352"/>
        <v>https://tools.wmflabs.org/xtools-articleinfo/?article=Roy_Señeres&amp;project=en.wikipedia.org</v>
      </c>
      <c r="AB4010" t="str">
        <f t="shared" si="1353"/>
        <v>https://en.wikipedia.org/w/index.php?title=Special:WhatLinksHere/Roy_Señeres&amp;limit=500</v>
      </c>
    </row>
    <row r="4011" spans="1:29">
      <c r="A4011">
        <v>3985</v>
      </c>
      <c r="B4011">
        <v>873490</v>
      </c>
      <c r="C4011">
        <v>595334.78361834108</v>
      </c>
      <c r="D4011" t="s">
        <v>4430</v>
      </c>
      <c r="E4011" t="str">
        <f t="shared" si="1356"/>
        <v>Roy</v>
      </c>
      <c r="F4011" t="str">
        <f t="shared" si="1357"/>
        <v>Summersby</v>
      </c>
      <c r="H4011">
        <v>0</v>
      </c>
      <c r="J4011">
        <v>81</v>
      </c>
      <c r="K4011" s="5">
        <v>42589</v>
      </c>
      <c r="L4011" t="s">
        <v>3944</v>
      </c>
      <c r="M4011" t="str">
        <f t="shared" si="1347"/>
        <v>English footballer (Crystal Palace Millwall Portsmouth).[127]</v>
      </c>
      <c r="N4011" t="str">
        <f t="shared" si="1359"/>
        <v>English</v>
      </c>
      <c r="O4011" t="str">
        <f t="shared" si="1358"/>
        <v>footballer (Crystal Palace Millwall Portsmouth).[127]</v>
      </c>
      <c r="P4011" s="2" t="str">
        <f t="shared" si="1348"/>
        <v>footballer (Crystal Palace Millwall Portsmouth).</v>
      </c>
      <c r="Q4011" s="2" t="str">
        <f t="shared" si="1349"/>
        <v>footballer (Crystal Palace Millwall Portsmouth)</v>
      </c>
      <c r="R4011" s="2" t="str">
        <f>IFERROR(MID(Q4011,1,FIND(" ",Q4011)-1),Q4011)</f>
        <v>footballer</v>
      </c>
      <c r="S4011" s="2" t="s">
        <v>666</v>
      </c>
      <c r="U4011" t="str">
        <f t="shared" si="1351"/>
        <v>https://en.wikipedia.org/wiki/Roy_Summersby</v>
      </c>
      <c r="Y4011" t="str">
        <f t="shared" si="1352"/>
        <v>https://tools.wmflabs.org/xtools-articleinfo/?article=Roy_Summersby&amp;project=en.wikipedia.org</v>
      </c>
      <c r="AB4011" t="str">
        <f t="shared" si="1353"/>
        <v>https://en.wikipedia.org/w/index.php?title=Special:WhatLinksHere/Roy_Summersby&amp;limit=500</v>
      </c>
    </row>
    <row r="4012" spans="1:29">
      <c r="A4012">
        <v>182</v>
      </c>
      <c r="B4012">
        <v>9862</v>
      </c>
      <c r="C4012">
        <v>446439.43901792227</v>
      </c>
      <c r="D4012" t="s">
        <v>9267</v>
      </c>
      <c r="E4012" t="str">
        <f t="shared" si="1356"/>
        <v>Royal</v>
      </c>
      <c r="F4012" t="str">
        <f t="shared" si="1357"/>
        <v>Parker</v>
      </c>
      <c r="H4012">
        <v>0</v>
      </c>
      <c r="J4012">
        <v>86</v>
      </c>
      <c r="K4012" s="3">
        <v>42377</v>
      </c>
      <c r="L4012" t="s">
        <v>10045</v>
      </c>
      <c r="M4012" t="str">
        <f t="shared" si="1347"/>
        <v>American television personality heart failure.[182]</v>
      </c>
      <c r="N4012" t="str">
        <f t="shared" si="1359"/>
        <v>American</v>
      </c>
      <c r="O4012" t="str">
        <f t="shared" si="1358"/>
        <v>television personality heart failure.[182]</v>
      </c>
      <c r="P4012" t="str">
        <f t="shared" si="1348"/>
        <v>television personality heart failure.</v>
      </c>
      <c r="Q4012" t="str">
        <f t="shared" si="1349"/>
        <v>television personality heart failure</v>
      </c>
      <c r="R4012" t="s">
        <v>7161</v>
      </c>
      <c r="U4012" t="str">
        <f t="shared" si="1351"/>
        <v>https://en.wikipedia.org/wiki/Royal_Parker</v>
      </c>
      <c r="V4012">
        <v>493</v>
      </c>
      <c r="W4012" s="2">
        <v>1</v>
      </c>
      <c r="X4012" s="2">
        <v>1</v>
      </c>
      <c r="Y4012" t="str">
        <f t="shared" si="1352"/>
        <v>https://tools.wmflabs.org/xtools-articleinfo/?article=Royal_Parker&amp;project=en.wikipedia.org</v>
      </c>
      <c r="Z4012">
        <v>48</v>
      </c>
      <c r="AA4012">
        <v>22</v>
      </c>
      <c r="AB4012" t="str">
        <f t="shared" si="1353"/>
        <v>https://en.wikipedia.org/w/index.php?title=Special:WhatLinksHere/Royal_Parker&amp;limit=500</v>
      </c>
      <c r="AC4012">
        <v>13</v>
      </c>
    </row>
    <row r="4013" spans="1:29">
      <c r="A4013">
        <v>4814</v>
      </c>
      <c r="B4013">
        <v>877560</v>
      </c>
      <c r="C4013">
        <v>336285.75094098778</v>
      </c>
      <c r="D4013" t="s">
        <v>265</v>
      </c>
      <c r="E4013" s="2" t="str">
        <f t="shared" si="1356"/>
        <v>Royal</v>
      </c>
      <c r="F4013" s="2" t="str">
        <f t="shared" si="1357"/>
        <v>Torrence</v>
      </c>
      <c r="H4013">
        <v>0</v>
      </c>
      <c r="J4013">
        <v>82</v>
      </c>
      <c r="K4013" s="3">
        <v>42642</v>
      </c>
      <c r="L4013" t="s">
        <v>122</v>
      </c>
      <c r="M4013" s="2" t="str">
        <f t="shared" si="1347"/>
        <v>American soul music singer (Little Royal and The Swingmasters).[51]</v>
      </c>
      <c r="N4013" s="2" t="str">
        <f t="shared" si="1359"/>
        <v>American</v>
      </c>
      <c r="O4013" s="2" t="str">
        <f t="shared" si="1358"/>
        <v>soul music singer (Little Royal and The Swingmasters).[51]</v>
      </c>
      <c r="P4013" s="2" t="str">
        <f t="shared" si="1348"/>
        <v>soul music singer (Little Royal and The Swingmasters).</v>
      </c>
      <c r="Q4013" s="2" t="str">
        <f t="shared" si="1349"/>
        <v>soul music singer (Little Royal and The Swingmasters)</v>
      </c>
      <c r="R4013" s="2" t="s">
        <v>131</v>
      </c>
      <c r="S4013" t="s">
        <v>132</v>
      </c>
    </row>
    <row r="4014" spans="1:29">
      <c r="A4014">
        <v>1888</v>
      </c>
      <c r="B4014">
        <v>696840</v>
      </c>
      <c r="C4014">
        <v>48719.236900979013</v>
      </c>
      <c r="D4014" t="s">
        <v>6938</v>
      </c>
      <c r="E4014" t="str">
        <f t="shared" si="1356"/>
        <v>Royston</v>
      </c>
      <c r="F4014" t="str">
        <f t="shared" si="1357"/>
        <v>Nash</v>
      </c>
      <c r="H4014">
        <v>0</v>
      </c>
      <c r="J4014">
        <v>82</v>
      </c>
      <c r="K4014" s="5">
        <v>42464</v>
      </c>
      <c r="L4014" t="s">
        <v>6419</v>
      </c>
      <c r="M4014" t="str">
        <f t="shared" si="1347"/>
        <v>English conductor (D'Oyly Carte Opera Company).[74]</v>
      </c>
      <c r="N4014" t="str">
        <f t="shared" si="1359"/>
        <v>English</v>
      </c>
      <c r="O4014" t="str">
        <f t="shared" si="1358"/>
        <v>conductor (D'Oyly Carte Opera Company).[74]</v>
      </c>
      <c r="P4014" t="str">
        <f t="shared" si="1348"/>
        <v>conductor (D'Oyly Carte Opera Company).</v>
      </c>
      <c r="Q4014" t="str">
        <f t="shared" si="1349"/>
        <v>conductor (D'Oyly Carte Opera Company)</v>
      </c>
      <c r="R4014" t="str">
        <f>IFERROR(MID(Q4014,1,FIND(" ",Q4014)-1),Q4014)</f>
        <v>conductor</v>
      </c>
      <c r="S4014" s="2" t="s">
        <v>1775</v>
      </c>
      <c r="U4014" t="str">
        <f>CONCATENATE("https://en.wikipedia.org/wiki/",REPLACE(D4014,FIND(" ",D4014),1,"_"))</f>
        <v>https://en.wikipedia.org/wiki/Royston_Nash</v>
      </c>
      <c r="Y4014" t="str">
        <f>CONCATENATE("https://tools.wmflabs.org/xtools-articleinfo/?article=",REPLACE(D4014,FIND(" ",D4014),1,"_"),"&amp;project=en.wikipedia.org")</f>
        <v>https://tools.wmflabs.org/xtools-articleinfo/?article=Royston_Nash&amp;project=en.wikipedia.org</v>
      </c>
      <c r="AB4014" t="str">
        <f>CONCATENATE("https://en.wikipedia.org/w/index.php?title=Special:WhatLinksHere/",REPLACE(D4014,FIND(" ",D4014),1,"_"),"&amp;limit=500")</f>
        <v>https://en.wikipedia.org/w/index.php?title=Special:WhatLinksHere/Royston_Nash&amp;limit=500</v>
      </c>
    </row>
    <row r="4015" spans="1:29">
      <c r="A4015">
        <v>3114</v>
      </c>
      <c r="B4015">
        <v>482965</v>
      </c>
      <c r="C4015">
        <v>217453.80705942807</v>
      </c>
      <c r="D4015" t="s">
        <v>5465</v>
      </c>
      <c r="E4015" t="str">
        <f t="shared" si="1356"/>
        <v>Rubén</v>
      </c>
      <c r="F4015" t="str">
        <f t="shared" si="1357"/>
        <v>Aguirre</v>
      </c>
      <c r="H4015">
        <v>0</v>
      </c>
      <c r="J4015">
        <v>82</v>
      </c>
      <c r="K4015" s="5">
        <v>42538</v>
      </c>
      <c r="L4015" t="s">
        <v>4853</v>
      </c>
      <c r="M4015" t="str">
        <f t="shared" si="1347"/>
        <v>Mexican actor (El Chavo del Ocho El Chapulín Colorado Chespirito) pneumonia.[269]</v>
      </c>
      <c r="N4015" t="str">
        <f t="shared" si="1359"/>
        <v>Mexican</v>
      </c>
      <c r="O4015" t="str">
        <f t="shared" si="1358"/>
        <v>actor (El Chavo del Ocho El Chapulín Colorado Chespirito) pneumonia.[269]</v>
      </c>
      <c r="P4015" t="str">
        <f t="shared" si="1348"/>
        <v>actor (El Chavo del Ocho El Chapulín Colorado Chespirito) pneumonia.</v>
      </c>
      <c r="Q4015" t="str">
        <f t="shared" si="1349"/>
        <v>actor (El Chavo del Ocho El Chapulín Colorado Chespirito) pneumonia</v>
      </c>
      <c r="R4015" t="str">
        <f>IFERROR(MID(Q4015,1,FIND(" ",Q4015)-1),Q4015)</f>
        <v>actor</v>
      </c>
      <c r="S4015" s="2" t="s">
        <v>1029</v>
      </c>
      <c r="T4015" t="s">
        <v>13288</v>
      </c>
      <c r="U4015" t="str">
        <f>CONCATENATE("https://en.wikipedia.org/wiki/",REPLACE(D4015,FIND(" ",D4015),1,"_"))</f>
        <v>https://en.wikipedia.org/wiki/Rubén_Aguirre</v>
      </c>
      <c r="Y4015" t="str">
        <f>CONCATENATE("https://tools.wmflabs.org/xtools-articleinfo/?article=",REPLACE(D4015,FIND(" ",D4015),1,"_"),"&amp;project=en.wikipedia.org")</f>
        <v>https://tools.wmflabs.org/xtools-articleinfo/?article=Rubén_Aguirre&amp;project=en.wikipedia.org</v>
      </c>
      <c r="AB4015" t="str">
        <f>CONCATENATE("https://en.wikipedia.org/w/index.php?title=Special:WhatLinksHere/",REPLACE(D4015,FIND(" ",D4015),1,"_"),"&amp;limit=500")</f>
        <v>https://en.wikipedia.org/w/index.php?title=Special:WhatLinksHere/Rubén_Aguirre&amp;limit=500</v>
      </c>
    </row>
    <row r="4016" spans="1:29">
      <c r="A4016">
        <v>2123</v>
      </c>
      <c r="B4016">
        <v>12026</v>
      </c>
      <c r="C4016">
        <v>288040.97314969113</v>
      </c>
      <c r="D4016" t="s">
        <v>6993</v>
      </c>
      <c r="E4016" t="str">
        <f t="shared" si="1356"/>
        <v>Rubén</v>
      </c>
      <c r="F4016" t="str">
        <f t="shared" si="1357"/>
        <v>Héctor di Monte</v>
      </c>
      <c r="H4016">
        <v>0</v>
      </c>
      <c r="J4016">
        <v>84</v>
      </c>
      <c r="K4016" s="5">
        <v>42478</v>
      </c>
      <c r="L4016" t="s">
        <v>6064</v>
      </c>
      <c r="M4016" t="str">
        <f t="shared" si="1347"/>
        <v>Argentinian Roman Catholic prelate Archbishop of Mercedes-Luján (2000–2007).[310]</v>
      </c>
      <c r="N4016" t="str">
        <f t="shared" si="1359"/>
        <v>Argentinian</v>
      </c>
      <c r="O4016" t="str">
        <f t="shared" si="1358"/>
        <v>Roman Catholic prelate Archbishop of Mercedes-Luján (2000–2007).[310]</v>
      </c>
      <c r="P4016" t="str">
        <f t="shared" si="1348"/>
        <v>Roman Catholic prelate Archbishop of Mercedes-Luján (2000–2007).</v>
      </c>
      <c r="Q4016" t="str">
        <f t="shared" si="1349"/>
        <v>Roman Catholic prelate Archbishop of Mercedes-Luján (2000–2007)</v>
      </c>
      <c r="R4016" t="s">
        <v>6960</v>
      </c>
      <c r="S4016" s="2" t="s">
        <v>1539</v>
      </c>
      <c r="U4016" t="s">
        <v>85</v>
      </c>
      <c r="V4016">
        <v>63</v>
      </c>
      <c r="W4016">
        <v>0</v>
      </c>
      <c r="X4016">
        <v>0</v>
      </c>
      <c r="Y4016" t="s">
        <v>93</v>
      </c>
      <c r="Z4016">
        <v>8</v>
      </c>
      <c r="AA4016">
        <v>4</v>
      </c>
      <c r="AB4016" t="s">
        <v>94</v>
      </c>
      <c r="AC4016">
        <v>5</v>
      </c>
    </row>
    <row r="4017" spans="1:29">
      <c r="A4017">
        <v>2092</v>
      </c>
      <c r="B4017">
        <v>650123</v>
      </c>
      <c r="C4017">
        <v>284548.28106805508</v>
      </c>
      <c r="D4017" t="s">
        <v>6787</v>
      </c>
      <c r="E4017" t="str">
        <f t="shared" si="1356"/>
        <v>Rubén</v>
      </c>
      <c r="F4017" t="str">
        <f t="shared" si="1357"/>
        <v>Mendoza Ayala</v>
      </c>
      <c r="H4017">
        <v>0</v>
      </c>
      <c r="J4017">
        <v>55</v>
      </c>
      <c r="K4017" s="5">
        <v>42476</v>
      </c>
      <c r="L4017" t="s">
        <v>6224</v>
      </c>
      <c r="M4017" t="str">
        <f t="shared" si="1347"/>
        <v>Mexican politician.[279]</v>
      </c>
      <c r="N4017" t="str">
        <f t="shared" si="1359"/>
        <v>Mexican</v>
      </c>
      <c r="O4017" t="str">
        <f t="shared" si="1358"/>
        <v>politician.[279]</v>
      </c>
      <c r="P4017" t="str">
        <f t="shared" si="1348"/>
        <v>politician.</v>
      </c>
      <c r="Q4017" t="str">
        <f t="shared" si="1349"/>
        <v>politician</v>
      </c>
      <c r="R4017" t="str">
        <f>IFERROR(MID(Q4017,1,FIND(" ",Q4017)-1),Q4017)</f>
        <v>politician</v>
      </c>
      <c r="U4017" t="str">
        <f t="shared" ref="U4017:U4048" si="1360">CONCATENATE("https://en.wikipedia.org/wiki/",REPLACE(D4017,FIND(" ",D4017),1,"_"))</f>
        <v>https://en.wikipedia.org/wiki/Rubén_Mendoza Ayala</v>
      </c>
      <c r="Y4017" t="str">
        <f t="shared" ref="Y4017:Y4048" si="1361">CONCATENATE("https://tools.wmflabs.org/xtools-articleinfo/?article=",REPLACE(D4017,FIND(" ",D4017),1,"_"),"&amp;project=en.wikipedia.org")</f>
        <v>https://tools.wmflabs.org/xtools-articleinfo/?article=Rubén_Mendoza Ayala&amp;project=en.wikipedia.org</v>
      </c>
      <c r="AB4017" t="str">
        <f t="shared" ref="AB4017:AB4048" si="1362">CONCATENATE("https://en.wikipedia.org/w/index.php?title=Special:WhatLinksHere/",REPLACE(D4017,FIND(" ",D4017),1,"_"),"&amp;limit=500")</f>
        <v>https://en.wikipedia.org/w/index.php?title=Special:WhatLinksHere/Rubén_Mendoza Ayala&amp;limit=500</v>
      </c>
    </row>
    <row r="4018" spans="1:29">
      <c r="A4018">
        <v>2963</v>
      </c>
      <c r="B4018">
        <v>21354</v>
      </c>
      <c r="C4018">
        <v>27850.948317791335</v>
      </c>
      <c r="D4018" t="s">
        <v>5480</v>
      </c>
      <c r="E4018" t="str">
        <f t="shared" si="1356"/>
        <v>Rubén</v>
      </c>
      <c r="F4018" t="str">
        <f t="shared" si="1357"/>
        <v>Quevedo</v>
      </c>
      <c r="H4018">
        <v>0</v>
      </c>
      <c r="J4018">
        <v>37</v>
      </c>
      <c r="K4018" s="5">
        <v>42528</v>
      </c>
      <c r="L4018" t="s">
        <v>5075</v>
      </c>
      <c r="M4018" t="str">
        <f t="shared" si="1347"/>
        <v>Venezuelan baseball player (Chicago Cubs Milwaukee Brewers) heart attack.[118]</v>
      </c>
      <c r="N4018" t="str">
        <f t="shared" si="1359"/>
        <v>Venezuelan</v>
      </c>
      <c r="O4018" t="str">
        <f t="shared" si="1358"/>
        <v>baseball player (Chicago Cubs Milwaukee Brewers) heart attack.[118]</v>
      </c>
      <c r="P4018" t="str">
        <f t="shared" si="1348"/>
        <v>baseball player (Chicago Cubs Milwaukee Brewers) heart attack.</v>
      </c>
      <c r="Q4018" t="str">
        <f t="shared" si="1349"/>
        <v>baseball player (Chicago Cubs Milwaukee Brewers) heart attack</v>
      </c>
      <c r="R4018" t="s">
        <v>13278</v>
      </c>
      <c r="S4018" s="2" t="s">
        <v>1038</v>
      </c>
      <c r="T4018" t="s">
        <v>13613</v>
      </c>
      <c r="U4018" t="str">
        <f t="shared" si="1360"/>
        <v>https://en.wikipedia.org/wiki/Rubén_Quevedo</v>
      </c>
      <c r="Y4018" t="str">
        <f t="shared" si="1361"/>
        <v>https://tools.wmflabs.org/xtools-articleinfo/?article=Rubén_Quevedo&amp;project=en.wikipedia.org</v>
      </c>
      <c r="AB4018" t="str">
        <f t="shared" si="1362"/>
        <v>https://en.wikipedia.org/w/index.php?title=Special:WhatLinksHere/Rubén_Quevedo&amp;limit=500</v>
      </c>
    </row>
    <row r="4019" spans="1:29" s="2" customFormat="1">
      <c r="A4019">
        <v>4055</v>
      </c>
      <c r="B4019">
        <v>896456</v>
      </c>
      <c r="C4019">
        <v>128125.17917700461</v>
      </c>
      <c r="D4019" t="s">
        <v>4317</v>
      </c>
      <c r="E4019" t="str">
        <f t="shared" si="1356"/>
        <v>Ruby</v>
      </c>
      <c r="F4019" t="str">
        <f t="shared" si="1357"/>
        <v>Wilson</v>
      </c>
      <c r="G4019"/>
      <c r="H4019">
        <v>0</v>
      </c>
      <c r="I4019"/>
      <c r="J4019">
        <v>68</v>
      </c>
      <c r="K4019" s="5">
        <v>42594</v>
      </c>
      <c r="L4019" t="s">
        <v>4022</v>
      </c>
      <c r="M4019" t="str">
        <f t="shared" si="1347"/>
        <v>American blues soul and gospel singer heart attack.[197]</v>
      </c>
      <c r="N4019" t="str">
        <f t="shared" si="1359"/>
        <v>American</v>
      </c>
      <c r="O4019" t="str">
        <f t="shared" si="1358"/>
        <v>blues soul and gospel singer heart attack.[197]</v>
      </c>
      <c r="P4019" s="2" t="str">
        <f t="shared" si="1348"/>
        <v>blues soul and gospel singer heart attack.</v>
      </c>
      <c r="Q4019" s="2" t="str">
        <f t="shared" si="1349"/>
        <v>blues soul and gospel singer heart attack</v>
      </c>
      <c r="R4019" s="2" t="str">
        <f>LEFT(Q4019,LEN(Q4019)-LEN(T4019))</f>
        <v xml:space="preserve">blues soul and gospel singer </v>
      </c>
      <c r="T4019" t="s">
        <v>2688</v>
      </c>
      <c r="U4019" t="str">
        <f t="shared" si="1360"/>
        <v>https://en.wikipedia.org/wiki/Ruby_Wilson</v>
      </c>
      <c r="V4019"/>
      <c r="W4019"/>
      <c r="X4019"/>
      <c r="Y4019" t="str">
        <f t="shared" si="1361"/>
        <v>https://tools.wmflabs.org/xtools-articleinfo/?article=Ruby_Wilson&amp;project=en.wikipedia.org</v>
      </c>
      <c r="Z4019"/>
      <c r="AA4019"/>
      <c r="AB4019" t="str">
        <f t="shared" si="1362"/>
        <v>https://en.wikipedia.org/w/index.php?title=Special:WhatLinksHere/Ruby_Wilson&amp;limit=500</v>
      </c>
      <c r="AC4019"/>
    </row>
    <row r="4020" spans="1:29">
      <c r="A4020">
        <v>3990</v>
      </c>
      <c r="B4020">
        <v>888342</v>
      </c>
      <c r="C4020">
        <v>653901.09137661057</v>
      </c>
      <c r="D4020" t="s">
        <v>4435</v>
      </c>
      <c r="E4020" t="str">
        <f t="shared" si="1356"/>
        <v>Ruby</v>
      </c>
      <c r="F4020" t="str">
        <f t="shared" si="1357"/>
        <v>Winters</v>
      </c>
      <c r="H4020">
        <v>0</v>
      </c>
      <c r="J4020">
        <v>74</v>
      </c>
      <c r="K4020" s="5">
        <v>42589</v>
      </c>
      <c r="L4020" t="s">
        <v>4019</v>
      </c>
      <c r="M4020" t="str">
        <f t="shared" si="1347"/>
        <v>American soul singer ("Make Love to Me" "I Will").[132]</v>
      </c>
      <c r="N4020" t="str">
        <f t="shared" si="1359"/>
        <v>American</v>
      </c>
      <c r="O4020" t="str">
        <f t="shared" si="1358"/>
        <v>soul singer ("Make Love to Me" "I Will").[132]</v>
      </c>
      <c r="P4020" s="2" t="str">
        <f t="shared" si="1348"/>
        <v>soul singer ("Make Love to Me" "I Will").</v>
      </c>
      <c r="Q4020" s="2" t="str">
        <f t="shared" si="1349"/>
        <v>soul singer ("Make Love to Me" "I Will")</v>
      </c>
      <c r="R4020" s="2" t="s">
        <v>2746</v>
      </c>
      <c r="S4020" s="2" t="s">
        <v>668</v>
      </c>
      <c r="U4020" t="str">
        <f t="shared" si="1360"/>
        <v>https://en.wikipedia.org/wiki/Ruby_Winters</v>
      </c>
      <c r="Y4020" t="str">
        <f t="shared" si="1361"/>
        <v>https://tools.wmflabs.org/xtools-articleinfo/?article=Ruby_Winters&amp;project=en.wikipedia.org</v>
      </c>
      <c r="AB4020" t="str">
        <f t="shared" si="1362"/>
        <v>https://en.wikipedia.org/w/index.php?title=Special:WhatLinksHere/Ruby_Winters&amp;limit=500</v>
      </c>
    </row>
    <row r="4021" spans="1:29">
      <c r="A4021">
        <v>3008</v>
      </c>
      <c r="B4021">
        <v>297139</v>
      </c>
      <c r="C4021">
        <v>14886.347349602147</v>
      </c>
      <c r="D4021" t="s">
        <v>5676</v>
      </c>
      <c r="E4021" t="str">
        <f t="shared" si="1356"/>
        <v>Rudi</v>
      </c>
      <c r="F4021" t="str">
        <f t="shared" si="1357"/>
        <v>Altig</v>
      </c>
      <c r="H4021">
        <v>0</v>
      </c>
      <c r="J4021">
        <v>79</v>
      </c>
      <c r="K4021" s="5">
        <v>42532</v>
      </c>
      <c r="L4021" t="s">
        <v>4945</v>
      </c>
      <c r="M4021" t="str">
        <f t="shared" si="1347"/>
        <v>German cyclist winner of the 1962 Vuelta a España world champion (1966) cancer.[163]</v>
      </c>
      <c r="N4021" t="str">
        <f t="shared" si="1359"/>
        <v>German</v>
      </c>
      <c r="O4021" t="str">
        <f t="shared" si="1358"/>
        <v>cyclist winner of the 1962 Vuelta a España world champion (1966) cancer.[163]</v>
      </c>
      <c r="P4021" t="str">
        <f t="shared" si="1348"/>
        <v>cyclist winner of the 1962 Vuelta a España world champion (1966) cancer.</v>
      </c>
      <c r="Q4021" t="str">
        <f t="shared" si="1349"/>
        <v>cyclist winner of the 1962 Vuelta a España world champion (1966) cancer</v>
      </c>
      <c r="R4021" t="str">
        <f>IFERROR(MID(Q4021,1,FIND(" ",Q4021)-1),Q4021)</f>
        <v>cyclist</v>
      </c>
      <c r="S4021" s="2" t="s">
        <v>1074</v>
      </c>
      <c r="T4021" t="s">
        <v>13306</v>
      </c>
      <c r="U4021" t="str">
        <f t="shared" si="1360"/>
        <v>https://en.wikipedia.org/wiki/Rudi_Altig</v>
      </c>
      <c r="Y4021" t="str">
        <f t="shared" si="1361"/>
        <v>https://tools.wmflabs.org/xtools-articleinfo/?article=Rudi_Altig&amp;project=en.wikipedia.org</v>
      </c>
      <c r="AB4021" t="str">
        <f t="shared" si="1362"/>
        <v>https://en.wikipedia.org/w/index.php?title=Special:WhatLinksHere/Rudi_Altig&amp;limit=500</v>
      </c>
    </row>
    <row r="4022" spans="1:29">
      <c r="A4022">
        <v>4717</v>
      </c>
      <c r="B4022">
        <v>655091</v>
      </c>
      <c r="C4022">
        <v>253620.11414017616</v>
      </c>
      <c r="D4022" t="s">
        <v>15091</v>
      </c>
      <c r="E4022" t="str">
        <f t="shared" si="1356"/>
        <v>Rudi</v>
      </c>
      <c r="F4022" t="str">
        <f t="shared" si="1357"/>
        <v>Lüttge</v>
      </c>
      <c r="H4022">
        <v>0</v>
      </c>
      <c r="J4022">
        <v>93</v>
      </c>
      <c r="K4022" s="5">
        <v>42636</v>
      </c>
      <c r="L4022" t="s">
        <v>15789</v>
      </c>
      <c r="M4022" t="str">
        <f t="shared" si="1347"/>
        <v>German racewalker.[79]</v>
      </c>
      <c r="N4022" t="str">
        <f t="shared" si="1359"/>
        <v>German</v>
      </c>
      <c r="O4022" t="str">
        <f t="shared" si="1358"/>
        <v>racewalker.[79]</v>
      </c>
      <c r="P4022" s="2" t="str">
        <f t="shared" si="1348"/>
        <v>racewalker.</v>
      </c>
      <c r="Q4022" s="2" t="str">
        <f t="shared" si="1349"/>
        <v>racewalker</v>
      </c>
      <c r="R4022" s="2" t="str">
        <f>IFERROR(MID(Q4022,1,FIND(" ",Q4022)-1),Q4022)</f>
        <v>racewalker</v>
      </c>
      <c r="U4022" t="str">
        <f t="shared" si="1360"/>
        <v>https://en.wikipedia.org/wiki/Rudi_Lüttge</v>
      </c>
      <c r="Y4022" t="str">
        <f t="shared" si="1361"/>
        <v>https://tools.wmflabs.org/xtools-articleinfo/?article=Rudi_Lüttge&amp;project=en.wikipedia.org</v>
      </c>
      <c r="AB4022" t="str">
        <f t="shared" si="1362"/>
        <v>https://en.wikipedia.org/w/index.php?title=Special:WhatLinksHere/Rudi_Lüttge&amp;limit=500</v>
      </c>
    </row>
    <row r="4023" spans="1:29">
      <c r="A4023">
        <v>3360</v>
      </c>
      <c r="B4023">
        <v>947424</v>
      </c>
      <c r="C4023">
        <v>745041.6207411763</v>
      </c>
      <c r="D4023" t="s">
        <v>13500</v>
      </c>
      <c r="E4023" t="str">
        <f t="shared" si="1356"/>
        <v>Rudolf</v>
      </c>
      <c r="F4023" t="str">
        <f t="shared" si="1357"/>
        <v>E. Kálmán</v>
      </c>
      <c r="H4023">
        <v>0</v>
      </c>
      <c r="J4023">
        <v>86</v>
      </c>
      <c r="K4023" s="5">
        <v>42553</v>
      </c>
      <c r="L4023" t="s">
        <v>13688</v>
      </c>
      <c r="M4023" t="str">
        <f t="shared" si="1347"/>
        <v>Hungarian-born American electrical engineer (Kalman filter).[18]</v>
      </c>
      <c r="N4023" t="s">
        <v>14535</v>
      </c>
      <c r="O4023" t="str">
        <f t="shared" si="1358"/>
        <v>American electrical engineer (Kalman filter).[18]</v>
      </c>
      <c r="P4023" s="2" t="str">
        <f t="shared" si="1348"/>
        <v>American electrical engineer (Kalman filter).</v>
      </c>
      <c r="Q4023" s="2" t="str">
        <f t="shared" si="1349"/>
        <v>American electrical engineer (Kalman filter)</v>
      </c>
      <c r="R4023" s="2" t="s">
        <v>14767</v>
      </c>
      <c r="S4023" s="2" t="s">
        <v>1052</v>
      </c>
      <c r="U4023" t="str">
        <f t="shared" si="1360"/>
        <v>https://en.wikipedia.org/wiki/Rudolf_E. Kálmán</v>
      </c>
      <c r="Y4023" t="str">
        <f t="shared" si="1361"/>
        <v>https://tools.wmflabs.org/xtools-articleinfo/?article=Rudolf_E. Kálmán&amp;project=en.wikipedia.org</v>
      </c>
      <c r="AB4023" t="str">
        <f t="shared" si="1362"/>
        <v>https://en.wikipedia.org/w/index.php?title=Special:WhatLinksHere/Rudolf_E. Kálmán&amp;limit=500</v>
      </c>
    </row>
    <row r="4024" spans="1:29">
      <c r="A4024">
        <v>976</v>
      </c>
      <c r="B4024">
        <v>214904</v>
      </c>
      <c r="C4024">
        <v>553451.54199494573</v>
      </c>
      <c r="D4024" t="s">
        <v>10898</v>
      </c>
      <c r="E4024" t="str">
        <f t="shared" si="1356"/>
        <v>Rudolf</v>
      </c>
      <c r="F4024" t="str">
        <f t="shared" si="1357"/>
        <v>Fischer</v>
      </c>
      <c r="H4024">
        <v>0</v>
      </c>
      <c r="J4024">
        <v>92</v>
      </c>
      <c r="K4024" s="3">
        <v>42418</v>
      </c>
      <c r="L4024" t="s">
        <v>11283</v>
      </c>
      <c r="M4024" t="str">
        <f t="shared" si="1347"/>
        <v>Romanian historian and linguist.[321]</v>
      </c>
      <c r="N4024" t="str">
        <f t="shared" ref="N4024:N4036" si="1363">MID(M4024,1,FIND(" ",M4024)-1)</f>
        <v>Romanian</v>
      </c>
      <c r="O4024" t="str">
        <f t="shared" si="1358"/>
        <v>historian and linguist.[321]</v>
      </c>
      <c r="P4024" t="str">
        <f t="shared" si="1348"/>
        <v>historian and linguist.</v>
      </c>
      <c r="Q4024" t="str">
        <f t="shared" si="1349"/>
        <v>historian and linguist</v>
      </c>
      <c r="R4024" t="str">
        <f>Q4024</f>
        <v>historian and linguist</v>
      </c>
      <c r="U4024" t="str">
        <f t="shared" si="1360"/>
        <v>https://en.wikipedia.org/wiki/Rudolf_Fischer</v>
      </c>
      <c r="Y4024" t="str">
        <f t="shared" si="1361"/>
        <v>https://tools.wmflabs.org/xtools-articleinfo/?article=Rudolf_Fischer&amp;project=en.wikipedia.org</v>
      </c>
      <c r="AB4024" t="str">
        <f t="shared" si="1362"/>
        <v>https://en.wikipedia.org/w/index.php?title=Special:WhatLinksHere/Rudolf_Fischer&amp;limit=500</v>
      </c>
    </row>
    <row r="4025" spans="1:29">
      <c r="A4025">
        <v>103</v>
      </c>
      <c r="B4025">
        <v>260415</v>
      </c>
      <c r="C4025">
        <v>381324.10351408907</v>
      </c>
      <c r="D4025" t="s">
        <v>9286</v>
      </c>
      <c r="E4025" t="str">
        <f t="shared" si="1356"/>
        <v>Rudolf</v>
      </c>
      <c r="F4025" t="str">
        <f t="shared" si="1357"/>
        <v>Haag</v>
      </c>
      <c r="H4025">
        <v>0</v>
      </c>
      <c r="J4025">
        <v>93</v>
      </c>
      <c r="K4025" s="3">
        <v>42374</v>
      </c>
      <c r="L4025" t="s">
        <v>9145</v>
      </c>
      <c r="M4025" t="str">
        <f t="shared" si="1347"/>
        <v>German theoretical physicist.[103]</v>
      </c>
      <c r="N4025" t="str">
        <f t="shared" si="1363"/>
        <v>German</v>
      </c>
      <c r="O4025" t="str">
        <f t="shared" si="1358"/>
        <v>theoretical physicist.[103]</v>
      </c>
      <c r="P4025" t="str">
        <f t="shared" si="1348"/>
        <v>theoretical physicist.</v>
      </c>
      <c r="Q4025" t="str">
        <f t="shared" si="1349"/>
        <v>theoretical physicist</v>
      </c>
      <c r="R4025" t="s">
        <v>7342</v>
      </c>
      <c r="U4025" t="str">
        <f t="shared" si="1360"/>
        <v>https://en.wikipedia.org/wiki/Rudolf_Haag</v>
      </c>
      <c r="Y4025" t="str">
        <f t="shared" si="1361"/>
        <v>https://tools.wmflabs.org/xtools-articleinfo/?article=Rudolf_Haag&amp;project=en.wikipedia.org</v>
      </c>
      <c r="AB4025" t="str">
        <f t="shared" si="1362"/>
        <v>https://en.wikipedia.org/w/index.php?title=Special:WhatLinksHere/Rudolf_Haag&amp;limit=500</v>
      </c>
    </row>
    <row r="4026" spans="1:29">
      <c r="A4026">
        <v>1449</v>
      </c>
      <c r="B4026">
        <v>741088</v>
      </c>
      <c r="C4026">
        <v>348596.55410309642</v>
      </c>
      <c r="D4026" t="s">
        <v>8893</v>
      </c>
      <c r="E4026" t="str">
        <f t="shared" si="1356"/>
        <v>Rudolf</v>
      </c>
      <c r="F4026" t="str">
        <f t="shared" si="1357"/>
        <v>Sarközi</v>
      </c>
      <c r="H4026">
        <v>0</v>
      </c>
      <c r="J4026">
        <v>71</v>
      </c>
      <c r="K4026" s="3">
        <v>42441</v>
      </c>
      <c r="L4026" s="2" t="s">
        <v>8058</v>
      </c>
      <c r="M4026" t="str">
        <f t="shared" si="1347"/>
        <v>Austrian Romani activist.[255]</v>
      </c>
      <c r="N4026" t="str">
        <f t="shared" si="1363"/>
        <v>Austrian</v>
      </c>
      <c r="O4026" t="str">
        <f t="shared" si="1358"/>
        <v>Romani activist.[255]</v>
      </c>
      <c r="P4026" t="str">
        <f t="shared" si="1348"/>
        <v>Romani activist.</v>
      </c>
      <c r="Q4026" t="str">
        <f t="shared" si="1349"/>
        <v>Romani activist</v>
      </c>
      <c r="R4026" t="s">
        <v>7200</v>
      </c>
      <c r="U4026" t="str">
        <f t="shared" si="1360"/>
        <v>https://en.wikipedia.org/wiki/Rudolf_Sarközi</v>
      </c>
      <c r="Y4026" t="str">
        <f t="shared" si="1361"/>
        <v>https://tools.wmflabs.org/xtools-articleinfo/?article=Rudolf_Sarközi&amp;project=en.wikipedia.org</v>
      </c>
      <c r="AB4026" t="str">
        <f t="shared" si="1362"/>
        <v>https://en.wikipedia.org/w/index.php?title=Special:WhatLinksHere/Rudolf_Sarközi&amp;limit=500</v>
      </c>
    </row>
    <row r="4027" spans="1:29">
      <c r="A4027">
        <v>2264</v>
      </c>
      <c r="B4027">
        <v>403965</v>
      </c>
      <c r="C4027">
        <v>678419.08774516918</v>
      </c>
      <c r="D4027" t="s">
        <v>6480</v>
      </c>
      <c r="E4027" t="str">
        <f t="shared" si="1356"/>
        <v>Rudolf</v>
      </c>
      <c r="F4027" t="str">
        <f t="shared" si="1357"/>
        <v>Wessely</v>
      </c>
      <c r="H4027">
        <v>0</v>
      </c>
      <c r="J4027">
        <v>91</v>
      </c>
      <c r="K4027" s="5">
        <v>42485</v>
      </c>
      <c r="L4027" t="s">
        <v>6085</v>
      </c>
      <c r="M4027" t="str">
        <f t="shared" si="1347"/>
        <v>Austrian actor.[452]</v>
      </c>
      <c r="N4027" t="str">
        <f t="shared" si="1363"/>
        <v>Austrian</v>
      </c>
      <c r="O4027" t="str">
        <f t="shared" si="1358"/>
        <v>actor.[452]</v>
      </c>
      <c r="P4027" t="str">
        <f t="shared" si="1348"/>
        <v>actor.</v>
      </c>
      <c r="Q4027" t="str">
        <f t="shared" si="1349"/>
        <v>actor</v>
      </c>
      <c r="R4027" t="str">
        <f>IFERROR(MID(Q4027,1,FIND(" ",Q4027)-1),Q4027)</f>
        <v>actor</v>
      </c>
      <c r="U4027" t="str">
        <f t="shared" si="1360"/>
        <v>https://en.wikipedia.org/wiki/Rudolf_Wessely</v>
      </c>
      <c r="Y4027" t="str">
        <f t="shared" si="1361"/>
        <v>https://tools.wmflabs.org/xtools-articleinfo/?article=Rudolf_Wessely&amp;project=en.wikipedia.org</v>
      </c>
      <c r="AB4027" t="str">
        <f t="shared" si="1362"/>
        <v>https://en.wikipedia.org/w/index.php?title=Special:WhatLinksHere/Rudolf_Wessely&amp;limit=500</v>
      </c>
    </row>
    <row r="4028" spans="1:29">
      <c r="A4028">
        <v>2195</v>
      </c>
      <c r="B4028">
        <v>818649</v>
      </c>
      <c r="C4028">
        <v>805180.81732225255</v>
      </c>
      <c r="D4028" t="s">
        <v>6749</v>
      </c>
      <c r="E4028" t="str">
        <f t="shared" si="1356"/>
        <v>Rudolph</v>
      </c>
      <c r="F4028" t="str">
        <f t="shared" si="1357"/>
        <v>Chimelli</v>
      </c>
      <c r="H4028">
        <v>0</v>
      </c>
      <c r="J4028">
        <v>87</v>
      </c>
      <c r="K4028" s="5">
        <v>42482</v>
      </c>
      <c r="L4028" t="s">
        <v>6204</v>
      </c>
      <c r="M4028" t="str">
        <f t="shared" si="1347"/>
        <v>German journalist and author.[383]</v>
      </c>
      <c r="N4028" t="str">
        <f t="shared" si="1363"/>
        <v>German</v>
      </c>
      <c r="O4028" t="str">
        <f t="shared" si="1358"/>
        <v>journalist and author.[383]</v>
      </c>
      <c r="P4028" t="str">
        <f t="shared" si="1348"/>
        <v>journalist and author.</v>
      </c>
      <c r="Q4028" t="str">
        <f t="shared" si="1349"/>
        <v>journalist and author</v>
      </c>
      <c r="R4028" t="str">
        <f>Q4028</f>
        <v>journalist and author</v>
      </c>
      <c r="U4028" t="str">
        <f t="shared" si="1360"/>
        <v>https://en.wikipedia.org/wiki/Rudolph_Chimelli</v>
      </c>
      <c r="Y4028" t="str">
        <f t="shared" si="1361"/>
        <v>https://tools.wmflabs.org/xtools-articleinfo/?article=Rudolph_Chimelli&amp;project=en.wikipedia.org</v>
      </c>
      <c r="AB4028" t="str">
        <f t="shared" si="1362"/>
        <v>https://en.wikipedia.org/w/index.php?title=Special:WhatLinksHere/Rudolph_Chimelli&amp;limit=500</v>
      </c>
    </row>
    <row r="4029" spans="1:29">
      <c r="A4029">
        <v>4431</v>
      </c>
      <c r="B4029">
        <v>102310</v>
      </c>
      <c r="C4029">
        <v>783864.1733187614</v>
      </c>
      <c r="D4029" t="s">
        <v>15012</v>
      </c>
      <c r="E4029" t="s">
        <v>15679</v>
      </c>
      <c r="F4029" t="s">
        <v>15680</v>
      </c>
      <c r="H4029">
        <v>0</v>
      </c>
      <c r="J4029">
        <v>76</v>
      </c>
      <c r="K4029" s="5">
        <v>42618</v>
      </c>
      <c r="L4029" t="s">
        <v>15359</v>
      </c>
      <c r="M4029" t="str">
        <f t="shared" si="1347"/>
        <v>American judge U.S. District Court Judge for the Eastern District of Wisconsin (since 1992) brain cancer.[373]</v>
      </c>
      <c r="N4029" t="str">
        <f t="shared" si="1363"/>
        <v>American</v>
      </c>
      <c r="O4029" t="str">
        <f t="shared" si="1358"/>
        <v>judge U.S. District Court Judge for the Eastern District of Wisconsin (since 1992) brain cancer.[373]</v>
      </c>
      <c r="P4029" s="2" t="str">
        <f t="shared" si="1348"/>
        <v>judge U.S. District Court Judge for the Eastern District of Wisconsin (since 1992) brain cancer.</v>
      </c>
      <c r="Q4029" s="2" t="str">
        <f t="shared" si="1349"/>
        <v>judge U</v>
      </c>
      <c r="R4029" s="2" t="str">
        <f>IFERROR(MID(Q4029,1,FIND(" ",Q4029)-1),Q4029)</f>
        <v>judge</v>
      </c>
      <c r="S4029" t="s">
        <v>510</v>
      </c>
      <c r="T4029" t="s">
        <v>15817</v>
      </c>
      <c r="U4029" t="str">
        <f t="shared" si="1360"/>
        <v>https://en.wikipedia.org/wiki/Rudolph_T. Randa</v>
      </c>
      <c r="Y4029" t="str">
        <f t="shared" si="1361"/>
        <v>https://tools.wmflabs.org/xtools-articleinfo/?article=Rudolph_T. Randa&amp;project=en.wikipedia.org</v>
      </c>
      <c r="AB4029" t="str">
        <f t="shared" si="1362"/>
        <v>https://en.wikipedia.org/w/index.php?title=Special:WhatLinksHere/Rudolph_T. Randa&amp;limit=500</v>
      </c>
    </row>
    <row r="4030" spans="1:29">
      <c r="A4030">
        <v>2843</v>
      </c>
      <c r="B4030">
        <v>87725</v>
      </c>
      <c r="C4030">
        <v>852745.15772835002</v>
      </c>
      <c r="D4030" t="s">
        <v>12460</v>
      </c>
      <c r="E4030" t="str">
        <f t="shared" ref="E4030:E4038" si="1364">LEFT(D4030,FIND(" ",D4030)-1)</f>
        <v>Rudra</v>
      </c>
      <c r="F4030" t="str">
        <f t="shared" ref="F4030:F4038" si="1365">MID(D4030,FIND(" ",D4030)+1,9999)</f>
        <v>Madhab Ray</v>
      </c>
      <c r="H4030">
        <v>0</v>
      </c>
      <c r="J4030">
        <v>78</v>
      </c>
      <c r="K4030" s="5">
        <v>42521</v>
      </c>
      <c r="L4030" t="s">
        <v>13023</v>
      </c>
      <c r="M4030" t="str">
        <f t="shared" si="1347"/>
        <v>Indian politician kidney disease.[511]</v>
      </c>
      <c r="N4030" t="str">
        <f t="shared" si="1363"/>
        <v>Indian</v>
      </c>
      <c r="O4030" t="str">
        <f t="shared" ref="O4030:O4062" si="1366">MID(M4030,FIND(" ",M4030)+1,9999)</f>
        <v>politician kidney disease.[511]</v>
      </c>
      <c r="P4030" t="str">
        <f t="shared" si="1348"/>
        <v>politician kidney disease.</v>
      </c>
      <c r="Q4030" t="str">
        <f t="shared" si="1349"/>
        <v>politician kidney disease</v>
      </c>
      <c r="R4030" t="str">
        <f>IFERROR(MID(Q4030,1,FIND(" ",Q4030)-1),Q4030)</f>
        <v>politician</v>
      </c>
      <c r="T4030" t="s">
        <v>13069</v>
      </c>
      <c r="U4030" t="str">
        <f t="shared" si="1360"/>
        <v>https://en.wikipedia.org/wiki/Rudra_Madhab Ray</v>
      </c>
      <c r="Y4030" t="str">
        <f t="shared" si="1361"/>
        <v>https://tools.wmflabs.org/xtools-articleinfo/?article=Rudra_Madhab Ray&amp;project=en.wikipedia.org</v>
      </c>
      <c r="AB4030" t="str">
        <f t="shared" si="1362"/>
        <v>https://en.wikipedia.org/w/index.php?title=Special:WhatLinksHere/Rudra_Madhab Ray&amp;limit=500</v>
      </c>
    </row>
    <row r="4031" spans="1:29">
      <c r="A4031">
        <v>1178</v>
      </c>
      <c r="B4031">
        <v>361837</v>
      </c>
      <c r="C4031">
        <v>951282.34913863707</v>
      </c>
      <c r="D4031" t="s">
        <v>10770</v>
      </c>
      <c r="E4031" t="str">
        <f t="shared" si="1364"/>
        <v>Rudy</v>
      </c>
      <c r="F4031" t="str">
        <f t="shared" si="1365"/>
        <v>Bukich</v>
      </c>
      <c r="H4031">
        <v>0</v>
      </c>
      <c r="J4031">
        <v>85</v>
      </c>
      <c r="K4031" s="3">
        <v>42429</v>
      </c>
      <c r="L4031" t="s">
        <v>11661</v>
      </c>
      <c r="M4031" t="str">
        <f t="shared" si="1347"/>
        <v>American football player (Chicago Bears) NFL champion (1963).[525]</v>
      </c>
      <c r="N4031" t="str">
        <f t="shared" si="1363"/>
        <v>American</v>
      </c>
      <c r="O4031" t="str">
        <f t="shared" si="1366"/>
        <v>football player (Chicago Bears) NFL champion (1963).[525]</v>
      </c>
      <c r="P4031" t="str">
        <f t="shared" si="1348"/>
        <v>football player (Chicago Bears) NFL champion (1963).</v>
      </c>
      <c r="Q4031" t="str">
        <f t="shared" si="1349"/>
        <v>football player (Chicago Bears) NFL champion (1963)</v>
      </c>
      <c r="R4031" t="s">
        <v>7464</v>
      </c>
      <c r="S4031" t="s">
        <v>2363</v>
      </c>
      <c r="U4031" t="str">
        <f t="shared" si="1360"/>
        <v>https://en.wikipedia.org/wiki/Rudy_Bukich</v>
      </c>
      <c r="Y4031" t="str">
        <f t="shared" si="1361"/>
        <v>https://tools.wmflabs.org/xtools-articleinfo/?article=Rudy_Bukich&amp;project=en.wikipedia.org</v>
      </c>
      <c r="AB4031" t="str">
        <f t="shared" si="1362"/>
        <v>https://en.wikipedia.org/w/index.php?title=Special:WhatLinksHere/Rudy_Bukich&amp;limit=500</v>
      </c>
    </row>
    <row r="4032" spans="1:29">
      <c r="A4032">
        <v>342</v>
      </c>
      <c r="B4032">
        <v>690260</v>
      </c>
      <c r="C4032">
        <v>103240.88108154683</v>
      </c>
      <c r="D4032" t="s">
        <v>9491</v>
      </c>
      <c r="E4032" t="str">
        <f t="shared" si="1364"/>
        <v>Rudy</v>
      </c>
      <c r="F4032" t="str">
        <f t="shared" si="1365"/>
        <v>Migay</v>
      </c>
      <c r="H4032">
        <v>0</v>
      </c>
      <c r="J4032">
        <v>87</v>
      </c>
      <c r="K4032" s="3">
        <v>42385</v>
      </c>
      <c r="L4032" t="s">
        <v>9492</v>
      </c>
      <c r="M4032" t="str">
        <f t="shared" si="1347"/>
        <v>Canadian ice hockey player (Toronto Maple Leafs).[343]</v>
      </c>
      <c r="N4032" t="str">
        <f t="shared" si="1363"/>
        <v>Canadian</v>
      </c>
      <c r="O4032" t="str">
        <f t="shared" si="1366"/>
        <v>ice hockey player (Toronto Maple Leafs).[343]</v>
      </c>
      <c r="P4032" t="str">
        <f t="shared" si="1348"/>
        <v>ice hockey player (Toronto Maple Leafs).</v>
      </c>
      <c r="Q4032" t="str">
        <f t="shared" si="1349"/>
        <v>ice hockey player (Toronto Maple Leafs)</v>
      </c>
      <c r="R4032" t="s">
        <v>7291</v>
      </c>
      <c r="S4032" t="s">
        <v>2656</v>
      </c>
      <c r="U4032" t="str">
        <f t="shared" si="1360"/>
        <v>https://en.wikipedia.org/wiki/Rudy_Migay</v>
      </c>
      <c r="Y4032" t="str">
        <f t="shared" si="1361"/>
        <v>https://tools.wmflabs.org/xtools-articleinfo/?article=Rudy_Migay&amp;project=en.wikipedia.org</v>
      </c>
      <c r="AB4032" t="str">
        <f t="shared" si="1362"/>
        <v>https://en.wikipedia.org/w/index.php?title=Special:WhatLinksHere/Rudy_Migay&amp;limit=500</v>
      </c>
    </row>
    <row r="4033" spans="1:29">
      <c r="A4033">
        <v>2841</v>
      </c>
      <c r="B4033">
        <v>177100</v>
      </c>
      <c r="C4033">
        <v>261875.01213462383</v>
      </c>
      <c r="D4033" t="s">
        <v>12458</v>
      </c>
      <c r="E4033" t="str">
        <f t="shared" si="1364"/>
        <v>Rupert</v>
      </c>
      <c r="F4033" t="str">
        <f t="shared" si="1365"/>
        <v>Neudeck</v>
      </c>
      <c r="H4033">
        <v>0</v>
      </c>
      <c r="J4033">
        <v>77</v>
      </c>
      <c r="K4033" s="5">
        <v>42521</v>
      </c>
      <c r="L4033" t="s">
        <v>13021</v>
      </c>
      <c r="M4033" t="str">
        <f t="shared" si="1347"/>
        <v>German journalist and humanitarian (Cap Anamur).[509]</v>
      </c>
      <c r="N4033" t="str">
        <f t="shared" si="1363"/>
        <v>German</v>
      </c>
      <c r="O4033" t="str">
        <f t="shared" si="1366"/>
        <v>journalist and humanitarian (Cap Anamur).[509]</v>
      </c>
      <c r="P4033" t="str">
        <f t="shared" si="1348"/>
        <v>journalist and humanitarian (Cap Anamur).</v>
      </c>
      <c r="Q4033" t="str">
        <f t="shared" si="1349"/>
        <v>journalist and humanitarian (Cap Anamur)</v>
      </c>
      <c r="R4033" t="s">
        <v>3022</v>
      </c>
      <c r="S4033" s="2" t="s">
        <v>1264</v>
      </c>
      <c r="U4033" t="str">
        <f t="shared" si="1360"/>
        <v>https://en.wikipedia.org/wiki/Rupert_Neudeck</v>
      </c>
      <c r="Y4033" t="str">
        <f t="shared" si="1361"/>
        <v>https://tools.wmflabs.org/xtools-articleinfo/?article=Rupert_Neudeck&amp;project=en.wikipedia.org</v>
      </c>
      <c r="AB4033" t="str">
        <f t="shared" si="1362"/>
        <v>https://en.wikipedia.org/w/index.php?title=Special:WhatLinksHere/Rupert_Neudeck&amp;limit=500</v>
      </c>
    </row>
    <row r="4034" spans="1:29">
      <c r="A4034">
        <v>73</v>
      </c>
      <c r="B4034">
        <v>227412</v>
      </c>
      <c r="C4034">
        <v>913063.45331940975</v>
      </c>
      <c r="D4034" t="s">
        <v>9020</v>
      </c>
      <c r="E4034" t="str">
        <f t="shared" si="1364"/>
        <v>Rūsiņš</v>
      </c>
      <c r="F4034" t="str">
        <f t="shared" si="1365"/>
        <v>Mārtiņš Freivalds</v>
      </c>
      <c r="H4034">
        <v>0</v>
      </c>
      <c r="J4034">
        <v>73</v>
      </c>
      <c r="K4034" s="3">
        <v>42373</v>
      </c>
      <c r="L4034" t="s">
        <v>10037</v>
      </c>
      <c r="M4034" t="str">
        <f t="shared" ref="M4034:M4097" si="1367">MID(L4034,2,LEN(L4034)-1)</f>
        <v>Latvian computer scientist and mathematician heart attack.[73]</v>
      </c>
      <c r="N4034" t="str">
        <f t="shared" si="1363"/>
        <v>Latvian</v>
      </c>
      <c r="O4034" t="str">
        <f t="shared" si="1366"/>
        <v>computer scientist and mathematician heart attack.[73]</v>
      </c>
      <c r="P4034" t="str">
        <f t="shared" ref="P4034:P4097" si="1368">IFERROR(MID(O4034,1,FIND("[",O4034)-1),O4034)</f>
        <v>computer scientist and mathematician heart attack.</v>
      </c>
      <c r="Q4034" t="str">
        <f t="shared" ref="Q4034:Q4097" si="1369">IFERROR(MID(P4034,1,FIND(".",P4034)-1),P4034)</f>
        <v>computer scientist and mathematician heart attack</v>
      </c>
      <c r="R4034" t="s">
        <v>3351</v>
      </c>
      <c r="T4034" t="s">
        <v>11780</v>
      </c>
      <c r="U4034" t="str">
        <f t="shared" si="1360"/>
        <v>https://en.wikipedia.org/wiki/Rūsiņš_Mārtiņš Freivalds</v>
      </c>
      <c r="Y4034" t="str">
        <f t="shared" si="1361"/>
        <v>https://tools.wmflabs.org/xtools-articleinfo/?article=Rūsiņš_Mārtiņš Freivalds&amp;project=en.wikipedia.org</v>
      </c>
      <c r="AB4034" t="str">
        <f t="shared" si="1362"/>
        <v>https://en.wikipedia.org/w/index.php?title=Special:WhatLinksHere/Rūsiņš_Mārtiņš Freivalds&amp;limit=500</v>
      </c>
    </row>
    <row r="4035" spans="1:29">
      <c r="A4035">
        <v>3894</v>
      </c>
      <c r="B4035">
        <v>200880</v>
      </c>
      <c r="C4035">
        <v>666177.18898125133</v>
      </c>
      <c r="D4035" t="s">
        <v>4515</v>
      </c>
      <c r="E4035" t="str">
        <f t="shared" si="1364"/>
        <v>Russell</v>
      </c>
      <c r="F4035" t="str">
        <f t="shared" si="1365"/>
        <v>Coughlin</v>
      </c>
      <c r="H4035">
        <v>0</v>
      </c>
      <c r="J4035">
        <v>56</v>
      </c>
      <c r="K4035" s="5">
        <v>42585</v>
      </c>
      <c r="L4035" t="s">
        <v>4065</v>
      </c>
      <c r="M4035" t="str">
        <f t="shared" si="1367"/>
        <v>Welsh footballer (Carlisle Plymouth Swansea) traffic collision.[36]</v>
      </c>
      <c r="N4035" t="str">
        <f t="shared" si="1363"/>
        <v>Welsh</v>
      </c>
      <c r="O4035" t="str">
        <f t="shared" si="1366"/>
        <v>footballer (Carlisle Plymouth Swansea) traffic collision.[36]</v>
      </c>
      <c r="P4035" s="2" t="str">
        <f t="shared" si="1368"/>
        <v>footballer (Carlisle Plymouth Swansea) traffic collision.</v>
      </c>
      <c r="Q4035" s="2" t="str">
        <f t="shared" si="1369"/>
        <v>footballer (Carlisle Plymouth Swansea) traffic collision</v>
      </c>
      <c r="R4035" s="2" t="str">
        <f>IFERROR(MID(Q4035,1,FIND(" ",Q4035)-1),Q4035)</f>
        <v>footballer</v>
      </c>
      <c r="S4035" s="2" t="s">
        <v>718</v>
      </c>
      <c r="T4035" t="s">
        <v>3154</v>
      </c>
      <c r="U4035" t="str">
        <f t="shared" si="1360"/>
        <v>https://en.wikipedia.org/wiki/Russell_Coughlin</v>
      </c>
      <c r="Y4035" t="str">
        <f t="shared" si="1361"/>
        <v>https://tools.wmflabs.org/xtools-articleinfo/?article=Russell_Coughlin&amp;project=en.wikipedia.org</v>
      </c>
      <c r="AB4035" t="str">
        <f t="shared" si="1362"/>
        <v>https://en.wikipedia.org/w/index.php?title=Special:WhatLinksHere/Russell_Coughlin&amp;limit=500</v>
      </c>
    </row>
    <row r="4036" spans="1:29">
      <c r="A4036">
        <v>2148</v>
      </c>
      <c r="B4036">
        <v>544876</v>
      </c>
      <c r="C4036">
        <v>593382.029640452</v>
      </c>
      <c r="D4036" t="s">
        <v>6696</v>
      </c>
      <c r="E4036" t="str">
        <f t="shared" si="1364"/>
        <v>Russell</v>
      </c>
      <c r="F4036" t="str">
        <f t="shared" si="1365"/>
        <v>Dove</v>
      </c>
      <c r="H4036">
        <v>0</v>
      </c>
      <c r="J4036">
        <v>87</v>
      </c>
      <c r="K4036" s="5">
        <v>42479</v>
      </c>
      <c r="L4036" t="s">
        <v>6160</v>
      </c>
      <c r="M4036" t="str">
        <f t="shared" si="1367"/>
        <v>Australian sports shooter.[335]</v>
      </c>
      <c r="N4036" t="str">
        <f t="shared" si="1363"/>
        <v>Australian</v>
      </c>
      <c r="O4036" t="str">
        <f t="shared" si="1366"/>
        <v>sports shooter.[335]</v>
      </c>
      <c r="P4036" t="str">
        <f t="shared" si="1368"/>
        <v>sports shooter.</v>
      </c>
      <c r="Q4036" t="str">
        <f t="shared" si="1369"/>
        <v>sports shooter</v>
      </c>
      <c r="R4036" t="s">
        <v>7286</v>
      </c>
      <c r="U4036" t="str">
        <f t="shared" si="1360"/>
        <v>https://en.wikipedia.org/wiki/Russell_Dove</v>
      </c>
      <c r="Y4036" t="str">
        <f t="shared" si="1361"/>
        <v>https://tools.wmflabs.org/xtools-articleinfo/?article=Russell_Dove&amp;project=en.wikipedia.org</v>
      </c>
      <c r="AB4036" t="str">
        <f t="shared" si="1362"/>
        <v>https://en.wikipedia.org/w/index.php?title=Special:WhatLinksHere/Russell_Dove&amp;limit=500</v>
      </c>
    </row>
    <row r="4037" spans="1:29">
      <c r="A4037">
        <v>1990</v>
      </c>
      <c r="B4037">
        <v>372424</v>
      </c>
      <c r="C4037">
        <v>43689.915845789074</v>
      </c>
      <c r="D4037" t="s">
        <v>6534</v>
      </c>
      <c r="E4037" t="str">
        <f t="shared" si="1364"/>
        <v>Ruth</v>
      </c>
      <c r="F4037" t="str">
        <f t="shared" si="1365"/>
        <v>Gilbert</v>
      </c>
      <c r="H4037">
        <v>0</v>
      </c>
      <c r="J4037">
        <v>99</v>
      </c>
      <c r="K4037" s="5">
        <v>42471</v>
      </c>
      <c r="L4037" t="s">
        <v>6383</v>
      </c>
      <c r="M4037" t="str">
        <f t="shared" si="1367"/>
        <v>New Zealand poet.[177]</v>
      </c>
      <c r="N4037" t="s">
        <v>7307</v>
      </c>
      <c r="O4037" t="str">
        <f t="shared" si="1366"/>
        <v>Zealand poet.[177]</v>
      </c>
      <c r="P4037" t="str">
        <f t="shared" si="1368"/>
        <v>Zealand poet.</v>
      </c>
      <c r="Q4037" t="str">
        <f t="shared" si="1369"/>
        <v>Zealand poet</v>
      </c>
      <c r="R4037" t="s">
        <v>5925</v>
      </c>
      <c r="U4037" t="str">
        <f t="shared" si="1360"/>
        <v>https://en.wikipedia.org/wiki/Ruth_Gilbert</v>
      </c>
      <c r="Y4037" t="str">
        <f t="shared" si="1361"/>
        <v>https://tools.wmflabs.org/xtools-articleinfo/?article=Ruth_Gilbert&amp;project=en.wikipedia.org</v>
      </c>
      <c r="AB4037" t="str">
        <f t="shared" si="1362"/>
        <v>https://en.wikipedia.org/w/index.php?title=Special:WhatLinksHere/Ruth_Gilbert&amp;limit=500</v>
      </c>
    </row>
    <row r="4038" spans="1:29">
      <c r="A4038">
        <v>4356</v>
      </c>
      <c r="B4038">
        <v>728385</v>
      </c>
      <c r="C4038">
        <v>896326.43766617542</v>
      </c>
      <c r="D4038" t="s">
        <v>14644</v>
      </c>
      <c r="E4038" t="str">
        <f t="shared" si="1364"/>
        <v>Ruth</v>
      </c>
      <c r="F4038" t="str">
        <f t="shared" si="1365"/>
        <v>Hubbard</v>
      </c>
      <c r="H4038">
        <v>0</v>
      </c>
      <c r="J4038">
        <v>92</v>
      </c>
      <c r="K4038" s="5">
        <v>42614</v>
      </c>
      <c r="L4038" t="s">
        <v>15275</v>
      </c>
      <c r="M4038" t="str">
        <f t="shared" si="1367"/>
        <v>Austrian-born American biologist.[438]</v>
      </c>
      <c r="N4038" t="s">
        <v>15809</v>
      </c>
      <c r="O4038" t="str">
        <f t="shared" si="1366"/>
        <v>American biologist.[438]</v>
      </c>
      <c r="P4038" s="2" t="str">
        <f t="shared" si="1368"/>
        <v>American biologist.</v>
      </c>
      <c r="Q4038" s="2" t="str">
        <f t="shared" si="1369"/>
        <v>American biologist</v>
      </c>
      <c r="R4038" s="2" t="s">
        <v>15677</v>
      </c>
      <c r="U4038" t="str">
        <f t="shared" si="1360"/>
        <v>https://en.wikipedia.org/wiki/Ruth_Hubbard</v>
      </c>
      <c r="Y4038" t="str">
        <f t="shared" si="1361"/>
        <v>https://tools.wmflabs.org/xtools-articleinfo/?article=Ruth_Hubbard&amp;project=en.wikipedia.org</v>
      </c>
      <c r="AB4038" t="str">
        <f t="shared" si="1362"/>
        <v>https://en.wikipedia.org/w/index.php?title=Special:WhatLinksHere/Ruth_Hubbard&amp;limit=500</v>
      </c>
    </row>
    <row r="4039" spans="1:29">
      <c r="A4039">
        <v>1644</v>
      </c>
      <c r="B4039">
        <v>100395</v>
      </c>
      <c r="C4039">
        <v>796467.50845586206</v>
      </c>
      <c r="D4039" t="s">
        <v>8737</v>
      </c>
      <c r="E4039" t="s">
        <v>7636</v>
      </c>
      <c r="F4039" t="s">
        <v>7635</v>
      </c>
      <c r="H4039">
        <v>0</v>
      </c>
      <c r="J4039">
        <v>102</v>
      </c>
      <c r="K4039" s="3">
        <v>42452</v>
      </c>
      <c r="L4039" s="2" t="s">
        <v>7909</v>
      </c>
      <c r="M4039" t="str">
        <f t="shared" si="1367"/>
        <v>American sculptor artist and photographer.[451]</v>
      </c>
      <c r="N4039" t="str">
        <f t="shared" ref="N4039:N4062" si="1370">MID(M4039,1,FIND(" ",M4039)-1)</f>
        <v>American</v>
      </c>
      <c r="O4039" t="str">
        <f t="shared" si="1366"/>
        <v>sculptor artist and photographer.[451]</v>
      </c>
      <c r="P4039" t="str">
        <f t="shared" si="1368"/>
        <v>sculptor artist and photographer.</v>
      </c>
      <c r="Q4039" t="str">
        <f t="shared" si="1369"/>
        <v>sculptor artist and photographer</v>
      </c>
      <c r="R4039" t="str">
        <f>Q4039</f>
        <v>sculptor artist and photographer</v>
      </c>
      <c r="U4039" t="str">
        <f t="shared" si="1360"/>
        <v>https://en.wikipedia.org/wiki/Ruth_Inge Hardison</v>
      </c>
      <c r="Y4039" t="str">
        <f t="shared" si="1361"/>
        <v>https://tools.wmflabs.org/xtools-articleinfo/?article=Ruth_Inge Hardison&amp;project=en.wikipedia.org</v>
      </c>
      <c r="AB4039" t="str">
        <f t="shared" si="1362"/>
        <v>https://en.wikipedia.org/w/index.php?title=Special:WhatLinksHere/Ruth_Inge Hardison&amp;limit=500</v>
      </c>
    </row>
    <row r="4040" spans="1:29">
      <c r="A4040">
        <v>264</v>
      </c>
      <c r="B4040">
        <v>295240</v>
      </c>
      <c r="C4040">
        <v>41327.280934638111</v>
      </c>
      <c r="D4040" t="s">
        <v>9426</v>
      </c>
      <c r="E4040" t="str">
        <f t="shared" ref="E4040:E4047" si="1371">LEFT(D4040,FIND(" ",D4040)-1)</f>
        <v>Ruth</v>
      </c>
      <c r="F4040" t="str">
        <f t="shared" ref="F4040:F4047" si="1372">MID(D4040,FIND(" ",D4040)+1,9999)</f>
        <v>Leuwerik</v>
      </c>
      <c r="H4040">
        <v>0</v>
      </c>
      <c r="J4040">
        <v>91</v>
      </c>
      <c r="K4040" s="3">
        <v>42381</v>
      </c>
      <c r="L4040" t="s">
        <v>9427</v>
      </c>
      <c r="M4040" t="str">
        <f t="shared" si="1367"/>
        <v>German film actress (The Trapp Family).[265]</v>
      </c>
      <c r="N4040" t="str">
        <f t="shared" si="1370"/>
        <v>German</v>
      </c>
      <c r="O4040" t="str">
        <f t="shared" si="1366"/>
        <v>film actress (The Trapp Family).[265]</v>
      </c>
      <c r="P4040" t="str">
        <f t="shared" si="1368"/>
        <v>film actress (The Trapp Family).</v>
      </c>
      <c r="Q4040" t="str">
        <f t="shared" si="1369"/>
        <v>film actress (The Trapp Family)</v>
      </c>
      <c r="R4040" t="s">
        <v>3262</v>
      </c>
      <c r="S4040" t="s">
        <v>2608</v>
      </c>
      <c r="U4040" t="str">
        <f t="shared" si="1360"/>
        <v>https://en.wikipedia.org/wiki/Ruth_Leuwerik</v>
      </c>
      <c r="Y4040" t="str">
        <f t="shared" si="1361"/>
        <v>https://tools.wmflabs.org/xtools-articleinfo/?article=Ruth_Leuwerik&amp;project=en.wikipedia.org</v>
      </c>
      <c r="AB4040" t="str">
        <f t="shared" si="1362"/>
        <v>https://en.wikipedia.org/w/index.php?title=Special:WhatLinksHere/Ruth_Leuwerik&amp;limit=500</v>
      </c>
    </row>
    <row r="4041" spans="1:29">
      <c r="A4041">
        <v>611</v>
      </c>
      <c r="B4041">
        <v>9598</v>
      </c>
      <c r="C4041">
        <v>98764.458862206084</v>
      </c>
      <c r="D4041" t="s">
        <v>9807</v>
      </c>
      <c r="E4041" t="str">
        <f t="shared" si="1371"/>
        <v>Ruth</v>
      </c>
      <c r="F4041" t="str">
        <f t="shared" si="1372"/>
        <v>Rehmann</v>
      </c>
      <c r="H4041">
        <v>0</v>
      </c>
      <c r="J4041">
        <v>93</v>
      </c>
      <c r="K4041" s="3">
        <v>42398</v>
      </c>
      <c r="L4041" t="s">
        <v>9808</v>
      </c>
      <c r="M4041" t="str">
        <f t="shared" si="1367"/>
        <v>German writer.[617]</v>
      </c>
      <c r="N4041" t="str">
        <f t="shared" si="1370"/>
        <v>German</v>
      </c>
      <c r="O4041" t="str">
        <f t="shared" si="1366"/>
        <v>writer.[617]</v>
      </c>
      <c r="P4041" t="str">
        <f t="shared" si="1368"/>
        <v>writer.</v>
      </c>
      <c r="Q4041" t="str">
        <f t="shared" si="1369"/>
        <v>writer</v>
      </c>
      <c r="R4041" t="str">
        <f>IFERROR(MID(Q4041,1,FIND(" ",Q4041)-1),Q4041)</f>
        <v>writer</v>
      </c>
      <c r="U4041" t="str">
        <f t="shared" si="1360"/>
        <v>https://en.wikipedia.org/wiki/Ruth_Rehmann</v>
      </c>
      <c r="V4041">
        <v>175</v>
      </c>
      <c r="W4041" s="2">
        <v>0</v>
      </c>
      <c r="X4041" s="2">
        <v>0</v>
      </c>
      <c r="Y4041" t="str">
        <f t="shared" si="1361"/>
        <v>https://tools.wmflabs.org/xtools-articleinfo/?article=Ruth_Rehmann&amp;project=en.wikipedia.org</v>
      </c>
      <c r="Z4041">
        <v>13</v>
      </c>
      <c r="AA4041">
        <v>11</v>
      </c>
      <c r="AB4041" t="str">
        <f t="shared" si="1362"/>
        <v>https://en.wikipedia.org/w/index.php?title=Special:WhatLinksHere/Ruth_Rehmann&amp;limit=500</v>
      </c>
      <c r="AC4041">
        <v>2</v>
      </c>
    </row>
    <row r="4042" spans="1:29">
      <c r="A4042">
        <v>1432</v>
      </c>
      <c r="B4042">
        <v>93192</v>
      </c>
      <c r="C4042">
        <v>926218.30297048297</v>
      </c>
      <c r="D4042" t="s">
        <v>8877</v>
      </c>
      <c r="E4042" t="str">
        <f t="shared" si="1371"/>
        <v>Ruth</v>
      </c>
      <c r="F4042" t="str">
        <f t="shared" si="1372"/>
        <v>Terry</v>
      </c>
      <c r="H4042">
        <v>0</v>
      </c>
      <c r="J4042">
        <v>95</v>
      </c>
      <c r="K4042" s="3">
        <v>42440</v>
      </c>
      <c r="L4042" s="2" t="s">
        <v>8045</v>
      </c>
      <c r="M4042" t="str">
        <f t="shared" si="1367"/>
        <v>American singer and actress (Pistol Packin' Mama).[238]</v>
      </c>
      <c r="N4042" t="str">
        <f t="shared" si="1370"/>
        <v>American</v>
      </c>
      <c r="O4042" t="str">
        <f t="shared" si="1366"/>
        <v>singer and actress (Pistol Packin' Mama).[238]</v>
      </c>
      <c r="P4042" t="str">
        <f t="shared" si="1368"/>
        <v>singer and actress (Pistol Packin' Mama).</v>
      </c>
      <c r="Q4042" t="str">
        <f t="shared" si="1369"/>
        <v>singer and actress (Pistol Packin' Mama)</v>
      </c>
      <c r="R4042" t="s">
        <v>3205</v>
      </c>
      <c r="S4042" s="2" t="s">
        <v>1891</v>
      </c>
      <c r="U4042" t="str">
        <f t="shared" si="1360"/>
        <v>https://en.wikipedia.org/wiki/Ruth_Terry</v>
      </c>
      <c r="Y4042" t="str">
        <f t="shared" si="1361"/>
        <v>https://tools.wmflabs.org/xtools-articleinfo/?article=Ruth_Terry&amp;project=en.wikipedia.org</v>
      </c>
      <c r="AB4042" t="str">
        <f t="shared" si="1362"/>
        <v>https://en.wikipedia.org/w/index.php?title=Special:WhatLinksHere/Ruth_Terry&amp;limit=500</v>
      </c>
    </row>
    <row r="4043" spans="1:29">
      <c r="A4043">
        <v>1939</v>
      </c>
      <c r="B4043">
        <v>195938</v>
      </c>
      <c r="C4043">
        <v>336260.65265889338</v>
      </c>
      <c r="D4043" t="s">
        <v>6967</v>
      </c>
      <c r="E4043" t="str">
        <f t="shared" si="1371"/>
        <v>Ruth</v>
      </c>
      <c r="F4043" t="str">
        <f t="shared" si="1372"/>
        <v>Westbrook</v>
      </c>
      <c r="H4043">
        <v>0</v>
      </c>
      <c r="J4043">
        <v>85</v>
      </c>
      <c r="K4043" s="5">
        <v>42467</v>
      </c>
      <c r="L4043" t="s">
        <v>6135</v>
      </c>
      <c r="M4043" t="str">
        <f t="shared" si="1367"/>
        <v>English cricket player and coach (national team).[125]</v>
      </c>
      <c r="N4043" t="str">
        <f t="shared" si="1370"/>
        <v>English</v>
      </c>
      <c r="O4043" t="str">
        <f t="shared" si="1366"/>
        <v>cricket player and coach (national team).[125]</v>
      </c>
      <c r="P4043" t="str">
        <f t="shared" si="1368"/>
        <v>cricket player and coach (national team).</v>
      </c>
      <c r="Q4043" t="str">
        <f t="shared" si="1369"/>
        <v>cricket player and coach (national team)</v>
      </c>
      <c r="R4043" t="s">
        <v>3484</v>
      </c>
      <c r="S4043" t="s">
        <v>2774</v>
      </c>
      <c r="U4043" t="str">
        <f t="shared" si="1360"/>
        <v>https://en.wikipedia.org/wiki/Ruth_Westbrook</v>
      </c>
      <c r="Y4043" t="str">
        <f t="shared" si="1361"/>
        <v>https://tools.wmflabs.org/xtools-articleinfo/?article=Ruth_Westbrook&amp;project=en.wikipedia.org</v>
      </c>
      <c r="AB4043" t="str">
        <f t="shared" si="1362"/>
        <v>https://en.wikipedia.org/w/index.php?title=Special:WhatLinksHere/Ruth_Westbrook&amp;limit=500</v>
      </c>
    </row>
    <row r="4044" spans="1:29">
      <c r="A4044">
        <v>3260</v>
      </c>
      <c r="B4044">
        <v>807814</v>
      </c>
      <c r="C4044">
        <v>883471.44090403162</v>
      </c>
      <c r="D4044" t="s">
        <v>5122</v>
      </c>
      <c r="E4044" t="str">
        <f t="shared" si="1371"/>
        <v>Ryan</v>
      </c>
      <c r="F4044" t="str">
        <f t="shared" si="1372"/>
        <v>Jimmo</v>
      </c>
      <c r="H4044">
        <v>0</v>
      </c>
      <c r="J4044">
        <v>34</v>
      </c>
      <c r="K4044" s="5">
        <v>42547</v>
      </c>
      <c r="L4044" t="s">
        <v>4805</v>
      </c>
      <c r="M4044" t="str">
        <f t="shared" si="1367"/>
        <v>Canadian mixed martial artist (UFC MFC) traffic collision.[415]</v>
      </c>
      <c r="N4044" t="str">
        <f t="shared" si="1370"/>
        <v>Canadian</v>
      </c>
      <c r="O4044" t="str">
        <f t="shared" si="1366"/>
        <v>mixed martial artist (UFC MFC) traffic collision.[415]</v>
      </c>
      <c r="P4044" t="str">
        <f t="shared" si="1368"/>
        <v>mixed martial artist (UFC MFC) traffic collision.</v>
      </c>
      <c r="Q4044" t="str">
        <f t="shared" si="1369"/>
        <v>mixed martial artist (UFC MFC) traffic collision</v>
      </c>
      <c r="R4044" t="s">
        <v>13421</v>
      </c>
      <c r="S4044" s="2" t="s">
        <v>1189</v>
      </c>
      <c r="T4044" t="s">
        <v>13422</v>
      </c>
      <c r="U4044" t="str">
        <f t="shared" si="1360"/>
        <v>https://en.wikipedia.org/wiki/Ryan_Jimmo</v>
      </c>
      <c r="Y4044" t="str">
        <f t="shared" si="1361"/>
        <v>https://tools.wmflabs.org/xtools-articleinfo/?article=Ryan_Jimmo&amp;project=en.wikipedia.org</v>
      </c>
      <c r="AB4044" t="str">
        <f t="shared" si="1362"/>
        <v>https://en.wikipedia.org/w/index.php?title=Special:WhatLinksHere/Ryan_Jimmo&amp;limit=500</v>
      </c>
    </row>
    <row r="4045" spans="1:29">
      <c r="A4045">
        <v>1497</v>
      </c>
      <c r="B4045">
        <v>941785</v>
      </c>
      <c r="C4045">
        <v>538906.23268125637</v>
      </c>
      <c r="D4045" t="s">
        <v>8242</v>
      </c>
      <c r="E4045" t="str">
        <f t="shared" si="1371"/>
        <v>Ryo</v>
      </c>
      <c r="F4045" t="str">
        <f t="shared" si="1372"/>
        <v>Fukui</v>
      </c>
      <c r="H4045">
        <v>0</v>
      </c>
      <c r="J4045">
        <v>67</v>
      </c>
      <c r="K4045" s="3">
        <v>42444</v>
      </c>
      <c r="L4045" s="2" t="s">
        <v>7990</v>
      </c>
      <c r="M4045" t="str">
        <f t="shared" si="1367"/>
        <v>Japanese pianist.[304]</v>
      </c>
      <c r="N4045" t="str">
        <f t="shared" si="1370"/>
        <v>Japanese</v>
      </c>
      <c r="O4045" t="str">
        <f t="shared" si="1366"/>
        <v>pianist.[304]</v>
      </c>
      <c r="P4045" t="str">
        <f t="shared" si="1368"/>
        <v>pianist.</v>
      </c>
      <c r="Q4045" t="str">
        <f t="shared" si="1369"/>
        <v>pianist</v>
      </c>
      <c r="R4045" t="str">
        <f>IFERROR(MID(Q4045,1,FIND(" ",Q4045)-1),Q4045)</f>
        <v>pianist</v>
      </c>
      <c r="U4045" t="str">
        <f t="shared" si="1360"/>
        <v>https://en.wikipedia.org/wiki/Ryo_Fukui</v>
      </c>
      <c r="Y4045" t="str">
        <f t="shared" si="1361"/>
        <v>https://tools.wmflabs.org/xtools-articleinfo/?article=Ryo_Fukui&amp;project=en.wikipedia.org</v>
      </c>
      <c r="AB4045" t="str">
        <f t="shared" si="1362"/>
        <v>https://en.wikipedia.org/w/index.php?title=Special:WhatLinksHere/Ryo_Fukui&amp;limit=500</v>
      </c>
    </row>
    <row r="4046" spans="1:29">
      <c r="A4046">
        <v>1081</v>
      </c>
      <c r="B4046">
        <v>130378</v>
      </c>
      <c r="C4046">
        <v>124029.0398027355</v>
      </c>
      <c r="D4046" t="s">
        <v>10702</v>
      </c>
      <c r="E4046" t="str">
        <f t="shared" si="1371"/>
        <v>Ryszard</v>
      </c>
      <c r="F4046" t="str">
        <f t="shared" si="1372"/>
        <v>Bender</v>
      </c>
      <c r="H4046">
        <v>0</v>
      </c>
      <c r="J4046">
        <v>84</v>
      </c>
      <c r="K4046" s="3">
        <v>42424</v>
      </c>
      <c r="L4046" t="s">
        <v>11380</v>
      </c>
      <c r="M4046" t="str">
        <f t="shared" si="1367"/>
        <v>Polish politician and historian Senator (2007–2011).[426]</v>
      </c>
      <c r="N4046" t="str">
        <f t="shared" si="1370"/>
        <v>Polish</v>
      </c>
      <c r="O4046" t="str">
        <f t="shared" si="1366"/>
        <v>politician and historian Senator (2007–2011).[426]</v>
      </c>
      <c r="P4046" t="str">
        <f t="shared" si="1368"/>
        <v>politician and historian Senator (2007–2011).</v>
      </c>
      <c r="Q4046" t="str">
        <f t="shared" si="1369"/>
        <v>politician and historian Senator (2007–2011)</v>
      </c>
      <c r="R4046" t="s">
        <v>3247</v>
      </c>
      <c r="S4046" t="s">
        <v>2125</v>
      </c>
      <c r="U4046" t="str">
        <f t="shared" si="1360"/>
        <v>https://en.wikipedia.org/wiki/Ryszard_Bender</v>
      </c>
      <c r="Y4046" t="str">
        <f t="shared" si="1361"/>
        <v>https://tools.wmflabs.org/xtools-articleinfo/?article=Ryszard_Bender&amp;project=en.wikipedia.org</v>
      </c>
      <c r="AB4046" t="str">
        <f t="shared" si="1362"/>
        <v>https://en.wikipedia.org/w/index.php?title=Special:WhatLinksHere/Ryszard_Bender&amp;limit=500</v>
      </c>
    </row>
    <row r="4047" spans="1:29">
      <c r="A4047">
        <v>461</v>
      </c>
      <c r="B4047">
        <v>25735</v>
      </c>
      <c r="C4047">
        <v>400135.51550055126</v>
      </c>
      <c r="D4047" t="s">
        <v>9610</v>
      </c>
      <c r="E4047" t="str">
        <f t="shared" si="1371"/>
        <v>Ryuichi</v>
      </c>
      <c r="F4047" t="str">
        <f t="shared" si="1372"/>
        <v>Doi</v>
      </c>
      <c r="H4047">
        <v>0</v>
      </c>
      <c r="J4047">
        <v>76</v>
      </c>
      <c r="K4047" s="3">
        <v>42391</v>
      </c>
      <c r="L4047" t="s">
        <v>9754</v>
      </c>
      <c r="M4047" t="str">
        <f t="shared" si="1367"/>
        <v>Japanese politician.[465]</v>
      </c>
      <c r="N4047" t="str">
        <f t="shared" si="1370"/>
        <v>Japanese</v>
      </c>
      <c r="O4047" t="str">
        <f t="shared" si="1366"/>
        <v>politician.[465]</v>
      </c>
      <c r="P4047" t="str">
        <f t="shared" si="1368"/>
        <v>politician.</v>
      </c>
      <c r="Q4047" t="str">
        <f t="shared" si="1369"/>
        <v>politician</v>
      </c>
      <c r="R4047" t="str">
        <f>IFERROR(MID(Q4047,1,FIND(" ",Q4047)-1),Q4047)</f>
        <v>politician</v>
      </c>
      <c r="U4047" t="str">
        <f t="shared" si="1360"/>
        <v>https://en.wikipedia.org/wiki/Ryuichi_Doi</v>
      </c>
      <c r="Y4047" t="str">
        <f t="shared" si="1361"/>
        <v>https://tools.wmflabs.org/xtools-articleinfo/?article=Ryuichi_Doi&amp;project=en.wikipedia.org</v>
      </c>
      <c r="AB4047" t="str">
        <f t="shared" si="1362"/>
        <v>https://en.wikipedia.org/w/index.php?title=Special:WhatLinksHere/Ryuichi_Doi&amp;limit=500</v>
      </c>
    </row>
    <row r="4048" spans="1:29">
      <c r="A4048">
        <v>1093</v>
      </c>
      <c r="B4048">
        <v>980252</v>
      </c>
      <c r="C4048">
        <v>635410.1773340517</v>
      </c>
      <c r="D4048" t="s">
        <v>10848</v>
      </c>
      <c r="E4048" t="s">
        <v>11441</v>
      </c>
      <c r="F4048" t="s">
        <v>11440</v>
      </c>
      <c r="H4048">
        <v>0</v>
      </c>
      <c r="J4048">
        <v>92</v>
      </c>
      <c r="K4048" s="3">
        <v>42424</v>
      </c>
      <c r="L4048" t="s">
        <v>11328</v>
      </c>
      <c r="M4048" t="str">
        <f t="shared" si="1367"/>
        <v>English barrister and legal historian.[438]</v>
      </c>
      <c r="N4048" t="str">
        <f t="shared" si="1370"/>
        <v>English</v>
      </c>
      <c r="O4048" t="str">
        <f t="shared" si="1366"/>
        <v>barrister and legal historian.[438]</v>
      </c>
      <c r="P4048" t="str">
        <f t="shared" si="1368"/>
        <v>barrister and legal historian.</v>
      </c>
      <c r="Q4048" t="str">
        <f t="shared" si="1369"/>
        <v>barrister and legal historian</v>
      </c>
      <c r="R4048" t="str">
        <f>Q4048</f>
        <v>barrister and legal historian</v>
      </c>
      <c r="U4048" t="str">
        <f t="shared" si="1360"/>
        <v>https://en.wikipedia.org/wiki/S._F. C. Milsom</v>
      </c>
      <c r="Y4048" t="str">
        <f t="shared" si="1361"/>
        <v>https://tools.wmflabs.org/xtools-articleinfo/?article=S._F. C. Milsom&amp;project=en.wikipedia.org</v>
      </c>
      <c r="AB4048" t="str">
        <f t="shared" si="1362"/>
        <v>https://en.wikipedia.org/w/index.php?title=Special:WhatLinksHere/S._F. C. Milsom&amp;limit=500</v>
      </c>
    </row>
    <row r="4049" spans="1:29">
      <c r="A4049">
        <v>76</v>
      </c>
      <c r="B4049">
        <v>286890</v>
      </c>
      <c r="C4049">
        <v>901434.96898963349</v>
      </c>
      <c r="D4049" t="s">
        <v>9168</v>
      </c>
      <c r="E4049" t="s">
        <v>10615</v>
      </c>
      <c r="F4049" t="s">
        <v>10276</v>
      </c>
      <c r="H4049">
        <v>0</v>
      </c>
      <c r="J4049">
        <v>68</v>
      </c>
      <c r="K4049" s="3">
        <v>42373</v>
      </c>
      <c r="L4049" t="s">
        <v>10039</v>
      </c>
      <c r="M4049" t="str">
        <f t="shared" si="1367"/>
        <v>Indian judge Chief Justice (2010–2012).[76]</v>
      </c>
      <c r="N4049" t="str">
        <f t="shared" si="1370"/>
        <v>Indian</v>
      </c>
      <c r="O4049" t="str">
        <f t="shared" si="1366"/>
        <v>judge Chief Justice (2010–2012).[76]</v>
      </c>
      <c r="P4049" t="str">
        <f t="shared" si="1368"/>
        <v>judge Chief Justice (2010–2012).</v>
      </c>
      <c r="Q4049" t="str">
        <f t="shared" si="1369"/>
        <v>judge Chief Justice (2010–2012)</v>
      </c>
      <c r="R4049" t="str">
        <f>IFERROR(MID(Q4049,1,FIND(" ",Q4049)-1),Q4049)</f>
        <v>judge</v>
      </c>
      <c r="S4049" t="s">
        <v>2573</v>
      </c>
      <c r="U4049" t="str">
        <f t="shared" ref="U4049:U4080" si="1373">CONCATENATE("https://en.wikipedia.org/wiki/",REPLACE(D4049,FIND(" ",D4049),1,"_"))</f>
        <v>https://en.wikipedia.org/wiki/S._H. Kapadia</v>
      </c>
      <c r="Y4049" t="str">
        <f t="shared" ref="Y4049:Y4080" si="1374">CONCATENATE("https://tools.wmflabs.org/xtools-articleinfo/?article=",REPLACE(D4049,FIND(" ",D4049),1,"_"),"&amp;project=en.wikipedia.org")</f>
        <v>https://tools.wmflabs.org/xtools-articleinfo/?article=S._H. Kapadia&amp;project=en.wikipedia.org</v>
      </c>
      <c r="AB4049" t="str">
        <f t="shared" ref="AB4049:AB4080" si="1375">CONCATENATE("https://en.wikipedia.org/w/index.php?title=Special:WhatLinksHere/",REPLACE(D4049,FIND(" ",D4049),1,"_"),"&amp;limit=500")</f>
        <v>https://en.wikipedia.org/w/index.php?title=Special:WhatLinksHere/S._H. Kapadia&amp;limit=500</v>
      </c>
    </row>
    <row r="4050" spans="1:29">
      <c r="A4050">
        <v>3716</v>
      </c>
      <c r="B4050">
        <v>213177</v>
      </c>
      <c r="C4050">
        <v>404960.49423745717</v>
      </c>
      <c r="D4050" t="s">
        <v>13864</v>
      </c>
      <c r="E4050" t="s">
        <v>14617</v>
      </c>
      <c r="F4050" t="s">
        <v>14618</v>
      </c>
      <c r="H4050">
        <v>0</v>
      </c>
      <c r="J4050">
        <v>94</v>
      </c>
      <c r="K4050" s="5">
        <v>42574</v>
      </c>
      <c r="L4050" t="s">
        <v>14297</v>
      </c>
      <c r="M4050" t="str">
        <f t="shared" si="1367"/>
        <v>Indian artist.[375]</v>
      </c>
      <c r="N4050" t="str">
        <f t="shared" si="1370"/>
        <v>Indian</v>
      </c>
      <c r="O4050" t="str">
        <f t="shared" si="1366"/>
        <v>artist.[375]</v>
      </c>
      <c r="P4050" s="2" t="str">
        <f t="shared" si="1368"/>
        <v>artist.</v>
      </c>
      <c r="Q4050" s="2" t="str">
        <f t="shared" si="1369"/>
        <v>artist</v>
      </c>
      <c r="R4050" s="2" t="str">
        <f>IFERROR(MID(Q4050,1,FIND(" ",Q4050)-1),Q4050)</f>
        <v>artist</v>
      </c>
      <c r="S4050" s="2"/>
      <c r="U4050" t="str">
        <f t="shared" si="1373"/>
        <v>https://en.wikipedia.org/wiki/S._H. Raza</v>
      </c>
      <c r="Y4050" t="str">
        <f t="shared" si="1374"/>
        <v>https://tools.wmflabs.org/xtools-articleinfo/?article=S._H. Raza&amp;project=en.wikipedia.org</v>
      </c>
      <c r="AB4050" t="str">
        <f t="shared" si="1375"/>
        <v>https://en.wikipedia.org/w/index.php?title=Special:WhatLinksHere/S._H. Raza&amp;limit=500</v>
      </c>
    </row>
    <row r="4051" spans="1:29">
      <c r="A4051">
        <v>4066</v>
      </c>
      <c r="B4051">
        <v>480670</v>
      </c>
      <c r="C4051">
        <v>130708.57854108908</v>
      </c>
      <c r="D4051" t="s">
        <v>4328</v>
      </c>
      <c r="E4051" t="s">
        <v>3684</v>
      </c>
      <c r="F4051" t="s">
        <v>3685</v>
      </c>
      <c r="H4051">
        <v>0</v>
      </c>
      <c r="J4051">
        <v>75</v>
      </c>
      <c r="K4051" s="5">
        <v>42595</v>
      </c>
      <c r="L4051" t="s">
        <v>3893</v>
      </c>
      <c r="M4051" t="str">
        <f t="shared" si="1367"/>
        <v>Indian politician.[208]</v>
      </c>
      <c r="N4051" t="str">
        <f t="shared" si="1370"/>
        <v>Indian</v>
      </c>
      <c r="O4051" t="str">
        <f t="shared" si="1366"/>
        <v>politician.[208]</v>
      </c>
      <c r="P4051" s="2" t="str">
        <f t="shared" si="1368"/>
        <v>politician.</v>
      </c>
      <c r="Q4051" s="2" t="str">
        <f t="shared" si="1369"/>
        <v>politician</v>
      </c>
      <c r="R4051" s="2" t="str">
        <f>IFERROR(MID(Q4051,1,FIND(" ",Q4051)-1),Q4051)</f>
        <v>politician</v>
      </c>
      <c r="S4051" s="2"/>
      <c r="U4051" t="str">
        <f t="shared" si="1373"/>
        <v>https://en.wikipedia.org/wiki/S._P. Sarguna Pandian</v>
      </c>
      <c r="Y4051" t="str">
        <f t="shared" si="1374"/>
        <v>https://tools.wmflabs.org/xtools-articleinfo/?article=S._P. Sarguna Pandian&amp;project=en.wikipedia.org</v>
      </c>
      <c r="AB4051" t="str">
        <f t="shared" si="1375"/>
        <v>https://en.wikipedia.org/w/index.php?title=Special:WhatLinksHere/S._P. Sarguna Pandian&amp;limit=500</v>
      </c>
    </row>
    <row r="4052" spans="1:29">
      <c r="A4052">
        <v>4204</v>
      </c>
      <c r="B4052">
        <v>458861</v>
      </c>
      <c r="C4052">
        <v>595233.04595313675</v>
      </c>
      <c r="D4052" t="s">
        <v>4144</v>
      </c>
      <c r="E4052" t="s">
        <v>3565</v>
      </c>
      <c r="F4052" t="s">
        <v>3654</v>
      </c>
      <c r="H4052">
        <v>0</v>
      </c>
      <c r="J4052">
        <v>92</v>
      </c>
      <c r="K4052" s="5">
        <v>42604</v>
      </c>
      <c r="L4052" t="s">
        <v>3677</v>
      </c>
      <c r="M4052" t="str">
        <f t="shared" si="1367"/>
        <v>Singaporean politician President (1999–2011) stroke.[347]</v>
      </c>
      <c r="N4052" t="str">
        <f t="shared" si="1370"/>
        <v>Singaporean</v>
      </c>
      <c r="O4052" t="str">
        <f t="shared" si="1366"/>
        <v>politician President (1999–2011) stroke.[347]</v>
      </c>
      <c r="P4052" s="2" t="str">
        <f t="shared" si="1368"/>
        <v>politician President (1999–2011) stroke.</v>
      </c>
      <c r="Q4052" s="2" t="str">
        <f t="shared" si="1369"/>
        <v>politician President (1999–2011) stroke</v>
      </c>
      <c r="R4052" s="2" t="str">
        <f>IFERROR(MID(Q4052,1,FIND(" ",Q4052)-1),Q4052)</f>
        <v>politician</v>
      </c>
      <c r="S4052" s="2" t="s">
        <v>409</v>
      </c>
      <c r="T4052" t="s">
        <v>3155</v>
      </c>
      <c r="U4052" t="str">
        <f t="shared" si="1373"/>
        <v>https://en.wikipedia.org/wiki/S._R. Nathan</v>
      </c>
      <c r="Y4052" t="str">
        <f t="shared" si="1374"/>
        <v>https://tools.wmflabs.org/xtools-articleinfo/?article=S._R. Nathan&amp;project=en.wikipedia.org</v>
      </c>
      <c r="AB4052" t="str">
        <f t="shared" si="1375"/>
        <v>https://en.wikipedia.org/w/index.php?title=Special:WhatLinksHere/S._R. Nathan&amp;limit=500</v>
      </c>
    </row>
    <row r="4053" spans="1:29">
      <c r="A4053">
        <v>2891</v>
      </c>
      <c r="B4053">
        <v>327257</v>
      </c>
      <c r="C4053">
        <v>894265.83653403213</v>
      </c>
      <c r="D4053" t="s">
        <v>5571</v>
      </c>
      <c r="E4053" t="str">
        <f t="shared" ref="E4053:E4077" si="1376">LEFT(D4053,FIND(" ",D4053)-1)</f>
        <v>Sabam</v>
      </c>
      <c r="F4053" t="str">
        <f t="shared" ref="F4053:F4077" si="1377">MID(D4053,FIND(" ",D4053)+1,9999)</f>
        <v>Siagian</v>
      </c>
      <c r="H4053">
        <v>0</v>
      </c>
      <c r="J4053">
        <v>84</v>
      </c>
      <c r="K4053" s="5">
        <v>42524</v>
      </c>
      <c r="L4053" t="s">
        <v>5068</v>
      </c>
      <c r="M4053" t="str">
        <f t="shared" si="1367"/>
        <v>Indonesian journalist editor-in-chief of The Jakarta Post (1983–1991) Ambassador to Australia (1991–1994).[46]</v>
      </c>
      <c r="N4053" t="str">
        <f t="shared" si="1370"/>
        <v>Indonesian</v>
      </c>
      <c r="O4053" t="str">
        <f t="shared" si="1366"/>
        <v>journalist editor-in-chief of The Jakarta Post (1983–1991) Ambassador to Australia (1991–1994).[46]</v>
      </c>
      <c r="P4053" t="str">
        <f t="shared" si="1368"/>
        <v>journalist editor-in-chief of The Jakarta Post (1983–1991) Ambassador to Australia (1991–1994).</v>
      </c>
      <c r="Q4053" t="str">
        <f t="shared" si="1369"/>
        <v>journalist editor-in-chief of The Jakarta Post (1983–1991) Ambassador to Australia (1991–1994)</v>
      </c>
      <c r="R4053" t="str">
        <f>IFERROR(MID(Q4053,1,FIND(" ",Q4053)-1),Q4053)</f>
        <v>journalist</v>
      </c>
      <c r="S4053" s="2" t="s">
        <v>1199</v>
      </c>
      <c r="U4053" t="str">
        <f t="shared" si="1373"/>
        <v>https://en.wikipedia.org/wiki/Sabam_Siagian</v>
      </c>
      <c r="Y4053" t="str">
        <f t="shared" si="1374"/>
        <v>https://tools.wmflabs.org/xtools-articleinfo/?article=Sabam_Siagian&amp;project=en.wikipedia.org</v>
      </c>
      <c r="AB4053" t="str">
        <f t="shared" si="1375"/>
        <v>https://en.wikipedia.org/w/index.php?title=Special:WhatLinksHere/Sabam_Siagian&amp;limit=500</v>
      </c>
    </row>
    <row r="4054" spans="1:29">
      <c r="A4054">
        <v>43</v>
      </c>
      <c r="B4054">
        <v>918261</v>
      </c>
      <c r="C4054">
        <v>623852.65565171721</v>
      </c>
      <c r="D4054" t="s">
        <v>9177</v>
      </c>
      <c r="E4054" t="str">
        <f t="shared" si="1376"/>
        <v>Sabri</v>
      </c>
      <c r="F4054" t="str">
        <f t="shared" si="1377"/>
        <v>Yirmibeşoğlu</v>
      </c>
      <c r="H4054">
        <v>0</v>
      </c>
      <c r="J4054">
        <v>87</v>
      </c>
      <c r="K4054" s="3">
        <v>42371</v>
      </c>
      <c r="L4054" t="s">
        <v>9928</v>
      </c>
      <c r="M4054" t="str">
        <f t="shared" si="1367"/>
        <v>Turkish military officer Secretary-General of the National Security Council (1988–1990) kidney failure.[43]</v>
      </c>
      <c r="N4054" t="str">
        <f t="shared" si="1370"/>
        <v>Turkish</v>
      </c>
      <c r="O4054" t="str">
        <f t="shared" si="1366"/>
        <v>military officer Secretary-General of the National Security Council (1988–1990) kidney failure.[43]</v>
      </c>
      <c r="P4054" t="str">
        <f t="shared" si="1368"/>
        <v>military officer Secretary-General of the National Security Council (1988–1990) kidney failure.</v>
      </c>
      <c r="Q4054" t="str">
        <f t="shared" si="1369"/>
        <v>military officer Secretary-General of the National Security Council (1988–1990) kidney failure</v>
      </c>
      <c r="R4054" t="s">
        <v>7093</v>
      </c>
      <c r="S4054" t="s">
        <v>2776</v>
      </c>
      <c r="T4054" t="s">
        <v>11627</v>
      </c>
      <c r="U4054" t="str">
        <f t="shared" si="1373"/>
        <v>https://en.wikipedia.org/wiki/Sabri_Yirmibeşoğlu</v>
      </c>
      <c r="Y4054" t="str">
        <f t="shared" si="1374"/>
        <v>https://tools.wmflabs.org/xtools-articleinfo/?article=Sabri_Yirmibeşoğlu&amp;project=en.wikipedia.org</v>
      </c>
      <c r="AB4054" t="str">
        <f t="shared" si="1375"/>
        <v>https://en.wikipedia.org/w/index.php?title=Special:WhatLinksHere/Sabri_Yirmibeşoğlu&amp;limit=500</v>
      </c>
    </row>
    <row r="4055" spans="1:29">
      <c r="A4055">
        <v>3980</v>
      </c>
      <c r="B4055">
        <v>780096</v>
      </c>
      <c r="C4055">
        <v>760876.37457203527</v>
      </c>
      <c r="D4055" t="s">
        <v>4426</v>
      </c>
      <c r="E4055" t="str">
        <f t="shared" si="1376"/>
        <v>Sagan</v>
      </c>
      <c r="F4055" t="str">
        <f t="shared" si="1377"/>
        <v>Lewis</v>
      </c>
      <c r="H4055">
        <v>0</v>
      </c>
      <c r="J4055">
        <v>63</v>
      </c>
      <c r="K4055" s="5">
        <v>42589</v>
      </c>
      <c r="L4055" t="s">
        <v>3939</v>
      </c>
      <c r="M4055" t="str">
        <f t="shared" si="1367"/>
        <v>American actress (St. Elsewhere Homicide: Life on the Street) cancer.[122]</v>
      </c>
      <c r="N4055" t="str">
        <f t="shared" si="1370"/>
        <v>American</v>
      </c>
      <c r="O4055" t="str">
        <f t="shared" si="1366"/>
        <v>actress (St. Elsewhere Homicide: Life on the Street) cancer.[122]</v>
      </c>
      <c r="P4055" s="2" t="str">
        <f t="shared" si="1368"/>
        <v>actress (St. Elsewhere Homicide: Life on the Street) cancer.</v>
      </c>
      <c r="Q4055" s="2" t="str">
        <f t="shared" si="1369"/>
        <v>actress (St</v>
      </c>
      <c r="R4055" s="2" t="str">
        <f>IFERROR(MID(Q4055,1,FIND(" ",Q4055)-1),Q4055)</f>
        <v>actress</v>
      </c>
      <c r="S4055" s="2" t="s">
        <v>665</v>
      </c>
      <c r="T4055" t="s">
        <v>2743</v>
      </c>
      <c r="U4055" t="str">
        <f t="shared" si="1373"/>
        <v>https://en.wikipedia.org/wiki/Sagan_Lewis</v>
      </c>
      <c r="Y4055" t="str">
        <f t="shared" si="1374"/>
        <v>https://tools.wmflabs.org/xtools-articleinfo/?article=Sagan_Lewis&amp;project=en.wikipedia.org</v>
      </c>
      <c r="AB4055" t="str">
        <f t="shared" si="1375"/>
        <v>https://en.wikipedia.org/w/index.php?title=Special:WhatLinksHere/Sagan_Lewis&amp;limit=500</v>
      </c>
    </row>
    <row r="4056" spans="1:29">
      <c r="A4056">
        <v>554</v>
      </c>
      <c r="B4056">
        <v>932686</v>
      </c>
      <c r="C4056">
        <v>270818.47818863025</v>
      </c>
      <c r="D4056" t="s">
        <v>9968</v>
      </c>
      <c r="E4056" t="str">
        <f t="shared" si="1376"/>
        <v>Sahabzada</v>
      </c>
      <c r="F4056" t="str">
        <f t="shared" si="1377"/>
        <v>Yaqub Khan</v>
      </c>
      <c r="H4056">
        <v>0</v>
      </c>
      <c r="J4056">
        <v>95</v>
      </c>
      <c r="K4056" s="3">
        <v>42395</v>
      </c>
      <c r="L4056" t="s">
        <v>10275</v>
      </c>
      <c r="M4056" t="str">
        <f t="shared" si="1367"/>
        <v>Pakistani politician and diplomat Minister of Foreign Affairs (1982–1991 1996–1997) Ambassador to the United States (1973–1979).[560]</v>
      </c>
      <c r="N4056" t="str">
        <f t="shared" si="1370"/>
        <v>Pakistani</v>
      </c>
      <c r="O4056" t="str">
        <f t="shared" si="1366"/>
        <v>politician and diplomat Minister of Foreign Affairs (1982–1991 1996–1997) Ambassador to the United States (1973–1979).[560]</v>
      </c>
      <c r="P4056" t="str">
        <f t="shared" si="1368"/>
        <v>politician and diplomat Minister of Foreign Affairs (1982–1991 1996–1997) Ambassador to the United States (1973–1979).</v>
      </c>
      <c r="Q4056" t="str">
        <f t="shared" si="1369"/>
        <v>politician and diplomat Minister of Foreign Affairs (1982–1991 1996–1997) Ambassador to the United States (1973–1979)</v>
      </c>
      <c r="R4056" t="s">
        <v>3321</v>
      </c>
      <c r="S4056" t="s">
        <v>2457</v>
      </c>
      <c r="U4056" t="str">
        <f t="shared" si="1373"/>
        <v>https://en.wikipedia.org/wiki/Sahabzada_Yaqub Khan</v>
      </c>
      <c r="Y4056" t="str">
        <f t="shared" si="1374"/>
        <v>https://tools.wmflabs.org/xtools-articleinfo/?article=Sahabzada_Yaqub Khan&amp;project=en.wikipedia.org</v>
      </c>
      <c r="AB4056" t="str">
        <f t="shared" si="1375"/>
        <v>https://en.wikipedia.org/w/index.php?title=Special:WhatLinksHere/Sahabzada_Yaqub Khan&amp;limit=500</v>
      </c>
    </row>
    <row r="4057" spans="1:29">
      <c r="A4057" s="2">
        <v>1463</v>
      </c>
      <c r="B4057" s="2">
        <v>22346</v>
      </c>
      <c r="C4057" s="2">
        <v>42556.596449713878</v>
      </c>
      <c r="D4057" s="2" t="s">
        <v>8908</v>
      </c>
      <c r="E4057" s="2" t="str">
        <f t="shared" si="1376"/>
        <v>Sai</v>
      </c>
      <c r="F4057" s="2" t="str">
        <f t="shared" si="1377"/>
        <v>Prashanth</v>
      </c>
      <c r="G4057" s="2"/>
      <c r="H4057">
        <v>0</v>
      </c>
      <c r="J4057" s="2">
        <v>30</v>
      </c>
      <c r="K4057" s="4">
        <v>42442</v>
      </c>
      <c r="L4057" s="2" t="s">
        <v>8070</v>
      </c>
      <c r="M4057" s="2" t="str">
        <f t="shared" si="1367"/>
        <v>Indian actor suspected suicide by poison.[269]</v>
      </c>
      <c r="N4057" s="2" t="str">
        <f t="shared" si="1370"/>
        <v>Indian</v>
      </c>
      <c r="O4057" s="2" t="str">
        <f t="shared" si="1366"/>
        <v>actor suspected suicide by poison.[269]</v>
      </c>
      <c r="P4057" s="2" t="str">
        <f t="shared" si="1368"/>
        <v>actor suspected suicide by poison.</v>
      </c>
      <c r="Q4057" s="2" t="str">
        <f t="shared" si="1369"/>
        <v>actor suspected suicide by poison</v>
      </c>
      <c r="R4057" s="2" t="str">
        <f>IFERROR(MID(Q4057,1,FIND(" ",Q4057)-1),Q4057)</f>
        <v>actor</v>
      </c>
      <c r="S4057" s="2"/>
      <c r="T4057" s="2" t="s">
        <v>3107</v>
      </c>
      <c r="U4057" t="str">
        <f t="shared" si="1373"/>
        <v>https://en.wikipedia.org/wiki/Sai_Prashanth</v>
      </c>
      <c r="V4057" s="2"/>
      <c r="Y4057" t="str">
        <f t="shared" si="1374"/>
        <v>https://tools.wmflabs.org/xtools-articleinfo/?article=Sai_Prashanth&amp;project=en.wikipedia.org</v>
      </c>
      <c r="Z4057" s="2"/>
      <c r="AA4057" s="2"/>
      <c r="AB4057" t="str">
        <f t="shared" si="1375"/>
        <v>https://en.wikipedia.org/w/index.php?title=Special:WhatLinksHere/Sai_Prashanth&amp;limit=500</v>
      </c>
      <c r="AC4057" s="2"/>
    </row>
    <row r="4058" spans="1:29">
      <c r="A4058">
        <v>2026</v>
      </c>
      <c r="B4058">
        <v>162738</v>
      </c>
      <c r="C4058">
        <v>199855.5579866661</v>
      </c>
      <c r="D4058" t="s">
        <v>7046</v>
      </c>
      <c r="E4058" t="str">
        <f t="shared" si="1376"/>
        <v>Said</v>
      </c>
      <c r="F4058" t="str">
        <f t="shared" si="1377"/>
        <v>Zahari</v>
      </c>
      <c r="H4058">
        <v>0</v>
      </c>
      <c r="J4058">
        <v>88</v>
      </c>
      <c r="K4058" s="5">
        <v>42472</v>
      </c>
      <c r="L4058" t="s">
        <v>6282</v>
      </c>
      <c r="M4058" t="str">
        <f t="shared" si="1367"/>
        <v>Singaporean journalist and political prisoner.[213]</v>
      </c>
      <c r="N4058" t="str">
        <f t="shared" si="1370"/>
        <v>Singaporean</v>
      </c>
      <c r="O4058" t="str">
        <f t="shared" si="1366"/>
        <v>journalist and political prisoner.[213]</v>
      </c>
      <c r="P4058" t="str">
        <f t="shared" si="1368"/>
        <v>journalist and political prisoner.</v>
      </c>
      <c r="Q4058" t="str">
        <f t="shared" si="1369"/>
        <v>journalist and political prisoner</v>
      </c>
      <c r="R4058" t="str">
        <f>Q4058</f>
        <v>journalist and political prisoner</v>
      </c>
      <c r="U4058" t="str">
        <f t="shared" si="1373"/>
        <v>https://en.wikipedia.org/wiki/Said_Zahari</v>
      </c>
      <c r="Y4058" t="str">
        <f t="shared" si="1374"/>
        <v>https://tools.wmflabs.org/xtools-articleinfo/?article=Said_Zahari&amp;project=en.wikipedia.org</v>
      </c>
      <c r="AB4058" t="str">
        <f t="shared" si="1375"/>
        <v>https://en.wikipedia.org/w/index.php?title=Special:WhatLinksHere/Said_Zahari&amp;limit=500</v>
      </c>
    </row>
    <row r="4059" spans="1:29">
      <c r="A4059">
        <v>1369</v>
      </c>
      <c r="B4059">
        <v>235186</v>
      </c>
      <c r="C4059">
        <v>929281.68525031651</v>
      </c>
      <c r="D4059" t="s">
        <v>8992</v>
      </c>
      <c r="E4059" t="str">
        <f t="shared" si="1376"/>
        <v>Saji</v>
      </c>
      <c r="F4059" t="str">
        <f t="shared" si="1377"/>
        <v>Paravoor</v>
      </c>
      <c r="H4059">
        <v>0</v>
      </c>
      <c r="J4059">
        <v>48</v>
      </c>
      <c r="K4059" s="3">
        <v>42437</v>
      </c>
      <c r="L4059" s="2" t="s">
        <v>8087</v>
      </c>
      <c r="M4059" t="str">
        <f t="shared" si="1367"/>
        <v>Indian film director.[175]</v>
      </c>
      <c r="N4059" t="str">
        <f t="shared" si="1370"/>
        <v>Indian</v>
      </c>
      <c r="O4059" t="str">
        <f t="shared" si="1366"/>
        <v>film director.[175]</v>
      </c>
      <c r="P4059" t="str">
        <f t="shared" si="1368"/>
        <v>film director.</v>
      </c>
      <c r="Q4059" t="str">
        <f t="shared" si="1369"/>
        <v>film director</v>
      </c>
      <c r="R4059" t="s">
        <v>7459</v>
      </c>
      <c r="U4059" t="str">
        <f t="shared" si="1373"/>
        <v>https://en.wikipedia.org/wiki/Saji_Paravoor</v>
      </c>
      <c r="Y4059" t="str">
        <f t="shared" si="1374"/>
        <v>https://tools.wmflabs.org/xtools-articleinfo/?article=Saji_Paravoor&amp;project=en.wikipedia.org</v>
      </c>
      <c r="AB4059" t="str">
        <f t="shared" si="1375"/>
        <v>https://en.wikipedia.org/w/index.php?title=Special:WhatLinksHere/Saji_Paravoor&amp;limit=500</v>
      </c>
    </row>
    <row r="4060" spans="1:29">
      <c r="A4060">
        <v>3428</v>
      </c>
      <c r="B4060">
        <v>616114</v>
      </c>
      <c r="C4060">
        <v>728546.41287540295</v>
      </c>
      <c r="D4060" t="s">
        <v>13577</v>
      </c>
      <c r="E4060" t="str">
        <f t="shared" si="1376"/>
        <v>Sally</v>
      </c>
      <c r="F4060" t="str">
        <f t="shared" si="1377"/>
        <v>Beauman</v>
      </c>
      <c r="H4060">
        <v>0</v>
      </c>
      <c r="J4060">
        <v>71</v>
      </c>
      <c r="K4060" s="5">
        <v>42558</v>
      </c>
      <c r="L4060" t="s">
        <v>13873</v>
      </c>
      <c r="M4060" t="str">
        <f t="shared" si="1367"/>
        <v>British writer (Rebecca's Tale The Landscape of Love) pneumonia.[87]</v>
      </c>
      <c r="N4060" t="str">
        <f t="shared" si="1370"/>
        <v>British</v>
      </c>
      <c r="O4060" t="str">
        <f t="shared" si="1366"/>
        <v>writer (Rebecca's Tale The Landscape of Love) pneumonia.[87]</v>
      </c>
      <c r="P4060" s="2" t="str">
        <f t="shared" si="1368"/>
        <v>writer (Rebecca's Tale The Landscape of Love) pneumonia.</v>
      </c>
      <c r="Q4060" s="2" t="str">
        <f t="shared" si="1369"/>
        <v>writer (Rebecca's Tale The Landscape of Love) pneumonia</v>
      </c>
      <c r="R4060" s="2" t="str">
        <f>IFERROR(MID(Q4060,1,FIND(" ",Q4060)-1),Q4060)</f>
        <v>writer</v>
      </c>
      <c r="S4060" s="2" t="s">
        <v>819</v>
      </c>
      <c r="T4060" t="s">
        <v>13288</v>
      </c>
      <c r="U4060" t="str">
        <f t="shared" si="1373"/>
        <v>https://en.wikipedia.org/wiki/Sally_Beauman</v>
      </c>
      <c r="Y4060" t="str">
        <f t="shared" si="1374"/>
        <v>https://tools.wmflabs.org/xtools-articleinfo/?article=Sally_Beauman&amp;project=en.wikipedia.org</v>
      </c>
      <c r="AB4060" t="str">
        <f t="shared" si="1375"/>
        <v>https://en.wikipedia.org/w/index.php?title=Special:WhatLinksHere/Sally_Beauman&amp;limit=500</v>
      </c>
    </row>
    <row r="4061" spans="1:29">
      <c r="A4061">
        <v>2496</v>
      </c>
      <c r="B4061">
        <v>831180</v>
      </c>
      <c r="C4061">
        <v>96166.826311673503</v>
      </c>
      <c r="D4061" t="s">
        <v>12376</v>
      </c>
      <c r="E4061" t="str">
        <f t="shared" si="1376"/>
        <v>Sally</v>
      </c>
      <c r="F4061" t="str">
        <f t="shared" si="1377"/>
        <v>Brampton</v>
      </c>
      <c r="H4061">
        <v>0</v>
      </c>
      <c r="J4061">
        <v>60</v>
      </c>
      <c r="K4061" s="5">
        <v>42500</v>
      </c>
      <c r="L4061" t="s">
        <v>12523</v>
      </c>
      <c r="M4061" t="str">
        <f t="shared" si="1367"/>
        <v>British writer and magazine editor (Elle) suicide by drowning.[160]</v>
      </c>
      <c r="N4061" t="str">
        <f t="shared" si="1370"/>
        <v>British</v>
      </c>
      <c r="O4061" t="str">
        <f t="shared" si="1366"/>
        <v>writer and magazine editor (Elle) suicide by drowning.[160]</v>
      </c>
      <c r="P4061" t="str">
        <f t="shared" si="1368"/>
        <v>writer and magazine editor (Elle) suicide by drowning.</v>
      </c>
      <c r="Q4061" t="str">
        <f t="shared" si="1369"/>
        <v>writer and magazine editor (Elle) suicide by drowning</v>
      </c>
      <c r="R4061" t="s">
        <v>2955</v>
      </c>
      <c r="S4061" s="2" t="s">
        <v>1361</v>
      </c>
      <c r="T4061" t="s">
        <v>13110</v>
      </c>
      <c r="U4061" t="str">
        <f t="shared" si="1373"/>
        <v>https://en.wikipedia.org/wiki/Sally_Brampton</v>
      </c>
      <c r="Y4061" t="str">
        <f t="shared" si="1374"/>
        <v>https://tools.wmflabs.org/xtools-articleinfo/?article=Sally_Brampton&amp;project=en.wikipedia.org</v>
      </c>
      <c r="AB4061" t="str">
        <f t="shared" si="1375"/>
        <v>https://en.wikipedia.org/w/index.php?title=Special:WhatLinksHere/Sally_Brampton&amp;limit=500</v>
      </c>
    </row>
    <row r="4062" spans="1:29">
      <c r="A4062">
        <v>3955</v>
      </c>
      <c r="B4062">
        <v>71771</v>
      </c>
      <c r="C4062">
        <v>95725.209607735451</v>
      </c>
      <c r="D4062" t="s">
        <v>4401</v>
      </c>
      <c r="E4062" t="str">
        <f t="shared" si="1376"/>
        <v>Sally</v>
      </c>
      <c r="F4062" t="str">
        <f t="shared" si="1377"/>
        <v>Katary</v>
      </c>
      <c r="H4062">
        <v>0</v>
      </c>
      <c r="J4062">
        <v>70</v>
      </c>
      <c r="K4062" s="5">
        <v>42588</v>
      </c>
      <c r="L4062" t="s">
        <v>4059</v>
      </c>
      <c r="M4062" t="str">
        <f t="shared" si="1367"/>
        <v>American Egyptologist.[97]</v>
      </c>
      <c r="N4062" t="str">
        <f t="shared" si="1370"/>
        <v>American</v>
      </c>
      <c r="O4062" t="str">
        <f t="shared" si="1366"/>
        <v>Egyptologist.[97]</v>
      </c>
      <c r="P4062" s="2" t="str">
        <f t="shared" si="1368"/>
        <v>Egyptologist.</v>
      </c>
      <c r="Q4062" s="2" t="str">
        <f t="shared" si="1369"/>
        <v>Egyptologist</v>
      </c>
      <c r="R4062" s="2" t="str">
        <f>IFERROR(MID(Q4062,1,FIND(" ",Q4062)-1),Q4062)</f>
        <v>Egyptologist</v>
      </c>
      <c r="S4062" s="2"/>
      <c r="U4062" t="str">
        <f t="shared" si="1373"/>
        <v>https://en.wikipedia.org/wiki/Sally_Katary</v>
      </c>
      <c r="Y4062" t="str">
        <f t="shared" si="1374"/>
        <v>https://tools.wmflabs.org/xtools-articleinfo/?article=Sally_Katary&amp;project=en.wikipedia.org</v>
      </c>
      <c r="AB4062" t="str">
        <f t="shared" si="1375"/>
        <v>https://en.wikipedia.org/w/index.php?title=Special:WhatLinksHere/Sally_Katary&amp;limit=500</v>
      </c>
    </row>
    <row r="4063" spans="1:29">
      <c r="A4063">
        <v>922</v>
      </c>
      <c r="B4063">
        <v>556431</v>
      </c>
      <c r="C4063">
        <v>113012.52729754196</v>
      </c>
      <c r="D4063" t="s">
        <v>10572</v>
      </c>
      <c r="E4063" t="str">
        <f t="shared" si="1376"/>
        <v>Salman</v>
      </c>
      <c r="F4063" t="str">
        <f t="shared" si="1377"/>
        <v>Natour</v>
      </c>
      <c r="H4063">
        <v>0</v>
      </c>
      <c r="J4063">
        <v>67</v>
      </c>
      <c r="K4063" s="3">
        <v>42415</v>
      </c>
      <c r="L4063" t="s">
        <v>11053</v>
      </c>
      <c r="M4063" t="str">
        <f t="shared" si="1367"/>
        <v>Israeli Palestinian author.[267]</v>
      </c>
      <c r="N4063" t="s">
        <v>11669</v>
      </c>
      <c r="O4063" t="s">
        <v>11668</v>
      </c>
      <c r="P4063" t="str">
        <f t="shared" si="1368"/>
        <v>author.</v>
      </c>
      <c r="Q4063" t="str">
        <f t="shared" si="1369"/>
        <v>author</v>
      </c>
      <c r="R4063" t="str">
        <f>IFERROR(MID(Q4063,1,FIND(" ",Q4063)-1),Q4063)</f>
        <v>author</v>
      </c>
      <c r="U4063" t="str">
        <f t="shared" si="1373"/>
        <v>https://en.wikipedia.org/wiki/Salman_Natour</v>
      </c>
      <c r="Y4063" t="str">
        <f t="shared" si="1374"/>
        <v>https://tools.wmflabs.org/xtools-articleinfo/?article=Salman_Natour&amp;project=en.wikipedia.org</v>
      </c>
      <c r="AB4063" t="str">
        <f t="shared" si="1375"/>
        <v>https://en.wikipedia.org/w/index.php?title=Special:WhatLinksHere/Salman_Natour&amp;limit=500</v>
      </c>
    </row>
    <row r="4064" spans="1:29">
      <c r="A4064">
        <v>3939</v>
      </c>
      <c r="B4064">
        <v>467235</v>
      </c>
      <c r="C4064">
        <v>92633.52514244616</v>
      </c>
      <c r="D4064" t="s">
        <v>4382</v>
      </c>
      <c r="E4064" t="str">
        <f t="shared" si="1376"/>
        <v>Salvador</v>
      </c>
      <c r="F4064" t="str">
        <f t="shared" si="1377"/>
        <v>Q. Quizon</v>
      </c>
      <c r="H4064">
        <v>0</v>
      </c>
      <c r="J4064">
        <v>91</v>
      </c>
      <c r="K4064" s="5">
        <v>42587</v>
      </c>
      <c r="L4064" t="s">
        <v>3903</v>
      </c>
      <c r="M4064" t="str">
        <f t="shared" si="1367"/>
        <v>Filipino Roman Catholic prelate Auxiliary Bishop of Lipa (1979–2002).[81]</v>
      </c>
      <c r="N4064" t="str">
        <f>MID(M4064,1,FIND(" ",M4064)-1)</f>
        <v>Filipino</v>
      </c>
      <c r="O4064" t="str">
        <f t="shared" ref="O4064:O4080" si="1378">MID(M4064,FIND(" ",M4064)+1,9999)</f>
        <v>Roman Catholic prelate Auxiliary Bishop of Lipa (1979–2002).[81]</v>
      </c>
      <c r="P4064" s="2" t="str">
        <f t="shared" si="1368"/>
        <v>Roman Catholic prelate Auxiliary Bishop of Lipa (1979–2002).</v>
      </c>
      <c r="Q4064" s="2" t="str">
        <f t="shared" si="1369"/>
        <v>Roman Catholic prelate Auxiliary Bishop of Lipa (1979–2002)</v>
      </c>
      <c r="R4064" s="2" t="s">
        <v>3276</v>
      </c>
      <c r="S4064" s="2" t="s">
        <v>743</v>
      </c>
      <c r="U4064" t="str">
        <f t="shared" si="1373"/>
        <v>https://en.wikipedia.org/wiki/Salvador_Q. Quizon</v>
      </c>
      <c r="Y4064" t="str">
        <f t="shared" si="1374"/>
        <v>https://tools.wmflabs.org/xtools-articleinfo/?article=Salvador_Q. Quizon&amp;project=en.wikipedia.org</v>
      </c>
      <c r="AB4064" t="str">
        <f t="shared" si="1375"/>
        <v>https://en.wikipedia.org/w/index.php?title=Special:WhatLinksHere/Salvador_Q. Quizon&amp;limit=500</v>
      </c>
    </row>
    <row r="4065" spans="1:29">
      <c r="A4065">
        <v>4161</v>
      </c>
      <c r="B4065">
        <v>258008</v>
      </c>
      <c r="C4065">
        <v>923537.02437594626</v>
      </c>
      <c r="D4065" t="s">
        <v>4257</v>
      </c>
      <c r="E4065" t="str">
        <f t="shared" si="1376"/>
        <v>Sam</v>
      </c>
      <c r="F4065" t="str">
        <f t="shared" si="1377"/>
        <v>Bawlf</v>
      </c>
      <c r="H4065">
        <v>0</v>
      </c>
      <c r="J4065">
        <v>72</v>
      </c>
      <c r="K4065" s="5">
        <v>42602</v>
      </c>
      <c r="L4065" t="s">
        <v>3718</v>
      </c>
      <c r="M4065" t="str">
        <f t="shared" si="1367"/>
        <v>Canadian politician and author MLA (1976–1979).[304]</v>
      </c>
      <c r="N4065" t="str">
        <f>MID(M4065,1,FIND(" ",M4065)-1)</f>
        <v>Canadian</v>
      </c>
      <c r="O4065" t="str">
        <f t="shared" si="1378"/>
        <v>politician and author MLA (1976–1979).[304]</v>
      </c>
      <c r="P4065" s="2" t="str">
        <f t="shared" si="1368"/>
        <v>politician and author MLA (1976–1979).</v>
      </c>
      <c r="Q4065" s="2" t="str">
        <f t="shared" si="1369"/>
        <v>politician and author MLA (1976–1979)</v>
      </c>
      <c r="R4065" s="2" t="s">
        <v>2882</v>
      </c>
      <c r="S4065" s="2" t="s">
        <v>661</v>
      </c>
      <c r="U4065" t="str">
        <f t="shared" si="1373"/>
        <v>https://en.wikipedia.org/wiki/Sam_Bawlf</v>
      </c>
      <c r="Y4065" t="str">
        <f t="shared" si="1374"/>
        <v>https://tools.wmflabs.org/xtools-articleinfo/?article=Sam_Bawlf&amp;project=en.wikipedia.org</v>
      </c>
      <c r="AB4065" t="str">
        <f t="shared" si="1375"/>
        <v>https://en.wikipedia.org/w/index.php?title=Special:WhatLinksHere/Sam_Bawlf&amp;limit=500</v>
      </c>
    </row>
    <row r="4066" spans="1:29">
      <c r="A4066">
        <v>1098</v>
      </c>
      <c r="B4066">
        <v>982262</v>
      </c>
      <c r="C4066">
        <v>970090.12845774123</v>
      </c>
      <c r="D4066" t="s">
        <v>10586</v>
      </c>
      <c r="E4066" t="str">
        <f t="shared" si="1376"/>
        <v>Sam</v>
      </c>
      <c r="F4066" t="str">
        <f t="shared" si="1377"/>
        <v>Beall</v>
      </c>
      <c r="H4066">
        <v>0</v>
      </c>
      <c r="J4066">
        <v>39</v>
      </c>
      <c r="K4066" s="3">
        <v>42425</v>
      </c>
      <c r="L4066" t="s">
        <v>11484</v>
      </c>
      <c r="M4066" t="str">
        <f t="shared" si="1367"/>
        <v>American restaurateur (Blackberry Farm) and resort executive blunt force trauma while skiing.[445]</v>
      </c>
      <c r="N4066" t="str">
        <f>MID(M4066,1,FIND(" ",M4066)-1)</f>
        <v>American</v>
      </c>
      <c r="O4066" t="str">
        <f t="shared" si="1378"/>
        <v>restaurateur (Blackberry Farm) and resort executive blunt force trauma while skiing.[445]</v>
      </c>
      <c r="P4066" t="str">
        <f t="shared" si="1368"/>
        <v>restaurateur (Blackberry Farm) and resort executive blunt force trauma while skiing.</v>
      </c>
      <c r="Q4066" t="str">
        <f t="shared" si="1369"/>
        <v>restaurateur (Blackberry Farm) and resort executive blunt force trauma while skiing</v>
      </c>
      <c r="R4066" t="s">
        <v>3252</v>
      </c>
      <c r="S4066" t="s">
        <v>2327</v>
      </c>
      <c r="T4066" t="s">
        <v>8587</v>
      </c>
      <c r="U4066" t="str">
        <f t="shared" si="1373"/>
        <v>https://en.wikipedia.org/wiki/Sam_Beall</v>
      </c>
      <c r="Y4066" t="str">
        <f t="shared" si="1374"/>
        <v>https://tools.wmflabs.org/xtools-articleinfo/?article=Sam_Beall&amp;project=en.wikipedia.org</v>
      </c>
      <c r="AB4066" t="str">
        <f t="shared" si="1375"/>
        <v>https://en.wikipedia.org/w/index.php?title=Special:WhatLinksHere/Sam_Beall&amp;limit=500</v>
      </c>
    </row>
    <row r="4067" spans="1:29">
      <c r="A4067">
        <v>3123</v>
      </c>
      <c r="B4067">
        <v>303507</v>
      </c>
      <c r="C4067">
        <v>379744.14749078278</v>
      </c>
      <c r="D4067" t="s">
        <v>5638</v>
      </c>
      <c r="E4067" t="str">
        <f t="shared" si="1376"/>
        <v>Sam</v>
      </c>
      <c r="F4067" t="str">
        <f t="shared" si="1377"/>
        <v>Beaver King</v>
      </c>
      <c r="H4067">
        <v>0</v>
      </c>
      <c r="J4067">
        <v>90</v>
      </c>
      <c r="K4067" s="5">
        <v>42538</v>
      </c>
      <c r="L4067" t="s">
        <v>4861</v>
      </c>
      <c r="M4067" t="str">
        <f t="shared" si="1367"/>
        <v>Jamaican-born British political activist Mayor of Southwark (1983) co-founder of the Notting Hill Carnival.[278]</v>
      </c>
      <c r="N4067" t="s">
        <v>4573</v>
      </c>
      <c r="O4067" t="str">
        <f t="shared" si="1378"/>
        <v>British political activist Mayor of Southwark (1983) co-founder of the Notting Hill Carnival.[278]</v>
      </c>
      <c r="P4067" t="str">
        <f t="shared" si="1368"/>
        <v>British political activist Mayor of Southwark (1983) co-founder of the Notting Hill Carnival.</v>
      </c>
      <c r="Q4067" t="str">
        <f t="shared" si="1369"/>
        <v>British political activist Mayor of Southwark (1983) co-founder of the Notting Hill Carnival</v>
      </c>
      <c r="R4067" t="s">
        <v>13293</v>
      </c>
      <c r="S4067" s="2" t="s">
        <v>1033</v>
      </c>
      <c r="U4067" t="str">
        <f t="shared" si="1373"/>
        <v>https://en.wikipedia.org/wiki/Sam_Beaver King</v>
      </c>
      <c r="Y4067" t="str">
        <f t="shared" si="1374"/>
        <v>https://tools.wmflabs.org/xtools-articleinfo/?article=Sam_Beaver King&amp;project=en.wikipedia.org</v>
      </c>
      <c r="AB4067" t="str">
        <f t="shared" si="1375"/>
        <v>https://en.wikipedia.org/w/index.php?title=Special:WhatLinksHere/Sam_Beaver King&amp;limit=500</v>
      </c>
    </row>
    <row r="4068" spans="1:29">
      <c r="A4068">
        <v>606</v>
      </c>
      <c r="B4068">
        <v>678638</v>
      </c>
      <c r="C4068">
        <v>918876.73116434598</v>
      </c>
      <c r="D4068" t="s">
        <v>9917</v>
      </c>
      <c r="E4068" t="str">
        <f t="shared" si="1376"/>
        <v>Sam</v>
      </c>
      <c r="F4068" t="str">
        <f t="shared" si="1377"/>
        <v>Hulbert</v>
      </c>
      <c r="H4068">
        <v>0</v>
      </c>
      <c r="J4068">
        <v>79</v>
      </c>
      <c r="K4068" s="3">
        <v>42398</v>
      </c>
      <c r="L4068" t="s">
        <v>10007</v>
      </c>
      <c r="M4068" t="str">
        <f t="shared" si="1367"/>
        <v>American academic.[612]</v>
      </c>
      <c r="N4068" t="str">
        <f t="shared" ref="N4068:N4080" si="1379">MID(M4068,1,FIND(" ",M4068)-1)</f>
        <v>American</v>
      </c>
      <c r="O4068" t="str">
        <f t="shared" si="1378"/>
        <v>academic.[612]</v>
      </c>
      <c r="P4068" t="str">
        <f t="shared" si="1368"/>
        <v>academic.</v>
      </c>
      <c r="Q4068" t="str">
        <f t="shared" si="1369"/>
        <v>academic</v>
      </c>
      <c r="R4068" t="str">
        <f>IFERROR(MID(Q4068,1,FIND(" ",Q4068)-1),Q4068)</f>
        <v>academic</v>
      </c>
      <c r="U4068" t="str">
        <f t="shared" si="1373"/>
        <v>https://en.wikipedia.org/wiki/Sam_Hulbert</v>
      </c>
      <c r="Y4068" t="str">
        <f t="shared" si="1374"/>
        <v>https://tools.wmflabs.org/xtools-articleinfo/?article=Sam_Hulbert&amp;project=en.wikipedia.org</v>
      </c>
      <c r="AB4068" t="str">
        <f t="shared" si="1375"/>
        <v>https://en.wikipedia.org/w/index.php?title=Special:WhatLinksHere/Sam_Hulbert&amp;limit=500</v>
      </c>
    </row>
    <row r="4069" spans="1:29">
      <c r="A4069">
        <v>762</v>
      </c>
      <c r="B4069">
        <v>715565</v>
      </c>
      <c r="C4069">
        <v>166638.03091250884</v>
      </c>
      <c r="D4069" t="s">
        <v>10339</v>
      </c>
      <c r="E4069" t="str">
        <f t="shared" si="1376"/>
        <v>Sam</v>
      </c>
      <c r="F4069" t="str">
        <f t="shared" si="1377"/>
        <v>Spence</v>
      </c>
      <c r="H4069">
        <v>0</v>
      </c>
      <c r="J4069">
        <v>88</v>
      </c>
      <c r="K4069" s="3">
        <v>42406</v>
      </c>
      <c r="L4069" t="s">
        <v>10857</v>
      </c>
      <c r="M4069" t="str">
        <f t="shared" si="1367"/>
        <v>American composer (NFL Films).[106]</v>
      </c>
      <c r="N4069" t="str">
        <f t="shared" si="1379"/>
        <v>American</v>
      </c>
      <c r="O4069" t="str">
        <f t="shared" si="1378"/>
        <v>composer (NFL Films).[106]</v>
      </c>
      <c r="P4069" t="str">
        <f t="shared" si="1368"/>
        <v>composer (NFL Films).</v>
      </c>
      <c r="Q4069" t="str">
        <f t="shared" si="1369"/>
        <v>composer (NFL Films)</v>
      </c>
      <c r="R4069" t="str">
        <f>IFERROR(MID(Q4069,1,FIND(" ",Q4069)-1),Q4069)</f>
        <v>composer</v>
      </c>
      <c r="S4069" t="s">
        <v>2260</v>
      </c>
      <c r="U4069" t="str">
        <f t="shared" si="1373"/>
        <v>https://en.wikipedia.org/wiki/Sam_Spence</v>
      </c>
      <c r="Y4069" t="str">
        <f t="shared" si="1374"/>
        <v>https://tools.wmflabs.org/xtools-articleinfo/?article=Sam_Spence&amp;project=en.wikipedia.org</v>
      </c>
      <c r="AB4069" t="str">
        <f t="shared" si="1375"/>
        <v>https://en.wikipedia.org/w/index.php?title=Special:WhatLinksHere/Sam_Spence&amp;limit=500</v>
      </c>
    </row>
    <row r="4070" spans="1:29">
      <c r="A4070">
        <v>3701</v>
      </c>
      <c r="B4070">
        <v>841264</v>
      </c>
      <c r="C4070">
        <v>421460.14569971157</v>
      </c>
      <c r="D4070" t="s">
        <v>13985</v>
      </c>
      <c r="E4070" t="str">
        <f t="shared" si="1376"/>
        <v>Samane</v>
      </c>
      <c r="F4070" t="str">
        <f t="shared" si="1377"/>
        <v>Viyaket</v>
      </c>
      <c r="H4070">
        <v>0</v>
      </c>
      <c r="J4070">
        <v>89</v>
      </c>
      <c r="K4070" s="5">
        <v>42573</v>
      </c>
      <c r="L4070" t="s">
        <v>14423</v>
      </c>
      <c r="M4070" t="str">
        <f t="shared" si="1367"/>
        <v>Laotian politician.[360]</v>
      </c>
      <c r="N4070" t="str">
        <f t="shared" si="1379"/>
        <v>Laotian</v>
      </c>
      <c r="O4070" t="str">
        <f t="shared" si="1378"/>
        <v>politician.[360]</v>
      </c>
      <c r="P4070" s="2" t="str">
        <f t="shared" si="1368"/>
        <v>politician.</v>
      </c>
      <c r="Q4070" s="2" t="str">
        <f t="shared" si="1369"/>
        <v>politician</v>
      </c>
      <c r="R4070" s="2" t="str">
        <f>IFERROR(MID(Q4070,1,FIND(" ",Q4070)-1),Q4070)</f>
        <v>politician</v>
      </c>
      <c r="S4070" s="2"/>
      <c r="U4070" t="str">
        <f t="shared" si="1373"/>
        <v>https://en.wikipedia.org/wiki/Samane_Viyaket</v>
      </c>
      <c r="Y4070" t="str">
        <f t="shared" si="1374"/>
        <v>https://tools.wmflabs.org/xtools-articleinfo/?article=Samane_Viyaket&amp;project=en.wikipedia.org</v>
      </c>
      <c r="AB4070" t="str">
        <f t="shared" si="1375"/>
        <v>https://en.wikipedia.org/w/index.php?title=Special:WhatLinksHere/Samane_Viyaket&amp;limit=500</v>
      </c>
    </row>
    <row r="4071" spans="1:29">
      <c r="A4071">
        <v>2263</v>
      </c>
      <c r="B4071">
        <v>141026</v>
      </c>
      <c r="C4071">
        <v>721173.8996393251</v>
      </c>
      <c r="D4071" t="s">
        <v>6634</v>
      </c>
      <c r="E4071" t="str">
        <f t="shared" si="1376"/>
        <v>Samantha</v>
      </c>
      <c r="F4071" t="str">
        <f t="shared" si="1377"/>
        <v>Schubert</v>
      </c>
      <c r="H4071">
        <v>0</v>
      </c>
      <c r="J4071">
        <v>47</v>
      </c>
      <c r="K4071" s="5">
        <v>42485</v>
      </c>
      <c r="L4071" t="s">
        <v>6006</v>
      </c>
      <c r="M4071" t="str">
        <f t="shared" si="1367"/>
        <v>Malaysian actress and beauty queen Miss Malaysia (1991) pancreatic cancer.[451]</v>
      </c>
      <c r="N4071" t="str">
        <f t="shared" si="1379"/>
        <v>Malaysian</v>
      </c>
      <c r="O4071" t="str">
        <f t="shared" si="1378"/>
        <v>actress and beauty queen Miss Malaysia (1991) pancreatic cancer.[451]</v>
      </c>
      <c r="P4071" t="str">
        <f t="shared" si="1368"/>
        <v>actress and beauty queen Miss Malaysia (1991) pancreatic cancer.</v>
      </c>
      <c r="Q4071" t="str">
        <f t="shared" si="1369"/>
        <v>actress and beauty queen Miss Malaysia (1991) pancreatic cancer</v>
      </c>
      <c r="R4071" t="s">
        <v>3095</v>
      </c>
      <c r="S4071" s="2" t="s">
        <v>1606</v>
      </c>
      <c r="U4071" t="str">
        <f t="shared" si="1373"/>
        <v>https://en.wikipedia.org/wiki/Samantha_Schubert</v>
      </c>
      <c r="Y4071" t="str">
        <f t="shared" si="1374"/>
        <v>https://tools.wmflabs.org/xtools-articleinfo/?article=Samantha_Schubert&amp;project=en.wikipedia.org</v>
      </c>
      <c r="AB4071" t="str">
        <f t="shared" si="1375"/>
        <v>https://en.wikipedia.org/w/index.php?title=Special:WhatLinksHere/Samantha_Schubert&amp;limit=500</v>
      </c>
    </row>
    <row r="4072" spans="1:29">
      <c r="A4072">
        <v>1848</v>
      </c>
      <c r="B4072">
        <v>193418</v>
      </c>
      <c r="C4072">
        <v>922682.81335236679</v>
      </c>
      <c r="D4072" t="s">
        <v>6725</v>
      </c>
      <c r="E4072" t="str">
        <f t="shared" si="1376"/>
        <v>Samid</v>
      </c>
      <c r="F4072" t="str">
        <f t="shared" si="1377"/>
        <v>Imanov</v>
      </c>
      <c r="H4072">
        <v>0</v>
      </c>
      <c r="J4072">
        <v>35</v>
      </c>
      <c r="K4072" s="5">
        <v>42462</v>
      </c>
      <c r="L4072" t="s">
        <v>6361</v>
      </c>
      <c r="M4072" t="str">
        <f t="shared" si="1367"/>
        <v>Azerbaijani (Special Forces).[34]</v>
      </c>
      <c r="N4072" t="str">
        <f t="shared" si="1379"/>
        <v>Azerbaijani</v>
      </c>
      <c r="O4072" t="str">
        <f t="shared" si="1378"/>
        <v>(Special Forces).[34]</v>
      </c>
      <c r="P4072" t="str">
        <f t="shared" si="1368"/>
        <v>(Special Forces).</v>
      </c>
      <c r="Q4072" t="str">
        <f t="shared" si="1369"/>
        <v>(Special Forces)</v>
      </c>
      <c r="R4072" s="2" t="s">
        <v>3146</v>
      </c>
      <c r="S4072" s="2" t="s">
        <v>1679</v>
      </c>
      <c r="U4072" t="str">
        <f t="shared" si="1373"/>
        <v>https://en.wikipedia.org/wiki/Samid_Imanov</v>
      </c>
      <c r="Y4072" t="str">
        <f t="shared" si="1374"/>
        <v>https://tools.wmflabs.org/xtools-articleinfo/?article=Samid_Imanov&amp;project=en.wikipedia.org</v>
      </c>
      <c r="AB4072" t="str">
        <f t="shared" si="1375"/>
        <v>https://en.wikipedia.org/w/index.php?title=Special:WhatLinksHere/Samid_Imanov&amp;limit=500</v>
      </c>
    </row>
    <row r="4073" spans="1:29">
      <c r="A4073">
        <v>3201</v>
      </c>
      <c r="B4073">
        <v>995554</v>
      </c>
      <c r="C4073">
        <v>888402.97446586192</v>
      </c>
      <c r="D4073" t="s">
        <v>5212</v>
      </c>
      <c r="E4073" t="str">
        <f t="shared" si="1376"/>
        <v>Samir</v>
      </c>
      <c r="F4073" t="str">
        <f t="shared" si="1377"/>
        <v>Roychoudhury</v>
      </c>
      <c r="H4073">
        <v>0</v>
      </c>
      <c r="J4073">
        <v>82</v>
      </c>
      <c r="K4073" s="5">
        <v>42543</v>
      </c>
      <c r="L4073" t="s">
        <v>4810</v>
      </c>
      <c r="M4073" t="str">
        <f t="shared" si="1367"/>
        <v>Indian writer (Hungry Generation).[356]</v>
      </c>
      <c r="N4073" t="str">
        <f t="shared" si="1379"/>
        <v>Indian</v>
      </c>
      <c r="O4073" t="str">
        <f t="shared" si="1378"/>
        <v>writer (Hungry Generation).[356]</v>
      </c>
      <c r="P4073" t="str">
        <f t="shared" si="1368"/>
        <v>writer (Hungry Generation).</v>
      </c>
      <c r="Q4073" t="str">
        <f t="shared" si="1369"/>
        <v>writer (Hungry Generation)</v>
      </c>
      <c r="R4073" t="str">
        <f>IFERROR(MID(Q4073,1,FIND(" ",Q4073)-1),Q4073)</f>
        <v>writer</v>
      </c>
      <c r="S4073" s="2" t="s">
        <v>978</v>
      </c>
      <c r="U4073" t="str">
        <f t="shared" si="1373"/>
        <v>https://en.wikipedia.org/wiki/Samir_Roychoudhury</v>
      </c>
      <c r="Y4073" t="str">
        <f t="shared" si="1374"/>
        <v>https://tools.wmflabs.org/xtools-articleinfo/?article=Samir_Roychoudhury&amp;project=en.wikipedia.org</v>
      </c>
      <c r="AB4073" t="str">
        <f t="shared" si="1375"/>
        <v>https://en.wikipedia.org/w/index.php?title=Special:WhatLinksHere/Samir_Roychoudhury&amp;limit=500</v>
      </c>
    </row>
    <row r="4074" spans="1:29">
      <c r="A4074">
        <v>2550</v>
      </c>
      <c r="B4074">
        <v>529313</v>
      </c>
      <c r="C4074">
        <v>422713.87842993136</v>
      </c>
      <c r="D4074" t="s">
        <v>11985</v>
      </c>
      <c r="E4074" t="str">
        <f t="shared" si="1376"/>
        <v>Sammy</v>
      </c>
      <c r="F4074" t="str">
        <f t="shared" si="1377"/>
        <v>Ellis</v>
      </c>
      <c r="H4074">
        <v>0</v>
      </c>
      <c r="J4074">
        <v>75</v>
      </c>
      <c r="K4074" s="5">
        <v>42503</v>
      </c>
      <c r="L4074" t="s">
        <v>12703</v>
      </c>
      <c r="M4074" t="str">
        <f t="shared" si="1367"/>
        <v>American baseball player (Cincinnati Reds).[214]</v>
      </c>
      <c r="N4074" t="str">
        <f t="shared" si="1379"/>
        <v>American</v>
      </c>
      <c r="O4074" t="str">
        <f t="shared" si="1378"/>
        <v>baseball player (Cincinnati Reds).[214]</v>
      </c>
      <c r="P4074" t="str">
        <f t="shared" si="1368"/>
        <v>baseball player (Cincinnati Reds).</v>
      </c>
      <c r="Q4074" t="str">
        <f t="shared" si="1369"/>
        <v>baseball player (Cincinnati Reds)</v>
      </c>
      <c r="R4074" t="s">
        <v>13265</v>
      </c>
      <c r="S4074" s="2" t="s">
        <v>1300</v>
      </c>
      <c r="U4074" t="str">
        <f t="shared" si="1373"/>
        <v>https://en.wikipedia.org/wiki/Sammy_Ellis</v>
      </c>
      <c r="Y4074" t="str">
        <f t="shared" si="1374"/>
        <v>https://tools.wmflabs.org/xtools-articleinfo/?article=Sammy_Ellis&amp;project=en.wikipedia.org</v>
      </c>
      <c r="AB4074" t="str">
        <f t="shared" si="1375"/>
        <v>https://en.wikipedia.org/w/index.php?title=Special:WhatLinksHere/Sammy_Ellis&amp;limit=500</v>
      </c>
    </row>
    <row r="4075" spans="1:29">
      <c r="A4075">
        <v>4341</v>
      </c>
      <c r="B4075">
        <v>1384</v>
      </c>
      <c r="C4075">
        <v>753703.91926298907</v>
      </c>
      <c r="D4075" t="s">
        <v>3512</v>
      </c>
      <c r="E4075" t="str">
        <f t="shared" si="1376"/>
        <v>Samo</v>
      </c>
      <c r="F4075" t="str">
        <f t="shared" si="1377"/>
        <v>Hubad</v>
      </c>
      <c r="H4075">
        <v>0</v>
      </c>
      <c r="J4075">
        <v>99</v>
      </c>
      <c r="K4075" s="5">
        <v>42613</v>
      </c>
      <c r="L4075" t="s">
        <v>3515</v>
      </c>
      <c r="M4075" t="str">
        <f t="shared" si="1367"/>
        <v>Slovenian conductor.[485]</v>
      </c>
      <c r="N4075" t="str">
        <f t="shared" si="1379"/>
        <v>Slovenian</v>
      </c>
      <c r="O4075" t="str">
        <f t="shared" si="1378"/>
        <v>conductor.[485]</v>
      </c>
      <c r="P4075" s="2" t="str">
        <f t="shared" si="1368"/>
        <v>conductor.</v>
      </c>
      <c r="Q4075" s="2" t="str">
        <f t="shared" si="1369"/>
        <v>conductor</v>
      </c>
      <c r="R4075" s="2" t="str">
        <f>IFERROR(MID(Q4075,1,FIND(" ",Q4075)-1),Q4075)</f>
        <v>conductor</v>
      </c>
      <c r="S4075" s="2"/>
      <c r="U4075" t="str">
        <f t="shared" si="1373"/>
        <v>https://en.wikipedia.org/wiki/Samo_Hubad</v>
      </c>
      <c r="V4075">
        <v>0</v>
      </c>
      <c r="W4075">
        <v>0</v>
      </c>
      <c r="X4075">
        <v>0</v>
      </c>
      <c r="Y4075" t="str">
        <f t="shared" si="1374"/>
        <v>https://tools.wmflabs.org/xtools-articleinfo/?article=Samo_Hubad&amp;project=en.wikipedia.org</v>
      </c>
      <c r="Z4075">
        <v>0</v>
      </c>
      <c r="AA4075">
        <v>0</v>
      </c>
      <c r="AB4075" t="str">
        <f t="shared" si="1375"/>
        <v>https://en.wikipedia.org/w/index.php?title=Special:WhatLinksHere/Samo_Hubad&amp;limit=500</v>
      </c>
      <c r="AC4075">
        <v>0</v>
      </c>
    </row>
    <row r="4076" spans="1:29">
      <c r="A4076" s="2">
        <v>3258</v>
      </c>
      <c r="B4076" s="2">
        <v>406349</v>
      </c>
      <c r="C4076" s="2">
        <v>191634.67909402243</v>
      </c>
      <c r="D4076" s="2" t="s">
        <v>5255</v>
      </c>
      <c r="E4076" s="2" t="str">
        <f t="shared" si="1376"/>
        <v>Samuel</v>
      </c>
      <c r="F4076" s="2" t="str">
        <f t="shared" si="1377"/>
        <v>L. Green Jr.</v>
      </c>
      <c r="G4076" s="2"/>
      <c r="H4076">
        <v>0</v>
      </c>
      <c r="J4076" s="2">
        <v>89</v>
      </c>
      <c r="K4076" s="6">
        <v>42547</v>
      </c>
      <c r="L4076" s="2" t="s">
        <v>4732</v>
      </c>
      <c r="M4076" s="2" t="str">
        <f t="shared" si="1367"/>
        <v>American pastor and bishop (Church of God in Christ).[413]</v>
      </c>
      <c r="N4076" s="2" t="str">
        <f t="shared" si="1379"/>
        <v>American</v>
      </c>
      <c r="O4076" s="2" t="str">
        <f t="shared" si="1378"/>
        <v>pastor and bishop (Church of God in Christ).[413]</v>
      </c>
      <c r="P4076" s="2" t="str">
        <f t="shared" si="1368"/>
        <v>pastor and bishop (Church of God in Christ).</v>
      </c>
      <c r="Q4076" s="2" t="str">
        <f t="shared" si="1369"/>
        <v>pastor and bishop (Church of God in Christ)</v>
      </c>
      <c r="R4076" s="2" t="s">
        <v>3</v>
      </c>
      <c r="S4076" s="2" t="s">
        <v>1102</v>
      </c>
      <c r="T4076" s="2"/>
      <c r="U4076" s="2" t="str">
        <f t="shared" si="1373"/>
        <v>https://en.wikipedia.org/wiki/Samuel_L. Green Jr.</v>
      </c>
      <c r="V4076" s="2"/>
      <c r="W4076" s="2"/>
      <c r="X4076" s="2"/>
      <c r="Y4076" s="2" t="str">
        <f t="shared" si="1374"/>
        <v>https://tools.wmflabs.org/xtools-articleinfo/?article=Samuel_L. Green Jr.&amp;project=en.wikipedia.org</v>
      </c>
      <c r="Z4076" s="2"/>
      <c r="AA4076" s="2"/>
      <c r="AB4076" s="2" t="str">
        <f t="shared" si="1375"/>
        <v>https://en.wikipedia.org/w/index.php?title=Special:WhatLinksHere/Samuel_L. Green Jr.&amp;limit=500</v>
      </c>
      <c r="AC4076" s="2"/>
    </row>
    <row r="4077" spans="1:29">
      <c r="A4077">
        <v>3080</v>
      </c>
      <c r="B4077">
        <v>647526</v>
      </c>
      <c r="C4077">
        <v>863693.50529639632</v>
      </c>
      <c r="D4077" t="s">
        <v>5128</v>
      </c>
      <c r="E4077" t="str">
        <f t="shared" si="1376"/>
        <v>Samuel</v>
      </c>
      <c r="F4077" t="str">
        <f t="shared" si="1377"/>
        <v>Mumbengegwi</v>
      </c>
      <c r="H4077">
        <v>0</v>
      </c>
      <c r="J4077">
        <v>73</v>
      </c>
      <c r="K4077" s="5">
        <v>42535</v>
      </c>
      <c r="L4077" t="s">
        <v>4882</v>
      </c>
      <c r="M4077" t="str">
        <f t="shared" si="1367"/>
        <v>Zimbabwean politician.[235]</v>
      </c>
      <c r="N4077" t="str">
        <f t="shared" si="1379"/>
        <v>Zimbabwean</v>
      </c>
      <c r="O4077" t="str">
        <f t="shared" si="1378"/>
        <v>politician.[235]</v>
      </c>
      <c r="P4077" t="str">
        <f t="shared" si="1368"/>
        <v>politician.</v>
      </c>
      <c r="Q4077" t="str">
        <f t="shared" si="1369"/>
        <v>politician</v>
      </c>
      <c r="R4077" t="str">
        <f>IFERROR(MID(Q4077,1,FIND(" ",Q4077)-1),Q4077)</f>
        <v>politician</v>
      </c>
      <c r="U4077" t="str">
        <f t="shared" si="1373"/>
        <v>https://en.wikipedia.org/wiki/Samuel_Mumbengegwi</v>
      </c>
      <c r="Y4077" t="str">
        <f t="shared" si="1374"/>
        <v>https://tools.wmflabs.org/xtools-articleinfo/?article=Samuel_Mumbengegwi&amp;project=en.wikipedia.org</v>
      </c>
      <c r="AB4077" t="str">
        <f t="shared" si="1375"/>
        <v>https://en.wikipedia.org/w/index.php?title=Special:WhatLinksHere/Samuel_Mumbengegwi&amp;limit=500</v>
      </c>
    </row>
    <row r="4078" spans="1:29">
      <c r="A4078">
        <v>413</v>
      </c>
      <c r="B4078">
        <v>363285</v>
      </c>
      <c r="C4078">
        <v>428759.93437701254</v>
      </c>
      <c r="D4078" t="s">
        <v>9831</v>
      </c>
      <c r="E4078" t="s">
        <v>10814</v>
      </c>
      <c r="F4078" t="s">
        <v>10813</v>
      </c>
      <c r="H4078">
        <v>0</v>
      </c>
      <c r="J4078">
        <v>101</v>
      </c>
      <c r="K4078" s="3">
        <v>42388</v>
      </c>
      <c r="L4078" t="s">
        <v>10268</v>
      </c>
      <c r="M4078" t="str">
        <f t="shared" si="1367"/>
        <v>Nigerian royal Olubadan of Ibadan (since 2007).[415]</v>
      </c>
      <c r="N4078" t="str">
        <f t="shared" si="1379"/>
        <v>Nigerian</v>
      </c>
      <c r="O4078" t="str">
        <f t="shared" si="1378"/>
        <v>royal Olubadan of Ibadan (since 2007).[415]</v>
      </c>
      <c r="P4078" t="str">
        <f t="shared" si="1368"/>
        <v>royal Olubadan of Ibadan (since 2007).</v>
      </c>
      <c r="Q4078" t="str">
        <f t="shared" si="1369"/>
        <v>royal Olubadan of Ibadan (since 2007)</v>
      </c>
      <c r="R4078" t="str">
        <f>IFERROR(MID(Q4078,1,FIND(" ",Q4078)-1),Q4078)</f>
        <v>royal</v>
      </c>
      <c r="S4078" t="s">
        <v>2402</v>
      </c>
      <c r="U4078" t="str">
        <f t="shared" si="1373"/>
        <v>https://en.wikipedia.org/wiki/Samuel_Odulana Odungade I</v>
      </c>
      <c r="Y4078" t="str">
        <f t="shared" si="1374"/>
        <v>https://tools.wmflabs.org/xtools-articleinfo/?article=Samuel_Odulana Odungade I&amp;project=en.wikipedia.org</v>
      </c>
      <c r="AB4078" t="str">
        <f t="shared" si="1375"/>
        <v>https://en.wikipedia.org/w/index.php?title=Special:WhatLinksHere/Samuel_Odulana Odungade I&amp;limit=500</v>
      </c>
    </row>
    <row r="4079" spans="1:29">
      <c r="A4079">
        <v>789</v>
      </c>
      <c r="B4079">
        <v>972808</v>
      </c>
      <c r="C4079">
        <v>729618.75371584028</v>
      </c>
      <c r="D4079" t="s">
        <v>10879</v>
      </c>
      <c r="E4079" t="str">
        <f>LEFT(D4079,FIND(" ",D4079)-1)</f>
        <v>Samuel</v>
      </c>
      <c r="F4079" t="str">
        <f>MID(D4079,FIND(" ",D4079)+1,9999)</f>
        <v>Rappaport</v>
      </c>
      <c r="H4079">
        <v>0</v>
      </c>
      <c r="J4079">
        <v>83</v>
      </c>
      <c r="K4079" s="3">
        <v>42408</v>
      </c>
      <c r="L4079" t="s">
        <v>10922</v>
      </c>
      <c r="M4079" t="str">
        <f t="shared" si="1367"/>
        <v>American politician member of the Pennsylvania House of Representatives (1971–1984).[133]</v>
      </c>
      <c r="N4079" t="str">
        <f t="shared" si="1379"/>
        <v>American</v>
      </c>
      <c r="O4079" t="str">
        <f t="shared" si="1378"/>
        <v>politician member of the Pennsylvania House of Representatives (1971–1984).[133]</v>
      </c>
      <c r="P4079" t="str">
        <f t="shared" si="1368"/>
        <v>politician member of the Pennsylvania House of Representatives (1971–1984).</v>
      </c>
      <c r="Q4079" t="str">
        <f t="shared" si="1369"/>
        <v>politician member of the Pennsylvania House of Representatives (1971–1984)</v>
      </c>
      <c r="R4079" t="str">
        <f>IFERROR(MID(Q4079,1,FIND(" ",Q4079)-1),Q4079)</f>
        <v>politician</v>
      </c>
      <c r="S4079" t="s">
        <v>2368</v>
      </c>
      <c r="U4079" t="str">
        <f t="shared" si="1373"/>
        <v>https://en.wikipedia.org/wiki/Samuel_Rappaport</v>
      </c>
      <c r="Y4079" t="str">
        <f t="shared" si="1374"/>
        <v>https://tools.wmflabs.org/xtools-articleinfo/?article=Samuel_Rappaport&amp;project=en.wikipedia.org</v>
      </c>
      <c r="AB4079" t="str">
        <f t="shared" si="1375"/>
        <v>https://en.wikipedia.org/w/index.php?title=Special:WhatLinksHere/Samuel_Rappaport&amp;limit=500</v>
      </c>
    </row>
    <row r="4080" spans="1:29">
      <c r="A4080">
        <v>3961</v>
      </c>
      <c r="B4080">
        <v>64081</v>
      </c>
      <c r="C4080">
        <v>600188.12422458723</v>
      </c>
      <c r="D4080" t="s">
        <v>4407</v>
      </c>
      <c r="E4080" t="s">
        <v>3453</v>
      </c>
      <c r="F4080" t="s">
        <v>3454</v>
      </c>
      <c r="H4080">
        <v>0</v>
      </c>
      <c r="J4080">
        <v>78</v>
      </c>
      <c r="K4080" s="5">
        <v>42588</v>
      </c>
      <c r="L4080" t="s">
        <v>3989</v>
      </c>
      <c r="M4080" t="str">
        <f t="shared" si="1367"/>
        <v>Scottish artist.[103]</v>
      </c>
      <c r="N4080" t="str">
        <f t="shared" si="1379"/>
        <v>Scottish</v>
      </c>
      <c r="O4080" t="str">
        <f t="shared" si="1378"/>
        <v>artist.[103]</v>
      </c>
      <c r="P4080" s="2" t="str">
        <f t="shared" si="1368"/>
        <v>artist.</v>
      </c>
      <c r="Q4080" s="2" t="str">
        <f t="shared" si="1369"/>
        <v>artist</v>
      </c>
      <c r="R4080" s="2" t="str">
        <f>IFERROR(MID(Q4080,1,FIND(" ",Q4080)-1),Q4080)</f>
        <v>artist</v>
      </c>
      <c r="S4080" s="2"/>
      <c r="U4080" t="str">
        <f t="shared" si="1373"/>
        <v>https://en.wikipedia.org/wiki/Samuel_Robin Spark</v>
      </c>
      <c r="Y4080" t="str">
        <f t="shared" si="1374"/>
        <v>https://tools.wmflabs.org/xtools-articleinfo/?article=Samuel_Robin Spark&amp;project=en.wikipedia.org</v>
      </c>
      <c r="AB4080" t="str">
        <f t="shared" si="1375"/>
        <v>https://en.wikipedia.org/w/index.php?title=Special:WhatLinksHere/Samuel_Robin Spark&amp;limit=500</v>
      </c>
    </row>
    <row r="4081" spans="1:29">
      <c r="A4081">
        <v>1007</v>
      </c>
      <c r="B4081">
        <v>771</v>
      </c>
      <c r="C4081">
        <v>425980.02878548868</v>
      </c>
      <c r="D4081" t="s">
        <v>10513</v>
      </c>
      <c r="E4081" t="str">
        <f t="shared" ref="E4081:E4086" si="1380">LEFT(D4081,FIND(" ",D4081)-1)</f>
        <v>Samuel</v>
      </c>
      <c r="F4081" t="str">
        <f t="shared" ref="F4081:F4086" si="1381">MID(D4081,FIND(" ",D4081)+1,9999)</f>
        <v>Willenberg</v>
      </c>
      <c r="H4081">
        <v>0</v>
      </c>
      <c r="J4081">
        <v>93</v>
      </c>
      <c r="K4081" s="3">
        <v>42419</v>
      </c>
      <c r="L4081" t="s">
        <v>11458</v>
      </c>
      <c r="M4081" t="str">
        <f t="shared" si="1367"/>
        <v>Polish-born Israeli sculptor and painter last survivor of the Treblinka extermination camp prisoners' revolt.[352]</v>
      </c>
      <c r="N4081" t="s">
        <v>11918</v>
      </c>
      <c r="O4081" t="s">
        <v>11917</v>
      </c>
      <c r="P4081" t="str">
        <f t="shared" si="1368"/>
        <v>sculptor and painter last survivor of the Treblinka extermination camp prisoners' revolt.</v>
      </c>
      <c r="Q4081" t="str">
        <f t="shared" si="1369"/>
        <v>sculptor and painter last survivor of the Treblinka extermination camp prisoners' revolt</v>
      </c>
      <c r="R4081" t="s">
        <v>3292</v>
      </c>
      <c r="S4081" t="s">
        <v>2376</v>
      </c>
      <c r="U4081" t="str">
        <f t="shared" ref="U4081:U4104" si="1382">CONCATENATE("https://en.wikipedia.org/wiki/",REPLACE(D4081,FIND(" ",D4081),1,"_"))</f>
        <v>https://en.wikipedia.org/wiki/Samuel_Willenberg</v>
      </c>
      <c r="V4081">
        <v>1231</v>
      </c>
      <c r="W4081">
        <v>1</v>
      </c>
      <c r="X4081">
        <v>2</v>
      </c>
      <c r="Y4081" t="str">
        <f t="shared" ref="Y4081:Y4104" si="1383">CONCATENATE("https://tools.wmflabs.org/xtools-articleinfo/?article=",REPLACE(D4081,FIND(" ",D4081),1,"_"),"&amp;project=en.wikipedia.org")</f>
        <v>https://tools.wmflabs.org/xtools-articleinfo/?article=Samuel_Willenberg&amp;project=en.wikipedia.org</v>
      </c>
      <c r="Z4081">
        <v>98</v>
      </c>
      <c r="AA4081">
        <v>42</v>
      </c>
      <c r="AB4081" t="str">
        <f t="shared" ref="AB4081:AB4104" si="1384">CONCATENATE("https://en.wikipedia.org/w/index.php?title=Special:WhatLinksHere/",REPLACE(D4081,FIND(" ",D4081),1,"_"),"&amp;limit=500")</f>
        <v>https://en.wikipedia.org/w/index.php?title=Special:WhatLinksHere/Samuel_Willenberg&amp;limit=500</v>
      </c>
      <c r="AC4081">
        <v>81</v>
      </c>
    </row>
    <row r="4082" spans="1:29">
      <c r="A4082">
        <v>1591</v>
      </c>
      <c r="B4082">
        <v>136300</v>
      </c>
      <c r="C4082">
        <v>474089.72006178374</v>
      </c>
      <c r="D4082" t="s">
        <v>8509</v>
      </c>
      <c r="E4082" t="str">
        <f t="shared" si="1380"/>
        <v>Sándor</v>
      </c>
      <c r="F4082" t="str">
        <f t="shared" si="1381"/>
        <v>Csjef</v>
      </c>
      <c r="H4082">
        <v>0</v>
      </c>
      <c r="J4082">
        <v>65</v>
      </c>
      <c r="K4082" s="3">
        <v>42449</v>
      </c>
      <c r="L4082" s="2" t="s">
        <v>7920</v>
      </c>
      <c r="M4082" t="str">
        <f t="shared" si="1367"/>
        <v>Hungarian boxer European champion (1973) hit by train.[398]</v>
      </c>
      <c r="N4082" t="str">
        <f t="shared" ref="N4082:N4090" si="1385">MID(M4082,1,FIND(" ",M4082)-1)</f>
        <v>Hungarian</v>
      </c>
      <c r="O4082" t="str">
        <f t="shared" ref="O4082:O4096" si="1386">MID(M4082,FIND(" ",M4082)+1,9999)</f>
        <v>boxer European champion (1973) hit by train.[398]</v>
      </c>
      <c r="P4082" t="str">
        <f t="shared" si="1368"/>
        <v>boxer European champion (1973) hit by train.</v>
      </c>
      <c r="Q4082" t="str">
        <f t="shared" si="1369"/>
        <v>boxer European champion (1973) hit by train</v>
      </c>
      <c r="R4082" t="str">
        <f>IFERROR(MID(Q4082,1,FIND(" ",Q4082)-1),Q4082)</f>
        <v>boxer</v>
      </c>
      <c r="S4082" s="2" t="s">
        <v>1810</v>
      </c>
      <c r="T4082" t="s">
        <v>7325</v>
      </c>
      <c r="U4082" t="str">
        <f t="shared" si="1382"/>
        <v>https://en.wikipedia.org/wiki/Sándor_Csjef</v>
      </c>
      <c r="Y4082" t="str">
        <f t="shared" si="1383"/>
        <v>https://tools.wmflabs.org/xtools-articleinfo/?article=Sándor_Csjef&amp;project=en.wikipedia.org</v>
      </c>
      <c r="AB4082" t="str">
        <f t="shared" si="1384"/>
        <v>https://en.wikipedia.org/w/index.php?title=Special:WhatLinksHere/Sándor_Csjef&amp;limit=500</v>
      </c>
    </row>
    <row r="4083" spans="1:29">
      <c r="A4083">
        <v>4544</v>
      </c>
      <c r="B4083">
        <v>847833</v>
      </c>
      <c r="C4083">
        <v>472800.34532377613</v>
      </c>
      <c r="D4083" t="s">
        <v>14639</v>
      </c>
      <c r="E4083" t="str">
        <f t="shared" si="1380"/>
        <v>Sándor</v>
      </c>
      <c r="F4083" t="str">
        <f t="shared" si="1381"/>
        <v>Csoóri</v>
      </c>
      <c r="H4083">
        <v>0</v>
      </c>
      <c r="J4083">
        <v>86</v>
      </c>
      <c r="K4083" s="5">
        <v>42625</v>
      </c>
      <c r="L4083" t="s">
        <v>15478</v>
      </c>
      <c r="M4083" t="str">
        <f t="shared" si="1367"/>
        <v>Hungarian poet essayist writer and politician.[245]</v>
      </c>
      <c r="N4083" t="str">
        <f t="shared" si="1385"/>
        <v>Hungarian</v>
      </c>
      <c r="O4083" t="str">
        <f t="shared" si="1386"/>
        <v>poet essayist writer and politician.[245]</v>
      </c>
      <c r="P4083" s="2" t="str">
        <f t="shared" si="1368"/>
        <v>poet essayist writer and politician.</v>
      </c>
      <c r="Q4083" s="2" t="str">
        <f t="shared" si="1369"/>
        <v>poet essayist writer and politician</v>
      </c>
      <c r="R4083" s="2" t="str">
        <f>Q4083</f>
        <v>poet essayist writer and politician</v>
      </c>
      <c r="U4083" t="str">
        <f t="shared" si="1382"/>
        <v>https://en.wikipedia.org/wiki/Sándor_Csoóri</v>
      </c>
      <c r="Y4083" t="str">
        <f t="shared" si="1383"/>
        <v>https://tools.wmflabs.org/xtools-articleinfo/?article=Sándor_Csoóri&amp;project=en.wikipedia.org</v>
      </c>
      <c r="AB4083" t="str">
        <f t="shared" si="1384"/>
        <v>https://en.wikipedia.org/w/index.php?title=Special:WhatLinksHere/Sándor_Csoóri&amp;limit=500</v>
      </c>
    </row>
    <row r="4084" spans="1:29">
      <c r="A4084">
        <v>2707</v>
      </c>
      <c r="B4084">
        <v>658071</v>
      </c>
      <c r="C4084">
        <v>730443.83024080168</v>
      </c>
      <c r="D4084" t="s">
        <v>12266</v>
      </c>
      <c r="E4084" t="str">
        <f t="shared" si="1380"/>
        <v>Sándor</v>
      </c>
      <c r="F4084" t="str">
        <f t="shared" si="1381"/>
        <v>Tarics</v>
      </c>
      <c r="H4084">
        <v>0</v>
      </c>
      <c r="J4084">
        <v>102</v>
      </c>
      <c r="K4084" s="5">
        <v>42511</v>
      </c>
      <c r="L4084" t="s">
        <v>12746</v>
      </c>
      <c r="M4084" t="str">
        <f t="shared" si="1367"/>
        <v>Hungarian water polo player Olympic gold medalist (1936).[372]</v>
      </c>
      <c r="N4084" t="str">
        <f t="shared" si="1385"/>
        <v>Hungarian</v>
      </c>
      <c r="O4084" t="str">
        <f t="shared" si="1386"/>
        <v>water polo player Olympic gold medalist (1936).[372]</v>
      </c>
      <c r="P4084" t="str">
        <f t="shared" si="1368"/>
        <v>water polo player Olympic gold medalist (1936).</v>
      </c>
      <c r="Q4084" t="str">
        <f t="shared" si="1369"/>
        <v>water polo player Olympic gold medalist (1936)</v>
      </c>
      <c r="R4084" t="s">
        <v>13373</v>
      </c>
      <c r="S4084" s="2" t="s">
        <v>1292</v>
      </c>
      <c r="U4084" t="str">
        <f t="shared" si="1382"/>
        <v>https://en.wikipedia.org/wiki/Sándor_Tarics</v>
      </c>
      <c r="Y4084" t="str">
        <f t="shared" si="1383"/>
        <v>https://tools.wmflabs.org/xtools-articleinfo/?article=Sándor_Tarics&amp;project=en.wikipedia.org</v>
      </c>
      <c r="AB4084" t="str">
        <f t="shared" si="1384"/>
        <v>https://en.wikipedia.org/w/index.php?title=Special:WhatLinksHere/Sándor_Tarics&amp;limit=500</v>
      </c>
    </row>
    <row r="4085" spans="1:29">
      <c r="A4085">
        <v>1543</v>
      </c>
      <c r="B4085">
        <v>967727</v>
      </c>
      <c r="C4085">
        <v>733878.81793954084</v>
      </c>
      <c r="D4085" t="s">
        <v>8811</v>
      </c>
      <c r="E4085" t="str">
        <f t="shared" si="1380"/>
        <v>Sandy</v>
      </c>
      <c r="F4085" t="str">
        <f t="shared" si="1381"/>
        <v>McDonald</v>
      </c>
      <c r="H4085">
        <v>0</v>
      </c>
      <c r="J4085">
        <v>78</v>
      </c>
      <c r="K4085" s="3">
        <v>42446</v>
      </c>
      <c r="L4085" s="2" t="s">
        <v>7870</v>
      </c>
      <c r="M4085" t="str">
        <f t="shared" si="1367"/>
        <v>Scottish minister Moderator of the General Assembly of the Church of Scotland (1997–1998) pulmonary fibrosis.[350]</v>
      </c>
      <c r="N4085" t="str">
        <f t="shared" si="1385"/>
        <v>Scottish</v>
      </c>
      <c r="O4085" t="str">
        <f t="shared" si="1386"/>
        <v>minister Moderator of the General Assembly of the Church of Scotland (1997–1998) pulmonary fibrosis.[350]</v>
      </c>
      <c r="P4085" t="str">
        <f t="shared" si="1368"/>
        <v>minister Moderator of the General Assembly of the Church of Scotland (1997–1998) pulmonary fibrosis.</v>
      </c>
      <c r="Q4085" t="str">
        <f t="shared" si="1369"/>
        <v>minister Moderator of the General Assembly of the Church of Scotland (1997–1998) pulmonary fibrosis</v>
      </c>
      <c r="R4085" t="str">
        <f>IFERROR(MID(Q4085,1,FIND(" ",Q4085)-1),Q4085)</f>
        <v>minister</v>
      </c>
      <c r="S4085" s="2" t="s">
        <v>2037</v>
      </c>
      <c r="T4085" t="s">
        <v>7526</v>
      </c>
      <c r="U4085" t="str">
        <f t="shared" si="1382"/>
        <v>https://en.wikipedia.org/wiki/Sandy_McDonald</v>
      </c>
      <c r="Y4085" t="str">
        <f t="shared" si="1383"/>
        <v>https://tools.wmflabs.org/xtools-articleinfo/?article=Sandy_McDonald&amp;project=en.wikipedia.org</v>
      </c>
      <c r="AB4085" t="str">
        <f t="shared" si="1384"/>
        <v>https://en.wikipedia.org/w/index.php?title=Special:WhatLinksHere/Sandy_McDonald&amp;limit=500</v>
      </c>
    </row>
    <row r="4086" spans="1:29">
      <c r="A4086">
        <v>3781</v>
      </c>
      <c r="B4086">
        <v>433655</v>
      </c>
      <c r="C4086">
        <v>594289.77620518708</v>
      </c>
      <c r="D4086" t="s">
        <v>13903</v>
      </c>
      <c r="E4086" t="str">
        <f t="shared" si="1380"/>
        <v>Sandy</v>
      </c>
      <c r="F4086" t="str">
        <f t="shared" si="1381"/>
        <v>Pearlman</v>
      </c>
      <c r="H4086">
        <v>0</v>
      </c>
      <c r="J4086">
        <v>72</v>
      </c>
      <c r="K4086" s="5">
        <v>42577</v>
      </c>
      <c r="L4086" t="s">
        <v>15056</v>
      </c>
      <c r="M4086" t="str">
        <f t="shared" si="1367"/>
        <v>American record producer and band manager (Blue Öyster Cult The Clash Black Sabbath) pneumonia as a complication from a stroke.[440]</v>
      </c>
      <c r="N4086" t="str">
        <f t="shared" si="1385"/>
        <v>American</v>
      </c>
      <c r="O4086" t="str">
        <f t="shared" si="1386"/>
        <v>record producer and band manager (Blue Öyster Cult The Clash Black Sabbath) pneumonia as a complication from a stroke.[440]</v>
      </c>
      <c r="P4086" s="2" t="str">
        <f t="shared" si="1368"/>
        <v>record producer and band manager (Blue Öyster Cult The Clash Black Sabbath) pneumonia as a complication from a stroke.</v>
      </c>
      <c r="Q4086" s="2" t="str">
        <f t="shared" si="1369"/>
        <v>record producer and band manager (Blue Öyster Cult The Clash Black Sabbath) pneumonia as a complication from a stroke</v>
      </c>
      <c r="R4086" s="2" t="s">
        <v>3088</v>
      </c>
      <c r="S4086" s="2" t="s">
        <v>833</v>
      </c>
      <c r="T4086" t="s">
        <v>15057</v>
      </c>
      <c r="U4086" t="str">
        <f t="shared" si="1382"/>
        <v>https://en.wikipedia.org/wiki/Sandy_Pearlman</v>
      </c>
      <c r="Y4086" t="str">
        <f t="shared" si="1383"/>
        <v>https://tools.wmflabs.org/xtools-articleinfo/?article=Sandy_Pearlman&amp;project=en.wikipedia.org</v>
      </c>
      <c r="AB4086" t="str">
        <f t="shared" si="1384"/>
        <v>https://en.wikipedia.org/w/index.php?title=Special:WhatLinksHere/Sandy_Pearlman&amp;limit=500</v>
      </c>
    </row>
    <row r="4087" spans="1:29">
      <c r="A4087">
        <v>1623</v>
      </c>
      <c r="B4087">
        <v>656720</v>
      </c>
      <c r="C4087">
        <v>868435.82846904616</v>
      </c>
      <c r="D4087" t="s">
        <v>8708</v>
      </c>
      <c r="E4087" t="s">
        <v>7721</v>
      </c>
      <c r="F4087" s="2" t="s">
        <v>7722</v>
      </c>
      <c r="G4087" s="2"/>
      <c r="H4087">
        <v>0</v>
      </c>
      <c r="J4087">
        <v>69</v>
      </c>
      <c r="K4087" s="3">
        <v>42451</v>
      </c>
      <c r="L4087" s="2" t="s">
        <v>7840</v>
      </c>
      <c r="M4087" t="str">
        <f t="shared" si="1367"/>
        <v>American soldier Medal of Honor recipient.[430]</v>
      </c>
      <c r="N4087" t="str">
        <f t="shared" si="1385"/>
        <v>American</v>
      </c>
      <c r="O4087" t="str">
        <f t="shared" si="1386"/>
        <v>soldier Medal of Honor recipient.[430]</v>
      </c>
      <c r="P4087" t="str">
        <f t="shared" si="1368"/>
        <v>soldier Medal of Honor recipient.</v>
      </c>
      <c r="Q4087" t="str">
        <f t="shared" si="1369"/>
        <v>soldier Medal of Honor recipient</v>
      </c>
      <c r="R4087" t="str">
        <f>IFERROR(MID(Q4087,1,FIND(" ",Q4087)-1),Q4087)</f>
        <v>soldier</v>
      </c>
      <c r="S4087" s="2" t="s">
        <v>1922</v>
      </c>
      <c r="U4087" t="str">
        <f t="shared" si="1382"/>
        <v>https://en.wikipedia.org/wiki/Santiago_J. Erevia</v>
      </c>
      <c r="Y4087" t="str">
        <f t="shared" si="1383"/>
        <v>https://tools.wmflabs.org/xtools-articleinfo/?article=Santiago_J. Erevia&amp;project=en.wikipedia.org</v>
      </c>
      <c r="AB4087" t="str">
        <f t="shared" si="1384"/>
        <v>https://en.wikipedia.org/w/index.php?title=Special:WhatLinksHere/Santiago_J. Erevia&amp;limit=500</v>
      </c>
    </row>
    <row r="4088" spans="1:29">
      <c r="A4088">
        <v>2497</v>
      </c>
      <c r="B4088">
        <v>934126</v>
      </c>
      <c r="C4088">
        <v>857040.1058641437</v>
      </c>
      <c r="D4088" t="s">
        <v>12244</v>
      </c>
      <c r="E4088" t="str">
        <f>LEFT(D4088,FIND(" ",D4088)-1)</f>
        <v>Sarah</v>
      </c>
      <c r="F4088" t="str">
        <f>MID(D4088,FIND(" ",D4088)+1,9999)</f>
        <v>Corp</v>
      </c>
      <c r="H4088">
        <v>0</v>
      </c>
      <c r="J4088">
        <v>41</v>
      </c>
      <c r="K4088" s="5">
        <v>42500</v>
      </c>
      <c r="L4088" t="s">
        <v>12528</v>
      </c>
      <c r="M4088" t="str">
        <f t="shared" si="1367"/>
        <v>British television producer.[161]</v>
      </c>
      <c r="N4088" t="str">
        <f t="shared" si="1385"/>
        <v>British</v>
      </c>
      <c r="O4088" t="str">
        <f t="shared" si="1386"/>
        <v>television producer.[161]</v>
      </c>
      <c r="P4088" t="str">
        <f t="shared" si="1368"/>
        <v>television producer.</v>
      </c>
      <c r="Q4088" t="str">
        <f t="shared" si="1369"/>
        <v>television producer</v>
      </c>
      <c r="R4088" t="str">
        <f>IFERROR(MID(Q4088,1,FIND(" ",Q4088)-1),Q4088)</f>
        <v>television</v>
      </c>
      <c r="U4088" t="str">
        <f t="shared" si="1382"/>
        <v>https://en.wikipedia.org/wiki/Sarah_Corp</v>
      </c>
      <c r="Y4088" t="str">
        <f t="shared" si="1383"/>
        <v>https://tools.wmflabs.org/xtools-articleinfo/?article=Sarah_Corp&amp;project=en.wikipedia.org</v>
      </c>
      <c r="AB4088" t="str">
        <f t="shared" si="1384"/>
        <v>https://en.wikipedia.org/w/index.php?title=Special:WhatLinksHere/Sarah_Corp&amp;limit=500</v>
      </c>
    </row>
    <row r="4089" spans="1:29">
      <c r="A4089">
        <v>2379</v>
      </c>
      <c r="B4089">
        <v>787986</v>
      </c>
      <c r="C4089">
        <v>148199.87793271139</v>
      </c>
      <c r="D4089" t="s">
        <v>11854</v>
      </c>
      <c r="E4089" t="s">
        <v>12924</v>
      </c>
      <c r="F4089" t="s">
        <v>12931</v>
      </c>
      <c r="H4089">
        <v>0</v>
      </c>
      <c r="J4089">
        <v>72</v>
      </c>
      <c r="K4089" s="5">
        <v>42493</v>
      </c>
      <c r="L4089" t="s">
        <v>12209</v>
      </c>
      <c r="M4089" t="str">
        <f t="shared" si="1367"/>
        <v>American judge.[41]</v>
      </c>
      <c r="N4089" t="str">
        <f t="shared" si="1385"/>
        <v>American</v>
      </c>
      <c r="O4089" t="str">
        <f t="shared" si="1386"/>
        <v>judge.[41]</v>
      </c>
      <c r="P4089" t="str">
        <f t="shared" si="1368"/>
        <v>judge.</v>
      </c>
      <c r="Q4089" t="str">
        <f t="shared" si="1369"/>
        <v>judge</v>
      </c>
      <c r="R4089" t="str">
        <f>IFERROR(MID(Q4089,1,FIND(" ",Q4089)-1),Q4089)</f>
        <v>judge</v>
      </c>
      <c r="U4089" t="str">
        <f t="shared" si="1382"/>
        <v>https://en.wikipedia.org/wiki/Sarah_D. Grant</v>
      </c>
      <c r="Y4089" t="str">
        <f t="shared" si="1383"/>
        <v>https://tools.wmflabs.org/xtools-articleinfo/?article=Sarah_D. Grant&amp;project=en.wikipedia.org</v>
      </c>
      <c r="AB4089" t="str">
        <f t="shared" si="1384"/>
        <v>https://en.wikipedia.org/w/index.php?title=Special:WhatLinksHere/Sarah_D. Grant&amp;limit=500</v>
      </c>
    </row>
    <row r="4090" spans="1:29">
      <c r="A4090">
        <v>1254</v>
      </c>
      <c r="B4090">
        <v>10506</v>
      </c>
      <c r="C4090">
        <v>239969.35085233417</v>
      </c>
      <c r="D4090" t="s">
        <v>9051</v>
      </c>
      <c r="E4090" t="str">
        <f>LEFT(D4090,FIND(" ",D4090)-1)</f>
        <v>Sarah</v>
      </c>
      <c r="F4090" t="str">
        <f>MID(D4090,FIND(" ",D4090)+1,9999)</f>
        <v>Tait</v>
      </c>
      <c r="H4090">
        <v>0</v>
      </c>
      <c r="J4090">
        <v>33</v>
      </c>
      <c r="K4090" s="3">
        <v>42432</v>
      </c>
      <c r="L4090" s="2" t="s">
        <v>8419</v>
      </c>
      <c r="M4090" t="str">
        <f t="shared" si="1367"/>
        <v>Australian rower world champion (2005) Olympic silver medallist (2012) cervical cancer.[60]</v>
      </c>
      <c r="N4090" t="str">
        <f t="shared" si="1385"/>
        <v>Australian</v>
      </c>
      <c r="O4090" t="str">
        <f t="shared" si="1386"/>
        <v>rower world champion (2005) Olympic silver medallist (2012) cervical cancer.[60]</v>
      </c>
      <c r="P4090" t="str">
        <f t="shared" si="1368"/>
        <v>rower world champion (2005) Olympic silver medallist (2012) cervical cancer.</v>
      </c>
      <c r="Q4090" t="str">
        <f t="shared" si="1369"/>
        <v>rower world champion (2005) Olympic silver medallist (2012) cervical cancer</v>
      </c>
      <c r="R4090" t="str">
        <f>IFERROR(MID(Q4090,1,FIND(" ",Q4090)-1),Q4090)</f>
        <v>rower</v>
      </c>
      <c r="S4090" s="2" t="s">
        <v>2030</v>
      </c>
      <c r="T4090" t="s">
        <v>7438</v>
      </c>
      <c r="U4090" t="str">
        <f t="shared" si="1382"/>
        <v>https://en.wikipedia.org/wiki/Sarah_Tait</v>
      </c>
      <c r="V4090">
        <v>461</v>
      </c>
      <c r="W4090">
        <v>1</v>
      </c>
      <c r="X4090">
        <v>0</v>
      </c>
      <c r="Y4090" t="str">
        <f t="shared" si="1383"/>
        <v>https://tools.wmflabs.org/xtools-articleinfo/?article=Sarah_Tait&amp;project=en.wikipedia.org</v>
      </c>
      <c r="Z4090">
        <v>87</v>
      </c>
      <c r="AA4090">
        <v>33</v>
      </c>
      <c r="AB4090" t="str">
        <f t="shared" si="1384"/>
        <v>https://en.wikipedia.org/w/index.php?title=Special:WhatLinksHere/Sarah_Tait&amp;limit=500</v>
      </c>
      <c r="AC4090">
        <v>27</v>
      </c>
    </row>
    <row r="4091" spans="1:29">
      <c r="A4091">
        <v>4093</v>
      </c>
      <c r="B4091">
        <v>859864</v>
      </c>
      <c r="C4091">
        <v>83289.366551070998</v>
      </c>
      <c r="D4091" t="s">
        <v>4528</v>
      </c>
      <c r="E4091" t="str">
        <f>LEFT(D4091,FIND(" ",D4091)-1)</f>
        <v>Sarath</v>
      </c>
      <c r="F4091" t="str">
        <f>MID(D4091,FIND(" ",D4091)+1,9999)</f>
        <v>de Abrew</v>
      </c>
      <c r="H4091">
        <v>0</v>
      </c>
      <c r="J4091">
        <v>63</v>
      </c>
      <c r="K4091" s="5">
        <v>42597</v>
      </c>
      <c r="L4091" t="s">
        <v>3852</v>
      </c>
      <c r="M4091" t="str">
        <f t="shared" si="1367"/>
        <v>Sri Lankan judge.[235]</v>
      </c>
      <c r="N4091" t="s">
        <v>3398</v>
      </c>
      <c r="O4091" t="str">
        <f t="shared" si="1386"/>
        <v>Lankan judge.[235]</v>
      </c>
      <c r="P4091" s="2" t="str">
        <f t="shared" si="1368"/>
        <v>Lankan judge.</v>
      </c>
      <c r="Q4091" s="2" t="str">
        <f t="shared" si="1369"/>
        <v>Lankan judge</v>
      </c>
      <c r="R4091" s="2" t="str">
        <f>IFERROR(MID(Q4091,1,FIND(" ",Q4091)-1),Q4091)</f>
        <v>Lankan</v>
      </c>
      <c r="S4091" s="2"/>
      <c r="U4091" t="str">
        <f t="shared" si="1382"/>
        <v>https://en.wikipedia.org/wiki/Sarath_de Abrew</v>
      </c>
      <c r="Y4091" t="str">
        <f t="shared" si="1383"/>
        <v>https://tools.wmflabs.org/xtools-articleinfo/?article=Sarath_de Abrew&amp;project=en.wikipedia.org</v>
      </c>
      <c r="AB4091" t="str">
        <f t="shared" si="1384"/>
        <v>https://en.wikipedia.org/w/index.php?title=Special:WhatLinksHere/Sarath_de Abrew&amp;limit=500</v>
      </c>
    </row>
    <row r="4092" spans="1:29">
      <c r="A4092">
        <v>2970</v>
      </c>
      <c r="B4092">
        <v>315623</v>
      </c>
      <c r="C4092">
        <v>346594.82634833694</v>
      </c>
      <c r="D4092" t="s">
        <v>5487</v>
      </c>
      <c r="E4092" t="str">
        <f>LEFT(D4092,FIND(" ",D4092)-1)</f>
        <v>Sascha</v>
      </c>
      <c r="F4092" t="str">
        <f>MID(D4092,FIND(" ",D4092)+1,9999)</f>
        <v>Lewandowski</v>
      </c>
      <c r="H4092">
        <v>0</v>
      </c>
      <c r="J4092">
        <v>44</v>
      </c>
      <c r="K4092" s="5">
        <v>42529</v>
      </c>
      <c r="L4092" t="s">
        <v>5026</v>
      </c>
      <c r="M4092" t="str">
        <f t="shared" si="1367"/>
        <v>German football manager (Bayer Leverkusen Union Berlin).[125]</v>
      </c>
      <c r="N4092" t="str">
        <f>MID(M4092,1,FIND(" ",M4092)-1)</f>
        <v>German</v>
      </c>
      <c r="O4092" t="str">
        <f t="shared" si="1386"/>
        <v>football manager (Bayer Leverkusen Union Berlin).[125]</v>
      </c>
      <c r="P4092" t="str">
        <f t="shared" si="1368"/>
        <v>football manager (Bayer Leverkusen Union Berlin).</v>
      </c>
      <c r="Q4092" t="str">
        <f t="shared" si="1369"/>
        <v>football manager (Bayer Leverkusen Union Berlin)</v>
      </c>
      <c r="R4092" t="s">
        <v>2907</v>
      </c>
      <c r="S4092" t="s">
        <v>1228</v>
      </c>
      <c r="U4092" t="str">
        <f t="shared" si="1382"/>
        <v>https://en.wikipedia.org/wiki/Sascha_Lewandowski</v>
      </c>
      <c r="Y4092" t="str">
        <f t="shared" si="1383"/>
        <v>https://tools.wmflabs.org/xtools-articleinfo/?article=Sascha_Lewandowski&amp;project=en.wikipedia.org</v>
      </c>
      <c r="AB4092" t="str">
        <f t="shared" si="1384"/>
        <v>https://en.wikipedia.org/w/index.php?title=Special:WhatLinksHere/Sascha_Lewandowski&amp;limit=500</v>
      </c>
    </row>
    <row r="4093" spans="1:29">
      <c r="A4093">
        <v>4031</v>
      </c>
      <c r="B4093">
        <v>353762</v>
      </c>
      <c r="C4093">
        <v>889299.93851616024</v>
      </c>
      <c r="D4093" t="s">
        <v>4297</v>
      </c>
      <c r="E4093" t="str">
        <f>LEFT(D4093,FIND(" ",D4093)-1)</f>
        <v>Sasi</v>
      </c>
      <c r="F4093" t="str">
        <f>MID(D4093,FIND(" ",D4093)+1,9999)</f>
        <v>Shanker</v>
      </c>
      <c r="H4093">
        <v>0</v>
      </c>
      <c r="J4093">
        <v>57</v>
      </c>
      <c r="K4093" s="5">
        <v>42592</v>
      </c>
      <c r="L4093" t="s">
        <v>3925</v>
      </c>
      <c r="M4093" t="str">
        <f t="shared" si="1367"/>
        <v>Indian film director (Kunjikoonan).[173]</v>
      </c>
      <c r="N4093" t="str">
        <f>MID(M4093,1,FIND(" ",M4093)-1)</f>
        <v>Indian</v>
      </c>
      <c r="O4093" t="str">
        <f t="shared" si="1386"/>
        <v>film director (Kunjikoonan).[173]</v>
      </c>
      <c r="P4093" s="2" t="str">
        <f t="shared" si="1368"/>
        <v>film director (Kunjikoonan).</v>
      </c>
      <c r="Q4093" s="2" t="str">
        <f t="shared" si="1369"/>
        <v>film director (Kunjikoonan)</v>
      </c>
      <c r="R4093" s="2" t="s">
        <v>2936</v>
      </c>
      <c r="S4093" s="2" t="s">
        <v>691</v>
      </c>
      <c r="U4093" t="str">
        <f t="shared" si="1382"/>
        <v>https://en.wikipedia.org/wiki/Sasi_Shanker</v>
      </c>
      <c r="Y4093" t="str">
        <f t="shared" si="1383"/>
        <v>https://tools.wmflabs.org/xtools-articleinfo/?article=Sasi_Shanker&amp;project=en.wikipedia.org</v>
      </c>
      <c r="AB4093" t="str">
        <f t="shared" si="1384"/>
        <v>https://en.wikipedia.org/w/index.php?title=Special:WhatLinksHere/Sasi_Shanker&amp;limit=500</v>
      </c>
    </row>
    <row r="4094" spans="1:29">
      <c r="A4094">
        <v>710</v>
      </c>
      <c r="B4094">
        <v>261361</v>
      </c>
      <c r="C4094">
        <v>255283.11294783634</v>
      </c>
      <c r="D4094" t="s">
        <v>10824</v>
      </c>
      <c r="E4094" t="str">
        <f>LEFT(D4094,FIND(" ",D4094)-1)</f>
        <v>Saulius</v>
      </c>
      <c r="F4094" t="str">
        <f>MID(D4094,FIND(" ",D4094)+1,9999)</f>
        <v>Sondeckis</v>
      </c>
      <c r="H4094">
        <v>0</v>
      </c>
      <c r="J4094">
        <v>87</v>
      </c>
      <c r="K4094" s="3">
        <v>42403</v>
      </c>
      <c r="L4094" t="s">
        <v>11143</v>
      </c>
      <c r="M4094" t="str">
        <f t="shared" si="1367"/>
        <v>Lithuanian violinist and conductor.[54]</v>
      </c>
      <c r="N4094" t="str">
        <f>MID(M4094,1,FIND(" ",M4094)-1)</f>
        <v>Lithuanian</v>
      </c>
      <c r="O4094" t="str">
        <f t="shared" si="1386"/>
        <v>violinist and conductor.[54]</v>
      </c>
      <c r="P4094" t="str">
        <f t="shared" si="1368"/>
        <v>violinist and conductor.</v>
      </c>
      <c r="Q4094" t="str">
        <f t="shared" si="1369"/>
        <v>violinist and conductor</v>
      </c>
      <c r="R4094" t="str">
        <f>Q4094</f>
        <v>violinist and conductor</v>
      </c>
      <c r="U4094" t="str">
        <f t="shared" si="1382"/>
        <v>https://en.wikipedia.org/wiki/Saulius_Sondeckis</v>
      </c>
      <c r="Y4094" t="str">
        <f t="shared" si="1383"/>
        <v>https://tools.wmflabs.org/xtools-articleinfo/?article=Saulius_Sondeckis&amp;project=en.wikipedia.org</v>
      </c>
      <c r="AB4094" t="str">
        <f t="shared" si="1384"/>
        <v>https://en.wikipedia.org/w/index.php?title=Special:WhatLinksHere/Saulius_Sondeckis&amp;limit=500</v>
      </c>
    </row>
    <row r="4095" spans="1:29">
      <c r="A4095">
        <v>3397</v>
      </c>
      <c r="B4095">
        <v>81226</v>
      </c>
      <c r="C4095">
        <v>948010.01230734983</v>
      </c>
      <c r="D4095" t="s">
        <v>13539</v>
      </c>
      <c r="E4095" t="s">
        <v>14487</v>
      </c>
      <c r="F4095" t="s">
        <v>14486</v>
      </c>
      <c r="H4095">
        <v>0</v>
      </c>
      <c r="J4095">
        <v>60</v>
      </c>
      <c r="K4095" s="5">
        <v>42556</v>
      </c>
      <c r="L4095" t="s">
        <v>14047</v>
      </c>
      <c r="M4095" t="str">
        <f t="shared" si="1367"/>
        <v>Afghan politician MP (since 2005) Governor of Herat Province (2005–2009) cancer.[56]</v>
      </c>
      <c r="N4095" t="str">
        <f>MID(M4095,1,FIND(" ",M4095)-1)</f>
        <v>Afghan</v>
      </c>
      <c r="O4095" t="str">
        <f t="shared" si="1386"/>
        <v>politician MP (since 2005) Governor of Herat Province (2005–2009) cancer.[56]</v>
      </c>
      <c r="P4095" s="2" t="str">
        <f t="shared" si="1368"/>
        <v>politician MP (since 2005) Governor of Herat Province (2005–2009) cancer.</v>
      </c>
      <c r="Q4095" s="2" t="str">
        <f t="shared" si="1369"/>
        <v>politician MP (since 2005) Governor of Herat Province (2005–2009) cancer</v>
      </c>
      <c r="R4095" s="2" t="str">
        <f>IFERROR(MID(Q4095,1,FIND(" ",Q4095)-1),Q4095)</f>
        <v>politician</v>
      </c>
      <c r="S4095" s="2" t="s">
        <v>891</v>
      </c>
      <c r="T4095" t="s">
        <v>13396</v>
      </c>
      <c r="U4095" t="str">
        <f t="shared" si="1382"/>
        <v>https://en.wikipedia.org/wiki/Sayed_Hussein Anwari</v>
      </c>
      <c r="Y4095" t="str">
        <f t="shared" si="1383"/>
        <v>https://tools.wmflabs.org/xtools-articleinfo/?article=Sayed_Hussein Anwari&amp;project=en.wikipedia.org</v>
      </c>
      <c r="AB4095" t="str">
        <f t="shared" si="1384"/>
        <v>https://en.wikipedia.org/w/index.php?title=Special:WhatLinksHere/Sayed_Hussein Anwari&amp;limit=500</v>
      </c>
    </row>
    <row r="4096" spans="1:29">
      <c r="A4096">
        <v>2047</v>
      </c>
      <c r="B4096">
        <v>235308</v>
      </c>
      <c r="C4096">
        <v>844358.67397587572</v>
      </c>
      <c r="D4096" t="s">
        <v>6580</v>
      </c>
      <c r="E4096" t="str">
        <f>LEFT(D4096,FIND(" ",D4096)-1)</f>
        <v>Sayed</v>
      </c>
      <c r="F4096" t="str">
        <f>MID(D4096,FIND(" ",D4096)+1,9999)</f>
        <v>Zayan</v>
      </c>
      <c r="H4096">
        <v>0</v>
      </c>
      <c r="J4096">
        <v>72</v>
      </c>
      <c r="K4096" s="5">
        <v>42473</v>
      </c>
      <c r="L4096" t="s">
        <v>6240</v>
      </c>
      <c r="M4096" t="str">
        <f t="shared" si="1367"/>
        <v>Egyptian actor.[234]</v>
      </c>
      <c r="N4096" t="str">
        <f>MID(M4096,1,FIND(" ",M4096)-1)</f>
        <v>Egyptian</v>
      </c>
      <c r="O4096" t="str">
        <f t="shared" si="1386"/>
        <v>actor.[234]</v>
      </c>
      <c r="P4096" t="str">
        <f t="shared" si="1368"/>
        <v>actor.</v>
      </c>
      <c r="Q4096" t="str">
        <f t="shared" si="1369"/>
        <v>actor</v>
      </c>
      <c r="R4096" t="str">
        <f>IFERROR(MID(Q4096,1,FIND(" ",Q4096)-1),Q4096)</f>
        <v>actor</v>
      </c>
      <c r="U4096" t="str">
        <f t="shared" si="1382"/>
        <v>https://en.wikipedia.org/wiki/Sayed_Zayan</v>
      </c>
      <c r="Y4096" t="str">
        <f t="shared" si="1383"/>
        <v>https://tools.wmflabs.org/xtools-articleinfo/?article=Sayed_Zayan&amp;project=en.wikipedia.org</v>
      </c>
      <c r="AB4096" t="str">
        <f t="shared" si="1384"/>
        <v>https://en.wikipedia.org/w/index.php?title=Special:WhatLinksHere/Sayed_Zayan&amp;limit=500</v>
      </c>
    </row>
    <row r="4097" spans="1:28">
      <c r="A4097">
        <v>529</v>
      </c>
      <c r="B4097">
        <v>781345</v>
      </c>
      <c r="C4097">
        <v>689012.89520454151</v>
      </c>
      <c r="D4097" t="s">
        <v>9757</v>
      </c>
      <c r="E4097" t="str">
        <f>LEFT(D4097,FIND(" ",D4097)-1)</f>
        <v>Schalk</v>
      </c>
      <c r="F4097" t="str">
        <f>MID(D4097,FIND(" ",D4097)+1,9999)</f>
        <v>van der Merwe</v>
      </c>
      <c r="H4097">
        <v>0</v>
      </c>
      <c r="J4097">
        <v>54</v>
      </c>
      <c r="K4097" s="3">
        <v>42393</v>
      </c>
      <c r="L4097" t="s">
        <v>9758</v>
      </c>
      <c r="M4097" t="str">
        <f t="shared" si="1367"/>
        <v>South African tennis player.[535]</v>
      </c>
      <c r="N4097" t="s">
        <v>11876</v>
      </c>
      <c r="O4097" t="s">
        <v>11590</v>
      </c>
      <c r="P4097" t="str">
        <f t="shared" si="1368"/>
        <v>tennis player.</v>
      </c>
      <c r="Q4097" t="str">
        <f t="shared" si="1369"/>
        <v>tennis player</v>
      </c>
      <c r="R4097" t="s">
        <v>7282</v>
      </c>
      <c r="U4097" t="str">
        <f t="shared" si="1382"/>
        <v>https://en.wikipedia.org/wiki/Schalk_van der Merwe</v>
      </c>
      <c r="Y4097" t="str">
        <f t="shared" si="1383"/>
        <v>https://tools.wmflabs.org/xtools-articleinfo/?article=Schalk_van der Merwe&amp;project=en.wikipedia.org</v>
      </c>
      <c r="AB4097" t="str">
        <f t="shared" si="1384"/>
        <v>https://en.wikipedia.org/w/index.php?title=Special:WhatLinksHere/Schalk_van der Merwe&amp;limit=500</v>
      </c>
    </row>
    <row r="4098" spans="1:28">
      <c r="A4098">
        <v>2432</v>
      </c>
      <c r="B4098">
        <v>914750</v>
      </c>
      <c r="C4098">
        <v>668569.94450245111</v>
      </c>
      <c r="D4098" t="s">
        <v>11770</v>
      </c>
      <c r="E4098" t="str">
        <f>LEFT(D4098,FIND(" ",D4098)-1)</f>
        <v>Scott</v>
      </c>
      <c r="F4098" t="str">
        <f>MID(D4098,FIND(" ",D4098)+1,9999)</f>
        <v>Burgess</v>
      </c>
      <c r="H4098">
        <v>0</v>
      </c>
      <c r="J4098">
        <v>57</v>
      </c>
      <c r="K4098" s="5">
        <v>42496</v>
      </c>
      <c r="L4098" t="s">
        <v>12642</v>
      </c>
      <c r="M4098" t="str">
        <f t="shared" ref="M4098:M4161" si="1387">MID(L4098,2,LEN(L4098)-1)</f>
        <v>Australian actor (Water Rats).[94]</v>
      </c>
      <c r="N4098" t="str">
        <f t="shared" ref="N4098:N4110" si="1388">MID(M4098,1,FIND(" ",M4098)-1)</f>
        <v>Australian</v>
      </c>
      <c r="O4098" t="str">
        <f t="shared" ref="O4098:O4110" si="1389">MID(M4098,FIND(" ",M4098)+1,9999)</f>
        <v>actor (Water Rats).[94]</v>
      </c>
      <c r="P4098" t="str">
        <f t="shared" ref="P4098:P4161" si="1390">IFERROR(MID(O4098,1,FIND("[",O4098)-1),O4098)</f>
        <v>actor (Water Rats).</v>
      </c>
      <c r="Q4098" t="str">
        <f t="shared" ref="Q4098:Q4161" si="1391">IFERROR(MID(P4098,1,FIND(".",P4098)-1),P4098)</f>
        <v>actor (Water Rats)</v>
      </c>
      <c r="R4098" t="str">
        <f>IFERROR(MID(Q4098,1,FIND(" ",Q4098)-1),Q4098)</f>
        <v>actor</v>
      </c>
      <c r="U4098" t="str">
        <f t="shared" si="1382"/>
        <v>https://en.wikipedia.org/wiki/Scott_Burgess</v>
      </c>
      <c r="Y4098" t="str">
        <f t="shared" si="1383"/>
        <v>https://tools.wmflabs.org/xtools-articleinfo/?article=Scott_Burgess&amp;project=en.wikipedia.org</v>
      </c>
      <c r="AB4098" t="str">
        <f t="shared" si="1384"/>
        <v>https://en.wikipedia.org/w/index.php?title=Special:WhatLinksHere/Scott_Burgess&amp;limit=500</v>
      </c>
    </row>
    <row r="4099" spans="1:28">
      <c r="A4099">
        <v>1346</v>
      </c>
      <c r="B4099">
        <v>401186</v>
      </c>
      <c r="C4099">
        <v>884754.04751079623</v>
      </c>
      <c r="D4099" t="s">
        <v>8971</v>
      </c>
      <c r="E4099" t="str">
        <f>LEFT(D4099,FIND(" ",D4099)-1)</f>
        <v>Scott</v>
      </c>
      <c r="F4099" t="str">
        <f>MID(D4099,FIND(" ",D4099)+1,9999)</f>
        <v>Goodall</v>
      </c>
      <c r="H4099">
        <v>0</v>
      </c>
      <c r="J4099">
        <v>80</v>
      </c>
      <c r="K4099" s="3">
        <v>42436</v>
      </c>
      <c r="L4099" s="2" t="s">
        <v>8187</v>
      </c>
      <c r="M4099" t="str">
        <f t="shared" si="1387"/>
        <v>British comic book writer.[152]</v>
      </c>
      <c r="N4099" t="str">
        <f t="shared" si="1388"/>
        <v>British</v>
      </c>
      <c r="O4099" t="str">
        <f t="shared" si="1389"/>
        <v>comic book writer.[152]</v>
      </c>
      <c r="P4099" t="str">
        <f t="shared" si="1390"/>
        <v>comic book writer.</v>
      </c>
      <c r="Q4099" t="str">
        <f t="shared" si="1391"/>
        <v>comic book writer</v>
      </c>
      <c r="R4099" t="s">
        <v>6909</v>
      </c>
      <c r="U4099" t="str">
        <f t="shared" si="1382"/>
        <v>https://en.wikipedia.org/wiki/Scott_Goodall</v>
      </c>
      <c r="Y4099" t="str">
        <f t="shared" si="1383"/>
        <v>https://tools.wmflabs.org/xtools-articleinfo/?article=Scott_Goodall&amp;project=en.wikipedia.org</v>
      </c>
      <c r="AB4099" t="str">
        <f t="shared" si="1384"/>
        <v>https://en.wikipedia.org/w/index.php?title=Special:WhatLinksHere/Scott_Goodall&amp;limit=500</v>
      </c>
    </row>
    <row r="4100" spans="1:28">
      <c r="A4100">
        <v>2112</v>
      </c>
      <c r="B4100">
        <v>388413</v>
      </c>
      <c r="C4100">
        <v>507792.79245853104</v>
      </c>
      <c r="D4100" t="s">
        <v>6980</v>
      </c>
      <c r="E4100" t="str">
        <f>LEFT(D4100,FIND(" ",D4100)-1)</f>
        <v>Scott</v>
      </c>
      <c r="F4100" t="str">
        <f>MID(D4100,FIND(" ",D4100)+1,9999)</f>
        <v>Nimerfro</v>
      </c>
      <c r="H4100">
        <v>0</v>
      </c>
      <c r="J4100">
        <v>54</v>
      </c>
      <c r="K4100" s="5">
        <v>42477</v>
      </c>
      <c r="L4100" t="s">
        <v>6246</v>
      </c>
      <c r="M4100" t="str">
        <f t="shared" si="1387"/>
        <v>American writer and producer (Hannibal Once Upon a Time X-Men) angiosarcoma.[299]</v>
      </c>
      <c r="N4100" t="str">
        <f t="shared" si="1388"/>
        <v>American</v>
      </c>
      <c r="O4100" t="str">
        <f t="shared" si="1389"/>
        <v>writer and producer (Hannibal Once Upon a Time X-Men) angiosarcoma.[299]</v>
      </c>
      <c r="P4100" t="str">
        <f t="shared" si="1390"/>
        <v>writer and producer (Hannibal Once Upon a Time X-Men) angiosarcoma.</v>
      </c>
      <c r="Q4100" t="str">
        <f t="shared" si="1391"/>
        <v>writer and producer (Hannibal Once Upon a Time X-Men) angiosarcoma</v>
      </c>
      <c r="R4100" t="s">
        <v>3054</v>
      </c>
      <c r="S4100" s="2" t="s">
        <v>1619</v>
      </c>
      <c r="T4100" t="s">
        <v>3153</v>
      </c>
      <c r="U4100" t="str">
        <f t="shared" si="1382"/>
        <v>https://en.wikipedia.org/wiki/Scott_Nimerfro</v>
      </c>
      <c r="Y4100" t="str">
        <f t="shared" si="1383"/>
        <v>https://tools.wmflabs.org/xtools-articleinfo/?article=Scott_Nimerfro&amp;project=en.wikipedia.org</v>
      </c>
      <c r="AB4100" t="str">
        <f t="shared" si="1384"/>
        <v>https://en.wikipedia.org/w/index.php?title=Special:WhatLinksHere/Scott_Nimerfro&amp;limit=500</v>
      </c>
    </row>
    <row r="4101" spans="1:28">
      <c r="A4101">
        <v>3512</v>
      </c>
      <c r="B4101">
        <v>916723</v>
      </c>
      <c r="C4101">
        <v>865649.68095899536</v>
      </c>
      <c r="D4101" t="s">
        <v>13848</v>
      </c>
      <c r="E4101" t="s">
        <v>14665</v>
      </c>
      <c r="F4101" t="s">
        <v>14666</v>
      </c>
      <c r="H4101">
        <v>0</v>
      </c>
      <c r="J4101">
        <v>93</v>
      </c>
      <c r="K4101" s="5">
        <v>42562</v>
      </c>
      <c r="L4101" t="s">
        <v>14167</v>
      </c>
      <c r="M4101" t="str">
        <f t="shared" si="1387"/>
        <v>American judge member of the U.S. District Court for Western Missouri (since 1979).[171]</v>
      </c>
      <c r="N4101" t="str">
        <f t="shared" si="1388"/>
        <v>American</v>
      </c>
      <c r="O4101" t="str">
        <f t="shared" si="1389"/>
        <v>judge member of the U.S. District Court for Western Missouri (since 1979).[171]</v>
      </c>
      <c r="P4101" s="2" t="str">
        <f t="shared" si="1390"/>
        <v>judge member of the U.S. District Court for Western Missouri (since 1979).</v>
      </c>
      <c r="Q4101" s="2" t="str">
        <f t="shared" si="1391"/>
        <v>judge member of the U</v>
      </c>
      <c r="R4101" s="2" t="str">
        <f>IFERROR(MID(Q4101,1,FIND(" ",Q4101)-1),Q4101)</f>
        <v>judge</v>
      </c>
      <c r="S4101" t="s">
        <v>957</v>
      </c>
      <c r="U4101" t="str">
        <f t="shared" si="1382"/>
        <v>https://en.wikipedia.org/wiki/Scott_Olin Wright</v>
      </c>
      <c r="Y4101" t="str">
        <f t="shared" si="1383"/>
        <v>https://tools.wmflabs.org/xtools-articleinfo/?article=Scott_Olin Wright&amp;project=en.wikipedia.org</v>
      </c>
      <c r="AB4101" t="str">
        <f t="shared" si="1384"/>
        <v>https://en.wikipedia.org/w/index.php?title=Special:WhatLinksHere/Scott_Olin Wright&amp;limit=500</v>
      </c>
    </row>
    <row r="4102" spans="1:28">
      <c r="A4102">
        <v>2334</v>
      </c>
      <c r="B4102">
        <v>544723</v>
      </c>
      <c r="C4102">
        <v>621530.24989947886</v>
      </c>
      <c r="D4102" t="s">
        <v>6414</v>
      </c>
      <c r="E4102" t="str">
        <f t="shared" ref="E4102:E4120" si="1392">LEFT(D4102,FIND(" ",D4102)-1)</f>
        <v>Scott</v>
      </c>
      <c r="F4102" t="str">
        <f t="shared" ref="F4102:F4120" si="1393">MID(D4102,FIND(" ",D4102)+1,9999)</f>
        <v>Rains</v>
      </c>
      <c r="H4102">
        <v>0</v>
      </c>
      <c r="J4102">
        <v>59</v>
      </c>
      <c r="K4102" s="5">
        <v>42490</v>
      </c>
      <c r="L4102" t="s">
        <v>5894</v>
      </c>
      <c r="M4102" t="str">
        <f t="shared" si="1387"/>
        <v>American travel writer brain tumor.[522]</v>
      </c>
      <c r="N4102" t="str">
        <f t="shared" si="1388"/>
        <v>American</v>
      </c>
      <c r="O4102" t="str">
        <f t="shared" si="1389"/>
        <v>travel writer brain tumor.[522]</v>
      </c>
      <c r="P4102" t="str">
        <f t="shared" si="1390"/>
        <v>travel writer brain tumor.</v>
      </c>
      <c r="Q4102" t="str">
        <f t="shared" si="1391"/>
        <v>travel writer brain tumor</v>
      </c>
      <c r="R4102" t="s">
        <v>5522</v>
      </c>
      <c r="T4102" t="s">
        <v>7522</v>
      </c>
      <c r="U4102" t="str">
        <f t="shared" si="1382"/>
        <v>https://en.wikipedia.org/wiki/Scott_Rains</v>
      </c>
      <c r="Y4102" t="str">
        <f t="shared" si="1383"/>
        <v>https://tools.wmflabs.org/xtools-articleinfo/?article=Scott_Rains&amp;project=en.wikipedia.org</v>
      </c>
      <c r="AB4102" t="str">
        <f t="shared" si="1384"/>
        <v>https://en.wikipedia.org/w/index.php?title=Special:WhatLinksHere/Scott_Rains&amp;limit=500</v>
      </c>
    </row>
    <row r="4103" spans="1:28">
      <c r="A4103">
        <v>3297</v>
      </c>
      <c r="B4103">
        <v>60839</v>
      </c>
      <c r="C4103">
        <v>335822.52867293503</v>
      </c>
      <c r="D4103" t="s">
        <v>5473</v>
      </c>
      <c r="E4103" t="str">
        <f t="shared" si="1392"/>
        <v>Scotty</v>
      </c>
      <c r="F4103" t="str">
        <f t="shared" si="1393"/>
        <v>Moore</v>
      </c>
      <c r="H4103">
        <v>0</v>
      </c>
      <c r="J4103">
        <v>84</v>
      </c>
      <c r="K4103" s="5">
        <v>42549</v>
      </c>
      <c r="L4103" t="s">
        <v>4778</v>
      </c>
      <c r="M4103" t="str">
        <f t="shared" si="1387"/>
        <v>American guitarist (Elvis Presley).[452]</v>
      </c>
      <c r="N4103" t="str">
        <f t="shared" si="1388"/>
        <v>American</v>
      </c>
      <c r="O4103" t="str">
        <f t="shared" si="1389"/>
        <v>guitarist (Elvis Presley).[452]</v>
      </c>
      <c r="P4103" t="str">
        <f t="shared" si="1390"/>
        <v>guitarist (Elvis Presley).</v>
      </c>
      <c r="Q4103" t="str">
        <f t="shared" si="1391"/>
        <v>guitarist (Elvis Presley)</v>
      </c>
      <c r="R4103" t="str">
        <f>IFERROR(MID(Q4103,1,FIND(" ",Q4103)-1),Q4103)</f>
        <v>guitarist</v>
      </c>
      <c r="S4103" s="2" t="s">
        <v>936</v>
      </c>
      <c r="U4103" t="str">
        <f t="shared" si="1382"/>
        <v>https://en.wikipedia.org/wiki/Scotty_Moore</v>
      </c>
      <c r="Y4103" t="str">
        <f t="shared" si="1383"/>
        <v>https://tools.wmflabs.org/xtools-articleinfo/?article=Scotty_Moore&amp;project=en.wikipedia.org</v>
      </c>
      <c r="AB4103" t="str">
        <f t="shared" si="1384"/>
        <v>https://en.wikipedia.org/w/index.php?title=Special:WhatLinksHere/Scotty_Moore&amp;limit=500</v>
      </c>
    </row>
    <row r="4104" spans="1:28">
      <c r="A4104">
        <v>3516</v>
      </c>
      <c r="B4104">
        <v>793085</v>
      </c>
      <c r="C4104">
        <v>709407.62219743198</v>
      </c>
      <c r="D4104" t="s">
        <v>13671</v>
      </c>
      <c r="E4104" t="str">
        <f t="shared" si="1392"/>
        <v>Seamon</v>
      </c>
      <c r="F4104" t="str">
        <f t="shared" si="1393"/>
        <v>Glass</v>
      </c>
      <c r="H4104">
        <v>0</v>
      </c>
      <c r="J4104">
        <v>90</v>
      </c>
      <c r="K4104" s="5">
        <v>42563</v>
      </c>
      <c r="L4104" t="s">
        <v>14171</v>
      </c>
      <c r="M4104" t="str">
        <f t="shared" si="1387"/>
        <v>American actor (This Is Not a Test Deliverance Perry Mason).[175]</v>
      </c>
      <c r="N4104" t="str">
        <f t="shared" si="1388"/>
        <v>American</v>
      </c>
      <c r="O4104" t="str">
        <f t="shared" si="1389"/>
        <v>actor (This Is Not a Test Deliverance Perry Mason).[175]</v>
      </c>
      <c r="P4104" s="2" t="str">
        <f t="shared" si="1390"/>
        <v>actor (This Is Not a Test Deliverance Perry Mason).</v>
      </c>
      <c r="Q4104" s="2" t="str">
        <f t="shared" si="1391"/>
        <v>actor (This Is Not a Test Deliverance Perry Mason)</v>
      </c>
      <c r="R4104" s="2" t="str">
        <f>IFERROR(MID(Q4104,1,FIND(" ",Q4104)-1),Q4104)</f>
        <v>actor</v>
      </c>
      <c r="S4104" s="2" t="s">
        <v>1044</v>
      </c>
      <c r="U4104" t="str">
        <f t="shared" si="1382"/>
        <v>https://en.wikipedia.org/wiki/Seamon_Glass</v>
      </c>
      <c r="Y4104" t="str">
        <f t="shared" si="1383"/>
        <v>https://tools.wmflabs.org/xtools-articleinfo/?article=Seamon_Glass&amp;project=en.wikipedia.org</v>
      </c>
      <c r="AB4104" t="str">
        <f t="shared" si="1384"/>
        <v>https://en.wikipedia.org/w/index.php?title=Special:WhatLinksHere/Seamon_Glass&amp;limit=500</v>
      </c>
    </row>
    <row r="4105" spans="1:28">
      <c r="A4105">
        <v>4790</v>
      </c>
      <c r="B4105">
        <v>316249</v>
      </c>
      <c r="C4105">
        <v>97461.614906023897</v>
      </c>
      <c r="D4105" t="s">
        <v>349</v>
      </c>
      <c r="E4105" s="2" t="str">
        <f t="shared" si="1392"/>
        <v>Seamus</v>
      </c>
      <c r="F4105" s="2" t="str">
        <f t="shared" si="1393"/>
        <v>Dunne</v>
      </c>
      <c r="H4105">
        <v>0</v>
      </c>
      <c r="J4105">
        <v>86</v>
      </c>
      <c r="K4105" s="3">
        <v>42641</v>
      </c>
      <c r="L4105" t="s">
        <v>167</v>
      </c>
      <c r="M4105" s="2" t="str">
        <f t="shared" si="1387"/>
        <v>Irish footballer (Luton Town national team).[55]</v>
      </c>
      <c r="N4105" s="2" t="str">
        <f t="shared" si="1388"/>
        <v>Irish</v>
      </c>
      <c r="O4105" s="2" t="str">
        <f t="shared" si="1389"/>
        <v>footballer (Luton Town national team).[55]</v>
      </c>
      <c r="P4105" s="2" t="str">
        <f t="shared" si="1390"/>
        <v>footballer (Luton Town national team).</v>
      </c>
      <c r="Q4105" s="2" t="str">
        <f t="shared" si="1391"/>
        <v>footballer (Luton Town national team)</v>
      </c>
      <c r="R4105" s="2" t="str">
        <f>IFERROR(MID(Q4105,1,FIND(" ",Q4105)-1),Q4105)</f>
        <v>footballer</v>
      </c>
      <c r="S4105" t="s">
        <v>80</v>
      </c>
    </row>
    <row r="4106" spans="1:28">
      <c r="A4106">
        <v>2627</v>
      </c>
      <c r="B4106">
        <v>399517</v>
      </c>
      <c r="C4106">
        <v>582534.01625734114</v>
      </c>
      <c r="D4106" t="s">
        <v>11901</v>
      </c>
      <c r="E4106" t="str">
        <f t="shared" si="1392"/>
        <v>Seán</v>
      </c>
      <c r="F4106" t="str">
        <f t="shared" si="1393"/>
        <v>Ardagh</v>
      </c>
      <c r="H4106">
        <v>0</v>
      </c>
      <c r="J4106">
        <v>68</v>
      </c>
      <c r="K4106" s="5">
        <v>42507</v>
      </c>
      <c r="L4106" t="s">
        <v>12661</v>
      </c>
      <c r="M4106" t="str">
        <f t="shared" si="1387"/>
        <v>Irish politician TD (1997–2011).[291]</v>
      </c>
      <c r="N4106" t="str">
        <f t="shared" si="1388"/>
        <v>Irish</v>
      </c>
      <c r="O4106" t="str">
        <f t="shared" si="1389"/>
        <v>politician TD (1997–2011).[291]</v>
      </c>
      <c r="P4106" t="str">
        <f t="shared" si="1390"/>
        <v>politician TD (1997–2011).</v>
      </c>
      <c r="Q4106" t="str">
        <f t="shared" si="1391"/>
        <v>politician TD (1997–2011)</v>
      </c>
      <c r="R4106" t="str">
        <f>IFERROR(MID(Q4106,1,FIND(" ",Q4106)-1),Q4106)</f>
        <v>politician</v>
      </c>
      <c r="S4106" s="2" t="s">
        <v>1253</v>
      </c>
      <c r="U4106" t="str">
        <f>CONCATENATE("https://en.wikipedia.org/wiki/",REPLACE(D4106,FIND(" ",D4106),1,"_"))</f>
        <v>https://en.wikipedia.org/wiki/Seán_Ardagh</v>
      </c>
      <c r="Y4106" t="str">
        <f>CONCATENATE("https://tools.wmflabs.org/xtools-articleinfo/?article=",REPLACE(D4106,FIND(" ",D4106),1,"_"),"&amp;project=en.wikipedia.org")</f>
        <v>https://tools.wmflabs.org/xtools-articleinfo/?article=Seán_Ardagh&amp;project=en.wikipedia.org</v>
      </c>
      <c r="AB4106" t="str">
        <f>CONCATENATE("https://en.wikipedia.org/w/index.php?title=Special:WhatLinksHere/",REPLACE(D4106,FIND(" ",D4106),1,"_"),"&amp;limit=500")</f>
        <v>https://en.wikipedia.org/w/index.php?title=Special:WhatLinksHere/Seán_Ardagh&amp;limit=500</v>
      </c>
    </row>
    <row r="4107" spans="1:28">
      <c r="A4107">
        <v>2965</v>
      </c>
      <c r="B4107">
        <v>375982</v>
      </c>
      <c r="C4107">
        <v>508956.18207323423</v>
      </c>
      <c r="D4107" t="s">
        <v>5482</v>
      </c>
      <c r="E4107" t="str">
        <f t="shared" si="1392"/>
        <v>Sean</v>
      </c>
      <c r="F4107" t="str">
        <f t="shared" si="1393"/>
        <v>Rooks</v>
      </c>
      <c r="H4107">
        <v>0</v>
      </c>
      <c r="J4107">
        <v>46</v>
      </c>
      <c r="K4107" s="5">
        <v>42528</v>
      </c>
      <c r="L4107" t="s">
        <v>5077</v>
      </c>
      <c r="M4107" t="str">
        <f t="shared" si="1387"/>
        <v>American basketball player (Dallas Mavericks Minnesota Timberwolves Los Angeles Lakers).[120]</v>
      </c>
      <c r="N4107" t="str">
        <f t="shared" si="1388"/>
        <v>American</v>
      </c>
      <c r="O4107" t="str">
        <f t="shared" si="1389"/>
        <v>basketball player (Dallas Mavericks Minnesota Timberwolves Los Angeles Lakers).[120]</v>
      </c>
      <c r="P4107" t="str">
        <f t="shared" si="1390"/>
        <v>basketball player (Dallas Mavericks Minnesota Timberwolves Los Angeles Lakers).</v>
      </c>
      <c r="Q4107" t="str">
        <f t="shared" si="1391"/>
        <v>basketball player (Dallas Mavericks Minnesota Timberwolves Los Angeles Lakers)</v>
      </c>
      <c r="R4107" t="s">
        <v>13157</v>
      </c>
      <c r="S4107" s="2" t="s">
        <v>1134</v>
      </c>
      <c r="U4107" t="str">
        <f>CONCATENATE("https://en.wikipedia.org/wiki/",REPLACE(D4107,FIND(" ",D4107),1,"_"))</f>
        <v>https://en.wikipedia.org/wiki/Sean_Rooks</v>
      </c>
      <c r="Y4107" t="str">
        <f>CONCATENATE("https://tools.wmflabs.org/xtools-articleinfo/?article=",REPLACE(D4107,FIND(" ",D4107),1,"_"),"&amp;project=en.wikipedia.org")</f>
        <v>https://tools.wmflabs.org/xtools-articleinfo/?article=Sean_Rooks&amp;project=en.wikipedia.org</v>
      </c>
      <c r="AB4107" t="str">
        <f>CONCATENATE("https://en.wikipedia.org/w/index.php?title=Special:WhatLinksHere/",REPLACE(D4107,FIND(" ",D4107),1,"_"),"&amp;limit=500")</f>
        <v>https://en.wikipedia.org/w/index.php?title=Special:WhatLinksHere/Sean_Rooks&amp;limit=500</v>
      </c>
    </row>
    <row r="4108" spans="1:28">
      <c r="A4108">
        <v>4780</v>
      </c>
      <c r="B4108">
        <v>335264</v>
      </c>
      <c r="C4108">
        <v>388098.58226886718</v>
      </c>
      <c r="D4108" t="s">
        <v>247</v>
      </c>
      <c r="E4108" s="2" t="str">
        <f t="shared" si="1392"/>
        <v>Sebastian</v>
      </c>
      <c r="F4108" s="2" t="str">
        <f t="shared" si="1393"/>
        <v>Papaiani</v>
      </c>
      <c r="H4108">
        <v>0</v>
      </c>
      <c r="J4108">
        <v>80</v>
      </c>
      <c r="K4108" s="3">
        <v>42640</v>
      </c>
      <c r="L4108" t="s">
        <v>159</v>
      </c>
      <c r="M4108" s="2" t="str">
        <f t="shared" si="1387"/>
        <v>Romanian film and television actor.[76]</v>
      </c>
      <c r="N4108" s="2" t="str">
        <f t="shared" si="1388"/>
        <v>Romanian</v>
      </c>
      <c r="O4108" s="2" t="str">
        <f t="shared" si="1389"/>
        <v>film and television actor.[76]</v>
      </c>
      <c r="P4108" s="2" t="str">
        <f t="shared" si="1390"/>
        <v>film and television actor.</v>
      </c>
      <c r="Q4108" s="2" t="str">
        <f t="shared" si="1391"/>
        <v>film and television actor</v>
      </c>
      <c r="R4108" s="2" t="str">
        <f>P4108</f>
        <v>film and television actor.</v>
      </c>
    </row>
    <row r="4109" spans="1:28">
      <c r="A4109">
        <v>1508</v>
      </c>
      <c r="B4109">
        <v>226723</v>
      </c>
      <c r="C4109">
        <v>602038.51919959555</v>
      </c>
      <c r="D4109" t="s">
        <v>8452</v>
      </c>
      <c r="E4109" t="str">
        <f t="shared" si="1392"/>
        <v>Sebastian</v>
      </c>
      <c r="F4109" t="str">
        <f t="shared" si="1393"/>
        <v>Rahtz</v>
      </c>
      <c r="H4109">
        <v>0</v>
      </c>
      <c r="J4109">
        <v>61</v>
      </c>
      <c r="K4109" s="3">
        <v>42444</v>
      </c>
      <c r="L4109" s="2" t="s">
        <v>7952</v>
      </c>
      <c r="M4109" t="str">
        <f t="shared" si="1387"/>
        <v>British digital humanities researcher brain cancer.[315]</v>
      </c>
      <c r="N4109" t="str">
        <f t="shared" si="1388"/>
        <v>British</v>
      </c>
      <c r="O4109" t="str">
        <f t="shared" si="1389"/>
        <v>digital humanities researcher brain cancer.[315]</v>
      </c>
      <c r="P4109" t="str">
        <f t="shared" si="1390"/>
        <v>digital humanities researcher brain cancer.</v>
      </c>
      <c r="Q4109" t="str">
        <f t="shared" si="1391"/>
        <v>digital humanities researcher brain cancer</v>
      </c>
      <c r="R4109" t="s">
        <v>7143</v>
      </c>
      <c r="T4109" t="s">
        <v>7368</v>
      </c>
      <c r="U4109" t="str">
        <f t="shared" ref="U4109:U4126" si="1394">CONCATENATE("https://en.wikipedia.org/wiki/",REPLACE(D4109,FIND(" ",D4109),1,"_"))</f>
        <v>https://en.wikipedia.org/wiki/Sebastian_Rahtz</v>
      </c>
      <c r="Y4109" t="str">
        <f t="shared" ref="Y4109:Y4126" si="1395">CONCATENATE("https://tools.wmflabs.org/xtools-articleinfo/?article=",REPLACE(D4109,FIND(" ",D4109),1,"_"),"&amp;project=en.wikipedia.org")</f>
        <v>https://tools.wmflabs.org/xtools-articleinfo/?article=Sebastian_Rahtz&amp;project=en.wikipedia.org</v>
      </c>
      <c r="AB4109" t="str">
        <f t="shared" ref="AB4109:AB4126" si="1396">CONCATENATE("https://en.wikipedia.org/w/index.php?title=Special:WhatLinksHere/",REPLACE(D4109,FIND(" ",D4109),1,"_"),"&amp;limit=500")</f>
        <v>https://en.wikipedia.org/w/index.php?title=Special:WhatLinksHere/Sebastian_Rahtz&amp;limit=500</v>
      </c>
    </row>
    <row r="4110" spans="1:28">
      <c r="A4110">
        <v>2544</v>
      </c>
      <c r="B4110">
        <v>992403</v>
      </c>
      <c r="C4110">
        <v>345134.40259252093</v>
      </c>
      <c r="D4110" t="s">
        <v>11980</v>
      </c>
      <c r="E4110" t="str">
        <f t="shared" si="1392"/>
        <v>Seiji</v>
      </c>
      <c r="F4110" t="str">
        <f t="shared" si="1393"/>
        <v>Arikawa</v>
      </c>
      <c r="H4110">
        <v>0</v>
      </c>
      <c r="J4110">
        <v>86</v>
      </c>
      <c r="K4110" s="5">
        <v>42503</v>
      </c>
      <c r="L4110" t="s">
        <v>12499</v>
      </c>
      <c r="M4110" t="str">
        <f t="shared" si="1387"/>
        <v>Japanese politician member of the House of Representatives (1990–1993).[208]</v>
      </c>
      <c r="N4110" t="str">
        <f t="shared" si="1388"/>
        <v>Japanese</v>
      </c>
      <c r="O4110" t="str">
        <f t="shared" si="1389"/>
        <v>politician member of the House of Representatives (1990–1993).[208]</v>
      </c>
      <c r="P4110" t="str">
        <f t="shared" si="1390"/>
        <v>politician member of the House of Representatives (1990–1993).</v>
      </c>
      <c r="Q4110" t="str">
        <f t="shared" si="1391"/>
        <v>politician member of the House of Representatives (1990–1993)</v>
      </c>
      <c r="R4110" t="str">
        <f>IFERROR(MID(Q4110,1,FIND(" ",Q4110)-1),Q4110)</f>
        <v>politician</v>
      </c>
      <c r="U4110" t="str">
        <f t="shared" si="1394"/>
        <v>https://en.wikipedia.org/wiki/Seiji_Arikawa</v>
      </c>
      <c r="Y4110" t="str">
        <f t="shared" si="1395"/>
        <v>https://tools.wmflabs.org/xtools-articleinfo/?article=Seiji_Arikawa&amp;project=en.wikipedia.org</v>
      </c>
      <c r="AB4110" t="str">
        <f t="shared" si="1396"/>
        <v>https://en.wikipedia.org/w/index.php?title=Special:WhatLinksHere/Seiji_Arikawa&amp;limit=500</v>
      </c>
    </row>
    <row r="4111" spans="1:28">
      <c r="A4111">
        <v>1417</v>
      </c>
      <c r="B4111">
        <v>329169</v>
      </c>
      <c r="C4111">
        <v>898829.3616466762</v>
      </c>
      <c r="D4111" t="s">
        <v>8517</v>
      </c>
      <c r="E4111" t="str">
        <f t="shared" si="1392"/>
        <v>Sel</v>
      </c>
      <c r="F4111" t="str">
        <f t="shared" si="1393"/>
        <v>Belsham</v>
      </c>
      <c r="H4111">
        <v>0</v>
      </c>
      <c r="J4111">
        <v>85</v>
      </c>
      <c r="K4111" s="3">
        <v>42440</v>
      </c>
      <c r="L4111" s="2" t="s">
        <v>8142</v>
      </c>
      <c r="M4111" t="str">
        <f t="shared" si="1387"/>
        <v>New Zealand rugby league player (Auckland national team) and cricketer (Auckland).[223]</v>
      </c>
      <c r="N4111" t="s">
        <v>7307</v>
      </c>
      <c r="O4111" s="2" t="s">
        <v>7041</v>
      </c>
      <c r="P4111" t="str">
        <f t="shared" si="1390"/>
        <v>rugby league player (Auckland national team) and cricketer (Auckland).</v>
      </c>
      <c r="Q4111" t="str">
        <f t="shared" si="1391"/>
        <v>rugby league player (Auckland national team) and cricketer (Auckland)</v>
      </c>
      <c r="R4111" t="s">
        <v>3224</v>
      </c>
      <c r="S4111" s="2" t="s">
        <v>1968</v>
      </c>
      <c r="U4111" t="str">
        <f t="shared" si="1394"/>
        <v>https://en.wikipedia.org/wiki/Sel_Belsham</v>
      </c>
      <c r="Y4111" t="str">
        <f t="shared" si="1395"/>
        <v>https://tools.wmflabs.org/xtools-articleinfo/?article=Sel_Belsham&amp;project=en.wikipedia.org</v>
      </c>
      <c r="AB4111" t="str">
        <f t="shared" si="1396"/>
        <v>https://en.wikipedia.org/w/index.php?title=Special:WhatLinksHere/Sel_Belsham&amp;limit=500</v>
      </c>
    </row>
    <row r="4112" spans="1:28">
      <c r="A4112">
        <v>1154</v>
      </c>
      <c r="B4112">
        <v>206596</v>
      </c>
      <c r="C4112">
        <v>944282.63111740304</v>
      </c>
      <c r="D4112" t="s">
        <v>11040</v>
      </c>
      <c r="E4112" t="str">
        <f t="shared" si="1392"/>
        <v>Sengai</v>
      </c>
      <c r="F4112" t="str">
        <f t="shared" si="1393"/>
        <v>Aaliyan</v>
      </c>
      <c r="H4112">
        <v>0</v>
      </c>
      <c r="J4112">
        <v>75</v>
      </c>
      <c r="K4112" s="3">
        <v>42428</v>
      </c>
      <c r="L4112" t="s">
        <v>11614</v>
      </c>
      <c r="M4112" t="str">
        <f t="shared" si="1387"/>
        <v>Sri Lankan author.[501]</v>
      </c>
      <c r="N4112" t="s">
        <v>11579</v>
      </c>
      <c r="O4112" t="s">
        <v>11512</v>
      </c>
      <c r="P4112" t="str">
        <f t="shared" si="1390"/>
        <v>author.</v>
      </c>
      <c r="Q4112" t="str">
        <f t="shared" si="1391"/>
        <v>author</v>
      </c>
      <c r="R4112" t="str">
        <f>IFERROR(MID(Q4112,1,FIND(" ",Q4112)-1),Q4112)</f>
        <v>author</v>
      </c>
      <c r="U4112" t="str">
        <f t="shared" si="1394"/>
        <v>https://en.wikipedia.org/wiki/Sengai_Aaliyan</v>
      </c>
      <c r="Y4112" t="str">
        <f t="shared" si="1395"/>
        <v>https://tools.wmflabs.org/xtools-articleinfo/?article=Sengai_Aaliyan&amp;project=en.wikipedia.org</v>
      </c>
      <c r="AB4112" t="str">
        <f t="shared" si="1396"/>
        <v>https://en.wikipedia.org/w/index.php?title=Special:WhatLinksHere/Sengai_Aaliyan&amp;limit=500</v>
      </c>
    </row>
    <row r="4113" spans="1:28">
      <c r="A4113">
        <v>1561</v>
      </c>
      <c r="B4113">
        <v>39687</v>
      </c>
      <c r="C4113">
        <v>699255.92759773275</v>
      </c>
      <c r="D4113" t="s">
        <v>8835</v>
      </c>
      <c r="E4113" t="str">
        <f t="shared" si="1392"/>
        <v>Șerban</v>
      </c>
      <c r="F4113" t="str">
        <f t="shared" si="1393"/>
        <v>Iliescu</v>
      </c>
      <c r="H4113">
        <v>0</v>
      </c>
      <c r="J4113">
        <v>60</v>
      </c>
      <c r="K4113" s="3">
        <v>42447</v>
      </c>
      <c r="L4113" s="2" t="s">
        <v>8001</v>
      </c>
      <c r="M4113" t="str">
        <f t="shared" si="1387"/>
        <v>Romanian linguist and journalist.[368]</v>
      </c>
      <c r="N4113" t="str">
        <f>MID(M4113,1,FIND(" ",M4113)-1)</f>
        <v>Romanian</v>
      </c>
      <c r="O4113" t="str">
        <f t="shared" ref="O4113:O4159" si="1397">MID(M4113,FIND(" ",M4113)+1,9999)</f>
        <v>linguist and journalist.[368]</v>
      </c>
      <c r="P4113" t="str">
        <f t="shared" si="1390"/>
        <v>linguist and journalist.</v>
      </c>
      <c r="Q4113" t="str">
        <f t="shared" si="1391"/>
        <v>linguist and journalist</v>
      </c>
      <c r="R4113" t="str">
        <f>Q4113</f>
        <v>linguist and journalist</v>
      </c>
      <c r="U4113" t="str">
        <f t="shared" si="1394"/>
        <v>https://en.wikipedia.org/wiki/Șerban_Iliescu</v>
      </c>
      <c r="Y4113" t="str">
        <f t="shared" si="1395"/>
        <v>https://tools.wmflabs.org/xtools-articleinfo/?article=Șerban_Iliescu&amp;project=en.wikipedia.org</v>
      </c>
      <c r="AB4113" t="str">
        <f t="shared" si="1396"/>
        <v>https://en.wikipedia.org/w/index.php?title=Special:WhatLinksHere/Șerban_Iliescu&amp;limit=500</v>
      </c>
    </row>
    <row r="4114" spans="1:28">
      <c r="A4114">
        <v>126</v>
      </c>
      <c r="B4114">
        <v>46434</v>
      </c>
      <c r="C4114">
        <v>401036.38663276797</v>
      </c>
      <c r="D4114" t="s">
        <v>8955</v>
      </c>
      <c r="E4114" t="str">
        <f t="shared" si="1392"/>
        <v>Serena</v>
      </c>
      <c r="F4114" t="str">
        <f t="shared" si="1393"/>
        <v>Sinclair Lesley</v>
      </c>
      <c r="H4114">
        <v>0</v>
      </c>
      <c r="J4114">
        <v>89</v>
      </c>
      <c r="K4114" s="3">
        <v>42375</v>
      </c>
      <c r="L4114" t="s">
        <v>9116</v>
      </c>
      <c r="M4114" t="str">
        <f t="shared" si="1387"/>
        <v>American journalist.[126]</v>
      </c>
      <c r="N4114" t="str">
        <f>MID(M4114,1,FIND(" ",M4114)-1)</f>
        <v>American</v>
      </c>
      <c r="O4114" t="str">
        <f t="shared" si="1397"/>
        <v>journalist.[126]</v>
      </c>
      <c r="P4114" t="str">
        <f t="shared" si="1390"/>
        <v>journalist.</v>
      </c>
      <c r="Q4114" t="str">
        <f t="shared" si="1391"/>
        <v>journalist</v>
      </c>
      <c r="R4114" t="str">
        <f>IFERROR(MID(Q4114,1,FIND(" ",Q4114)-1),Q4114)</f>
        <v>journalist</v>
      </c>
      <c r="U4114" t="str">
        <f t="shared" si="1394"/>
        <v>https://en.wikipedia.org/wiki/Serena_Sinclair Lesley</v>
      </c>
      <c r="Y4114" t="str">
        <f t="shared" si="1395"/>
        <v>https://tools.wmflabs.org/xtools-articleinfo/?article=Serena_Sinclair Lesley&amp;project=en.wikipedia.org</v>
      </c>
      <c r="AB4114" t="str">
        <f t="shared" si="1396"/>
        <v>https://en.wikipedia.org/w/index.php?title=Special:WhatLinksHere/Serena_Sinclair Lesley&amp;limit=500</v>
      </c>
    </row>
    <row r="4115" spans="1:28">
      <c r="A4115">
        <v>1499</v>
      </c>
      <c r="B4115">
        <v>199024</v>
      </c>
      <c r="C4115">
        <v>307579.2268227957</v>
      </c>
      <c r="D4115" t="s">
        <v>8330</v>
      </c>
      <c r="E4115" t="str">
        <f t="shared" si="1392"/>
        <v>Serge</v>
      </c>
      <c r="F4115" t="str">
        <f t="shared" si="1393"/>
        <v>Kampf</v>
      </c>
      <c r="H4115">
        <v>0</v>
      </c>
      <c r="J4115">
        <v>81</v>
      </c>
      <c r="K4115" s="3">
        <v>42444</v>
      </c>
      <c r="L4115" s="2" t="s">
        <v>7945</v>
      </c>
      <c r="M4115" t="str">
        <f t="shared" si="1387"/>
        <v>French consulting executive founder and chairman of Capgemini.[306]</v>
      </c>
      <c r="N4115" t="str">
        <f>MID(M4115,1,FIND(" ",M4115)-1)</f>
        <v>French</v>
      </c>
      <c r="O4115" t="str">
        <f t="shared" si="1397"/>
        <v>consulting executive founder and chairman of Capgemini.[306]</v>
      </c>
      <c r="P4115" t="str">
        <f t="shared" si="1390"/>
        <v>consulting executive founder and chairman of Capgemini.</v>
      </c>
      <c r="Q4115" t="str">
        <f t="shared" si="1391"/>
        <v>consulting executive founder and chairman of Capgemini</v>
      </c>
      <c r="R4115" t="s">
        <v>7138</v>
      </c>
      <c r="S4115" s="2" t="s">
        <v>1928</v>
      </c>
      <c r="U4115" t="str">
        <f t="shared" si="1394"/>
        <v>https://en.wikipedia.org/wiki/Serge_Kampf</v>
      </c>
      <c r="Y4115" t="str">
        <f t="shared" si="1395"/>
        <v>https://tools.wmflabs.org/xtools-articleinfo/?article=Serge_Kampf&amp;project=en.wikipedia.org</v>
      </c>
      <c r="AB4115" t="str">
        <f t="shared" si="1396"/>
        <v>https://en.wikipedia.org/w/index.php?title=Special:WhatLinksHere/Serge_Kampf&amp;limit=500</v>
      </c>
    </row>
    <row r="4116" spans="1:28">
      <c r="A4116">
        <v>3254</v>
      </c>
      <c r="B4116">
        <v>824195</v>
      </c>
      <c r="C4116">
        <v>285201.66005819192</v>
      </c>
      <c r="D4116" t="s">
        <v>5419</v>
      </c>
      <c r="E4116" t="str">
        <f t="shared" si="1392"/>
        <v>Sergei</v>
      </c>
      <c r="F4116" t="str">
        <f t="shared" si="1393"/>
        <v>Cortez</v>
      </c>
      <c r="H4116">
        <v>0</v>
      </c>
      <c r="J4116">
        <v>81</v>
      </c>
      <c r="K4116" s="5">
        <v>42547</v>
      </c>
      <c r="L4116" t="s">
        <v>4798</v>
      </c>
      <c r="M4116" t="str">
        <f t="shared" si="1387"/>
        <v>Chilean-born Belarusian composer.[409]</v>
      </c>
      <c r="N4116" t="s">
        <v>4583</v>
      </c>
      <c r="O4116" t="str">
        <f t="shared" si="1397"/>
        <v>Belarusian composer.[409]</v>
      </c>
      <c r="P4116" t="str">
        <f t="shared" si="1390"/>
        <v>Belarusian composer.</v>
      </c>
      <c r="Q4116" t="str">
        <f t="shared" si="1391"/>
        <v>Belarusian composer</v>
      </c>
      <c r="R4116" t="s">
        <v>13420</v>
      </c>
      <c r="U4116" t="str">
        <f t="shared" si="1394"/>
        <v>https://en.wikipedia.org/wiki/Sergei_Cortez</v>
      </c>
      <c r="Y4116" t="str">
        <f t="shared" si="1395"/>
        <v>https://tools.wmflabs.org/xtools-articleinfo/?article=Sergei_Cortez&amp;project=en.wikipedia.org</v>
      </c>
      <c r="AB4116" t="str">
        <f t="shared" si="1396"/>
        <v>https://en.wikipedia.org/w/index.php?title=Special:WhatLinksHere/Sergei_Cortez&amp;limit=500</v>
      </c>
    </row>
    <row r="4117" spans="1:28">
      <c r="A4117">
        <v>162</v>
      </c>
      <c r="B4117">
        <v>549884</v>
      </c>
      <c r="C4117">
        <v>426727.32994196849</v>
      </c>
      <c r="D4117" t="s">
        <v>9162</v>
      </c>
      <c r="E4117" t="str">
        <f t="shared" si="1392"/>
        <v>Sergei</v>
      </c>
      <c r="F4117" t="str">
        <f t="shared" si="1393"/>
        <v>Simonov</v>
      </c>
      <c r="H4117">
        <v>0</v>
      </c>
      <c r="J4117">
        <v>23</v>
      </c>
      <c r="K4117" s="3">
        <v>42376</v>
      </c>
      <c r="L4117" t="s">
        <v>10147</v>
      </c>
      <c r="M4117" t="str">
        <f t="shared" si="1387"/>
        <v>Russian ice hockey player (HC Lipetsk) complications after spleen surgery.[162]</v>
      </c>
      <c r="N4117" t="str">
        <f>MID(M4117,1,FIND(" ",M4117)-1)</f>
        <v>Russian</v>
      </c>
      <c r="O4117" t="str">
        <f t="shared" si="1397"/>
        <v>ice hockey player (HC Lipetsk) complications after spleen surgery.[162]</v>
      </c>
      <c r="P4117" t="str">
        <f t="shared" si="1390"/>
        <v>ice hockey player (HC Lipetsk) complications after spleen surgery.</v>
      </c>
      <c r="Q4117" t="str">
        <f t="shared" si="1391"/>
        <v>ice hockey player (HC Lipetsk) complications after spleen surgery</v>
      </c>
      <c r="R4117" t="s">
        <v>7291</v>
      </c>
      <c r="S4117" t="s">
        <v>2526</v>
      </c>
      <c r="T4117" t="s">
        <v>11792</v>
      </c>
      <c r="U4117" t="str">
        <f t="shared" si="1394"/>
        <v>https://en.wikipedia.org/wiki/Sergei_Simonov</v>
      </c>
      <c r="Y4117" t="str">
        <f t="shared" si="1395"/>
        <v>https://tools.wmflabs.org/xtools-articleinfo/?article=Sergei_Simonov&amp;project=en.wikipedia.org</v>
      </c>
      <c r="AB4117" t="str">
        <f t="shared" si="1396"/>
        <v>https://en.wikipedia.org/w/index.php?title=Special:WhatLinksHere/Sergei_Simonov&amp;limit=500</v>
      </c>
    </row>
    <row r="4118" spans="1:28">
      <c r="A4118">
        <v>2110</v>
      </c>
      <c r="B4118">
        <v>437188</v>
      </c>
      <c r="C4118">
        <v>966068.34948943288</v>
      </c>
      <c r="D4118" t="s">
        <v>6978</v>
      </c>
      <c r="E4118" t="str">
        <f t="shared" si="1392"/>
        <v>Sergey</v>
      </c>
      <c r="F4118" t="str">
        <f t="shared" si="1393"/>
        <v>Malyutin</v>
      </c>
      <c r="H4118">
        <v>0</v>
      </c>
      <c r="J4118">
        <v>30</v>
      </c>
      <c r="K4118" s="5">
        <v>42477</v>
      </c>
      <c r="L4118" t="s">
        <v>6244</v>
      </c>
      <c r="M4118" t="str">
        <f t="shared" si="1387"/>
        <v>Russian footballer (FC Kaluga).[297]</v>
      </c>
      <c r="N4118" t="str">
        <f>MID(M4118,1,FIND(" ",M4118)-1)</f>
        <v>Russian</v>
      </c>
      <c r="O4118" t="str">
        <f t="shared" si="1397"/>
        <v>footballer (FC Kaluga).[297]</v>
      </c>
      <c r="P4118" t="str">
        <f t="shared" si="1390"/>
        <v>footballer (FC Kaluga).</v>
      </c>
      <c r="Q4118" t="str">
        <f t="shared" si="1391"/>
        <v>footballer (FC Kaluga)</v>
      </c>
      <c r="R4118" t="str">
        <f>IFERROR(MID(Q4118,1,FIND(" ",Q4118)-1),Q4118)</f>
        <v>footballer</v>
      </c>
      <c r="S4118" s="2" t="s">
        <v>1617</v>
      </c>
      <c r="U4118" t="str">
        <f t="shared" si="1394"/>
        <v>https://en.wikipedia.org/wiki/Sergey_Malyutin</v>
      </c>
      <c r="Y4118" t="str">
        <f t="shared" si="1395"/>
        <v>https://tools.wmflabs.org/xtools-articleinfo/?article=Sergey_Malyutin&amp;project=en.wikipedia.org</v>
      </c>
      <c r="AB4118" t="str">
        <f t="shared" si="1396"/>
        <v>https://en.wikipedia.org/w/index.php?title=Special:WhatLinksHere/Sergey_Malyutin&amp;limit=500</v>
      </c>
    </row>
    <row r="4119" spans="1:28">
      <c r="A4119">
        <v>4258</v>
      </c>
      <c r="B4119">
        <v>330343</v>
      </c>
      <c r="C4119">
        <v>876640.80393460602</v>
      </c>
      <c r="D4119" t="s">
        <v>4193</v>
      </c>
      <c r="E4119" t="str">
        <f t="shared" si="1392"/>
        <v>Sergey</v>
      </c>
      <c r="F4119" t="str">
        <f t="shared" si="1393"/>
        <v>Marchuk</v>
      </c>
      <c r="H4119">
        <v>0</v>
      </c>
      <c r="J4119">
        <v>64</v>
      </c>
      <c r="K4119" s="5">
        <v>42607</v>
      </c>
      <c r="L4119" t="s">
        <v>3586</v>
      </c>
      <c r="M4119" t="str">
        <f t="shared" si="1387"/>
        <v>Russian speed skater European champion (1978).[401]</v>
      </c>
      <c r="N4119" t="str">
        <f>MID(M4119,1,FIND(" ",M4119)-1)</f>
        <v>Russian</v>
      </c>
      <c r="O4119" t="str">
        <f t="shared" si="1397"/>
        <v>speed skater European champion (1978).[401]</v>
      </c>
      <c r="P4119" s="2" t="str">
        <f t="shared" si="1390"/>
        <v>speed skater European champion (1978).</v>
      </c>
      <c r="Q4119" s="2" t="str">
        <f t="shared" si="1391"/>
        <v>speed skater European champion (1978)</v>
      </c>
      <c r="R4119" s="2" t="s">
        <v>2590</v>
      </c>
      <c r="S4119" s="2" t="s">
        <v>528</v>
      </c>
      <c r="U4119" t="str">
        <f t="shared" si="1394"/>
        <v>https://en.wikipedia.org/wiki/Sergey_Marchuk</v>
      </c>
      <c r="Y4119" t="str">
        <f t="shared" si="1395"/>
        <v>https://tools.wmflabs.org/xtools-articleinfo/?article=Sergey_Marchuk&amp;project=en.wikipedia.org</v>
      </c>
      <c r="AB4119" t="str">
        <f t="shared" si="1396"/>
        <v>https://en.wikipedia.org/w/index.php?title=Special:WhatLinksHere/Sergey_Marchuk&amp;limit=500</v>
      </c>
    </row>
    <row r="4120" spans="1:28">
      <c r="A4120">
        <v>161</v>
      </c>
      <c r="B4120">
        <v>356930</v>
      </c>
      <c r="C4120">
        <v>886811.43297708337</v>
      </c>
      <c r="D4120" t="s">
        <v>9298</v>
      </c>
      <c r="E4120" t="str">
        <f t="shared" si="1392"/>
        <v>Sergey</v>
      </c>
      <c r="F4120" t="str">
        <f t="shared" si="1393"/>
        <v>Shustikov</v>
      </c>
      <c r="H4120">
        <v>0</v>
      </c>
      <c r="J4120">
        <v>45</v>
      </c>
      <c r="K4120" s="3">
        <v>42376</v>
      </c>
      <c r="L4120" t="s">
        <v>9299</v>
      </c>
      <c r="M4120" t="str">
        <f t="shared" si="1387"/>
        <v>Russian football player (Torpedo Moscow) and manager (Solyaris Moscow).[161]</v>
      </c>
      <c r="N4120" t="str">
        <f>MID(M4120,1,FIND(" ",M4120)-1)</f>
        <v>Russian</v>
      </c>
      <c r="O4120" t="str">
        <f t="shared" si="1397"/>
        <v>football player (Torpedo Moscow) and manager (Solyaris Moscow).[161]</v>
      </c>
      <c r="P4120" t="str">
        <f t="shared" si="1390"/>
        <v>football player (Torpedo Moscow) and manager (Solyaris Moscow).</v>
      </c>
      <c r="Q4120" t="str">
        <f t="shared" si="1391"/>
        <v>football player (Torpedo Moscow) and manager (Solyaris Moscow)</v>
      </c>
      <c r="R4120" t="s">
        <v>3380</v>
      </c>
      <c r="S4120" t="s">
        <v>2525</v>
      </c>
      <c r="U4120" t="str">
        <f t="shared" si="1394"/>
        <v>https://en.wikipedia.org/wiki/Sergey_Shustikov</v>
      </c>
      <c r="Y4120" t="str">
        <f t="shared" si="1395"/>
        <v>https://tools.wmflabs.org/xtools-articleinfo/?article=Sergey_Shustikov&amp;project=en.wikipedia.org</v>
      </c>
      <c r="AB4120" t="str">
        <f t="shared" si="1396"/>
        <v>https://en.wikipedia.org/w/index.php?title=Special:WhatLinksHere/Sergey_Shustikov&amp;limit=500</v>
      </c>
    </row>
    <row r="4121" spans="1:28">
      <c r="A4121">
        <v>2838</v>
      </c>
      <c r="B4121">
        <v>281022</v>
      </c>
      <c r="C4121">
        <v>281756.92777858785</v>
      </c>
      <c r="D4121" t="s">
        <v>12361</v>
      </c>
      <c r="E4121" t="s">
        <v>12872</v>
      </c>
      <c r="F4121" t="s">
        <v>12871</v>
      </c>
      <c r="H4121">
        <v>0</v>
      </c>
      <c r="J4121">
        <v>81</v>
      </c>
      <c r="K4121" s="5">
        <v>42521</v>
      </c>
      <c r="L4121" t="s">
        <v>12815</v>
      </c>
      <c r="M4121" t="str">
        <f t="shared" si="1387"/>
        <v>Italian-born Central African Roman Catholic prelate Bishop of Bossangoa (1978–1995).[506]</v>
      </c>
      <c r="N4121" t="s">
        <v>13190</v>
      </c>
      <c r="O4121" t="str">
        <f t="shared" si="1397"/>
        <v>Central African Roman Catholic prelate Bishop of Bossangoa (1978–1995).[506]</v>
      </c>
      <c r="P4121" t="str">
        <f t="shared" si="1390"/>
        <v>Central African Roman Catholic prelate Bishop of Bossangoa (1978–1995).</v>
      </c>
      <c r="Q4121" t="str">
        <f t="shared" si="1391"/>
        <v>Central African Roman Catholic prelate Bishop of Bossangoa (1978–1995)</v>
      </c>
      <c r="R4121" t="s">
        <v>13206</v>
      </c>
      <c r="S4121" s="2" t="s">
        <v>1261</v>
      </c>
      <c r="U4121" t="str">
        <f t="shared" si="1394"/>
        <v>https://en.wikipedia.org/wiki/Sergio_Adolfo Govi</v>
      </c>
      <c r="Y4121" t="str">
        <f t="shared" si="1395"/>
        <v>https://tools.wmflabs.org/xtools-articleinfo/?article=Sergio_Adolfo Govi&amp;project=en.wikipedia.org</v>
      </c>
      <c r="AB4121" t="str">
        <f t="shared" si="1396"/>
        <v>https://en.wikipedia.org/w/index.php?title=Special:WhatLinksHere/Sergio_Adolfo Govi&amp;limit=500</v>
      </c>
    </row>
    <row r="4122" spans="1:28">
      <c r="A4122">
        <v>1373</v>
      </c>
      <c r="B4122">
        <v>667803</v>
      </c>
      <c r="C4122">
        <v>734202.44703993376</v>
      </c>
      <c r="D4122" t="s">
        <v>8996</v>
      </c>
      <c r="E4122" t="str">
        <f t="shared" ref="E4122:E4132" si="1398">LEFT(D4122,FIND(" ",D4122)-1)</f>
        <v>Sergio</v>
      </c>
      <c r="F4122" t="str">
        <f t="shared" ref="F4122:F4132" si="1399">MID(D4122,FIND(" ",D4122)+1,9999)</f>
        <v>Arellano Stark</v>
      </c>
      <c r="H4122">
        <v>0</v>
      </c>
      <c r="J4122">
        <v>94</v>
      </c>
      <c r="K4122" s="3">
        <v>42438</v>
      </c>
      <c r="L4122" s="2" t="s">
        <v>8154</v>
      </c>
      <c r="M4122" t="str">
        <f t="shared" si="1387"/>
        <v>Chilean military officer leader of the Caravan of Death Alzheimer's disease.[179]</v>
      </c>
      <c r="N4122" t="str">
        <f t="shared" ref="N4122:N4134" si="1400">MID(M4122,1,FIND(" ",M4122)-1)</f>
        <v>Chilean</v>
      </c>
      <c r="O4122" t="str">
        <f t="shared" si="1397"/>
        <v>military officer leader of the Caravan of Death Alzheimer's disease.[179]</v>
      </c>
      <c r="P4122" t="str">
        <f t="shared" si="1390"/>
        <v>military officer leader of the Caravan of Death Alzheimer's disease.</v>
      </c>
      <c r="Q4122" t="str">
        <f t="shared" si="1391"/>
        <v>military officer leader of the Caravan of Death Alzheimer's disease</v>
      </c>
      <c r="R4122" t="s">
        <v>7093</v>
      </c>
      <c r="S4122" s="2" t="s">
        <v>1932</v>
      </c>
      <c r="T4122" t="s">
        <v>7663</v>
      </c>
      <c r="U4122" t="str">
        <f t="shared" si="1394"/>
        <v>https://en.wikipedia.org/wiki/Sergio_Arellano Stark</v>
      </c>
      <c r="Y4122" t="str">
        <f t="shared" si="1395"/>
        <v>https://tools.wmflabs.org/xtools-articleinfo/?article=Sergio_Arellano Stark&amp;project=en.wikipedia.org</v>
      </c>
      <c r="AB4122" t="str">
        <f t="shared" si="1396"/>
        <v>https://en.wikipedia.org/w/index.php?title=Special:WhatLinksHere/Sergio_Arellano Stark&amp;limit=500</v>
      </c>
    </row>
    <row r="4123" spans="1:28">
      <c r="A4123">
        <v>1837</v>
      </c>
      <c r="B4123">
        <v>759643</v>
      </c>
      <c r="C4123">
        <v>563597.27156905131</v>
      </c>
      <c r="D4123" t="s">
        <v>6876</v>
      </c>
      <c r="E4123" t="str">
        <f t="shared" si="1398"/>
        <v>Sergio</v>
      </c>
      <c r="F4123" t="str">
        <f t="shared" si="1399"/>
        <v>Ferrari</v>
      </c>
      <c r="H4123">
        <v>0</v>
      </c>
      <c r="J4123">
        <v>72</v>
      </c>
      <c r="K4123" s="5">
        <v>42462</v>
      </c>
      <c r="L4123" t="s">
        <v>6350</v>
      </c>
      <c r="M4123" t="str">
        <f t="shared" si="1387"/>
        <v>Italian footballer.[23]</v>
      </c>
      <c r="N4123" t="str">
        <f t="shared" si="1400"/>
        <v>Italian</v>
      </c>
      <c r="O4123" t="str">
        <f t="shared" si="1397"/>
        <v>footballer.[23]</v>
      </c>
      <c r="P4123" t="str">
        <f t="shared" si="1390"/>
        <v>footballer.</v>
      </c>
      <c r="Q4123" t="str">
        <f t="shared" si="1391"/>
        <v>footballer</v>
      </c>
      <c r="R4123" t="str">
        <f>IFERROR(MID(Q4123,1,FIND(" ",Q4123)-1),Q4123)</f>
        <v>footballer</v>
      </c>
      <c r="U4123" t="str">
        <f t="shared" si="1394"/>
        <v>https://en.wikipedia.org/wiki/Sergio_Ferrari</v>
      </c>
      <c r="Y4123" t="str">
        <f t="shared" si="1395"/>
        <v>https://tools.wmflabs.org/xtools-articleinfo/?article=Sergio_Ferrari&amp;project=en.wikipedia.org</v>
      </c>
      <c r="AB4123" t="str">
        <f t="shared" si="1396"/>
        <v>https://en.wikipedia.org/w/index.php?title=Special:WhatLinksHere/Sergio_Ferrari&amp;limit=500</v>
      </c>
    </row>
    <row r="4124" spans="1:28">
      <c r="A4124">
        <v>3604</v>
      </c>
      <c r="B4124">
        <v>702495</v>
      </c>
      <c r="C4124">
        <v>735404.96336318029</v>
      </c>
      <c r="D4124" t="s">
        <v>13764</v>
      </c>
      <c r="E4124" t="str">
        <f t="shared" si="1398"/>
        <v>Sérgio</v>
      </c>
      <c r="F4124" t="str">
        <f t="shared" si="1399"/>
        <v>Henrique Ferreira</v>
      </c>
      <c r="H4124">
        <v>0</v>
      </c>
      <c r="J4124">
        <v>82</v>
      </c>
      <c r="K4124" s="5">
        <v>42568</v>
      </c>
      <c r="L4124" t="s">
        <v>14255</v>
      </c>
      <c r="M4124" t="str">
        <f t="shared" si="1387"/>
        <v>Brazilian scientist.[263]</v>
      </c>
      <c r="N4124" t="str">
        <f t="shared" si="1400"/>
        <v>Brazilian</v>
      </c>
      <c r="O4124" t="str">
        <f t="shared" si="1397"/>
        <v>scientist.[263]</v>
      </c>
      <c r="P4124" s="2" t="str">
        <f t="shared" si="1390"/>
        <v>scientist.</v>
      </c>
      <c r="Q4124" s="2" t="str">
        <f t="shared" si="1391"/>
        <v>scientist</v>
      </c>
      <c r="R4124" s="2" t="str">
        <f>IFERROR(MID(Q4124,1,FIND(" ",Q4124)-1),Q4124)</f>
        <v>scientist</v>
      </c>
      <c r="S4124" s="2"/>
      <c r="U4124" t="str">
        <f t="shared" si="1394"/>
        <v>https://en.wikipedia.org/wiki/Sérgio_Henrique Ferreira</v>
      </c>
      <c r="Y4124" t="str">
        <f t="shared" si="1395"/>
        <v>https://tools.wmflabs.org/xtools-articleinfo/?article=Sérgio_Henrique Ferreira&amp;project=en.wikipedia.org</v>
      </c>
      <c r="AB4124" t="str">
        <f t="shared" si="1396"/>
        <v>https://en.wikipedia.org/w/index.php?title=Special:WhatLinksHere/Sérgio_Henrique Ferreira&amp;limit=500</v>
      </c>
    </row>
    <row r="4125" spans="1:28">
      <c r="A4125">
        <v>1225</v>
      </c>
      <c r="B4125">
        <v>621231</v>
      </c>
      <c r="C4125">
        <v>436680.76808899059</v>
      </c>
      <c r="D4125" t="s">
        <v>8867</v>
      </c>
      <c r="E4125" t="str">
        <f t="shared" si="1398"/>
        <v>Sergio</v>
      </c>
      <c r="F4125" t="str">
        <f t="shared" si="1399"/>
        <v>Ricossa</v>
      </c>
      <c r="H4125">
        <v>0</v>
      </c>
      <c r="J4125">
        <v>88</v>
      </c>
      <c r="K4125" s="3">
        <v>42431</v>
      </c>
      <c r="L4125" s="2" t="s">
        <v>8473</v>
      </c>
      <c r="M4125" t="str">
        <f t="shared" si="1387"/>
        <v>Italian economist.[31]</v>
      </c>
      <c r="N4125" t="str">
        <f t="shared" si="1400"/>
        <v>Italian</v>
      </c>
      <c r="O4125" t="str">
        <f t="shared" si="1397"/>
        <v>economist.[31]</v>
      </c>
      <c r="P4125" t="str">
        <f t="shared" si="1390"/>
        <v>economist.</v>
      </c>
      <c r="Q4125" t="str">
        <f t="shared" si="1391"/>
        <v>economist</v>
      </c>
      <c r="R4125" t="str">
        <f>IFERROR(MID(Q4125,1,FIND(" ",Q4125)-1),Q4125)</f>
        <v>economist</v>
      </c>
      <c r="U4125" t="str">
        <f t="shared" si="1394"/>
        <v>https://en.wikipedia.org/wiki/Sergio_Ricossa</v>
      </c>
      <c r="Y4125" t="str">
        <f t="shared" si="1395"/>
        <v>https://tools.wmflabs.org/xtools-articleinfo/?article=Sergio_Ricossa&amp;project=en.wikipedia.org</v>
      </c>
      <c r="AB4125" t="str">
        <f t="shared" si="1396"/>
        <v>https://en.wikipedia.org/w/index.php?title=Special:WhatLinksHere/Sergio_Ricossa&amp;limit=500</v>
      </c>
    </row>
    <row r="4126" spans="1:28">
      <c r="A4126">
        <v>304</v>
      </c>
      <c r="B4126">
        <v>143420</v>
      </c>
      <c r="C4126">
        <v>367616.4052931199</v>
      </c>
      <c r="D4126" t="s">
        <v>9420</v>
      </c>
      <c r="E4126" t="str">
        <f t="shared" si="1398"/>
        <v>Sergio</v>
      </c>
      <c r="F4126" t="str">
        <f t="shared" si="1399"/>
        <v>Vacchi</v>
      </c>
      <c r="H4126">
        <v>0</v>
      </c>
      <c r="J4126">
        <v>90</v>
      </c>
      <c r="K4126" s="3">
        <v>42383</v>
      </c>
      <c r="L4126" t="s">
        <v>9421</v>
      </c>
      <c r="M4126" t="str">
        <f t="shared" si="1387"/>
        <v>Italian painter.[305]</v>
      </c>
      <c r="N4126" t="str">
        <f t="shared" si="1400"/>
        <v>Italian</v>
      </c>
      <c r="O4126" t="str">
        <f t="shared" si="1397"/>
        <v>painter.[305]</v>
      </c>
      <c r="P4126" t="str">
        <f t="shared" si="1390"/>
        <v>painter.</v>
      </c>
      <c r="Q4126" t="str">
        <f t="shared" si="1391"/>
        <v>painter</v>
      </c>
      <c r="R4126" t="str">
        <f>IFERROR(MID(Q4126,1,FIND(" ",Q4126)-1),Q4126)</f>
        <v>painter</v>
      </c>
      <c r="U4126" t="str">
        <f t="shared" si="1394"/>
        <v>https://en.wikipedia.org/wiki/Sergio_Vacchi</v>
      </c>
      <c r="Y4126" t="str">
        <f t="shared" si="1395"/>
        <v>https://tools.wmflabs.org/xtools-articleinfo/?article=Sergio_Vacchi&amp;project=en.wikipedia.org</v>
      </c>
      <c r="AB4126" t="str">
        <f t="shared" si="1396"/>
        <v>https://en.wikipedia.org/w/index.php?title=Special:WhatLinksHere/Sergio_Vacchi&amp;limit=500</v>
      </c>
    </row>
    <row r="4127" spans="1:28">
      <c r="A4127">
        <v>4785</v>
      </c>
      <c r="B4127">
        <v>837637</v>
      </c>
      <c r="C4127">
        <v>383485.35155910213</v>
      </c>
      <c r="D4127" t="s">
        <v>344</v>
      </c>
      <c r="E4127" s="2" t="str">
        <f t="shared" si="1398"/>
        <v>Serigne</v>
      </c>
      <c r="F4127" s="2" t="str">
        <f t="shared" si="1399"/>
        <v>Abdou Thiam</v>
      </c>
      <c r="H4127">
        <v>0</v>
      </c>
      <c r="J4127">
        <v>21</v>
      </c>
      <c r="K4127" s="3">
        <v>42640</v>
      </c>
      <c r="L4127" t="s">
        <v>254</v>
      </c>
      <c r="M4127" s="2" t="str">
        <f t="shared" si="1387"/>
        <v>Qatari footballer (Al-Khor) cancer.[81]</v>
      </c>
      <c r="N4127" s="2" t="str">
        <f t="shared" si="1400"/>
        <v>Qatari</v>
      </c>
      <c r="O4127" s="2" t="str">
        <f t="shared" si="1397"/>
        <v>footballer (Al-Khor) cancer.[81]</v>
      </c>
      <c r="P4127" s="2" t="str">
        <f t="shared" si="1390"/>
        <v>footballer (Al-Khor) cancer.</v>
      </c>
      <c r="Q4127" s="2" t="str">
        <f t="shared" si="1391"/>
        <v>footballer (Al-Khor) cancer</v>
      </c>
      <c r="R4127" s="2" t="str">
        <f>IFERROR(MID(Q4127,1,FIND(" ",Q4127)-1),Q4127)</f>
        <v>footballer</v>
      </c>
      <c r="S4127" t="s">
        <v>18</v>
      </c>
      <c r="T4127" t="s">
        <v>17</v>
      </c>
    </row>
    <row r="4128" spans="1:28">
      <c r="A4128">
        <v>1507</v>
      </c>
      <c r="B4128">
        <v>48889</v>
      </c>
      <c r="C4128">
        <v>36658.095372331445</v>
      </c>
      <c r="D4128" t="s">
        <v>8596</v>
      </c>
      <c r="E4128" t="str">
        <f t="shared" si="1398"/>
        <v>Seru</v>
      </c>
      <c r="F4128" t="str">
        <f t="shared" si="1399"/>
        <v>Rabeni</v>
      </c>
      <c r="H4128">
        <v>0</v>
      </c>
      <c r="J4128">
        <v>37</v>
      </c>
      <c r="K4128" s="3">
        <v>42444</v>
      </c>
      <c r="L4128" s="2" t="s">
        <v>8009</v>
      </c>
      <c r="M4128" t="str">
        <f t="shared" si="1387"/>
        <v>Fijian rugby union player (national team Leicester Tigers) suspected heart attack.[314]</v>
      </c>
      <c r="N4128" t="str">
        <f t="shared" si="1400"/>
        <v>Fijian</v>
      </c>
      <c r="O4128" t="str">
        <f t="shared" si="1397"/>
        <v>rugby union player (national team Leicester Tigers) suspected heart attack.[314]</v>
      </c>
      <c r="P4128" t="str">
        <f t="shared" si="1390"/>
        <v>rugby union player (national team Leicester Tigers) suspected heart attack.</v>
      </c>
      <c r="Q4128" t="str">
        <f t="shared" si="1391"/>
        <v>rugby union player (national team Leicester Tigers) suspected heart attack</v>
      </c>
      <c r="R4128" t="s">
        <v>7344</v>
      </c>
      <c r="S4128" s="2" t="s">
        <v>1847</v>
      </c>
      <c r="T4128" t="s">
        <v>7510</v>
      </c>
      <c r="U4128" t="str">
        <f t="shared" ref="U4128:U4155" si="1401">CONCATENATE("https://en.wikipedia.org/wiki/",REPLACE(D4128,FIND(" ",D4128),1,"_"))</f>
        <v>https://en.wikipedia.org/wiki/Seru_Rabeni</v>
      </c>
      <c r="Y4128" t="str">
        <f t="shared" ref="Y4128:Y4155" si="1402">CONCATENATE("https://tools.wmflabs.org/xtools-articleinfo/?article=",REPLACE(D4128,FIND(" ",D4128),1,"_"),"&amp;project=en.wikipedia.org")</f>
        <v>https://tools.wmflabs.org/xtools-articleinfo/?article=Seru_Rabeni&amp;project=en.wikipedia.org</v>
      </c>
      <c r="AB4128" t="str">
        <f t="shared" ref="AB4128:AB4155" si="1403">CONCATENATE("https://en.wikipedia.org/w/index.php?title=Special:WhatLinksHere/",REPLACE(D4128,FIND(" ",D4128),1,"_"),"&amp;limit=500")</f>
        <v>https://en.wikipedia.org/w/index.php?title=Special:WhatLinksHere/Seru_Rabeni&amp;limit=500</v>
      </c>
    </row>
    <row r="4129" spans="1:29">
      <c r="A4129">
        <v>679</v>
      </c>
      <c r="B4129">
        <v>923702</v>
      </c>
      <c r="C4129">
        <v>591988.25770454272</v>
      </c>
      <c r="D4129" t="s">
        <v>10279</v>
      </c>
      <c r="E4129" t="str">
        <f t="shared" si="1398"/>
        <v>Seth</v>
      </c>
      <c r="F4129" t="str">
        <f t="shared" si="1399"/>
        <v>Cardew</v>
      </c>
      <c r="H4129">
        <v>0</v>
      </c>
      <c r="J4129">
        <v>81</v>
      </c>
      <c r="K4129" s="3">
        <v>42402</v>
      </c>
      <c r="L4129" t="s">
        <v>10693</v>
      </c>
      <c r="M4129" t="str">
        <f t="shared" si="1387"/>
        <v>English studio potter.[22]</v>
      </c>
      <c r="N4129" t="str">
        <f t="shared" si="1400"/>
        <v>English</v>
      </c>
      <c r="O4129" t="str">
        <f t="shared" si="1397"/>
        <v>studio potter.[22]</v>
      </c>
      <c r="P4129" t="str">
        <f t="shared" si="1390"/>
        <v>studio potter.</v>
      </c>
      <c r="Q4129" t="str">
        <f t="shared" si="1391"/>
        <v>studio potter</v>
      </c>
      <c r="R4129" t="s">
        <v>7226</v>
      </c>
      <c r="U4129" t="str">
        <f t="shared" si="1401"/>
        <v>https://en.wikipedia.org/wiki/Seth_Cardew</v>
      </c>
      <c r="Y4129" t="str">
        <f t="shared" si="1402"/>
        <v>https://tools.wmflabs.org/xtools-articleinfo/?article=Seth_Cardew&amp;project=en.wikipedia.org</v>
      </c>
      <c r="AB4129" t="str">
        <f t="shared" si="1403"/>
        <v>https://en.wikipedia.org/w/index.php?title=Special:WhatLinksHere/Seth_Cardew&amp;limit=500</v>
      </c>
    </row>
    <row r="4130" spans="1:29">
      <c r="A4130">
        <v>4616</v>
      </c>
      <c r="B4130">
        <v>906401</v>
      </c>
      <c r="C4130">
        <v>1700.4846695272136</v>
      </c>
      <c r="D4130" t="s">
        <v>15165</v>
      </c>
      <c r="E4130" t="str">
        <f t="shared" si="1398"/>
        <v>Severino</v>
      </c>
      <c r="F4130" t="str">
        <f t="shared" si="1399"/>
        <v>Santiapichi</v>
      </c>
      <c r="H4130">
        <v>0</v>
      </c>
      <c r="J4130">
        <v>90</v>
      </c>
      <c r="K4130" s="5">
        <v>42629</v>
      </c>
      <c r="L4130" t="s">
        <v>15555</v>
      </c>
      <c r="M4130" t="str">
        <f t="shared" si="1387"/>
        <v>Italian magistrate and writer.[200]</v>
      </c>
      <c r="N4130" t="str">
        <f t="shared" si="1400"/>
        <v>Italian</v>
      </c>
      <c r="O4130" t="str">
        <f t="shared" si="1397"/>
        <v>magistrate and writer.[200]</v>
      </c>
      <c r="P4130" s="2" t="str">
        <f t="shared" si="1390"/>
        <v>magistrate and writer.</v>
      </c>
      <c r="Q4130" s="2" t="str">
        <f t="shared" si="1391"/>
        <v>magistrate and writer</v>
      </c>
      <c r="R4130" s="2" t="str">
        <f>Q4130</f>
        <v>magistrate and writer</v>
      </c>
      <c r="S4130" s="2"/>
      <c r="U4130" t="str">
        <f t="shared" si="1401"/>
        <v>https://en.wikipedia.org/wiki/Severino_Santiapichi</v>
      </c>
      <c r="Y4130" t="str">
        <f t="shared" si="1402"/>
        <v>https://tools.wmflabs.org/xtools-articleinfo/?article=Severino_Santiapichi&amp;project=en.wikipedia.org</v>
      </c>
      <c r="AB4130" t="str">
        <f t="shared" si="1403"/>
        <v>https://en.wikipedia.org/w/index.php?title=Special:WhatLinksHere/Severino_Santiapichi&amp;limit=500</v>
      </c>
    </row>
    <row r="4131" spans="1:29">
      <c r="A4131" s="2">
        <v>1774</v>
      </c>
      <c r="B4131" s="2">
        <v>800952</v>
      </c>
      <c r="C4131" s="2">
        <v>102450.91137767304</v>
      </c>
      <c r="D4131" s="2" t="s">
        <v>8392</v>
      </c>
      <c r="E4131" s="2" t="str">
        <f t="shared" si="1398"/>
        <v>Seymour</v>
      </c>
      <c r="F4131" s="2" t="str">
        <f t="shared" si="1399"/>
        <v>Lazar</v>
      </c>
      <c r="G4131" s="2"/>
      <c r="H4131">
        <v>0</v>
      </c>
      <c r="J4131" s="2">
        <v>88</v>
      </c>
      <c r="K4131" s="4">
        <v>42459</v>
      </c>
      <c r="L4131" s="2" t="s">
        <v>7794</v>
      </c>
      <c r="M4131" s="2" t="str">
        <f t="shared" si="1387"/>
        <v>American lawyer.[582]</v>
      </c>
      <c r="N4131" s="2" t="str">
        <f t="shared" si="1400"/>
        <v>American</v>
      </c>
      <c r="O4131" s="2" t="str">
        <f t="shared" si="1397"/>
        <v>lawyer.[582]</v>
      </c>
      <c r="P4131" s="2" t="str">
        <f t="shared" si="1390"/>
        <v>lawyer.</v>
      </c>
      <c r="Q4131" s="2" t="str">
        <f t="shared" si="1391"/>
        <v>lawyer</v>
      </c>
      <c r="R4131" s="2" t="str">
        <f>IFERROR(MID(Q4131,1,FIND(" ",Q4131)-1),Q4131)</f>
        <v>lawyer</v>
      </c>
      <c r="S4131" s="2"/>
      <c r="T4131" s="2"/>
      <c r="U4131" t="str">
        <f t="shared" si="1401"/>
        <v>https://en.wikipedia.org/wiki/Seymour_Lazar</v>
      </c>
      <c r="V4131" s="2"/>
      <c r="Y4131" t="str">
        <f t="shared" si="1402"/>
        <v>https://tools.wmflabs.org/xtools-articleinfo/?article=Seymour_Lazar&amp;project=en.wikipedia.org</v>
      </c>
      <c r="Z4131" s="2"/>
      <c r="AA4131" s="2"/>
      <c r="AB4131" t="str">
        <f t="shared" si="1403"/>
        <v>https://en.wikipedia.org/w/index.php?title=Special:WhatLinksHere/Seymour_Lazar&amp;limit=500</v>
      </c>
      <c r="AC4131" s="2"/>
    </row>
    <row r="4132" spans="1:29">
      <c r="A4132">
        <v>4306</v>
      </c>
      <c r="B4132">
        <v>103688</v>
      </c>
      <c r="C4132">
        <v>389499.65225037886</v>
      </c>
      <c r="D4132" t="s">
        <v>4007</v>
      </c>
      <c r="E4132" t="str">
        <f t="shared" si="1398"/>
        <v>Shahid</v>
      </c>
      <c r="F4132" t="str">
        <f t="shared" si="1399"/>
        <v>Qadri</v>
      </c>
      <c r="H4132">
        <v>0</v>
      </c>
      <c r="J4132">
        <v>74</v>
      </c>
      <c r="K4132" s="5">
        <v>42610</v>
      </c>
      <c r="L4132" t="s">
        <v>3725</v>
      </c>
      <c r="M4132" t="str">
        <f t="shared" si="1387"/>
        <v>Bangladeshi poet kidney disease.[450]</v>
      </c>
      <c r="N4132" t="str">
        <f t="shared" si="1400"/>
        <v>Bangladeshi</v>
      </c>
      <c r="O4132" t="str">
        <f t="shared" si="1397"/>
        <v>poet kidney disease.[450]</v>
      </c>
      <c r="P4132" s="2" t="str">
        <f t="shared" si="1390"/>
        <v>poet kidney disease.</v>
      </c>
      <c r="Q4132" s="2" t="str">
        <f t="shared" si="1391"/>
        <v>poet kidney disease</v>
      </c>
      <c r="R4132" s="2" t="str">
        <f>IFERROR(MID(Q4132,1,FIND(" ",Q4132)-1),Q4132)</f>
        <v>poet</v>
      </c>
      <c r="S4132" s="2"/>
      <c r="T4132" t="s">
        <v>2828</v>
      </c>
      <c r="U4132" t="str">
        <f t="shared" si="1401"/>
        <v>https://en.wikipedia.org/wiki/Shahid_Qadri</v>
      </c>
      <c r="Y4132" t="str">
        <f t="shared" si="1402"/>
        <v>https://tools.wmflabs.org/xtools-articleinfo/?article=Shahid_Qadri&amp;project=en.wikipedia.org</v>
      </c>
      <c r="AB4132" t="str">
        <f t="shared" si="1403"/>
        <v>https://en.wikipedia.org/w/index.php?title=Special:WhatLinksHere/Shahid_Qadri&amp;limit=500</v>
      </c>
    </row>
    <row r="4133" spans="1:29">
      <c r="A4133">
        <v>1883</v>
      </c>
      <c r="B4133">
        <v>452731</v>
      </c>
      <c r="C4133">
        <v>307537.49577070266</v>
      </c>
      <c r="D4133" t="s">
        <v>6777</v>
      </c>
      <c r="E4133" t="s">
        <v>5721</v>
      </c>
      <c r="F4133" t="s">
        <v>5722</v>
      </c>
      <c r="H4133">
        <v>0</v>
      </c>
      <c r="J4133">
        <v>59</v>
      </c>
      <c r="K4133" s="5">
        <v>42464</v>
      </c>
      <c r="L4133" t="s">
        <v>6327</v>
      </c>
      <c r="M4133" t="str">
        <f t="shared" si="1387"/>
        <v>Bangladeshi filmmaker motor neuron disease.[69]</v>
      </c>
      <c r="N4133" t="str">
        <f t="shared" si="1400"/>
        <v>Bangladeshi</v>
      </c>
      <c r="O4133" t="str">
        <f t="shared" si="1397"/>
        <v>filmmaker motor neuron disease.[69]</v>
      </c>
      <c r="P4133" t="str">
        <f t="shared" si="1390"/>
        <v>filmmaker motor neuron disease.</v>
      </c>
      <c r="Q4133" t="str">
        <f t="shared" si="1391"/>
        <v>filmmaker motor neuron disease</v>
      </c>
      <c r="R4133" t="str">
        <f>IFERROR(MID(Q4133,1,FIND(" ",Q4133)-1),Q4133)</f>
        <v>filmmaker</v>
      </c>
      <c r="T4133" t="s">
        <v>7551</v>
      </c>
      <c r="U4133" t="str">
        <f t="shared" si="1401"/>
        <v>https://en.wikipedia.org/wiki/Shahidul_Islam Khokon</v>
      </c>
      <c r="Y4133" t="str">
        <f t="shared" si="1402"/>
        <v>https://tools.wmflabs.org/xtools-articleinfo/?article=Shahidul_Islam Khokon&amp;project=en.wikipedia.org</v>
      </c>
      <c r="AB4133" t="str">
        <f t="shared" si="1403"/>
        <v>https://en.wikipedia.org/w/index.php?title=Special:WhatLinksHere/Shahidul_Islam Khokon&amp;limit=500</v>
      </c>
    </row>
    <row r="4134" spans="1:29">
      <c r="A4134">
        <v>3890</v>
      </c>
      <c r="B4134">
        <v>195924</v>
      </c>
      <c r="C4134">
        <v>648309.29464733345</v>
      </c>
      <c r="D4134" t="s">
        <v>4511</v>
      </c>
      <c r="E4134" t="str">
        <f t="shared" ref="E4134:E4139" si="1404">LEFT(D4134,FIND(" ",D4134)-1)</f>
        <v>Shahram</v>
      </c>
      <c r="F4134" t="str">
        <f t="shared" ref="F4134:F4139" si="1405">MID(D4134,FIND(" ",D4134)+1,9999)</f>
        <v>Amiri</v>
      </c>
      <c r="H4134">
        <v>0</v>
      </c>
      <c r="J4134">
        <v>38</v>
      </c>
      <c r="K4134" s="5">
        <v>42585</v>
      </c>
      <c r="L4134" t="s">
        <v>4198</v>
      </c>
      <c r="M4134" t="str">
        <f t="shared" si="1387"/>
        <v>Iranian nuclear scientist execution by hanging.[32]</v>
      </c>
      <c r="N4134" t="str">
        <f t="shared" si="1400"/>
        <v>Iranian</v>
      </c>
      <c r="O4134" t="str">
        <f t="shared" si="1397"/>
        <v>nuclear scientist execution by hanging.[32]</v>
      </c>
      <c r="P4134" s="2" t="str">
        <f t="shared" si="1390"/>
        <v>nuclear scientist execution by hanging.</v>
      </c>
      <c r="Q4134" s="2" t="str">
        <f t="shared" si="1391"/>
        <v>nuclear scientist execution by hanging</v>
      </c>
      <c r="R4134" s="2" t="s">
        <v>3025</v>
      </c>
      <c r="S4134" s="2"/>
      <c r="T4134" t="s">
        <v>3024</v>
      </c>
      <c r="U4134" t="str">
        <f t="shared" si="1401"/>
        <v>https://en.wikipedia.org/wiki/Shahram_Amiri</v>
      </c>
      <c r="Y4134" t="str">
        <f t="shared" si="1402"/>
        <v>https://tools.wmflabs.org/xtools-articleinfo/?article=Shahram_Amiri&amp;project=en.wikipedia.org</v>
      </c>
      <c r="AB4134" t="str">
        <f t="shared" si="1403"/>
        <v>https://en.wikipedia.org/w/index.php?title=Special:WhatLinksHere/Shahram_Amiri&amp;limit=500</v>
      </c>
    </row>
    <row r="4135" spans="1:29">
      <c r="A4135">
        <v>3901</v>
      </c>
      <c r="B4135">
        <v>298807</v>
      </c>
      <c r="C4135">
        <v>703326.32833287795</v>
      </c>
      <c r="D4135" t="s">
        <v>4648</v>
      </c>
      <c r="E4135" t="str">
        <f t="shared" si="1404"/>
        <v>Shakira</v>
      </c>
      <c r="F4135" t="str">
        <f t="shared" si="1405"/>
        <v>Martin</v>
      </c>
      <c r="H4135">
        <v>0</v>
      </c>
      <c r="J4135">
        <v>30</v>
      </c>
      <c r="K4135" s="5">
        <v>42585</v>
      </c>
      <c r="L4135" t="s">
        <v>3995</v>
      </c>
      <c r="M4135" t="str">
        <f t="shared" si="1387"/>
        <v>American-born Jamaican model and beauty queen Miss Jamaica Universe (2011) sickle-cell disease.[43]</v>
      </c>
      <c r="N4135" t="s">
        <v>3393</v>
      </c>
      <c r="O4135" t="str">
        <f t="shared" si="1397"/>
        <v>Jamaican model and beauty queen Miss Jamaica Universe (2011) sickle-cell disease.[43]</v>
      </c>
      <c r="P4135" s="2" t="str">
        <f t="shared" si="1390"/>
        <v>Jamaican model and beauty queen Miss Jamaica Universe (2011) sickle-cell disease.</v>
      </c>
      <c r="Q4135" s="2" t="str">
        <f t="shared" si="1391"/>
        <v>Jamaican model and beauty queen Miss Jamaica Universe (2011) sickle-cell disease</v>
      </c>
      <c r="R4135" s="2" t="s">
        <v>2866</v>
      </c>
      <c r="S4135" s="2" t="s">
        <v>627</v>
      </c>
      <c r="T4135" t="s">
        <v>2974</v>
      </c>
      <c r="U4135" t="str">
        <f t="shared" si="1401"/>
        <v>https://en.wikipedia.org/wiki/Shakira_Martin</v>
      </c>
      <c r="Y4135" t="str">
        <f t="shared" si="1402"/>
        <v>https://tools.wmflabs.org/xtools-articleinfo/?article=Shakira_Martin&amp;project=en.wikipedia.org</v>
      </c>
      <c r="AB4135" t="str">
        <f t="shared" si="1403"/>
        <v>https://en.wikipedia.org/w/index.php?title=Special:WhatLinksHere/Shakira_Martin&amp;limit=500</v>
      </c>
    </row>
    <row r="4136" spans="1:29">
      <c r="A4136">
        <v>3920</v>
      </c>
      <c r="B4136">
        <v>35286</v>
      </c>
      <c r="C4136">
        <v>431778.95030477841</v>
      </c>
      <c r="D4136" t="s">
        <v>4538</v>
      </c>
      <c r="E4136" t="str">
        <f t="shared" si="1404"/>
        <v>Shamim</v>
      </c>
      <c r="F4136" t="str">
        <f t="shared" si="1405"/>
        <v>Ara</v>
      </c>
      <c r="H4136">
        <v>0</v>
      </c>
      <c r="J4136">
        <v>78</v>
      </c>
      <c r="K4136" s="5">
        <v>42587</v>
      </c>
      <c r="L4136" t="s">
        <v>4276</v>
      </c>
      <c r="M4136" t="str">
        <f t="shared" si="1387"/>
        <v>Pakistani actress and director.[62]</v>
      </c>
      <c r="N4136" t="str">
        <f t="shared" ref="N4136:N4150" si="1406">MID(M4136,1,FIND(" ",M4136)-1)</f>
        <v>Pakistani</v>
      </c>
      <c r="O4136" t="str">
        <f t="shared" si="1397"/>
        <v>actress and director.[62]</v>
      </c>
      <c r="P4136" s="2" t="str">
        <f t="shared" si="1390"/>
        <v>actress and director.</v>
      </c>
      <c r="Q4136" s="2" t="str">
        <f t="shared" si="1391"/>
        <v>actress and director</v>
      </c>
      <c r="R4136" s="2" t="str">
        <f>Q4136</f>
        <v>actress and director</v>
      </c>
      <c r="S4136" s="2"/>
      <c r="U4136" t="str">
        <f t="shared" si="1401"/>
        <v>https://en.wikipedia.org/wiki/Shamim_Ara</v>
      </c>
      <c r="Y4136" t="str">
        <f t="shared" si="1402"/>
        <v>https://tools.wmflabs.org/xtools-articleinfo/?article=Shamim_Ara&amp;project=en.wikipedia.org</v>
      </c>
      <c r="AB4136" t="str">
        <f t="shared" si="1403"/>
        <v>https://en.wikipedia.org/w/index.php?title=Special:WhatLinksHere/Shamim_Ara&amp;limit=500</v>
      </c>
    </row>
    <row r="4137" spans="1:29">
      <c r="A4137">
        <v>465</v>
      </c>
      <c r="B4137">
        <v>618311</v>
      </c>
      <c r="C4137">
        <v>241704.34761617798</v>
      </c>
      <c r="D4137" t="s">
        <v>9762</v>
      </c>
      <c r="E4137" t="str">
        <f t="shared" si="1404"/>
        <v>Shankar</v>
      </c>
      <c r="F4137" t="str">
        <f t="shared" si="1405"/>
        <v>Ghosh</v>
      </c>
      <c r="H4137">
        <v>0</v>
      </c>
      <c r="J4137">
        <v>80</v>
      </c>
      <c r="K4137" s="3">
        <v>42391</v>
      </c>
      <c r="L4137" t="s">
        <v>10311</v>
      </c>
      <c r="M4137" t="str">
        <f t="shared" si="1387"/>
        <v>Indian tabla player pneumonia.[469]</v>
      </c>
      <c r="N4137" t="str">
        <f t="shared" si="1406"/>
        <v>Indian</v>
      </c>
      <c r="O4137" t="str">
        <f t="shared" si="1397"/>
        <v>tabla player pneumonia.[469]</v>
      </c>
      <c r="P4137" t="str">
        <f t="shared" si="1390"/>
        <v>tabla player pneumonia.</v>
      </c>
      <c r="Q4137" t="str">
        <f t="shared" si="1391"/>
        <v>tabla player pneumonia</v>
      </c>
      <c r="R4137" t="s">
        <v>7115</v>
      </c>
      <c r="T4137" t="s">
        <v>8762</v>
      </c>
      <c r="U4137" t="str">
        <f t="shared" si="1401"/>
        <v>https://en.wikipedia.org/wiki/Shankar_Ghosh</v>
      </c>
      <c r="Y4137" t="str">
        <f t="shared" si="1402"/>
        <v>https://tools.wmflabs.org/xtools-articleinfo/?article=Shankar_Ghosh&amp;project=en.wikipedia.org</v>
      </c>
      <c r="AB4137" t="str">
        <f t="shared" si="1403"/>
        <v>https://en.wikipedia.org/w/index.php?title=Special:WhatLinksHere/Shankar_Ghosh&amp;limit=500</v>
      </c>
    </row>
    <row r="4138" spans="1:29">
      <c r="A4138">
        <v>54</v>
      </c>
      <c r="B4138">
        <v>887454</v>
      </c>
      <c r="C4138">
        <v>657865.22368944134</v>
      </c>
      <c r="D4138" t="s">
        <v>9211</v>
      </c>
      <c r="E4138" t="str">
        <f t="shared" si="1404"/>
        <v>Shankar</v>
      </c>
      <c r="F4138" t="str">
        <f t="shared" si="1405"/>
        <v>Prasad Jaiswal</v>
      </c>
      <c r="H4138">
        <v>0</v>
      </c>
      <c r="J4138">
        <v>83</v>
      </c>
      <c r="K4138" s="3">
        <v>42372</v>
      </c>
      <c r="L4138" t="s">
        <v>9078</v>
      </c>
      <c r="M4138" t="str">
        <f t="shared" si="1387"/>
        <v>Indian politician.[54]</v>
      </c>
      <c r="N4138" t="str">
        <f t="shared" si="1406"/>
        <v>Indian</v>
      </c>
      <c r="O4138" t="str">
        <f t="shared" si="1397"/>
        <v>politician.[54]</v>
      </c>
      <c r="P4138" t="str">
        <f t="shared" si="1390"/>
        <v>politician.</v>
      </c>
      <c r="Q4138" t="str">
        <f t="shared" si="1391"/>
        <v>politician</v>
      </c>
      <c r="R4138" t="str">
        <f>IFERROR(MID(Q4138,1,FIND(" ",Q4138)-1),Q4138)</f>
        <v>politician</v>
      </c>
      <c r="U4138" t="str">
        <f t="shared" si="1401"/>
        <v>https://en.wikipedia.org/wiki/Shankar_Prasad Jaiswal</v>
      </c>
      <c r="Y4138" t="str">
        <f t="shared" si="1402"/>
        <v>https://tools.wmflabs.org/xtools-articleinfo/?article=Shankar_Prasad Jaiswal&amp;project=en.wikipedia.org</v>
      </c>
      <c r="AB4138" t="str">
        <f t="shared" si="1403"/>
        <v>https://en.wikipedia.org/w/index.php?title=Special:WhatLinksHere/Shankar_Prasad Jaiswal&amp;limit=500</v>
      </c>
    </row>
    <row r="4139" spans="1:29">
      <c r="A4139">
        <v>1678</v>
      </c>
      <c r="B4139">
        <v>449811</v>
      </c>
      <c r="C4139">
        <v>392684.66648991307</v>
      </c>
      <c r="D4139" t="s">
        <v>8448</v>
      </c>
      <c r="E4139" t="str">
        <f t="shared" si="1404"/>
        <v>Shannon</v>
      </c>
      <c r="F4139" t="str">
        <f t="shared" si="1405"/>
        <v>Bolin</v>
      </c>
      <c r="H4139">
        <v>0</v>
      </c>
      <c r="J4139">
        <v>99</v>
      </c>
      <c r="K4139" s="3">
        <v>42454</v>
      </c>
      <c r="L4139" s="2" t="s">
        <v>7759</v>
      </c>
      <c r="M4139" t="str">
        <f t="shared" si="1387"/>
        <v>American actress and singer.[485]</v>
      </c>
      <c r="N4139" t="str">
        <f t="shared" si="1406"/>
        <v>American</v>
      </c>
      <c r="O4139" t="str">
        <f t="shared" si="1397"/>
        <v>actress and singer.[485]</v>
      </c>
      <c r="P4139" t="str">
        <f t="shared" si="1390"/>
        <v>actress and singer.</v>
      </c>
      <c r="Q4139" t="str">
        <f t="shared" si="1391"/>
        <v>actress and singer</v>
      </c>
      <c r="R4139" t="str">
        <f>Q4139</f>
        <v>actress and singer</v>
      </c>
      <c r="U4139" t="str">
        <f t="shared" si="1401"/>
        <v>https://en.wikipedia.org/wiki/Shannon_Bolin</v>
      </c>
      <c r="Y4139" t="str">
        <f t="shared" si="1402"/>
        <v>https://tools.wmflabs.org/xtools-articleinfo/?article=Shannon_Bolin&amp;project=en.wikipedia.org</v>
      </c>
      <c r="AB4139" t="str">
        <f t="shared" si="1403"/>
        <v>https://en.wikipedia.org/w/index.php?title=Special:WhatLinksHere/Shannon_Bolin&amp;limit=500</v>
      </c>
    </row>
    <row r="4140" spans="1:29">
      <c r="A4140">
        <v>302</v>
      </c>
      <c r="B4140">
        <v>823914</v>
      </c>
      <c r="C4140">
        <v>584976.48761203885</v>
      </c>
      <c r="D4140" t="s">
        <v>9418</v>
      </c>
      <c r="E4140" t="s">
        <v>10722</v>
      </c>
      <c r="H4140">
        <v>0</v>
      </c>
      <c r="J4140">
        <v>44</v>
      </c>
      <c r="K4140" s="3">
        <v>42383</v>
      </c>
      <c r="L4140" t="s">
        <v>10074</v>
      </c>
      <c r="M4140" t="str">
        <f t="shared" si="1387"/>
        <v>Brazilian humorist heart attack.[303]</v>
      </c>
      <c r="N4140" t="str">
        <f t="shared" si="1406"/>
        <v>Brazilian</v>
      </c>
      <c r="O4140" t="str">
        <f t="shared" si="1397"/>
        <v>humorist heart attack.[303]</v>
      </c>
      <c r="P4140" t="str">
        <f t="shared" si="1390"/>
        <v>humorist heart attack.</v>
      </c>
      <c r="Q4140" t="str">
        <f t="shared" si="1391"/>
        <v>humorist heart attack</v>
      </c>
      <c r="R4140" t="str">
        <f>IFERROR(MID(Q4140,1,FIND(" ",Q4140)-1),Q4140)</f>
        <v>humorist</v>
      </c>
      <c r="T4140" t="s">
        <v>12104</v>
      </c>
      <c r="U4140" t="e">
        <f t="shared" si="1401"/>
        <v>#VALUE!</v>
      </c>
      <c r="Y4140" t="e">
        <f t="shared" si="1402"/>
        <v>#VALUE!</v>
      </c>
      <c r="AB4140" t="e">
        <f t="shared" si="1403"/>
        <v>#VALUE!</v>
      </c>
    </row>
    <row r="4141" spans="1:29">
      <c r="A4141">
        <v>3131</v>
      </c>
      <c r="B4141">
        <v>459066</v>
      </c>
      <c r="C4141">
        <v>614145.65362611029</v>
      </c>
      <c r="D4141" t="s">
        <v>5302</v>
      </c>
      <c r="E4141" t="str">
        <f>LEFT(D4141,FIND(" ",D4141)-1)</f>
        <v>Sharon</v>
      </c>
      <c r="F4141" t="str">
        <f>MID(D4141,FIND(" ",D4141)+1,9999)</f>
        <v>Douglas</v>
      </c>
      <c r="H4141">
        <v>0</v>
      </c>
      <c r="J4141">
        <v>95</v>
      </c>
      <c r="K4141" s="5">
        <v>42539</v>
      </c>
      <c r="L4141" t="s">
        <v>4866</v>
      </c>
      <c r="M4141" t="str">
        <f t="shared" si="1387"/>
        <v>American actress.[286]</v>
      </c>
      <c r="N4141" t="str">
        <f t="shared" si="1406"/>
        <v>American</v>
      </c>
      <c r="O4141" t="str">
        <f t="shared" si="1397"/>
        <v>actress.[286]</v>
      </c>
      <c r="P4141" t="str">
        <f t="shared" si="1390"/>
        <v>actress.</v>
      </c>
      <c r="Q4141" t="str">
        <f t="shared" si="1391"/>
        <v>actress</v>
      </c>
      <c r="R4141" t="str">
        <f>IFERROR(MID(Q4141,1,FIND(" ",Q4141)-1),Q4141)</f>
        <v>actress</v>
      </c>
      <c r="U4141" t="str">
        <f t="shared" si="1401"/>
        <v>https://en.wikipedia.org/wiki/Sharon_Douglas</v>
      </c>
      <c r="Y4141" t="str">
        <f t="shared" si="1402"/>
        <v>https://tools.wmflabs.org/xtools-articleinfo/?article=Sharon_Douglas&amp;project=en.wikipedia.org</v>
      </c>
      <c r="AB4141" t="str">
        <f t="shared" si="1403"/>
        <v>https://en.wikipedia.org/w/index.php?title=Special:WhatLinksHere/Sharon_Douglas&amp;limit=500</v>
      </c>
    </row>
    <row r="4142" spans="1:29">
      <c r="A4142">
        <v>3555</v>
      </c>
      <c r="B4142">
        <v>506953</v>
      </c>
      <c r="C4142">
        <v>733625.86361872673</v>
      </c>
      <c r="D4142" t="s">
        <v>13709</v>
      </c>
      <c r="E4142" t="str">
        <f>LEFT(D4142,FIND(" ",D4142)-1)</f>
        <v>Sharon</v>
      </c>
      <c r="F4142" t="str">
        <f>MID(D4142,FIND(" ",D4142)+1,9999)</f>
        <v>Runner</v>
      </c>
      <c r="H4142">
        <v>0</v>
      </c>
      <c r="J4142">
        <v>62</v>
      </c>
      <c r="K4142" s="5">
        <v>42565</v>
      </c>
      <c r="L4142" t="s">
        <v>14273</v>
      </c>
      <c r="M4142" t="str">
        <f t="shared" si="1387"/>
        <v>American politician member of the California State Assembly (2002–2008) and Senate (2011–2012 2015–2016) complications from respiratory failure.[214]</v>
      </c>
      <c r="N4142" t="str">
        <f t="shared" si="1406"/>
        <v>American</v>
      </c>
      <c r="O4142" t="str">
        <f t="shared" si="1397"/>
        <v>politician member of the California State Assembly (2002–2008) and Senate (2011–2012 2015–2016) complications from respiratory failure.[214]</v>
      </c>
      <c r="P4142" s="2" t="str">
        <f t="shared" si="1390"/>
        <v>politician member of the California State Assembly (2002–2008) and Senate (2011–2012 2015–2016) complications from respiratory failure.</v>
      </c>
      <c r="Q4142" s="2" t="str">
        <f t="shared" si="1391"/>
        <v>politician member of the California State Assembly (2002–2008) and Senate (2011–2012 2015–2016) complications from respiratory failure</v>
      </c>
      <c r="R4142" s="2" t="str">
        <f>IFERROR(MID(Q4142,1,FIND(" ",Q4142)-1),Q4142)</f>
        <v>politician</v>
      </c>
      <c r="S4142" s="2" t="s">
        <v>809</v>
      </c>
      <c r="T4142" t="s">
        <v>14634</v>
      </c>
      <c r="U4142" t="str">
        <f t="shared" si="1401"/>
        <v>https://en.wikipedia.org/wiki/Sharon_Runner</v>
      </c>
      <c r="Y4142" t="str">
        <f t="shared" si="1402"/>
        <v>https://tools.wmflabs.org/xtools-articleinfo/?article=Sharon_Runner&amp;project=en.wikipedia.org</v>
      </c>
      <c r="AB4142" t="str">
        <f t="shared" si="1403"/>
        <v>https://en.wikipedia.org/w/index.php?title=Special:WhatLinksHere/Sharon_Runner&amp;limit=500</v>
      </c>
    </row>
    <row r="4143" spans="1:29">
      <c r="A4143">
        <v>1422</v>
      </c>
      <c r="B4143">
        <v>822297</v>
      </c>
      <c r="C4143">
        <v>294479.01616094896</v>
      </c>
      <c r="D4143" t="s">
        <v>8522</v>
      </c>
      <c r="E4143" t="str">
        <f>LEFT(D4143,FIND(" ",D4143)-1)</f>
        <v>Shawn</v>
      </c>
      <c r="F4143" t="str">
        <f>MID(D4143,FIND(" ",D4143)+1,9999)</f>
        <v>Elliott</v>
      </c>
      <c r="H4143">
        <v>0</v>
      </c>
      <c r="J4143">
        <v>79</v>
      </c>
      <c r="K4143" s="3">
        <v>42440</v>
      </c>
      <c r="L4143" s="2" t="s">
        <v>8092</v>
      </c>
      <c r="M4143" t="str">
        <f t="shared" si="1387"/>
        <v>American singer and actor (The Dead Pool Broken City Law &amp; Order).[228]</v>
      </c>
      <c r="N4143" t="str">
        <f t="shared" si="1406"/>
        <v>American</v>
      </c>
      <c r="O4143" t="str">
        <f t="shared" si="1397"/>
        <v>singer and actor (The Dead Pool Broken City Law &amp; Order).[228]</v>
      </c>
      <c r="P4143" t="str">
        <f t="shared" si="1390"/>
        <v>singer and actor (The Dead Pool Broken City Law &amp; Order).</v>
      </c>
      <c r="Q4143" t="str">
        <f t="shared" si="1391"/>
        <v>singer and actor (The Dead Pool Broken City Law &amp; Order)</v>
      </c>
      <c r="R4143" t="s">
        <v>3226</v>
      </c>
      <c r="S4143" s="2" t="s">
        <v>1971</v>
      </c>
      <c r="U4143" t="str">
        <f t="shared" si="1401"/>
        <v>https://en.wikipedia.org/wiki/Shawn_Elliott</v>
      </c>
      <c r="Y4143" t="str">
        <f t="shared" si="1402"/>
        <v>https://tools.wmflabs.org/xtools-articleinfo/?article=Shawn_Elliott&amp;project=en.wikipedia.org</v>
      </c>
      <c r="AB4143" t="str">
        <f t="shared" si="1403"/>
        <v>https://en.wikipedia.org/w/index.php?title=Special:WhatLinksHere/Shawn_Elliott&amp;limit=500</v>
      </c>
    </row>
    <row r="4144" spans="1:29">
      <c r="A4144">
        <v>4695</v>
      </c>
      <c r="B4144">
        <v>358378</v>
      </c>
      <c r="C4144">
        <v>82514.858131617075</v>
      </c>
      <c r="D4144" t="s">
        <v>15226</v>
      </c>
      <c r="E4144" t="str">
        <f>LEFT(D4144,FIND(" ",D4144)-1)</f>
        <v>Shawty</v>
      </c>
      <c r="F4144" t="str">
        <f>MID(D4144,FIND(" ",D4144)+1,9999)</f>
        <v>Lo</v>
      </c>
      <c r="H4144">
        <v>0</v>
      </c>
      <c r="J4144">
        <v>40</v>
      </c>
      <c r="K4144" s="5">
        <v>42634</v>
      </c>
      <c r="L4144" t="s">
        <v>15654</v>
      </c>
      <c r="M4144" t="str">
        <f t="shared" si="1387"/>
        <v>American hip-hop musician (D4L) traffic collision.[101]</v>
      </c>
      <c r="N4144" t="str">
        <f t="shared" si="1406"/>
        <v>American</v>
      </c>
      <c r="O4144" t="str">
        <f t="shared" si="1397"/>
        <v>hip-hop musician (D4L) traffic collision.[101]</v>
      </c>
      <c r="P4144" s="2" t="str">
        <f t="shared" si="1390"/>
        <v>hip-hop musician (D4L) traffic collision.</v>
      </c>
      <c r="Q4144" s="2" t="str">
        <f t="shared" si="1391"/>
        <v>hip-hop musician (D4L) traffic collision</v>
      </c>
      <c r="R4144" s="2" t="s">
        <v>15772</v>
      </c>
      <c r="S4144" s="2" t="s">
        <v>320</v>
      </c>
      <c r="T4144" t="s">
        <v>15867</v>
      </c>
      <c r="U4144" t="str">
        <f t="shared" si="1401"/>
        <v>https://en.wikipedia.org/wiki/Shawty_Lo</v>
      </c>
      <c r="Y4144" t="str">
        <f t="shared" si="1402"/>
        <v>https://tools.wmflabs.org/xtools-articleinfo/?article=Shawty_Lo&amp;project=en.wikipedia.org</v>
      </c>
      <c r="AB4144" t="str">
        <f t="shared" si="1403"/>
        <v>https://en.wikipedia.org/w/index.php?title=Special:WhatLinksHere/Shawty_Lo&amp;limit=500</v>
      </c>
    </row>
    <row r="4145" spans="1:29">
      <c r="A4145">
        <v>4422</v>
      </c>
      <c r="B4145">
        <v>223743</v>
      </c>
      <c r="C4145">
        <v>971235.48307263269</v>
      </c>
      <c r="D4145" t="s">
        <v>15003</v>
      </c>
      <c r="E4145" t="s">
        <v>15586</v>
      </c>
      <c r="F4145" t="s">
        <v>15587</v>
      </c>
      <c r="H4145">
        <v>0</v>
      </c>
      <c r="J4145">
        <v>88</v>
      </c>
      <c r="K4145" s="5">
        <v>42618</v>
      </c>
      <c r="L4145" t="s">
        <v>15350</v>
      </c>
      <c r="M4145" t="str">
        <f t="shared" si="1387"/>
        <v>Israeli chief rabbi of Haifa.[364]</v>
      </c>
      <c r="N4145" t="str">
        <f t="shared" si="1406"/>
        <v>Israeli</v>
      </c>
      <c r="O4145" t="str">
        <f t="shared" si="1397"/>
        <v>chief rabbi of Haifa.[364]</v>
      </c>
      <c r="P4145" s="2" t="str">
        <f t="shared" si="1390"/>
        <v>chief rabbi of Haifa.</v>
      </c>
      <c r="Q4145" s="2" t="str">
        <f t="shared" si="1391"/>
        <v>chief rabbi of Haifa</v>
      </c>
      <c r="R4145" s="2" t="s">
        <v>16021</v>
      </c>
      <c r="S4145" t="s">
        <v>293</v>
      </c>
      <c r="U4145" t="str">
        <f t="shared" si="1401"/>
        <v>https://en.wikipedia.org/wiki/She'ar_Yashuv Cohen</v>
      </c>
      <c r="Y4145" t="str">
        <f t="shared" si="1402"/>
        <v>https://tools.wmflabs.org/xtools-articleinfo/?article=She'ar_Yashuv Cohen&amp;project=en.wikipedia.org</v>
      </c>
      <c r="AB4145" t="str">
        <f t="shared" si="1403"/>
        <v>https://en.wikipedia.org/w/index.php?title=Special:WhatLinksHere/She'ar_Yashuv Cohen&amp;limit=500</v>
      </c>
    </row>
    <row r="4146" spans="1:29">
      <c r="A4146">
        <v>3814</v>
      </c>
      <c r="B4146">
        <v>978930</v>
      </c>
      <c r="C4146">
        <v>654764.17162699369</v>
      </c>
      <c r="D4146" t="s">
        <v>13777</v>
      </c>
      <c r="E4146" t="s">
        <v>14523</v>
      </c>
      <c r="F4146" t="s">
        <v>14522</v>
      </c>
      <c r="H4146">
        <v>0</v>
      </c>
      <c r="J4146">
        <v>76</v>
      </c>
      <c r="K4146" s="5">
        <v>42579</v>
      </c>
      <c r="L4146" t="s">
        <v>14501</v>
      </c>
      <c r="M4146" t="str">
        <f t="shared" si="1387"/>
        <v>Indian Muslim scholar.[473]</v>
      </c>
      <c r="N4146" t="str">
        <f t="shared" si="1406"/>
        <v>Indian</v>
      </c>
      <c r="O4146" t="str">
        <f t="shared" si="1397"/>
        <v>Muslim scholar.[473]</v>
      </c>
      <c r="P4146" s="2" t="str">
        <f t="shared" si="1390"/>
        <v>Muslim scholar.</v>
      </c>
      <c r="Q4146" s="2" t="str">
        <f t="shared" si="1391"/>
        <v>Muslim scholar</v>
      </c>
      <c r="R4146" s="2" t="s">
        <v>14929</v>
      </c>
      <c r="S4146" s="2"/>
      <c r="U4146" t="str">
        <f t="shared" si="1401"/>
        <v>https://en.wikipedia.org/wiki/Sheikh_Hussain Zakiri</v>
      </c>
      <c r="Y4146" t="str">
        <f t="shared" si="1402"/>
        <v>https://tools.wmflabs.org/xtools-articleinfo/?article=Sheikh_Hussain Zakiri&amp;project=en.wikipedia.org</v>
      </c>
      <c r="AB4146" t="str">
        <f t="shared" si="1403"/>
        <v>https://en.wikipedia.org/w/index.php?title=Special:WhatLinksHere/Sheikh_Hussain Zakiri&amp;limit=500</v>
      </c>
    </row>
    <row r="4147" spans="1:29" s="2" customFormat="1">
      <c r="A4147">
        <v>415</v>
      </c>
      <c r="B4147">
        <v>357412</v>
      </c>
      <c r="C4147">
        <v>95932.87496954872</v>
      </c>
      <c r="D4147" t="s">
        <v>10539</v>
      </c>
      <c r="E4147" t="str">
        <f t="shared" ref="E4147:E4152" si="1407">LEFT(D4147,FIND(" ",D4147)-1)</f>
        <v>Sheila</v>
      </c>
      <c r="F4147" t="str">
        <f t="shared" ref="F4147:F4152" si="1408">MID(D4147,FIND(" ",D4147)+1,9999)</f>
        <v>Sim Lady Attenborough</v>
      </c>
      <c r="G4147"/>
      <c r="H4147">
        <v>0</v>
      </c>
      <c r="I4147"/>
      <c r="J4147">
        <v>93</v>
      </c>
      <c r="K4147" s="3">
        <v>42388</v>
      </c>
      <c r="L4147" t="s">
        <v>10671</v>
      </c>
      <c r="M4147" t="str">
        <f t="shared" si="1387"/>
        <v>English actress (A Canterbury Tale Pandora and the Flying Dutchman West of Zanzibar) dementia.[417]</v>
      </c>
      <c r="N4147" t="str">
        <f t="shared" si="1406"/>
        <v>English</v>
      </c>
      <c r="O4147" t="str">
        <f t="shared" si="1397"/>
        <v>actress (A Canterbury Tale Pandora and the Flying Dutchman West of Zanzibar) dementia.[417]</v>
      </c>
      <c r="P4147" t="str">
        <f t="shared" si="1390"/>
        <v>actress (A Canterbury Tale Pandora and the Flying Dutchman West of Zanzibar) dementia.</v>
      </c>
      <c r="Q4147" t="str">
        <f t="shared" si="1391"/>
        <v>actress (A Canterbury Tale Pandora and the Flying Dutchman West of Zanzibar) dementia</v>
      </c>
      <c r="R4147" t="str">
        <f>IFERROR(MID(Q4147,1,FIND(" ",Q4147)-1),Q4147)</f>
        <v>actress</v>
      </c>
      <c r="S4147" t="s">
        <v>2404</v>
      </c>
      <c r="T4147" t="s">
        <v>8579</v>
      </c>
      <c r="U4147" t="str">
        <f t="shared" si="1401"/>
        <v>https://en.wikipedia.org/wiki/Sheila_Sim Lady Attenborough</v>
      </c>
      <c r="V4147"/>
      <c r="W4147"/>
      <c r="X4147"/>
      <c r="Y4147" t="str">
        <f t="shared" si="1402"/>
        <v>https://tools.wmflabs.org/xtools-articleinfo/?article=Sheila_Sim Lady Attenborough&amp;project=en.wikipedia.org</v>
      </c>
      <c r="Z4147"/>
      <c r="AA4147"/>
      <c r="AB4147" t="str">
        <f t="shared" si="1403"/>
        <v>https://en.wikipedia.org/w/index.php?title=Special:WhatLinksHere/Sheila_Sim Lady Attenborough&amp;limit=500</v>
      </c>
      <c r="AC4147"/>
    </row>
    <row r="4148" spans="1:29">
      <c r="A4148">
        <v>1340</v>
      </c>
      <c r="B4148">
        <v>835706</v>
      </c>
      <c r="C4148">
        <v>711921.45191889722</v>
      </c>
      <c r="D4148" t="s">
        <v>8965</v>
      </c>
      <c r="E4148" t="str">
        <f t="shared" si="1407"/>
        <v>Sheila</v>
      </c>
      <c r="F4148" t="str">
        <f t="shared" si="1408"/>
        <v>Varian</v>
      </c>
      <c r="H4148">
        <v>0</v>
      </c>
      <c r="J4148">
        <v>78</v>
      </c>
      <c r="K4148" s="3">
        <v>42435</v>
      </c>
      <c r="L4148" s="2" t="s">
        <v>8119</v>
      </c>
      <c r="M4148" t="str">
        <f t="shared" si="1387"/>
        <v>American horse breeder (Arabian horses) ovarian cancer.[146]</v>
      </c>
      <c r="N4148" t="str">
        <f t="shared" si="1406"/>
        <v>American</v>
      </c>
      <c r="O4148" t="str">
        <f t="shared" si="1397"/>
        <v>horse breeder (Arabian horses) ovarian cancer.[146]</v>
      </c>
      <c r="P4148" t="str">
        <f t="shared" si="1390"/>
        <v>horse breeder (Arabian horses) ovarian cancer.</v>
      </c>
      <c r="Q4148" t="str">
        <f t="shared" si="1391"/>
        <v>horse breeder (Arabian horses) ovarian cancer</v>
      </c>
      <c r="R4148" t="s">
        <v>7020</v>
      </c>
      <c r="S4148" s="2" t="s">
        <v>2175</v>
      </c>
      <c r="T4148" t="s">
        <v>7560</v>
      </c>
      <c r="U4148" t="str">
        <f t="shared" si="1401"/>
        <v>https://en.wikipedia.org/wiki/Sheila_Varian</v>
      </c>
      <c r="Y4148" t="str">
        <f t="shared" si="1402"/>
        <v>https://tools.wmflabs.org/xtools-articleinfo/?article=Sheila_Varian&amp;project=en.wikipedia.org</v>
      </c>
      <c r="AB4148" t="str">
        <f t="shared" si="1403"/>
        <v>https://en.wikipedia.org/w/index.php?title=Special:WhatLinksHere/Sheila_Varian&amp;limit=500</v>
      </c>
    </row>
    <row r="4149" spans="1:29">
      <c r="A4149">
        <v>3712</v>
      </c>
      <c r="B4149">
        <v>278530</v>
      </c>
      <c r="C4149">
        <v>335833.43364625762</v>
      </c>
      <c r="D4149" t="s">
        <v>13860</v>
      </c>
      <c r="E4149" t="str">
        <f t="shared" si="1407"/>
        <v>Sheilla</v>
      </c>
      <c r="F4149" t="str">
        <f t="shared" si="1408"/>
        <v>Lampkin</v>
      </c>
      <c r="H4149">
        <v>0</v>
      </c>
      <c r="J4149">
        <v>70</v>
      </c>
      <c r="K4149" s="5">
        <v>42574</v>
      </c>
      <c r="L4149" t="s">
        <v>14176</v>
      </c>
      <c r="M4149" t="str">
        <f t="shared" si="1387"/>
        <v>American politician member of the Arkansas House of Representatives (since 2011) ovarian cancer.[371]</v>
      </c>
      <c r="N4149" t="str">
        <f t="shared" si="1406"/>
        <v>American</v>
      </c>
      <c r="O4149" t="str">
        <f t="shared" si="1397"/>
        <v>politician member of the Arkansas House of Representatives (since 2011) ovarian cancer.[371]</v>
      </c>
      <c r="P4149" s="2" t="str">
        <f t="shared" si="1390"/>
        <v>politician member of the Arkansas House of Representatives (since 2011) ovarian cancer.</v>
      </c>
      <c r="Q4149" s="2" t="str">
        <f t="shared" si="1391"/>
        <v>politician member of the Arkansas House of Representatives (since 2011) ovarian cancer</v>
      </c>
      <c r="R4149" s="2" t="str">
        <f>IFERROR(MID(Q4149,1,FIND(" ",Q4149)-1),Q4149)</f>
        <v>politician</v>
      </c>
      <c r="S4149" s="2" t="s">
        <v>880</v>
      </c>
      <c r="T4149" t="s">
        <v>14656</v>
      </c>
      <c r="U4149" t="str">
        <f t="shared" si="1401"/>
        <v>https://en.wikipedia.org/wiki/Sheilla_Lampkin</v>
      </c>
      <c r="Y4149" t="str">
        <f t="shared" si="1402"/>
        <v>https://tools.wmflabs.org/xtools-articleinfo/?article=Sheilla_Lampkin&amp;project=en.wikipedia.org</v>
      </c>
      <c r="AB4149" t="str">
        <f t="shared" si="1403"/>
        <v>https://en.wikipedia.org/w/index.php?title=Special:WhatLinksHere/Sheilla_Lampkin&amp;limit=500</v>
      </c>
    </row>
    <row r="4150" spans="1:29">
      <c r="A4150">
        <v>4132</v>
      </c>
      <c r="B4150">
        <v>681272</v>
      </c>
      <c r="C4150">
        <v>707552.30857412238</v>
      </c>
      <c r="D4150" t="s">
        <v>4396</v>
      </c>
      <c r="E4150" t="str">
        <f t="shared" si="1407"/>
        <v>Shelby</v>
      </c>
      <c r="F4150" t="str">
        <f t="shared" si="1408"/>
        <v>Westbrook</v>
      </c>
      <c r="H4150">
        <v>0</v>
      </c>
      <c r="J4150">
        <v>94</v>
      </c>
      <c r="K4150" s="5">
        <v>42599</v>
      </c>
      <c r="L4150" t="s">
        <v>3822</v>
      </c>
      <c r="M4150" t="str">
        <f t="shared" si="1387"/>
        <v>American World War II pilot (Tuskegee Airmen).[274]</v>
      </c>
      <c r="N4150" t="str">
        <f t="shared" si="1406"/>
        <v>American</v>
      </c>
      <c r="O4150" t="str">
        <f t="shared" si="1397"/>
        <v>World War II pilot (Tuskegee Airmen).[274]</v>
      </c>
      <c r="P4150" s="2" t="str">
        <f t="shared" si="1390"/>
        <v>World War II pilot (Tuskegee Airmen).</v>
      </c>
      <c r="Q4150" s="2" t="str">
        <f t="shared" si="1391"/>
        <v>World War II pilot (Tuskegee Airmen)</v>
      </c>
      <c r="R4150" s="2" t="s">
        <v>2870</v>
      </c>
      <c r="S4150" s="2" t="s">
        <v>742</v>
      </c>
      <c r="U4150" t="str">
        <f t="shared" si="1401"/>
        <v>https://en.wikipedia.org/wiki/Shelby_Westbrook</v>
      </c>
      <c r="Y4150" t="str">
        <f t="shared" si="1402"/>
        <v>https://tools.wmflabs.org/xtools-articleinfo/?article=Shelby_Westbrook&amp;project=en.wikipedia.org</v>
      </c>
      <c r="AB4150" t="str">
        <f t="shared" si="1403"/>
        <v>https://en.wikipedia.org/w/index.php?title=Special:WhatLinksHere/Shelby_Westbrook&amp;limit=500</v>
      </c>
    </row>
    <row r="4151" spans="1:29">
      <c r="A4151">
        <v>3209</v>
      </c>
      <c r="B4151">
        <v>420217</v>
      </c>
      <c r="C4151">
        <v>417815.84711679898</v>
      </c>
      <c r="D4151" t="s">
        <v>5379</v>
      </c>
      <c r="E4151" t="str">
        <f t="shared" si="1407"/>
        <v>Shelley</v>
      </c>
      <c r="F4151" t="str">
        <f t="shared" si="1408"/>
        <v>Moore</v>
      </c>
      <c r="H4151">
        <v>0</v>
      </c>
      <c r="J4151">
        <v>84</v>
      </c>
      <c r="K4151" s="5">
        <v>42544</v>
      </c>
      <c r="L4151" t="s">
        <v>4753</v>
      </c>
      <c r="M4151" t="str">
        <f t="shared" si="1387"/>
        <v>British-born American jazz singer.[364]</v>
      </c>
      <c r="N4151" t="s">
        <v>4580</v>
      </c>
      <c r="O4151" t="str">
        <f t="shared" si="1397"/>
        <v>American jazz singer.[364]</v>
      </c>
      <c r="P4151" t="str">
        <f t="shared" si="1390"/>
        <v>American jazz singer.</v>
      </c>
      <c r="Q4151" t="str">
        <f t="shared" si="1391"/>
        <v>American jazz singer</v>
      </c>
      <c r="R4151" t="s">
        <v>13071</v>
      </c>
      <c r="U4151" t="str">
        <f t="shared" si="1401"/>
        <v>https://en.wikipedia.org/wiki/Shelley_Moore</v>
      </c>
      <c r="Y4151" t="str">
        <f t="shared" si="1402"/>
        <v>https://tools.wmflabs.org/xtools-articleinfo/?article=Shelley_Moore&amp;project=en.wikipedia.org</v>
      </c>
      <c r="AB4151" t="str">
        <f t="shared" si="1403"/>
        <v>https://en.wikipedia.org/w/index.php?title=Special:WhatLinksHere/Shelley_Moore&amp;limit=500</v>
      </c>
    </row>
    <row r="4152" spans="1:29">
      <c r="A4152">
        <v>362</v>
      </c>
      <c r="B4152">
        <v>461166</v>
      </c>
      <c r="C4152">
        <v>155980.36987103114</v>
      </c>
      <c r="D4152" t="s">
        <v>9442</v>
      </c>
      <c r="E4152" t="str">
        <f t="shared" si="1407"/>
        <v>Sherron</v>
      </c>
      <c r="F4152" t="str">
        <f t="shared" si="1408"/>
        <v>Mills</v>
      </c>
      <c r="H4152">
        <v>0</v>
      </c>
      <c r="J4152">
        <v>44</v>
      </c>
      <c r="K4152" s="3">
        <v>42386</v>
      </c>
      <c r="L4152" t="s">
        <v>10159</v>
      </c>
      <c r="M4152" t="str">
        <f t="shared" si="1387"/>
        <v>American basketball player (BCM Gravelines) amyotrophic lateral sclerosis.[364]</v>
      </c>
      <c r="N4152" t="str">
        <f>MID(M4152,1,FIND(" ",M4152)-1)</f>
        <v>American</v>
      </c>
      <c r="O4152" t="str">
        <f t="shared" si="1397"/>
        <v>basketball player (BCM Gravelines) amyotrophic lateral sclerosis.[364]</v>
      </c>
      <c r="P4152" t="str">
        <f t="shared" si="1390"/>
        <v>basketball player (BCM Gravelines) amyotrophic lateral sclerosis.</v>
      </c>
      <c r="Q4152" t="str">
        <f t="shared" si="1391"/>
        <v>basketball player (BCM Gravelines) amyotrophic lateral sclerosis</v>
      </c>
      <c r="R4152" t="s">
        <v>7470</v>
      </c>
      <c r="S4152" t="s">
        <v>2663</v>
      </c>
      <c r="T4152" t="s">
        <v>12109</v>
      </c>
      <c r="U4152" t="str">
        <f t="shared" si="1401"/>
        <v>https://en.wikipedia.org/wiki/Sherron_Mills</v>
      </c>
      <c r="Y4152" t="str">
        <f t="shared" si="1402"/>
        <v>https://tools.wmflabs.org/xtools-articleinfo/?article=Sherron_Mills&amp;project=en.wikipedia.org</v>
      </c>
      <c r="AB4152" t="str">
        <f t="shared" si="1403"/>
        <v>https://en.wikipedia.org/w/index.php?title=Special:WhatLinksHere/Sherron_Mills&amp;limit=500</v>
      </c>
    </row>
    <row r="4153" spans="1:29">
      <c r="A4153">
        <v>3453</v>
      </c>
      <c r="B4153">
        <v>327544</v>
      </c>
      <c r="C4153">
        <v>292938.2596812502</v>
      </c>
      <c r="D4153" t="s">
        <v>13437</v>
      </c>
      <c r="E4153" t="s">
        <v>14598</v>
      </c>
      <c r="F4153" t="s">
        <v>14597</v>
      </c>
      <c r="H4153">
        <v>0</v>
      </c>
      <c r="J4153">
        <v>95</v>
      </c>
      <c r="K4153" s="5">
        <v>42559</v>
      </c>
      <c r="L4153" t="s">
        <v>14108</v>
      </c>
      <c r="M4153" t="str">
        <f t="shared" si="1387"/>
        <v>Nigerian politician.[112]</v>
      </c>
      <c r="N4153" t="str">
        <f>MID(M4153,1,FIND(" ",M4153)-1)</f>
        <v>Nigerian</v>
      </c>
      <c r="O4153" t="str">
        <f t="shared" si="1397"/>
        <v>politician.[112]</v>
      </c>
      <c r="P4153" s="2" t="str">
        <f t="shared" si="1390"/>
        <v>politician.</v>
      </c>
      <c r="Q4153" s="2" t="str">
        <f t="shared" si="1391"/>
        <v>politician</v>
      </c>
      <c r="R4153" s="2" t="str">
        <f>IFERROR(MID(Q4153,1,FIND(" ",Q4153)-1),Q4153)</f>
        <v>politician</v>
      </c>
      <c r="S4153" s="2"/>
      <c r="U4153" t="str">
        <f t="shared" si="1401"/>
        <v>https://en.wikipedia.org/wiki/Shettima_Ali Monguno</v>
      </c>
      <c r="Y4153" t="str">
        <f t="shared" si="1402"/>
        <v>https://tools.wmflabs.org/xtools-articleinfo/?article=Shettima_Ali Monguno&amp;project=en.wikipedia.org</v>
      </c>
      <c r="AB4153" t="str">
        <f t="shared" si="1403"/>
        <v>https://en.wikipedia.org/w/index.php?title=Special:WhatLinksHere/Shettima_Ali Monguno&amp;limit=500</v>
      </c>
    </row>
    <row r="4154" spans="1:29">
      <c r="A4154">
        <v>2508</v>
      </c>
      <c r="B4154">
        <v>214959</v>
      </c>
      <c r="C4154">
        <v>863555.5936807578</v>
      </c>
      <c r="D4154" t="s">
        <v>12118</v>
      </c>
      <c r="E4154" t="str">
        <f t="shared" ref="E4154:E4181" si="1409">LEFT(D4154,FIND(" ",D4154)-1)</f>
        <v>Shi</v>
      </c>
      <c r="F4154" t="str">
        <f t="shared" ref="F4154:F4181" si="1410">MID(D4154,FIND(" ",D4154)+1,9999)</f>
        <v>Ping</v>
      </c>
      <c r="H4154">
        <v>0</v>
      </c>
      <c r="J4154">
        <v>82</v>
      </c>
      <c r="K4154" s="5">
        <v>42500</v>
      </c>
      <c r="L4154" t="s">
        <v>12532</v>
      </c>
      <c r="M4154" t="str">
        <f t="shared" si="1387"/>
        <v>Chinese aircraft designer (Hongdu JL-8) and academic (Chinese Academy of Engineering).[172]</v>
      </c>
      <c r="N4154" t="str">
        <f>MID(M4154,1,FIND(" ",M4154)-1)</f>
        <v>Chinese</v>
      </c>
      <c r="O4154" t="str">
        <f t="shared" si="1397"/>
        <v>aircraft designer (Hongdu JL-8) and academic (Chinese Academy of Engineering).[172]</v>
      </c>
      <c r="P4154" t="str">
        <f t="shared" si="1390"/>
        <v>aircraft designer (Hongdu JL-8) and academic (Chinese Academy of Engineering).</v>
      </c>
      <c r="Q4154" t="str">
        <f t="shared" si="1391"/>
        <v>aircraft designer (Hongdu JL-8) and academic (Chinese Academy of Engineering)</v>
      </c>
      <c r="R4154" t="s">
        <v>3172</v>
      </c>
      <c r="S4154" t="s">
        <v>1464</v>
      </c>
      <c r="U4154" t="str">
        <f t="shared" si="1401"/>
        <v>https://en.wikipedia.org/wiki/Shi_Ping</v>
      </c>
      <c r="Y4154" t="str">
        <f t="shared" si="1402"/>
        <v>https://tools.wmflabs.org/xtools-articleinfo/?article=Shi_Ping&amp;project=en.wikipedia.org</v>
      </c>
      <c r="AB4154" t="str">
        <f t="shared" si="1403"/>
        <v>https://en.wikipedia.org/w/index.php?title=Special:WhatLinksHere/Shi_Ping&amp;limit=500</v>
      </c>
    </row>
    <row r="4155" spans="1:29">
      <c r="A4155">
        <v>32</v>
      </c>
      <c r="B4155">
        <v>824989</v>
      </c>
      <c r="C4155">
        <v>471502.73609440774</v>
      </c>
      <c r="D4155" t="s">
        <v>9217</v>
      </c>
      <c r="E4155" t="str">
        <f t="shared" si="1409"/>
        <v>Shigeji</v>
      </c>
      <c r="F4155" t="str">
        <f t="shared" si="1410"/>
        <v>Kaneko</v>
      </c>
      <c r="H4155">
        <v>0</v>
      </c>
      <c r="J4155">
        <v>84</v>
      </c>
      <c r="K4155" s="3">
        <v>42371</v>
      </c>
      <c r="L4155" t="s">
        <v>9900</v>
      </c>
      <c r="M4155" t="str">
        <f t="shared" si="1387"/>
        <v>Japanese boxer progressive supranuclear palsy.[32]</v>
      </c>
      <c r="N4155" t="str">
        <f>MID(M4155,1,FIND(" ",M4155)-1)</f>
        <v>Japanese</v>
      </c>
      <c r="O4155" t="str">
        <f t="shared" si="1397"/>
        <v>boxer progressive supranuclear palsy.[32]</v>
      </c>
      <c r="P4155" t="str">
        <f t="shared" si="1390"/>
        <v>boxer progressive supranuclear palsy.</v>
      </c>
      <c r="Q4155" t="str">
        <f t="shared" si="1391"/>
        <v>boxer progressive supranuclear palsy</v>
      </c>
      <c r="R4155" t="str">
        <f>IFERROR(MID(Q4155,1,FIND(" ",Q4155)-1),Q4155)</f>
        <v>boxer</v>
      </c>
      <c r="T4155" t="s">
        <v>7502</v>
      </c>
      <c r="U4155" t="str">
        <f t="shared" si="1401"/>
        <v>https://en.wikipedia.org/wiki/Shigeji_Kaneko</v>
      </c>
      <c r="Y4155" t="str">
        <f t="shared" si="1402"/>
        <v>https://tools.wmflabs.org/xtools-articleinfo/?article=Shigeji_Kaneko&amp;project=en.wikipedia.org</v>
      </c>
      <c r="AB4155" t="str">
        <f t="shared" si="1403"/>
        <v>https://en.wikipedia.org/w/index.php?title=Special:WhatLinksHere/Shigeji_Kaneko&amp;limit=500</v>
      </c>
    </row>
    <row r="4156" spans="1:29">
      <c r="A4156">
        <v>4798</v>
      </c>
      <c r="B4156">
        <v>791302</v>
      </c>
      <c r="C4156">
        <v>696093.01102445903</v>
      </c>
      <c r="D4156" t="s">
        <v>357</v>
      </c>
      <c r="E4156" s="2" t="str">
        <f t="shared" si="1409"/>
        <v>Shimon</v>
      </c>
      <c r="F4156" s="2" t="str">
        <f t="shared" si="1410"/>
        <v>Peres</v>
      </c>
      <c r="H4156">
        <v>0</v>
      </c>
      <c r="J4156">
        <v>93</v>
      </c>
      <c r="K4156" s="3">
        <v>42641</v>
      </c>
      <c r="L4156" t="s">
        <v>183</v>
      </c>
      <c r="M4156" s="2" t="str">
        <f t="shared" si="1387"/>
        <v>Polish-born Israeli statesman President (2007–2014) Prime Minister (1977 1984–1986 1995–1996) Nobel Laureate (1994) stroke.[63]</v>
      </c>
      <c r="N4156" s="2" t="s">
        <v>71</v>
      </c>
      <c r="O4156" s="2" t="str">
        <f t="shared" si="1397"/>
        <v>Israeli statesman President (2007–2014) Prime Minister (1977 1984–1986 1995–1996) Nobel Laureate (1994) stroke.[63]</v>
      </c>
      <c r="P4156" s="2" t="str">
        <f t="shared" si="1390"/>
        <v>Israeli statesman President (2007–2014) Prime Minister (1977 1984–1986 1995–1996) Nobel Laureate (1994) stroke.</v>
      </c>
      <c r="Q4156" s="2" t="str">
        <f t="shared" si="1391"/>
        <v>Israeli statesman President (2007–2014) Prime Minister (1977 1984–1986 1995–1996) Nobel Laureate (1994) stroke</v>
      </c>
      <c r="R4156" s="2" t="s">
        <v>87</v>
      </c>
      <c r="S4156" t="s">
        <v>88</v>
      </c>
    </row>
    <row r="4157" spans="1:29">
      <c r="A4157">
        <v>3207</v>
      </c>
      <c r="B4157">
        <v>635759</v>
      </c>
      <c r="C4157">
        <v>236864.05950866174</v>
      </c>
      <c r="D4157" t="s">
        <v>5377</v>
      </c>
      <c r="E4157" t="str">
        <f t="shared" si="1409"/>
        <v>Shirley</v>
      </c>
      <c r="F4157" t="str">
        <f t="shared" si="1410"/>
        <v>Fenton Huie</v>
      </c>
      <c r="H4157">
        <v>0</v>
      </c>
      <c r="J4157">
        <v>91</v>
      </c>
      <c r="K4157" s="5">
        <v>42544</v>
      </c>
      <c r="L4157" t="s">
        <v>4751</v>
      </c>
      <c r="M4157" t="str">
        <f t="shared" si="1387"/>
        <v>Australian author.[362]</v>
      </c>
      <c r="N4157" t="str">
        <f>MID(M4157,1,FIND(" ",M4157)-1)</f>
        <v>Australian</v>
      </c>
      <c r="O4157" t="str">
        <f t="shared" si="1397"/>
        <v>author.[362]</v>
      </c>
      <c r="P4157" t="str">
        <f t="shared" si="1390"/>
        <v>author.</v>
      </c>
      <c r="Q4157" t="str">
        <f t="shared" si="1391"/>
        <v>author</v>
      </c>
      <c r="R4157" t="str">
        <f>IFERROR(MID(Q4157,1,FIND(" ",Q4157)-1),Q4157)</f>
        <v>author</v>
      </c>
      <c r="U4157" t="str">
        <f>CONCATENATE("https://en.wikipedia.org/wiki/",REPLACE(D4157,FIND(" ",D4157),1,"_"))</f>
        <v>https://en.wikipedia.org/wiki/Shirley_Fenton Huie</v>
      </c>
      <c r="Y4157" t="str">
        <f>CONCATENATE("https://tools.wmflabs.org/xtools-articleinfo/?article=",REPLACE(D4157,FIND(" ",D4157),1,"_"),"&amp;project=en.wikipedia.org")</f>
        <v>https://tools.wmflabs.org/xtools-articleinfo/?article=Shirley_Fenton Huie&amp;project=en.wikipedia.org</v>
      </c>
      <c r="AB4157" t="str">
        <f>CONCATENATE("https://en.wikipedia.org/w/index.php?title=Special:WhatLinksHere/",REPLACE(D4157,FIND(" ",D4157),1,"_"),"&amp;limit=500")</f>
        <v>https://en.wikipedia.org/w/index.php?title=Special:WhatLinksHere/Shirley_Fenton Huie&amp;limit=500</v>
      </c>
    </row>
    <row r="4158" spans="1:29">
      <c r="A4158">
        <v>1769</v>
      </c>
      <c r="B4158">
        <v>586091</v>
      </c>
      <c r="C4158">
        <v>948192.98735001218</v>
      </c>
      <c r="D4158" t="s">
        <v>8408</v>
      </c>
      <c r="E4158" t="str">
        <f t="shared" si="1409"/>
        <v>Shirley</v>
      </c>
      <c r="F4158" t="str">
        <f t="shared" si="1410"/>
        <v>Hufstedler</v>
      </c>
      <c r="H4158">
        <v>0</v>
      </c>
      <c r="J4158">
        <v>90</v>
      </c>
      <c r="K4158" s="3">
        <v>42459</v>
      </c>
      <c r="L4158" s="2" t="s">
        <v>7709</v>
      </c>
      <c r="M4158" t="str">
        <f t="shared" si="1387"/>
        <v>American lawyer and judge Secretary of Education (1979–1981).[577]</v>
      </c>
      <c r="N4158" t="str">
        <f>MID(M4158,1,FIND(" ",M4158)-1)</f>
        <v>American</v>
      </c>
      <c r="O4158" t="str">
        <f t="shared" si="1397"/>
        <v>lawyer and judge Secretary of Education (1979–1981).[577]</v>
      </c>
      <c r="P4158" t="str">
        <f t="shared" si="1390"/>
        <v>lawyer and judge Secretary of Education (1979–1981).</v>
      </c>
      <c r="Q4158" t="str">
        <f t="shared" si="1391"/>
        <v>lawyer and judge Secretary of Education (1979–1981)</v>
      </c>
      <c r="R4158" t="s">
        <v>3065</v>
      </c>
      <c r="S4158" s="2" t="s">
        <v>1819</v>
      </c>
      <c r="U4158" t="str">
        <f>CONCATENATE("https://en.wikipedia.org/wiki/",REPLACE(D4158,FIND(" ",D4158),1,"_"))</f>
        <v>https://en.wikipedia.org/wiki/Shirley_Hufstedler</v>
      </c>
      <c r="Y4158" t="str">
        <f>CONCATENATE("https://tools.wmflabs.org/xtools-articleinfo/?article=",REPLACE(D4158,FIND(" ",D4158),1,"_"),"&amp;project=en.wikipedia.org")</f>
        <v>https://tools.wmflabs.org/xtools-articleinfo/?article=Shirley_Hufstedler&amp;project=en.wikipedia.org</v>
      </c>
      <c r="AB4158" t="str">
        <f>CONCATENATE("https://en.wikipedia.org/w/index.php?title=Special:WhatLinksHere/",REPLACE(D4158,FIND(" ",D4158),1,"_"),"&amp;limit=500")</f>
        <v>https://en.wikipedia.org/w/index.php?title=Special:WhatLinksHere/Shirley_Hufstedler&amp;limit=500</v>
      </c>
    </row>
    <row r="4159" spans="1:29">
      <c r="A4159">
        <v>4808</v>
      </c>
      <c r="B4159">
        <v>57608</v>
      </c>
      <c r="C4159">
        <v>968557.18688129855</v>
      </c>
      <c r="D4159" t="s">
        <v>259</v>
      </c>
      <c r="E4159" s="2" t="str">
        <f t="shared" si="1409"/>
        <v>Shirley</v>
      </c>
      <c r="F4159" s="2" t="str">
        <f t="shared" si="1410"/>
        <v>Jaffe</v>
      </c>
      <c r="H4159">
        <v>0</v>
      </c>
      <c r="J4159">
        <v>93</v>
      </c>
      <c r="K4159" s="3">
        <v>42642</v>
      </c>
      <c r="L4159" t="s">
        <v>207</v>
      </c>
      <c r="M4159" s="2" t="str">
        <f t="shared" si="1387"/>
        <v>American painter and sculptor.[45]</v>
      </c>
      <c r="N4159" s="2" t="str">
        <f>MID(M4159,1,FIND(" ",M4159)-1)</f>
        <v>American</v>
      </c>
      <c r="O4159" s="2" t="str">
        <f t="shared" si="1397"/>
        <v>painter and sculptor.[45]</v>
      </c>
      <c r="P4159" s="2" t="str">
        <f t="shared" si="1390"/>
        <v>painter and sculptor.</v>
      </c>
      <c r="Q4159" s="2" t="str">
        <f t="shared" si="1391"/>
        <v>painter and sculptor</v>
      </c>
      <c r="R4159" s="2" t="str">
        <f>IFERROR(MID(Q4159,1,FIND(" ",Q4159)-1),Q4159)</f>
        <v>painter</v>
      </c>
    </row>
    <row r="4160" spans="1:29">
      <c r="A4160">
        <v>578</v>
      </c>
      <c r="B4160">
        <v>694870</v>
      </c>
      <c r="C4160">
        <v>261659.49922415166</v>
      </c>
      <c r="D4160" t="s">
        <v>10091</v>
      </c>
      <c r="E4160" t="str">
        <f t="shared" si="1409"/>
        <v>Shirley</v>
      </c>
      <c r="F4160" t="str">
        <f t="shared" si="1410"/>
        <v>Tonkin</v>
      </c>
      <c r="H4160">
        <v>0</v>
      </c>
      <c r="J4160">
        <v>94</v>
      </c>
      <c r="K4160" s="3">
        <v>42396</v>
      </c>
      <c r="L4160" t="s">
        <v>9825</v>
      </c>
      <c r="M4160" t="str">
        <f t="shared" si="1387"/>
        <v>New Zealand paediatrician and sudden infant death syndrome researcher.[584]</v>
      </c>
      <c r="N4160" t="s">
        <v>11752</v>
      </c>
      <c r="O4160" t="s">
        <v>11719</v>
      </c>
      <c r="P4160" t="str">
        <f t="shared" si="1390"/>
        <v>paediatrician and sudden infant death syndrome researcher.</v>
      </c>
      <c r="Q4160" t="str">
        <f t="shared" si="1391"/>
        <v>paediatrician and sudden infant death syndrome researcher</v>
      </c>
      <c r="R4160" t="str">
        <f>Q4160</f>
        <v>paediatrician and sudden infant death syndrome researcher</v>
      </c>
      <c r="U4160" t="str">
        <f t="shared" ref="U4160:U4185" si="1411">CONCATENATE("https://en.wikipedia.org/wiki/",REPLACE(D4160,FIND(" ",D4160),1,"_"))</f>
        <v>https://en.wikipedia.org/wiki/Shirley_Tonkin</v>
      </c>
      <c r="Y4160" t="str">
        <f t="shared" ref="Y4160:Y4185" si="1412">CONCATENATE("https://tools.wmflabs.org/xtools-articleinfo/?article=",REPLACE(D4160,FIND(" ",D4160),1,"_"),"&amp;project=en.wikipedia.org")</f>
        <v>https://tools.wmflabs.org/xtools-articleinfo/?article=Shirley_Tonkin&amp;project=en.wikipedia.org</v>
      </c>
      <c r="AB4160" t="str">
        <f t="shared" ref="AB4160:AB4185" si="1413">CONCATENATE("https://en.wikipedia.org/w/index.php?title=Special:WhatLinksHere/",REPLACE(D4160,FIND(" ",D4160),1,"_"),"&amp;limit=500")</f>
        <v>https://en.wikipedia.org/w/index.php?title=Special:WhatLinksHere/Shirley_Tonkin&amp;limit=500</v>
      </c>
    </row>
    <row r="4161" spans="1:29">
      <c r="A4161">
        <v>3238</v>
      </c>
      <c r="B4161">
        <v>67038</v>
      </c>
      <c r="C4161">
        <v>120357.77565051831</v>
      </c>
      <c r="D4161" t="s">
        <v>5237</v>
      </c>
      <c r="E4161" t="str">
        <f t="shared" si="1409"/>
        <v>Shōichi</v>
      </c>
      <c r="F4161" t="str">
        <f t="shared" si="1410"/>
        <v>Fujimori</v>
      </c>
      <c r="H4161">
        <v>0</v>
      </c>
      <c r="J4161">
        <v>89</v>
      </c>
      <c r="K4161" s="5">
        <v>42546</v>
      </c>
      <c r="L4161" t="s">
        <v>4707</v>
      </c>
      <c r="M4161" t="str">
        <f t="shared" si="1387"/>
        <v>Japanese royal steward.[393]</v>
      </c>
      <c r="N4161" t="str">
        <f t="shared" ref="N4161:N4201" si="1414">MID(M4161,1,FIND(" ",M4161)-1)</f>
        <v>Japanese</v>
      </c>
      <c r="O4161" t="str">
        <f t="shared" ref="O4161:O4192" si="1415">MID(M4161,FIND(" ",M4161)+1,9999)</f>
        <v>royal steward.[393]</v>
      </c>
      <c r="P4161" t="str">
        <f t="shared" si="1390"/>
        <v>royal steward.</v>
      </c>
      <c r="Q4161" t="str">
        <f t="shared" si="1391"/>
        <v>royal steward</v>
      </c>
      <c r="R4161" t="s">
        <v>13573</v>
      </c>
      <c r="U4161" t="str">
        <f t="shared" si="1411"/>
        <v>https://en.wikipedia.org/wiki/Shōichi_Fujimori</v>
      </c>
      <c r="Y4161" t="str">
        <f t="shared" si="1412"/>
        <v>https://tools.wmflabs.org/xtools-articleinfo/?article=Shōichi_Fujimori&amp;project=en.wikipedia.org</v>
      </c>
      <c r="AB4161" t="str">
        <f t="shared" si="1413"/>
        <v>https://en.wikipedia.org/w/index.php?title=Special:WhatLinksHere/Shōichi_Fujimori&amp;limit=500</v>
      </c>
    </row>
    <row r="4162" spans="1:29">
      <c r="A4162">
        <v>1192</v>
      </c>
      <c r="B4162">
        <v>314403</v>
      </c>
      <c r="C4162">
        <v>762873.67106579035</v>
      </c>
      <c r="D4162" t="s">
        <v>10657</v>
      </c>
      <c r="E4162" t="str">
        <f t="shared" si="1409"/>
        <v>Shōichi</v>
      </c>
      <c r="F4162" t="str">
        <f t="shared" si="1410"/>
        <v>Ueno</v>
      </c>
      <c r="H4162">
        <v>0</v>
      </c>
      <c r="J4162">
        <v>79</v>
      </c>
      <c r="K4162" s="3">
        <v>42429</v>
      </c>
      <c r="L4162" t="s">
        <v>11692</v>
      </c>
      <c r="M4162" t="str">
        <f t="shared" ref="M4162:M4225" si="1416">MID(L4162,2,LEN(L4162)-1)</f>
        <v>Japanese newspaper publisher (Asahi Shimbun) and philanthropist lung cancer.[539]</v>
      </c>
      <c r="N4162" t="str">
        <f t="shared" si="1414"/>
        <v>Japanese</v>
      </c>
      <c r="O4162" t="str">
        <f t="shared" si="1415"/>
        <v>newspaper publisher (Asahi Shimbun) and philanthropist lung cancer.[539]</v>
      </c>
      <c r="P4162" t="str">
        <f t="shared" ref="P4162:P4225" si="1417">IFERROR(MID(O4162,1,FIND("[",O4162)-1),O4162)</f>
        <v>newspaper publisher (Asahi Shimbun) and philanthropist lung cancer.</v>
      </c>
      <c r="Q4162" t="str">
        <f t="shared" ref="Q4162:Q4225" si="1418">IFERROR(MID(P4162,1,FIND(".",P4162)-1),P4162)</f>
        <v>newspaper publisher (Asahi Shimbun) and philanthropist lung cancer</v>
      </c>
      <c r="R4162" t="s">
        <v>3272</v>
      </c>
      <c r="S4162" t="s">
        <v>2183</v>
      </c>
      <c r="T4162" t="s">
        <v>8771</v>
      </c>
      <c r="U4162" t="str">
        <f t="shared" si="1411"/>
        <v>https://en.wikipedia.org/wiki/Shōichi_Ueno</v>
      </c>
      <c r="Y4162" t="str">
        <f t="shared" si="1412"/>
        <v>https://tools.wmflabs.org/xtools-articleinfo/?article=Shōichi_Ueno&amp;project=en.wikipedia.org</v>
      </c>
      <c r="AB4162" t="str">
        <f t="shared" si="1413"/>
        <v>https://en.wikipedia.org/w/index.php?title=Special:WhatLinksHere/Shōichi_Ueno&amp;limit=500</v>
      </c>
    </row>
    <row r="4163" spans="1:29">
      <c r="A4163">
        <v>1528</v>
      </c>
      <c r="B4163">
        <v>494370</v>
      </c>
      <c r="C4163">
        <v>963416.4168692223</v>
      </c>
      <c r="D4163" t="s">
        <v>8796</v>
      </c>
      <c r="E4163" t="str">
        <f t="shared" si="1409"/>
        <v>Shozo</v>
      </c>
      <c r="F4163" t="str">
        <f t="shared" si="1410"/>
        <v>Awazu</v>
      </c>
      <c r="H4163">
        <v>0</v>
      </c>
      <c r="J4163">
        <v>92</v>
      </c>
      <c r="K4163" s="3">
        <v>42446</v>
      </c>
      <c r="L4163" s="2" t="s">
        <v>7973</v>
      </c>
      <c r="M4163" t="str">
        <f t="shared" si="1416"/>
        <v>Japanese judoka.[335]</v>
      </c>
      <c r="N4163" t="str">
        <f t="shared" si="1414"/>
        <v>Japanese</v>
      </c>
      <c r="O4163" t="str">
        <f t="shared" si="1415"/>
        <v>judoka.[335]</v>
      </c>
      <c r="P4163" t="str">
        <f t="shared" si="1417"/>
        <v>judoka.</v>
      </c>
      <c r="Q4163" t="str">
        <f t="shared" si="1418"/>
        <v>judoka</v>
      </c>
      <c r="R4163" t="str">
        <f>IFERROR(MID(Q4163,1,FIND(" ",Q4163)-1),Q4163)</f>
        <v>judoka</v>
      </c>
      <c r="U4163" t="str">
        <f t="shared" si="1411"/>
        <v>https://en.wikipedia.org/wiki/Shozo_Awazu</v>
      </c>
      <c r="Y4163" t="str">
        <f t="shared" si="1412"/>
        <v>https://tools.wmflabs.org/xtools-articleinfo/?article=Shozo_Awazu&amp;project=en.wikipedia.org</v>
      </c>
      <c r="AB4163" t="str">
        <f t="shared" si="1413"/>
        <v>https://en.wikipedia.org/w/index.php?title=Special:WhatLinksHere/Shozo_Awazu&amp;limit=500</v>
      </c>
    </row>
    <row r="4164" spans="1:29">
      <c r="A4164">
        <v>2991</v>
      </c>
      <c r="B4164">
        <v>865696</v>
      </c>
      <c r="C4164">
        <v>10043.527522611839</v>
      </c>
      <c r="D4164" t="s">
        <v>5196</v>
      </c>
      <c r="E4164" t="str">
        <f t="shared" si="1409"/>
        <v>Shuaibu</v>
      </c>
      <c r="F4164" t="str">
        <f t="shared" si="1410"/>
        <v>Amodu</v>
      </c>
      <c r="H4164">
        <v>0</v>
      </c>
      <c r="J4164">
        <v>58</v>
      </c>
      <c r="K4164" s="5">
        <v>42531</v>
      </c>
      <c r="L4164" t="s">
        <v>5051</v>
      </c>
      <c r="M4164" t="str">
        <f t="shared" si="1416"/>
        <v>Nigerian football coach (Nigeria national football team).[146]</v>
      </c>
      <c r="N4164" t="str">
        <f t="shared" si="1414"/>
        <v>Nigerian</v>
      </c>
      <c r="O4164" t="str">
        <f t="shared" si="1415"/>
        <v>football coach (Nigeria national football team).[146]</v>
      </c>
      <c r="P4164" t="str">
        <f t="shared" si="1417"/>
        <v>football coach (Nigeria national football team).</v>
      </c>
      <c r="Q4164" t="str">
        <f t="shared" si="1418"/>
        <v>football coach (Nigeria national football team)</v>
      </c>
      <c r="R4164" t="s">
        <v>2911</v>
      </c>
      <c r="S4164" s="2" t="s">
        <v>1153</v>
      </c>
      <c r="U4164" t="str">
        <f t="shared" si="1411"/>
        <v>https://en.wikipedia.org/wiki/Shuaibu_Amodu</v>
      </c>
      <c r="Y4164" t="str">
        <f t="shared" si="1412"/>
        <v>https://tools.wmflabs.org/xtools-articleinfo/?article=Shuaibu_Amodu&amp;project=en.wikipedia.org</v>
      </c>
      <c r="AB4164" t="str">
        <f t="shared" si="1413"/>
        <v>https://en.wikipedia.org/w/index.php?title=Special:WhatLinksHere/Shuaibu_Amodu&amp;limit=500</v>
      </c>
    </row>
    <row r="4165" spans="1:29">
      <c r="A4165">
        <v>4242</v>
      </c>
      <c r="B4165">
        <v>957957</v>
      </c>
      <c r="C4165">
        <v>12380.782169202575</v>
      </c>
      <c r="D4165" t="s">
        <v>4175</v>
      </c>
      <c r="E4165" t="str">
        <f t="shared" si="1409"/>
        <v>Shūgorō</v>
      </c>
      <c r="F4165" t="str">
        <f t="shared" si="1410"/>
        <v>Nakazato</v>
      </c>
      <c r="H4165">
        <v>0</v>
      </c>
      <c r="J4165">
        <v>96</v>
      </c>
      <c r="K4165" s="5">
        <v>42606</v>
      </c>
      <c r="L4165" t="s">
        <v>3788</v>
      </c>
      <c r="M4165" t="str">
        <f t="shared" si="1416"/>
        <v>Japanese martial artist aspiration pneumonia.[385]</v>
      </c>
      <c r="N4165" t="str">
        <f t="shared" si="1414"/>
        <v>Japanese</v>
      </c>
      <c r="O4165" t="str">
        <f t="shared" si="1415"/>
        <v>martial artist aspiration pneumonia.[385]</v>
      </c>
      <c r="P4165" s="2" t="str">
        <f t="shared" si="1417"/>
        <v>martial artist aspiration pneumonia.</v>
      </c>
      <c r="Q4165" s="2" t="str">
        <f t="shared" si="1418"/>
        <v>martial artist aspiration pneumonia</v>
      </c>
      <c r="R4165" s="2" t="s">
        <v>2642</v>
      </c>
      <c r="T4165" t="s">
        <v>2641</v>
      </c>
      <c r="U4165" t="str">
        <f t="shared" si="1411"/>
        <v>https://en.wikipedia.org/wiki/Shūgorō_Nakazato</v>
      </c>
      <c r="Y4165" t="str">
        <f t="shared" si="1412"/>
        <v>https://tools.wmflabs.org/xtools-articleinfo/?article=Shūgorō_Nakazato&amp;project=en.wikipedia.org</v>
      </c>
      <c r="AB4165" t="str">
        <f t="shared" si="1413"/>
        <v>https://en.wikipedia.org/w/index.php?title=Special:WhatLinksHere/Shūgorō_Nakazato&amp;limit=500</v>
      </c>
    </row>
    <row r="4166" spans="1:29">
      <c r="A4166">
        <v>4465</v>
      </c>
      <c r="B4166">
        <v>309012</v>
      </c>
      <c r="C4166">
        <v>677066.60409112368</v>
      </c>
      <c r="D4166" t="s">
        <v>14747</v>
      </c>
      <c r="E4166" t="str">
        <f t="shared" si="1409"/>
        <v>Shyamala</v>
      </c>
      <c r="F4166" t="str">
        <f t="shared" si="1410"/>
        <v>Pappu</v>
      </c>
      <c r="H4166">
        <v>0</v>
      </c>
      <c r="J4166">
        <v>82</v>
      </c>
      <c r="K4166" s="5">
        <v>42620</v>
      </c>
      <c r="L4166" t="s">
        <v>15328</v>
      </c>
      <c r="M4166" t="str">
        <f t="shared" si="1416"/>
        <v>Indian lawyer.[338]</v>
      </c>
      <c r="N4166" t="str">
        <f t="shared" si="1414"/>
        <v>Indian</v>
      </c>
      <c r="O4166" t="str">
        <f t="shared" si="1415"/>
        <v>lawyer.[338]</v>
      </c>
      <c r="P4166" s="2" t="str">
        <f t="shared" si="1417"/>
        <v>lawyer.</v>
      </c>
      <c r="Q4166" s="2" t="str">
        <f t="shared" si="1418"/>
        <v>lawyer</v>
      </c>
      <c r="R4166" s="2" t="str">
        <f>IFERROR(MID(Q4166,1,FIND(" ",Q4166)-1),Q4166)</f>
        <v>lawyer</v>
      </c>
      <c r="U4166" t="str">
        <f t="shared" si="1411"/>
        <v>https://en.wikipedia.org/wiki/Shyamala_Pappu</v>
      </c>
      <c r="Y4166" t="str">
        <f t="shared" si="1412"/>
        <v>https://tools.wmflabs.org/xtools-articleinfo/?article=Shyamala_Pappu&amp;project=en.wikipedia.org</v>
      </c>
      <c r="AB4166" t="str">
        <f t="shared" si="1413"/>
        <v>https://en.wikipedia.org/w/index.php?title=Special:WhatLinksHere/Shyamala_Pappu&amp;limit=500</v>
      </c>
    </row>
    <row r="4167" spans="1:29">
      <c r="A4167">
        <v>95</v>
      </c>
      <c r="B4167">
        <v>763919</v>
      </c>
      <c r="C4167">
        <v>972227.27363259764</v>
      </c>
      <c r="D4167" t="s">
        <v>9134</v>
      </c>
      <c r="E4167" t="str">
        <f t="shared" si="1409"/>
        <v>Sian</v>
      </c>
      <c r="F4167" t="str">
        <f t="shared" si="1410"/>
        <v>Blake</v>
      </c>
      <c r="H4167">
        <v>0</v>
      </c>
      <c r="J4167">
        <v>43</v>
      </c>
      <c r="K4167" s="3">
        <v>42374</v>
      </c>
      <c r="L4167" t="s">
        <v>10235</v>
      </c>
      <c r="M4167" t="str">
        <f t="shared" si="1416"/>
        <v>British actress (EastEnders) head and neck injuries.[95] (body discovered on this date)</v>
      </c>
      <c r="N4167" t="str">
        <f t="shared" si="1414"/>
        <v>British</v>
      </c>
      <c r="O4167" t="str">
        <f t="shared" si="1415"/>
        <v>actress (EastEnders) head and neck injuries.[95] (body discovered on this date)</v>
      </c>
      <c r="P4167" t="str">
        <f t="shared" si="1417"/>
        <v>actress (EastEnders) head and neck injuries.</v>
      </c>
      <c r="Q4167" t="str">
        <f t="shared" si="1418"/>
        <v>actress (EastEnders) head and neck injuries</v>
      </c>
      <c r="R4167" t="str">
        <f>IFERROR(MID(Q4167,1,FIND(" ",Q4167)-1),Q4167)</f>
        <v>actress</v>
      </c>
      <c r="T4167" t="s">
        <v>11781</v>
      </c>
      <c r="U4167" t="str">
        <f t="shared" si="1411"/>
        <v>https://en.wikipedia.org/wiki/Sian_Blake</v>
      </c>
      <c r="Y4167" t="str">
        <f t="shared" si="1412"/>
        <v>https://tools.wmflabs.org/xtools-articleinfo/?article=Sian_Blake&amp;project=en.wikipedia.org</v>
      </c>
      <c r="AB4167" t="str">
        <f t="shared" si="1413"/>
        <v>https://en.wikipedia.org/w/index.php?title=Special:WhatLinksHere/Sian_Blake&amp;limit=500</v>
      </c>
    </row>
    <row r="4168" spans="1:29">
      <c r="A4168">
        <v>3141</v>
      </c>
      <c r="B4168">
        <v>783066</v>
      </c>
      <c r="C4168">
        <v>448631.95181460469</v>
      </c>
      <c r="D4168" t="s">
        <v>5311</v>
      </c>
      <c r="E4168" t="str">
        <f t="shared" si="1409"/>
        <v>Sibe</v>
      </c>
      <c r="F4168" t="str">
        <f t="shared" si="1410"/>
        <v>Mardešić</v>
      </c>
      <c r="H4168">
        <v>0</v>
      </c>
      <c r="J4168">
        <v>89</v>
      </c>
      <c r="K4168" s="5">
        <v>42539</v>
      </c>
      <c r="L4168" t="s">
        <v>4817</v>
      </c>
      <c r="M4168" t="str">
        <f t="shared" si="1416"/>
        <v>Croatian mathematician.[296]</v>
      </c>
      <c r="N4168" t="str">
        <f t="shared" si="1414"/>
        <v>Croatian</v>
      </c>
      <c r="O4168" t="str">
        <f t="shared" si="1415"/>
        <v>mathematician.[296]</v>
      </c>
      <c r="P4168" t="str">
        <f t="shared" si="1417"/>
        <v>mathematician.</v>
      </c>
      <c r="Q4168" t="str">
        <f t="shared" si="1418"/>
        <v>mathematician</v>
      </c>
      <c r="R4168" t="str">
        <f>IFERROR(MID(Q4168,1,FIND(" ",Q4168)-1),Q4168)</f>
        <v>mathematician</v>
      </c>
      <c r="U4168" t="str">
        <f t="shared" si="1411"/>
        <v>https://en.wikipedia.org/wiki/Sibe_Mardešić</v>
      </c>
      <c r="Y4168" t="str">
        <f t="shared" si="1412"/>
        <v>https://tools.wmflabs.org/xtools-articleinfo/?article=Sibe_Mardešić&amp;project=en.wikipedia.org</v>
      </c>
      <c r="AB4168" t="str">
        <f t="shared" si="1413"/>
        <v>https://en.wikipedia.org/w/index.php?title=Special:WhatLinksHere/Sibe_Mardešić&amp;limit=500</v>
      </c>
    </row>
    <row r="4169" spans="1:29">
      <c r="A4169">
        <v>3943</v>
      </c>
      <c r="B4169">
        <v>496728</v>
      </c>
      <c r="C4169">
        <v>250270.28872045776</v>
      </c>
      <c r="D4169" t="s">
        <v>4386</v>
      </c>
      <c r="E4169" t="str">
        <f t="shared" si="1409"/>
        <v>Sid</v>
      </c>
      <c r="F4169" t="str">
        <f t="shared" si="1410"/>
        <v>Applebaum</v>
      </c>
      <c r="H4169">
        <v>0</v>
      </c>
      <c r="J4169">
        <v>92</v>
      </c>
      <c r="K4169" s="5">
        <v>42588</v>
      </c>
      <c r="L4169" t="s">
        <v>3975</v>
      </c>
      <c r="M4169" t="str">
        <f t="shared" si="1416"/>
        <v>American businessman co-founder of Rainbow Foods.[85]</v>
      </c>
      <c r="N4169" t="str">
        <f t="shared" si="1414"/>
        <v>American</v>
      </c>
      <c r="O4169" t="str">
        <f t="shared" si="1415"/>
        <v>businessman co-founder of Rainbow Foods.[85]</v>
      </c>
      <c r="P4169" s="2" t="str">
        <f t="shared" si="1417"/>
        <v>businessman co-founder of Rainbow Foods.</v>
      </c>
      <c r="Q4169" s="2" t="str">
        <f t="shared" si="1418"/>
        <v>businessman co-founder of Rainbow Foods</v>
      </c>
      <c r="R4169" s="2" t="str">
        <f>IFERROR(MID(Q4169,1,FIND(" ",Q4169)-1),Q4169)</f>
        <v>businessman</v>
      </c>
      <c r="S4169" s="2" t="s">
        <v>744</v>
      </c>
      <c r="U4169" t="str">
        <f t="shared" si="1411"/>
        <v>https://en.wikipedia.org/wiki/Sid_Applebaum</v>
      </c>
      <c r="Y4169" t="str">
        <f t="shared" si="1412"/>
        <v>https://tools.wmflabs.org/xtools-articleinfo/?article=Sid_Applebaum&amp;project=en.wikipedia.org</v>
      </c>
      <c r="AB4169" t="str">
        <f t="shared" si="1413"/>
        <v>https://en.wikipedia.org/w/index.php?title=Special:WhatLinksHere/Sid_Applebaum&amp;limit=500</v>
      </c>
    </row>
    <row r="4170" spans="1:29">
      <c r="A4170">
        <v>3673</v>
      </c>
      <c r="B4170">
        <v>340</v>
      </c>
      <c r="C4170">
        <v>602459.1112045527</v>
      </c>
      <c r="D4170" t="s">
        <v>13641</v>
      </c>
      <c r="E4170" t="str">
        <f t="shared" si="1409"/>
        <v>Sid</v>
      </c>
      <c r="F4170" t="str">
        <f t="shared" si="1410"/>
        <v>Hurst</v>
      </c>
      <c r="H4170">
        <v>0</v>
      </c>
      <c r="J4170">
        <v>97</v>
      </c>
      <c r="K4170" s="5">
        <v>42572</v>
      </c>
      <c r="L4170" t="s">
        <v>14318</v>
      </c>
      <c r="M4170" t="str">
        <f t="shared" si="1416"/>
        <v>New Zealand farmer chairman of Lincoln College Council (1980–1985).[331]</v>
      </c>
      <c r="N4170" t="str">
        <f t="shared" si="1414"/>
        <v>New</v>
      </c>
      <c r="O4170" t="str">
        <f t="shared" si="1415"/>
        <v>Zealand farmer chairman of Lincoln College Council (1980–1985).[331]</v>
      </c>
      <c r="P4170" s="2" t="str">
        <f t="shared" si="1417"/>
        <v>Zealand farmer chairman of Lincoln College Council (1980–1985).</v>
      </c>
      <c r="Q4170" s="2" t="str">
        <f t="shared" si="1418"/>
        <v>Zealand farmer chairman of Lincoln College Council (1980–1985)</v>
      </c>
      <c r="R4170" s="2" t="s">
        <v>14915</v>
      </c>
      <c r="S4170" s="2" t="s">
        <v>867</v>
      </c>
      <c r="U4170" t="str">
        <f t="shared" si="1411"/>
        <v>https://en.wikipedia.org/wiki/Sid_Hurst</v>
      </c>
      <c r="V4170">
        <v>326</v>
      </c>
      <c r="W4170">
        <v>0</v>
      </c>
      <c r="X4170">
        <v>0</v>
      </c>
      <c r="Y4170" t="str">
        <f t="shared" si="1412"/>
        <v>https://tools.wmflabs.org/xtools-articleinfo/?article=Sid_Hurst&amp;project=en.wikipedia.org</v>
      </c>
      <c r="Z4170">
        <v>5</v>
      </c>
      <c r="AA4170">
        <v>4</v>
      </c>
      <c r="AB4170" t="str">
        <f t="shared" si="1413"/>
        <v>https://en.wikipedia.org/w/index.php?title=Special:WhatLinksHere/Sid_Hurst&amp;limit=500</v>
      </c>
      <c r="AC4170">
        <v>4</v>
      </c>
    </row>
    <row r="4171" spans="1:29">
      <c r="A4171">
        <v>2529</v>
      </c>
      <c r="B4171">
        <v>279301</v>
      </c>
      <c r="C4171">
        <v>728230.70297181397</v>
      </c>
      <c r="D4171" t="s">
        <v>11826</v>
      </c>
      <c r="E4171" t="str">
        <f t="shared" si="1409"/>
        <v>Sidney</v>
      </c>
      <c r="F4171" t="str">
        <f t="shared" si="1410"/>
        <v>Brazier</v>
      </c>
      <c r="H4171">
        <v>0</v>
      </c>
      <c r="J4171">
        <v>96</v>
      </c>
      <c r="K4171" s="5">
        <v>42502</v>
      </c>
      <c r="L4171" t="s">
        <v>12558</v>
      </c>
      <c r="M4171" t="str">
        <f t="shared" si="1416"/>
        <v>British army bomb disposal officer.[193]</v>
      </c>
      <c r="N4171" t="str">
        <f t="shared" si="1414"/>
        <v>British</v>
      </c>
      <c r="O4171" t="str">
        <f t="shared" si="1415"/>
        <v>army bomb disposal officer.[193]</v>
      </c>
      <c r="P4171" t="str">
        <f t="shared" si="1417"/>
        <v>army bomb disposal officer.</v>
      </c>
      <c r="Q4171" t="str">
        <f t="shared" si="1418"/>
        <v>army bomb disposal officer</v>
      </c>
      <c r="R4171" t="s">
        <v>13030</v>
      </c>
      <c r="U4171" t="str">
        <f t="shared" si="1411"/>
        <v>https://en.wikipedia.org/wiki/Sidney_Brazier</v>
      </c>
      <c r="Y4171" t="str">
        <f t="shared" si="1412"/>
        <v>https://tools.wmflabs.org/xtools-articleinfo/?article=Sidney_Brazier&amp;project=en.wikipedia.org</v>
      </c>
      <c r="AB4171" t="str">
        <f t="shared" si="1413"/>
        <v>https://en.wikipedia.org/w/index.php?title=Special:WhatLinksHere/Sidney_Brazier&amp;limit=500</v>
      </c>
    </row>
    <row r="4172" spans="1:29">
      <c r="A4172">
        <v>1459</v>
      </c>
      <c r="B4172">
        <v>42692</v>
      </c>
      <c r="C4172">
        <v>712944.41033298033</v>
      </c>
      <c r="D4172" t="s">
        <v>8904</v>
      </c>
      <c r="E4172" t="str">
        <f t="shared" si="1409"/>
        <v>Sidney</v>
      </c>
      <c r="F4172" t="str">
        <f t="shared" si="1410"/>
        <v>Mear</v>
      </c>
      <c r="H4172">
        <v>0</v>
      </c>
      <c r="J4172">
        <v>97</v>
      </c>
      <c r="K4172" s="3">
        <v>42442</v>
      </c>
      <c r="L4172" s="2" t="s">
        <v>8123</v>
      </c>
      <c r="M4172" t="str">
        <f t="shared" si="1416"/>
        <v>American trumpeter.[265]</v>
      </c>
      <c r="N4172" t="str">
        <f t="shared" si="1414"/>
        <v>American</v>
      </c>
      <c r="O4172" t="str">
        <f t="shared" si="1415"/>
        <v>trumpeter.[265]</v>
      </c>
      <c r="P4172" t="str">
        <f t="shared" si="1417"/>
        <v>trumpeter.</v>
      </c>
      <c r="Q4172" t="str">
        <f t="shared" si="1418"/>
        <v>trumpeter</v>
      </c>
      <c r="R4172" t="str">
        <f>IFERROR(MID(Q4172,1,FIND(" ",Q4172)-1),Q4172)</f>
        <v>trumpeter</v>
      </c>
      <c r="U4172" t="str">
        <f t="shared" si="1411"/>
        <v>https://en.wikipedia.org/wiki/Sidney_Mear</v>
      </c>
      <c r="Y4172" t="str">
        <f t="shared" si="1412"/>
        <v>https://tools.wmflabs.org/xtools-articleinfo/?article=Sidney_Mear&amp;project=en.wikipedia.org</v>
      </c>
      <c r="AB4172" t="str">
        <f t="shared" si="1413"/>
        <v>https://en.wikipedia.org/w/index.php?title=Special:WhatLinksHere/Sidney_Mear&amp;limit=500</v>
      </c>
    </row>
    <row r="4173" spans="1:29">
      <c r="A4173">
        <v>4011</v>
      </c>
      <c r="B4173">
        <v>591453</v>
      </c>
      <c r="C4173">
        <v>173090.70815190353</v>
      </c>
      <c r="D4173" t="s">
        <v>4614</v>
      </c>
      <c r="E4173" t="str">
        <f t="shared" si="1409"/>
        <v>Siegbert</v>
      </c>
      <c r="F4173" t="str">
        <f t="shared" si="1410"/>
        <v>Horn</v>
      </c>
      <c r="H4173">
        <v>0</v>
      </c>
      <c r="J4173">
        <v>66</v>
      </c>
      <c r="K4173" s="5">
        <v>42591</v>
      </c>
      <c r="L4173" t="s">
        <v>3902</v>
      </c>
      <c r="M4173" t="str">
        <f t="shared" si="1416"/>
        <v>German slalom canoeist Olympic champion (1972) cancer.[153]</v>
      </c>
      <c r="N4173" t="str">
        <f t="shared" si="1414"/>
        <v>German</v>
      </c>
      <c r="O4173" t="str">
        <f t="shared" si="1415"/>
        <v>slalom canoeist Olympic champion (1972) cancer.[153]</v>
      </c>
      <c r="P4173" s="2" t="str">
        <f t="shared" si="1417"/>
        <v>slalom canoeist Olympic champion (1972) cancer.</v>
      </c>
      <c r="Q4173" s="2" t="str">
        <f t="shared" si="1418"/>
        <v>slalom canoeist Olympic champion (1972) cancer</v>
      </c>
      <c r="R4173" s="2" t="s">
        <v>2920</v>
      </c>
      <c r="S4173" s="2" t="s">
        <v>584</v>
      </c>
      <c r="T4173" t="s">
        <v>3101</v>
      </c>
      <c r="U4173" t="str">
        <f t="shared" si="1411"/>
        <v>https://en.wikipedia.org/wiki/Siegbert_Horn</v>
      </c>
      <c r="Y4173" t="str">
        <f t="shared" si="1412"/>
        <v>https://tools.wmflabs.org/xtools-articleinfo/?article=Siegbert_Horn&amp;project=en.wikipedia.org</v>
      </c>
      <c r="AB4173" t="str">
        <f t="shared" si="1413"/>
        <v>https://en.wikipedia.org/w/index.php?title=Special:WhatLinksHere/Siegbert_Horn&amp;limit=500</v>
      </c>
    </row>
    <row r="4174" spans="1:29">
      <c r="A4174">
        <v>4044</v>
      </c>
      <c r="B4174">
        <v>417323</v>
      </c>
      <c r="C4174">
        <v>920699.43086971762</v>
      </c>
      <c r="D4174" t="s">
        <v>4482</v>
      </c>
      <c r="E4174" t="str">
        <f t="shared" si="1409"/>
        <v>Sigbjørn</v>
      </c>
      <c r="F4174" t="str">
        <f t="shared" si="1410"/>
        <v>Ravnåsen</v>
      </c>
      <c r="H4174">
        <v>0</v>
      </c>
      <c r="J4174">
        <v>74</v>
      </c>
      <c r="K4174" s="5">
        <v>42593</v>
      </c>
      <c r="L4174" t="s">
        <v>3875</v>
      </c>
      <c r="M4174" t="str">
        <f t="shared" si="1416"/>
        <v>Norwegian politician.[186]</v>
      </c>
      <c r="N4174" t="str">
        <f t="shared" si="1414"/>
        <v>Norwegian</v>
      </c>
      <c r="O4174" t="str">
        <f t="shared" si="1415"/>
        <v>politician.[186]</v>
      </c>
      <c r="P4174" s="2" t="str">
        <f t="shared" si="1417"/>
        <v>politician.</v>
      </c>
      <c r="Q4174" s="2" t="str">
        <f t="shared" si="1418"/>
        <v>politician</v>
      </c>
      <c r="R4174" s="2" t="str">
        <f>IFERROR(MID(Q4174,1,FIND(" ",Q4174)-1),Q4174)</f>
        <v>politician</v>
      </c>
      <c r="S4174" s="2"/>
      <c r="U4174" t="str">
        <f t="shared" si="1411"/>
        <v>https://en.wikipedia.org/wiki/Sigbjørn_Ravnåsen</v>
      </c>
      <c r="Y4174" t="str">
        <f t="shared" si="1412"/>
        <v>https://tools.wmflabs.org/xtools-articleinfo/?article=Sigbjørn_Ravnåsen&amp;project=en.wikipedia.org</v>
      </c>
      <c r="AB4174" t="str">
        <f t="shared" si="1413"/>
        <v>https://en.wikipedia.org/w/index.php?title=Special:WhatLinksHere/Sigbjørn_Ravnåsen&amp;limit=500</v>
      </c>
    </row>
    <row r="4175" spans="1:29">
      <c r="A4175">
        <v>4628</v>
      </c>
      <c r="B4175">
        <v>129811</v>
      </c>
      <c r="C4175">
        <v>124757.80211025267</v>
      </c>
      <c r="D4175" t="s">
        <v>14723</v>
      </c>
      <c r="E4175" t="str">
        <f t="shared" si="1409"/>
        <v>Sigge</v>
      </c>
      <c r="F4175" t="str">
        <f t="shared" si="1410"/>
        <v>Parling</v>
      </c>
      <c r="H4175">
        <v>0</v>
      </c>
      <c r="J4175">
        <v>86</v>
      </c>
      <c r="K4175" s="5">
        <v>42630</v>
      </c>
      <c r="L4175" t="s">
        <v>15567</v>
      </c>
      <c r="M4175" t="str">
        <f t="shared" si="1416"/>
        <v>Swedish footballer (Djurgården) World Cup silver medalist (1958).[175]</v>
      </c>
      <c r="N4175" t="str">
        <f t="shared" si="1414"/>
        <v>Swedish</v>
      </c>
      <c r="O4175" t="str">
        <f t="shared" si="1415"/>
        <v>footballer (Djurgården) World Cup silver medalist (1958).[175]</v>
      </c>
      <c r="P4175" s="2" t="str">
        <f t="shared" si="1417"/>
        <v>footballer (Djurgården) World Cup silver medalist (1958).</v>
      </c>
      <c r="Q4175" s="2" t="str">
        <f t="shared" si="1418"/>
        <v>footballer (Djurgården) World Cup silver medalist (1958)</v>
      </c>
      <c r="R4175" s="2" t="str">
        <f>IFERROR(MID(Q4175,1,FIND(" ",Q4175)-1),Q4175)</f>
        <v>footballer</v>
      </c>
      <c r="S4175" s="2" t="s">
        <v>424</v>
      </c>
      <c r="U4175" t="str">
        <f t="shared" si="1411"/>
        <v>https://en.wikipedia.org/wiki/Sigge_Parling</v>
      </c>
      <c r="Y4175" t="str">
        <f t="shared" si="1412"/>
        <v>https://tools.wmflabs.org/xtools-articleinfo/?article=Sigge_Parling&amp;project=en.wikipedia.org</v>
      </c>
      <c r="AB4175" t="str">
        <f t="shared" si="1413"/>
        <v>https://en.wikipedia.org/w/index.php?title=Special:WhatLinksHere/Sigge_Parling&amp;limit=500</v>
      </c>
    </row>
    <row r="4176" spans="1:29">
      <c r="A4176">
        <v>581</v>
      </c>
      <c r="B4176">
        <v>520371</v>
      </c>
      <c r="C4176">
        <v>266776.59196593595</v>
      </c>
      <c r="D4176" t="s">
        <v>10029</v>
      </c>
      <c r="E4176" t="str">
        <f t="shared" si="1409"/>
        <v>Signe</v>
      </c>
      <c r="F4176" t="str">
        <f t="shared" si="1410"/>
        <v>Toly Anderson</v>
      </c>
      <c r="H4176">
        <v>0</v>
      </c>
      <c r="J4176">
        <v>74</v>
      </c>
      <c r="K4176" s="3">
        <v>42397</v>
      </c>
      <c r="L4176" t="s">
        <v>9949</v>
      </c>
      <c r="M4176" t="str">
        <f t="shared" si="1416"/>
        <v>American singer (Jefferson Airplane).[587]</v>
      </c>
      <c r="N4176" t="str">
        <f t="shared" si="1414"/>
        <v>American</v>
      </c>
      <c r="O4176" t="str">
        <f t="shared" si="1415"/>
        <v>singer (Jefferson Airplane).[587]</v>
      </c>
      <c r="P4176" t="str">
        <f t="shared" si="1417"/>
        <v>singer (Jefferson Airplane).</v>
      </c>
      <c r="Q4176" t="str">
        <f t="shared" si="1418"/>
        <v>singer (Jefferson Airplane)</v>
      </c>
      <c r="R4176" t="str">
        <f>IFERROR(MID(Q4176,1,FIND(" ",Q4176)-1),Q4176)</f>
        <v>singer</v>
      </c>
      <c r="S4176" t="s">
        <v>2547</v>
      </c>
      <c r="U4176" t="str">
        <f t="shared" si="1411"/>
        <v>https://en.wikipedia.org/wiki/Signe_Toly Anderson</v>
      </c>
      <c r="Y4176" t="str">
        <f t="shared" si="1412"/>
        <v>https://tools.wmflabs.org/xtools-articleinfo/?article=Signe_Toly Anderson&amp;project=en.wikipedia.org</v>
      </c>
      <c r="AB4176" t="str">
        <f t="shared" si="1413"/>
        <v>https://en.wikipedia.org/w/index.php?title=Special:WhatLinksHere/Signe_Toly Anderson&amp;limit=500</v>
      </c>
    </row>
    <row r="4177" spans="1:29">
      <c r="A4177">
        <v>776</v>
      </c>
      <c r="B4177">
        <v>72403</v>
      </c>
      <c r="C4177">
        <v>416885.41467374307</v>
      </c>
      <c r="D4177" t="s">
        <v>10597</v>
      </c>
      <c r="E4177" t="str">
        <f t="shared" si="1409"/>
        <v>Sikiru</v>
      </c>
      <c r="F4177" t="str">
        <f t="shared" si="1410"/>
        <v>Adesina</v>
      </c>
      <c r="H4177">
        <v>0</v>
      </c>
      <c r="J4177">
        <v>45</v>
      </c>
      <c r="K4177" s="3">
        <v>42408</v>
      </c>
      <c r="L4177" t="s">
        <v>11208</v>
      </c>
      <c r="M4177" t="str">
        <f t="shared" si="1416"/>
        <v>Nigerian film actor and director.[120]</v>
      </c>
      <c r="N4177" t="str">
        <f t="shared" si="1414"/>
        <v>Nigerian</v>
      </c>
      <c r="O4177" t="str">
        <f t="shared" si="1415"/>
        <v>film actor and director.[120]</v>
      </c>
      <c r="P4177" t="str">
        <f t="shared" si="1417"/>
        <v>film actor and director.</v>
      </c>
      <c r="Q4177" t="str">
        <f t="shared" si="1418"/>
        <v>film actor and director</v>
      </c>
      <c r="R4177" t="str">
        <f>Q4177</f>
        <v>film actor and director</v>
      </c>
      <c r="U4177" t="str">
        <f t="shared" si="1411"/>
        <v>https://en.wikipedia.org/wiki/Sikiru_Adesina</v>
      </c>
      <c r="Y4177" t="str">
        <f t="shared" si="1412"/>
        <v>https://tools.wmflabs.org/xtools-articleinfo/?article=Sikiru_Adesina&amp;project=en.wikipedia.org</v>
      </c>
      <c r="AB4177" t="str">
        <f t="shared" si="1413"/>
        <v>https://en.wikipedia.org/w/index.php?title=Special:WhatLinksHere/Sikiru_Adesina&amp;limit=500</v>
      </c>
    </row>
    <row r="4178" spans="1:29">
      <c r="A4178">
        <v>129</v>
      </c>
      <c r="B4178">
        <v>989976</v>
      </c>
      <c r="C4178">
        <v>140254.06055588974</v>
      </c>
      <c r="D4178" t="s">
        <v>9255</v>
      </c>
      <c r="E4178" t="str">
        <f t="shared" si="1409"/>
        <v>Silvana</v>
      </c>
      <c r="F4178" t="str">
        <f t="shared" si="1410"/>
        <v>Pampanini</v>
      </c>
      <c r="H4178">
        <v>0</v>
      </c>
      <c r="J4178">
        <v>90</v>
      </c>
      <c r="K4178" s="3">
        <v>42375</v>
      </c>
      <c r="L4178" t="s">
        <v>10065</v>
      </c>
      <c r="M4178" t="str">
        <f t="shared" si="1416"/>
        <v>Italian actress (The Road a Year Long The City Stands Trial A Husband for Anna).[129]</v>
      </c>
      <c r="N4178" t="str">
        <f t="shared" si="1414"/>
        <v>Italian</v>
      </c>
      <c r="O4178" t="str">
        <f t="shared" si="1415"/>
        <v>actress (The Road a Year Long The City Stands Trial A Husband for Anna).[129]</v>
      </c>
      <c r="P4178" t="str">
        <f t="shared" si="1417"/>
        <v>actress (The Road a Year Long The City Stands Trial A Husband for Anna).</v>
      </c>
      <c r="Q4178" t="str">
        <f t="shared" si="1418"/>
        <v>actress (The Road a Year Long The City Stands Trial A Husband for Anna)</v>
      </c>
      <c r="R4178" t="str">
        <f>IFERROR(MID(Q4178,1,FIND(" ",Q4178)-1),Q4178)</f>
        <v>actress</v>
      </c>
      <c r="S4178" t="s">
        <v>2725</v>
      </c>
      <c r="U4178" t="str">
        <f t="shared" si="1411"/>
        <v>https://en.wikipedia.org/wiki/Silvana_Pampanini</v>
      </c>
      <c r="Y4178" t="str">
        <f t="shared" si="1412"/>
        <v>https://tools.wmflabs.org/xtools-articleinfo/?article=Silvana_Pampanini&amp;project=en.wikipedia.org</v>
      </c>
      <c r="AB4178" t="str">
        <f t="shared" si="1413"/>
        <v>https://en.wikipedia.org/w/index.php?title=Special:WhatLinksHere/Silvana_Pampanini&amp;limit=500</v>
      </c>
    </row>
    <row r="4179" spans="1:29">
      <c r="A4179">
        <v>3478</v>
      </c>
      <c r="B4179">
        <v>372077</v>
      </c>
      <c r="C4179">
        <v>660657.80082681158</v>
      </c>
      <c r="D4179" t="s">
        <v>13459</v>
      </c>
      <c r="E4179" t="str">
        <f t="shared" si="1409"/>
        <v>Silvano</v>
      </c>
      <c r="F4179" t="str">
        <f t="shared" si="1410"/>
        <v>Piovanelli</v>
      </c>
      <c r="H4179">
        <v>0</v>
      </c>
      <c r="J4179">
        <v>92</v>
      </c>
      <c r="K4179" s="5">
        <v>42560</v>
      </c>
      <c r="L4179" t="s">
        <v>14068</v>
      </c>
      <c r="M4179" t="str">
        <f t="shared" si="1416"/>
        <v>Italian Roman Catholic cardinal Archbishop of Florence (1983–2001).[137]</v>
      </c>
      <c r="N4179" t="str">
        <f t="shared" si="1414"/>
        <v>Italian</v>
      </c>
      <c r="O4179" t="str">
        <f t="shared" si="1415"/>
        <v>Roman Catholic cardinal Archbishop of Florence (1983–2001).[137]</v>
      </c>
      <c r="P4179" s="2" t="str">
        <f t="shared" si="1417"/>
        <v>Roman Catholic cardinal Archbishop of Florence (1983–2001).</v>
      </c>
      <c r="Q4179" s="2" t="str">
        <f t="shared" si="1418"/>
        <v>Roman Catholic cardinal Archbishop of Florence (1983–2001)</v>
      </c>
      <c r="R4179" s="2" t="s">
        <v>14712</v>
      </c>
      <c r="S4179" s="2" t="s">
        <v>1013</v>
      </c>
      <c r="U4179" t="str">
        <f t="shared" si="1411"/>
        <v>https://en.wikipedia.org/wiki/Silvano_Piovanelli</v>
      </c>
      <c r="Y4179" t="str">
        <f t="shared" si="1412"/>
        <v>https://tools.wmflabs.org/xtools-articleinfo/?article=Silvano_Piovanelli&amp;project=en.wikipedia.org</v>
      </c>
      <c r="AB4179" t="str">
        <f t="shared" si="1413"/>
        <v>https://en.wikipedia.org/w/index.php?title=Special:WhatLinksHere/Silvano_Piovanelli&amp;limit=500</v>
      </c>
    </row>
    <row r="4180" spans="1:29">
      <c r="A4180">
        <v>1723</v>
      </c>
      <c r="B4180">
        <v>134572</v>
      </c>
      <c r="C4180">
        <v>47138.457681285217</v>
      </c>
      <c r="D4180" t="s">
        <v>8631</v>
      </c>
      <c r="E4180" t="str">
        <f t="shared" si="1409"/>
        <v>Silvio</v>
      </c>
      <c r="F4180" t="str">
        <f t="shared" si="1410"/>
        <v>Fogel</v>
      </c>
      <c r="H4180">
        <v>0</v>
      </c>
      <c r="J4180">
        <v>66</v>
      </c>
      <c r="K4180" s="3">
        <v>42456</v>
      </c>
      <c r="L4180" s="2" t="s">
        <v>7736</v>
      </c>
      <c r="M4180" t="str">
        <f t="shared" si="1416"/>
        <v>Argentine footballer (Puebla) heart attack.[530]</v>
      </c>
      <c r="N4180" t="str">
        <f t="shared" si="1414"/>
        <v>Argentine</v>
      </c>
      <c r="O4180" t="str">
        <f t="shared" si="1415"/>
        <v>footballer (Puebla) heart attack.[530]</v>
      </c>
      <c r="P4180" t="str">
        <f t="shared" si="1417"/>
        <v>footballer (Puebla) heart attack.</v>
      </c>
      <c r="Q4180" t="str">
        <f t="shared" si="1418"/>
        <v>footballer (Puebla) heart attack</v>
      </c>
      <c r="R4180" t="str">
        <f>IFERROR(MID(Q4180,1,FIND(" ",Q4180)-1),Q4180)</f>
        <v>footballer</v>
      </c>
      <c r="S4180" s="2" t="s">
        <v>1792</v>
      </c>
      <c r="T4180" t="s">
        <v>7313</v>
      </c>
      <c r="U4180" t="str">
        <f t="shared" si="1411"/>
        <v>https://en.wikipedia.org/wiki/Silvio_Fogel</v>
      </c>
      <c r="Y4180" t="str">
        <f t="shared" si="1412"/>
        <v>https://tools.wmflabs.org/xtools-articleinfo/?article=Silvio_Fogel&amp;project=en.wikipedia.org</v>
      </c>
      <c r="AB4180" t="str">
        <f t="shared" si="1413"/>
        <v>https://en.wikipedia.org/w/index.php?title=Special:WhatLinksHere/Silvio_Fogel&amp;limit=500</v>
      </c>
    </row>
    <row r="4181" spans="1:29">
      <c r="A4181">
        <v>3283</v>
      </c>
      <c r="B4181">
        <v>81944</v>
      </c>
      <c r="C4181">
        <v>36920.3223808654</v>
      </c>
      <c r="D4181" t="s">
        <v>5145</v>
      </c>
      <c r="E4181" t="str">
        <f t="shared" si="1409"/>
        <v>Simon</v>
      </c>
      <c r="F4181" t="str">
        <f t="shared" si="1410"/>
        <v>Ramo</v>
      </c>
      <c r="H4181">
        <v>0</v>
      </c>
      <c r="J4181">
        <v>103</v>
      </c>
      <c r="K4181" s="5">
        <v>42548</v>
      </c>
      <c r="L4181" t="s">
        <v>4678</v>
      </c>
      <c r="M4181" t="str">
        <f t="shared" si="1416"/>
        <v>American engineer businessman and author.[438]</v>
      </c>
      <c r="N4181" t="str">
        <f t="shared" si="1414"/>
        <v>American</v>
      </c>
      <c r="O4181" t="str">
        <f t="shared" si="1415"/>
        <v>engineer businessman and author.[438]</v>
      </c>
      <c r="P4181" t="str">
        <f t="shared" si="1417"/>
        <v>engineer businessman and author.</v>
      </c>
      <c r="Q4181" t="str">
        <f t="shared" si="1418"/>
        <v>engineer businessman and author</v>
      </c>
      <c r="R4181" t="str">
        <f>Q4181</f>
        <v>engineer businessman and author</v>
      </c>
      <c r="U4181" t="str">
        <f t="shared" si="1411"/>
        <v>https://en.wikipedia.org/wiki/Simon_Ramo</v>
      </c>
      <c r="Y4181" t="str">
        <f t="shared" si="1412"/>
        <v>https://tools.wmflabs.org/xtools-articleinfo/?article=Simon_Ramo&amp;project=en.wikipedia.org</v>
      </c>
      <c r="AB4181" t="str">
        <f t="shared" si="1413"/>
        <v>https://en.wikipedia.org/w/index.php?title=Special:WhatLinksHere/Simon_Ramo&amp;limit=500</v>
      </c>
    </row>
    <row r="4182" spans="1:29">
      <c r="A4182">
        <v>2424</v>
      </c>
      <c r="B4182">
        <v>489857</v>
      </c>
      <c r="C4182">
        <v>101567.78425698576</v>
      </c>
      <c r="D4182" t="s">
        <v>11886</v>
      </c>
      <c r="E4182" t="s">
        <v>11886</v>
      </c>
      <c r="H4182">
        <v>0</v>
      </c>
      <c r="J4182">
        <v>87</v>
      </c>
      <c r="K4182" s="5">
        <v>42495</v>
      </c>
      <c r="L4182" t="s">
        <v>12403</v>
      </c>
      <c r="M4182" t="str">
        <f t="shared" si="1416"/>
        <v>French political cartoonist.[86]</v>
      </c>
      <c r="N4182" t="str">
        <f t="shared" si="1414"/>
        <v>French</v>
      </c>
      <c r="O4182" t="str">
        <f t="shared" si="1415"/>
        <v>political cartoonist.[86]</v>
      </c>
      <c r="P4182" t="str">
        <f t="shared" si="1417"/>
        <v>political cartoonist.</v>
      </c>
      <c r="Q4182" t="str">
        <f t="shared" si="1418"/>
        <v>political cartoonist</v>
      </c>
      <c r="R4182" t="s">
        <v>12907</v>
      </c>
      <c r="U4182" t="e">
        <f t="shared" si="1411"/>
        <v>#VALUE!</v>
      </c>
      <c r="Y4182" t="e">
        <f t="shared" si="1412"/>
        <v>#VALUE!</v>
      </c>
      <c r="AB4182" t="e">
        <f t="shared" si="1413"/>
        <v>#VALUE!</v>
      </c>
    </row>
    <row r="4183" spans="1:29">
      <c r="A4183">
        <v>281</v>
      </c>
      <c r="B4183">
        <v>858834</v>
      </c>
      <c r="C4183">
        <v>71865.990853439143</v>
      </c>
      <c r="D4183" t="s">
        <v>9305</v>
      </c>
      <c r="E4183" t="s">
        <v>10346</v>
      </c>
      <c r="F4183" t="s">
        <v>10347</v>
      </c>
      <c r="H4183">
        <v>0</v>
      </c>
      <c r="J4183">
        <v>98</v>
      </c>
      <c r="K4183" s="3">
        <v>42382</v>
      </c>
      <c r="L4183" t="s">
        <v>10176</v>
      </c>
      <c r="M4183" t="str">
        <f t="shared" si="1416"/>
        <v>Scottish politician MP for East Aberdeenshire (1979–1983) and Banff and Buchan (1983–1987).[282]</v>
      </c>
      <c r="N4183" t="str">
        <f t="shared" si="1414"/>
        <v>Scottish</v>
      </c>
      <c r="O4183" t="str">
        <f t="shared" si="1415"/>
        <v>politician MP for East Aberdeenshire (1979–1983) and Banff and Buchan (1983–1987).[282]</v>
      </c>
      <c r="P4183" t="str">
        <f t="shared" si="1417"/>
        <v>politician MP for East Aberdeenshire (1979–1983) and Banff and Buchan (1983–1987).</v>
      </c>
      <c r="Q4183" t="str">
        <f t="shared" si="1418"/>
        <v>politician MP for East Aberdeenshire (1979–1983) and Banff and Buchan (1983–1987)</v>
      </c>
      <c r="R4183" t="str">
        <f>IFERROR(MID(Q4183,1,FIND(" ",Q4183)-1),Q4183)</f>
        <v>politician</v>
      </c>
      <c r="S4183" t="s">
        <v>2514</v>
      </c>
      <c r="U4183" t="str">
        <f t="shared" si="1411"/>
        <v>https://en.wikipedia.org/wiki/Sir_Albert McQuarrie</v>
      </c>
      <c r="Y4183" t="str">
        <f t="shared" si="1412"/>
        <v>https://tools.wmflabs.org/xtools-articleinfo/?article=Sir_Albert McQuarrie&amp;project=en.wikipedia.org</v>
      </c>
      <c r="AB4183" t="str">
        <f t="shared" si="1413"/>
        <v>https://en.wikipedia.org/w/index.php?title=Special:WhatLinksHere/Sir_Albert McQuarrie&amp;limit=500</v>
      </c>
    </row>
    <row r="4184" spans="1:29">
      <c r="A4184">
        <v>1241</v>
      </c>
      <c r="B4184">
        <v>887333</v>
      </c>
      <c r="C4184">
        <v>305214.07059404737</v>
      </c>
      <c r="D4184" t="s">
        <v>9038</v>
      </c>
      <c r="E4184" t="s">
        <v>7596</v>
      </c>
      <c r="F4184" t="s">
        <v>7597</v>
      </c>
      <c r="H4184">
        <v>0</v>
      </c>
      <c r="J4184">
        <v>92</v>
      </c>
      <c r="K4184" s="3">
        <v>42432</v>
      </c>
      <c r="L4184" s="2" t="s">
        <v>8303</v>
      </c>
      <c r="M4184" t="str">
        <f t="shared" si="1416"/>
        <v>British architect.[47]</v>
      </c>
      <c r="N4184" t="str">
        <f t="shared" si="1414"/>
        <v>British</v>
      </c>
      <c r="O4184" t="str">
        <f t="shared" si="1415"/>
        <v>architect.[47]</v>
      </c>
      <c r="P4184" t="str">
        <f t="shared" si="1417"/>
        <v>architect.</v>
      </c>
      <c r="Q4184" t="str">
        <f t="shared" si="1418"/>
        <v>architect</v>
      </c>
      <c r="R4184" t="str">
        <f>IFERROR(MID(Q4184,1,FIND(" ",Q4184)-1),Q4184)</f>
        <v>architect</v>
      </c>
      <c r="U4184" t="str">
        <f t="shared" si="1411"/>
        <v>https://en.wikipedia.org/wiki/Sir_Andrew Derbyshire</v>
      </c>
      <c r="Y4184" t="str">
        <f t="shared" si="1412"/>
        <v>https://tools.wmflabs.org/xtools-articleinfo/?article=Sir_Andrew Derbyshire&amp;project=en.wikipedia.org</v>
      </c>
      <c r="AB4184" t="str">
        <f t="shared" si="1413"/>
        <v>https://en.wikipedia.org/w/index.php?title=Special:WhatLinksHere/Sir_Andrew Derbyshire&amp;limit=500</v>
      </c>
    </row>
    <row r="4185" spans="1:29">
      <c r="A4185">
        <v>1000</v>
      </c>
      <c r="B4185">
        <v>724211</v>
      </c>
      <c r="C4185">
        <v>827652.04933275527</v>
      </c>
      <c r="D4185" t="s">
        <v>10637</v>
      </c>
      <c r="E4185" t="s">
        <v>11426</v>
      </c>
      <c r="F4185" t="s">
        <v>11427</v>
      </c>
      <c r="H4185">
        <v>0</v>
      </c>
      <c r="J4185">
        <v>79</v>
      </c>
      <c r="K4185" s="3">
        <v>42419</v>
      </c>
      <c r="L4185" t="s">
        <v>11371</v>
      </c>
      <c r="M4185" t="str">
        <f t="shared" si="1416"/>
        <v>British judge.[345]</v>
      </c>
      <c r="N4185" t="str">
        <f t="shared" si="1414"/>
        <v>British</v>
      </c>
      <c r="O4185" t="str">
        <f t="shared" si="1415"/>
        <v>judge.[345]</v>
      </c>
      <c r="P4185" t="str">
        <f t="shared" si="1417"/>
        <v>judge.</v>
      </c>
      <c r="Q4185" t="str">
        <f t="shared" si="1418"/>
        <v>judge</v>
      </c>
      <c r="R4185" t="str">
        <f>IFERROR(MID(Q4185,1,FIND(" ",Q4185)-1),Q4185)</f>
        <v>judge</v>
      </c>
      <c r="U4185" t="str">
        <f t="shared" si="1411"/>
        <v>https://en.wikipedia.org/wiki/Sir_Anthony Hidden</v>
      </c>
      <c r="Y4185" t="str">
        <f t="shared" si="1412"/>
        <v>https://tools.wmflabs.org/xtools-articleinfo/?article=Sir_Anthony Hidden&amp;project=en.wikipedia.org</v>
      </c>
      <c r="AB4185" t="str">
        <f t="shared" si="1413"/>
        <v>https://en.wikipedia.org/w/index.php?title=Special:WhatLinksHere/Sir_Anthony Hidden&amp;limit=500</v>
      </c>
    </row>
    <row r="4186" spans="1:29">
      <c r="A4186">
        <v>4186</v>
      </c>
      <c r="B4186">
        <v>9485</v>
      </c>
      <c r="C4186">
        <v>846828.12321807432</v>
      </c>
      <c r="D4186" t="s">
        <v>4456</v>
      </c>
      <c r="E4186" t="s">
        <v>3559</v>
      </c>
      <c r="F4186" t="s">
        <v>3560</v>
      </c>
      <c r="H4186">
        <v>0</v>
      </c>
      <c r="J4186">
        <v>86</v>
      </c>
      <c r="K4186" s="6">
        <v>42603</v>
      </c>
      <c r="L4186" t="s">
        <v>3738</v>
      </c>
      <c r="M4186" t="str">
        <f t="shared" si="1416"/>
        <v>English broadcaster director and writer (Yes Minister).[329]</v>
      </c>
      <c r="N4186" t="str">
        <f t="shared" si="1414"/>
        <v>English</v>
      </c>
      <c r="O4186" t="str">
        <f t="shared" si="1415"/>
        <v>broadcaster director and writer (Yes Minister).[329]</v>
      </c>
      <c r="P4186" s="2" t="str">
        <f t="shared" si="1417"/>
        <v>broadcaster director and writer (Yes Minister).</v>
      </c>
      <c r="Q4186" s="2" t="str">
        <f t="shared" si="1418"/>
        <v>broadcaster director and writer (Yes Minister)</v>
      </c>
      <c r="R4186" s="2" t="s">
        <v>3029</v>
      </c>
      <c r="S4186" s="2" t="s">
        <v>578</v>
      </c>
      <c r="U4186" t="s">
        <v>15955</v>
      </c>
      <c r="V4186">
        <v>370</v>
      </c>
      <c r="W4186" s="2">
        <v>1</v>
      </c>
      <c r="X4186" s="2">
        <v>0</v>
      </c>
      <c r="Y4186" t="s">
        <v>15956</v>
      </c>
      <c r="Z4186">
        <v>107</v>
      </c>
      <c r="AA4186">
        <v>80</v>
      </c>
      <c r="AB4186" t="s">
        <v>15957</v>
      </c>
      <c r="AC4186">
        <v>104</v>
      </c>
    </row>
    <row r="4187" spans="1:29">
      <c r="A4187">
        <v>2025</v>
      </c>
      <c r="B4187">
        <v>254586</v>
      </c>
      <c r="C4187">
        <v>349295.05232139491</v>
      </c>
      <c r="D4187" t="s">
        <v>7045</v>
      </c>
      <c r="E4187" t="s">
        <v>6046</v>
      </c>
      <c r="F4187" t="s">
        <v>5953</v>
      </c>
      <c r="H4187">
        <v>0</v>
      </c>
      <c r="J4187">
        <v>83</v>
      </c>
      <c r="K4187" s="5">
        <v>42472</v>
      </c>
      <c r="L4187" t="s">
        <v>6438</v>
      </c>
      <c r="M4187" t="str">
        <f t="shared" si="1416"/>
        <v>British playwright.[212]</v>
      </c>
      <c r="N4187" t="str">
        <f t="shared" si="1414"/>
        <v>British</v>
      </c>
      <c r="O4187" t="str">
        <f t="shared" si="1415"/>
        <v>playwright.[212]</v>
      </c>
      <c r="P4187" t="str">
        <f t="shared" si="1417"/>
        <v>playwright.</v>
      </c>
      <c r="Q4187" t="str">
        <f t="shared" si="1418"/>
        <v>playwright</v>
      </c>
      <c r="R4187" t="str">
        <f>IFERROR(MID(Q4187,1,FIND(" ",Q4187)-1),Q4187)</f>
        <v>playwright</v>
      </c>
      <c r="U4187" t="str">
        <f t="shared" ref="U4187:U4221" si="1419">CONCATENATE("https://en.wikipedia.org/wiki/",REPLACE(D4187,FIND(" ",D4187),1,"_"))</f>
        <v>https://en.wikipedia.org/wiki/Sir_Arnold Wesker</v>
      </c>
      <c r="Y4187" t="str">
        <f t="shared" ref="Y4187:Y4221" si="1420">CONCATENATE("https://tools.wmflabs.org/xtools-articleinfo/?article=",REPLACE(D4187,FIND(" ",D4187),1,"_"),"&amp;project=en.wikipedia.org")</f>
        <v>https://tools.wmflabs.org/xtools-articleinfo/?article=Sir_Arnold Wesker&amp;project=en.wikipedia.org</v>
      </c>
      <c r="AB4187" t="str">
        <f t="shared" ref="AB4187:AB4221" si="1421">CONCATENATE("https://en.wikipedia.org/w/index.php?title=Special:WhatLinksHere/",REPLACE(D4187,FIND(" ",D4187),1,"_"),"&amp;limit=500")</f>
        <v>https://en.wikipedia.org/w/index.php?title=Special:WhatLinksHere/Sir_Arnold Wesker&amp;limit=500</v>
      </c>
    </row>
    <row r="4188" spans="1:29">
      <c r="A4188">
        <v>2908</v>
      </c>
      <c r="B4188">
        <v>779147</v>
      </c>
      <c r="C4188">
        <v>853715.76187844761</v>
      </c>
      <c r="D4188" t="s">
        <v>5269</v>
      </c>
      <c r="E4188" t="s">
        <v>4588</v>
      </c>
      <c r="F4188" t="s">
        <v>4589</v>
      </c>
      <c r="H4188">
        <v>0</v>
      </c>
      <c r="J4188">
        <v>90</v>
      </c>
      <c r="K4188" s="5">
        <v>42525</v>
      </c>
      <c r="L4188" t="s">
        <v>5029</v>
      </c>
      <c r="M4188" t="str">
        <f t="shared" si="1416"/>
        <v>British courtier private secretary to the Duke of Edinburgh.[63]</v>
      </c>
      <c r="N4188" t="str">
        <f t="shared" si="1414"/>
        <v>British</v>
      </c>
      <c r="O4188" t="str">
        <f t="shared" si="1415"/>
        <v>courtier private secretary to the Duke of Edinburgh.[63]</v>
      </c>
      <c r="P4188" t="str">
        <f t="shared" si="1417"/>
        <v>courtier private secretary to the Duke of Edinburgh.</v>
      </c>
      <c r="Q4188" t="str">
        <f t="shared" si="1418"/>
        <v>courtier private secretary to the Duke of Edinburgh</v>
      </c>
      <c r="R4188" t="str">
        <f>IFERROR(MID(Q4188,1,FIND(" ",Q4188)-1),Q4188)</f>
        <v>courtier</v>
      </c>
      <c r="S4188" s="2" t="s">
        <v>1206</v>
      </c>
      <c r="U4188" t="str">
        <f t="shared" si="1419"/>
        <v>https://en.wikipedia.org/wiki/Sir_Brian McGrath</v>
      </c>
      <c r="Y4188" t="str">
        <f t="shared" si="1420"/>
        <v>https://tools.wmflabs.org/xtools-articleinfo/?article=Sir_Brian McGrath&amp;project=en.wikipedia.org</v>
      </c>
      <c r="AB4188" t="str">
        <f t="shared" si="1421"/>
        <v>https://en.wikipedia.org/w/index.php?title=Special:WhatLinksHere/Sir_Brian McGrath&amp;limit=500</v>
      </c>
    </row>
    <row r="4189" spans="1:29">
      <c r="A4189">
        <v>3575</v>
      </c>
      <c r="B4189">
        <v>616719</v>
      </c>
      <c r="C4189">
        <v>370855.05530194496</v>
      </c>
      <c r="D4189" t="s">
        <v>13549</v>
      </c>
      <c r="E4189" t="s">
        <v>14552</v>
      </c>
      <c r="F4189" t="s">
        <v>14553</v>
      </c>
      <c r="H4189">
        <v>0</v>
      </c>
      <c r="J4189">
        <v>96</v>
      </c>
      <c r="K4189" s="5">
        <v>42566</v>
      </c>
      <c r="L4189" t="s">
        <v>14229</v>
      </c>
      <c r="M4189" t="str">
        <f t="shared" si="1416"/>
        <v>British air marshal.[234]</v>
      </c>
      <c r="N4189" t="str">
        <f t="shared" si="1414"/>
        <v>British</v>
      </c>
      <c r="O4189" t="str">
        <f t="shared" si="1415"/>
        <v>air marshal.[234]</v>
      </c>
      <c r="P4189" s="2" t="str">
        <f t="shared" si="1417"/>
        <v>air marshal.</v>
      </c>
      <c r="Q4189" s="2" t="str">
        <f t="shared" si="1418"/>
        <v>air marshal</v>
      </c>
      <c r="R4189" s="2" t="s">
        <v>14445</v>
      </c>
      <c r="S4189" s="2"/>
      <c r="U4189" t="str">
        <f t="shared" si="1419"/>
        <v>https://en.wikipedia.org/wiki/Sir_Charles Soutar</v>
      </c>
      <c r="Y4189" t="str">
        <f t="shared" si="1420"/>
        <v>https://tools.wmflabs.org/xtools-articleinfo/?article=Sir_Charles Soutar&amp;project=en.wikipedia.org</v>
      </c>
      <c r="AB4189" t="str">
        <f t="shared" si="1421"/>
        <v>https://en.wikipedia.org/w/index.php?title=Special:WhatLinksHere/Sir_Charles Soutar&amp;limit=500</v>
      </c>
    </row>
    <row r="4190" spans="1:29">
      <c r="A4190">
        <v>168</v>
      </c>
      <c r="B4190">
        <v>301875</v>
      </c>
      <c r="C4190">
        <v>801649.24064956722</v>
      </c>
      <c r="D4190" t="s">
        <v>9024</v>
      </c>
      <c r="E4190" t="s">
        <v>10295</v>
      </c>
      <c r="F4190" t="s">
        <v>10296</v>
      </c>
      <c r="H4190">
        <v>0</v>
      </c>
      <c r="J4190">
        <v>73</v>
      </c>
      <c r="K4190" s="3">
        <v>42376</v>
      </c>
      <c r="L4190" t="s">
        <v>10036</v>
      </c>
      <c r="M4190" t="str">
        <f t="shared" si="1416"/>
        <v>British army general Commandant Royal College of Defence Studies (2001–2005) amyloidosis.[168]</v>
      </c>
      <c r="N4190" t="str">
        <f t="shared" si="1414"/>
        <v>British</v>
      </c>
      <c r="O4190" t="str">
        <f t="shared" si="1415"/>
        <v>army general Commandant Royal College of Defence Studies (2001–2005) amyloidosis.[168]</v>
      </c>
      <c r="P4190" t="str">
        <f t="shared" si="1417"/>
        <v>army general Commandant Royal College of Defence Studies (2001–2005) amyloidosis.</v>
      </c>
      <c r="Q4190" t="str">
        <f t="shared" si="1418"/>
        <v>army general Commandant Royal College of Defence Studies (2001–2005) amyloidosis</v>
      </c>
      <c r="R4190" t="s">
        <v>7292</v>
      </c>
      <c r="S4190" t="s">
        <v>2528</v>
      </c>
      <c r="T4190" t="s">
        <v>11794</v>
      </c>
      <c r="U4190" t="str">
        <f t="shared" si="1419"/>
        <v>https://en.wikipedia.org/wiki/Sir_Christopher Wallace</v>
      </c>
      <c r="Y4190" t="str">
        <f t="shared" si="1420"/>
        <v>https://tools.wmflabs.org/xtools-articleinfo/?article=Sir_Christopher Wallace&amp;project=en.wikipedia.org</v>
      </c>
      <c r="AB4190" t="str">
        <f t="shared" si="1421"/>
        <v>https://en.wikipedia.org/w/index.php?title=Special:WhatLinksHere/Sir_Christopher Wallace&amp;limit=500</v>
      </c>
    </row>
    <row r="4191" spans="1:29">
      <c r="A4191">
        <v>892</v>
      </c>
      <c r="B4191">
        <v>400959</v>
      </c>
      <c r="C4191">
        <v>277953.26701379963</v>
      </c>
      <c r="D4191" t="s">
        <v>10976</v>
      </c>
      <c r="E4191" t="s">
        <v>10295</v>
      </c>
      <c r="F4191" t="s">
        <v>11765</v>
      </c>
      <c r="H4191">
        <v>0</v>
      </c>
      <c r="J4191">
        <v>91</v>
      </c>
      <c r="K4191" s="3">
        <v>42413</v>
      </c>
      <c r="L4191" t="s">
        <v>11190</v>
      </c>
      <c r="M4191" t="str">
        <f t="shared" si="1416"/>
        <v>British mathematician.[237]</v>
      </c>
      <c r="N4191" t="str">
        <f t="shared" si="1414"/>
        <v>British</v>
      </c>
      <c r="O4191" t="str">
        <f t="shared" si="1415"/>
        <v>mathematician.[237]</v>
      </c>
      <c r="P4191" t="str">
        <f t="shared" si="1417"/>
        <v>mathematician.</v>
      </c>
      <c r="Q4191" t="str">
        <f t="shared" si="1418"/>
        <v>mathematician</v>
      </c>
      <c r="R4191" t="str">
        <f>IFERROR(MID(Q4191,1,FIND(" ",Q4191)-1),Q4191)</f>
        <v>mathematician</v>
      </c>
      <c r="U4191" t="str">
        <f t="shared" si="1419"/>
        <v>https://en.wikipedia.org/wiki/Sir_Christopher Zeeman</v>
      </c>
      <c r="Y4191" t="str">
        <f t="shared" si="1420"/>
        <v>https://tools.wmflabs.org/xtools-articleinfo/?article=Sir_Christopher Zeeman&amp;project=en.wikipedia.org</v>
      </c>
      <c r="AB4191" t="str">
        <f t="shared" si="1421"/>
        <v>https://en.wikipedia.org/w/index.php?title=Special:WhatLinksHere/Sir_Christopher Zeeman&amp;limit=500</v>
      </c>
    </row>
    <row r="4192" spans="1:29">
      <c r="A4192">
        <v>3689</v>
      </c>
      <c r="B4192">
        <v>699469</v>
      </c>
      <c r="C4192">
        <v>444150.42968557827</v>
      </c>
      <c r="D4192" t="s">
        <v>13973</v>
      </c>
      <c r="E4192" t="s">
        <v>14707</v>
      </c>
      <c r="F4192" t="s">
        <v>14770</v>
      </c>
      <c r="H4192">
        <v>0</v>
      </c>
      <c r="J4192">
        <v>84</v>
      </c>
      <c r="K4192" s="5">
        <v>42573</v>
      </c>
      <c r="L4192" t="s">
        <v>14334</v>
      </c>
      <c r="M4192" t="str">
        <f t="shared" si="1416"/>
        <v>British diplomat High Commissioner to India (1987–1991).[347]</v>
      </c>
      <c r="N4192" t="str">
        <f t="shared" si="1414"/>
        <v>British</v>
      </c>
      <c r="O4192" t="str">
        <f t="shared" si="1415"/>
        <v>diplomat High Commissioner to India (1987–1991).[347]</v>
      </c>
      <c r="P4192" s="2" t="str">
        <f t="shared" si="1417"/>
        <v>diplomat High Commissioner to India (1987–1991).</v>
      </c>
      <c r="Q4192" s="2" t="str">
        <f t="shared" si="1418"/>
        <v>diplomat High Commissioner to India (1987–1991)</v>
      </c>
      <c r="R4192" s="2" t="str">
        <f>IFERROR(MID(Q4192,1,FIND(" ",Q4192)-1),Q4192)</f>
        <v>diplomat</v>
      </c>
      <c r="S4192" s="2" t="s">
        <v>874</v>
      </c>
      <c r="U4192" t="str">
        <f t="shared" si="1419"/>
        <v>https://en.wikipedia.org/wiki/Sir_David Goodall</v>
      </c>
      <c r="Y4192" t="str">
        <f t="shared" si="1420"/>
        <v>https://tools.wmflabs.org/xtools-articleinfo/?article=Sir_David Goodall&amp;project=en.wikipedia.org</v>
      </c>
      <c r="AB4192" t="str">
        <f t="shared" si="1421"/>
        <v>https://en.wikipedia.org/w/index.php?title=Special:WhatLinksHere/Sir_David Goodall&amp;limit=500</v>
      </c>
    </row>
    <row r="4193" spans="1:29">
      <c r="A4193">
        <v>2061</v>
      </c>
      <c r="B4193">
        <v>957609</v>
      </c>
      <c r="C4193">
        <v>975760.08425039612</v>
      </c>
      <c r="D4193" t="s">
        <v>6760</v>
      </c>
      <c r="E4193" t="s">
        <v>5959</v>
      </c>
      <c r="F4193" t="s">
        <v>5960</v>
      </c>
      <c r="H4193">
        <v>0</v>
      </c>
      <c r="J4193">
        <v>48</v>
      </c>
      <c r="K4193" s="5">
        <v>42474</v>
      </c>
      <c r="L4193" t="s">
        <v>6190</v>
      </c>
      <c r="M4193" t="str">
        <f t="shared" si="1416"/>
        <v>British author physicist and professor (University of Cambridge) stomach cancer.[248]</v>
      </c>
      <c r="N4193" t="str">
        <f t="shared" si="1414"/>
        <v>British</v>
      </c>
      <c r="O4193" t="str">
        <f t="shared" ref="O4193:O4211" si="1422">MID(M4193,FIND(" ",M4193)+1,9999)</f>
        <v>author physicist and professor (University of Cambridge) stomach cancer.[248]</v>
      </c>
      <c r="P4193" t="str">
        <f t="shared" si="1417"/>
        <v>author physicist and professor (University of Cambridge) stomach cancer.</v>
      </c>
      <c r="Q4193" t="str">
        <f t="shared" si="1418"/>
        <v>author physicist and professor (University of Cambridge) stomach cancer</v>
      </c>
      <c r="R4193" t="str">
        <f>LEFT(Q4193,30)</f>
        <v>author physicist and professor</v>
      </c>
      <c r="S4193" s="2" t="s">
        <v>1499</v>
      </c>
      <c r="T4193" t="s">
        <v>5730</v>
      </c>
      <c r="U4193" t="str">
        <f t="shared" si="1419"/>
        <v>https://en.wikipedia.org/wiki/Sir_David MacKay</v>
      </c>
      <c r="Y4193" t="str">
        <f t="shared" si="1420"/>
        <v>https://tools.wmflabs.org/xtools-articleinfo/?article=Sir_David MacKay&amp;project=en.wikipedia.org</v>
      </c>
      <c r="AB4193" t="str">
        <f t="shared" si="1421"/>
        <v>https://en.wikipedia.org/w/index.php?title=Special:WhatLinksHere/Sir_David MacKay&amp;limit=500</v>
      </c>
    </row>
    <row r="4194" spans="1:29">
      <c r="A4194">
        <v>2698</v>
      </c>
      <c r="B4194">
        <v>617901</v>
      </c>
      <c r="C4194">
        <v>713032.8419716534</v>
      </c>
      <c r="D4194" t="s">
        <v>12257</v>
      </c>
      <c r="E4194" t="s">
        <v>13271</v>
      </c>
      <c r="F4194" t="s">
        <v>13272</v>
      </c>
      <c r="H4194">
        <v>0</v>
      </c>
      <c r="J4194">
        <v>83</v>
      </c>
      <c r="K4194" s="5">
        <v>42511</v>
      </c>
      <c r="L4194" t="s">
        <v>12729</v>
      </c>
      <c r="M4194" t="str">
        <f t="shared" si="1416"/>
        <v>British businessman chairman of ICI (1987–1995).[362]</v>
      </c>
      <c r="N4194" t="str">
        <f t="shared" si="1414"/>
        <v>British</v>
      </c>
      <c r="O4194" t="str">
        <f t="shared" si="1422"/>
        <v>businessman chairman of ICI (1987–1995).[362]</v>
      </c>
      <c r="P4194" t="str">
        <f t="shared" si="1417"/>
        <v>businessman chairman of ICI (1987–1995).</v>
      </c>
      <c r="Q4194" t="str">
        <f t="shared" si="1418"/>
        <v>businessman chairman of ICI (1987–1995)</v>
      </c>
      <c r="R4194" t="str">
        <f>IFERROR(MID(Q4194,1,FIND(" ",Q4194)-1),Q4194)</f>
        <v>businessman</v>
      </c>
      <c r="S4194" s="2" t="s">
        <v>1377</v>
      </c>
      <c r="U4194" t="str">
        <f t="shared" si="1419"/>
        <v>https://en.wikipedia.org/wiki/Sir_Denys Henderson</v>
      </c>
      <c r="Y4194" t="str">
        <f t="shared" si="1420"/>
        <v>https://tools.wmflabs.org/xtools-articleinfo/?article=Sir_Denys Henderson&amp;project=en.wikipedia.org</v>
      </c>
      <c r="AB4194" t="str">
        <f t="shared" si="1421"/>
        <v>https://en.wikipedia.org/w/index.php?title=Special:WhatLinksHere/Sir_Denys Henderson&amp;limit=500</v>
      </c>
    </row>
    <row r="4195" spans="1:29" s="2" customFormat="1">
      <c r="A4195">
        <v>2205</v>
      </c>
      <c r="B4195">
        <v>745303</v>
      </c>
      <c r="C4195">
        <v>379160.7174798628</v>
      </c>
      <c r="D4195" t="s">
        <v>6570</v>
      </c>
      <c r="E4195" t="s">
        <v>5904</v>
      </c>
      <c r="F4195" t="s">
        <v>5905</v>
      </c>
      <c r="G4195"/>
      <c r="H4195">
        <v>0</v>
      </c>
      <c r="I4195"/>
      <c r="J4195">
        <v>93</v>
      </c>
      <c r="K4195" s="5">
        <v>42482</v>
      </c>
      <c r="L4195" t="s">
        <v>6154</v>
      </c>
      <c r="M4195" t="str">
        <f t="shared" si="1416"/>
        <v>British nuclear physicist.[393]</v>
      </c>
      <c r="N4195" t="str">
        <f t="shared" si="1414"/>
        <v>British</v>
      </c>
      <c r="O4195" t="str">
        <f t="shared" si="1422"/>
        <v>nuclear physicist.[393]</v>
      </c>
      <c r="P4195" t="str">
        <f t="shared" si="1417"/>
        <v>nuclear physicist.</v>
      </c>
      <c r="Q4195" t="str">
        <f t="shared" si="1418"/>
        <v>nuclear physicist</v>
      </c>
      <c r="R4195" t="s">
        <v>5609</v>
      </c>
      <c r="S4195"/>
      <c r="T4195"/>
      <c r="U4195" t="str">
        <f t="shared" si="1419"/>
        <v>https://en.wikipedia.org/wiki/Sir_Denys Wilkinson</v>
      </c>
      <c r="V4195"/>
      <c r="W4195"/>
      <c r="X4195"/>
      <c r="Y4195" t="str">
        <f t="shared" si="1420"/>
        <v>https://tools.wmflabs.org/xtools-articleinfo/?article=Sir_Denys Wilkinson&amp;project=en.wikipedia.org</v>
      </c>
      <c r="Z4195"/>
      <c r="AA4195"/>
      <c r="AB4195" t="str">
        <f t="shared" si="1421"/>
        <v>https://en.wikipedia.org/w/index.php?title=Special:WhatLinksHere/Sir_Denys Wilkinson&amp;limit=500</v>
      </c>
      <c r="AC4195"/>
    </row>
    <row r="4196" spans="1:29">
      <c r="A4196">
        <v>3872</v>
      </c>
      <c r="B4196">
        <v>505854</v>
      </c>
      <c r="C4196">
        <v>870326.14254439971</v>
      </c>
      <c r="D4196" t="s">
        <v>4497</v>
      </c>
      <c r="E4196" t="s">
        <v>3405</v>
      </c>
      <c r="F4196" t="s">
        <v>3406</v>
      </c>
      <c r="H4196">
        <v>0</v>
      </c>
      <c r="J4196">
        <v>89</v>
      </c>
      <c r="K4196" s="5">
        <v>42583</v>
      </c>
      <c r="L4196" t="s">
        <v>3968</v>
      </c>
      <c r="M4196" t="str">
        <f t="shared" si="1416"/>
        <v>British civil servant Permanent Secretary of the Lord Chancellor's Department and Clerk of the Crown in Chancery (1982–1989).[14]</v>
      </c>
      <c r="N4196" t="str">
        <f t="shared" si="1414"/>
        <v>British</v>
      </c>
      <c r="O4196" t="str">
        <f t="shared" si="1422"/>
        <v>civil servant Permanent Secretary of the Lord Chancellor's Department and Clerk of the Crown in Chancery (1982–1989).[14]</v>
      </c>
      <c r="P4196" s="2" t="str">
        <f t="shared" si="1417"/>
        <v>civil servant Permanent Secretary of the Lord Chancellor's Department and Clerk of the Crown in Chancery (1982–1989).</v>
      </c>
      <c r="Q4196" s="2" t="str">
        <f t="shared" si="1418"/>
        <v>civil servant Permanent Secretary of the Lord Chancellor's Department and Clerk of the Crown in Chancery (1982–1989)</v>
      </c>
      <c r="R4196" s="2" t="s">
        <v>2754</v>
      </c>
      <c r="S4196" s="2" t="s">
        <v>793</v>
      </c>
      <c r="U4196" t="str">
        <f t="shared" si="1419"/>
        <v>https://en.wikipedia.org/wiki/Sir_Derek Oulton</v>
      </c>
      <c r="Y4196" t="str">
        <f t="shared" si="1420"/>
        <v>https://tools.wmflabs.org/xtools-articleinfo/?article=Sir_Derek Oulton&amp;project=en.wikipedia.org</v>
      </c>
      <c r="AB4196" t="str">
        <f t="shared" si="1421"/>
        <v>https://en.wikipedia.org/w/index.php?title=Special:WhatLinksHere/Sir_Derek Oulton&amp;limit=500</v>
      </c>
    </row>
    <row r="4197" spans="1:29">
      <c r="A4197">
        <v>2297</v>
      </c>
      <c r="B4197">
        <v>859293</v>
      </c>
      <c r="C4197">
        <v>700200.42592386738</v>
      </c>
      <c r="D4197" t="s">
        <v>6392</v>
      </c>
      <c r="E4197" t="s">
        <v>5598</v>
      </c>
      <c r="F4197" t="s">
        <v>5725</v>
      </c>
      <c r="H4197">
        <v>0</v>
      </c>
      <c r="J4197">
        <v>96</v>
      </c>
      <c r="K4197" s="5">
        <v>42488</v>
      </c>
      <c r="L4197" t="s">
        <v>6113</v>
      </c>
      <c r="M4197" t="str">
        <f t="shared" si="1416"/>
        <v>British officer in the Royal Navy First Sea Lord (1974–1977).[485]</v>
      </c>
      <c r="N4197" t="str">
        <f t="shared" si="1414"/>
        <v>British</v>
      </c>
      <c r="O4197" t="str">
        <f t="shared" si="1422"/>
        <v>officer in the Royal Navy First Sea Lord (1974–1977).[485]</v>
      </c>
      <c r="P4197" t="str">
        <f t="shared" si="1417"/>
        <v>officer in the Royal Navy First Sea Lord (1974–1977).</v>
      </c>
      <c r="Q4197" t="str">
        <f t="shared" si="1418"/>
        <v>officer in the Royal Navy First Sea Lord (1974–1977)</v>
      </c>
      <c r="R4197" t="s">
        <v>5876</v>
      </c>
      <c r="S4197" s="2" t="s">
        <v>1535</v>
      </c>
      <c r="U4197" t="str">
        <f t="shared" si="1419"/>
        <v>https://en.wikipedia.org/wiki/Sir_Edward Ashmore</v>
      </c>
      <c r="Y4197" t="str">
        <f t="shared" si="1420"/>
        <v>https://tools.wmflabs.org/xtools-articleinfo/?article=Sir_Edward Ashmore&amp;project=en.wikipedia.org</v>
      </c>
      <c r="AB4197" t="str">
        <f t="shared" si="1421"/>
        <v>https://en.wikipedia.org/w/index.php?title=Special:WhatLinksHere/Sir_Edward Ashmore&amp;limit=500</v>
      </c>
    </row>
    <row r="4198" spans="1:29">
      <c r="A4198">
        <v>3509</v>
      </c>
      <c r="B4198">
        <v>604821</v>
      </c>
      <c r="C4198">
        <v>92637.611505779205</v>
      </c>
      <c r="D4198" t="s">
        <v>13845</v>
      </c>
      <c r="E4198" t="s">
        <v>14413</v>
      </c>
      <c r="F4198" t="s">
        <v>14414</v>
      </c>
      <c r="H4198">
        <v>0</v>
      </c>
      <c r="J4198">
        <v>92</v>
      </c>
      <c r="K4198" s="5">
        <v>42562</v>
      </c>
      <c r="L4198" t="s">
        <v>14103</v>
      </c>
      <c r="M4198" t="str">
        <f t="shared" si="1416"/>
        <v>Barbadian barrister and politician Attorney-General of Barbados (1966–1971).[168]</v>
      </c>
      <c r="N4198" t="str">
        <f t="shared" si="1414"/>
        <v>Barbadian</v>
      </c>
      <c r="O4198" t="str">
        <f t="shared" si="1422"/>
        <v>barrister and politician Attorney-General of Barbados (1966–1971).[168]</v>
      </c>
      <c r="P4198" s="2" t="str">
        <f t="shared" si="1417"/>
        <v>barrister and politician Attorney-General of Barbados (1966–1971).</v>
      </c>
      <c r="Q4198" s="2" t="str">
        <f t="shared" si="1418"/>
        <v>barrister and politician Attorney-General of Barbados (1966–1971)</v>
      </c>
      <c r="R4198" s="2" t="s">
        <v>2852</v>
      </c>
      <c r="S4198" s="2" t="s">
        <v>954</v>
      </c>
      <c r="U4198" t="str">
        <f t="shared" si="1419"/>
        <v>https://en.wikipedia.org/wiki/Sir_Frederick Smith</v>
      </c>
      <c r="Y4198" t="str">
        <f t="shared" si="1420"/>
        <v>https://tools.wmflabs.org/xtools-articleinfo/?article=Sir_Frederick Smith&amp;project=en.wikipedia.org</v>
      </c>
      <c r="AB4198" t="str">
        <f t="shared" si="1421"/>
        <v>https://en.wikipedia.org/w/index.php?title=Special:WhatLinksHere/Sir_Frederick Smith&amp;limit=500</v>
      </c>
    </row>
    <row r="4199" spans="1:29">
      <c r="A4199">
        <v>2602</v>
      </c>
      <c r="B4199">
        <v>931118</v>
      </c>
      <c r="C4199">
        <v>465573.51096544153</v>
      </c>
      <c r="D4199" t="s">
        <v>12184</v>
      </c>
      <c r="E4199" t="s">
        <v>13125</v>
      </c>
      <c r="F4199" t="s">
        <v>13126</v>
      </c>
      <c r="H4199">
        <v>0</v>
      </c>
      <c r="J4199">
        <v>64</v>
      </c>
      <c r="K4199" s="5">
        <v>42506</v>
      </c>
      <c r="L4199" t="s">
        <v>12571</v>
      </c>
      <c r="M4199" t="str">
        <f t="shared" si="1416"/>
        <v>British judge Lord Mayor of London (2002–2003).[266]</v>
      </c>
      <c r="N4199" t="str">
        <f t="shared" si="1414"/>
        <v>British</v>
      </c>
      <c r="O4199" t="str">
        <f t="shared" si="1422"/>
        <v>judge Lord Mayor of London (2002–2003).[266]</v>
      </c>
      <c r="P4199" t="str">
        <f t="shared" si="1417"/>
        <v>judge Lord Mayor of London (2002–2003).</v>
      </c>
      <c r="Q4199" t="str">
        <f t="shared" si="1418"/>
        <v>judge Lord Mayor of London (2002–2003)</v>
      </c>
      <c r="R4199" t="str">
        <f>IFERROR(MID(Q4199,1,FIND(" ",Q4199)-1),Q4199)</f>
        <v>judge</v>
      </c>
      <c r="S4199" s="2" t="s">
        <v>1421</v>
      </c>
      <c r="U4199" t="str">
        <f t="shared" si="1419"/>
        <v>https://en.wikipedia.org/wiki/Sir_Gavyn Farr Arthur</v>
      </c>
      <c r="Y4199" t="str">
        <f t="shared" si="1420"/>
        <v>https://tools.wmflabs.org/xtools-articleinfo/?article=Sir_Gavyn Farr Arthur&amp;project=en.wikipedia.org</v>
      </c>
      <c r="AB4199" t="str">
        <f t="shared" si="1421"/>
        <v>https://en.wikipedia.org/w/index.php?title=Special:WhatLinksHere/Sir_Gavyn Farr Arthur&amp;limit=500</v>
      </c>
    </row>
    <row r="4200" spans="1:29">
      <c r="A4200">
        <v>3333</v>
      </c>
      <c r="B4200">
        <v>991966</v>
      </c>
      <c r="C4200">
        <v>567692.83047015057</v>
      </c>
      <c r="D4200" t="s">
        <v>5335</v>
      </c>
      <c r="E4200" t="s">
        <v>4604</v>
      </c>
      <c r="F4200" t="s">
        <v>4605</v>
      </c>
      <c r="H4200">
        <v>0</v>
      </c>
      <c r="J4200">
        <v>84</v>
      </c>
      <c r="K4200" s="5">
        <v>42551</v>
      </c>
      <c r="L4200" t="s">
        <v>4741</v>
      </c>
      <c r="M4200" t="str">
        <f t="shared" si="1416"/>
        <v>British poet.[487]</v>
      </c>
      <c r="N4200" t="str">
        <f t="shared" si="1414"/>
        <v>British</v>
      </c>
      <c r="O4200" t="str">
        <f t="shared" si="1422"/>
        <v>poet.[487]</v>
      </c>
      <c r="P4200" t="str">
        <f t="shared" si="1417"/>
        <v>poet.</v>
      </c>
      <c r="Q4200" t="str">
        <f t="shared" si="1418"/>
        <v>poet</v>
      </c>
      <c r="R4200" t="str">
        <f>IFERROR(MID(Q4200,1,FIND(" ",Q4200)-1),Q4200)</f>
        <v>poet</v>
      </c>
      <c r="U4200" t="str">
        <f t="shared" si="1419"/>
        <v>https://en.wikipedia.org/wiki/Sir_Geoffrey Hill</v>
      </c>
      <c r="Y4200" t="str">
        <f t="shared" si="1420"/>
        <v>https://tools.wmflabs.org/xtools-articleinfo/?article=Sir_Geoffrey Hill&amp;project=en.wikipedia.org</v>
      </c>
      <c r="AB4200" t="str">
        <f t="shared" si="1421"/>
        <v>https://en.wikipedia.org/w/index.php?title=Special:WhatLinksHere/Sir_Geoffrey Hill&amp;limit=500</v>
      </c>
    </row>
    <row r="4201" spans="1:29">
      <c r="A4201">
        <v>1368</v>
      </c>
      <c r="B4201">
        <v>566853</v>
      </c>
      <c r="C4201">
        <v>621262.94612062338</v>
      </c>
      <c r="D4201" t="s">
        <v>8991</v>
      </c>
      <c r="E4201" t="s">
        <v>7546</v>
      </c>
      <c r="F4201" t="s">
        <v>7547</v>
      </c>
      <c r="H4201">
        <v>0</v>
      </c>
      <c r="J4201">
        <v>90</v>
      </c>
      <c r="K4201" s="3">
        <v>42437</v>
      </c>
      <c r="L4201" s="2" t="s">
        <v>8086</v>
      </c>
      <c r="M4201" t="str">
        <f t="shared" si="1416"/>
        <v>British Hall of Fame record producer (The Beatles) composer arranger and engineer six-time Grammy Award winner.[174]</v>
      </c>
      <c r="N4201" t="str">
        <f t="shared" si="1414"/>
        <v>British</v>
      </c>
      <c r="O4201" t="str">
        <f t="shared" si="1422"/>
        <v>Hall of Fame record producer (The Beatles) composer arranger and engineer six-time Grammy Award winner.[174]</v>
      </c>
      <c r="P4201" t="str">
        <f t="shared" si="1417"/>
        <v>Hall of Fame record producer (The Beatles) composer arranger and engineer six-time Grammy Award winner.</v>
      </c>
      <c r="Q4201" t="str">
        <f t="shared" si="1418"/>
        <v>Hall of Fame record producer (The Beatles) composer arranger and engineer six-time Grammy Award winner</v>
      </c>
      <c r="R4201" s="2" t="s">
        <v>3331</v>
      </c>
      <c r="S4201" s="2" t="s">
        <v>2011</v>
      </c>
      <c r="U4201" t="str">
        <f t="shared" si="1419"/>
        <v>https://en.wikipedia.org/wiki/Sir_George Martin</v>
      </c>
      <c r="Y4201" t="str">
        <f t="shared" si="1420"/>
        <v>https://tools.wmflabs.org/xtools-articleinfo/?article=Sir_George Martin&amp;project=en.wikipedia.org</v>
      </c>
      <c r="AB4201" t="str">
        <f t="shared" si="1421"/>
        <v>https://en.wikipedia.org/w/index.php?title=Special:WhatLinksHere/Sir_George Martin&amp;limit=500</v>
      </c>
    </row>
    <row r="4202" spans="1:29">
      <c r="A4202">
        <v>4352</v>
      </c>
      <c r="B4202">
        <v>265386</v>
      </c>
      <c r="C4202">
        <v>641515.64097211638</v>
      </c>
      <c r="D4202" t="s">
        <v>14528</v>
      </c>
      <c r="E4202" t="s">
        <v>15756</v>
      </c>
      <c r="F4202" t="s">
        <v>15757</v>
      </c>
      <c r="H4202">
        <v>0</v>
      </c>
      <c r="J4202">
        <v>87</v>
      </c>
      <c r="K4202" s="5">
        <v>42614</v>
      </c>
      <c r="L4202" t="s">
        <v>15263</v>
      </c>
      <c r="M4202" t="str">
        <f t="shared" si="1416"/>
        <v>New Zealand businessman (Douglas Pharmaceuticals) and philanthropist.[434]</v>
      </c>
      <c r="N4202" t="s">
        <v>15808</v>
      </c>
      <c r="O4202" t="str">
        <f t="shared" si="1422"/>
        <v>Zealand businessman (Douglas Pharmaceuticals) and philanthropist.[434]</v>
      </c>
      <c r="P4202" s="2" t="str">
        <f t="shared" si="1417"/>
        <v>Zealand businessman (Douglas Pharmaceuticals) and philanthropist.</v>
      </c>
      <c r="Q4202" s="2" t="str">
        <f t="shared" si="1418"/>
        <v>Zealand businessman (Douglas Pharmaceuticals) and philanthropist</v>
      </c>
      <c r="R4202" s="2" t="s">
        <v>15584</v>
      </c>
      <c r="S4202" t="s">
        <v>570</v>
      </c>
      <c r="U4202" t="str">
        <f t="shared" si="1419"/>
        <v>https://en.wikipedia.org/wiki/Sir_Graeme Douglas</v>
      </c>
      <c r="Y4202" t="str">
        <f t="shared" si="1420"/>
        <v>https://tools.wmflabs.org/xtools-articleinfo/?article=Sir_Graeme Douglas&amp;project=en.wikipedia.org</v>
      </c>
      <c r="AB4202" t="str">
        <f t="shared" si="1421"/>
        <v>https://en.wikipedia.org/w/index.php?title=Special:WhatLinksHere/Sir_Graeme Douglas&amp;limit=500</v>
      </c>
    </row>
    <row r="4203" spans="1:29">
      <c r="A4203">
        <v>2959</v>
      </c>
      <c r="B4203">
        <v>933382</v>
      </c>
      <c r="C4203">
        <v>835777.58622777765</v>
      </c>
      <c r="D4203" t="s">
        <v>5762</v>
      </c>
      <c r="E4203" t="s">
        <v>4694</v>
      </c>
      <c r="F4203" t="s">
        <v>4695</v>
      </c>
      <c r="H4203">
        <v>0</v>
      </c>
      <c r="J4203">
        <v>90</v>
      </c>
      <c r="K4203" s="5">
        <v>42528</v>
      </c>
      <c r="L4203" t="s">
        <v>5010</v>
      </c>
      <c r="M4203" t="str">
        <f t="shared" si="1416"/>
        <v>New Zealand Māori leader and politician.[114]</v>
      </c>
      <c r="N4203" t="s">
        <v>4618</v>
      </c>
      <c r="O4203" t="str">
        <f t="shared" si="1422"/>
        <v>Zealand Māori leader and politician.[114]</v>
      </c>
      <c r="P4203" t="str">
        <f t="shared" si="1417"/>
        <v>Zealand Māori leader and politician.</v>
      </c>
      <c r="Q4203" t="str">
        <f t="shared" si="1418"/>
        <v>Zealand Māori leader and politician</v>
      </c>
      <c r="R4203" t="s">
        <v>13296</v>
      </c>
      <c r="U4203" t="str">
        <f t="shared" si="1419"/>
        <v>https://en.wikipedia.org/wiki/Sir_Graham Latimer</v>
      </c>
      <c r="Y4203" t="str">
        <f t="shared" si="1420"/>
        <v>https://tools.wmflabs.org/xtools-articleinfo/?article=Sir_Graham Latimer&amp;project=en.wikipedia.org</v>
      </c>
      <c r="AB4203" t="str">
        <f t="shared" si="1421"/>
        <v>https://en.wikipedia.org/w/index.php?title=Special:WhatLinksHere/Sir_Graham Latimer&amp;limit=500</v>
      </c>
    </row>
    <row r="4204" spans="1:29">
      <c r="A4204">
        <v>2332</v>
      </c>
      <c r="B4204">
        <v>126632</v>
      </c>
      <c r="C4204">
        <v>671699.67743666354</v>
      </c>
      <c r="D4204" t="s">
        <v>6412</v>
      </c>
      <c r="E4204" t="s">
        <v>5607</v>
      </c>
      <c r="F4204" t="s">
        <v>5608</v>
      </c>
      <c r="H4204">
        <v>0</v>
      </c>
      <c r="J4204">
        <v>76</v>
      </c>
      <c r="K4204" s="5">
        <v>42490</v>
      </c>
      <c r="L4204" t="s">
        <v>6005</v>
      </c>
      <c r="M4204" t="str">
        <f t="shared" si="1416"/>
        <v>British chemist laureate of the Nobel Prize in Chemistry (1996).[520]</v>
      </c>
      <c r="N4204" t="str">
        <f>MID(M4204,1,FIND(" ",M4204)-1)</f>
        <v>British</v>
      </c>
      <c r="O4204" t="str">
        <f t="shared" si="1422"/>
        <v>chemist laureate of the Nobel Prize in Chemistry (1996).[520]</v>
      </c>
      <c r="P4204" t="str">
        <f t="shared" si="1417"/>
        <v>chemist laureate of the Nobel Prize in Chemistry (1996).</v>
      </c>
      <c r="Q4204" t="str">
        <f t="shared" si="1418"/>
        <v>chemist laureate of the Nobel Prize in Chemistry (1996)</v>
      </c>
      <c r="R4204" t="str">
        <f>IFERROR(MID(Q4204,1,FIND(" ",Q4204)-1),Q4204)</f>
        <v>chemist</v>
      </c>
      <c r="S4204" s="2" t="s">
        <v>1553</v>
      </c>
      <c r="U4204" t="str">
        <f t="shared" si="1419"/>
        <v>https://en.wikipedia.org/wiki/Sir_Harry Kroto</v>
      </c>
      <c r="Y4204" t="str">
        <f t="shared" si="1420"/>
        <v>https://tools.wmflabs.org/xtools-articleinfo/?article=Sir_Harry Kroto&amp;project=en.wikipedia.org</v>
      </c>
      <c r="AB4204" t="str">
        <f t="shared" si="1421"/>
        <v>https://en.wikipedia.org/w/index.php?title=Special:WhatLinksHere/Sir_Harry Kroto&amp;limit=500</v>
      </c>
    </row>
    <row r="4205" spans="1:29">
      <c r="A4205">
        <v>2468</v>
      </c>
      <c r="B4205">
        <v>536033</v>
      </c>
      <c r="C4205">
        <v>108060.76813787513</v>
      </c>
      <c r="D4205" t="s">
        <v>11919</v>
      </c>
      <c r="E4205" t="s">
        <v>13060</v>
      </c>
      <c r="F4205" t="s">
        <v>13061</v>
      </c>
      <c r="H4205">
        <v>0</v>
      </c>
      <c r="J4205">
        <v>91</v>
      </c>
      <c r="K4205" s="5">
        <v>42498</v>
      </c>
      <c r="L4205" t="s">
        <v>12389</v>
      </c>
      <c r="M4205" t="str">
        <f t="shared" si="1416"/>
        <v>British jurist Lord Justice of Appeal (1985–1995).[132]</v>
      </c>
      <c r="N4205" t="str">
        <f>MID(M4205,1,FIND(" ",M4205)-1)</f>
        <v>British</v>
      </c>
      <c r="O4205" t="str">
        <f t="shared" si="1422"/>
        <v>jurist Lord Justice of Appeal (1985–1995).[132]</v>
      </c>
      <c r="P4205" t="str">
        <f t="shared" si="1417"/>
        <v>jurist Lord Justice of Appeal (1985–1995).</v>
      </c>
      <c r="Q4205" t="str">
        <f t="shared" si="1418"/>
        <v>jurist Lord Justice of Appeal (1985–1995)</v>
      </c>
      <c r="R4205" t="str">
        <f>IFERROR(MID(Q4205,1,FIND(" ",Q4205)-1),Q4205)</f>
        <v>jurist</v>
      </c>
      <c r="S4205" s="2" t="s">
        <v>1438</v>
      </c>
      <c r="U4205" t="str">
        <f t="shared" si="1419"/>
        <v>https://en.wikipedia.org/wiki/Sir_Iain Glidewell</v>
      </c>
      <c r="Y4205" t="str">
        <f t="shared" si="1420"/>
        <v>https://tools.wmflabs.org/xtools-articleinfo/?article=Sir_Iain Glidewell&amp;project=en.wikipedia.org</v>
      </c>
      <c r="AB4205" t="str">
        <f t="shared" si="1421"/>
        <v>https://en.wikipedia.org/w/index.php?title=Special:WhatLinksHere/Sir_Iain Glidewell&amp;limit=500</v>
      </c>
    </row>
    <row r="4206" spans="1:29">
      <c r="A4206">
        <v>4048</v>
      </c>
      <c r="B4206">
        <v>297692</v>
      </c>
      <c r="C4206">
        <v>72214.131802866177</v>
      </c>
      <c r="D4206" t="s">
        <v>4310</v>
      </c>
      <c r="E4206" t="s">
        <v>3597</v>
      </c>
      <c r="F4206" t="s">
        <v>3598</v>
      </c>
      <c r="H4206">
        <v>0</v>
      </c>
      <c r="J4206">
        <v>94</v>
      </c>
      <c r="K4206" s="5">
        <v>42593</v>
      </c>
      <c r="L4206" t="s">
        <v>3879</v>
      </c>
      <c r="M4206" t="str">
        <f t="shared" si="1416"/>
        <v>New Zealand diplomat Administrator of Antigua (1958–1964) and Grenada (1964-1967).[190]</v>
      </c>
      <c r="N4206" t="s">
        <v>3392</v>
      </c>
      <c r="O4206" t="str">
        <f t="shared" si="1422"/>
        <v>Zealand diplomat Administrator of Antigua (1958–1964) and Grenada (1964-1967).[190]</v>
      </c>
      <c r="P4206" s="2" t="str">
        <f t="shared" si="1417"/>
        <v>Zealand diplomat Administrator of Antigua (1958–1964) and Grenada (1964-1967).</v>
      </c>
      <c r="Q4206" s="2" t="str">
        <f t="shared" si="1418"/>
        <v>Zealand diplomat Administrator of Antigua (1958–1964) and Grenada (1964-1967)</v>
      </c>
      <c r="R4206" s="2" t="s">
        <v>2864</v>
      </c>
      <c r="S4206" s="2" t="s">
        <v>700</v>
      </c>
      <c r="U4206" t="str">
        <f t="shared" si="1419"/>
        <v>https://en.wikipedia.org/wiki/Sir_Ian Turbott</v>
      </c>
      <c r="Y4206" t="str">
        <f t="shared" si="1420"/>
        <v>https://tools.wmflabs.org/xtools-articleinfo/?article=Sir_Ian Turbott&amp;project=en.wikipedia.org</v>
      </c>
      <c r="AB4206" t="str">
        <f t="shared" si="1421"/>
        <v>https://en.wikipedia.org/w/index.php?title=Special:WhatLinksHere/Sir_Ian Turbott&amp;limit=500</v>
      </c>
    </row>
    <row r="4207" spans="1:29">
      <c r="A4207">
        <v>2396</v>
      </c>
      <c r="B4207">
        <v>447751</v>
      </c>
      <c r="C4207">
        <v>675405.69616539869</v>
      </c>
      <c r="D4207" t="s">
        <v>12023</v>
      </c>
      <c r="E4207" t="s">
        <v>13046</v>
      </c>
      <c r="F4207" t="s">
        <v>13047</v>
      </c>
      <c r="H4207">
        <v>0</v>
      </c>
      <c r="J4207">
        <v>91</v>
      </c>
      <c r="K4207" s="5">
        <v>42494</v>
      </c>
      <c r="L4207" t="s">
        <v>12549</v>
      </c>
      <c r="M4207" t="str">
        <f t="shared" si="1416"/>
        <v>British art dealer[58]</v>
      </c>
      <c r="N4207" t="str">
        <f>MID(M4207,1,FIND(" ",M4207)-1)</f>
        <v>British</v>
      </c>
      <c r="O4207" t="str">
        <f t="shared" si="1422"/>
        <v>art dealer[58]</v>
      </c>
      <c r="P4207" t="str">
        <f t="shared" si="1417"/>
        <v>art dealer</v>
      </c>
      <c r="Q4207" t="str">
        <f t="shared" si="1418"/>
        <v>art dealer</v>
      </c>
      <c r="R4207" t="s">
        <v>12906</v>
      </c>
      <c r="U4207" t="str">
        <f t="shared" si="1419"/>
        <v>https://en.wikipedia.org/wiki/Sir_Jack Baer</v>
      </c>
      <c r="Y4207" t="str">
        <f t="shared" si="1420"/>
        <v>https://tools.wmflabs.org/xtools-articleinfo/?article=Sir_Jack Baer&amp;project=en.wikipedia.org</v>
      </c>
      <c r="AB4207" t="str">
        <f t="shared" si="1421"/>
        <v>https://en.wikipedia.org/w/index.php?title=Special:WhatLinksHere/Sir_Jack Baer&amp;limit=500</v>
      </c>
    </row>
    <row r="4208" spans="1:29">
      <c r="A4208">
        <v>730</v>
      </c>
      <c r="B4208">
        <v>976146</v>
      </c>
      <c r="C4208">
        <v>184781.3568165293</v>
      </c>
      <c r="D4208" t="s">
        <v>10690</v>
      </c>
      <c r="E4208" t="s">
        <v>11707</v>
      </c>
      <c r="F4208" t="s">
        <v>11708</v>
      </c>
      <c r="H4208">
        <v>0</v>
      </c>
      <c r="J4208">
        <v>87</v>
      </c>
      <c r="K4208" s="3">
        <v>42404</v>
      </c>
      <c r="L4208" t="s">
        <v>11161</v>
      </c>
      <c r="M4208" t="str">
        <f t="shared" si="1416"/>
        <v>British banker and crossword compiler.[74]</v>
      </c>
      <c r="N4208" t="str">
        <f>MID(M4208,1,FIND(" ",M4208)-1)</f>
        <v>British</v>
      </c>
      <c r="O4208" t="str">
        <f t="shared" si="1422"/>
        <v>banker and crossword compiler.[74]</v>
      </c>
      <c r="P4208" t="str">
        <f t="shared" si="1417"/>
        <v>banker and crossword compiler.</v>
      </c>
      <c r="Q4208" t="str">
        <f t="shared" si="1418"/>
        <v>banker and crossword compiler</v>
      </c>
      <c r="R4208" t="str">
        <f>Q4208</f>
        <v>banker and crossword compiler</v>
      </c>
      <c r="U4208" t="str">
        <f t="shared" si="1419"/>
        <v>https://en.wikipedia.org/wiki/Sir_Jeremy Morse</v>
      </c>
      <c r="Y4208" t="str">
        <f t="shared" si="1420"/>
        <v>https://tools.wmflabs.org/xtools-articleinfo/?article=Sir_Jeremy Morse&amp;project=en.wikipedia.org</v>
      </c>
      <c r="AB4208" t="str">
        <f t="shared" si="1421"/>
        <v>https://en.wikipedia.org/w/index.php?title=Special:WhatLinksHere/Sir_Jeremy Morse&amp;limit=500</v>
      </c>
    </row>
    <row r="4209" spans="1:29">
      <c r="A4209">
        <v>2132</v>
      </c>
      <c r="B4209">
        <v>439808</v>
      </c>
      <c r="C4209">
        <v>263000.95399983547</v>
      </c>
      <c r="D4209" t="s">
        <v>6839</v>
      </c>
      <c r="E4209" t="s">
        <v>5952</v>
      </c>
      <c r="F4209" t="s">
        <v>5897</v>
      </c>
      <c r="H4209">
        <v>0</v>
      </c>
      <c r="J4209">
        <v>99</v>
      </c>
      <c r="K4209" s="5">
        <v>42478</v>
      </c>
      <c r="L4209" t="s">
        <v>5992</v>
      </c>
      <c r="M4209" t="str">
        <f t="shared" si="1416"/>
        <v>Anglo-Irish aristocrat and media personality.[319]</v>
      </c>
      <c r="N4209" t="str">
        <f>MID(M4209,1,FIND(" ",M4209)-1)</f>
        <v>Anglo-Irish</v>
      </c>
      <c r="O4209" t="str">
        <f t="shared" si="1422"/>
        <v>aristocrat and media personality.[319]</v>
      </c>
      <c r="P4209" t="str">
        <f t="shared" si="1417"/>
        <v>aristocrat and media personality.</v>
      </c>
      <c r="Q4209" t="str">
        <f t="shared" si="1418"/>
        <v>aristocrat and media personality</v>
      </c>
      <c r="R4209" t="str">
        <f>Q4209</f>
        <v>aristocrat and media personality</v>
      </c>
      <c r="U4209" t="str">
        <f t="shared" si="1419"/>
        <v>https://en.wikipedia.org/wiki/Sir_John Leslie 4th Baronet</v>
      </c>
      <c r="Y4209" t="str">
        <f t="shared" si="1420"/>
        <v>https://tools.wmflabs.org/xtools-articleinfo/?article=Sir_John Leslie 4th Baronet&amp;project=en.wikipedia.org</v>
      </c>
      <c r="AB4209" t="str">
        <f t="shared" si="1421"/>
        <v>https://en.wikipedia.org/w/index.php?title=Special:WhatLinksHere/Sir_John Leslie 4th Baronet&amp;limit=500</v>
      </c>
    </row>
    <row r="4210" spans="1:29">
      <c r="A4210">
        <v>2871</v>
      </c>
      <c r="B4210">
        <v>435446</v>
      </c>
      <c r="C4210">
        <v>555276.88125221175</v>
      </c>
      <c r="D4210" t="s">
        <v>5811</v>
      </c>
      <c r="E4210" t="s">
        <v>4555</v>
      </c>
      <c r="F4210" t="s">
        <v>4556</v>
      </c>
      <c r="H4210">
        <v>0</v>
      </c>
      <c r="J4210">
        <v>89</v>
      </c>
      <c r="K4210" s="5">
        <v>42523</v>
      </c>
      <c r="L4210" t="s">
        <v>5247</v>
      </c>
      <c r="M4210" t="str">
        <f t="shared" si="1416"/>
        <v>Australian property developer.[26]</v>
      </c>
      <c r="N4210" t="str">
        <f>MID(M4210,1,FIND(" ",M4210)-1)</f>
        <v>Australian</v>
      </c>
      <c r="O4210" t="str">
        <f t="shared" si="1422"/>
        <v>property developer.[26]</v>
      </c>
      <c r="P4210" t="str">
        <f t="shared" si="1417"/>
        <v>property developer.</v>
      </c>
      <c r="Q4210" t="str">
        <f t="shared" si="1418"/>
        <v>property developer</v>
      </c>
      <c r="R4210" t="s">
        <v>13177</v>
      </c>
      <c r="U4210" t="str">
        <f t="shared" si="1419"/>
        <v>https://en.wikipedia.org/wiki/Sir_John Pidgeon</v>
      </c>
      <c r="Y4210" t="str">
        <f t="shared" si="1420"/>
        <v>https://tools.wmflabs.org/xtools-articleinfo/?article=Sir_John Pidgeon&amp;project=en.wikipedia.org</v>
      </c>
      <c r="AB4210" t="str">
        <f t="shared" si="1421"/>
        <v>https://en.wikipedia.org/w/index.php?title=Special:WhatLinksHere/Sir_John Pidgeon&amp;limit=500</v>
      </c>
    </row>
    <row r="4211" spans="1:29">
      <c r="A4211">
        <v>1940</v>
      </c>
      <c r="B4211">
        <v>636252</v>
      </c>
      <c r="C4211">
        <v>758684.28823014256</v>
      </c>
      <c r="D4211" t="s">
        <v>6968</v>
      </c>
      <c r="E4211" t="s">
        <v>5952</v>
      </c>
      <c r="F4211" t="s">
        <v>5836</v>
      </c>
      <c r="H4211">
        <v>0</v>
      </c>
      <c r="J4211">
        <v>82</v>
      </c>
      <c r="K4211" s="5">
        <v>42467</v>
      </c>
      <c r="L4211" t="s">
        <v>6260</v>
      </c>
      <c r="M4211" t="str">
        <f t="shared" si="1416"/>
        <v>Australian–Papua New Guinean librarian and government advisor.[126]</v>
      </c>
      <c r="N4211" t="s">
        <v>5662</v>
      </c>
      <c r="O4211" t="str">
        <f t="shared" si="1422"/>
        <v>New Guinean librarian and government advisor.[126]</v>
      </c>
      <c r="P4211" t="str">
        <f t="shared" si="1417"/>
        <v>New Guinean librarian and government advisor.</v>
      </c>
      <c r="Q4211" t="str">
        <f t="shared" si="1418"/>
        <v>New Guinean librarian and government advisor</v>
      </c>
      <c r="R4211" t="str">
        <f>MID(Q4211,13,9999)</f>
        <v>librarian and government advisor</v>
      </c>
      <c r="T4211" t="s">
        <v>5980</v>
      </c>
      <c r="U4211" t="str">
        <f t="shared" si="1419"/>
        <v>https://en.wikipedia.org/wiki/Sir_John Yocklunn</v>
      </c>
      <c r="Y4211" t="str">
        <f t="shared" si="1420"/>
        <v>https://tools.wmflabs.org/xtools-articleinfo/?article=Sir_John Yocklunn&amp;project=en.wikipedia.org</v>
      </c>
      <c r="AB4211" t="str">
        <f t="shared" si="1421"/>
        <v>https://en.wikipedia.org/w/index.php?title=Special:WhatLinksHere/Sir_John Yocklunn&amp;limit=500</v>
      </c>
    </row>
    <row r="4212" spans="1:29">
      <c r="A4212">
        <v>1395</v>
      </c>
      <c r="B4212">
        <v>803851</v>
      </c>
      <c r="C4212">
        <v>789287.59770860779</v>
      </c>
      <c r="D4212" t="s">
        <v>8374</v>
      </c>
      <c r="E4212" t="s">
        <v>7814</v>
      </c>
      <c r="F4212" t="s">
        <v>7815</v>
      </c>
      <c r="H4212">
        <v>0</v>
      </c>
      <c r="J4212">
        <v>95</v>
      </c>
      <c r="K4212" s="3">
        <v>42439</v>
      </c>
      <c r="L4212" s="2" t="s">
        <v>8121</v>
      </c>
      <c r="M4212" t="str">
        <f t="shared" si="1416"/>
        <v>German-born British production designer (Dr. Strangelove James Bond The Madness of King George) Oscar winner (1975 1994).[201]</v>
      </c>
      <c r="N4212" t="s">
        <v>7632</v>
      </c>
      <c r="O4212" s="2" t="s">
        <v>7531</v>
      </c>
      <c r="P4212" t="str">
        <f t="shared" si="1417"/>
        <v>production designer (Dr. Strangelove James Bond The Madness of King George) Oscar winner (1975 1994).</v>
      </c>
      <c r="Q4212" t="str">
        <f t="shared" si="1418"/>
        <v>production designer (Dr</v>
      </c>
      <c r="R4212" t="s">
        <v>7207</v>
      </c>
      <c r="S4212" s="2" t="s">
        <v>2033</v>
      </c>
      <c r="U4212" t="str">
        <f t="shared" si="1419"/>
        <v>https://en.wikipedia.org/wiki/Sir_Ken Adam</v>
      </c>
      <c r="Y4212" t="str">
        <f t="shared" si="1420"/>
        <v>https://tools.wmflabs.org/xtools-articleinfo/?article=Sir_Ken Adam&amp;project=en.wikipedia.org</v>
      </c>
      <c r="AB4212" t="str">
        <f t="shared" si="1421"/>
        <v>https://en.wikipedia.org/w/index.php?title=Special:WhatLinksHere/Sir_Ken Adam&amp;limit=500</v>
      </c>
    </row>
    <row r="4213" spans="1:29">
      <c r="A4213">
        <v>243</v>
      </c>
      <c r="B4213">
        <v>752274</v>
      </c>
      <c r="C4213">
        <v>279862.16010503995</v>
      </c>
      <c r="D4213" t="s">
        <v>9172</v>
      </c>
      <c r="E4213" t="s">
        <v>10251</v>
      </c>
      <c r="F4213" t="s">
        <v>10337</v>
      </c>
      <c r="H4213">
        <v>0</v>
      </c>
      <c r="J4213">
        <v>91</v>
      </c>
      <c r="K4213" s="3">
        <v>42380</v>
      </c>
      <c r="L4213" t="s">
        <v>10204</v>
      </c>
      <c r="M4213" t="str">
        <f t="shared" si="1416"/>
        <v>British camera engineer inventor of the Corfield Periflex .[244]</v>
      </c>
      <c r="N4213" t="str">
        <f>MID(M4213,1,FIND(" ",M4213)-1)</f>
        <v>British</v>
      </c>
      <c r="O4213" t="str">
        <f>MID(M4213,FIND(" ",M4213)+1,9999)</f>
        <v>camera engineer inventor of the Corfield Periflex .[244]</v>
      </c>
      <c r="P4213" t="str">
        <f t="shared" si="1417"/>
        <v>camera engineer inventor of the Corfield Periflex .</v>
      </c>
      <c r="Q4213" t="str">
        <f t="shared" si="1418"/>
        <v xml:space="preserve">camera engineer inventor of the Corfield Periflex </v>
      </c>
      <c r="R4213" t="s">
        <v>3491</v>
      </c>
      <c r="S4213" t="s">
        <v>2487</v>
      </c>
      <c r="U4213" t="str">
        <f t="shared" si="1419"/>
        <v>https://en.wikipedia.org/wiki/Sir_Kenneth Corfield</v>
      </c>
      <c r="Y4213" t="str">
        <f t="shared" si="1420"/>
        <v>https://tools.wmflabs.org/xtools-articleinfo/?article=Sir_Kenneth Corfield&amp;project=en.wikipedia.org</v>
      </c>
      <c r="AB4213" t="str">
        <f t="shared" si="1421"/>
        <v>https://en.wikipedia.org/w/index.php?title=Special:WhatLinksHere/Sir_Kenneth Corfield&amp;limit=500</v>
      </c>
    </row>
    <row r="4214" spans="1:29">
      <c r="A4214">
        <v>3937</v>
      </c>
      <c r="B4214">
        <v>414370</v>
      </c>
      <c r="C4214">
        <v>229350.17925283319</v>
      </c>
      <c r="D4214" t="s">
        <v>4380</v>
      </c>
      <c r="E4214" t="s">
        <v>3447</v>
      </c>
      <c r="F4214" t="s">
        <v>3448</v>
      </c>
      <c r="H4214">
        <v>0</v>
      </c>
      <c r="J4214">
        <v>84</v>
      </c>
      <c r="K4214" s="5">
        <v>42587</v>
      </c>
      <c r="L4214" t="s">
        <v>3966</v>
      </c>
      <c r="M4214" t="str">
        <f t="shared" si="1416"/>
        <v>British civil servant Chief Executive of the National Health Service (1986–1989).[79]</v>
      </c>
      <c r="N4214" t="str">
        <f>MID(M4214,1,FIND(" ",M4214)-1)</f>
        <v>British</v>
      </c>
      <c r="O4214" t="str">
        <f>MID(M4214,FIND(" ",M4214)+1,9999)</f>
        <v>civil servant Chief Executive of the National Health Service (1986–1989).[79]</v>
      </c>
      <c r="P4214" s="2" t="str">
        <f t="shared" si="1417"/>
        <v>civil servant Chief Executive of the National Health Service (1986–1989).</v>
      </c>
      <c r="Q4214" s="2" t="str">
        <f t="shared" si="1418"/>
        <v>civil servant Chief Executive of the National Health Service (1986–1989)</v>
      </c>
      <c r="R4214" s="2" t="s">
        <v>2754</v>
      </c>
      <c r="S4214" s="2" t="s">
        <v>740</v>
      </c>
      <c r="U4214" t="str">
        <f t="shared" si="1419"/>
        <v>https://en.wikipedia.org/wiki/Sir_Leonard Peach</v>
      </c>
      <c r="Y4214" t="str">
        <f t="shared" si="1420"/>
        <v>https://tools.wmflabs.org/xtools-articleinfo/?article=Sir_Leonard Peach&amp;project=en.wikipedia.org</v>
      </c>
      <c r="AB4214" t="str">
        <f t="shared" si="1421"/>
        <v>https://en.wikipedia.org/w/index.php?title=Special:WhatLinksHere/Sir_Leonard Peach&amp;limit=500</v>
      </c>
    </row>
    <row r="4215" spans="1:29">
      <c r="A4215">
        <v>3347</v>
      </c>
      <c r="B4215">
        <v>79904</v>
      </c>
      <c r="C4215">
        <v>946810.39147781115</v>
      </c>
      <c r="D4215" t="s">
        <v>13664</v>
      </c>
      <c r="E4215" t="s">
        <v>14324</v>
      </c>
      <c r="F4215" t="s">
        <v>14325</v>
      </c>
      <c r="H4215">
        <v>0</v>
      </c>
      <c r="J4215">
        <v>91</v>
      </c>
      <c r="K4215" s="5">
        <v>42552</v>
      </c>
      <c r="L4215" t="s">
        <v>13965</v>
      </c>
      <c r="M4215" t="str">
        <f t="shared" si="1416"/>
        <v>Scottish obstetrician and gynaecologist.[5]</v>
      </c>
      <c r="N4215" t="str">
        <f>MID(M4215,1,FIND(" ",M4215)-1)</f>
        <v>Scottish</v>
      </c>
      <c r="O4215" t="str">
        <f>MID(M4215,FIND(" ",M4215)+1,9999)</f>
        <v>obstetrician and gynaecologist.[5]</v>
      </c>
      <c r="P4215" s="2" t="str">
        <f t="shared" si="1417"/>
        <v>obstetrician and gynaecologist.</v>
      </c>
      <c r="Q4215" s="2" t="str">
        <f t="shared" si="1418"/>
        <v>obstetrician and gynaecologist</v>
      </c>
      <c r="R4215" s="2" t="str">
        <f>Q4215</f>
        <v>obstetrician and gynaecologist</v>
      </c>
      <c r="S4215" s="2"/>
      <c r="U4215" t="str">
        <f t="shared" si="1419"/>
        <v>https://en.wikipedia.org/wiki/Sir_Malcolm Macnaughton</v>
      </c>
      <c r="Y4215" t="str">
        <f t="shared" si="1420"/>
        <v>https://tools.wmflabs.org/xtools-articleinfo/?article=Sir_Malcolm Macnaughton&amp;project=en.wikipedia.org</v>
      </c>
      <c r="AB4215" t="str">
        <f t="shared" si="1421"/>
        <v>https://en.wikipedia.org/w/index.php?title=Special:WhatLinksHere/Sir_Malcolm Macnaughton&amp;limit=500</v>
      </c>
    </row>
    <row r="4216" spans="1:29">
      <c r="A4216">
        <v>4638</v>
      </c>
      <c r="B4216">
        <v>452020</v>
      </c>
      <c r="C4216">
        <v>768576.06004978158</v>
      </c>
      <c r="D4216" t="s">
        <v>14885</v>
      </c>
      <c r="E4216" t="s">
        <v>15742</v>
      </c>
      <c r="F4216" t="s">
        <v>15743</v>
      </c>
      <c r="H4216">
        <v>0</v>
      </c>
      <c r="J4216">
        <v>80</v>
      </c>
      <c r="K4216" s="5">
        <v>42631</v>
      </c>
      <c r="L4216" t="s">
        <v>15294</v>
      </c>
      <c r="M4216" t="str">
        <f t="shared" si="1416"/>
        <v>British diplomat High Commissioner to India (1991–1996).[151]</v>
      </c>
      <c r="N4216" t="str">
        <f>MID(M4216,1,FIND(" ",M4216)-1)</f>
        <v>British</v>
      </c>
      <c r="O4216" t="str">
        <f>MID(M4216,FIND(" ",M4216)+1,9999)</f>
        <v>diplomat High Commissioner to India (1991–1996).[151]</v>
      </c>
      <c r="P4216" s="2" t="str">
        <f t="shared" si="1417"/>
        <v>diplomat High Commissioner to India (1991–1996).</v>
      </c>
      <c r="Q4216" s="2" t="str">
        <f t="shared" si="1418"/>
        <v>diplomat High Commissioner to India (1991–1996)</v>
      </c>
      <c r="R4216" s="2" t="str">
        <f>IFERROR(MID(Q4216,1,FIND(" ",Q4216)-1),Q4216)</f>
        <v>diplomat</v>
      </c>
      <c r="S4216" s="2" t="s">
        <v>427</v>
      </c>
      <c r="U4216" t="str">
        <f t="shared" si="1419"/>
        <v>https://en.wikipedia.org/wiki/Sir_Nicholas Fenn</v>
      </c>
      <c r="Y4216" t="str">
        <f t="shared" si="1420"/>
        <v>https://tools.wmflabs.org/xtools-articleinfo/?article=Sir_Nicholas Fenn&amp;project=en.wikipedia.org</v>
      </c>
      <c r="AB4216" t="str">
        <f t="shared" si="1421"/>
        <v>https://en.wikipedia.org/w/index.php?title=Special:WhatLinksHere/Sir_Nicholas Fenn&amp;limit=500</v>
      </c>
    </row>
    <row r="4217" spans="1:29">
      <c r="A4217">
        <v>1107</v>
      </c>
      <c r="B4217">
        <v>398436</v>
      </c>
      <c r="C4217">
        <v>163814.61449418566</v>
      </c>
      <c r="D4217" t="s">
        <v>10595</v>
      </c>
      <c r="E4217" t="s">
        <v>11697</v>
      </c>
      <c r="F4217" t="s">
        <v>11514</v>
      </c>
      <c r="H4217">
        <v>0</v>
      </c>
      <c r="J4217">
        <v>72</v>
      </c>
      <c r="K4217" s="3">
        <v>42425</v>
      </c>
      <c r="L4217" t="s">
        <v>11490</v>
      </c>
      <c r="M4217" t="str">
        <f t="shared" si="1416"/>
        <v>Solomon Islands politician Prime Minister (1978–1981 1984–1986).[454]</v>
      </c>
      <c r="N4217" t="s">
        <v>12030</v>
      </c>
      <c r="O4217" t="s">
        <v>12174</v>
      </c>
      <c r="P4217" t="str">
        <f t="shared" si="1417"/>
        <v>politician Prime Minister (1978–1981 1984–1986).</v>
      </c>
      <c r="Q4217" t="str">
        <f t="shared" si="1418"/>
        <v>politician Prime Minister (1978–1981 1984–1986)</v>
      </c>
      <c r="R4217" t="str">
        <f>IFERROR(MID(Q4217,1,FIND(" ",Q4217)-1),Q4217)</f>
        <v>politician</v>
      </c>
      <c r="S4217" t="s">
        <v>2332</v>
      </c>
      <c r="U4217" t="str">
        <f t="shared" si="1419"/>
        <v>https://en.wikipedia.org/wiki/Sir_Peter Kenilorea</v>
      </c>
      <c r="Y4217" t="str">
        <f t="shared" si="1420"/>
        <v>https://tools.wmflabs.org/xtools-articleinfo/?article=Sir_Peter Kenilorea&amp;project=en.wikipedia.org</v>
      </c>
      <c r="AB4217" t="str">
        <f t="shared" si="1421"/>
        <v>https://en.wikipedia.org/w/index.php?title=Special:WhatLinksHere/Sir_Peter Kenilorea&amp;limit=500</v>
      </c>
    </row>
    <row r="4218" spans="1:29">
      <c r="A4218" s="2">
        <v>1472</v>
      </c>
      <c r="B4218" s="2">
        <v>829928</v>
      </c>
      <c r="C4218" s="2">
        <v>210914.14569491462</v>
      </c>
      <c r="D4218" s="2" t="s">
        <v>8917</v>
      </c>
      <c r="E4218" s="2" t="s">
        <v>3109</v>
      </c>
      <c r="F4218" s="2" t="s">
        <v>3110</v>
      </c>
      <c r="G4218" s="2"/>
      <c r="H4218">
        <v>0</v>
      </c>
      <c r="J4218" s="2">
        <v>81</v>
      </c>
      <c r="K4218" s="4">
        <v>42443</v>
      </c>
      <c r="L4218" s="2" t="s">
        <v>7970</v>
      </c>
      <c r="M4218" s="2" t="str">
        <f t="shared" si="1416"/>
        <v>English composer and conductor Master of the Queen's Music (2004–2014) leukaemia.[278]</v>
      </c>
      <c r="N4218" s="2" t="str">
        <f t="shared" ref="N4218:N4227" si="1423">MID(M4218,1,FIND(" ",M4218)-1)</f>
        <v>English</v>
      </c>
      <c r="O4218" s="2" t="str">
        <f t="shared" ref="O4218:O4239" si="1424">MID(M4218,FIND(" ",M4218)+1,9999)</f>
        <v>composer and conductor Master of the Queen's Music (2004–2014) leukaemia.[278]</v>
      </c>
      <c r="P4218" s="2" t="str">
        <f t="shared" si="1417"/>
        <v>composer and conductor Master of the Queen's Music (2004–2014) leukaemia.</v>
      </c>
      <c r="Q4218" s="2" t="str">
        <f t="shared" si="1418"/>
        <v>composer and conductor Master of the Queen's Music (2004–2014) leukaemia</v>
      </c>
      <c r="R4218" s="2" t="s">
        <v>3112</v>
      </c>
      <c r="S4218" s="2" t="s">
        <v>1996</v>
      </c>
      <c r="T4218" s="2" t="s">
        <v>3111</v>
      </c>
      <c r="U4218" t="str">
        <f t="shared" si="1419"/>
        <v>https://en.wikipedia.org/wiki/Sir_Peter Maxwell Davies</v>
      </c>
      <c r="V4218" s="2"/>
      <c r="Y4218" t="str">
        <f t="shared" si="1420"/>
        <v>https://tools.wmflabs.org/xtools-articleinfo/?article=Sir_Peter Maxwell Davies&amp;project=en.wikipedia.org</v>
      </c>
      <c r="Z4218" s="2"/>
      <c r="AA4218" s="2"/>
      <c r="AB4218" t="str">
        <f t="shared" si="1421"/>
        <v>https://en.wikipedia.org/w/index.php?title=Special:WhatLinksHere/Sir_Peter Maxwell Davies&amp;limit=500</v>
      </c>
      <c r="AC4218" s="2"/>
    </row>
    <row r="4219" spans="1:29">
      <c r="A4219">
        <v>1649</v>
      </c>
      <c r="B4219">
        <v>40650</v>
      </c>
      <c r="C4219">
        <v>33541.806985340372</v>
      </c>
      <c r="D4219" t="s">
        <v>8742</v>
      </c>
      <c r="E4219" t="s">
        <v>7818</v>
      </c>
      <c r="F4219" t="s">
        <v>7637</v>
      </c>
      <c r="H4219">
        <v>0</v>
      </c>
      <c r="J4219">
        <v>83</v>
      </c>
      <c r="K4219" s="3">
        <v>42452</v>
      </c>
      <c r="L4219" s="2" t="s">
        <v>7865</v>
      </c>
      <c r="M4219" t="str">
        <f t="shared" si="1416"/>
        <v>British businessman Littlewoods chairman (1977–1980).[456]</v>
      </c>
      <c r="N4219" t="str">
        <f t="shared" si="1423"/>
        <v>British</v>
      </c>
      <c r="O4219" t="str">
        <f t="shared" si="1424"/>
        <v>businessman Littlewoods chairman (1977–1980).[456]</v>
      </c>
      <c r="P4219" t="str">
        <f t="shared" si="1417"/>
        <v>businessman Littlewoods chairman (1977–1980).</v>
      </c>
      <c r="Q4219" t="str">
        <f t="shared" si="1418"/>
        <v>businessman Littlewoods chairman (1977–1980)</v>
      </c>
      <c r="R4219" t="str">
        <f>IFERROR(MID(Q4219,1,FIND(" ",Q4219)-1),Q4219)</f>
        <v>businessman</v>
      </c>
      <c r="S4219" s="2" t="s">
        <v>1758</v>
      </c>
      <c r="U4219" t="str">
        <f t="shared" si="1419"/>
        <v>https://en.wikipedia.org/wiki/Sir_Peter Moores</v>
      </c>
      <c r="Y4219" t="str">
        <f t="shared" si="1420"/>
        <v>https://tools.wmflabs.org/xtools-articleinfo/?article=Sir_Peter Moores&amp;project=en.wikipedia.org</v>
      </c>
      <c r="AB4219" t="str">
        <f t="shared" si="1421"/>
        <v>https://en.wikipedia.org/w/index.php?title=Special:WhatLinksHere/Sir_Peter Moores&amp;limit=500</v>
      </c>
    </row>
    <row r="4220" spans="1:29">
      <c r="A4220">
        <v>2943</v>
      </c>
      <c r="B4220">
        <v>740064</v>
      </c>
      <c r="C4220">
        <v>374478.83103141066</v>
      </c>
      <c r="D4220" t="s">
        <v>5626</v>
      </c>
      <c r="E4220" t="s">
        <v>4692</v>
      </c>
      <c r="F4220" t="s">
        <v>4693</v>
      </c>
      <c r="H4220">
        <v>0</v>
      </c>
      <c r="J4220">
        <v>90</v>
      </c>
      <c r="K4220" s="5">
        <v>42527</v>
      </c>
      <c r="L4220" t="s">
        <v>5065</v>
      </c>
      <c r="M4220" t="str">
        <f t="shared" si="1416"/>
        <v>British playwright (Amadeus Equus Black Comedy) and screenwriter Tony (1975 1981) and Oscar winner (1985).[98]</v>
      </c>
      <c r="N4220" t="str">
        <f t="shared" si="1423"/>
        <v>British</v>
      </c>
      <c r="O4220" t="str">
        <f t="shared" si="1424"/>
        <v>playwright (Amadeus Equus Black Comedy) and screenwriter Tony (1975 1981) and Oscar winner (1985).[98]</v>
      </c>
      <c r="P4220" t="str">
        <f t="shared" si="1417"/>
        <v>playwright (Amadeus Equus Black Comedy) and screenwriter Tony (1975 1981) and Oscar winner (1985).</v>
      </c>
      <c r="Q4220" t="str">
        <f t="shared" si="1418"/>
        <v>playwright (Amadeus Equus Black Comedy) and screenwriter Tony (1975 1981) and Oscar winner (1985)</v>
      </c>
      <c r="R4220" t="str">
        <f>IFERROR(MID(Q4220,1,FIND(" ",Q4220)-1),Q4220)</f>
        <v>playwright</v>
      </c>
      <c r="S4220" s="2" t="s">
        <v>1132</v>
      </c>
      <c r="U4220" t="str">
        <f t="shared" si="1419"/>
        <v>https://en.wikipedia.org/wiki/Sir_Peter Shaffer</v>
      </c>
      <c r="Y4220" t="str">
        <f t="shared" si="1420"/>
        <v>https://tools.wmflabs.org/xtools-articleinfo/?article=Sir_Peter Shaffer&amp;project=en.wikipedia.org</v>
      </c>
      <c r="AB4220" t="str">
        <f t="shared" si="1421"/>
        <v>https://en.wikipedia.org/w/index.php?title=Special:WhatLinksHere/Sir_Peter Shaffer&amp;limit=500</v>
      </c>
    </row>
    <row r="4221" spans="1:29">
      <c r="A4221">
        <v>676</v>
      </c>
      <c r="B4221">
        <v>153463</v>
      </c>
      <c r="C4221">
        <v>33205.869669473032</v>
      </c>
      <c r="D4221" t="s">
        <v>10371</v>
      </c>
      <c r="E4221" t="s">
        <v>11697</v>
      </c>
      <c r="F4221" t="s">
        <v>11606</v>
      </c>
      <c r="H4221">
        <v>0</v>
      </c>
      <c r="J4221">
        <v>95</v>
      </c>
      <c r="K4221" s="3">
        <v>42401</v>
      </c>
      <c r="L4221" t="s">
        <v>11094</v>
      </c>
      <c r="M4221" t="str">
        <f t="shared" si="1416"/>
        <v>British general in the Royal Marines Lieutenant Governor of Jersey (1979–1984).[19]</v>
      </c>
      <c r="N4221" t="str">
        <f t="shared" si="1423"/>
        <v>British</v>
      </c>
      <c r="O4221" t="str">
        <f t="shared" si="1424"/>
        <v>general in the Royal Marines Lieutenant Governor of Jersey (1979–1984).[19]</v>
      </c>
      <c r="P4221" t="str">
        <f t="shared" si="1417"/>
        <v>general in the Royal Marines Lieutenant Governor of Jersey (1979–1984).</v>
      </c>
      <c r="Q4221" t="str">
        <f t="shared" si="1418"/>
        <v>general in the Royal Marines Lieutenant Governor of Jersey (1979–1984)</v>
      </c>
      <c r="R4221" t="str">
        <f>IFERROR(MID(Q4221,1,FIND(" ",Q4221)-1),Q4221)</f>
        <v>general</v>
      </c>
      <c r="S4221" t="s">
        <v>2320</v>
      </c>
      <c r="U4221" t="str">
        <f t="shared" si="1419"/>
        <v>https://en.wikipedia.org/wiki/Sir_Peter Whiteley</v>
      </c>
      <c r="Y4221" t="str">
        <f t="shared" si="1420"/>
        <v>https://tools.wmflabs.org/xtools-articleinfo/?article=Sir_Peter Whiteley&amp;project=en.wikipedia.org</v>
      </c>
      <c r="AB4221" t="str">
        <f t="shared" si="1421"/>
        <v>https://en.wikipedia.org/w/index.php?title=Special:WhatLinksHere/Sir_Peter Whiteley&amp;limit=500</v>
      </c>
    </row>
    <row r="4222" spans="1:29">
      <c r="A4222">
        <v>2731</v>
      </c>
      <c r="B4222">
        <v>12666</v>
      </c>
      <c r="C4222">
        <v>728175.38765229983</v>
      </c>
      <c r="D4222" t="s">
        <v>11981</v>
      </c>
      <c r="E4222" t="s">
        <v>13135</v>
      </c>
      <c r="F4222" t="s">
        <v>13136</v>
      </c>
      <c r="H4222">
        <v>0</v>
      </c>
      <c r="J4222">
        <v>93</v>
      </c>
      <c r="K4222" s="5">
        <v>42513</v>
      </c>
      <c r="L4222" t="s">
        <v>12841</v>
      </c>
      <c r="M4222" t="str">
        <f t="shared" si="1416"/>
        <v>Grenadian politician Governor-General (1992–1996).[397]</v>
      </c>
      <c r="N4222" t="str">
        <f t="shared" si="1423"/>
        <v>Grenadian</v>
      </c>
      <c r="O4222" t="str">
        <f t="shared" si="1424"/>
        <v>politician Governor-General (1992–1996).[397]</v>
      </c>
      <c r="P4222" t="str">
        <f t="shared" si="1417"/>
        <v>politician Governor-General (1992–1996).</v>
      </c>
      <c r="Q4222" t="str">
        <f t="shared" si="1418"/>
        <v>politician Governor-General (1992–1996)</v>
      </c>
      <c r="R4222" t="str">
        <f>IFERROR(MID(Q4222,1,FIND(" ",Q4222)-1),Q4222)</f>
        <v>politician</v>
      </c>
      <c r="S4222" s="2" t="s">
        <v>1213</v>
      </c>
      <c r="U4222" t="s">
        <v>28</v>
      </c>
      <c r="V4222">
        <v>121</v>
      </c>
      <c r="W4222">
        <v>0</v>
      </c>
      <c r="X4222">
        <v>0</v>
      </c>
      <c r="Y4222" t="s">
        <v>29</v>
      </c>
      <c r="Z4222">
        <v>36</v>
      </c>
      <c r="AA4222">
        <v>29</v>
      </c>
      <c r="AB4222" t="s">
        <v>30</v>
      </c>
      <c r="AC4222">
        <v>14</v>
      </c>
    </row>
    <row r="4223" spans="1:29">
      <c r="A4223">
        <v>1642</v>
      </c>
      <c r="B4223">
        <v>322006</v>
      </c>
      <c r="C4223">
        <v>193440.31808213913</v>
      </c>
      <c r="D4223" t="s">
        <v>8735</v>
      </c>
      <c r="E4223" t="s">
        <v>7633</v>
      </c>
      <c r="F4223" t="s">
        <v>7634</v>
      </c>
      <c r="H4223">
        <v>0</v>
      </c>
      <c r="J4223">
        <v>71</v>
      </c>
      <c r="K4223" s="3">
        <v>42452</v>
      </c>
      <c r="L4223" s="2" t="s">
        <v>7855</v>
      </c>
      <c r="M4223" t="str">
        <f t="shared" si="1416"/>
        <v>British food manufacturer (Weetabix Limited).[449]</v>
      </c>
      <c r="N4223" t="str">
        <f t="shared" si="1423"/>
        <v>British</v>
      </c>
      <c r="O4223" t="str">
        <f t="shared" si="1424"/>
        <v>food manufacturer (Weetabix Limited).[449]</v>
      </c>
      <c r="P4223" t="str">
        <f t="shared" si="1417"/>
        <v>food manufacturer (Weetabix Limited).</v>
      </c>
      <c r="Q4223" t="str">
        <f t="shared" si="1418"/>
        <v>food manufacturer (Weetabix Limited)</v>
      </c>
      <c r="R4223" t="s">
        <v>7223</v>
      </c>
      <c r="S4223" s="2" t="s">
        <v>1843</v>
      </c>
      <c r="U4223" t="str">
        <f t="shared" ref="U4223:U4260" si="1425">CONCATENATE("https://en.wikipedia.org/wiki/",REPLACE(D4223,FIND(" ",D4223),1,"_"))</f>
        <v>https://en.wikipedia.org/wiki/Sir_Richard George</v>
      </c>
      <c r="Y4223" t="str">
        <f t="shared" ref="Y4223:Y4260" si="1426">CONCATENATE("https://tools.wmflabs.org/xtools-articleinfo/?article=",REPLACE(D4223,FIND(" ",D4223),1,"_"),"&amp;project=en.wikipedia.org")</f>
        <v>https://tools.wmflabs.org/xtools-articleinfo/?article=Sir_Richard George&amp;project=en.wikipedia.org</v>
      </c>
      <c r="AB4223" t="str">
        <f t="shared" ref="AB4223:AB4260" si="1427">CONCATENATE("https://en.wikipedia.org/w/index.php?title=Special:WhatLinksHere/",REPLACE(D4223,FIND(" ",D4223),1,"_"),"&amp;limit=500")</f>
        <v>https://en.wikipedia.org/w/index.php?title=Special:WhatLinksHere/Sir_Richard George&amp;limit=500</v>
      </c>
    </row>
    <row r="4224" spans="1:29">
      <c r="A4224">
        <v>2215</v>
      </c>
      <c r="B4224">
        <v>813910</v>
      </c>
      <c r="C4224">
        <v>59089.359680001508</v>
      </c>
      <c r="D4224" t="s">
        <v>6753</v>
      </c>
      <c r="E4224" t="s">
        <v>7633</v>
      </c>
      <c r="F4224" t="s">
        <v>5906</v>
      </c>
      <c r="H4224">
        <v>0</v>
      </c>
      <c r="J4224">
        <v>88</v>
      </c>
      <c r="K4224" s="5">
        <v>42483</v>
      </c>
      <c r="L4224" t="s">
        <v>5708</v>
      </c>
      <c r="M4224" t="str">
        <f t="shared" si="1416"/>
        <v>British diplomat Ambassador to Hungary Spain and Sweden.[403]</v>
      </c>
      <c r="N4224" t="str">
        <f t="shared" si="1423"/>
        <v>British</v>
      </c>
      <c r="O4224" t="str">
        <f t="shared" si="1424"/>
        <v>diplomat Ambassador to Hungary Spain and Sweden.[403]</v>
      </c>
      <c r="P4224" t="str">
        <f t="shared" si="1417"/>
        <v>diplomat Ambassador to Hungary Spain and Sweden.</v>
      </c>
      <c r="Q4224" t="str">
        <f t="shared" si="1418"/>
        <v>diplomat Ambassador to Hungary Spain and Sweden</v>
      </c>
      <c r="R4224" t="str">
        <f>IFERROR(MID(Q4224,1,FIND(" ",Q4224)-1),Q4224)</f>
        <v>diplomat</v>
      </c>
      <c r="S4224" s="2" t="s">
        <v>1586</v>
      </c>
      <c r="U4224" t="str">
        <f t="shared" si="1425"/>
        <v>https://en.wikipedia.org/wiki/Sir_Richard Parsons</v>
      </c>
      <c r="Y4224" t="str">
        <f t="shared" si="1426"/>
        <v>https://tools.wmflabs.org/xtools-articleinfo/?article=Sir_Richard Parsons&amp;project=en.wikipedia.org</v>
      </c>
      <c r="AB4224" t="str">
        <f t="shared" si="1427"/>
        <v>https://en.wikipedia.org/w/index.php?title=Special:WhatLinksHere/Sir_Richard Parsons&amp;limit=500</v>
      </c>
    </row>
    <row r="4225" spans="1:28">
      <c r="A4225">
        <v>1795</v>
      </c>
      <c r="B4225">
        <v>184736</v>
      </c>
      <c r="C4225">
        <v>684529.74894353247</v>
      </c>
      <c r="D4225" t="s">
        <v>8542</v>
      </c>
      <c r="E4225" t="s">
        <v>7362</v>
      </c>
      <c r="F4225" t="s">
        <v>7363</v>
      </c>
      <c r="H4225">
        <v>0</v>
      </c>
      <c r="J4225">
        <v>71</v>
      </c>
      <c r="K4225" s="3">
        <v>42460</v>
      </c>
      <c r="L4225" s="2" t="s">
        <v>7668</v>
      </c>
      <c r="M4225" t="str">
        <f t="shared" si="1416"/>
        <v>British businessman Lord Mayor of London (2003).[603]</v>
      </c>
      <c r="N4225" t="str">
        <f t="shared" si="1423"/>
        <v>British</v>
      </c>
      <c r="O4225" t="str">
        <f t="shared" si="1424"/>
        <v>businessman Lord Mayor of London (2003).[603]</v>
      </c>
      <c r="P4225" t="str">
        <f t="shared" si="1417"/>
        <v>businessman Lord Mayor of London (2003).</v>
      </c>
      <c r="Q4225" t="str">
        <f t="shared" si="1418"/>
        <v>businessman Lord Mayor of London (2003)</v>
      </c>
      <c r="R4225" t="str">
        <f>IFERROR(MID(Q4225,1,FIND(" ",Q4225)-1),Q4225)</f>
        <v>businessman</v>
      </c>
      <c r="S4225" s="2" t="s">
        <v>1835</v>
      </c>
      <c r="U4225" t="str">
        <f t="shared" si="1425"/>
        <v>https://en.wikipedia.org/wiki/Sir_Robert Finch</v>
      </c>
      <c r="Y4225" t="str">
        <f t="shared" si="1426"/>
        <v>https://tools.wmflabs.org/xtools-articleinfo/?article=Sir_Robert Finch&amp;project=en.wikipedia.org</v>
      </c>
      <c r="AB4225" t="str">
        <f t="shared" si="1427"/>
        <v>https://en.wikipedia.org/w/index.php?title=Special:WhatLinksHere/Sir_Robert Finch&amp;limit=500</v>
      </c>
    </row>
    <row r="4226" spans="1:28">
      <c r="A4226">
        <v>3925</v>
      </c>
      <c r="B4226">
        <v>50664</v>
      </c>
      <c r="C4226">
        <v>20168.47726827109</v>
      </c>
      <c r="D4226" t="s">
        <v>4664</v>
      </c>
      <c r="E4226" t="s">
        <v>3639</v>
      </c>
      <c r="F4226" t="s">
        <v>3444</v>
      </c>
      <c r="H4226">
        <v>0</v>
      </c>
      <c r="J4226">
        <v>88</v>
      </c>
      <c r="K4226" s="5">
        <v>42587</v>
      </c>
      <c r="L4226" t="s">
        <v>4029</v>
      </c>
      <c r="M4226" t="str">
        <f t="shared" ref="M4226:M4289" si="1428">MID(L4226,2,LEN(L4226)-1)</f>
        <v>British politician MP for Londonderry (1955–1974).[67]</v>
      </c>
      <c r="N4226" t="str">
        <f t="shared" si="1423"/>
        <v>British</v>
      </c>
      <c r="O4226" t="str">
        <f t="shared" si="1424"/>
        <v>politician MP for Londonderry (1955–1974).[67]</v>
      </c>
      <c r="P4226" s="2" t="str">
        <f t="shared" ref="P4226:P4289" si="1429">IFERROR(MID(O4226,1,FIND("[",O4226)-1),O4226)</f>
        <v>politician MP for Londonderry (1955–1974).</v>
      </c>
      <c r="Q4226" s="2" t="str">
        <f t="shared" ref="Q4226:Q4289" si="1430">IFERROR(MID(P4226,1,FIND(".",P4226)-1),P4226)</f>
        <v>politician MP for Londonderry (1955–1974)</v>
      </c>
      <c r="R4226" s="2" t="str">
        <f>IFERROR(MID(Q4226,1,FIND(" ",Q4226)-1),Q4226)</f>
        <v>politician</v>
      </c>
      <c r="S4226" s="2" t="s">
        <v>735</v>
      </c>
      <c r="U4226" t="str">
        <f t="shared" si="1425"/>
        <v>https://en.wikipedia.org/wiki/Sir_Robin Chichester-Clark</v>
      </c>
      <c r="Y4226" t="str">
        <f t="shared" si="1426"/>
        <v>https://tools.wmflabs.org/xtools-articleinfo/?article=Sir_Robin Chichester-Clark&amp;project=en.wikipedia.org</v>
      </c>
      <c r="AB4226" t="str">
        <f t="shared" si="1427"/>
        <v>https://en.wikipedia.org/w/index.php?title=Special:WhatLinksHere/Sir_Robin Chichester-Clark&amp;limit=500</v>
      </c>
    </row>
    <row r="4227" spans="1:28">
      <c r="A4227">
        <v>4296</v>
      </c>
      <c r="B4227">
        <v>334331</v>
      </c>
      <c r="C4227">
        <v>779551.98087056493</v>
      </c>
      <c r="D4227" t="s">
        <v>4082</v>
      </c>
      <c r="E4227" t="str">
        <f>LEFT(D4227,FIND(" ",D4227)-1)</f>
        <v>Sir</v>
      </c>
      <c r="F4227" t="str">
        <f>MID(D4227,FIND(" ",D4227)+1,9999)</f>
        <v>Ronald Arculus</v>
      </c>
      <c r="H4227">
        <v>0</v>
      </c>
      <c r="J4227">
        <v>93</v>
      </c>
      <c r="K4227" s="5">
        <v>42610</v>
      </c>
      <c r="L4227" t="s">
        <v>3717</v>
      </c>
      <c r="M4227" t="str">
        <f t="shared" si="1428"/>
        <v>British diplomat and businessman Ambassador to Italy (1979–1983).[440]</v>
      </c>
      <c r="N4227" t="str">
        <f t="shared" si="1423"/>
        <v>British</v>
      </c>
      <c r="O4227" t="str">
        <f t="shared" si="1424"/>
        <v>diplomat and businessman Ambassador to Italy (1979–1983).[440]</v>
      </c>
      <c r="P4227" s="2" t="str">
        <f t="shared" si="1429"/>
        <v>diplomat and businessman Ambassador to Italy (1979–1983).</v>
      </c>
      <c r="Q4227" s="2" t="str">
        <f t="shared" si="1430"/>
        <v>diplomat and businessman Ambassador to Italy (1979–1983)</v>
      </c>
      <c r="R4227" s="2" t="s">
        <v>2924</v>
      </c>
      <c r="S4227" s="2" t="s">
        <v>452</v>
      </c>
      <c r="U4227" t="str">
        <f t="shared" si="1425"/>
        <v>https://en.wikipedia.org/wiki/Sir_Ronald Arculus</v>
      </c>
      <c r="Y4227" t="str">
        <f t="shared" si="1426"/>
        <v>https://tools.wmflabs.org/xtools-articleinfo/?article=Sir_Ronald Arculus&amp;project=en.wikipedia.org</v>
      </c>
      <c r="AB4227" t="str">
        <f t="shared" si="1427"/>
        <v>https://en.wikipedia.org/w/index.php?title=Special:WhatLinksHere/Sir_Ronald Arculus&amp;limit=500</v>
      </c>
    </row>
    <row r="4228" spans="1:28">
      <c r="A4228">
        <v>3982</v>
      </c>
      <c r="B4228">
        <v>128813</v>
      </c>
      <c r="C4228">
        <v>88178.805297502549</v>
      </c>
      <c r="D4228" t="s">
        <v>4428</v>
      </c>
      <c r="E4228" t="s">
        <v>3463</v>
      </c>
      <c r="F4228" t="s">
        <v>3588</v>
      </c>
      <c r="H4228">
        <v>0</v>
      </c>
      <c r="J4228">
        <v>88</v>
      </c>
      <c r="K4228" s="5">
        <v>42589</v>
      </c>
      <c r="L4228" t="s">
        <v>3941</v>
      </c>
      <c r="M4228" t="str">
        <f t="shared" si="1428"/>
        <v>New Zealand sports administrator.[124]</v>
      </c>
      <c r="N4228" t="s">
        <v>3392</v>
      </c>
      <c r="O4228" t="str">
        <f t="shared" si="1424"/>
        <v>Zealand sports administrator.[124]</v>
      </c>
      <c r="P4228" s="2" t="str">
        <f t="shared" si="1429"/>
        <v>Zealand sports administrator.</v>
      </c>
      <c r="Q4228" s="2" t="str">
        <f t="shared" si="1430"/>
        <v>Zealand sports administrator</v>
      </c>
      <c r="R4228" s="2" t="s">
        <v>2744</v>
      </c>
      <c r="S4228" s="2"/>
      <c r="U4228" t="str">
        <f t="shared" si="1425"/>
        <v>https://en.wikipedia.org/wiki/Sir_Ronald Scott</v>
      </c>
      <c r="Y4228" t="str">
        <f t="shared" si="1426"/>
        <v>https://tools.wmflabs.org/xtools-articleinfo/?article=Sir_Ronald Scott&amp;project=en.wikipedia.org</v>
      </c>
      <c r="AB4228" t="str">
        <f t="shared" si="1427"/>
        <v>https://en.wikipedia.org/w/index.php?title=Special:WhatLinksHere/Sir_Ronald Scott&amp;limit=500</v>
      </c>
    </row>
    <row r="4229" spans="1:28">
      <c r="A4229">
        <v>835</v>
      </c>
      <c r="B4229">
        <v>450110</v>
      </c>
      <c r="C4229">
        <v>211080.73329469335</v>
      </c>
      <c r="D4229" t="s">
        <v>10377</v>
      </c>
      <c r="E4229" t="s">
        <v>11656</v>
      </c>
      <c r="F4229" t="s">
        <v>11657</v>
      </c>
      <c r="H4229">
        <v>0</v>
      </c>
      <c r="J4229">
        <v>88</v>
      </c>
      <c r="K4229" s="3">
        <v>42411</v>
      </c>
      <c r="L4229" t="s">
        <v>11263</v>
      </c>
      <c r="M4229" t="str">
        <f t="shared" si="1428"/>
        <v>British banker chairman of Barclays (1981–1987).[179]</v>
      </c>
      <c r="N4229" t="str">
        <f t="shared" ref="N4229:N4239" si="1431">MID(M4229,1,FIND(" ",M4229)-1)</f>
        <v>British</v>
      </c>
      <c r="O4229" t="str">
        <f t="shared" si="1424"/>
        <v>banker chairman of Barclays (1981–1987).[179]</v>
      </c>
      <c r="P4229" t="str">
        <f t="shared" si="1429"/>
        <v>banker chairman of Barclays (1981–1987).</v>
      </c>
      <c r="Q4229" t="str">
        <f t="shared" si="1430"/>
        <v>banker chairman of Barclays (1981–1987)</v>
      </c>
      <c r="R4229" t="str">
        <f t="shared" ref="R4229:R4235" si="1432">IFERROR(MID(Q4229,1,FIND(" ",Q4229)-1),Q4229)</f>
        <v>banker</v>
      </c>
      <c r="S4229" t="s">
        <v>2203</v>
      </c>
      <c r="U4229" t="str">
        <f t="shared" si="1425"/>
        <v>https://en.wikipedia.org/wiki/Sir_Timothy Bevan</v>
      </c>
      <c r="Y4229" t="str">
        <f t="shared" si="1426"/>
        <v>https://tools.wmflabs.org/xtools-articleinfo/?article=Sir_Timothy Bevan&amp;project=en.wikipedia.org</v>
      </c>
      <c r="AB4229" t="str">
        <f t="shared" si="1427"/>
        <v>https://en.wikipedia.org/w/index.php?title=Special:WhatLinksHere/Sir_Timothy Bevan&amp;limit=500</v>
      </c>
    </row>
    <row r="4230" spans="1:28">
      <c r="A4230">
        <v>2865</v>
      </c>
      <c r="B4230">
        <v>880848</v>
      </c>
      <c r="C4230">
        <v>342378.23969669989</v>
      </c>
      <c r="D4230" t="s">
        <v>5687</v>
      </c>
      <c r="E4230" t="s">
        <v>4553</v>
      </c>
      <c r="F4230" t="s">
        <v>4554</v>
      </c>
      <c r="H4230">
        <v>0</v>
      </c>
      <c r="J4230">
        <v>83</v>
      </c>
      <c r="K4230" s="5">
        <v>42523</v>
      </c>
      <c r="L4230" t="s">
        <v>5108</v>
      </c>
      <c r="M4230" t="str">
        <f t="shared" si="1428"/>
        <v>British physicist.[20]</v>
      </c>
      <c r="N4230" t="str">
        <f t="shared" si="1431"/>
        <v>British</v>
      </c>
      <c r="O4230" t="str">
        <f t="shared" si="1424"/>
        <v>physicist.[20]</v>
      </c>
      <c r="P4230" t="str">
        <f t="shared" si="1429"/>
        <v>physicist.</v>
      </c>
      <c r="Q4230" t="str">
        <f t="shared" si="1430"/>
        <v>physicist</v>
      </c>
      <c r="R4230" t="str">
        <f t="shared" si="1432"/>
        <v>physicist</v>
      </c>
      <c r="U4230" t="str">
        <f t="shared" si="1425"/>
        <v>https://en.wikipedia.org/wiki/Sir_Tom Kibble</v>
      </c>
      <c r="Y4230" t="str">
        <f t="shared" si="1426"/>
        <v>https://tools.wmflabs.org/xtools-articleinfo/?article=Sir_Tom Kibble&amp;project=en.wikipedia.org</v>
      </c>
      <c r="AB4230" t="str">
        <f t="shared" si="1427"/>
        <v>https://en.wikipedia.org/w/index.php?title=Special:WhatLinksHere/Sir_Tom Kibble&amp;limit=500</v>
      </c>
    </row>
    <row r="4231" spans="1:28">
      <c r="A4231">
        <v>973</v>
      </c>
      <c r="B4231">
        <v>132681</v>
      </c>
      <c r="C4231">
        <v>187097.55160671193</v>
      </c>
      <c r="D4231" t="s">
        <v>10895</v>
      </c>
      <c r="E4231" t="str">
        <f>LEFT(D4231,FIND(" ",D4231)-1)</f>
        <v>Sir</v>
      </c>
      <c r="F4231" t="str">
        <f>MID(D4231,FIND(" ",D4231)+1,9999)</f>
        <v>Tony Durant</v>
      </c>
      <c r="H4231">
        <v>0</v>
      </c>
      <c r="J4231">
        <v>88</v>
      </c>
      <c r="K4231" s="3">
        <v>42418</v>
      </c>
      <c r="L4231" t="s">
        <v>11420</v>
      </c>
      <c r="M4231" t="str">
        <f t="shared" si="1428"/>
        <v>British politician MP (1974–1997).[318]</v>
      </c>
      <c r="N4231" t="str">
        <f t="shared" si="1431"/>
        <v>British</v>
      </c>
      <c r="O4231" t="str">
        <f t="shared" si="1424"/>
        <v>politician MP (1974–1997).[318]</v>
      </c>
      <c r="P4231" t="str">
        <f t="shared" si="1429"/>
        <v>politician MP (1974–1997).</v>
      </c>
      <c r="Q4231" t="str">
        <f t="shared" si="1430"/>
        <v>politician MP (1974–1997)</v>
      </c>
      <c r="R4231" t="str">
        <f t="shared" si="1432"/>
        <v>politician</v>
      </c>
      <c r="S4231" t="s">
        <v>2168</v>
      </c>
      <c r="U4231" t="str">
        <f t="shared" si="1425"/>
        <v>https://en.wikipedia.org/wiki/Sir_Tony Durant</v>
      </c>
      <c r="Y4231" t="str">
        <f t="shared" si="1426"/>
        <v>https://tools.wmflabs.org/xtools-articleinfo/?article=Sir_Tony Durant&amp;project=en.wikipedia.org</v>
      </c>
      <c r="AB4231" t="str">
        <f t="shared" si="1427"/>
        <v>https://en.wikipedia.org/w/index.php?title=Special:WhatLinksHere/Sir_Tony Durant&amp;limit=500</v>
      </c>
    </row>
    <row r="4232" spans="1:28">
      <c r="A4232">
        <v>4478</v>
      </c>
      <c r="B4232">
        <v>883134</v>
      </c>
      <c r="C4232">
        <v>418944.97184694046</v>
      </c>
      <c r="D4232" t="s">
        <v>15043</v>
      </c>
      <c r="E4232" t="s">
        <v>15540</v>
      </c>
      <c r="F4232" t="s">
        <v>15541</v>
      </c>
      <c r="H4232">
        <v>0</v>
      </c>
      <c r="J4232">
        <v>89</v>
      </c>
      <c r="K4232" s="5">
        <v>42621</v>
      </c>
      <c r="L4232" t="s">
        <v>15340</v>
      </c>
      <c r="M4232" t="str">
        <f t="shared" si="1428"/>
        <v>British politician.[316]</v>
      </c>
      <c r="N4232" t="str">
        <f t="shared" si="1431"/>
        <v>British</v>
      </c>
      <c r="O4232" t="str">
        <f t="shared" si="1424"/>
        <v>politician.[316]</v>
      </c>
      <c r="P4232" s="2" t="str">
        <f t="shared" si="1429"/>
        <v>politician.</v>
      </c>
      <c r="Q4232" s="2" t="str">
        <f t="shared" si="1430"/>
        <v>politician</v>
      </c>
      <c r="R4232" s="2" t="str">
        <f t="shared" si="1432"/>
        <v>politician</v>
      </c>
      <c r="U4232" t="str">
        <f t="shared" si="1425"/>
        <v>https://en.wikipedia.org/wiki/Sir_Trevor Jones</v>
      </c>
      <c r="Y4232" t="str">
        <f t="shared" si="1426"/>
        <v>https://tools.wmflabs.org/xtools-articleinfo/?article=Sir_Trevor Jones&amp;project=en.wikipedia.org</v>
      </c>
      <c r="AB4232" t="str">
        <f t="shared" si="1427"/>
        <v>https://en.wikipedia.org/w/index.php?title=Special:WhatLinksHere/Sir_Trevor Jones&amp;limit=500</v>
      </c>
    </row>
    <row r="4233" spans="1:28">
      <c r="A4233">
        <v>1003</v>
      </c>
      <c r="B4233">
        <v>952635</v>
      </c>
      <c r="C4233">
        <v>528016.6407537763</v>
      </c>
      <c r="D4233" t="s">
        <v>10508</v>
      </c>
      <c r="E4233" t="s">
        <v>11428</v>
      </c>
      <c r="F4233" t="s">
        <v>11429</v>
      </c>
      <c r="H4233">
        <v>0</v>
      </c>
      <c r="J4233">
        <v>99</v>
      </c>
      <c r="K4233" s="3">
        <v>42419</v>
      </c>
      <c r="L4233" t="s">
        <v>11374</v>
      </c>
      <c r="M4233" t="str">
        <f t="shared" si="1428"/>
        <v>British admiral Naval Secretary (1964–1966).[348]⋅</v>
      </c>
      <c r="N4233" t="str">
        <f t="shared" si="1431"/>
        <v>British</v>
      </c>
      <c r="O4233" t="str">
        <f t="shared" si="1424"/>
        <v>admiral Naval Secretary (1964–1966).[348]⋅</v>
      </c>
      <c r="P4233" t="str">
        <f t="shared" si="1429"/>
        <v>admiral Naval Secretary (1964–1966).</v>
      </c>
      <c r="Q4233" t="str">
        <f t="shared" si="1430"/>
        <v>admiral Naval Secretary (1964–1966)</v>
      </c>
      <c r="R4233" t="str">
        <f t="shared" si="1432"/>
        <v>admiral</v>
      </c>
      <c r="S4233" t="s">
        <v>2374</v>
      </c>
      <c r="U4233" t="str">
        <f t="shared" si="1425"/>
        <v>https://en.wikipedia.org/wiki/Sir_William O'Brien</v>
      </c>
      <c r="Y4233" t="str">
        <f t="shared" si="1426"/>
        <v>https://tools.wmflabs.org/xtools-articleinfo/?article=Sir_William O'Brien&amp;project=en.wikipedia.org</v>
      </c>
      <c r="AB4233" t="str">
        <f t="shared" si="1427"/>
        <v>https://en.wikipedia.org/w/index.php?title=Special:WhatLinksHere/Sir_William O'Brien&amp;limit=500</v>
      </c>
    </row>
    <row r="4234" spans="1:28">
      <c r="A4234">
        <v>1069</v>
      </c>
      <c r="B4234">
        <v>254265</v>
      </c>
      <c r="C4234">
        <v>435780.49264033325</v>
      </c>
      <c r="D4234" t="s">
        <v>10974</v>
      </c>
      <c r="E4234" t="str">
        <f t="shared" ref="E4234:E4278" si="1433">LEFT(D4234,FIND(" ",D4234)-1)</f>
        <v>Slobodan</v>
      </c>
      <c r="F4234" t="str">
        <f t="shared" ref="F4234:F4278" si="1434">MID(D4234,FIND(" ",D4234)+1,9999)</f>
        <v>Lang</v>
      </c>
      <c r="H4234">
        <v>0</v>
      </c>
      <c r="J4234">
        <v>70</v>
      </c>
      <c r="K4234" s="3">
        <v>42423</v>
      </c>
      <c r="L4234" t="s">
        <v>11451</v>
      </c>
      <c r="M4234" t="str">
        <f t="shared" si="1428"/>
        <v>Croatian politician.[414]</v>
      </c>
      <c r="N4234" t="str">
        <f t="shared" si="1431"/>
        <v>Croatian</v>
      </c>
      <c r="O4234" t="str">
        <f t="shared" si="1424"/>
        <v>politician.[414]</v>
      </c>
      <c r="P4234" t="str">
        <f t="shared" si="1429"/>
        <v>politician.</v>
      </c>
      <c r="Q4234" t="str">
        <f t="shared" si="1430"/>
        <v>politician</v>
      </c>
      <c r="R4234" t="str">
        <f t="shared" si="1432"/>
        <v>politician</v>
      </c>
      <c r="U4234" t="str">
        <f t="shared" si="1425"/>
        <v>https://en.wikipedia.org/wiki/Slobodan_Lang</v>
      </c>
      <c r="Y4234" t="str">
        <f t="shared" si="1426"/>
        <v>https://tools.wmflabs.org/xtools-articleinfo/?article=Slobodan_Lang&amp;project=en.wikipedia.org</v>
      </c>
      <c r="AB4234" t="str">
        <f t="shared" si="1427"/>
        <v>https://en.wikipedia.org/w/index.php?title=Special:WhatLinksHere/Slobodan_Lang&amp;limit=500</v>
      </c>
    </row>
    <row r="4235" spans="1:28">
      <c r="A4235">
        <v>3758</v>
      </c>
      <c r="B4235">
        <v>312306</v>
      </c>
      <c r="C4235">
        <v>980551.8007206046</v>
      </c>
      <c r="D4235" t="s">
        <v>13891</v>
      </c>
      <c r="E4235" t="str">
        <f t="shared" si="1433"/>
        <v>Slobodan</v>
      </c>
      <c r="F4235" t="str">
        <f t="shared" si="1434"/>
        <v>Novak</v>
      </c>
      <c r="H4235">
        <v>0</v>
      </c>
      <c r="J4235">
        <v>91</v>
      </c>
      <c r="K4235" s="5">
        <v>42576</v>
      </c>
      <c r="L4235" t="s">
        <v>14424</v>
      </c>
      <c r="M4235" t="str">
        <f t="shared" si="1428"/>
        <v>Croatian writer.[417]</v>
      </c>
      <c r="N4235" t="str">
        <f t="shared" si="1431"/>
        <v>Croatian</v>
      </c>
      <c r="O4235" t="str">
        <f t="shared" si="1424"/>
        <v>writer.[417]</v>
      </c>
      <c r="P4235" s="2" t="str">
        <f t="shared" si="1429"/>
        <v>writer.</v>
      </c>
      <c r="Q4235" s="2" t="str">
        <f t="shared" si="1430"/>
        <v>writer</v>
      </c>
      <c r="R4235" s="2" t="str">
        <f t="shared" si="1432"/>
        <v>writer</v>
      </c>
      <c r="S4235" s="2"/>
      <c r="U4235" t="str">
        <f t="shared" si="1425"/>
        <v>https://en.wikipedia.org/wiki/Slobodan_Novak</v>
      </c>
      <c r="Y4235" t="str">
        <f t="shared" si="1426"/>
        <v>https://tools.wmflabs.org/xtools-articleinfo/?article=Slobodan_Novak&amp;project=en.wikipedia.org</v>
      </c>
      <c r="AB4235" t="str">
        <f t="shared" si="1427"/>
        <v>https://en.wikipedia.org/w/index.php?title=Special:WhatLinksHere/Slobodan_Novak&amp;limit=500</v>
      </c>
    </row>
    <row r="4236" spans="1:28">
      <c r="A4236">
        <v>887</v>
      </c>
      <c r="B4236">
        <v>632450</v>
      </c>
      <c r="C4236">
        <v>306885.66972821718</v>
      </c>
      <c r="D4236" t="s">
        <v>10958</v>
      </c>
      <c r="E4236" t="str">
        <f t="shared" si="1433"/>
        <v>Slobodan</v>
      </c>
      <c r="F4236" t="str">
        <f t="shared" si="1434"/>
        <v>Santrač</v>
      </c>
      <c r="H4236">
        <v>0</v>
      </c>
      <c r="J4236">
        <v>69</v>
      </c>
      <c r="K4236" s="3">
        <v>42413</v>
      </c>
      <c r="L4236" t="s">
        <v>11180</v>
      </c>
      <c r="M4236" t="str">
        <f t="shared" si="1428"/>
        <v>Serbian football player (Yugoslavia) and manager heart attack.[232]</v>
      </c>
      <c r="N4236" t="str">
        <f t="shared" si="1431"/>
        <v>Serbian</v>
      </c>
      <c r="O4236" t="str">
        <f t="shared" si="1424"/>
        <v>football player (Yugoslavia) and manager heart attack.[232]</v>
      </c>
      <c r="P4236" t="str">
        <f t="shared" si="1429"/>
        <v>football player (Yugoslavia) and manager heart attack.</v>
      </c>
      <c r="Q4236" t="str">
        <f t="shared" si="1430"/>
        <v>football player (Yugoslavia) and manager heart attack</v>
      </c>
      <c r="R4236" t="s">
        <v>3370</v>
      </c>
      <c r="S4236" t="s">
        <v>2323</v>
      </c>
      <c r="T4236" t="s">
        <v>9115</v>
      </c>
      <c r="U4236" t="str">
        <f t="shared" si="1425"/>
        <v>https://en.wikipedia.org/wiki/Slobodan_Santrač</v>
      </c>
      <c r="Y4236" t="str">
        <f t="shared" si="1426"/>
        <v>https://tools.wmflabs.org/xtools-articleinfo/?article=Slobodan_Santrač&amp;project=en.wikipedia.org</v>
      </c>
      <c r="AB4236" t="str">
        <f t="shared" si="1427"/>
        <v>https://en.wikipedia.org/w/index.php?title=Special:WhatLinksHere/Slobodan_Santrač&amp;limit=500</v>
      </c>
    </row>
    <row r="4237" spans="1:28">
      <c r="A4237">
        <v>3911</v>
      </c>
      <c r="B4237">
        <v>413061</v>
      </c>
      <c r="C4237">
        <v>167238.48572382849</v>
      </c>
      <c r="D4237" t="s">
        <v>4521</v>
      </c>
      <c r="E4237" t="str">
        <f t="shared" si="1433"/>
        <v>Snaffu</v>
      </c>
      <c r="F4237" t="str">
        <f t="shared" si="1434"/>
        <v>Rigor</v>
      </c>
      <c r="H4237">
        <v>0</v>
      </c>
      <c r="J4237">
        <v>69</v>
      </c>
      <c r="K4237" s="5">
        <v>42586</v>
      </c>
      <c r="L4237" t="s">
        <v>4015</v>
      </c>
      <c r="M4237" t="str">
        <f t="shared" si="1428"/>
        <v>Filipino singer and songwriter lung cancer.[53]</v>
      </c>
      <c r="N4237" t="str">
        <f t="shared" si="1431"/>
        <v>Filipino</v>
      </c>
      <c r="O4237" t="str">
        <f t="shared" si="1424"/>
        <v>singer and songwriter lung cancer.[53]</v>
      </c>
      <c r="P4237" s="2" t="str">
        <f t="shared" si="1429"/>
        <v>singer and songwriter lung cancer.</v>
      </c>
      <c r="Q4237" s="2" t="str">
        <f t="shared" si="1430"/>
        <v>singer and songwriter lung cancer</v>
      </c>
      <c r="R4237" s="2" t="s">
        <v>3080</v>
      </c>
      <c r="S4237" s="2"/>
      <c r="T4237" t="s">
        <v>3002</v>
      </c>
      <c r="U4237" t="str">
        <f t="shared" si="1425"/>
        <v>https://en.wikipedia.org/wiki/Snaffu_Rigor</v>
      </c>
      <c r="Y4237" t="str">
        <f t="shared" si="1426"/>
        <v>https://tools.wmflabs.org/xtools-articleinfo/?article=Snaffu_Rigor&amp;project=en.wikipedia.org</v>
      </c>
      <c r="AB4237" t="str">
        <f t="shared" si="1427"/>
        <v>https://en.wikipedia.org/w/index.php?title=Special:WhatLinksHere/Snaffu_Rigor&amp;limit=500</v>
      </c>
    </row>
    <row r="4238" spans="1:28">
      <c r="A4238">
        <v>493</v>
      </c>
      <c r="B4238">
        <v>147979</v>
      </c>
      <c r="C4238">
        <v>798070.87690187478</v>
      </c>
      <c r="D4238" t="s">
        <v>9865</v>
      </c>
      <c r="E4238" t="str">
        <f t="shared" si="1433"/>
        <v>Sofía</v>
      </c>
      <c r="F4238" t="str">
        <f t="shared" si="1434"/>
        <v>Gandarias</v>
      </c>
      <c r="H4238">
        <v>0</v>
      </c>
      <c r="J4238">
        <v>58</v>
      </c>
      <c r="K4238" s="3">
        <v>42392</v>
      </c>
      <c r="L4238" t="s">
        <v>9866</v>
      </c>
      <c r="M4238" t="str">
        <f t="shared" si="1428"/>
        <v>Spanish painter.[499]</v>
      </c>
      <c r="N4238" t="str">
        <f t="shared" si="1431"/>
        <v>Spanish</v>
      </c>
      <c r="O4238" t="str">
        <f t="shared" si="1424"/>
        <v>painter.[499]</v>
      </c>
      <c r="P4238" t="str">
        <f t="shared" si="1429"/>
        <v>painter.</v>
      </c>
      <c r="Q4238" t="str">
        <f t="shared" si="1430"/>
        <v>painter</v>
      </c>
      <c r="R4238" t="str">
        <f>IFERROR(MID(Q4238,1,FIND(" ",Q4238)-1),Q4238)</f>
        <v>painter</v>
      </c>
      <c r="U4238" t="str">
        <f t="shared" si="1425"/>
        <v>https://en.wikipedia.org/wiki/Sofía_Gandarias</v>
      </c>
      <c r="Y4238" t="str">
        <f t="shared" si="1426"/>
        <v>https://tools.wmflabs.org/xtools-articleinfo/?article=Sofía_Gandarias&amp;project=en.wikipedia.org</v>
      </c>
      <c r="AB4238" t="str">
        <f t="shared" si="1427"/>
        <v>https://en.wikipedia.org/w/index.php?title=Special:WhatLinksHere/Sofía_Gandarias&amp;limit=500</v>
      </c>
    </row>
    <row r="4239" spans="1:28">
      <c r="A4239">
        <v>4085</v>
      </c>
      <c r="B4239">
        <v>485245</v>
      </c>
      <c r="C4239">
        <v>961562.23273101205</v>
      </c>
      <c r="D4239" t="s">
        <v>4346</v>
      </c>
      <c r="E4239" t="str">
        <f t="shared" si="1433"/>
        <v>Sohail</v>
      </c>
      <c r="F4239" t="str">
        <f t="shared" si="1434"/>
        <v>Qaiser</v>
      </c>
      <c r="H4239">
        <v>0</v>
      </c>
      <c r="J4239">
        <v>51</v>
      </c>
      <c r="K4239" s="5">
        <v>42596</v>
      </c>
      <c r="L4239" t="s">
        <v>3846</v>
      </c>
      <c r="M4239" t="str">
        <f t="shared" si="1428"/>
        <v>Pakistani squash player world champion (1985) cancer.[227]</v>
      </c>
      <c r="N4239" t="str">
        <f t="shared" si="1431"/>
        <v>Pakistani</v>
      </c>
      <c r="O4239" t="str">
        <f t="shared" si="1424"/>
        <v>squash player world champion (1985) cancer.[227]</v>
      </c>
      <c r="P4239" s="2" t="str">
        <f t="shared" si="1429"/>
        <v>squash player world champion (1985) cancer.</v>
      </c>
      <c r="Q4239" s="2" t="str">
        <f t="shared" si="1430"/>
        <v>squash player world champion (1985) cancer</v>
      </c>
      <c r="R4239" s="2" t="s">
        <v>2697</v>
      </c>
      <c r="S4239" s="2" t="s">
        <v>616</v>
      </c>
      <c r="T4239" t="s">
        <v>3101</v>
      </c>
      <c r="U4239" t="str">
        <f t="shared" si="1425"/>
        <v>https://en.wikipedia.org/wiki/Sohail_Qaiser</v>
      </c>
      <c r="Y4239" t="str">
        <f t="shared" si="1426"/>
        <v>https://tools.wmflabs.org/xtools-articleinfo/?article=Sohail_Qaiser&amp;project=en.wikipedia.org</v>
      </c>
      <c r="AB4239" t="str">
        <f t="shared" si="1427"/>
        <v>https://en.wikipedia.org/w/index.php?title=Special:WhatLinksHere/Sohail_Qaiser&amp;limit=500</v>
      </c>
    </row>
    <row r="4240" spans="1:28">
      <c r="A4240">
        <v>850</v>
      </c>
      <c r="B4240">
        <v>278378</v>
      </c>
      <c r="C4240">
        <v>295257.45029422978</v>
      </c>
      <c r="D4240" t="s">
        <v>10391</v>
      </c>
      <c r="E4240" t="str">
        <f t="shared" si="1433"/>
        <v>Sohrab</v>
      </c>
      <c r="F4240" t="str">
        <f t="shared" si="1434"/>
        <v>Rahimi</v>
      </c>
      <c r="H4240">
        <v>0</v>
      </c>
      <c r="J4240">
        <v>53</v>
      </c>
      <c r="K4240" s="3">
        <v>42411</v>
      </c>
      <c r="L4240" t="s">
        <v>11278</v>
      </c>
      <c r="M4240" t="str">
        <f t="shared" si="1428"/>
        <v>Iranian-born Swedish poet.[194]</v>
      </c>
      <c r="N4240" t="s">
        <v>11538</v>
      </c>
      <c r="O4240" t="s">
        <v>11626</v>
      </c>
      <c r="P4240" t="str">
        <f t="shared" si="1429"/>
        <v>poet.</v>
      </c>
      <c r="Q4240" t="str">
        <f t="shared" si="1430"/>
        <v>poet</v>
      </c>
      <c r="R4240" t="str">
        <f>IFERROR(MID(Q4240,1,FIND(" ",Q4240)-1),Q4240)</f>
        <v>poet</v>
      </c>
      <c r="U4240" t="str">
        <f t="shared" si="1425"/>
        <v>https://en.wikipedia.org/wiki/Sohrab_Rahimi</v>
      </c>
      <c r="Y4240" t="str">
        <f t="shared" si="1426"/>
        <v>https://tools.wmflabs.org/xtools-articleinfo/?article=Sohrab_Rahimi&amp;project=en.wikipedia.org</v>
      </c>
      <c r="AB4240" t="str">
        <f t="shared" si="1427"/>
        <v>https://en.wikipedia.org/w/index.php?title=Special:WhatLinksHere/Sohrab_Rahimi&amp;limit=500</v>
      </c>
    </row>
    <row r="4241" spans="1:28">
      <c r="A4241">
        <v>2747</v>
      </c>
      <c r="B4241">
        <v>482845</v>
      </c>
      <c r="C4241">
        <v>943403.94683143811</v>
      </c>
      <c r="D4241" t="s">
        <v>12302</v>
      </c>
      <c r="E4241" t="str">
        <f t="shared" si="1433"/>
        <v>Soita</v>
      </c>
      <c r="F4241" t="str">
        <f t="shared" si="1434"/>
        <v>Shitanda</v>
      </c>
      <c r="H4241">
        <v>0</v>
      </c>
      <c r="J4241">
        <v>56</v>
      </c>
      <c r="K4241" s="5">
        <v>42514</v>
      </c>
      <c r="L4241" t="s">
        <v>12712</v>
      </c>
      <c r="M4241" t="str">
        <f t="shared" si="1428"/>
        <v>Kenyan politician MP from Malava (since 1997).[413]</v>
      </c>
      <c r="N4241" t="str">
        <f t="shared" ref="N4241:N4247" si="1435">MID(M4241,1,FIND(" ",M4241)-1)</f>
        <v>Kenyan</v>
      </c>
      <c r="O4241" t="str">
        <f t="shared" ref="O4241:O4250" si="1436">MID(M4241,FIND(" ",M4241)+1,9999)</f>
        <v>politician MP from Malava (since 1997).[413]</v>
      </c>
      <c r="P4241" t="str">
        <f t="shared" si="1429"/>
        <v>politician MP from Malava (since 1997).</v>
      </c>
      <c r="Q4241" t="str">
        <f t="shared" si="1430"/>
        <v>politician MP from Malava (since 1997)</v>
      </c>
      <c r="R4241" t="str">
        <f>IFERROR(MID(Q4241,1,FIND(" ",Q4241)-1),Q4241)</f>
        <v>politician</v>
      </c>
      <c r="S4241" s="2" t="s">
        <v>1224</v>
      </c>
      <c r="U4241" t="str">
        <f t="shared" si="1425"/>
        <v>https://en.wikipedia.org/wiki/Soita_Shitanda</v>
      </c>
      <c r="Y4241" t="str">
        <f t="shared" si="1426"/>
        <v>https://tools.wmflabs.org/xtools-articleinfo/?article=Soita_Shitanda&amp;project=en.wikipedia.org</v>
      </c>
      <c r="AB4241" t="str">
        <f t="shared" si="1427"/>
        <v>https://en.wikipedia.org/w/index.php?title=Special:WhatLinksHere/Soita_Shitanda&amp;limit=500</v>
      </c>
    </row>
    <row r="4242" spans="1:28">
      <c r="A4242">
        <v>131</v>
      </c>
      <c r="B4242">
        <v>834285</v>
      </c>
      <c r="C4242">
        <v>797374.34726303036</v>
      </c>
      <c r="D4242" t="s">
        <v>9257</v>
      </c>
      <c r="E4242" t="str">
        <f t="shared" si="1433"/>
        <v>Sol</v>
      </c>
      <c r="F4242" t="str">
        <f t="shared" si="1434"/>
        <v>Polansky</v>
      </c>
      <c r="H4242">
        <v>0</v>
      </c>
      <c r="J4242">
        <v>89</v>
      </c>
      <c r="K4242" s="3">
        <v>42375</v>
      </c>
      <c r="L4242" t="s">
        <v>10067</v>
      </c>
      <c r="M4242" t="str">
        <f t="shared" si="1428"/>
        <v>American diplomat Ambassador to Bulgaria (1987–1990).[131]</v>
      </c>
      <c r="N4242" t="str">
        <f t="shared" si="1435"/>
        <v>American</v>
      </c>
      <c r="O4242" t="str">
        <f t="shared" si="1436"/>
        <v>diplomat Ambassador to Bulgaria (1987–1990).[131]</v>
      </c>
      <c r="P4242" t="str">
        <f t="shared" si="1429"/>
        <v>diplomat Ambassador to Bulgaria (1987–1990).</v>
      </c>
      <c r="Q4242" t="str">
        <f t="shared" si="1430"/>
        <v>diplomat Ambassador to Bulgaria (1987–1990)</v>
      </c>
      <c r="R4242" t="str">
        <f>IFERROR(MID(Q4242,1,FIND(" ",Q4242)-1),Q4242)</f>
        <v>diplomat</v>
      </c>
      <c r="S4242" t="s">
        <v>2727</v>
      </c>
      <c r="U4242" t="str">
        <f t="shared" si="1425"/>
        <v>https://en.wikipedia.org/wiki/Sol_Polansky</v>
      </c>
      <c r="Y4242" t="str">
        <f t="shared" si="1426"/>
        <v>https://tools.wmflabs.org/xtools-articleinfo/?article=Sol_Polansky&amp;project=en.wikipedia.org</v>
      </c>
      <c r="AB4242" t="str">
        <f t="shared" si="1427"/>
        <v>https://en.wikipedia.org/w/index.php?title=Special:WhatLinksHere/Sol_Polansky&amp;limit=500</v>
      </c>
    </row>
    <row r="4243" spans="1:28">
      <c r="A4243">
        <v>4094</v>
      </c>
      <c r="B4243">
        <v>443686</v>
      </c>
      <c r="C4243">
        <v>31070.311927578587</v>
      </c>
      <c r="D4243" t="s">
        <v>4529</v>
      </c>
      <c r="E4243" t="str">
        <f t="shared" si="1433"/>
        <v>Solange</v>
      </c>
      <c r="F4243" t="str">
        <f t="shared" si="1434"/>
        <v>Fasquelle</v>
      </c>
      <c r="H4243">
        <v>0</v>
      </c>
      <c r="J4243">
        <v>83</v>
      </c>
      <c r="K4243" s="5">
        <v>42597</v>
      </c>
      <c r="L4243" t="s">
        <v>3853</v>
      </c>
      <c r="M4243" t="str">
        <f t="shared" si="1428"/>
        <v>French writer.[236]</v>
      </c>
      <c r="N4243" t="str">
        <f t="shared" si="1435"/>
        <v>French</v>
      </c>
      <c r="O4243" t="str">
        <f t="shared" si="1436"/>
        <v>writer.[236]</v>
      </c>
      <c r="P4243" s="2" t="str">
        <f t="shared" si="1429"/>
        <v>writer.</v>
      </c>
      <c r="Q4243" s="2" t="str">
        <f t="shared" si="1430"/>
        <v>writer</v>
      </c>
      <c r="R4243" s="2" t="str">
        <f>IFERROR(MID(Q4243,1,FIND(" ",Q4243)-1),Q4243)</f>
        <v>writer</v>
      </c>
      <c r="S4243" s="2"/>
      <c r="U4243" t="str">
        <f t="shared" si="1425"/>
        <v>https://en.wikipedia.org/wiki/Solange_Fasquelle</v>
      </c>
      <c r="Y4243" t="str">
        <f t="shared" si="1426"/>
        <v>https://tools.wmflabs.org/xtools-articleinfo/?article=Solange_Fasquelle&amp;project=en.wikipedia.org</v>
      </c>
      <c r="AB4243" t="str">
        <f t="shared" si="1427"/>
        <v>https://en.wikipedia.org/w/index.php?title=Special:WhatLinksHere/Solange_Fasquelle&amp;limit=500</v>
      </c>
    </row>
    <row r="4244" spans="1:28">
      <c r="A4244">
        <v>2169</v>
      </c>
      <c r="B4244">
        <v>362825</v>
      </c>
      <c r="C4244">
        <v>993693.01807109872</v>
      </c>
      <c r="D4244" t="s">
        <v>6539</v>
      </c>
      <c r="E4244" t="str">
        <f t="shared" si="1433"/>
        <v>Solly</v>
      </c>
      <c r="F4244" t="str">
        <f t="shared" si="1434"/>
        <v>Pandor</v>
      </c>
      <c r="H4244">
        <v>0</v>
      </c>
      <c r="J4244">
        <v>58</v>
      </c>
      <c r="K4244" s="5">
        <v>42480</v>
      </c>
      <c r="L4244" t="s">
        <v>6115</v>
      </c>
      <c r="M4244" t="str">
        <f t="shared" si="1428"/>
        <v>Zambian football manager.[356]</v>
      </c>
      <c r="N4244" t="str">
        <f t="shared" si="1435"/>
        <v>Zambian</v>
      </c>
      <c r="O4244" t="str">
        <f t="shared" si="1436"/>
        <v>football manager.[356]</v>
      </c>
      <c r="P4244" t="str">
        <f t="shared" si="1429"/>
        <v>football manager.</v>
      </c>
      <c r="Q4244" t="str">
        <f t="shared" si="1430"/>
        <v>football manager</v>
      </c>
      <c r="R4244" t="s">
        <v>7441</v>
      </c>
      <c r="U4244" t="str">
        <f t="shared" si="1425"/>
        <v>https://en.wikipedia.org/wiki/Solly_Pandor</v>
      </c>
      <c r="Y4244" t="str">
        <f t="shared" si="1426"/>
        <v>https://tools.wmflabs.org/xtools-articleinfo/?article=Solly_Pandor&amp;project=en.wikipedia.org</v>
      </c>
      <c r="AB4244" t="str">
        <f t="shared" si="1427"/>
        <v>https://en.wikipedia.org/w/index.php?title=Special:WhatLinksHere/Solly_Pandor&amp;limit=500</v>
      </c>
    </row>
    <row r="4245" spans="1:28">
      <c r="A4245">
        <v>2161</v>
      </c>
      <c r="B4245">
        <v>72095</v>
      </c>
      <c r="C4245">
        <v>160069.15142406797</v>
      </c>
      <c r="D4245" t="s">
        <v>6523</v>
      </c>
      <c r="E4245" t="str">
        <f t="shared" si="1433"/>
        <v>Solomon</v>
      </c>
      <c r="F4245" t="str">
        <f t="shared" si="1434"/>
        <v>Blatt Jr.</v>
      </c>
      <c r="H4245">
        <v>0</v>
      </c>
      <c r="J4245">
        <v>94</v>
      </c>
      <c r="K4245" s="5">
        <v>42480</v>
      </c>
      <c r="L4245" t="s">
        <v>5936</v>
      </c>
      <c r="M4245" t="str">
        <f t="shared" si="1428"/>
        <v>American federal judge U.S. District Court for South Carolina (since 1971).[348]</v>
      </c>
      <c r="N4245" t="str">
        <f t="shared" si="1435"/>
        <v>American</v>
      </c>
      <c r="O4245" t="str">
        <f t="shared" si="1436"/>
        <v>federal judge U.S. District Court for South Carolina (since 1971).[348]</v>
      </c>
      <c r="P4245" t="str">
        <f t="shared" si="1429"/>
        <v>federal judge U.S. District Court for South Carolina (since 1971).</v>
      </c>
      <c r="Q4245" t="str">
        <f t="shared" si="1430"/>
        <v>federal judge U</v>
      </c>
      <c r="R4245" t="s">
        <v>7173</v>
      </c>
      <c r="S4245" t="s">
        <v>1830</v>
      </c>
      <c r="U4245" t="str">
        <f t="shared" si="1425"/>
        <v>https://en.wikipedia.org/wiki/Solomon_Blatt Jr.</v>
      </c>
      <c r="Y4245" t="str">
        <f t="shared" si="1426"/>
        <v>https://tools.wmflabs.org/xtools-articleinfo/?article=Solomon_Blatt Jr.&amp;project=en.wikipedia.org</v>
      </c>
      <c r="AB4245" t="str">
        <f t="shared" si="1427"/>
        <v>https://en.wikipedia.org/w/index.php?title=Special:WhatLinksHere/Solomon_Blatt Jr.&amp;limit=500</v>
      </c>
    </row>
    <row r="4246" spans="1:28">
      <c r="A4246">
        <v>3766</v>
      </c>
      <c r="B4246">
        <v>252374</v>
      </c>
      <c r="C4246">
        <v>16990.756572340615</v>
      </c>
      <c r="D4246" t="s">
        <v>13727</v>
      </c>
      <c r="E4246" t="str">
        <f t="shared" si="1433"/>
        <v>Solomon</v>
      </c>
      <c r="F4246" t="str">
        <f t="shared" si="1434"/>
        <v>Feferman</v>
      </c>
      <c r="H4246">
        <v>0</v>
      </c>
      <c r="J4246">
        <v>88</v>
      </c>
      <c r="K4246" s="5">
        <v>42577</v>
      </c>
      <c r="L4246" t="s">
        <v>14513</v>
      </c>
      <c r="M4246" t="str">
        <f t="shared" si="1428"/>
        <v>American philosopher and mathematician.[425]</v>
      </c>
      <c r="N4246" t="str">
        <f t="shared" si="1435"/>
        <v>American</v>
      </c>
      <c r="O4246" t="str">
        <f t="shared" si="1436"/>
        <v>philosopher and mathematician.[425]</v>
      </c>
      <c r="P4246" s="2" t="str">
        <f t="shared" si="1429"/>
        <v>philosopher and mathematician.</v>
      </c>
      <c r="Q4246" s="2" t="str">
        <f t="shared" si="1430"/>
        <v>philosopher and mathematician</v>
      </c>
      <c r="R4246" s="2" t="str">
        <f>Q4246</f>
        <v>philosopher and mathematician</v>
      </c>
      <c r="S4246" s="2"/>
      <c r="U4246" t="str">
        <f t="shared" si="1425"/>
        <v>https://en.wikipedia.org/wiki/Solomon_Feferman</v>
      </c>
      <c r="Y4246" t="str">
        <f t="shared" si="1426"/>
        <v>https://tools.wmflabs.org/xtools-articleinfo/?article=Solomon_Feferman&amp;project=en.wikipedia.org</v>
      </c>
      <c r="AB4246" t="str">
        <f t="shared" si="1427"/>
        <v>https://en.wikipedia.org/w/index.php?title=Special:WhatLinksHere/Solomon_Feferman&amp;limit=500</v>
      </c>
    </row>
    <row r="4247" spans="1:28">
      <c r="A4247">
        <v>1542</v>
      </c>
      <c r="B4247">
        <v>728866</v>
      </c>
      <c r="C4247">
        <v>672113.66106130299</v>
      </c>
      <c r="D4247" t="s">
        <v>8810</v>
      </c>
      <c r="E4247" t="str">
        <f t="shared" si="1433"/>
        <v>Solomon</v>
      </c>
      <c r="F4247" t="str">
        <f t="shared" si="1434"/>
        <v>Marcus</v>
      </c>
      <c r="H4247">
        <v>0</v>
      </c>
      <c r="J4247">
        <v>91</v>
      </c>
      <c r="K4247" s="3">
        <v>42446</v>
      </c>
      <c r="L4247" s="2" t="s">
        <v>7869</v>
      </c>
      <c r="M4247" t="str">
        <f t="shared" si="1428"/>
        <v>Romanian mathematician.[349]</v>
      </c>
      <c r="N4247" t="str">
        <f t="shared" si="1435"/>
        <v>Romanian</v>
      </c>
      <c r="O4247" t="str">
        <f t="shared" si="1436"/>
        <v>mathematician.[349]</v>
      </c>
      <c r="P4247" t="str">
        <f t="shared" si="1429"/>
        <v>mathematician.</v>
      </c>
      <c r="Q4247" t="str">
        <f t="shared" si="1430"/>
        <v>mathematician</v>
      </c>
      <c r="R4247" t="str">
        <f>IFERROR(MID(Q4247,1,FIND(" ",Q4247)-1),Q4247)</f>
        <v>mathematician</v>
      </c>
      <c r="U4247" t="str">
        <f t="shared" si="1425"/>
        <v>https://en.wikipedia.org/wiki/Solomon_Marcus</v>
      </c>
      <c r="Y4247" t="str">
        <f t="shared" si="1426"/>
        <v>https://tools.wmflabs.org/xtools-articleinfo/?article=Solomon_Marcus&amp;project=en.wikipedia.org</v>
      </c>
      <c r="AB4247" t="str">
        <f t="shared" si="1427"/>
        <v>https://en.wikipedia.org/w/index.php?title=Special:WhatLinksHere/Solomon_Marcus&amp;limit=500</v>
      </c>
    </row>
    <row r="4248" spans="1:28">
      <c r="A4248">
        <v>3085</v>
      </c>
      <c r="B4248">
        <v>99770</v>
      </c>
      <c r="C4248">
        <v>943684.26668734173</v>
      </c>
      <c r="D4248" t="s">
        <v>5133</v>
      </c>
      <c r="E4248" t="str">
        <f t="shared" si="1433"/>
        <v>Somawansa</v>
      </c>
      <c r="F4248" t="str">
        <f t="shared" si="1434"/>
        <v>Amarasinghe</v>
      </c>
      <c r="H4248">
        <v>0</v>
      </c>
      <c r="J4248">
        <v>73</v>
      </c>
      <c r="K4248" s="5">
        <v>42536</v>
      </c>
      <c r="L4248" t="s">
        <v>4885</v>
      </c>
      <c r="M4248" t="str">
        <f t="shared" si="1428"/>
        <v>Sri Lankan politician leader of Janatha Vimukthi Peramuna (1994–2014) stroke.[240]</v>
      </c>
      <c r="N4248" t="s">
        <v>4561</v>
      </c>
      <c r="O4248" t="str">
        <f t="shared" si="1436"/>
        <v>Lankan politician leader of Janatha Vimukthi Peramuna (1994–2014) stroke.[240]</v>
      </c>
      <c r="P4248" t="str">
        <f t="shared" si="1429"/>
        <v>Lankan politician leader of Janatha Vimukthi Peramuna (1994–2014) stroke.</v>
      </c>
      <c r="Q4248" t="str">
        <f t="shared" si="1430"/>
        <v>Lankan politician leader of Janatha Vimukthi Peramuna (1994–2014) stroke</v>
      </c>
      <c r="R4248" t="s">
        <v>13245</v>
      </c>
      <c r="S4248" s="2" t="s">
        <v>1196</v>
      </c>
      <c r="T4248" t="s">
        <v>2901</v>
      </c>
      <c r="U4248" t="str">
        <f t="shared" si="1425"/>
        <v>https://en.wikipedia.org/wiki/Somawansa_Amarasinghe</v>
      </c>
      <c r="Y4248" t="str">
        <f t="shared" si="1426"/>
        <v>https://tools.wmflabs.org/xtools-articleinfo/?article=Somawansa_Amarasinghe&amp;project=en.wikipedia.org</v>
      </c>
      <c r="AB4248" t="str">
        <f t="shared" si="1427"/>
        <v>https://en.wikipedia.org/w/index.php?title=Special:WhatLinksHere/Somawansa_Amarasinghe&amp;limit=500</v>
      </c>
    </row>
    <row r="4249" spans="1:28">
      <c r="A4249">
        <v>1892</v>
      </c>
      <c r="B4249">
        <v>897858</v>
      </c>
      <c r="C4249">
        <v>642868.83223121543</v>
      </c>
      <c r="D4249" t="s">
        <v>6770</v>
      </c>
      <c r="E4249" t="str">
        <f t="shared" si="1433"/>
        <v>Song</v>
      </c>
      <c r="F4249" t="str">
        <f t="shared" si="1434"/>
        <v>Soo-kwon</v>
      </c>
      <c r="H4249">
        <v>0</v>
      </c>
      <c r="J4249">
        <v>76</v>
      </c>
      <c r="K4249" s="5">
        <v>42464</v>
      </c>
      <c r="L4249" t="s">
        <v>6423</v>
      </c>
      <c r="M4249" t="str">
        <f t="shared" si="1428"/>
        <v>South Korean writer.[78]</v>
      </c>
      <c r="N4249" t="s">
        <v>5517</v>
      </c>
      <c r="O4249" t="str">
        <f t="shared" si="1436"/>
        <v>Korean writer.[78]</v>
      </c>
      <c r="P4249" t="str">
        <f t="shared" si="1429"/>
        <v>Korean writer.</v>
      </c>
      <c r="Q4249" t="str">
        <f t="shared" si="1430"/>
        <v>Korean writer</v>
      </c>
      <c r="R4249" t="s">
        <v>5975</v>
      </c>
      <c r="U4249" t="str">
        <f t="shared" si="1425"/>
        <v>https://en.wikipedia.org/wiki/Song_Soo-kwon</v>
      </c>
      <c r="Y4249" t="str">
        <f t="shared" si="1426"/>
        <v>https://tools.wmflabs.org/xtools-articleinfo/?article=Song_Soo-kwon&amp;project=en.wikipedia.org</v>
      </c>
      <c r="AB4249" t="str">
        <f t="shared" si="1427"/>
        <v>https://en.wikipedia.org/w/index.php?title=Special:WhatLinksHere/Song_Soo-kwon&amp;limit=500</v>
      </c>
    </row>
    <row r="4250" spans="1:28">
      <c r="A4250">
        <v>1636</v>
      </c>
      <c r="B4250">
        <v>724389</v>
      </c>
      <c r="C4250">
        <v>321573.69422657212</v>
      </c>
      <c r="D4250" t="s">
        <v>8729</v>
      </c>
      <c r="E4250" t="str">
        <f t="shared" si="1433"/>
        <v>Song</v>
      </c>
      <c r="F4250" t="str">
        <f t="shared" si="1434"/>
        <v>Wencong</v>
      </c>
      <c r="H4250">
        <v>0</v>
      </c>
      <c r="J4250">
        <v>85</v>
      </c>
      <c r="K4250" s="3">
        <v>42451</v>
      </c>
      <c r="L4250" s="2" t="s">
        <v>7965</v>
      </c>
      <c r="M4250" t="str">
        <f t="shared" si="1428"/>
        <v>Chinese aircraft designer (Chengdu J-10) and academic (Chinese Academy of Engineering).[443]</v>
      </c>
      <c r="N4250" t="str">
        <f>MID(M4250,1,FIND(" ",M4250)-1)</f>
        <v>Chinese</v>
      </c>
      <c r="O4250" t="str">
        <f t="shared" si="1436"/>
        <v>aircraft designer (Chengdu J-10) and academic (Chinese Academy of Engineering).[443]</v>
      </c>
      <c r="P4250" t="str">
        <f t="shared" si="1429"/>
        <v>aircraft designer (Chengdu J-10) and academic (Chinese Academy of Engineering).</v>
      </c>
      <c r="Q4250" t="str">
        <f t="shared" si="1430"/>
        <v>aircraft designer (Chengdu J-10) and academic (Chinese Academy of Engineering)</v>
      </c>
      <c r="R4250" t="s">
        <v>3172</v>
      </c>
      <c r="S4250" s="2" t="s">
        <v>1840</v>
      </c>
      <c r="U4250" t="str">
        <f t="shared" si="1425"/>
        <v>https://en.wikipedia.org/wiki/Song_Wencong</v>
      </c>
      <c r="Y4250" t="str">
        <f t="shared" si="1426"/>
        <v>https://tools.wmflabs.org/xtools-articleinfo/?article=Song_Wencong&amp;project=en.wikipedia.org</v>
      </c>
      <c r="AB4250" t="str">
        <f t="shared" si="1427"/>
        <v>https://en.wikipedia.org/w/index.php?title=Special:WhatLinksHere/Song_Wencong&amp;limit=500</v>
      </c>
    </row>
    <row r="4251" spans="1:28">
      <c r="A4251">
        <v>715</v>
      </c>
      <c r="B4251">
        <v>889018</v>
      </c>
      <c r="C4251">
        <v>39216.700504766777</v>
      </c>
      <c r="D4251" t="s">
        <v>10829</v>
      </c>
      <c r="E4251" t="str">
        <f t="shared" si="1433"/>
        <v>Sonia</v>
      </c>
      <c r="F4251" t="str">
        <f t="shared" si="1434"/>
        <v>Borg</v>
      </c>
      <c r="H4251">
        <v>0</v>
      </c>
      <c r="J4251">
        <v>85</v>
      </c>
      <c r="K4251" s="3">
        <v>42404</v>
      </c>
      <c r="L4251" t="s">
        <v>11047</v>
      </c>
      <c r="M4251" t="str">
        <f t="shared" si="1428"/>
        <v>Austrian-born Australian screenwriter (Women of the Sun Storm Boy).[59]</v>
      </c>
      <c r="N4251" t="s">
        <v>11874</v>
      </c>
      <c r="O4251" t="s">
        <v>11873</v>
      </c>
      <c r="P4251" t="str">
        <f t="shared" si="1429"/>
        <v>screenwriter (Women of the Sun Storm Boy).</v>
      </c>
      <c r="Q4251" t="str">
        <f t="shared" si="1430"/>
        <v>screenwriter (Women of the Sun Storm Boy)</v>
      </c>
      <c r="R4251" t="str">
        <f>IFERROR(MID(Q4251,1,FIND(" ",Q4251)-1),Q4251)</f>
        <v>screenwriter</v>
      </c>
      <c r="S4251" t="s">
        <v>2335</v>
      </c>
      <c r="U4251" t="str">
        <f t="shared" si="1425"/>
        <v>https://en.wikipedia.org/wiki/Sonia_Borg</v>
      </c>
      <c r="Y4251" t="str">
        <f t="shared" si="1426"/>
        <v>https://tools.wmflabs.org/xtools-articleinfo/?article=Sonia_Borg&amp;project=en.wikipedia.org</v>
      </c>
      <c r="AB4251" t="str">
        <f t="shared" si="1427"/>
        <v>https://en.wikipedia.org/w/index.php?title=Special:WhatLinksHere/Sonia_Borg&amp;limit=500</v>
      </c>
    </row>
    <row r="4252" spans="1:28">
      <c r="A4252">
        <v>4260</v>
      </c>
      <c r="B4252">
        <v>119737</v>
      </c>
      <c r="C4252">
        <v>829509.04440622253</v>
      </c>
      <c r="D4252" t="s">
        <v>4195</v>
      </c>
      <c r="E4252" t="str">
        <f t="shared" si="1433"/>
        <v>Sonia</v>
      </c>
      <c r="F4252" t="str">
        <f t="shared" si="1434"/>
        <v>Rykiel</v>
      </c>
      <c r="H4252">
        <v>0</v>
      </c>
      <c r="J4252">
        <v>86</v>
      </c>
      <c r="K4252" s="5">
        <v>42607</v>
      </c>
      <c r="L4252" t="s">
        <v>3669</v>
      </c>
      <c r="M4252" t="str">
        <f t="shared" si="1428"/>
        <v>French fashion designer.[403]</v>
      </c>
      <c r="N4252" t="str">
        <f>MID(M4252,1,FIND(" ",M4252)-1)</f>
        <v>French</v>
      </c>
      <c r="O4252" t="str">
        <f>MID(M4252,FIND(" ",M4252)+1,9999)</f>
        <v>fashion designer.[403]</v>
      </c>
      <c r="P4252" s="2" t="str">
        <f t="shared" si="1429"/>
        <v>fashion designer.</v>
      </c>
      <c r="Q4252" s="2" t="str">
        <f t="shared" si="1430"/>
        <v>fashion designer</v>
      </c>
      <c r="R4252" s="2" t="str">
        <f>Q4252</f>
        <v>fashion designer</v>
      </c>
      <c r="S4252" s="2"/>
      <c r="U4252" t="str">
        <f t="shared" si="1425"/>
        <v>https://en.wikipedia.org/wiki/Sonia_Rykiel</v>
      </c>
      <c r="Y4252" t="str">
        <f t="shared" si="1426"/>
        <v>https://tools.wmflabs.org/xtools-articleinfo/?article=Sonia_Rykiel&amp;project=en.wikipedia.org</v>
      </c>
      <c r="AB4252" t="str">
        <f t="shared" si="1427"/>
        <v>https://en.wikipedia.org/w/index.php?title=Special:WhatLinksHere/Sonia_Rykiel&amp;limit=500</v>
      </c>
    </row>
    <row r="4253" spans="1:28">
      <c r="A4253">
        <v>4502</v>
      </c>
      <c r="B4253">
        <v>755140</v>
      </c>
      <c r="C4253">
        <v>249969.80857122253</v>
      </c>
      <c r="D4253" t="s">
        <v>15628</v>
      </c>
      <c r="E4253" t="str">
        <f t="shared" si="1433"/>
        <v>Sonja</v>
      </c>
      <c r="F4253" t="str">
        <f t="shared" si="1434"/>
        <v>Barth</v>
      </c>
      <c r="H4253">
        <v>0</v>
      </c>
      <c r="J4253">
        <v>93</v>
      </c>
      <c r="K4253" s="5">
        <v>42623</v>
      </c>
      <c r="L4253" t="s">
        <v>15291</v>
      </c>
      <c r="M4253" t="str">
        <f t="shared" si="1428"/>
        <v>Norwegian conservationist.[281]</v>
      </c>
      <c r="N4253" t="str">
        <f>MID(M4253,1,FIND(" ",M4253)-1)</f>
        <v>Norwegian</v>
      </c>
      <c r="O4253" t="str">
        <f>MID(M4253,FIND(" ",M4253)+1,9999)</f>
        <v>conservationist.[281]</v>
      </c>
      <c r="P4253" s="2" t="str">
        <f t="shared" si="1429"/>
        <v>conservationist.</v>
      </c>
      <c r="Q4253" s="2" t="str">
        <f t="shared" si="1430"/>
        <v>conservationist</v>
      </c>
      <c r="R4253" s="2" t="str">
        <f>IFERROR(MID(Q4253,1,FIND(" ",Q4253)-1),Q4253)</f>
        <v>conservationist</v>
      </c>
      <c r="U4253" t="str">
        <f t="shared" si="1425"/>
        <v>https://en.wikipedia.org/wiki/Sonja_Barth</v>
      </c>
      <c r="Y4253" t="str">
        <f t="shared" si="1426"/>
        <v>https://tools.wmflabs.org/xtools-articleinfo/?article=Sonja_Barth&amp;project=en.wikipedia.org</v>
      </c>
      <c r="AB4253" t="str">
        <f t="shared" si="1427"/>
        <v>https://en.wikipedia.org/w/index.php?title=Special:WhatLinksHere/Sonja_Barth&amp;limit=500</v>
      </c>
    </row>
    <row r="4254" spans="1:28">
      <c r="A4254">
        <v>1053</v>
      </c>
      <c r="B4254">
        <v>728444</v>
      </c>
      <c r="C4254">
        <v>655777.30239147064</v>
      </c>
      <c r="D4254" t="s">
        <v>11081</v>
      </c>
      <c r="E4254" t="str">
        <f t="shared" si="1433"/>
        <v>Sonny</v>
      </c>
      <c r="F4254" t="str">
        <f t="shared" si="1434"/>
        <v>James</v>
      </c>
      <c r="H4254">
        <v>0</v>
      </c>
      <c r="J4254">
        <v>87</v>
      </c>
      <c r="K4254" s="3">
        <v>42422</v>
      </c>
      <c r="L4254" t="s">
        <v>11505</v>
      </c>
      <c r="M4254" t="str">
        <f t="shared" si="1428"/>
        <v>American country singer-songwriter ("Young Love").[398]</v>
      </c>
      <c r="N4254" t="str">
        <f>MID(M4254,1,FIND(" ",M4254)-1)</f>
        <v>American</v>
      </c>
      <c r="O4254" t="str">
        <f>MID(M4254,FIND(" ",M4254)+1,9999)</f>
        <v>country singer-songwriter ("Young Love").[398]</v>
      </c>
      <c r="P4254" t="str">
        <f t="shared" si="1429"/>
        <v>country singer-songwriter ("Young Love").</v>
      </c>
      <c r="Q4254" t="str">
        <f t="shared" si="1430"/>
        <v>country singer-songwriter ("Young Love")</v>
      </c>
      <c r="R4254" t="s">
        <v>7122</v>
      </c>
      <c r="S4254" t="s">
        <v>2111</v>
      </c>
      <c r="U4254" t="str">
        <f t="shared" si="1425"/>
        <v>https://en.wikipedia.org/wiki/Sonny_James</v>
      </c>
      <c r="Y4254" t="str">
        <f t="shared" si="1426"/>
        <v>https://tools.wmflabs.org/xtools-articleinfo/?article=Sonny_James&amp;project=en.wikipedia.org</v>
      </c>
      <c r="AB4254" t="str">
        <f t="shared" si="1427"/>
        <v>https://en.wikipedia.org/w/index.php?title=Special:WhatLinksHere/Sonny_James&amp;limit=500</v>
      </c>
    </row>
    <row r="4255" spans="1:28">
      <c r="A4255">
        <v>957</v>
      </c>
      <c r="B4255">
        <v>335208</v>
      </c>
      <c r="C4255">
        <v>33952.795009099646</v>
      </c>
      <c r="D4255" t="s">
        <v>11016</v>
      </c>
      <c r="E4255" t="str">
        <f t="shared" si="1433"/>
        <v>Sophia</v>
      </c>
      <c r="F4255" t="str">
        <f t="shared" si="1434"/>
        <v>Hawthorne</v>
      </c>
      <c r="H4255">
        <v>0</v>
      </c>
      <c r="J4255">
        <v>39</v>
      </c>
      <c r="K4255" s="3">
        <v>42417</v>
      </c>
      <c r="L4255" t="s">
        <v>11403</v>
      </c>
      <c r="M4255" t="str">
        <f t="shared" si="1428"/>
        <v>New Zealand actress.[302]</v>
      </c>
      <c r="N4255" t="s">
        <v>11788</v>
      </c>
      <c r="O4255" t="s">
        <v>11789</v>
      </c>
      <c r="P4255" t="str">
        <f t="shared" si="1429"/>
        <v>actress.</v>
      </c>
      <c r="Q4255" t="str">
        <f t="shared" si="1430"/>
        <v>actress</v>
      </c>
      <c r="R4255" t="str">
        <f>IFERROR(MID(Q4255,1,FIND(" ",Q4255)-1),Q4255)</f>
        <v>actress</v>
      </c>
      <c r="U4255" t="str">
        <f t="shared" si="1425"/>
        <v>https://en.wikipedia.org/wiki/Sophia_Hawthorne</v>
      </c>
      <c r="Y4255" t="str">
        <f t="shared" si="1426"/>
        <v>https://tools.wmflabs.org/xtools-articleinfo/?article=Sophia_Hawthorne&amp;project=en.wikipedia.org</v>
      </c>
      <c r="AB4255" t="str">
        <f t="shared" si="1427"/>
        <v>https://en.wikipedia.org/w/index.php?title=Special:WhatLinksHere/Sophia_Hawthorne&amp;limit=500</v>
      </c>
    </row>
    <row r="4256" spans="1:28">
      <c r="A4256">
        <v>1242</v>
      </c>
      <c r="B4256">
        <v>982770</v>
      </c>
      <c r="C4256">
        <v>81022.938245951082</v>
      </c>
      <c r="D4256" t="s">
        <v>9039</v>
      </c>
      <c r="E4256" t="str">
        <f t="shared" si="1433"/>
        <v>Sophie</v>
      </c>
      <c r="F4256" t="str">
        <f t="shared" si="1434"/>
        <v>Dessus</v>
      </c>
      <c r="H4256">
        <v>0</v>
      </c>
      <c r="J4256">
        <v>60</v>
      </c>
      <c r="K4256" s="3">
        <v>42432</v>
      </c>
      <c r="L4256" s="2" t="s">
        <v>8406</v>
      </c>
      <c r="M4256" t="str">
        <f t="shared" si="1428"/>
        <v>French politician member of the National Assembly for Corrèze's 1st Constituency (since 2012) cancer.[48]</v>
      </c>
      <c r="N4256" t="str">
        <f t="shared" ref="N4256:N4261" si="1437">MID(M4256,1,FIND(" ",M4256)-1)</f>
        <v>French</v>
      </c>
      <c r="O4256" t="str">
        <f t="shared" ref="O4256:O4301" si="1438">MID(M4256,FIND(" ",M4256)+1,9999)</f>
        <v>politician member of the National Assembly for Corrèze's 1st Constituency (since 2012) cancer.[48]</v>
      </c>
      <c r="P4256" t="str">
        <f t="shared" si="1429"/>
        <v>politician member of the National Assembly for Corrèze's 1st Constituency (since 2012) cancer.</v>
      </c>
      <c r="Q4256" t="str">
        <f t="shared" si="1430"/>
        <v>politician member of the National Assembly for Corrèze's 1st Constituency (since 2012) cancer</v>
      </c>
      <c r="R4256" t="str">
        <f>IFERROR(MID(Q4256,1,FIND(" ",Q4256)-1),Q4256)</f>
        <v>politician</v>
      </c>
      <c r="S4256" s="2" t="s">
        <v>2020</v>
      </c>
      <c r="T4256" t="s">
        <v>7241</v>
      </c>
      <c r="U4256" t="str">
        <f t="shared" si="1425"/>
        <v>https://en.wikipedia.org/wiki/Sophie_Dessus</v>
      </c>
      <c r="Y4256" t="str">
        <f t="shared" si="1426"/>
        <v>https://tools.wmflabs.org/xtools-articleinfo/?article=Sophie_Dessus&amp;project=en.wikipedia.org</v>
      </c>
      <c r="AB4256" t="str">
        <f t="shared" si="1427"/>
        <v>https://en.wikipedia.org/w/index.php?title=Special:WhatLinksHere/Sophie_Dessus&amp;limit=500</v>
      </c>
    </row>
    <row r="4257" spans="1:28">
      <c r="A4257">
        <v>2204</v>
      </c>
      <c r="B4257">
        <v>621708</v>
      </c>
      <c r="C4257">
        <v>702718.75538401213</v>
      </c>
      <c r="D4257" t="s">
        <v>6575</v>
      </c>
      <c r="E4257" t="str">
        <f t="shared" si="1433"/>
        <v>Soran</v>
      </c>
      <c r="F4257" t="str">
        <f t="shared" si="1434"/>
        <v>Singh</v>
      </c>
      <c r="H4257">
        <v>0</v>
      </c>
      <c r="K4257" s="5">
        <v>42482</v>
      </c>
      <c r="L4257" t="s">
        <v>6153</v>
      </c>
      <c r="M4257" t="str">
        <f t="shared" si="1428"/>
        <v>Pakistani politician member of the Khyber Pakhtunkhwa Assembly (since 2013) shot.[392]</v>
      </c>
      <c r="N4257" t="str">
        <f t="shared" si="1437"/>
        <v>Pakistani</v>
      </c>
      <c r="O4257" t="str">
        <f t="shared" si="1438"/>
        <v>politician member of the Khyber Pakhtunkhwa Assembly (since 2013) shot.[392]</v>
      </c>
      <c r="P4257" t="str">
        <f t="shared" si="1429"/>
        <v>politician member of the Khyber Pakhtunkhwa Assembly (since 2013) shot.</v>
      </c>
      <c r="Q4257" t="str">
        <f t="shared" si="1430"/>
        <v>politician member of the Khyber Pakhtunkhwa Assembly (since 2013) shot</v>
      </c>
      <c r="R4257" t="str">
        <f>IFERROR(MID(Q4257,1,FIND(" ",Q4257)-1),Q4257)</f>
        <v>politician</v>
      </c>
      <c r="S4257" s="2" t="s">
        <v>1491</v>
      </c>
      <c r="T4257" t="s">
        <v>3187</v>
      </c>
      <c r="U4257" t="str">
        <f t="shared" si="1425"/>
        <v>https://en.wikipedia.org/wiki/Soran_Singh</v>
      </c>
      <c r="Y4257" t="str">
        <f t="shared" si="1426"/>
        <v>https://tools.wmflabs.org/xtools-articleinfo/?article=Soran_Singh&amp;project=en.wikipedia.org</v>
      </c>
      <c r="AB4257" t="str">
        <f t="shared" si="1427"/>
        <v>https://en.wikipedia.org/w/index.php?title=Special:WhatLinksHere/Soran_Singh&amp;limit=500</v>
      </c>
    </row>
    <row r="4258" spans="1:28">
      <c r="A4258">
        <v>870</v>
      </c>
      <c r="B4258">
        <v>974563</v>
      </c>
      <c r="C4258">
        <v>886701.71342573664</v>
      </c>
      <c r="D4258" t="s">
        <v>10945</v>
      </c>
      <c r="E4258" t="str">
        <f t="shared" si="1433"/>
        <v>Sossen</v>
      </c>
      <c r="F4258" t="str">
        <f t="shared" si="1434"/>
        <v>Krohg</v>
      </c>
      <c r="H4258">
        <v>0</v>
      </c>
      <c r="J4258">
        <v>92</v>
      </c>
      <c r="K4258" s="3">
        <v>42412</v>
      </c>
      <c r="L4258" t="s">
        <v>11304</v>
      </c>
      <c r="M4258" t="str">
        <f t="shared" si="1428"/>
        <v>Norwegian actress (Hotel Cæsar).[214]</v>
      </c>
      <c r="N4258" t="str">
        <f t="shared" si="1437"/>
        <v>Norwegian</v>
      </c>
      <c r="O4258" t="str">
        <f t="shared" si="1438"/>
        <v>actress (Hotel Cæsar).[214]</v>
      </c>
      <c r="P4258" t="str">
        <f t="shared" si="1429"/>
        <v>actress (Hotel Cæsar).</v>
      </c>
      <c r="Q4258" t="str">
        <f t="shared" si="1430"/>
        <v>actress (Hotel Cæsar)</v>
      </c>
      <c r="R4258" t="str">
        <f>IFERROR(MID(Q4258,1,FIND(" ",Q4258)-1),Q4258)</f>
        <v>actress</v>
      </c>
      <c r="S4258" t="s">
        <v>2217</v>
      </c>
      <c r="U4258" t="str">
        <f t="shared" si="1425"/>
        <v>https://en.wikipedia.org/wiki/Sossen_Krohg</v>
      </c>
      <c r="Y4258" t="str">
        <f t="shared" si="1426"/>
        <v>https://tools.wmflabs.org/xtools-articleinfo/?article=Sossen_Krohg&amp;project=en.wikipedia.org</v>
      </c>
      <c r="AB4258" t="str">
        <f t="shared" si="1427"/>
        <v>https://en.wikipedia.org/w/index.php?title=Special:WhatLinksHere/Sossen_Krohg&amp;limit=500</v>
      </c>
    </row>
    <row r="4259" spans="1:28">
      <c r="A4259">
        <v>2023</v>
      </c>
      <c r="B4259">
        <v>206928</v>
      </c>
      <c r="C4259">
        <v>428078.65761096764</v>
      </c>
      <c r="D4259" t="s">
        <v>6897</v>
      </c>
      <c r="E4259" t="str">
        <f t="shared" si="1433"/>
        <v>Spec</v>
      </c>
      <c r="F4259" t="str">
        <f t="shared" si="1434"/>
        <v>Richardson</v>
      </c>
      <c r="H4259">
        <v>0</v>
      </c>
      <c r="J4259">
        <v>93</v>
      </c>
      <c r="K4259" s="5">
        <v>42472</v>
      </c>
      <c r="L4259" t="s">
        <v>6436</v>
      </c>
      <c r="M4259" t="str">
        <f t="shared" si="1428"/>
        <v>American baseball executive (Houston Astros).[210]</v>
      </c>
      <c r="N4259" t="str">
        <f t="shared" si="1437"/>
        <v>American</v>
      </c>
      <c r="O4259" t="str">
        <f t="shared" si="1438"/>
        <v>baseball executive (Houston Astros).[210]</v>
      </c>
      <c r="P4259" t="str">
        <f t="shared" si="1429"/>
        <v>baseball executive (Houston Astros).</v>
      </c>
      <c r="Q4259" t="str">
        <f t="shared" si="1430"/>
        <v>baseball executive (Houston Astros)</v>
      </c>
      <c r="R4259" t="s">
        <v>5429</v>
      </c>
      <c r="S4259" s="2" t="s">
        <v>1663</v>
      </c>
      <c r="U4259" t="str">
        <f t="shared" si="1425"/>
        <v>https://en.wikipedia.org/wiki/Spec_Richardson</v>
      </c>
      <c r="Y4259" t="str">
        <f t="shared" si="1426"/>
        <v>https://tools.wmflabs.org/xtools-articleinfo/?article=Spec_Richardson&amp;project=en.wikipedia.org</v>
      </c>
      <c r="AB4259" t="str">
        <f t="shared" si="1427"/>
        <v>https://en.wikipedia.org/w/index.php?title=Special:WhatLinksHere/Spec_Richardson&amp;limit=500</v>
      </c>
    </row>
    <row r="4260" spans="1:28">
      <c r="A4260">
        <v>935</v>
      </c>
      <c r="B4260">
        <v>373884</v>
      </c>
      <c r="C4260">
        <v>551701.45628926554</v>
      </c>
      <c r="D4260" t="s">
        <v>10581</v>
      </c>
      <c r="E4260" t="str">
        <f t="shared" si="1433"/>
        <v>Srđan</v>
      </c>
      <c r="F4260" t="str">
        <f t="shared" si="1434"/>
        <v>Dizdarević</v>
      </c>
      <c r="H4260">
        <v>0</v>
      </c>
      <c r="J4260">
        <v>63</v>
      </c>
      <c r="K4260" s="3">
        <v>42416</v>
      </c>
      <c r="L4260" t="s">
        <v>11376</v>
      </c>
      <c r="M4260" t="str">
        <f t="shared" si="1428"/>
        <v>Bosnian diplomat and journalist.[280]</v>
      </c>
      <c r="N4260" t="str">
        <f t="shared" si="1437"/>
        <v>Bosnian</v>
      </c>
      <c r="O4260" t="str">
        <f t="shared" si="1438"/>
        <v>diplomat and journalist.[280]</v>
      </c>
      <c r="P4260" t="str">
        <f t="shared" si="1429"/>
        <v>diplomat and journalist.</v>
      </c>
      <c r="Q4260" t="str">
        <f t="shared" si="1430"/>
        <v>diplomat and journalist</v>
      </c>
      <c r="R4260" t="str">
        <f>Q4260</f>
        <v>diplomat and journalist</v>
      </c>
      <c r="U4260" t="str">
        <f t="shared" si="1425"/>
        <v>https://en.wikipedia.org/wiki/Srđan_Dizdarević</v>
      </c>
      <c r="Y4260" t="str">
        <f t="shared" si="1426"/>
        <v>https://tools.wmflabs.org/xtools-articleinfo/?article=Srđan_Dizdarević&amp;project=en.wikipedia.org</v>
      </c>
      <c r="AB4260" t="str">
        <f t="shared" si="1427"/>
        <v>https://en.wikipedia.org/w/index.php?title=Special:WhatLinksHere/Srđan_Dizdarević&amp;limit=500</v>
      </c>
    </row>
    <row r="4261" spans="1:28">
      <c r="A4261">
        <v>4796</v>
      </c>
      <c r="B4261">
        <v>368759</v>
      </c>
      <c r="C4261">
        <v>93095.25079515879</v>
      </c>
      <c r="D4261" t="s">
        <v>355</v>
      </c>
      <c r="E4261" s="2" t="str">
        <f t="shared" si="1433"/>
        <v>Sreten</v>
      </c>
      <c r="F4261" s="2" t="str">
        <f t="shared" si="1434"/>
        <v>Mirković</v>
      </c>
      <c r="H4261">
        <v>0</v>
      </c>
      <c r="J4261">
        <v>58</v>
      </c>
      <c r="K4261" s="3">
        <v>42641</v>
      </c>
      <c r="L4261" t="s">
        <v>181</v>
      </c>
      <c r="M4261" s="2" t="str">
        <f t="shared" si="1428"/>
        <v>Serbian boxer.[61]</v>
      </c>
      <c r="N4261" s="2" t="str">
        <f t="shared" si="1437"/>
        <v>Serbian</v>
      </c>
      <c r="O4261" s="2" t="str">
        <f t="shared" si="1438"/>
        <v>boxer.[61]</v>
      </c>
      <c r="P4261" s="2" t="str">
        <f t="shared" si="1429"/>
        <v>boxer.</v>
      </c>
      <c r="Q4261" s="2" t="str">
        <f t="shared" si="1430"/>
        <v>boxer</v>
      </c>
      <c r="R4261" s="2" t="str">
        <f>IFERROR(MID(Q4261,1,FIND(" ",Q4261)-1),Q4261)</f>
        <v>boxer</v>
      </c>
    </row>
    <row r="4262" spans="1:28">
      <c r="A4262">
        <v>2027</v>
      </c>
      <c r="B4262">
        <v>135117</v>
      </c>
      <c r="C4262">
        <v>626950.78957676748</v>
      </c>
      <c r="D4262" t="s">
        <v>7047</v>
      </c>
      <c r="E4262" t="str">
        <f t="shared" si="1433"/>
        <v>Srinivas</v>
      </c>
      <c r="F4262" t="str">
        <f t="shared" si="1434"/>
        <v>Aravamudan</v>
      </c>
      <c r="H4262">
        <v>0</v>
      </c>
      <c r="J4262">
        <v>54</v>
      </c>
      <c r="K4262" s="5">
        <v>42473</v>
      </c>
      <c r="L4262" t="s">
        <v>6283</v>
      </c>
      <c r="M4262" t="str">
        <f t="shared" si="1428"/>
        <v>Indian-born British academic.[214]</v>
      </c>
      <c r="N4262" t="s">
        <v>5659</v>
      </c>
      <c r="O4262" t="str">
        <f t="shared" si="1438"/>
        <v>British academic.[214]</v>
      </c>
      <c r="P4262" t="str">
        <f t="shared" si="1429"/>
        <v>British academic.</v>
      </c>
      <c r="Q4262" t="str">
        <f t="shared" si="1430"/>
        <v>British academic</v>
      </c>
      <c r="R4262" t="s">
        <v>5430</v>
      </c>
      <c r="U4262" t="str">
        <f t="shared" ref="U4262:U4293" si="1439">CONCATENATE("https://en.wikipedia.org/wiki/",REPLACE(D4262,FIND(" ",D4262),1,"_"))</f>
        <v>https://en.wikipedia.org/wiki/Srinivas_Aravamudan</v>
      </c>
      <c r="Y4262" t="str">
        <f t="shared" ref="Y4262:Y4293" si="1440">CONCATENATE("https://tools.wmflabs.org/xtools-articleinfo/?article=",REPLACE(D4262,FIND(" ",D4262),1,"_"),"&amp;project=en.wikipedia.org")</f>
        <v>https://tools.wmflabs.org/xtools-articleinfo/?article=Srinivas_Aravamudan&amp;project=en.wikipedia.org</v>
      </c>
      <c r="AB4262" t="str">
        <f t="shared" ref="AB4262:AB4293" si="1441">CONCATENATE("https://en.wikipedia.org/w/index.php?title=Special:WhatLinksHere/",REPLACE(D4262,FIND(" ",D4262),1,"_"),"&amp;limit=500")</f>
        <v>https://en.wikipedia.org/w/index.php?title=Special:WhatLinksHere/Srinivas_Aravamudan&amp;limit=500</v>
      </c>
    </row>
    <row r="4263" spans="1:28">
      <c r="A4263">
        <v>3011</v>
      </c>
      <c r="B4263">
        <v>169031</v>
      </c>
      <c r="C4263">
        <v>251605.56116134103</v>
      </c>
      <c r="D4263" t="s">
        <v>5538</v>
      </c>
      <c r="E4263" t="str">
        <f t="shared" si="1433"/>
        <v>Stacey</v>
      </c>
      <c r="F4263" t="str">
        <f t="shared" si="1434"/>
        <v>Castor</v>
      </c>
      <c r="H4263">
        <v>0</v>
      </c>
      <c r="J4263">
        <v>48</v>
      </c>
      <c r="K4263" s="5">
        <v>42532</v>
      </c>
      <c r="L4263" t="s">
        <v>4948</v>
      </c>
      <c r="M4263" t="str">
        <f t="shared" si="1428"/>
        <v>American convicted murderer.[166]</v>
      </c>
      <c r="N4263" t="str">
        <f t="shared" ref="N4263:N4293" si="1442">MID(M4263,1,FIND(" ",M4263)-1)</f>
        <v>American</v>
      </c>
      <c r="O4263" t="str">
        <f t="shared" si="1438"/>
        <v>convicted murderer.[166]</v>
      </c>
      <c r="P4263" t="str">
        <f t="shared" si="1429"/>
        <v>convicted murderer.</v>
      </c>
      <c r="Q4263" t="str">
        <f t="shared" si="1430"/>
        <v>convicted murderer</v>
      </c>
      <c r="R4263" t="s">
        <v>13221</v>
      </c>
      <c r="U4263" t="str">
        <f t="shared" si="1439"/>
        <v>https://en.wikipedia.org/wiki/Stacey_Castor</v>
      </c>
      <c r="Y4263" t="str">
        <f t="shared" si="1440"/>
        <v>https://tools.wmflabs.org/xtools-articleinfo/?article=Stacey_Castor&amp;project=en.wikipedia.org</v>
      </c>
      <c r="AB4263" t="str">
        <f t="shared" si="1441"/>
        <v>https://en.wikipedia.org/w/index.php?title=Special:WhatLinksHere/Stacey_Castor&amp;limit=500</v>
      </c>
    </row>
    <row r="4264" spans="1:28">
      <c r="A4264">
        <v>3314</v>
      </c>
      <c r="B4264">
        <v>724459</v>
      </c>
      <c r="C4264">
        <v>466027.84755123139</v>
      </c>
      <c r="D4264" t="s">
        <v>5166</v>
      </c>
      <c r="E4264" t="str">
        <f t="shared" si="1433"/>
        <v>Stan</v>
      </c>
      <c r="F4264" t="str">
        <f t="shared" si="1434"/>
        <v>Harper</v>
      </c>
      <c r="H4264">
        <v>0</v>
      </c>
      <c r="J4264">
        <v>94</v>
      </c>
      <c r="K4264" s="5">
        <v>42550</v>
      </c>
      <c r="L4264" t="s">
        <v>4632</v>
      </c>
      <c r="M4264" t="str">
        <f t="shared" si="1428"/>
        <v>American virtuoso harmonica player</v>
      </c>
      <c r="N4264" t="str">
        <f t="shared" si="1442"/>
        <v>American</v>
      </c>
      <c r="O4264" t="str">
        <f t="shared" si="1438"/>
        <v>virtuoso harmonica player</v>
      </c>
      <c r="P4264" t="str">
        <f t="shared" si="1429"/>
        <v>virtuoso harmonica player</v>
      </c>
      <c r="Q4264" t="str">
        <f t="shared" si="1430"/>
        <v>virtuoso harmonica player</v>
      </c>
      <c r="R4264" t="s">
        <v>2968</v>
      </c>
      <c r="U4264" t="str">
        <f t="shared" si="1439"/>
        <v>https://en.wikipedia.org/wiki/Stan_Harper</v>
      </c>
      <c r="Y4264" t="str">
        <f t="shared" si="1440"/>
        <v>https://tools.wmflabs.org/xtools-articleinfo/?article=Stan_Harper&amp;project=en.wikipedia.org</v>
      </c>
      <c r="AB4264" t="str">
        <f t="shared" si="1441"/>
        <v>https://en.wikipedia.org/w/index.php?title=Special:WhatLinksHere/Stan_Harper&amp;limit=500</v>
      </c>
    </row>
    <row r="4265" spans="1:28">
      <c r="A4265">
        <v>2800</v>
      </c>
      <c r="B4265">
        <v>827860</v>
      </c>
      <c r="C4265">
        <v>771218.82996107161</v>
      </c>
      <c r="D4265" t="s">
        <v>12199</v>
      </c>
      <c r="E4265" t="str">
        <f t="shared" si="1433"/>
        <v>Stanley</v>
      </c>
      <c r="F4265" t="str">
        <f t="shared" si="1434"/>
        <v>Burke</v>
      </c>
      <c r="H4265">
        <v>0</v>
      </c>
      <c r="J4265">
        <v>93</v>
      </c>
      <c r="K4265" s="5">
        <v>42518</v>
      </c>
      <c r="L4265" t="s">
        <v>12848</v>
      </c>
      <c r="M4265" t="str">
        <f t="shared" si="1428"/>
        <v>Canadian television journalist (The National News).[467]</v>
      </c>
      <c r="N4265" t="str">
        <f t="shared" si="1442"/>
        <v>Canadian</v>
      </c>
      <c r="O4265" t="str">
        <f t="shared" si="1438"/>
        <v>television journalist (The National News).[467]</v>
      </c>
      <c r="P4265" t="str">
        <f t="shared" si="1429"/>
        <v>television journalist (The National News).</v>
      </c>
      <c r="Q4265" t="str">
        <f t="shared" si="1430"/>
        <v>television journalist (The National News)</v>
      </c>
      <c r="R4265" t="s">
        <v>13238</v>
      </c>
      <c r="S4265" s="2" t="s">
        <v>1246</v>
      </c>
      <c r="U4265" t="str">
        <f t="shared" si="1439"/>
        <v>https://en.wikipedia.org/wiki/Stanley_Burke</v>
      </c>
      <c r="Y4265" t="str">
        <f t="shared" si="1440"/>
        <v>https://tools.wmflabs.org/xtools-articleinfo/?article=Stanley_Burke&amp;project=en.wikipedia.org</v>
      </c>
      <c r="AB4265" t="str">
        <f t="shared" si="1441"/>
        <v>https://en.wikipedia.org/w/index.php?title=Special:WhatLinksHere/Stanley_Burke&amp;limit=500</v>
      </c>
    </row>
    <row r="4266" spans="1:28">
      <c r="A4266">
        <v>3310</v>
      </c>
      <c r="B4266">
        <v>774297</v>
      </c>
      <c r="C4266">
        <v>616399.31723038899</v>
      </c>
      <c r="D4266" t="s">
        <v>5162</v>
      </c>
      <c r="E4266" t="str">
        <f t="shared" si="1433"/>
        <v>Stanley</v>
      </c>
      <c r="F4266" t="str">
        <f t="shared" si="1434"/>
        <v>Gault</v>
      </c>
      <c r="H4266">
        <v>0</v>
      </c>
      <c r="J4266">
        <v>90</v>
      </c>
      <c r="K4266" s="5">
        <v>42550</v>
      </c>
      <c r="L4266" t="s">
        <v>4626</v>
      </c>
      <c r="M4266" t="str">
        <f t="shared" si="1428"/>
        <v>American businessman CEO of Rubbermaid and Goodyear.[465]</v>
      </c>
      <c r="N4266" t="str">
        <f t="shared" si="1442"/>
        <v>American</v>
      </c>
      <c r="O4266" t="str">
        <f t="shared" si="1438"/>
        <v>businessman CEO of Rubbermaid and Goodyear.[465]</v>
      </c>
      <c r="P4266" t="str">
        <f t="shared" si="1429"/>
        <v>businessman CEO of Rubbermaid and Goodyear.</v>
      </c>
      <c r="Q4266" t="str">
        <f t="shared" si="1430"/>
        <v>businessman CEO of Rubbermaid and Goodyear</v>
      </c>
      <c r="R4266" t="str">
        <f>IFERROR(MID(Q4266,1,FIND(" ",Q4266)-1),Q4266)</f>
        <v>businessman</v>
      </c>
      <c r="S4266" s="2" t="s">
        <v>942</v>
      </c>
      <c r="U4266" t="str">
        <f t="shared" si="1439"/>
        <v>https://en.wikipedia.org/wiki/Stanley_Gault</v>
      </c>
      <c r="Y4266" t="str">
        <f t="shared" si="1440"/>
        <v>https://tools.wmflabs.org/xtools-articleinfo/?article=Stanley_Gault&amp;project=en.wikipedia.org</v>
      </c>
      <c r="AB4266" t="str">
        <f t="shared" si="1441"/>
        <v>https://en.wikipedia.org/w/index.php?title=Special:WhatLinksHere/Stanley_Gault&amp;limit=500</v>
      </c>
    </row>
    <row r="4267" spans="1:28">
      <c r="A4267">
        <v>3210</v>
      </c>
      <c r="B4267">
        <v>782004</v>
      </c>
      <c r="C4267">
        <v>939652.46920743084</v>
      </c>
      <c r="D4267" t="s">
        <v>5380</v>
      </c>
      <c r="E4267" t="str">
        <f t="shared" si="1433"/>
        <v>Stanley</v>
      </c>
      <c r="F4267" t="str">
        <f t="shared" si="1434"/>
        <v>Mandelstam</v>
      </c>
      <c r="H4267">
        <v>0</v>
      </c>
      <c r="J4267">
        <v>87</v>
      </c>
      <c r="K4267" s="5">
        <v>42544</v>
      </c>
      <c r="L4267" t="s">
        <v>4754</v>
      </c>
      <c r="M4267" t="str">
        <f t="shared" si="1428"/>
        <v>American theoretical physicist.[365]</v>
      </c>
      <c r="N4267" t="str">
        <f t="shared" si="1442"/>
        <v>American</v>
      </c>
      <c r="O4267" t="str">
        <f t="shared" si="1438"/>
        <v>theoretical physicist.[365]</v>
      </c>
      <c r="P4267" t="str">
        <f t="shared" si="1429"/>
        <v>theoretical physicist.</v>
      </c>
      <c r="Q4267" t="str">
        <f t="shared" si="1430"/>
        <v>theoretical physicist</v>
      </c>
      <c r="R4267" t="s">
        <v>13379</v>
      </c>
      <c r="U4267" t="str">
        <f t="shared" si="1439"/>
        <v>https://en.wikipedia.org/wiki/Stanley_Mandelstam</v>
      </c>
      <c r="Y4267" t="str">
        <f t="shared" si="1440"/>
        <v>https://tools.wmflabs.org/xtools-articleinfo/?article=Stanley_Mandelstam&amp;project=en.wikipedia.org</v>
      </c>
      <c r="AB4267" t="str">
        <f t="shared" si="1441"/>
        <v>https://en.wikipedia.org/w/index.php?title=Special:WhatLinksHere/Stanley_Mandelstam&amp;limit=500</v>
      </c>
    </row>
    <row r="4268" spans="1:28">
      <c r="A4268">
        <v>249</v>
      </c>
      <c r="B4268">
        <v>451713</v>
      </c>
      <c r="C4268">
        <v>759185.95729854133</v>
      </c>
      <c r="D4268" t="s">
        <v>9468</v>
      </c>
      <c r="E4268" t="str">
        <f t="shared" si="1433"/>
        <v>Stanley</v>
      </c>
      <c r="F4268" t="str">
        <f t="shared" si="1434"/>
        <v>Mann</v>
      </c>
      <c r="H4268">
        <v>0</v>
      </c>
      <c r="J4268">
        <v>87</v>
      </c>
      <c r="K4268" s="3">
        <v>42380</v>
      </c>
      <c r="L4268" t="s">
        <v>10152</v>
      </c>
      <c r="M4268" t="str">
        <f t="shared" si="1428"/>
        <v>Canadian scriptwriter (The Collector Conan the Destroyer Firestarter).[250]</v>
      </c>
      <c r="N4268" t="str">
        <f t="shared" si="1442"/>
        <v>Canadian</v>
      </c>
      <c r="O4268" t="str">
        <f t="shared" si="1438"/>
        <v>scriptwriter (The Collector Conan the Destroyer Firestarter).[250]</v>
      </c>
      <c r="P4268" t="str">
        <f t="shared" si="1429"/>
        <v>scriptwriter (The Collector Conan the Destroyer Firestarter).</v>
      </c>
      <c r="Q4268" t="str">
        <f t="shared" si="1430"/>
        <v>scriptwriter (The Collector Conan the Destroyer Firestarter)</v>
      </c>
      <c r="R4268" t="s">
        <v>7529</v>
      </c>
      <c r="S4268" t="s">
        <v>2492</v>
      </c>
      <c r="U4268" t="str">
        <f t="shared" si="1439"/>
        <v>https://en.wikipedia.org/wiki/Stanley_Mann</v>
      </c>
      <c r="Y4268" t="str">
        <f t="shared" si="1440"/>
        <v>https://tools.wmflabs.org/xtools-articleinfo/?article=Stanley_Mann&amp;project=en.wikipedia.org</v>
      </c>
      <c r="AB4268" t="str">
        <f t="shared" si="1441"/>
        <v>https://en.wikipedia.org/w/index.php?title=Special:WhatLinksHere/Stanley_Mann&amp;limit=500</v>
      </c>
    </row>
    <row r="4269" spans="1:28">
      <c r="A4269">
        <v>4555</v>
      </c>
      <c r="B4269">
        <v>60278</v>
      </c>
      <c r="C4269">
        <v>994570.31941255997</v>
      </c>
      <c r="D4269" t="s">
        <v>14809</v>
      </c>
      <c r="E4269" t="str">
        <f t="shared" si="1433"/>
        <v>Stanley</v>
      </c>
      <c r="F4269" t="str">
        <f t="shared" si="1434"/>
        <v>Sheinbaum</v>
      </c>
      <c r="H4269">
        <v>0</v>
      </c>
      <c r="J4269">
        <v>96</v>
      </c>
      <c r="K4269" s="5">
        <v>42625</v>
      </c>
      <c r="L4269" t="s">
        <v>15488</v>
      </c>
      <c r="M4269" t="str">
        <f t="shared" si="1428"/>
        <v>American peace and human rights activist.[256]</v>
      </c>
      <c r="N4269" t="str">
        <f t="shared" si="1442"/>
        <v>American</v>
      </c>
      <c r="O4269" t="str">
        <f t="shared" si="1438"/>
        <v>peace and human rights activist.[256]</v>
      </c>
      <c r="P4269" s="2" t="str">
        <f t="shared" si="1429"/>
        <v>peace and human rights activist.</v>
      </c>
      <c r="Q4269" s="2" t="str">
        <f t="shared" si="1430"/>
        <v>peace and human rights activist</v>
      </c>
      <c r="R4269" s="2" t="str">
        <f>Q4269</f>
        <v>peace and human rights activist</v>
      </c>
      <c r="U4269" t="str">
        <f t="shared" si="1439"/>
        <v>https://en.wikipedia.org/wiki/Stanley_Sheinbaum</v>
      </c>
      <c r="Y4269" t="str">
        <f t="shared" si="1440"/>
        <v>https://tools.wmflabs.org/xtools-articleinfo/?article=Stanley_Sheinbaum&amp;project=en.wikipedia.org</v>
      </c>
      <c r="AB4269" t="str">
        <f t="shared" si="1441"/>
        <v>https://en.wikipedia.org/w/index.php?title=Special:WhatLinksHere/Stanley_Sheinbaum&amp;limit=500</v>
      </c>
    </row>
    <row r="4270" spans="1:28">
      <c r="A4270">
        <v>39</v>
      </c>
      <c r="B4270">
        <v>980443</v>
      </c>
      <c r="C4270">
        <v>316696.69907932985</v>
      </c>
      <c r="D4270" t="s">
        <v>9096</v>
      </c>
      <c r="E4270" t="str">
        <f t="shared" si="1433"/>
        <v>Stanley</v>
      </c>
      <c r="F4270" t="str">
        <f t="shared" si="1434"/>
        <v>Siegel</v>
      </c>
      <c r="H4270">
        <v>0</v>
      </c>
      <c r="J4270">
        <v>79</v>
      </c>
      <c r="K4270" s="3">
        <v>42371</v>
      </c>
      <c r="L4270" t="s">
        <v>10005</v>
      </c>
      <c r="M4270" t="str">
        <f t="shared" si="1428"/>
        <v>American talk show host pneumonia.[39]</v>
      </c>
      <c r="N4270" t="str">
        <f t="shared" si="1442"/>
        <v>American</v>
      </c>
      <c r="O4270" t="str">
        <f t="shared" si="1438"/>
        <v>talk show host pneumonia.[39]</v>
      </c>
      <c r="P4270" t="str">
        <f t="shared" si="1429"/>
        <v>talk show host pneumonia.</v>
      </c>
      <c r="Q4270" t="str">
        <f t="shared" si="1430"/>
        <v>talk show host pneumonia</v>
      </c>
      <c r="R4270" t="s">
        <v>7460</v>
      </c>
      <c r="T4270" t="s">
        <v>11632</v>
      </c>
      <c r="U4270" t="str">
        <f t="shared" si="1439"/>
        <v>https://en.wikipedia.org/wiki/Stanley_Siegel</v>
      </c>
      <c r="Y4270" t="str">
        <f t="shared" si="1440"/>
        <v>https://tools.wmflabs.org/xtools-articleinfo/?article=Stanley_Siegel&amp;project=en.wikipedia.org</v>
      </c>
      <c r="AB4270" t="str">
        <f t="shared" si="1441"/>
        <v>https://en.wikipedia.org/w/index.php?title=Special:WhatLinksHere/Stanley_Siegel&amp;limit=500</v>
      </c>
    </row>
    <row r="4271" spans="1:28">
      <c r="A4271">
        <v>2365</v>
      </c>
      <c r="B4271">
        <v>479159</v>
      </c>
      <c r="C4271">
        <v>590281.10536110029</v>
      </c>
      <c r="D4271" t="s">
        <v>11725</v>
      </c>
      <c r="E4271" t="str">
        <f t="shared" si="1433"/>
        <v>Stasys</v>
      </c>
      <c r="F4271" t="str">
        <f t="shared" si="1434"/>
        <v>Petronaitis</v>
      </c>
      <c r="H4271">
        <v>0</v>
      </c>
      <c r="J4271">
        <v>83</v>
      </c>
      <c r="K4271" s="5">
        <v>42492</v>
      </c>
      <c r="L4271" t="s">
        <v>12295</v>
      </c>
      <c r="M4271" t="str">
        <f t="shared" si="1428"/>
        <v>Lithuanian actor.[27]</v>
      </c>
      <c r="N4271" t="str">
        <f t="shared" si="1442"/>
        <v>Lithuanian</v>
      </c>
      <c r="O4271" t="str">
        <f t="shared" si="1438"/>
        <v>actor.[27]</v>
      </c>
      <c r="P4271" t="str">
        <f t="shared" si="1429"/>
        <v>actor.</v>
      </c>
      <c r="Q4271" t="str">
        <f t="shared" si="1430"/>
        <v>actor</v>
      </c>
      <c r="R4271" t="str">
        <f>IFERROR(MID(Q4271,1,FIND(" ",Q4271)-1),Q4271)</f>
        <v>actor</v>
      </c>
      <c r="U4271" t="str">
        <f t="shared" si="1439"/>
        <v>https://en.wikipedia.org/wiki/Stasys_Petronaitis</v>
      </c>
      <c r="Y4271" t="str">
        <f t="shared" si="1440"/>
        <v>https://tools.wmflabs.org/xtools-articleinfo/?article=Stasys_Petronaitis&amp;project=en.wikipedia.org</v>
      </c>
      <c r="AB4271" t="str">
        <f t="shared" si="1441"/>
        <v>https://en.wikipedia.org/w/index.php?title=Special:WhatLinksHere/Stasys_Petronaitis&amp;limit=500</v>
      </c>
    </row>
    <row r="4272" spans="1:28">
      <c r="A4272">
        <v>4095</v>
      </c>
      <c r="B4272">
        <v>723789</v>
      </c>
      <c r="C4272">
        <v>679590.43399696378</v>
      </c>
      <c r="D4272" t="s">
        <v>4530</v>
      </c>
      <c r="E4272" t="str">
        <f t="shared" si="1433"/>
        <v>Stefan</v>
      </c>
      <c r="F4272" t="str">
        <f t="shared" si="1434"/>
        <v>Henze</v>
      </c>
      <c r="H4272">
        <v>0</v>
      </c>
      <c r="J4272">
        <v>35</v>
      </c>
      <c r="K4272" s="5">
        <v>42597</v>
      </c>
      <c r="L4272" t="s">
        <v>3854</v>
      </c>
      <c r="M4272" t="str">
        <f t="shared" si="1428"/>
        <v>German canoeist and coach Olympic silver medalist (2004) traffic collision.[237]</v>
      </c>
      <c r="N4272" t="str">
        <f t="shared" si="1442"/>
        <v>German</v>
      </c>
      <c r="O4272" t="str">
        <f t="shared" si="1438"/>
        <v>canoeist and coach Olympic silver medalist (2004) traffic collision.[237]</v>
      </c>
      <c r="P4272" s="2" t="str">
        <f t="shared" si="1429"/>
        <v>canoeist and coach Olympic silver medalist (2004) traffic collision.</v>
      </c>
      <c r="Q4272" s="2" t="str">
        <f t="shared" si="1430"/>
        <v>canoeist and coach Olympic silver medalist (2004) traffic collision</v>
      </c>
      <c r="R4272" s="2" t="s">
        <v>2701</v>
      </c>
      <c r="S4272" s="2" t="s">
        <v>622</v>
      </c>
      <c r="T4272" t="s">
        <v>3154</v>
      </c>
      <c r="U4272" t="str">
        <f t="shared" si="1439"/>
        <v>https://en.wikipedia.org/wiki/Stefan_Henze</v>
      </c>
      <c r="Y4272" t="str">
        <f t="shared" si="1440"/>
        <v>https://tools.wmflabs.org/xtools-articleinfo/?article=Stefan_Henze&amp;project=en.wikipedia.org</v>
      </c>
      <c r="AB4272" t="str">
        <f t="shared" si="1441"/>
        <v>https://en.wikipedia.org/w/index.php?title=Special:WhatLinksHere/Stefan_Henze&amp;limit=500</v>
      </c>
    </row>
    <row r="4273" spans="1:28">
      <c r="A4273">
        <v>2884</v>
      </c>
      <c r="B4273">
        <v>717416</v>
      </c>
      <c r="C4273">
        <v>634001.20737787802</v>
      </c>
      <c r="D4273" t="s">
        <v>5564</v>
      </c>
      <c r="E4273" t="str">
        <f t="shared" si="1433"/>
        <v>Sten</v>
      </c>
      <c r="F4273" t="str">
        <f t="shared" si="1434"/>
        <v>Lundin</v>
      </c>
      <c r="H4273">
        <v>0</v>
      </c>
      <c r="J4273">
        <v>84</v>
      </c>
      <c r="K4273" s="5">
        <v>42524</v>
      </c>
      <c r="L4273" t="s">
        <v>5152</v>
      </c>
      <c r="M4273" t="str">
        <f t="shared" si="1428"/>
        <v>Swedish motocross racer world champion (1959 1961).[39]</v>
      </c>
      <c r="N4273" t="str">
        <f t="shared" si="1442"/>
        <v>Swedish</v>
      </c>
      <c r="O4273" t="str">
        <f t="shared" si="1438"/>
        <v>motocross racer world champion (1959 1961).[39]</v>
      </c>
      <c r="P4273" t="str">
        <f t="shared" si="1429"/>
        <v>motocross racer world champion (1959 1961).</v>
      </c>
      <c r="Q4273" t="str">
        <f t="shared" si="1430"/>
        <v>motocross racer world champion (1959 1961)</v>
      </c>
      <c r="R4273" t="s">
        <v>13452</v>
      </c>
      <c r="S4273" s="2" t="s">
        <v>1283</v>
      </c>
      <c r="U4273" t="str">
        <f t="shared" si="1439"/>
        <v>https://en.wikipedia.org/wiki/Sten_Lundin</v>
      </c>
      <c r="Y4273" t="str">
        <f t="shared" si="1440"/>
        <v>https://tools.wmflabs.org/xtools-articleinfo/?article=Sten_Lundin&amp;project=en.wikipedia.org</v>
      </c>
      <c r="AB4273" t="str">
        <f t="shared" si="1441"/>
        <v>https://en.wikipedia.org/w/index.php?title=Special:WhatLinksHere/Sten_Lundin&amp;limit=500</v>
      </c>
    </row>
    <row r="4274" spans="1:28">
      <c r="A4274">
        <v>2981</v>
      </c>
      <c r="B4274">
        <v>480432</v>
      </c>
      <c r="C4274">
        <v>259450.14660101151</v>
      </c>
      <c r="D4274" t="s">
        <v>5498</v>
      </c>
      <c r="E4274" t="str">
        <f t="shared" si="1433"/>
        <v>Stéphane</v>
      </c>
      <c r="F4274" t="str">
        <f t="shared" si="1434"/>
        <v>Dumas</v>
      </c>
      <c r="H4274">
        <v>0</v>
      </c>
      <c r="J4274">
        <v>46</v>
      </c>
      <c r="K4274" s="5">
        <v>42530</v>
      </c>
      <c r="L4274" t="s">
        <v>4978</v>
      </c>
      <c r="M4274" t="str">
        <f t="shared" si="1428"/>
        <v>Canadian astrophysicist.[136]</v>
      </c>
      <c r="N4274" t="str">
        <f t="shared" si="1442"/>
        <v>Canadian</v>
      </c>
      <c r="O4274" t="str">
        <f t="shared" si="1438"/>
        <v>astrophysicist.[136]</v>
      </c>
      <c r="P4274" t="str">
        <f t="shared" si="1429"/>
        <v>astrophysicist.</v>
      </c>
      <c r="Q4274" t="str">
        <f t="shared" si="1430"/>
        <v>astrophysicist</v>
      </c>
      <c r="R4274" t="str">
        <f>IFERROR(MID(Q4274,1,FIND(" ",Q4274)-1),Q4274)</f>
        <v>astrophysicist</v>
      </c>
      <c r="U4274" t="str">
        <f t="shared" si="1439"/>
        <v>https://en.wikipedia.org/wiki/Stéphane_Dumas</v>
      </c>
      <c r="Y4274" t="str">
        <f t="shared" si="1440"/>
        <v>https://tools.wmflabs.org/xtools-articleinfo/?article=Stéphane_Dumas&amp;project=en.wikipedia.org</v>
      </c>
      <c r="AB4274" t="str">
        <f t="shared" si="1441"/>
        <v>https://en.wikipedia.org/w/index.php?title=Special:WhatLinksHere/Stéphane_Dumas&amp;limit=500</v>
      </c>
    </row>
    <row r="4275" spans="1:28">
      <c r="A4275">
        <v>4631</v>
      </c>
      <c r="B4275">
        <v>710981</v>
      </c>
      <c r="C4275">
        <v>153169.01336882438</v>
      </c>
      <c r="D4275" t="s">
        <v>14878</v>
      </c>
      <c r="E4275" t="str">
        <f t="shared" si="1433"/>
        <v>Stephanie</v>
      </c>
      <c r="F4275" t="str">
        <f t="shared" si="1434"/>
        <v>Booth</v>
      </c>
      <c r="H4275">
        <v>0</v>
      </c>
      <c r="J4275">
        <v>70</v>
      </c>
      <c r="K4275" s="5">
        <v>42631</v>
      </c>
      <c r="L4275" t="s">
        <v>15570</v>
      </c>
      <c r="M4275" t="str">
        <f t="shared" si="1428"/>
        <v>British hotelier tractor collision.[144]</v>
      </c>
      <c r="N4275" t="str">
        <f t="shared" si="1442"/>
        <v>British</v>
      </c>
      <c r="O4275" t="str">
        <f t="shared" si="1438"/>
        <v>hotelier tractor collision.[144]</v>
      </c>
      <c r="P4275" s="2" t="str">
        <f t="shared" si="1429"/>
        <v>hotelier tractor collision.</v>
      </c>
      <c r="Q4275" s="2" t="str">
        <f t="shared" si="1430"/>
        <v>hotelier tractor collision</v>
      </c>
      <c r="R4275" s="2" t="str">
        <f>IFERROR(MID(Q4275,1,FIND(" ",Q4275)-1),Q4275)</f>
        <v>hotelier</v>
      </c>
      <c r="T4275" t="s">
        <v>15824</v>
      </c>
      <c r="U4275" t="str">
        <f t="shared" si="1439"/>
        <v>https://en.wikipedia.org/wiki/Stephanie_Booth</v>
      </c>
      <c r="Y4275" t="str">
        <f t="shared" si="1440"/>
        <v>https://tools.wmflabs.org/xtools-articleinfo/?article=Stephanie_Booth&amp;project=en.wikipedia.org</v>
      </c>
      <c r="AB4275" t="str">
        <f t="shared" si="1441"/>
        <v>https://en.wikipedia.org/w/index.php?title=Special:WhatLinksHere/Stephanie_Booth&amp;limit=500</v>
      </c>
    </row>
    <row r="4276" spans="1:28">
      <c r="A4276">
        <v>444</v>
      </c>
      <c r="B4276">
        <v>448288</v>
      </c>
      <c r="C4276">
        <v>940707.60216709459</v>
      </c>
      <c r="D4276" t="s">
        <v>9519</v>
      </c>
      <c r="E4276" t="str">
        <f t="shared" si="1433"/>
        <v>Stephanie</v>
      </c>
      <c r="F4276" t="str">
        <f t="shared" si="1434"/>
        <v>Rader</v>
      </c>
      <c r="H4276">
        <v>0</v>
      </c>
      <c r="J4276">
        <v>100</v>
      </c>
      <c r="K4276" s="3">
        <v>42390</v>
      </c>
      <c r="L4276" t="s">
        <v>9527</v>
      </c>
      <c r="M4276" t="str">
        <f t="shared" si="1428"/>
        <v>American spy.[448]</v>
      </c>
      <c r="N4276" t="str">
        <f t="shared" si="1442"/>
        <v>American</v>
      </c>
      <c r="O4276" t="str">
        <f t="shared" si="1438"/>
        <v>spy.[448]</v>
      </c>
      <c r="P4276" t="str">
        <f t="shared" si="1429"/>
        <v>spy.</v>
      </c>
      <c r="Q4276" t="str">
        <f t="shared" si="1430"/>
        <v>spy</v>
      </c>
      <c r="R4276" t="str">
        <f>IFERROR(MID(Q4276,1,FIND(" ",Q4276)-1),Q4276)</f>
        <v>spy</v>
      </c>
      <c r="U4276" t="str">
        <f t="shared" si="1439"/>
        <v>https://en.wikipedia.org/wiki/Stephanie_Rader</v>
      </c>
      <c r="Y4276" t="str">
        <f t="shared" si="1440"/>
        <v>https://tools.wmflabs.org/xtools-articleinfo/?article=Stephanie_Rader&amp;project=en.wikipedia.org</v>
      </c>
      <c r="AB4276" t="str">
        <f t="shared" si="1441"/>
        <v>https://en.wikipedia.org/w/index.php?title=Special:WhatLinksHere/Stephanie_Rader&amp;limit=500</v>
      </c>
    </row>
    <row r="4277" spans="1:28">
      <c r="A4277">
        <v>1160</v>
      </c>
      <c r="B4277">
        <v>961386</v>
      </c>
      <c r="C4277">
        <v>593075.71804583864</v>
      </c>
      <c r="D4277" t="s">
        <v>10628</v>
      </c>
      <c r="E4277" t="str">
        <f t="shared" si="1433"/>
        <v>Stephen</v>
      </c>
      <c r="F4277" t="str">
        <f t="shared" si="1434"/>
        <v>Clarkson</v>
      </c>
      <c r="H4277">
        <v>0</v>
      </c>
      <c r="J4277">
        <v>78</v>
      </c>
      <c r="K4277" s="3">
        <v>42428</v>
      </c>
      <c r="L4277" t="s">
        <v>11480</v>
      </c>
      <c r="M4277" t="str">
        <f t="shared" si="1428"/>
        <v>Canadian political scientist and academic (University of Toronto) sepsis following influenza and pneumonia.[507]</v>
      </c>
      <c r="N4277" t="str">
        <f t="shared" si="1442"/>
        <v>Canadian</v>
      </c>
      <c r="O4277" t="str">
        <f t="shared" si="1438"/>
        <v>political scientist and academic (University of Toronto) sepsis following influenza and pneumonia.[507]</v>
      </c>
      <c r="P4277" t="str">
        <f t="shared" si="1429"/>
        <v>political scientist and academic (University of Toronto) sepsis following influenza and pneumonia.</v>
      </c>
      <c r="Q4277" t="str">
        <f t="shared" si="1430"/>
        <v>political scientist and academic (University of Toronto) sepsis following influenza and pneumonia</v>
      </c>
      <c r="R4277" t="s">
        <v>7457</v>
      </c>
      <c r="S4277" t="s">
        <v>2073</v>
      </c>
      <c r="T4277" t="s">
        <v>9119</v>
      </c>
      <c r="U4277" t="str">
        <f t="shared" si="1439"/>
        <v>https://en.wikipedia.org/wiki/Stephen_Clarkson</v>
      </c>
      <c r="Y4277" t="str">
        <f t="shared" si="1440"/>
        <v>https://tools.wmflabs.org/xtools-articleinfo/?article=Stephen_Clarkson&amp;project=en.wikipedia.org</v>
      </c>
      <c r="AB4277" t="str">
        <f t="shared" si="1441"/>
        <v>https://en.wikipedia.org/w/index.php?title=Special:WhatLinksHere/Stephen_Clarkson&amp;limit=500</v>
      </c>
    </row>
    <row r="4278" spans="1:28">
      <c r="A4278">
        <v>3054</v>
      </c>
      <c r="B4278">
        <v>158949</v>
      </c>
      <c r="C4278">
        <v>879373.86443991272</v>
      </c>
      <c r="D4278" t="s">
        <v>5398</v>
      </c>
      <c r="E4278" t="str">
        <f t="shared" si="1433"/>
        <v>Stephen</v>
      </c>
      <c r="F4278" t="str">
        <f t="shared" si="1434"/>
        <v>Gasiorowicz</v>
      </c>
      <c r="H4278">
        <v>0</v>
      </c>
      <c r="J4278">
        <v>87</v>
      </c>
      <c r="K4278" s="5">
        <v>42534</v>
      </c>
      <c r="L4278" t="s">
        <v>4920</v>
      </c>
      <c r="M4278" t="str">
        <f t="shared" si="1428"/>
        <v>American theoretical physicist.[209]</v>
      </c>
      <c r="N4278" t="str">
        <f t="shared" si="1442"/>
        <v>American</v>
      </c>
      <c r="O4278" t="str">
        <f t="shared" si="1438"/>
        <v>theoretical physicist.[209]</v>
      </c>
      <c r="P4278" t="str">
        <f t="shared" si="1429"/>
        <v>theoretical physicist.</v>
      </c>
      <c r="Q4278" t="str">
        <f t="shared" si="1430"/>
        <v>theoretical physicist</v>
      </c>
      <c r="R4278" t="s">
        <v>13379</v>
      </c>
      <c r="U4278" t="str">
        <f t="shared" si="1439"/>
        <v>https://en.wikipedia.org/wiki/Stephen_Gasiorowicz</v>
      </c>
      <c r="Y4278" t="str">
        <f t="shared" si="1440"/>
        <v>https://tools.wmflabs.org/xtools-articleinfo/?article=Stephen_Gasiorowicz&amp;project=en.wikipedia.org</v>
      </c>
      <c r="AB4278" t="str">
        <f t="shared" si="1441"/>
        <v>https://en.wikipedia.org/w/index.php?title=Special:WhatLinksHere/Stephen_Gasiorowicz&amp;limit=500</v>
      </c>
    </row>
    <row r="4279" spans="1:28">
      <c r="A4279">
        <v>1315</v>
      </c>
      <c r="B4279">
        <v>72132</v>
      </c>
      <c r="C4279">
        <v>813057.75663167879</v>
      </c>
      <c r="D4279" t="s">
        <v>8780</v>
      </c>
      <c r="E4279" t="s">
        <v>7413</v>
      </c>
      <c r="F4279" t="s">
        <v>7537</v>
      </c>
      <c r="H4279">
        <v>0</v>
      </c>
      <c r="J4279">
        <v>54</v>
      </c>
      <c r="K4279" s="3">
        <v>42434</v>
      </c>
      <c r="L4279" s="2" t="s">
        <v>8223</v>
      </c>
      <c r="M4279" t="str">
        <f t="shared" si="1428"/>
        <v>American theologian.[121]</v>
      </c>
      <c r="N4279" t="str">
        <f t="shared" si="1442"/>
        <v>American</v>
      </c>
      <c r="O4279" t="str">
        <f t="shared" si="1438"/>
        <v>theologian.[121]</v>
      </c>
      <c r="P4279" t="str">
        <f t="shared" si="1429"/>
        <v>theologian.</v>
      </c>
      <c r="Q4279" t="str">
        <f t="shared" si="1430"/>
        <v>theologian</v>
      </c>
      <c r="R4279" t="str">
        <f>IFERROR(MID(Q4279,1,FIND(" ",Q4279)-1),Q4279)</f>
        <v>theologian</v>
      </c>
      <c r="U4279" t="str">
        <f t="shared" si="1439"/>
        <v>https://en.wikipedia.org/wiki/Stephen_H. Webb</v>
      </c>
      <c r="Y4279" t="str">
        <f t="shared" si="1440"/>
        <v>https://tools.wmflabs.org/xtools-articleinfo/?article=Stephen_H. Webb&amp;project=en.wikipedia.org</v>
      </c>
      <c r="AB4279" t="str">
        <f t="shared" si="1441"/>
        <v>https://en.wikipedia.org/w/index.php?title=Special:WhatLinksHere/Stephen_H. Webb&amp;limit=500</v>
      </c>
    </row>
    <row r="4280" spans="1:28">
      <c r="A4280">
        <v>2958</v>
      </c>
      <c r="B4280">
        <v>340725</v>
      </c>
      <c r="C4280">
        <v>540733.94336955971</v>
      </c>
      <c r="D4280" t="s">
        <v>5761</v>
      </c>
      <c r="E4280" t="str">
        <f>LEFT(D4280,FIND(" ",D4280)-1)</f>
        <v>Stephen</v>
      </c>
      <c r="F4280" t="str">
        <f>MID(D4280,FIND(" ",D4280)+1,9999)</f>
        <v>Keshi</v>
      </c>
      <c r="H4280">
        <v>0</v>
      </c>
      <c r="J4280">
        <v>54</v>
      </c>
      <c r="K4280" s="5">
        <v>42528</v>
      </c>
      <c r="L4280" t="s">
        <v>5009</v>
      </c>
      <c r="M4280" t="str">
        <f t="shared" si="1428"/>
        <v>Nigerian football player (Anderlecht Strasbourg) and manager (national team) heart attack.[113]</v>
      </c>
      <c r="N4280" t="str">
        <f t="shared" si="1442"/>
        <v>Nigerian</v>
      </c>
      <c r="O4280" t="str">
        <f t="shared" si="1438"/>
        <v>football player (Anderlecht Strasbourg) and manager (national team) heart attack.[113]</v>
      </c>
      <c r="P4280" t="str">
        <f t="shared" si="1429"/>
        <v>football player (Anderlecht Strasbourg) and manager (national team) heart attack.</v>
      </c>
      <c r="Q4280" t="str">
        <f t="shared" si="1430"/>
        <v>football player (Anderlecht Strasbourg) and manager (national team) heart attack</v>
      </c>
      <c r="R4280" t="s">
        <v>3199</v>
      </c>
      <c r="S4280" t="s">
        <v>1035</v>
      </c>
      <c r="T4280" t="s">
        <v>13154</v>
      </c>
      <c r="U4280" t="str">
        <f t="shared" si="1439"/>
        <v>https://en.wikipedia.org/wiki/Stephen_Keshi</v>
      </c>
      <c r="Y4280" t="str">
        <f t="shared" si="1440"/>
        <v>https://tools.wmflabs.org/xtools-articleinfo/?article=Stephen_Keshi&amp;project=en.wikipedia.org</v>
      </c>
      <c r="AB4280" t="str">
        <f t="shared" si="1441"/>
        <v>https://en.wikipedia.org/w/index.php?title=Special:WhatLinksHere/Stephen_Keshi&amp;limit=500</v>
      </c>
    </row>
    <row r="4281" spans="1:28">
      <c r="A4281">
        <v>360</v>
      </c>
      <c r="B4281">
        <v>693858</v>
      </c>
      <c r="C4281">
        <v>748658.13666292524</v>
      </c>
      <c r="D4281" t="s">
        <v>9591</v>
      </c>
      <c r="E4281" t="str">
        <f>LEFT(D4281,FIND(" ",D4281)-1)</f>
        <v>Stephen</v>
      </c>
      <c r="F4281" t="str">
        <f>MID(D4281,FIND(" ",D4281)+1,9999)</f>
        <v>Levine</v>
      </c>
      <c r="H4281">
        <v>0</v>
      </c>
      <c r="J4281">
        <v>78</v>
      </c>
      <c r="K4281" s="3">
        <v>42386</v>
      </c>
      <c r="L4281" t="s">
        <v>9592</v>
      </c>
      <c r="M4281" t="str">
        <f t="shared" si="1428"/>
        <v>American poet.[362]</v>
      </c>
      <c r="N4281" t="str">
        <f t="shared" si="1442"/>
        <v>American</v>
      </c>
      <c r="O4281" t="str">
        <f t="shared" si="1438"/>
        <v>poet.[362]</v>
      </c>
      <c r="P4281" t="str">
        <f t="shared" si="1429"/>
        <v>poet.</v>
      </c>
      <c r="Q4281" t="str">
        <f t="shared" si="1430"/>
        <v>poet</v>
      </c>
      <c r="R4281" t="str">
        <f>IFERROR(MID(Q4281,1,FIND(" ",Q4281)-1),Q4281)</f>
        <v>poet</v>
      </c>
      <c r="U4281" t="str">
        <f t="shared" si="1439"/>
        <v>https://en.wikipedia.org/wiki/Stephen_Levine</v>
      </c>
      <c r="Y4281" t="str">
        <f t="shared" si="1440"/>
        <v>https://tools.wmflabs.org/xtools-articleinfo/?article=Stephen_Levine&amp;project=en.wikipedia.org</v>
      </c>
      <c r="AB4281" t="str">
        <f t="shared" si="1441"/>
        <v>https://en.wikipedia.org/w/index.php?title=Special:WhatLinksHere/Stephen_Levine&amp;limit=500</v>
      </c>
    </row>
    <row r="4282" spans="1:28">
      <c r="A4282">
        <v>71</v>
      </c>
      <c r="B4282">
        <v>580962</v>
      </c>
      <c r="C4282">
        <v>544986.59217279055</v>
      </c>
      <c r="D4282" t="s">
        <v>8852</v>
      </c>
      <c r="E4282" t="s">
        <v>10223</v>
      </c>
      <c r="F4282" t="s">
        <v>10217</v>
      </c>
      <c r="H4282">
        <v>0</v>
      </c>
      <c r="J4282">
        <v>76</v>
      </c>
      <c r="K4282" s="3">
        <v>42373</v>
      </c>
      <c r="L4282" t="s">
        <v>9959</v>
      </c>
      <c r="M4282" t="str">
        <f t="shared" si="1428"/>
        <v>American diplomat Ambassador to South Korea (1997–2001) prostate cancer.[71]</v>
      </c>
      <c r="N4282" t="str">
        <f t="shared" si="1442"/>
        <v>American</v>
      </c>
      <c r="O4282" t="str">
        <f t="shared" si="1438"/>
        <v>diplomat Ambassador to South Korea (1997–2001) prostate cancer.[71]</v>
      </c>
      <c r="P4282" t="str">
        <f t="shared" si="1429"/>
        <v>diplomat Ambassador to South Korea (1997–2001) prostate cancer.</v>
      </c>
      <c r="Q4282" t="str">
        <f t="shared" si="1430"/>
        <v>diplomat Ambassador to South Korea (1997–2001) prostate cancer</v>
      </c>
      <c r="R4282" t="str">
        <f>IFERROR(MID(Q4282,1,FIND(" ",Q4282)-1),Q4282)</f>
        <v>diplomat</v>
      </c>
      <c r="S4282" t="s">
        <v>2571</v>
      </c>
      <c r="T4282" t="s">
        <v>11779</v>
      </c>
      <c r="U4282" t="str">
        <f t="shared" si="1439"/>
        <v>https://en.wikipedia.org/wiki/Stephen_W. Bosworth</v>
      </c>
      <c r="Y4282" t="str">
        <f t="shared" si="1440"/>
        <v>https://tools.wmflabs.org/xtools-articleinfo/?article=Stephen_W. Bosworth&amp;project=en.wikipedia.org</v>
      </c>
      <c r="AB4282" t="str">
        <f t="shared" si="1441"/>
        <v>https://en.wikipedia.org/w/index.php?title=Special:WhatLinksHere/Stephen_W. Bosworth&amp;limit=500</v>
      </c>
    </row>
    <row r="4283" spans="1:28">
      <c r="A4283">
        <v>4117</v>
      </c>
      <c r="B4283">
        <v>552832</v>
      </c>
      <c r="C4283">
        <v>211022.53041317454</v>
      </c>
      <c r="D4283" t="s">
        <v>4219</v>
      </c>
      <c r="E4283" t="str">
        <f t="shared" ref="E4283:E4330" si="1443">LEFT(D4283,FIND(" ",D4283)-1)</f>
        <v>Steve</v>
      </c>
      <c r="F4283" t="str">
        <f t="shared" ref="F4283:F4330" si="1444">MID(D4283,FIND(" ",D4283)+1,9999)</f>
        <v>Arlin</v>
      </c>
      <c r="H4283">
        <v>0</v>
      </c>
      <c r="J4283">
        <v>70</v>
      </c>
      <c r="K4283" s="5">
        <v>42599</v>
      </c>
      <c r="L4283" t="s">
        <v>3809</v>
      </c>
      <c r="M4283" t="str">
        <f t="shared" si="1428"/>
        <v>American baseball player (San Diego Padres Cleveland Indians).[259]</v>
      </c>
      <c r="N4283" t="str">
        <f t="shared" si="1442"/>
        <v>American</v>
      </c>
      <c r="O4283" t="str">
        <f t="shared" si="1438"/>
        <v>baseball player (San Diego Padres Cleveland Indians).[259]</v>
      </c>
      <c r="P4283" s="2" t="str">
        <f t="shared" si="1429"/>
        <v>baseball player (San Diego Padres Cleveland Indians).</v>
      </c>
      <c r="Q4283" s="2" t="str">
        <f t="shared" si="1430"/>
        <v>baseball player (San Diego Padres Cleveland Indians)</v>
      </c>
      <c r="R4283" s="2" t="s">
        <v>3074</v>
      </c>
      <c r="S4283" s="2" t="s">
        <v>460</v>
      </c>
      <c r="U4283" t="str">
        <f t="shared" si="1439"/>
        <v>https://en.wikipedia.org/wiki/Steve_Arlin</v>
      </c>
      <c r="Y4283" t="str">
        <f t="shared" si="1440"/>
        <v>https://tools.wmflabs.org/xtools-articleinfo/?article=Steve_Arlin&amp;project=en.wikipedia.org</v>
      </c>
      <c r="AB4283" t="str">
        <f t="shared" si="1441"/>
        <v>https://en.wikipedia.org/w/index.php?title=Special:WhatLinksHere/Steve_Arlin&amp;limit=500</v>
      </c>
    </row>
    <row r="4284" spans="1:28">
      <c r="A4284">
        <v>3237</v>
      </c>
      <c r="B4284">
        <v>739435</v>
      </c>
      <c r="C4284">
        <v>731303.42439708323</v>
      </c>
      <c r="D4284" t="s">
        <v>5236</v>
      </c>
      <c r="E4284" t="str">
        <f t="shared" si="1443"/>
        <v>Steve</v>
      </c>
      <c r="F4284" t="str">
        <f t="shared" si="1444"/>
        <v>Ferrughelli</v>
      </c>
      <c r="H4284">
        <v>0</v>
      </c>
      <c r="J4284">
        <v>67</v>
      </c>
      <c r="K4284" s="5">
        <v>42546</v>
      </c>
      <c r="L4284" t="s">
        <v>4782</v>
      </c>
      <c r="M4284" t="str">
        <f t="shared" si="1428"/>
        <v>Canadian football player (Montreal Alouettes).[392]</v>
      </c>
      <c r="N4284" t="str">
        <f t="shared" si="1442"/>
        <v>Canadian</v>
      </c>
      <c r="O4284" t="str">
        <f t="shared" si="1438"/>
        <v>football player (Montreal Alouettes).[392]</v>
      </c>
      <c r="P4284" t="str">
        <f t="shared" si="1429"/>
        <v>football player (Montreal Alouettes).</v>
      </c>
      <c r="Q4284" t="str">
        <f t="shared" si="1430"/>
        <v>football player (Montreal Alouettes)</v>
      </c>
      <c r="R4284" t="s">
        <v>13572</v>
      </c>
      <c r="S4284" s="2" t="s">
        <v>1092</v>
      </c>
      <c r="U4284" t="str">
        <f t="shared" si="1439"/>
        <v>https://en.wikipedia.org/wiki/Steve_Ferrughelli</v>
      </c>
      <c r="Y4284" t="str">
        <f t="shared" si="1440"/>
        <v>https://tools.wmflabs.org/xtools-articleinfo/?article=Steve_Ferrughelli&amp;project=en.wikipedia.org</v>
      </c>
      <c r="AB4284" t="str">
        <f t="shared" si="1441"/>
        <v>https://en.wikipedia.org/w/index.php?title=Special:WhatLinksHere/Steve_Ferrughelli&amp;limit=500</v>
      </c>
    </row>
    <row r="4285" spans="1:28">
      <c r="A4285">
        <v>3191</v>
      </c>
      <c r="B4285">
        <v>187207</v>
      </c>
      <c r="C4285">
        <v>231591.21387561754</v>
      </c>
      <c r="D4285" t="s">
        <v>5535</v>
      </c>
      <c r="E4285" t="str">
        <f t="shared" si="1443"/>
        <v>Steve</v>
      </c>
      <c r="F4285" t="str">
        <f t="shared" si="1444"/>
        <v>French</v>
      </c>
      <c r="H4285">
        <v>0</v>
      </c>
      <c r="J4285">
        <v>56</v>
      </c>
      <c r="K4285" s="5">
        <v>42543</v>
      </c>
      <c r="L4285" t="s">
        <v>4802</v>
      </c>
      <c r="M4285" t="str">
        <f t="shared" si="1428"/>
        <v>American gospel singer (Kingdom Heirs).[346]</v>
      </c>
      <c r="N4285" t="str">
        <f t="shared" si="1442"/>
        <v>American</v>
      </c>
      <c r="O4285" t="str">
        <f t="shared" si="1438"/>
        <v>gospel singer (Kingdom Heirs).[346]</v>
      </c>
      <c r="P4285" t="str">
        <f t="shared" si="1429"/>
        <v>gospel singer (Kingdom Heirs).</v>
      </c>
      <c r="Q4285" t="str">
        <f t="shared" si="1430"/>
        <v>gospel singer (Kingdom Heirs)</v>
      </c>
      <c r="R4285" t="s">
        <v>13476</v>
      </c>
      <c r="S4285" s="2" t="s">
        <v>1070</v>
      </c>
      <c r="U4285" t="str">
        <f t="shared" si="1439"/>
        <v>https://en.wikipedia.org/wiki/Steve_French</v>
      </c>
      <c r="Y4285" t="str">
        <f t="shared" si="1440"/>
        <v>https://tools.wmflabs.org/xtools-articleinfo/?article=Steve_French&amp;project=en.wikipedia.org</v>
      </c>
      <c r="AB4285" t="str">
        <f t="shared" si="1441"/>
        <v>https://en.wikipedia.org/w/index.php?title=Special:WhatLinksHere/Steve_French&amp;limit=500</v>
      </c>
    </row>
    <row r="4286" spans="1:28">
      <c r="A4286">
        <v>1052</v>
      </c>
      <c r="B4286">
        <v>488013</v>
      </c>
      <c r="C4286">
        <v>197574.32831102051</v>
      </c>
      <c r="D4286" t="s">
        <v>11080</v>
      </c>
      <c r="E4286" t="str">
        <f t="shared" si="1443"/>
        <v>Steve</v>
      </c>
      <c r="F4286" t="str">
        <f t="shared" si="1444"/>
        <v>Harris</v>
      </c>
      <c r="H4286">
        <v>0</v>
      </c>
      <c r="J4286">
        <v>52</v>
      </c>
      <c r="K4286" s="3">
        <v>42422</v>
      </c>
      <c r="L4286" t="s">
        <v>11350</v>
      </c>
      <c r="M4286" t="str">
        <f t="shared" si="1428"/>
        <v>American basketball player (Houston Rockets Golden State Warriors Detroit Pistons) colon cancer.[397]</v>
      </c>
      <c r="N4286" t="str">
        <f t="shared" si="1442"/>
        <v>American</v>
      </c>
      <c r="O4286" t="str">
        <f t="shared" si="1438"/>
        <v>basketball player (Houston Rockets Golden State Warriors Detroit Pistons) colon cancer.[397]</v>
      </c>
      <c r="P4286" t="str">
        <f t="shared" si="1429"/>
        <v>basketball player (Houston Rockets Golden State Warriors Detroit Pistons) colon cancer.</v>
      </c>
      <c r="Q4286" t="str">
        <f t="shared" si="1430"/>
        <v>basketball player (Houston Rockets Golden State Warriors Detroit Pistons) colon cancer</v>
      </c>
      <c r="R4286" t="s">
        <v>7470</v>
      </c>
      <c r="S4286" t="s">
        <v>2110</v>
      </c>
      <c r="T4286" t="s">
        <v>8321</v>
      </c>
      <c r="U4286" t="str">
        <f t="shared" si="1439"/>
        <v>https://en.wikipedia.org/wiki/Steve_Harris</v>
      </c>
      <c r="Y4286" t="str">
        <f t="shared" si="1440"/>
        <v>https://tools.wmflabs.org/xtools-articleinfo/?article=Steve_Harris&amp;project=en.wikipedia.org</v>
      </c>
      <c r="AB4286" t="str">
        <f t="shared" si="1441"/>
        <v>https://en.wikipedia.org/w/index.php?title=Special:WhatLinksHere/Steve_Harris&amp;limit=500</v>
      </c>
    </row>
    <row r="4287" spans="1:28">
      <c r="A4287">
        <v>4661</v>
      </c>
      <c r="B4287">
        <v>971514</v>
      </c>
      <c r="C4287">
        <v>403831.64256309101</v>
      </c>
      <c r="D4287" t="s">
        <v>15189</v>
      </c>
      <c r="E4287" t="str">
        <f t="shared" si="1443"/>
        <v>Steve</v>
      </c>
      <c r="F4287" t="str">
        <f t="shared" si="1444"/>
        <v>Herczeg</v>
      </c>
      <c r="H4287">
        <v>0</v>
      </c>
      <c r="J4287">
        <v>72</v>
      </c>
      <c r="K4287" s="5">
        <v>42632</v>
      </c>
      <c r="L4287" t="s">
        <v>15607</v>
      </c>
      <c r="M4287" t="str">
        <f t="shared" si="1428"/>
        <v>Australian footballer cardiac arrest.[135]</v>
      </c>
      <c r="N4287" t="str">
        <f t="shared" si="1442"/>
        <v>Australian</v>
      </c>
      <c r="O4287" t="str">
        <f t="shared" si="1438"/>
        <v>footballer cardiac arrest.[135]</v>
      </c>
      <c r="P4287" s="2" t="str">
        <f t="shared" si="1429"/>
        <v>footballer cardiac arrest.</v>
      </c>
      <c r="Q4287" s="2" t="str">
        <f t="shared" si="1430"/>
        <v>footballer cardiac arrest</v>
      </c>
      <c r="R4287" s="2" t="str">
        <f>IFERROR(MID(Q4287,1,FIND(" ",Q4287)-1),Q4287)</f>
        <v>footballer</v>
      </c>
      <c r="T4287" t="s">
        <v>15764</v>
      </c>
      <c r="U4287" t="str">
        <f t="shared" si="1439"/>
        <v>https://en.wikipedia.org/wiki/Steve_Herczeg</v>
      </c>
      <c r="Y4287" t="str">
        <f t="shared" si="1440"/>
        <v>https://tools.wmflabs.org/xtools-articleinfo/?article=Steve_Herczeg&amp;project=en.wikipedia.org</v>
      </c>
      <c r="AB4287" t="str">
        <f t="shared" si="1441"/>
        <v>https://en.wikipedia.org/w/index.php?title=Special:WhatLinksHere/Steve_Herczeg&amp;limit=500</v>
      </c>
    </row>
    <row r="4288" spans="1:28">
      <c r="A4288">
        <v>2234</v>
      </c>
      <c r="B4288">
        <v>121335</v>
      </c>
      <c r="C4288">
        <v>393070.38732204092</v>
      </c>
      <c r="D4288" t="s">
        <v>6455</v>
      </c>
      <c r="E4288" t="str">
        <f t="shared" si="1443"/>
        <v>Steve</v>
      </c>
      <c r="F4288" t="str">
        <f t="shared" si="1444"/>
        <v>Julian</v>
      </c>
      <c r="H4288">
        <v>0</v>
      </c>
      <c r="J4288">
        <v>57</v>
      </c>
      <c r="K4288" s="5">
        <v>42484</v>
      </c>
      <c r="L4288" t="s">
        <v>6120</v>
      </c>
      <c r="M4288" t="str">
        <f t="shared" si="1428"/>
        <v>American radio host (KPCC) brain cancer.[422]</v>
      </c>
      <c r="N4288" t="str">
        <f t="shared" si="1442"/>
        <v>American</v>
      </c>
      <c r="O4288" t="str">
        <f t="shared" si="1438"/>
        <v>radio host (KPCC) brain cancer.[422]</v>
      </c>
      <c r="P4288" t="str">
        <f t="shared" si="1429"/>
        <v>radio host (KPCC) brain cancer.</v>
      </c>
      <c r="Q4288" t="str">
        <f t="shared" si="1430"/>
        <v>radio host (KPCC) brain cancer</v>
      </c>
      <c r="R4288" t="s">
        <v>5737</v>
      </c>
      <c r="S4288" s="2" t="s">
        <v>1504</v>
      </c>
      <c r="T4288" t="s">
        <v>5738</v>
      </c>
      <c r="U4288" t="str">
        <f t="shared" si="1439"/>
        <v>https://en.wikipedia.org/wiki/Steve_Julian</v>
      </c>
      <c r="Y4288" t="str">
        <f t="shared" si="1440"/>
        <v>https://tools.wmflabs.org/xtools-articleinfo/?article=Steve_Julian&amp;project=en.wikipedia.org</v>
      </c>
      <c r="AB4288" t="str">
        <f t="shared" si="1441"/>
        <v>https://en.wikipedia.org/w/index.php?title=Special:WhatLinksHere/Steve_Julian&amp;limit=500</v>
      </c>
    </row>
    <row r="4289" spans="1:28">
      <c r="A4289">
        <v>4273</v>
      </c>
      <c r="B4289">
        <v>135445</v>
      </c>
      <c r="C4289">
        <v>417215.43300081976</v>
      </c>
      <c r="D4289" t="s">
        <v>4364</v>
      </c>
      <c r="E4289" t="str">
        <f t="shared" si="1443"/>
        <v>Steve</v>
      </c>
      <c r="F4289" t="str">
        <f t="shared" si="1444"/>
        <v>Korcheck</v>
      </c>
      <c r="H4289">
        <v>0</v>
      </c>
      <c r="J4289">
        <v>84</v>
      </c>
      <c r="K4289" s="5">
        <v>42608</v>
      </c>
      <c r="L4289" t="s">
        <v>3752</v>
      </c>
      <c r="M4289" t="str">
        <f t="shared" si="1428"/>
        <v>American baseball player (Washington Senators) and college president (State College of Florida Manatee–Sarasota) heart failure.[416]</v>
      </c>
      <c r="N4289" t="str">
        <f t="shared" si="1442"/>
        <v>American</v>
      </c>
      <c r="O4289" t="str">
        <f t="shared" si="1438"/>
        <v>baseball player (Washington Senators) and college president (State College of Florida Manatee–Sarasota) heart failure.[416]</v>
      </c>
      <c r="P4289" s="2" t="str">
        <f t="shared" si="1429"/>
        <v>baseball player (Washington Senators) and college president (State College of Florida Manatee–Sarasota) heart failure.</v>
      </c>
      <c r="Q4289" s="2" t="str">
        <f t="shared" si="1430"/>
        <v>baseball player (Washington Senators) and college president (State College of Florida Manatee–Sarasota) heart failure</v>
      </c>
      <c r="R4289" s="2" t="s">
        <v>2591</v>
      </c>
      <c r="S4289" t="s">
        <v>449</v>
      </c>
      <c r="T4289" t="s">
        <v>2711</v>
      </c>
      <c r="U4289" t="str">
        <f t="shared" si="1439"/>
        <v>https://en.wikipedia.org/wiki/Steve_Korcheck</v>
      </c>
      <c r="Y4289" t="str">
        <f t="shared" si="1440"/>
        <v>https://tools.wmflabs.org/xtools-articleinfo/?article=Steve_Korcheck&amp;project=en.wikipedia.org</v>
      </c>
      <c r="AB4289" t="str">
        <f t="shared" si="1441"/>
        <v>https://en.wikipedia.org/w/index.php?title=Special:WhatLinksHere/Steve_Korcheck&amp;limit=500</v>
      </c>
    </row>
    <row r="4290" spans="1:28">
      <c r="A4290">
        <v>1349</v>
      </c>
      <c r="B4290">
        <v>330917</v>
      </c>
      <c r="C4290">
        <v>582051.6160583793</v>
      </c>
      <c r="D4290" t="s">
        <v>8974</v>
      </c>
      <c r="E4290" t="str">
        <f t="shared" si="1443"/>
        <v>Steve</v>
      </c>
      <c r="F4290" t="str">
        <f t="shared" si="1444"/>
        <v>Kraly</v>
      </c>
      <c r="H4290">
        <v>0</v>
      </c>
      <c r="J4290">
        <v>86</v>
      </c>
      <c r="K4290" s="3">
        <v>42436</v>
      </c>
      <c r="L4290" s="2" t="s">
        <v>8190</v>
      </c>
      <c r="M4290" t="str">
        <f t="shared" ref="M4290:M4353" si="1445">MID(L4290,2,LEN(L4290)-1)</f>
        <v>American baseball player (New York Yankees) World Series Champion (1953).[155]</v>
      </c>
      <c r="N4290" t="str">
        <f t="shared" si="1442"/>
        <v>American</v>
      </c>
      <c r="O4290" t="str">
        <f t="shared" si="1438"/>
        <v>baseball player (New York Yankees) World Series Champion (1953).[155]</v>
      </c>
      <c r="P4290" t="str">
        <f t="shared" ref="P4290:P4353" si="1446">IFERROR(MID(O4290,1,FIND("[",O4290)-1),O4290)</f>
        <v>baseball player (New York Yankees) World Series Champion (1953).</v>
      </c>
      <c r="Q4290" t="str">
        <f t="shared" ref="Q4290:Q4353" si="1447">IFERROR(MID(P4290,1,FIND(".",P4290)-1),P4290)</f>
        <v>baseball player (New York Yankees) World Series Champion (1953)</v>
      </c>
      <c r="R4290" t="s">
        <v>7478</v>
      </c>
      <c r="S4290" s="2" t="s">
        <v>2091</v>
      </c>
      <c r="U4290" t="str">
        <f t="shared" si="1439"/>
        <v>https://en.wikipedia.org/wiki/Steve_Kraly</v>
      </c>
      <c r="Y4290" t="str">
        <f t="shared" si="1440"/>
        <v>https://tools.wmflabs.org/xtools-articleinfo/?article=Steve_Kraly&amp;project=en.wikipedia.org</v>
      </c>
      <c r="AB4290" t="str">
        <f t="shared" si="1441"/>
        <v>https://en.wikipedia.org/w/index.php?title=Special:WhatLinksHere/Steve_Kraly&amp;limit=500</v>
      </c>
    </row>
    <row r="4291" spans="1:28">
      <c r="A4291">
        <v>3899</v>
      </c>
      <c r="B4291">
        <v>684343</v>
      </c>
      <c r="C4291">
        <v>896069.96128713945</v>
      </c>
      <c r="D4291" t="s">
        <v>4646</v>
      </c>
      <c r="E4291" t="str">
        <f t="shared" si="1443"/>
        <v>Steve</v>
      </c>
      <c r="F4291" t="str">
        <f t="shared" si="1444"/>
        <v>LaTourette</v>
      </c>
      <c r="H4291">
        <v>0</v>
      </c>
      <c r="J4291">
        <v>62</v>
      </c>
      <c r="K4291" s="5">
        <v>42585</v>
      </c>
      <c r="L4291" t="s">
        <v>3993</v>
      </c>
      <c r="M4291" t="str">
        <f t="shared" si="1445"/>
        <v>American politician member of the U.S. House of Representatives for Ohio's 14th district (1995–2013) pancreatic cancer.[41]</v>
      </c>
      <c r="N4291" t="str">
        <f t="shared" si="1442"/>
        <v>American</v>
      </c>
      <c r="O4291" t="str">
        <f t="shared" si="1438"/>
        <v>politician member of the U.S. House of Representatives for Ohio's 14th district (1995–2013) pancreatic cancer.[41]</v>
      </c>
      <c r="P4291" s="2" t="str">
        <f t="shared" si="1446"/>
        <v>politician member of the U.S. House of Representatives for Ohio's 14th district (1995–2013) pancreatic cancer.</v>
      </c>
      <c r="Q4291" s="2" t="str">
        <f t="shared" si="1447"/>
        <v>politician member of the U</v>
      </c>
      <c r="R4291" s="2" t="str">
        <f>IFERROR(MID(Q4291,1,FIND(" ",Q4291)-1),Q4291)</f>
        <v>politician</v>
      </c>
      <c r="S4291" t="s">
        <v>626</v>
      </c>
      <c r="T4291" t="s">
        <v>2865</v>
      </c>
      <c r="U4291" t="str">
        <f t="shared" si="1439"/>
        <v>https://en.wikipedia.org/wiki/Steve_LaTourette</v>
      </c>
      <c r="Y4291" t="str">
        <f t="shared" si="1440"/>
        <v>https://tools.wmflabs.org/xtools-articleinfo/?article=Steve_LaTourette&amp;project=en.wikipedia.org</v>
      </c>
      <c r="AB4291" t="str">
        <f t="shared" si="1441"/>
        <v>https://en.wikipedia.org/w/index.php?title=Special:WhatLinksHere/Steve_LaTourette&amp;limit=500</v>
      </c>
    </row>
    <row r="4292" spans="1:28">
      <c r="A4292">
        <v>3733</v>
      </c>
      <c r="B4292">
        <v>256249</v>
      </c>
      <c r="C4292">
        <v>549153.08833278692</v>
      </c>
      <c r="D4292" t="s">
        <v>13691</v>
      </c>
      <c r="E4292" t="str">
        <f t="shared" si="1443"/>
        <v>Steve</v>
      </c>
      <c r="F4292" t="str">
        <f t="shared" si="1444"/>
        <v>Nagy</v>
      </c>
      <c r="H4292">
        <v>0</v>
      </c>
      <c r="J4292">
        <v>97</v>
      </c>
      <c r="K4292" s="5">
        <v>42575</v>
      </c>
      <c r="L4292" t="s">
        <v>14383</v>
      </c>
      <c r="M4292" t="str">
        <f t="shared" si="1445"/>
        <v>American baseball player (Pittsburgh Pirates Washington Senators).[392]</v>
      </c>
      <c r="N4292" t="str">
        <f t="shared" si="1442"/>
        <v>American</v>
      </c>
      <c r="O4292" t="str">
        <f t="shared" si="1438"/>
        <v>baseball player (Pittsburgh Pirates Washington Senators).[392]</v>
      </c>
      <c r="P4292" s="2" t="str">
        <f t="shared" si="1446"/>
        <v>baseball player (Pittsburgh Pirates Washington Senators).</v>
      </c>
      <c r="Q4292" s="2" t="str">
        <f t="shared" si="1447"/>
        <v>baseball player (Pittsburgh Pirates Washington Senators)</v>
      </c>
      <c r="R4292" s="2" t="s">
        <v>13278</v>
      </c>
      <c r="S4292" s="2" t="s">
        <v>721</v>
      </c>
      <c r="U4292" t="str">
        <f t="shared" si="1439"/>
        <v>https://en.wikipedia.org/wiki/Steve_Nagy</v>
      </c>
      <c r="Y4292" t="str">
        <f t="shared" si="1440"/>
        <v>https://tools.wmflabs.org/xtools-articleinfo/?article=Steve_Nagy&amp;project=en.wikipedia.org</v>
      </c>
      <c r="AB4292" t="str">
        <f t="shared" si="1441"/>
        <v>https://en.wikipedia.org/w/index.php?title=Special:WhatLinksHere/Steve_Nagy&amp;limit=500</v>
      </c>
    </row>
    <row r="4293" spans="1:28">
      <c r="A4293">
        <v>3455</v>
      </c>
      <c r="B4293">
        <v>676613</v>
      </c>
      <c r="C4293">
        <v>671014.14858825598</v>
      </c>
      <c r="D4293" t="s">
        <v>13439</v>
      </c>
      <c r="E4293" t="str">
        <f t="shared" si="1443"/>
        <v>Steve</v>
      </c>
      <c r="F4293" t="str">
        <f t="shared" si="1444"/>
        <v>Owens</v>
      </c>
      <c r="H4293">
        <v>0</v>
      </c>
      <c r="J4293">
        <v>59</v>
      </c>
      <c r="K4293" s="5">
        <v>42559</v>
      </c>
      <c r="L4293" t="s">
        <v>14038</v>
      </c>
      <c r="M4293" t="str">
        <f t="shared" si="1445"/>
        <v>Canadian politician Ontario MPP (1990–1995).[114]</v>
      </c>
      <c r="N4293" t="str">
        <f t="shared" si="1442"/>
        <v>Canadian</v>
      </c>
      <c r="O4293" t="str">
        <f t="shared" si="1438"/>
        <v>politician Ontario MPP (1990–1995).[114]</v>
      </c>
      <c r="P4293" s="2" t="str">
        <f t="shared" si="1446"/>
        <v>politician Ontario MPP (1990–1995).</v>
      </c>
      <c r="Q4293" s="2" t="str">
        <f t="shared" si="1447"/>
        <v>politician Ontario MPP (1990–1995)</v>
      </c>
      <c r="R4293" s="2" t="str">
        <f>IFERROR(MID(Q4293,1,FIND(" ",Q4293)-1),Q4293)</f>
        <v>politician</v>
      </c>
      <c r="S4293" s="2" t="s">
        <v>1005</v>
      </c>
      <c r="U4293" t="str">
        <f t="shared" si="1439"/>
        <v>https://en.wikipedia.org/wiki/Steve_Owens</v>
      </c>
      <c r="Y4293" t="str">
        <f t="shared" si="1440"/>
        <v>https://tools.wmflabs.org/xtools-articleinfo/?article=Steve_Owens&amp;project=en.wikipedia.org</v>
      </c>
      <c r="AB4293" t="str">
        <f t="shared" si="1441"/>
        <v>https://en.wikipedia.org/w/index.php?title=Special:WhatLinksHere/Steve_Owens&amp;limit=500</v>
      </c>
    </row>
    <row r="4294" spans="1:28">
      <c r="A4294">
        <v>2940</v>
      </c>
      <c r="B4294">
        <v>951891</v>
      </c>
      <c r="C4294">
        <v>353298.43347972201</v>
      </c>
      <c r="D4294" t="s">
        <v>5623</v>
      </c>
      <c r="E4294" t="str">
        <f t="shared" si="1443"/>
        <v>Steve</v>
      </c>
      <c r="F4294" t="str">
        <f t="shared" si="1444"/>
        <v>Pisanos</v>
      </c>
      <c r="H4294">
        <v>0</v>
      </c>
      <c r="J4294">
        <v>96</v>
      </c>
      <c r="K4294" s="5">
        <v>42527</v>
      </c>
      <c r="L4294" t="s">
        <v>5120</v>
      </c>
      <c r="M4294" t="str">
        <f t="shared" si="1445"/>
        <v>Greek-born American air force officer.[95]</v>
      </c>
      <c r="N4294" t="s">
        <v>4463</v>
      </c>
      <c r="O4294" t="str">
        <f t="shared" si="1438"/>
        <v>American air force officer.[95]</v>
      </c>
      <c r="P4294" t="str">
        <f t="shared" si="1446"/>
        <v>American air force officer.</v>
      </c>
      <c r="Q4294" t="str">
        <f t="shared" si="1447"/>
        <v>American air force officer</v>
      </c>
      <c r="R4294" t="s">
        <v>13568</v>
      </c>
      <c r="S4294" s="2"/>
      <c r="U4294" t="str">
        <f t="shared" ref="U4294:U4325" si="1448">CONCATENATE("https://en.wikipedia.org/wiki/",REPLACE(D4294,FIND(" ",D4294),1,"_"))</f>
        <v>https://en.wikipedia.org/wiki/Steve_Pisanos</v>
      </c>
      <c r="Y4294" t="str">
        <f t="shared" ref="Y4294:Y4325" si="1449">CONCATENATE("https://tools.wmflabs.org/xtools-articleinfo/?article=",REPLACE(D4294,FIND(" ",D4294),1,"_"),"&amp;project=en.wikipedia.org")</f>
        <v>https://tools.wmflabs.org/xtools-articleinfo/?article=Steve_Pisanos&amp;project=en.wikipedia.org</v>
      </c>
      <c r="AB4294" t="str">
        <f t="shared" ref="AB4294:AB4325" si="1450">CONCATENATE("https://en.wikipedia.org/w/index.php?title=Special:WhatLinksHere/",REPLACE(D4294,FIND(" ",D4294),1,"_"),"&amp;limit=500")</f>
        <v>https://en.wikipedia.org/w/index.php?title=Special:WhatLinksHere/Steve_Pisanos&amp;limit=500</v>
      </c>
    </row>
    <row r="4295" spans="1:28">
      <c r="A4295">
        <v>4029</v>
      </c>
      <c r="B4295">
        <v>324252</v>
      </c>
      <c r="C4295">
        <v>507836.41708585492</v>
      </c>
      <c r="D4295" t="s">
        <v>4295</v>
      </c>
      <c r="E4295" t="str">
        <f t="shared" si="1443"/>
        <v>Steve</v>
      </c>
      <c r="F4295" t="str">
        <f t="shared" si="1444"/>
        <v>Pivovar</v>
      </c>
      <c r="H4295">
        <v>0</v>
      </c>
      <c r="J4295">
        <v>63</v>
      </c>
      <c r="K4295" s="5">
        <v>42592</v>
      </c>
      <c r="L4295" t="s">
        <v>3987</v>
      </c>
      <c r="M4295" t="str">
        <f t="shared" si="1445"/>
        <v>American sports journalist (Omaha World-Herald).[171]</v>
      </c>
      <c r="N4295" t="str">
        <f t="shared" ref="N4295:N4301" si="1451">MID(M4295,1,FIND(" ",M4295)-1)</f>
        <v>American</v>
      </c>
      <c r="O4295" t="str">
        <f t="shared" si="1438"/>
        <v>sports journalist (Omaha World-Herald).[171]</v>
      </c>
      <c r="P4295" s="2" t="str">
        <f t="shared" si="1446"/>
        <v>sports journalist (Omaha World-Herald).</v>
      </c>
      <c r="Q4295" s="2" t="str">
        <f t="shared" si="1447"/>
        <v>sports journalist (Omaha World-Herald)</v>
      </c>
      <c r="R4295" s="2" t="s">
        <v>2788</v>
      </c>
      <c r="S4295" s="2" t="s">
        <v>689</v>
      </c>
      <c r="U4295" t="str">
        <f t="shared" si="1448"/>
        <v>https://en.wikipedia.org/wiki/Steve_Pivovar</v>
      </c>
      <c r="Y4295" t="str">
        <f t="shared" si="1449"/>
        <v>https://tools.wmflabs.org/xtools-articleinfo/?article=Steve_Pivovar&amp;project=en.wikipedia.org</v>
      </c>
      <c r="AB4295" t="str">
        <f t="shared" si="1450"/>
        <v>https://en.wikipedia.org/w/index.php?title=Special:WhatLinksHere/Steve_Pivovar&amp;limit=500</v>
      </c>
    </row>
    <row r="4296" spans="1:28">
      <c r="A4296">
        <v>2001</v>
      </c>
      <c r="B4296">
        <v>166301</v>
      </c>
      <c r="C4296">
        <v>686763.82436115085</v>
      </c>
      <c r="D4296" t="s">
        <v>6710</v>
      </c>
      <c r="E4296" t="str">
        <f t="shared" si="1443"/>
        <v>Steve</v>
      </c>
      <c r="F4296" t="str">
        <f t="shared" si="1444"/>
        <v>Quinn</v>
      </c>
      <c r="H4296">
        <v>0</v>
      </c>
      <c r="J4296">
        <v>64</v>
      </c>
      <c r="K4296" s="5">
        <v>42471</v>
      </c>
      <c r="L4296" t="s">
        <v>6136</v>
      </c>
      <c r="M4296" t="str">
        <f t="shared" si="1445"/>
        <v>British rugby league player (York Featherstone).[188]</v>
      </c>
      <c r="N4296" t="str">
        <f t="shared" si="1451"/>
        <v>British</v>
      </c>
      <c r="O4296" t="str">
        <f t="shared" si="1438"/>
        <v>rugby league player (York Featherstone).[188]</v>
      </c>
      <c r="P4296" t="str">
        <f t="shared" si="1446"/>
        <v>rugby league player (York Featherstone).</v>
      </c>
      <c r="Q4296" t="str">
        <f t="shared" si="1447"/>
        <v>rugby league player (York Featherstone)</v>
      </c>
      <c r="R4296" t="s">
        <v>7338</v>
      </c>
      <c r="S4296" s="2" t="s">
        <v>1827</v>
      </c>
      <c r="U4296" t="str">
        <f t="shared" si="1448"/>
        <v>https://en.wikipedia.org/wiki/Steve_Quinn</v>
      </c>
      <c r="Y4296" t="str">
        <f t="shared" si="1449"/>
        <v>https://tools.wmflabs.org/xtools-articleinfo/?article=Steve_Quinn&amp;project=en.wikipedia.org</v>
      </c>
      <c r="AB4296" t="str">
        <f t="shared" si="1450"/>
        <v>https://en.wikipedia.org/w/index.php?title=Special:WhatLinksHere/Steve_Quinn&amp;limit=500</v>
      </c>
    </row>
    <row r="4297" spans="1:28">
      <c r="A4297">
        <v>2509</v>
      </c>
      <c r="B4297">
        <v>594273</v>
      </c>
      <c r="C4297">
        <v>597783.9149236388</v>
      </c>
      <c r="D4297" t="s">
        <v>12119</v>
      </c>
      <c r="E4297" t="str">
        <f t="shared" si="1443"/>
        <v>Steve</v>
      </c>
      <c r="F4297" t="str">
        <f t="shared" si="1444"/>
        <v>Smith</v>
      </c>
      <c r="H4297">
        <v>0</v>
      </c>
      <c r="J4297">
        <v>26</v>
      </c>
      <c r="K4297" s="5">
        <v>42500</v>
      </c>
      <c r="L4297" t="s">
        <v>12533</v>
      </c>
      <c r="M4297" t="str">
        <f t="shared" si="1445"/>
        <v>Canadian mountain biker race collision.[173]</v>
      </c>
      <c r="N4297" t="str">
        <f t="shared" si="1451"/>
        <v>Canadian</v>
      </c>
      <c r="O4297" t="str">
        <f t="shared" si="1438"/>
        <v>mountain biker race collision.[173]</v>
      </c>
      <c r="P4297" t="str">
        <f t="shared" si="1446"/>
        <v>mountain biker race collision.</v>
      </c>
      <c r="Q4297" t="str">
        <f t="shared" si="1447"/>
        <v>mountain biker race collision</v>
      </c>
      <c r="R4297" t="s">
        <v>13260</v>
      </c>
      <c r="T4297" t="s">
        <v>13261</v>
      </c>
      <c r="U4297" t="str">
        <f t="shared" si="1448"/>
        <v>https://en.wikipedia.org/wiki/Steve_Smith</v>
      </c>
      <c r="Y4297" t="str">
        <f t="shared" si="1449"/>
        <v>https://tools.wmflabs.org/xtools-articleinfo/?article=Steve_Smith&amp;project=en.wikipedia.org</v>
      </c>
      <c r="AB4297" t="str">
        <f t="shared" si="1450"/>
        <v>https://en.wikipedia.org/w/index.php?title=Special:WhatLinksHere/Steve_Smith&amp;limit=500</v>
      </c>
    </row>
    <row r="4298" spans="1:28">
      <c r="A4298">
        <v>3396</v>
      </c>
      <c r="B4298">
        <v>742510</v>
      </c>
      <c r="C4298">
        <v>430040.71831092006</v>
      </c>
      <c r="D4298" t="s">
        <v>13538</v>
      </c>
      <c r="E4298" t="str">
        <f t="shared" si="1443"/>
        <v>Steve</v>
      </c>
      <c r="F4298" t="str">
        <f t="shared" si="1444"/>
        <v>Tupper</v>
      </c>
      <c r="H4298">
        <v>0</v>
      </c>
      <c r="J4298">
        <v>75</v>
      </c>
      <c r="K4298" s="5">
        <v>42555</v>
      </c>
      <c r="L4298" t="s">
        <v>13956</v>
      </c>
      <c r="M4298" t="str">
        <f t="shared" si="1445"/>
        <v>Canadian sailor.[55]</v>
      </c>
      <c r="N4298" t="str">
        <f t="shared" si="1451"/>
        <v>Canadian</v>
      </c>
      <c r="O4298" t="str">
        <f t="shared" si="1438"/>
        <v>sailor.[55]</v>
      </c>
      <c r="P4298" s="2" t="str">
        <f t="shared" si="1446"/>
        <v>sailor.</v>
      </c>
      <c r="Q4298" s="2" t="str">
        <f t="shared" si="1447"/>
        <v>sailor</v>
      </c>
      <c r="R4298" s="2" t="str">
        <f>IFERROR(MID(Q4298,1,FIND(" ",Q4298)-1),Q4298)</f>
        <v>sailor</v>
      </c>
      <c r="S4298" s="2"/>
      <c r="U4298" t="str">
        <f t="shared" si="1448"/>
        <v>https://en.wikipedia.org/wiki/Steve_Tupper</v>
      </c>
      <c r="Y4298" t="str">
        <f t="shared" si="1449"/>
        <v>https://tools.wmflabs.org/xtools-articleinfo/?article=Steve_Tupper&amp;project=en.wikipedia.org</v>
      </c>
      <c r="AB4298" t="str">
        <f t="shared" si="1450"/>
        <v>https://en.wikipedia.org/w/index.php?title=Special:WhatLinksHere/Steve_Tupper&amp;limit=500</v>
      </c>
    </row>
    <row r="4299" spans="1:28">
      <c r="A4299">
        <v>1554</v>
      </c>
      <c r="B4299">
        <v>385380</v>
      </c>
      <c r="C4299">
        <v>357780.55474747816</v>
      </c>
      <c r="D4299" t="s">
        <v>8828</v>
      </c>
      <c r="E4299" t="str">
        <f t="shared" si="1443"/>
        <v>Steve</v>
      </c>
      <c r="F4299" t="str">
        <f t="shared" si="1444"/>
        <v>Young</v>
      </c>
      <c r="H4299">
        <v>0</v>
      </c>
      <c r="J4299">
        <v>73</v>
      </c>
      <c r="K4299" s="3">
        <v>42446</v>
      </c>
      <c r="L4299" s="2" t="s">
        <v>3285</v>
      </c>
      <c r="M4299" t="str">
        <f t="shared" si="1445"/>
        <v>American outlaw country music singer-songwriter ("Seven Bridges Road").[361]</v>
      </c>
      <c r="N4299" t="str">
        <f t="shared" si="1451"/>
        <v>American</v>
      </c>
      <c r="O4299" t="str">
        <f t="shared" si="1438"/>
        <v>outlaw country music singer-songwriter ("Seven Bridges Road").[361]</v>
      </c>
      <c r="P4299" t="str">
        <f t="shared" si="1446"/>
        <v>outlaw country music singer-songwriter ("Seven Bridges Road").</v>
      </c>
      <c r="Q4299" t="str">
        <f t="shared" si="1447"/>
        <v>outlaw country music singer-songwriter ("Seven Bridges Road")</v>
      </c>
      <c r="R4299" t="s">
        <v>3284</v>
      </c>
      <c r="S4299" s="2" t="s">
        <v>2041</v>
      </c>
      <c r="U4299" t="str">
        <f t="shared" si="1448"/>
        <v>https://en.wikipedia.org/wiki/Steve_Young</v>
      </c>
      <c r="Y4299" t="str">
        <f t="shared" si="1449"/>
        <v>https://tools.wmflabs.org/xtools-articleinfo/?article=Steve_Young&amp;project=en.wikipedia.org</v>
      </c>
      <c r="AB4299" t="str">
        <f t="shared" si="1450"/>
        <v>https://en.wikipedia.org/w/index.php?title=Special:WhatLinksHere/Steve_Young&amp;limit=500</v>
      </c>
    </row>
    <row r="4300" spans="1:28">
      <c r="A4300">
        <v>3220</v>
      </c>
      <c r="B4300">
        <v>139741</v>
      </c>
      <c r="C4300">
        <v>452852.76280537801</v>
      </c>
      <c r="D4300" t="s">
        <v>5559</v>
      </c>
      <c r="E4300" t="str">
        <f t="shared" si="1443"/>
        <v>Steven</v>
      </c>
      <c r="F4300" t="str">
        <f t="shared" si="1444"/>
        <v>Hancock</v>
      </c>
      <c r="H4300">
        <v>0</v>
      </c>
      <c r="J4300">
        <v>58</v>
      </c>
      <c r="K4300" s="5">
        <v>42545</v>
      </c>
      <c r="L4300" t="s">
        <v>4766</v>
      </c>
      <c r="M4300" t="str">
        <f t="shared" si="1445"/>
        <v>British Olympic kayaker (1980) and business executive (VidWrx Inc.) traffic collision.[375]</v>
      </c>
      <c r="N4300" t="str">
        <f t="shared" si="1451"/>
        <v>British</v>
      </c>
      <c r="O4300" t="str">
        <f t="shared" si="1438"/>
        <v>Olympic kayaker (1980) and business executive (VidWrx Inc.) traffic collision.[375]</v>
      </c>
      <c r="P4300" t="str">
        <f t="shared" si="1446"/>
        <v>Olympic kayaker (1980) and business executive (VidWrx Inc.) traffic collision.</v>
      </c>
      <c r="Q4300" t="str">
        <f t="shared" si="1447"/>
        <v>Olympic kayaker (1980) and business executive (VidWrx Inc</v>
      </c>
      <c r="R4300" t="s">
        <v>13388</v>
      </c>
      <c r="S4300" t="s">
        <v>985</v>
      </c>
      <c r="T4300" t="s">
        <v>3154</v>
      </c>
      <c r="U4300" t="str">
        <f t="shared" si="1448"/>
        <v>https://en.wikipedia.org/wiki/Steven_Hancock</v>
      </c>
      <c r="Y4300" t="str">
        <f t="shared" si="1449"/>
        <v>https://tools.wmflabs.org/xtools-articleinfo/?article=Steven_Hancock&amp;project=en.wikipedia.org</v>
      </c>
      <c r="AB4300" t="str">
        <f t="shared" si="1450"/>
        <v>https://en.wikipedia.org/w/index.php?title=Special:WhatLinksHere/Steven_Hancock&amp;limit=500</v>
      </c>
    </row>
    <row r="4301" spans="1:28">
      <c r="A4301">
        <v>4216</v>
      </c>
      <c r="B4301">
        <v>771660</v>
      </c>
      <c r="C4301">
        <v>511658.19400739565</v>
      </c>
      <c r="D4301" t="s">
        <v>4039</v>
      </c>
      <c r="E4301" t="str">
        <f t="shared" si="1443"/>
        <v>Steven</v>
      </c>
      <c r="F4301" t="str">
        <f t="shared" si="1444"/>
        <v>Hill</v>
      </c>
      <c r="H4301">
        <v>0</v>
      </c>
      <c r="J4301">
        <v>94</v>
      </c>
      <c r="K4301" s="5">
        <v>42605</v>
      </c>
      <c r="L4301" t="s">
        <v>3767</v>
      </c>
      <c r="M4301" t="str">
        <f t="shared" si="1445"/>
        <v>American actor (Mission: Impossible Law &amp; Order The Firm).[359]</v>
      </c>
      <c r="N4301" t="str">
        <f t="shared" si="1451"/>
        <v>American</v>
      </c>
      <c r="O4301" t="str">
        <f t="shared" si="1438"/>
        <v>actor (Mission: Impossible Law &amp; Order The Firm).[359]</v>
      </c>
      <c r="P4301" s="2" t="str">
        <f t="shared" si="1446"/>
        <v>actor (Mission: Impossible Law &amp; Order The Firm).</v>
      </c>
      <c r="Q4301" s="2" t="str">
        <f t="shared" si="1447"/>
        <v>actor (Mission: Impossible Law &amp; Order The Firm)</v>
      </c>
      <c r="R4301" s="2" t="str">
        <f>IFERROR(MID(Q4301,1,FIND(" ",Q4301)-1),Q4301)</f>
        <v>actor</v>
      </c>
      <c r="S4301" s="2" t="s">
        <v>416</v>
      </c>
      <c r="U4301" t="str">
        <f t="shared" si="1448"/>
        <v>https://en.wikipedia.org/wiki/Steven_Hill</v>
      </c>
      <c r="Y4301" t="str">
        <f t="shared" si="1449"/>
        <v>https://tools.wmflabs.org/xtools-articleinfo/?article=Steven_Hill&amp;project=en.wikipedia.org</v>
      </c>
      <c r="AB4301" t="str">
        <f t="shared" si="1450"/>
        <v>https://en.wikipedia.org/w/index.php?title=Special:WhatLinksHere/Steven_Hill&amp;limit=500</v>
      </c>
    </row>
    <row r="4302" spans="1:28">
      <c r="A4302">
        <v>1015</v>
      </c>
      <c r="B4302">
        <v>950339</v>
      </c>
      <c r="C4302">
        <v>668942.81115219207</v>
      </c>
      <c r="D4302" t="s">
        <v>10650</v>
      </c>
      <c r="E4302" t="str">
        <f t="shared" si="1443"/>
        <v>Steven</v>
      </c>
      <c r="F4302" t="str">
        <f t="shared" si="1444"/>
        <v>Pirika Kama</v>
      </c>
      <c r="H4302">
        <v>0</v>
      </c>
      <c r="J4302">
        <v>54</v>
      </c>
      <c r="K4302" s="3">
        <v>42420</v>
      </c>
      <c r="L4302" t="s">
        <v>11321</v>
      </c>
      <c r="M4302" t="str">
        <f t="shared" si="1445"/>
        <v>Papua New Guinean Bougainvillean politician member of the National Parliament (since 2008).[360]</v>
      </c>
      <c r="N4302" t="s">
        <v>11942</v>
      </c>
      <c r="O4302" t="s">
        <v>11802</v>
      </c>
      <c r="P4302" t="str">
        <f t="shared" si="1446"/>
        <v>politician member of the National Parliament (since 2008).</v>
      </c>
      <c r="Q4302" t="str">
        <f t="shared" si="1447"/>
        <v>politician member of the National Parliament (since 2008)</v>
      </c>
      <c r="R4302" t="str">
        <f>IFERROR(MID(Q4302,1,FIND(" ",Q4302)-1),Q4302)</f>
        <v>politician</v>
      </c>
      <c r="S4302" t="s">
        <v>2283</v>
      </c>
      <c r="U4302" t="str">
        <f t="shared" si="1448"/>
        <v>https://en.wikipedia.org/wiki/Steven_Pirika Kama</v>
      </c>
      <c r="Y4302" t="str">
        <f t="shared" si="1449"/>
        <v>https://tools.wmflabs.org/xtools-articleinfo/?article=Steven_Pirika Kama&amp;project=en.wikipedia.org</v>
      </c>
      <c r="AB4302" t="str">
        <f t="shared" si="1450"/>
        <v>https://en.wikipedia.org/w/index.php?title=Special:WhatLinksHere/Steven_Pirika Kama&amp;limit=500</v>
      </c>
    </row>
    <row r="4303" spans="1:28">
      <c r="A4303">
        <v>1146</v>
      </c>
      <c r="B4303">
        <v>258455</v>
      </c>
      <c r="C4303">
        <v>819104.06657061679</v>
      </c>
      <c r="D4303" t="s">
        <v>11032</v>
      </c>
      <c r="E4303" t="str">
        <f t="shared" si="1443"/>
        <v>Steven</v>
      </c>
      <c r="F4303" t="str">
        <f t="shared" si="1444"/>
        <v>Rumbelow</v>
      </c>
      <c r="H4303">
        <v>0</v>
      </c>
      <c r="J4303">
        <v>66</v>
      </c>
      <c r="K4303" s="3">
        <v>42427</v>
      </c>
      <c r="L4303" t="s">
        <v>11605</v>
      </c>
      <c r="M4303" t="str">
        <f t="shared" si="1445"/>
        <v>British theatre and film director (Autumn) sepsis.[493]</v>
      </c>
      <c r="N4303" t="str">
        <f t="shared" ref="N4303:N4322" si="1452">MID(M4303,1,FIND(" ",M4303)-1)</f>
        <v>British</v>
      </c>
      <c r="O4303" t="str">
        <f t="shared" ref="O4303:O4322" si="1453">MID(M4303,FIND(" ",M4303)+1,9999)</f>
        <v>theatre and film director (Autumn) sepsis.[493]</v>
      </c>
      <c r="P4303" t="str">
        <f t="shared" si="1446"/>
        <v>theatre and film director (Autumn) sepsis.</v>
      </c>
      <c r="Q4303" t="str">
        <f t="shared" si="1447"/>
        <v>theatre and film director (Autumn) sepsis</v>
      </c>
      <c r="R4303" t="s">
        <v>7063</v>
      </c>
      <c r="S4303" t="s">
        <v>2065</v>
      </c>
      <c r="T4303" t="s">
        <v>9118</v>
      </c>
      <c r="U4303" t="str">
        <f t="shared" si="1448"/>
        <v>https://en.wikipedia.org/wiki/Steven_Rumbelow</v>
      </c>
      <c r="Y4303" t="str">
        <f t="shared" si="1449"/>
        <v>https://tools.wmflabs.org/xtools-articleinfo/?article=Steven_Rumbelow&amp;project=en.wikipedia.org</v>
      </c>
      <c r="AB4303" t="str">
        <f t="shared" si="1450"/>
        <v>https://en.wikipedia.org/w/index.php?title=Special:WhatLinksHere/Steven_Rumbelow&amp;limit=500</v>
      </c>
    </row>
    <row r="4304" spans="1:28">
      <c r="A4304">
        <v>1760</v>
      </c>
      <c r="B4304">
        <v>115567</v>
      </c>
      <c r="C4304">
        <v>85870.170334601426</v>
      </c>
      <c r="D4304" t="s">
        <v>8512</v>
      </c>
      <c r="E4304" t="str">
        <f t="shared" si="1443"/>
        <v>Steven</v>
      </c>
      <c r="F4304" t="str">
        <f t="shared" si="1444"/>
        <v>Sample</v>
      </c>
      <c r="H4304">
        <v>0</v>
      </c>
      <c r="J4304">
        <v>75</v>
      </c>
      <c r="K4304" s="3">
        <v>42458</v>
      </c>
      <c r="L4304" s="2" t="s">
        <v>7594</v>
      </c>
      <c r="M4304" t="str">
        <f t="shared" si="1445"/>
        <v>American educator President of the University at Buffalo (1982–1991) and the University of Southern California (1991–2010).[568]</v>
      </c>
      <c r="N4304" t="str">
        <f t="shared" si="1452"/>
        <v>American</v>
      </c>
      <c r="O4304" t="str">
        <f t="shared" si="1453"/>
        <v>educator President of the University at Buffalo (1982–1991) and the University of Southern California (1991–2010).[568]</v>
      </c>
      <c r="P4304" t="str">
        <f t="shared" si="1446"/>
        <v>educator President of the University at Buffalo (1982–1991) and the University of Southern California (1991–2010).</v>
      </c>
      <c r="Q4304" t="str">
        <f t="shared" si="1447"/>
        <v>educator President of the University at Buffalo (1982–1991) and the University of Southern California (1991–2010)</v>
      </c>
      <c r="R4304" t="str">
        <f>IFERROR(MID(Q4304,1,FIND(" ",Q4304)-1),Q4304)</f>
        <v>educator</v>
      </c>
      <c r="S4304" s="2" t="s">
        <v>1729</v>
      </c>
      <c r="U4304" t="str">
        <f t="shared" si="1448"/>
        <v>https://en.wikipedia.org/wiki/Steven_Sample</v>
      </c>
      <c r="Y4304" t="str">
        <f t="shared" si="1449"/>
        <v>https://tools.wmflabs.org/xtools-articleinfo/?article=Steven_Sample&amp;project=en.wikipedia.org</v>
      </c>
      <c r="AB4304" t="str">
        <f t="shared" si="1450"/>
        <v>https://en.wikipedia.org/w/index.php?title=Special:WhatLinksHere/Steven_Sample&amp;limit=500</v>
      </c>
    </row>
    <row r="4305" spans="1:29">
      <c r="A4305">
        <v>904</v>
      </c>
      <c r="B4305">
        <v>499066</v>
      </c>
      <c r="C4305">
        <v>312727.24785685568</v>
      </c>
      <c r="D4305" t="s">
        <v>10692</v>
      </c>
      <c r="E4305" t="str">
        <f t="shared" si="1443"/>
        <v>Steven</v>
      </c>
      <c r="F4305" t="str">
        <f t="shared" si="1444"/>
        <v>Stucky</v>
      </c>
      <c r="H4305">
        <v>0</v>
      </c>
      <c r="J4305">
        <v>66</v>
      </c>
      <c r="K4305" s="3">
        <v>42414</v>
      </c>
      <c r="L4305" t="s">
        <v>11342</v>
      </c>
      <c r="M4305" t="str">
        <f t="shared" si="1445"/>
        <v>American classical music composer brain tumor.[249]</v>
      </c>
      <c r="N4305" t="str">
        <f t="shared" si="1452"/>
        <v>American</v>
      </c>
      <c r="O4305" t="str">
        <f t="shared" si="1453"/>
        <v>classical music composer brain tumor.[249]</v>
      </c>
      <c r="P4305" t="str">
        <f t="shared" si="1446"/>
        <v>classical music composer brain tumor.</v>
      </c>
      <c r="Q4305" t="str">
        <f t="shared" si="1447"/>
        <v>classical music composer brain tumor</v>
      </c>
      <c r="R4305" t="s">
        <v>7270</v>
      </c>
      <c r="U4305" t="str">
        <f t="shared" si="1448"/>
        <v>https://en.wikipedia.org/wiki/Steven_Stucky</v>
      </c>
      <c r="Y4305" t="str">
        <f t="shared" si="1449"/>
        <v>https://tools.wmflabs.org/xtools-articleinfo/?article=Steven_Stucky&amp;project=en.wikipedia.org</v>
      </c>
      <c r="AB4305" t="str">
        <f t="shared" si="1450"/>
        <v>https://en.wikipedia.org/w/index.php?title=Special:WhatLinksHere/Steven_Stucky&amp;limit=500</v>
      </c>
    </row>
    <row r="4306" spans="1:29">
      <c r="A4306">
        <v>1177</v>
      </c>
      <c r="B4306">
        <v>79588</v>
      </c>
      <c r="C4306">
        <v>882185.99937863473</v>
      </c>
      <c r="D4306" t="s">
        <v>10769</v>
      </c>
      <c r="E4306" t="str">
        <f t="shared" si="1443"/>
        <v>Stuart</v>
      </c>
      <c r="F4306" t="str">
        <f t="shared" si="1444"/>
        <v>Beck</v>
      </c>
      <c r="H4306">
        <v>0</v>
      </c>
      <c r="J4306">
        <v>69</v>
      </c>
      <c r="K4306" s="3">
        <v>42429</v>
      </c>
      <c r="L4306" t="s">
        <v>11660</v>
      </c>
      <c r="M4306" t="str">
        <f t="shared" si="1445"/>
        <v>American-Palauan diplomat Ambassador to the United Nations for Palau (2003–2013) renal cancer.[524]</v>
      </c>
      <c r="N4306" t="str">
        <f t="shared" si="1452"/>
        <v>American-Palauan</v>
      </c>
      <c r="O4306" t="str">
        <f t="shared" si="1453"/>
        <v>diplomat Ambassador to the United Nations for Palau (2003–2013) renal cancer.[524]</v>
      </c>
      <c r="P4306" t="str">
        <f t="shared" si="1446"/>
        <v>diplomat Ambassador to the United Nations for Palau (2003–2013) renal cancer.</v>
      </c>
      <c r="Q4306" t="str">
        <f t="shared" si="1447"/>
        <v>diplomat Ambassador to the United Nations for Palau (2003–2013) renal cancer</v>
      </c>
      <c r="R4306" t="str">
        <f t="shared" ref="R4306:R4311" si="1454">IFERROR(MID(Q4306,1,FIND(" ",Q4306)-1),Q4306)</f>
        <v>diplomat</v>
      </c>
      <c r="S4306" t="s">
        <v>2274</v>
      </c>
      <c r="T4306" t="s">
        <v>9121</v>
      </c>
      <c r="U4306" t="str">
        <f t="shared" si="1448"/>
        <v>https://en.wikipedia.org/wiki/Stuart_Beck</v>
      </c>
      <c r="Y4306" t="str">
        <f t="shared" si="1449"/>
        <v>https://tools.wmflabs.org/xtools-articleinfo/?article=Stuart_Beck&amp;project=en.wikipedia.org</v>
      </c>
      <c r="AB4306" t="str">
        <f t="shared" si="1450"/>
        <v>https://en.wikipedia.org/w/index.php?title=Special:WhatLinksHere/Stuart_Beck&amp;limit=500</v>
      </c>
    </row>
    <row r="4307" spans="1:29">
      <c r="A4307">
        <v>426</v>
      </c>
      <c r="B4307">
        <v>967676</v>
      </c>
      <c r="C4307">
        <v>124058.59705995681</v>
      </c>
      <c r="D4307" t="s">
        <v>9643</v>
      </c>
      <c r="E4307" t="str">
        <f t="shared" si="1443"/>
        <v>Stuart</v>
      </c>
      <c r="F4307" t="str">
        <f t="shared" si="1444"/>
        <v>Cowden</v>
      </c>
      <c r="H4307">
        <v>0</v>
      </c>
      <c r="J4307">
        <v>90</v>
      </c>
      <c r="K4307" s="3">
        <v>42389</v>
      </c>
      <c r="L4307" t="s">
        <v>9644</v>
      </c>
      <c r="M4307" t="str">
        <f t="shared" si="1445"/>
        <v>English footballer (Stoke City).[429]</v>
      </c>
      <c r="N4307" t="str">
        <f t="shared" si="1452"/>
        <v>English</v>
      </c>
      <c r="O4307" t="str">
        <f t="shared" si="1453"/>
        <v>footballer (Stoke City).[429]</v>
      </c>
      <c r="P4307" t="str">
        <f t="shared" si="1446"/>
        <v>footballer (Stoke City).</v>
      </c>
      <c r="Q4307" t="str">
        <f t="shared" si="1447"/>
        <v>footballer (Stoke City)</v>
      </c>
      <c r="R4307" t="str">
        <f t="shared" si="1454"/>
        <v>footballer</v>
      </c>
      <c r="S4307" t="s">
        <v>2317</v>
      </c>
      <c r="U4307" t="str">
        <f t="shared" si="1448"/>
        <v>https://en.wikipedia.org/wiki/Stuart_Cowden</v>
      </c>
      <c r="Y4307" t="str">
        <f t="shared" si="1449"/>
        <v>https://tools.wmflabs.org/xtools-articleinfo/?article=Stuart_Cowden&amp;project=en.wikipedia.org</v>
      </c>
      <c r="AB4307" t="str">
        <f t="shared" si="1450"/>
        <v>https://en.wikipedia.org/w/index.php?title=Special:WhatLinksHere/Stuart_Cowden&amp;limit=500</v>
      </c>
    </row>
    <row r="4308" spans="1:29">
      <c r="A4308">
        <v>3212</v>
      </c>
      <c r="B4308">
        <v>332705</v>
      </c>
      <c r="C4308">
        <v>455444.93070065073</v>
      </c>
      <c r="D4308" t="s">
        <v>5551</v>
      </c>
      <c r="E4308" t="str">
        <f t="shared" si="1443"/>
        <v>Stuart</v>
      </c>
      <c r="F4308" t="str">
        <f t="shared" si="1444"/>
        <v>Nisbet</v>
      </c>
      <c r="H4308">
        <v>0</v>
      </c>
      <c r="J4308">
        <v>82</v>
      </c>
      <c r="K4308" s="5">
        <v>42544</v>
      </c>
      <c r="L4308" t="s">
        <v>4756</v>
      </c>
      <c r="M4308" t="str">
        <f t="shared" si="1445"/>
        <v>American actor (Casino In the Heat of the Night Bewitched).[367]</v>
      </c>
      <c r="N4308" t="str">
        <f t="shared" si="1452"/>
        <v>American</v>
      </c>
      <c r="O4308" t="str">
        <f t="shared" si="1453"/>
        <v>actor (Casino In the Heat of the Night Bewitched).[367]</v>
      </c>
      <c r="P4308" t="str">
        <f t="shared" si="1446"/>
        <v>actor (Casino In the Heat of the Night Bewitched).</v>
      </c>
      <c r="Q4308" t="str">
        <f t="shared" si="1447"/>
        <v>actor (Casino In the Heat of the Night Bewitched)</v>
      </c>
      <c r="R4308" t="str">
        <f t="shared" si="1454"/>
        <v>actor</v>
      </c>
      <c r="S4308" s="2" t="s">
        <v>897</v>
      </c>
      <c r="U4308" t="str">
        <f t="shared" si="1448"/>
        <v>https://en.wikipedia.org/wiki/Stuart_Nisbet</v>
      </c>
      <c r="Y4308" t="str">
        <f t="shared" si="1449"/>
        <v>https://tools.wmflabs.org/xtools-articleinfo/?article=Stuart_Nisbet&amp;project=en.wikipedia.org</v>
      </c>
      <c r="AB4308" t="str">
        <f t="shared" si="1450"/>
        <v>https://en.wikipedia.org/w/index.php?title=Special:WhatLinksHere/Stuart_Nisbet&amp;limit=500</v>
      </c>
    </row>
    <row r="4309" spans="1:29">
      <c r="A4309">
        <v>1300</v>
      </c>
      <c r="B4309">
        <v>575138</v>
      </c>
      <c r="C4309">
        <v>531323.59272785834</v>
      </c>
      <c r="D4309" t="s">
        <v>8320</v>
      </c>
      <c r="E4309" t="str">
        <f t="shared" si="1443"/>
        <v>Sture</v>
      </c>
      <c r="F4309" t="str">
        <f t="shared" si="1444"/>
        <v>Eskilsson</v>
      </c>
      <c r="H4309">
        <v>0</v>
      </c>
      <c r="J4309">
        <v>85</v>
      </c>
      <c r="K4309" s="3">
        <v>42434</v>
      </c>
      <c r="L4309" s="2" t="s">
        <v>8144</v>
      </c>
      <c r="M4309" t="str">
        <f t="shared" si="1445"/>
        <v>Swedish economist.[106]</v>
      </c>
      <c r="N4309" t="str">
        <f t="shared" si="1452"/>
        <v>Swedish</v>
      </c>
      <c r="O4309" t="str">
        <f t="shared" si="1453"/>
        <v>economist.[106]</v>
      </c>
      <c r="P4309" t="str">
        <f t="shared" si="1446"/>
        <v>economist.</v>
      </c>
      <c r="Q4309" t="str">
        <f t="shared" si="1447"/>
        <v>economist</v>
      </c>
      <c r="R4309" t="str">
        <f t="shared" si="1454"/>
        <v>economist</v>
      </c>
      <c r="U4309" t="str">
        <f t="shared" si="1448"/>
        <v>https://en.wikipedia.org/wiki/Sture_Eskilsson</v>
      </c>
      <c r="Y4309" t="str">
        <f t="shared" si="1449"/>
        <v>https://tools.wmflabs.org/xtools-articleinfo/?article=Sture_Eskilsson&amp;project=en.wikipedia.org</v>
      </c>
      <c r="AB4309" t="str">
        <f t="shared" si="1450"/>
        <v>https://en.wikipedia.org/w/index.php?title=Special:WhatLinksHere/Sture_Eskilsson&amp;limit=500</v>
      </c>
    </row>
    <row r="4310" spans="1:29">
      <c r="A4310">
        <v>704</v>
      </c>
      <c r="B4310">
        <v>964954</v>
      </c>
      <c r="C4310">
        <v>601761.77245375584</v>
      </c>
      <c r="D4310" t="s">
        <v>10407</v>
      </c>
      <c r="E4310" t="str">
        <f t="shared" si="1443"/>
        <v>Suat</v>
      </c>
      <c r="F4310" t="str">
        <f t="shared" si="1444"/>
        <v>Mamat</v>
      </c>
      <c r="H4310">
        <v>0</v>
      </c>
      <c r="J4310">
        <v>85</v>
      </c>
      <c r="K4310" s="3">
        <v>42403</v>
      </c>
      <c r="L4310" t="s">
        <v>11137</v>
      </c>
      <c r="M4310" t="str">
        <f t="shared" si="1445"/>
        <v>Turkish footballer (Galatasaray national team).[48]</v>
      </c>
      <c r="N4310" t="str">
        <f t="shared" si="1452"/>
        <v>Turkish</v>
      </c>
      <c r="O4310" t="str">
        <f t="shared" si="1453"/>
        <v>footballer (Galatasaray national team).[48]</v>
      </c>
      <c r="P4310" t="str">
        <f t="shared" si="1446"/>
        <v>footballer (Galatasaray national team).</v>
      </c>
      <c r="Q4310" t="str">
        <f t="shared" si="1447"/>
        <v>footballer (Galatasaray national team)</v>
      </c>
      <c r="R4310" t="str">
        <f t="shared" si="1454"/>
        <v>footballer</v>
      </c>
      <c r="S4310" t="s">
        <v>2607</v>
      </c>
      <c r="U4310" t="str">
        <f t="shared" si="1448"/>
        <v>https://en.wikipedia.org/wiki/Suat_Mamat</v>
      </c>
      <c r="Y4310" t="str">
        <f t="shared" si="1449"/>
        <v>https://tools.wmflabs.org/xtools-articleinfo/?article=Suat_Mamat&amp;project=en.wikipedia.org</v>
      </c>
      <c r="AB4310" t="str">
        <f t="shared" si="1450"/>
        <v>https://en.wikipedia.org/w/index.php?title=Special:WhatLinksHere/Suat_Mamat&amp;limit=500</v>
      </c>
    </row>
    <row r="4311" spans="1:29">
      <c r="A4311">
        <v>2718</v>
      </c>
      <c r="B4311">
        <v>560041</v>
      </c>
      <c r="C4311">
        <v>956355.45201821509</v>
      </c>
      <c r="D4311" t="s">
        <v>11968</v>
      </c>
      <c r="E4311" t="str">
        <f t="shared" si="1443"/>
        <v>Subhash</v>
      </c>
      <c r="F4311" t="str">
        <f t="shared" si="1444"/>
        <v>Pal</v>
      </c>
      <c r="H4311">
        <v>0</v>
      </c>
      <c r="K4311" s="5">
        <v>42512</v>
      </c>
      <c r="L4311" t="s">
        <v>12759</v>
      </c>
      <c r="M4311" t="str">
        <f t="shared" si="1445"/>
        <v>Indian mountaineer.[384]</v>
      </c>
      <c r="N4311" t="str">
        <f t="shared" si="1452"/>
        <v>Indian</v>
      </c>
      <c r="O4311" t="str">
        <f t="shared" si="1453"/>
        <v>mountaineer.[384]</v>
      </c>
      <c r="P4311" t="str">
        <f t="shared" si="1446"/>
        <v>mountaineer.</v>
      </c>
      <c r="Q4311" t="str">
        <f t="shared" si="1447"/>
        <v>mountaineer</v>
      </c>
      <c r="R4311" t="str">
        <f t="shared" si="1454"/>
        <v>mountaineer</v>
      </c>
      <c r="U4311" t="str">
        <f t="shared" si="1448"/>
        <v>https://en.wikipedia.org/wiki/Subhash_Pal</v>
      </c>
      <c r="Y4311" t="str">
        <f t="shared" si="1449"/>
        <v>https://tools.wmflabs.org/xtools-articleinfo/?article=Subhash_Pal&amp;project=en.wikipedia.org</v>
      </c>
      <c r="AB4311" t="str">
        <f t="shared" si="1450"/>
        <v>https://en.wikipedia.org/w/index.php?title=Special:WhatLinksHere/Subhash_Pal&amp;limit=500</v>
      </c>
    </row>
    <row r="4312" spans="1:29">
      <c r="A4312">
        <v>4142</v>
      </c>
      <c r="B4312">
        <v>89016</v>
      </c>
      <c r="C4312">
        <v>959592.75902532681</v>
      </c>
      <c r="D4312" t="s">
        <v>4239</v>
      </c>
      <c r="E4312" t="str">
        <f t="shared" si="1443"/>
        <v>Subrata</v>
      </c>
      <c r="F4312" t="str">
        <f t="shared" si="1444"/>
        <v>Banerjee</v>
      </c>
      <c r="H4312">
        <v>0</v>
      </c>
      <c r="J4312">
        <v>71</v>
      </c>
      <c r="K4312" s="5">
        <v>42601</v>
      </c>
      <c r="L4312" t="s">
        <v>3833</v>
      </c>
      <c r="M4312" t="str">
        <f t="shared" si="1445"/>
        <v>Indian cricket umpire.[285]</v>
      </c>
      <c r="N4312" t="str">
        <f t="shared" si="1452"/>
        <v>Indian</v>
      </c>
      <c r="O4312" t="str">
        <f t="shared" si="1453"/>
        <v>cricket umpire.[285]</v>
      </c>
      <c r="P4312" s="2" t="str">
        <f t="shared" si="1446"/>
        <v>cricket umpire.</v>
      </c>
      <c r="Q4312" s="2" t="str">
        <f t="shared" si="1447"/>
        <v>cricket umpire</v>
      </c>
      <c r="R4312" s="2" t="str">
        <f>Q4312</f>
        <v>cricket umpire</v>
      </c>
      <c r="S4312" s="2"/>
      <c r="U4312" t="str">
        <f t="shared" si="1448"/>
        <v>https://en.wikipedia.org/wiki/Subrata_Banerjee</v>
      </c>
      <c r="Y4312" t="str">
        <f t="shared" si="1449"/>
        <v>https://tools.wmflabs.org/xtools-articleinfo/?article=Subrata_Banerjee&amp;project=en.wikipedia.org</v>
      </c>
      <c r="AB4312" t="str">
        <f t="shared" si="1450"/>
        <v>https://en.wikipedia.org/w/index.php?title=Special:WhatLinksHere/Subrata_Banerjee&amp;limit=500</v>
      </c>
    </row>
    <row r="4313" spans="1:29">
      <c r="A4313">
        <v>422</v>
      </c>
      <c r="B4313">
        <v>270693</v>
      </c>
      <c r="C4313">
        <v>952076.44228321442</v>
      </c>
      <c r="D4313" t="s">
        <v>9636</v>
      </c>
      <c r="E4313" t="str">
        <f t="shared" si="1443"/>
        <v>Subrata</v>
      </c>
      <c r="F4313" t="str">
        <f t="shared" si="1444"/>
        <v>Bose</v>
      </c>
      <c r="H4313">
        <v>0</v>
      </c>
      <c r="J4313">
        <v>83</v>
      </c>
      <c r="K4313" s="3">
        <v>42389</v>
      </c>
      <c r="L4313" t="s">
        <v>9637</v>
      </c>
      <c r="M4313" t="str">
        <f t="shared" si="1445"/>
        <v>Indian politician.[425]</v>
      </c>
      <c r="N4313" t="str">
        <f t="shared" si="1452"/>
        <v>Indian</v>
      </c>
      <c r="O4313" t="str">
        <f t="shared" si="1453"/>
        <v>politician.[425]</v>
      </c>
      <c r="P4313" t="str">
        <f t="shared" si="1446"/>
        <v>politician.</v>
      </c>
      <c r="Q4313" t="str">
        <f t="shared" si="1447"/>
        <v>politician</v>
      </c>
      <c r="R4313" t="str">
        <f>IFERROR(MID(Q4313,1,FIND(" ",Q4313)-1),Q4313)</f>
        <v>politician</v>
      </c>
      <c r="U4313" t="str">
        <f t="shared" si="1448"/>
        <v>https://en.wikipedia.org/wiki/Subrata_Bose</v>
      </c>
      <c r="Y4313" t="str">
        <f t="shared" si="1449"/>
        <v>https://tools.wmflabs.org/xtools-articleinfo/?article=Subrata_Bose&amp;project=en.wikipedia.org</v>
      </c>
      <c r="AB4313" t="str">
        <f t="shared" si="1450"/>
        <v>https://en.wikipedia.org/w/index.php?title=Special:WhatLinksHere/Subrata_Bose&amp;limit=500</v>
      </c>
    </row>
    <row r="4314" spans="1:29">
      <c r="A4314" s="2">
        <v>1541</v>
      </c>
      <c r="B4314" s="2">
        <v>427726</v>
      </c>
      <c r="C4314" s="2">
        <v>899134.02995352959</v>
      </c>
      <c r="D4314" s="2" t="s">
        <v>8809</v>
      </c>
      <c r="E4314" s="2" t="str">
        <f t="shared" si="1443"/>
        <v>Subrata</v>
      </c>
      <c r="F4314" s="2" t="str">
        <f t="shared" si="1444"/>
        <v>Maitra</v>
      </c>
      <c r="G4314" s="2"/>
      <c r="H4314">
        <v>0</v>
      </c>
      <c r="J4314" s="2">
        <v>59</v>
      </c>
      <c r="K4314" s="4">
        <v>42446</v>
      </c>
      <c r="L4314" s="2" t="s">
        <v>7807</v>
      </c>
      <c r="M4314" s="2" t="str">
        <f t="shared" si="1445"/>
        <v>Indian cardiologist brain cancer.[348]</v>
      </c>
      <c r="N4314" s="2" t="str">
        <f t="shared" si="1452"/>
        <v>Indian</v>
      </c>
      <c r="O4314" s="2" t="str">
        <f t="shared" si="1453"/>
        <v>cardiologist brain cancer.[348]</v>
      </c>
      <c r="P4314" s="2" t="str">
        <f t="shared" si="1446"/>
        <v>cardiologist brain cancer.</v>
      </c>
      <c r="Q4314" s="2" t="str">
        <f t="shared" si="1447"/>
        <v>cardiologist brain cancer</v>
      </c>
      <c r="R4314" s="2" t="str">
        <f>IFERROR(MID(Q4314,1,FIND(" ",Q4314)-1),Q4314)</f>
        <v>cardiologist</v>
      </c>
      <c r="S4314" s="2"/>
      <c r="T4314" s="2" t="s">
        <v>3282</v>
      </c>
      <c r="U4314" t="str">
        <f t="shared" si="1448"/>
        <v>https://en.wikipedia.org/wiki/Subrata_Maitra</v>
      </c>
      <c r="V4314" s="2"/>
      <c r="Y4314" t="str">
        <f t="shared" si="1449"/>
        <v>https://tools.wmflabs.org/xtools-articleinfo/?article=Subrata_Maitra&amp;project=en.wikipedia.org</v>
      </c>
      <c r="Z4314" s="2"/>
      <c r="AA4314" s="2"/>
      <c r="AB4314" t="str">
        <f t="shared" si="1450"/>
        <v>https://en.wikipedia.org/w/index.php?title=Special:WhatLinksHere/Subrata_Maitra&amp;limit=500</v>
      </c>
      <c r="AC4314" s="2"/>
    </row>
    <row r="4315" spans="1:29">
      <c r="A4315">
        <v>373</v>
      </c>
      <c r="B4315">
        <v>82430</v>
      </c>
      <c r="C4315">
        <v>110199.46714077378</v>
      </c>
      <c r="D4315" t="s">
        <v>9166</v>
      </c>
      <c r="E4315" t="str">
        <f t="shared" si="1443"/>
        <v>Sudhindra</v>
      </c>
      <c r="F4315" t="str">
        <f t="shared" si="1444"/>
        <v>Thirtha</v>
      </c>
      <c r="H4315">
        <v>0</v>
      </c>
      <c r="J4315">
        <v>89</v>
      </c>
      <c r="K4315" s="3">
        <v>42386</v>
      </c>
      <c r="L4315" t="s">
        <v>9314</v>
      </c>
      <c r="M4315" t="str">
        <f t="shared" si="1445"/>
        <v>Indian Hindu religious leader.[375]</v>
      </c>
      <c r="N4315" t="str">
        <f t="shared" si="1452"/>
        <v>Indian</v>
      </c>
      <c r="O4315" t="str">
        <f t="shared" si="1453"/>
        <v>Hindu religious leader.[375]</v>
      </c>
      <c r="P4315" t="str">
        <f t="shared" si="1446"/>
        <v>Hindu religious leader.</v>
      </c>
      <c r="Q4315" t="str">
        <f t="shared" si="1447"/>
        <v>Hindu religious leader</v>
      </c>
      <c r="R4315" t="s">
        <v>7294</v>
      </c>
      <c r="U4315" t="str">
        <f t="shared" si="1448"/>
        <v>https://en.wikipedia.org/wiki/Sudhindra_Thirtha</v>
      </c>
      <c r="Y4315" t="str">
        <f t="shared" si="1449"/>
        <v>https://tools.wmflabs.org/xtools-articleinfo/?article=Sudhindra_Thirtha&amp;project=en.wikipedia.org</v>
      </c>
      <c r="AB4315" t="str">
        <f t="shared" si="1450"/>
        <v>https://en.wikipedia.org/w/index.php?title=Special:WhatLinksHere/Sudhindra_Thirtha&amp;limit=500</v>
      </c>
    </row>
    <row r="4316" spans="1:29">
      <c r="A4316">
        <v>764</v>
      </c>
      <c r="B4316">
        <v>711077</v>
      </c>
      <c r="C4316">
        <v>424592.14729205996</v>
      </c>
      <c r="D4316" t="s">
        <v>10341</v>
      </c>
      <c r="E4316" t="str">
        <f t="shared" si="1443"/>
        <v>Sudhir</v>
      </c>
      <c r="F4316" t="str">
        <f t="shared" si="1444"/>
        <v>Tailang</v>
      </c>
      <c r="H4316">
        <v>0</v>
      </c>
      <c r="J4316">
        <v>55</v>
      </c>
      <c r="K4316" s="3">
        <v>42406</v>
      </c>
      <c r="L4316" t="s">
        <v>11196</v>
      </c>
      <c r="M4316" t="str">
        <f t="shared" si="1445"/>
        <v>Indian cartoonist brain cancer.[108]</v>
      </c>
      <c r="N4316" t="str">
        <f t="shared" si="1452"/>
        <v>Indian</v>
      </c>
      <c r="O4316" t="str">
        <f t="shared" si="1453"/>
        <v>cartoonist brain cancer.[108]</v>
      </c>
      <c r="P4316" t="str">
        <f t="shared" si="1446"/>
        <v>cartoonist brain cancer.</v>
      </c>
      <c r="Q4316" t="str">
        <f t="shared" si="1447"/>
        <v>cartoonist brain cancer</v>
      </c>
      <c r="R4316" t="str">
        <f>IFERROR(MID(Q4316,1,FIND(" ",Q4316)-1),Q4316)</f>
        <v>cartoonist</v>
      </c>
      <c r="T4316" t="s">
        <v>8863</v>
      </c>
      <c r="U4316" t="str">
        <f t="shared" si="1448"/>
        <v>https://en.wikipedia.org/wiki/Sudhir_Tailang</v>
      </c>
      <c r="Y4316" t="str">
        <f t="shared" si="1449"/>
        <v>https://tools.wmflabs.org/xtools-articleinfo/?article=Sudhir_Tailang&amp;project=en.wikipedia.org</v>
      </c>
      <c r="AB4316" t="str">
        <f t="shared" si="1450"/>
        <v>https://en.wikipedia.org/w/index.php?title=Special:WhatLinksHere/Sudhir_Tailang&amp;limit=500</v>
      </c>
    </row>
    <row r="4317" spans="1:29">
      <c r="A4317">
        <v>3791</v>
      </c>
      <c r="B4317">
        <v>767810</v>
      </c>
      <c r="C4317">
        <v>842115.01524987398</v>
      </c>
      <c r="D4317" t="s">
        <v>14023</v>
      </c>
      <c r="E4317" t="str">
        <f t="shared" si="1443"/>
        <v>Sue</v>
      </c>
      <c r="F4317" t="str">
        <f t="shared" si="1444"/>
        <v>Gibson</v>
      </c>
      <c r="H4317">
        <v>0</v>
      </c>
      <c r="J4317">
        <v>64</v>
      </c>
      <c r="K4317" s="5">
        <v>42578</v>
      </c>
      <c r="L4317" t="s">
        <v>14467</v>
      </c>
      <c r="M4317" t="str">
        <f t="shared" si="1445"/>
        <v>American cinematographer.[450]</v>
      </c>
      <c r="N4317" t="str">
        <f t="shared" si="1452"/>
        <v>American</v>
      </c>
      <c r="O4317" t="str">
        <f t="shared" si="1453"/>
        <v>cinematographer.[450]</v>
      </c>
      <c r="P4317" s="2" t="str">
        <f t="shared" si="1446"/>
        <v>cinematographer.</v>
      </c>
      <c r="Q4317" s="2" t="str">
        <f t="shared" si="1447"/>
        <v>cinematographer</v>
      </c>
      <c r="R4317" s="2" t="str">
        <f>IFERROR(MID(Q4317,1,FIND(" ",Q4317)-1),Q4317)</f>
        <v>cinematographer</v>
      </c>
      <c r="S4317" s="2"/>
      <c r="U4317" t="str">
        <f t="shared" si="1448"/>
        <v>https://en.wikipedia.org/wiki/Sue_Gibson</v>
      </c>
      <c r="Y4317" t="str">
        <f t="shared" si="1449"/>
        <v>https://tools.wmflabs.org/xtools-articleinfo/?article=Sue_Gibson&amp;project=en.wikipedia.org</v>
      </c>
      <c r="AB4317" t="str">
        <f t="shared" si="1450"/>
        <v>https://en.wikipedia.org/w/index.php?title=Special:WhatLinksHere/Sue_Gibson&amp;limit=500</v>
      </c>
    </row>
    <row r="4318" spans="1:29">
      <c r="A4318">
        <v>2900</v>
      </c>
      <c r="B4318">
        <v>121253</v>
      </c>
      <c r="C4318">
        <v>695274.39449666417</v>
      </c>
      <c r="D4318" t="s">
        <v>5440</v>
      </c>
      <c r="E4318" t="str">
        <f t="shared" si="1443"/>
        <v>Sulabha</v>
      </c>
      <c r="F4318" t="str">
        <f t="shared" si="1444"/>
        <v>Deshpande</v>
      </c>
      <c r="H4318">
        <v>0</v>
      </c>
      <c r="J4318">
        <v>79</v>
      </c>
      <c r="K4318" s="5">
        <v>42525</v>
      </c>
      <c r="L4318" t="s">
        <v>5180</v>
      </c>
      <c r="M4318" t="str">
        <f t="shared" si="1445"/>
        <v>Indian actress.[55]</v>
      </c>
      <c r="N4318" t="str">
        <f t="shared" si="1452"/>
        <v>Indian</v>
      </c>
      <c r="O4318" t="str">
        <f t="shared" si="1453"/>
        <v>actress.[55]</v>
      </c>
      <c r="P4318" t="str">
        <f t="shared" si="1446"/>
        <v>actress.</v>
      </c>
      <c r="Q4318" t="str">
        <f t="shared" si="1447"/>
        <v>actress</v>
      </c>
      <c r="R4318" t="str">
        <f>IFERROR(MID(Q4318,1,FIND(" ",Q4318)-1),Q4318)</f>
        <v>actress</v>
      </c>
      <c r="U4318" t="str">
        <f t="shared" si="1448"/>
        <v>https://en.wikipedia.org/wiki/Sulabha_Deshpande</v>
      </c>
      <c r="Y4318" t="str">
        <f t="shared" si="1449"/>
        <v>https://tools.wmflabs.org/xtools-articleinfo/?article=Sulabha_Deshpande&amp;project=en.wikipedia.org</v>
      </c>
      <c r="AB4318" t="str">
        <f t="shared" si="1450"/>
        <v>https://en.wikipedia.org/w/index.php?title=Special:WhatLinksHere/Sulabha_Deshpande&amp;limit=500</v>
      </c>
    </row>
    <row r="4319" spans="1:29">
      <c r="A4319">
        <v>3101</v>
      </c>
      <c r="B4319">
        <v>387044</v>
      </c>
      <c r="C4319">
        <v>615397.65409088437</v>
      </c>
      <c r="D4319" t="s">
        <v>5454</v>
      </c>
      <c r="E4319" t="str">
        <f t="shared" si="1443"/>
        <v>Sulo</v>
      </c>
      <c r="F4319" t="str">
        <f t="shared" si="1444"/>
        <v>Aittoniemi</v>
      </c>
      <c r="H4319">
        <v>0</v>
      </c>
      <c r="J4319">
        <v>79</v>
      </c>
      <c r="K4319" s="5">
        <v>42537</v>
      </c>
      <c r="L4319" t="s">
        <v>4963</v>
      </c>
      <c r="M4319" t="str">
        <f t="shared" si="1445"/>
        <v>Finnish politician MP (1987–2003).[256]</v>
      </c>
      <c r="N4319" t="str">
        <f t="shared" si="1452"/>
        <v>Finnish</v>
      </c>
      <c r="O4319" t="str">
        <f t="shared" si="1453"/>
        <v>politician MP (1987–2003).[256]</v>
      </c>
      <c r="P4319" t="str">
        <f t="shared" si="1446"/>
        <v>politician MP (1987–2003).</v>
      </c>
      <c r="Q4319" t="str">
        <f t="shared" si="1447"/>
        <v>politician MP (1987–2003)</v>
      </c>
      <c r="R4319" t="str">
        <f>IFERROR(MID(Q4319,1,FIND(" ",Q4319)-1),Q4319)</f>
        <v>politician</v>
      </c>
      <c r="S4319" s="2" t="s">
        <v>1023</v>
      </c>
      <c r="U4319" t="str">
        <f t="shared" si="1448"/>
        <v>https://en.wikipedia.org/wiki/Sulo_Aittoniemi</v>
      </c>
      <c r="Y4319" t="str">
        <f t="shared" si="1449"/>
        <v>https://tools.wmflabs.org/xtools-articleinfo/?article=Sulo_Aittoniemi&amp;project=en.wikipedia.org</v>
      </c>
      <c r="AB4319" t="str">
        <f t="shared" si="1450"/>
        <v>https://en.wikipedia.org/w/index.php?title=Special:WhatLinksHere/Sulo_Aittoniemi&amp;limit=500</v>
      </c>
    </row>
    <row r="4320" spans="1:29">
      <c r="A4320">
        <v>545</v>
      </c>
      <c r="B4320">
        <v>567965</v>
      </c>
      <c r="C4320">
        <v>128304.64037961065</v>
      </c>
      <c r="D4320" t="s">
        <v>9788</v>
      </c>
      <c r="E4320" t="str">
        <f t="shared" si="1443"/>
        <v>Sunday</v>
      </c>
      <c r="F4320" t="str">
        <f t="shared" si="1444"/>
        <v>Adewusi</v>
      </c>
      <c r="H4320">
        <v>0</v>
      </c>
      <c r="J4320">
        <v>79</v>
      </c>
      <c r="K4320" s="3">
        <v>42395</v>
      </c>
      <c r="L4320" t="s">
        <v>10477</v>
      </c>
      <c r="M4320" t="str">
        <f t="shared" si="1445"/>
        <v>Nigerian policeman Inspector-general of police (1981–1983).[551]</v>
      </c>
      <c r="N4320" t="str">
        <f t="shared" si="1452"/>
        <v>Nigerian</v>
      </c>
      <c r="O4320" t="str">
        <f t="shared" si="1453"/>
        <v>policeman Inspector-general of police (1981–1983).[551]</v>
      </c>
      <c r="P4320" t="str">
        <f t="shared" si="1446"/>
        <v>policeman Inspector-general of police (1981–1983).</v>
      </c>
      <c r="Q4320" t="str">
        <f t="shared" si="1447"/>
        <v>policeman Inspector-general of police (1981–1983)</v>
      </c>
      <c r="R4320" t="str">
        <f>IFERROR(MID(Q4320,1,FIND(" ",Q4320)-1),Q4320)</f>
        <v>policeman</v>
      </c>
      <c r="S4320" t="s">
        <v>2358</v>
      </c>
      <c r="U4320" t="str">
        <f t="shared" si="1448"/>
        <v>https://en.wikipedia.org/wiki/Sunday_Adewusi</v>
      </c>
      <c r="W4320" s="2"/>
      <c r="X4320" s="2"/>
      <c r="Y4320" t="str">
        <f t="shared" si="1449"/>
        <v>https://tools.wmflabs.org/xtools-articleinfo/?article=Sunday_Adewusi&amp;project=en.wikipedia.org</v>
      </c>
      <c r="AB4320" t="str">
        <f t="shared" si="1450"/>
        <v>https://en.wikipedia.org/w/index.php?title=Special:WhatLinksHere/Sunday_Adewusi&amp;limit=500</v>
      </c>
    </row>
    <row r="4321" spans="1:28">
      <c r="A4321">
        <v>4558</v>
      </c>
      <c r="B4321">
        <v>98017</v>
      </c>
      <c r="C4321">
        <v>552584.05174572545</v>
      </c>
      <c r="D4321" t="s">
        <v>14812</v>
      </c>
      <c r="E4321" t="str">
        <f t="shared" si="1443"/>
        <v>Sunil</v>
      </c>
      <c r="F4321" t="str">
        <f t="shared" si="1444"/>
        <v>Bardewa</v>
      </c>
      <c r="H4321">
        <v>0</v>
      </c>
      <c r="J4321">
        <v>44</v>
      </c>
      <c r="K4321" s="5">
        <v>42626</v>
      </c>
      <c r="L4321" t="s">
        <v>15491</v>
      </c>
      <c r="M4321" t="str">
        <f t="shared" si="1445"/>
        <v>Nepalese pop singer.[229]</v>
      </c>
      <c r="N4321" t="str">
        <f t="shared" si="1452"/>
        <v>Nepalese</v>
      </c>
      <c r="O4321" t="str">
        <f t="shared" si="1453"/>
        <v>pop singer.[229]</v>
      </c>
      <c r="P4321" s="2" t="str">
        <f t="shared" si="1446"/>
        <v>pop singer.</v>
      </c>
      <c r="Q4321" s="2" t="str">
        <f t="shared" si="1447"/>
        <v>pop singer</v>
      </c>
      <c r="R4321" s="2" t="str">
        <f>Q4321</f>
        <v>pop singer</v>
      </c>
      <c r="U4321" t="str">
        <f t="shared" si="1448"/>
        <v>https://en.wikipedia.org/wiki/Sunil_Bardewa</v>
      </c>
      <c r="Y4321" t="str">
        <f t="shared" si="1449"/>
        <v>https://tools.wmflabs.org/xtools-articleinfo/?article=Sunil_Bardewa&amp;project=en.wikipedia.org</v>
      </c>
      <c r="AB4321" t="str">
        <f t="shared" si="1450"/>
        <v>https://en.wikipedia.org/w/index.php?title=Special:WhatLinksHere/Sunil_Bardewa&amp;limit=500</v>
      </c>
    </row>
    <row r="4322" spans="1:28">
      <c r="A4322">
        <v>2380</v>
      </c>
      <c r="B4322">
        <v>804801</v>
      </c>
      <c r="C4322">
        <v>589082.56924769375</v>
      </c>
      <c r="D4322" t="s">
        <v>11855</v>
      </c>
      <c r="E4322" t="str">
        <f t="shared" si="1443"/>
        <v>Sunil</v>
      </c>
      <c r="F4322" t="str">
        <f t="shared" si="1444"/>
        <v>Gudge</v>
      </c>
      <c r="H4322">
        <v>0</v>
      </c>
      <c r="J4322">
        <v>56</v>
      </c>
      <c r="K4322" s="5">
        <v>42493</v>
      </c>
      <c r="L4322" t="s">
        <v>12210</v>
      </c>
      <c r="M4322" t="str">
        <f t="shared" si="1445"/>
        <v>Indian cricketer (Maharashtra) heart attack.[42]</v>
      </c>
      <c r="N4322" t="str">
        <f t="shared" si="1452"/>
        <v>Indian</v>
      </c>
      <c r="O4322" t="str">
        <f t="shared" si="1453"/>
        <v>cricketer (Maharashtra) heart attack.[42]</v>
      </c>
      <c r="P4322" t="str">
        <f t="shared" si="1446"/>
        <v>cricketer (Maharashtra) heart attack.</v>
      </c>
      <c r="Q4322" t="str">
        <f t="shared" si="1447"/>
        <v>cricketer (Maharashtra) heart attack</v>
      </c>
      <c r="R4322" t="str">
        <f>IFERROR(MID(Q4322,1,FIND(" ",Q4322)-1),Q4322)</f>
        <v>cricketer</v>
      </c>
      <c r="S4322" s="2" t="s">
        <v>1486</v>
      </c>
      <c r="T4322" t="s">
        <v>13270</v>
      </c>
      <c r="U4322" t="str">
        <f t="shared" si="1448"/>
        <v>https://en.wikipedia.org/wiki/Sunil_Gudge</v>
      </c>
      <c r="Y4322" t="str">
        <f t="shared" si="1449"/>
        <v>https://tools.wmflabs.org/xtools-articleinfo/?article=Sunil_Gudge&amp;project=en.wikipedia.org</v>
      </c>
      <c r="AB4322" t="str">
        <f t="shared" si="1450"/>
        <v>https://en.wikipedia.org/w/index.php?title=Special:WhatLinksHere/Sunil_Gudge&amp;limit=500</v>
      </c>
    </row>
    <row r="4323" spans="1:28">
      <c r="A4323">
        <v>1475</v>
      </c>
      <c r="B4323">
        <v>593058</v>
      </c>
      <c r="C4323">
        <v>707921.81560591422</v>
      </c>
      <c r="D4323" t="s">
        <v>8747</v>
      </c>
      <c r="E4323" t="str">
        <f t="shared" si="1443"/>
        <v>Surangani</v>
      </c>
      <c r="F4323" t="str">
        <f t="shared" si="1444"/>
        <v>Ellawala</v>
      </c>
      <c r="H4323">
        <v>0</v>
      </c>
      <c r="J4323">
        <v>76</v>
      </c>
      <c r="K4323" s="3">
        <v>42443</v>
      </c>
      <c r="L4323" s="2" t="s">
        <v>8083</v>
      </c>
      <c r="M4323" t="str">
        <f t="shared" si="1445"/>
        <v>Sri Lankan politician Governor of the Central Province (2015–2016).[281]</v>
      </c>
      <c r="N4323" t="s">
        <v>7630</v>
      </c>
      <c r="O4323" s="2" t="s">
        <v>7304</v>
      </c>
      <c r="P4323" t="str">
        <f t="shared" si="1446"/>
        <v>politician Governor of the Central Province (2015–2016).</v>
      </c>
      <c r="Q4323" t="str">
        <f t="shared" si="1447"/>
        <v>politician Governor of the Central Province (2015–2016)</v>
      </c>
      <c r="R4323" t="str">
        <f>IFERROR(MID(Q4323,1,FIND(" ",Q4323)-1),Q4323)</f>
        <v>politician</v>
      </c>
      <c r="S4323" s="2" t="s">
        <v>1997</v>
      </c>
      <c r="U4323" t="str">
        <f t="shared" si="1448"/>
        <v>https://en.wikipedia.org/wiki/Surangani_Ellawala</v>
      </c>
      <c r="Y4323" t="str">
        <f t="shared" si="1449"/>
        <v>https://tools.wmflabs.org/xtools-articleinfo/?article=Surangani_Ellawala&amp;project=en.wikipedia.org</v>
      </c>
      <c r="AB4323" t="str">
        <f t="shared" si="1450"/>
        <v>https://en.wikipedia.org/w/index.php?title=Special:WhatLinksHere/Surangani_Ellawala&amp;limit=500</v>
      </c>
    </row>
    <row r="4324" spans="1:28">
      <c r="A4324">
        <v>1485</v>
      </c>
      <c r="B4324">
        <v>596899</v>
      </c>
      <c r="C4324">
        <v>794765.97089887946</v>
      </c>
      <c r="D4324" t="s">
        <v>8229</v>
      </c>
      <c r="E4324" t="str">
        <f t="shared" si="1443"/>
        <v>Suranimala</v>
      </c>
      <c r="F4324" t="str">
        <f t="shared" si="1444"/>
        <v>Rajapaksha</v>
      </c>
      <c r="H4324">
        <v>0</v>
      </c>
      <c r="J4324">
        <v>67</v>
      </c>
      <c r="K4324" s="3">
        <v>42443</v>
      </c>
      <c r="L4324" s="2" t="s">
        <v>8040</v>
      </c>
      <c r="M4324" t="str">
        <f t="shared" si="1445"/>
        <v>Sri Lankan politician and minister MP (1994–2004).[291]</v>
      </c>
      <c r="N4324" t="s">
        <v>7630</v>
      </c>
      <c r="O4324" s="2" t="s">
        <v>7248</v>
      </c>
      <c r="P4324" t="str">
        <f t="shared" si="1446"/>
        <v>politician and minister MP (1994–2004).</v>
      </c>
      <c r="Q4324" t="str">
        <f t="shared" si="1447"/>
        <v>politician and minister MP (1994–2004)</v>
      </c>
      <c r="R4324" t="s">
        <v>3115</v>
      </c>
      <c r="S4324" s="2" t="s">
        <v>2089</v>
      </c>
      <c r="U4324" t="str">
        <f t="shared" si="1448"/>
        <v>https://en.wikipedia.org/wiki/Suranimala_Rajapaksha</v>
      </c>
      <c r="Y4324" t="str">
        <f t="shared" si="1449"/>
        <v>https://tools.wmflabs.org/xtools-articleinfo/?article=Suranimala_Rajapaksha&amp;project=en.wikipedia.org</v>
      </c>
      <c r="AB4324" t="str">
        <f t="shared" si="1450"/>
        <v>https://en.wikipedia.org/w/index.php?title=Special:WhatLinksHere/Suranimala_Rajapaksha&amp;limit=500</v>
      </c>
    </row>
    <row r="4325" spans="1:28">
      <c r="A4325">
        <v>4005</v>
      </c>
      <c r="B4325">
        <v>141825</v>
      </c>
      <c r="C4325">
        <v>769963.95024070807</v>
      </c>
      <c r="D4325" t="s">
        <v>4443</v>
      </c>
      <c r="E4325" t="str">
        <f t="shared" si="1443"/>
        <v>Susan</v>
      </c>
      <c r="F4325" t="str">
        <f t="shared" si="1444"/>
        <v>Baer</v>
      </c>
      <c r="H4325">
        <v>0</v>
      </c>
      <c r="J4325">
        <v>65</v>
      </c>
      <c r="K4325" s="5">
        <v>42591</v>
      </c>
      <c r="L4325" t="s">
        <v>3896</v>
      </c>
      <c r="M4325" t="str">
        <f t="shared" si="1445"/>
        <v>American transportation executive cancer.[147]</v>
      </c>
      <c r="N4325" t="str">
        <f t="shared" ref="N4325:N4335" si="1455">MID(M4325,1,FIND(" ",M4325)-1)</f>
        <v>American</v>
      </c>
      <c r="O4325" t="str">
        <f t="shared" ref="O4325:O4353" si="1456">MID(M4325,FIND(" ",M4325)+1,9999)</f>
        <v>transportation executive cancer.[147]</v>
      </c>
      <c r="P4325" s="2" t="str">
        <f t="shared" si="1446"/>
        <v>transportation executive cancer.</v>
      </c>
      <c r="Q4325" s="2" t="str">
        <f t="shared" si="1447"/>
        <v>transportation executive cancer</v>
      </c>
      <c r="R4325" s="2" t="s">
        <v>2810</v>
      </c>
      <c r="S4325" s="2"/>
      <c r="T4325" t="s">
        <v>2811</v>
      </c>
      <c r="U4325" t="str">
        <f t="shared" si="1448"/>
        <v>https://en.wikipedia.org/wiki/Susan_Baer</v>
      </c>
      <c r="Y4325" t="str">
        <f t="shared" si="1449"/>
        <v>https://tools.wmflabs.org/xtools-articleinfo/?article=Susan_Baer&amp;project=en.wikipedia.org</v>
      </c>
      <c r="AB4325" t="str">
        <f t="shared" si="1450"/>
        <v>https://en.wikipedia.org/w/index.php?title=Special:WhatLinksHere/Susan_Baer&amp;limit=500</v>
      </c>
    </row>
    <row r="4326" spans="1:28">
      <c r="A4326">
        <v>3573</v>
      </c>
      <c r="B4326">
        <v>827018</v>
      </c>
      <c r="C4326">
        <v>12752.118202115525</v>
      </c>
      <c r="D4326" t="s">
        <v>13547</v>
      </c>
      <c r="E4326" t="str">
        <f t="shared" si="1443"/>
        <v>Susan</v>
      </c>
      <c r="F4326" t="str">
        <f t="shared" si="1444"/>
        <v>Renouf</v>
      </c>
      <c r="H4326">
        <v>0</v>
      </c>
      <c r="J4326">
        <v>74</v>
      </c>
      <c r="K4326" s="5">
        <v>42566</v>
      </c>
      <c r="L4326" t="s">
        <v>14227</v>
      </c>
      <c r="M4326" t="str">
        <f t="shared" si="1445"/>
        <v>Australian socialite ovarian cancer.[232]</v>
      </c>
      <c r="N4326" t="str">
        <f t="shared" si="1455"/>
        <v>Australian</v>
      </c>
      <c r="O4326" t="str">
        <f t="shared" si="1456"/>
        <v>socialite ovarian cancer.[232]</v>
      </c>
      <c r="P4326" s="2" t="str">
        <f t="shared" si="1446"/>
        <v>socialite ovarian cancer.</v>
      </c>
      <c r="Q4326" s="2" t="str">
        <f t="shared" si="1447"/>
        <v>socialite ovarian cancer</v>
      </c>
      <c r="R4326" s="2" t="str">
        <f>IFERROR(MID(Q4326,1,FIND(" ",Q4326)-1),Q4326)</f>
        <v>socialite</v>
      </c>
      <c r="S4326" s="2"/>
      <c r="T4326" t="s">
        <v>14656</v>
      </c>
      <c r="U4326" t="str">
        <f t="shared" ref="U4326:U4337" si="1457">CONCATENATE("https://en.wikipedia.org/wiki/",REPLACE(D4326,FIND(" ",D4326),1,"_"))</f>
        <v>https://en.wikipedia.org/wiki/Susan_Renouf</v>
      </c>
      <c r="Y4326" t="str">
        <f t="shared" ref="Y4326:Y4337" si="1458">CONCATENATE("https://tools.wmflabs.org/xtools-articleinfo/?article=",REPLACE(D4326,FIND(" ",D4326),1,"_"),"&amp;project=en.wikipedia.org")</f>
        <v>https://tools.wmflabs.org/xtools-articleinfo/?article=Susan_Renouf&amp;project=en.wikipedia.org</v>
      </c>
      <c r="AB4326" t="str">
        <f t="shared" ref="AB4326:AB4337" si="1459">CONCATENATE("https://en.wikipedia.org/w/index.php?title=Special:WhatLinksHere/",REPLACE(D4326,FIND(" ",D4326),1,"_"),"&amp;limit=500")</f>
        <v>https://en.wikipedia.org/w/index.php?title=Special:WhatLinksHere/Susan_Renouf&amp;limit=500</v>
      </c>
    </row>
    <row r="4327" spans="1:28">
      <c r="A4327">
        <v>2653</v>
      </c>
      <c r="B4327">
        <v>593730</v>
      </c>
      <c r="C4327">
        <v>515672.32863544632</v>
      </c>
      <c r="D4327" t="s">
        <v>12085</v>
      </c>
      <c r="E4327" t="str">
        <f t="shared" si="1443"/>
        <v>Susan</v>
      </c>
      <c r="F4327" t="str">
        <f t="shared" si="1444"/>
        <v>Tolchin</v>
      </c>
      <c r="H4327">
        <v>0</v>
      </c>
      <c r="J4327">
        <v>75</v>
      </c>
      <c r="K4327" s="5">
        <v>42508</v>
      </c>
      <c r="L4327" t="s">
        <v>12620</v>
      </c>
      <c r="M4327" t="str">
        <f t="shared" si="1445"/>
        <v>American political scientist ovarian cancer.[317]</v>
      </c>
      <c r="N4327" t="str">
        <f t="shared" si="1455"/>
        <v>American</v>
      </c>
      <c r="O4327" t="str">
        <f t="shared" si="1456"/>
        <v>political scientist ovarian cancer.[317]</v>
      </c>
      <c r="P4327" t="str">
        <f t="shared" si="1446"/>
        <v>political scientist ovarian cancer.</v>
      </c>
      <c r="Q4327" t="str">
        <f t="shared" si="1447"/>
        <v>political scientist ovarian cancer</v>
      </c>
      <c r="R4327" t="s">
        <v>12903</v>
      </c>
      <c r="S4327" s="2"/>
      <c r="T4327" t="s">
        <v>3042</v>
      </c>
      <c r="U4327" t="str">
        <f t="shared" si="1457"/>
        <v>https://en.wikipedia.org/wiki/Susan_Tolchin</v>
      </c>
      <c r="Y4327" t="str">
        <f t="shared" si="1458"/>
        <v>https://tools.wmflabs.org/xtools-articleinfo/?article=Susan_Tolchin&amp;project=en.wikipedia.org</v>
      </c>
      <c r="AB4327" t="str">
        <f t="shared" si="1459"/>
        <v>https://en.wikipedia.org/w/index.php?title=Special:WhatLinksHere/Susan_Tolchin&amp;limit=500</v>
      </c>
    </row>
    <row r="4328" spans="1:28">
      <c r="A4328">
        <v>3132</v>
      </c>
      <c r="B4328">
        <v>891934</v>
      </c>
      <c r="C4328">
        <v>564888.58585998975</v>
      </c>
      <c r="D4328" t="s">
        <v>5303</v>
      </c>
      <c r="E4328" t="str">
        <f t="shared" si="1443"/>
        <v>Susana</v>
      </c>
      <c r="F4328" t="str">
        <f t="shared" si="1444"/>
        <v>Duijm</v>
      </c>
      <c r="H4328">
        <v>0</v>
      </c>
      <c r="J4328">
        <v>79</v>
      </c>
      <c r="K4328" s="5">
        <v>42539</v>
      </c>
      <c r="L4328" t="s">
        <v>4931</v>
      </c>
      <c r="M4328" t="str">
        <f t="shared" si="1445"/>
        <v>Venezuelan beauty queen Miss World winner (1955).[287]</v>
      </c>
      <c r="N4328" t="str">
        <f t="shared" si="1455"/>
        <v>Venezuelan</v>
      </c>
      <c r="O4328" t="str">
        <f t="shared" si="1456"/>
        <v>beauty queen Miss World winner (1955).[287]</v>
      </c>
      <c r="P4328" t="str">
        <f t="shared" si="1446"/>
        <v>beauty queen Miss World winner (1955).</v>
      </c>
      <c r="Q4328" t="str">
        <f t="shared" si="1447"/>
        <v>beauty queen Miss World winner (1955)</v>
      </c>
      <c r="R4328" t="s">
        <v>13455</v>
      </c>
      <c r="S4328" s="2" t="s">
        <v>949</v>
      </c>
      <c r="U4328" t="str">
        <f t="shared" si="1457"/>
        <v>https://en.wikipedia.org/wiki/Susana_Duijm</v>
      </c>
      <c r="Y4328" t="str">
        <f t="shared" si="1458"/>
        <v>https://tools.wmflabs.org/xtools-articleinfo/?article=Susana_Duijm&amp;project=en.wikipedia.org</v>
      </c>
      <c r="AB4328" t="str">
        <f t="shared" si="1459"/>
        <v>https://en.wikipedia.org/w/index.php?title=Special:WhatLinksHere/Susana_Duijm&amp;limit=500</v>
      </c>
    </row>
    <row r="4329" spans="1:28">
      <c r="A4329">
        <v>804</v>
      </c>
      <c r="B4329">
        <v>813865</v>
      </c>
      <c r="C4329">
        <v>147029.23862387252</v>
      </c>
      <c r="D4329" t="s">
        <v>10907</v>
      </c>
      <c r="E4329" t="str">
        <f t="shared" si="1443"/>
        <v>Sushil</v>
      </c>
      <c r="F4329" t="str">
        <f t="shared" si="1444"/>
        <v>Koirala</v>
      </c>
      <c r="H4329">
        <v>0</v>
      </c>
      <c r="J4329">
        <v>76</v>
      </c>
      <c r="K4329" s="3">
        <v>42409</v>
      </c>
      <c r="L4329" t="s">
        <v>11238</v>
      </c>
      <c r="M4329" t="str">
        <f t="shared" si="1445"/>
        <v>Nepalese politician Prime Minister (2014–2015) President of Congress (since 2010) pneumonia.[148]</v>
      </c>
      <c r="N4329" t="str">
        <f t="shared" si="1455"/>
        <v>Nepalese</v>
      </c>
      <c r="O4329" t="str">
        <f t="shared" si="1456"/>
        <v>politician Prime Minister (2014–2015) President of Congress (since 2010) pneumonia.[148]</v>
      </c>
      <c r="P4329" t="str">
        <f t="shared" si="1446"/>
        <v>politician Prime Minister (2014–2015) President of Congress (since 2010) pneumonia.</v>
      </c>
      <c r="Q4329" t="str">
        <f t="shared" si="1447"/>
        <v>politician Prime Minister (2014–2015) President of Congress (since 2010) pneumonia</v>
      </c>
      <c r="R4329" t="str">
        <f>IFERROR(MID(Q4329,1,FIND(" ",Q4329)-1),Q4329)</f>
        <v>politician</v>
      </c>
      <c r="S4329" t="s">
        <v>2466</v>
      </c>
      <c r="T4329" t="s">
        <v>9193</v>
      </c>
      <c r="U4329" t="str">
        <f t="shared" si="1457"/>
        <v>https://en.wikipedia.org/wiki/Sushil_Koirala</v>
      </c>
      <c r="Y4329" t="str">
        <f t="shared" si="1458"/>
        <v>https://tools.wmflabs.org/xtools-articleinfo/?article=Sushil_Koirala&amp;project=en.wikipedia.org</v>
      </c>
      <c r="AB4329" t="str">
        <f t="shared" si="1459"/>
        <v>https://en.wikipedia.org/w/index.php?title=Special:WhatLinksHere/Sushil_Koirala&amp;limit=500</v>
      </c>
    </row>
    <row r="4330" spans="1:28">
      <c r="A4330">
        <v>2734</v>
      </c>
      <c r="B4330">
        <v>993083</v>
      </c>
      <c r="C4330">
        <v>462593.86105521116</v>
      </c>
      <c r="D4330" t="s">
        <v>12286</v>
      </c>
      <c r="E4330" t="str">
        <f t="shared" si="1443"/>
        <v>Suzanne</v>
      </c>
      <c r="F4330" t="str">
        <f t="shared" si="1444"/>
        <v>Corkin</v>
      </c>
      <c r="H4330">
        <v>0</v>
      </c>
      <c r="J4330">
        <v>79</v>
      </c>
      <c r="K4330" s="5">
        <v>42514</v>
      </c>
      <c r="L4330" t="s">
        <v>12844</v>
      </c>
      <c r="M4330" t="str">
        <f t="shared" si="1445"/>
        <v>American neuroscientist.[400]</v>
      </c>
      <c r="N4330" t="str">
        <f t="shared" si="1455"/>
        <v>American</v>
      </c>
      <c r="O4330" t="str">
        <f t="shared" si="1456"/>
        <v>neuroscientist.[400]</v>
      </c>
      <c r="P4330" t="str">
        <f t="shared" si="1446"/>
        <v>neuroscientist.</v>
      </c>
      <c r="Q4330" t="str">
        <f t="shared" si="1447"/>
        <v>neuroscientist</v>
      </c>
      <c r="R4330" t="str">
        <f>IFERROR(MID(Q4330,1,FIND(" ",Q4330)-1),Q4330)</f>
        <v>neuroscientist</v>
      </c>
      <c r="U4330" t="str">
        <f t="shared" si="1457"/>
        <v>https://en.wikipedia.org/wiki/Suzanne_Corkin</v>
      </c>
      <c r="Y4330" t="str">
        <f t="shared" si="1458"/>
        <v>https://tools.wmflabs.org/xtools-articleinfo/?article=Suzanne_Corkin&amp;project=en.wikipedia.org</v>
      </c>
      <c r="AB4330" t="str">
        <f t="shared" si="1459"/>
        <v>https://en.wikipedia.org/w/index.php?title=Special:WhatLinksHere/Suzanne_Corkin&amp;limit=500</v>
      </c>
    </row>
    <row r="4331" spans="1:28">
      <c r="A4331">
        <v>4707</v>
      </c>
      <c r="B4331">
        <v>935111</v>
      </c>
      <c r="C4331">
        <v>754068.38983144553</v>
      </c>
      <c r="D4331" t="s">
        <v>15238</v>
      </c>
      <c r="E4331" t="s">
        <v>15801</v>
      </c>
      <c r="F4331" t="s">
        <v>15802</v>
      </c>
      <c r="H4331">
        <v>0</v>
      </c>
      <c r="J4331">
        <v>94</v>
      </c>
      <c r="K4331" s="5">
        <v>42635</v>
      </c>
      <c r="L4331" t="s">
        <v>15591</v>
      </c>
      <c r="M4331" t="str">
        <f t="shared" si="1445"/>
        <v>Norwegian trade unionist and politician MP (1975–1981).[92]</v>
      </c>
      <c r="N4331" t="str">
        <f t="shared" si="1455"/>
        <v>Norwegian</v>
      </c>
      <c r="O4331" t="str">
        <f t="shared" si="1456"/>
        <v>trade unionist and politician MP (1975–1981).[92]</v>
      </c>
      <c r="P4331" s="2" t="str">
        <f t="shared" si="1446"/>
        <v>trade unionist and politician MP (1975–1981).</v>
      </c>
      <c r="Q4331" s="2" t="str">
        <f t="shared" si="1447"/>
        <v>trade unionist and politician MP (1975–1981)</v>
      </c>
      <c r="R4331" s="2" t="s">
        <v>15893</v>
      </c>
      <c r="S4331" s="2" t="s">
        <v>471</v>
      </c>
      <c r="U4331" t="str">
        <f t="shared" si="1457"/>
        <v>https://en.wikipedia.org/wiki/Svein_Gunnar Morgenlien</v>
      </c>
      <c r="Y4331" t="str">
        <f t="shared" si="1458"/>
        <v>https://tools.wmflabs.org/xtools-articleinfo/?article=Svein_Gunnar Morgenlien&amp;project=en.wikipedia.org</v>
      </c>
      <c r="AB4331" t="str">
        <f t="shared" si="1459"/>
        <v>https://en.wikipedia.org/w/index.php?title=Special:WhatLinksHere/Svein_Gunnar Morgenlien&amp;limit=500</v>
      </c>
    </row>
    <row r="4332" spans="1:28">
      <c r="A4332">
        <v>1602</v>
      </c>
      <c r="B4332">
        <v>623312</v>
      </c>
      <c r="C4332">
        <v>206343.95132219652</v>
      </c>
      <c r="D4332" t="s">
        <v>8394</v>
      </c>
      <c r="E4332" t="str">
        <f t="shared" ref="E4332:E4337" si="1460">LEFT(D4332,FIND(" ",D4332)-1)</f>
        <v>Sveinung</v>
      </c>
      <c r="F4332" t="str">
        <f t="shared" ref="F4332:F4337" si="1461">MID(D4332,FIND(" ",D4332)+1,9999)</f>
        <v>Valle</v>
      </c>
      <c r="H4332">
        <v>0</v>
      </c>
      <c r="J4332">
        <v>57</v>
      </c>
      <c r="K4332" s="3">
        <v>42449</v>
      </c>
      <c r="L4332" s="2" t="s">
        <v>7927</v>
      </c>
      <c r="M4332" t="str">
        <f t="shared" si="1445"/>
        <v>Norwegian politician.[409]</v>
      </c>
      <c r="N4332" t="str">
        <f t="shared" si="1455"/>
        <v>Norwegian</v>
      </c>
      <c r="O4332" t="str">
        <f t="shared" si="1456"/>
        <v>politician.[409]</v>
      </c>
      <c r="P4332" t="str">
        <f t="shared" si="1446"/>
        <v>politician.</v>
      </c>
      <c r="Q4332" t="str">
        <f t="shared" si="1447"/>
        <v>politician</v>
      </c>
      <c r="R4332" t="str">
        <f>IFERROR(MID(Q4332,1,FIND(" ",Q4332)-1),Q4332)</f>
        <v>politician</v>
      </c>
      <c r="U4332" t="str">
        <f t="shared" si="1457"/>
        <v>https://en.wikipedia.org/wiki/Sveinung_Valle</v>
      </c>
      <c r="Y4332" t="str">
        <f t="shared" si="1458"/>
        <v>https://tools.wmflabs.org/xtools-articleinfo/?article=Sveinung_Valle&amp;project=en.wikipedia.org</v>
      </c>
      <c r="AB4332" t="str">
        <f t="shared" si="1459"/>
        <v>https://en.wikipedia.org/w/index.php?title=Special:WhatLinksHere/Sveinung_Valle&amp;limit=500</v>
      </c>
    </row>
    <row r="4333" spans="1:28">
      <c r="A4333">
        <v>3139</v>
      </c>
      <c r="B4333">
        <v>186808</v>
      </c>
      <c r="C4333">
        <v>967912.01971245755</v>
      </c>
      <c r="D4333" t="s">
        <v>5309</v>
      </c>
      <c r="E4333" t="str">
        <f t="shared" si="1460"/>
        <v>Sverre</v>
      </c>
      <c r="F4333" t="str">
        <f t="shared" si="1461"/>
        <v>Kjelsberg</v>
      </c>
      <c r="H4333">
        <v>0</v>
      </c>
      <c r="J4333">
        <v>69</v>
      </c>
      <c r="K4333" s="5">
        <v>42539</v>
      </c>
      <c r="L4333" t="s">
        <v>4815</v>
      </c>
      <c r="M4333" t="str">
        <f t="shared" si="1445"/>
        <v>Norwegian musician (The Pussycats).[294]</v>
      </c>
      <c r="N4333" t="str">
        <f t="shared" si="1455"/>
        <v>Norwegian</v>
      </c>
      <c r="O4333" t="str">
        <f t="shared" si="1456"/>
        <v>musician (The Pussycats).[294]</v>
      </c>
      <c r="P4333" t="str">
        <f t="shared" si="1446"/>
        <v>musician (The Pussycats).</v>
      </c>
      <c r="Q4333" t="str">
        <f t="shared" si="1447"/>
        <v>musician (The Pussycats)</v>
      </c>
      <c r="R4333" t="str">
        <f>IFERROR(MID(Q4333,1,FIND(" ",Q4333)-1),Q4333)</f>
        <v>musician</v>
      </c>
      <c r="S4333" s="2" t="s">
        <v>1138</v>
      </c>
      <c r="U4333" t="str">
        <f t="shared" si="1457"/>
        <v>https://en.wikipedia.org/wiki/Sverre_Kjelsberg</v>
      </c>
      <c r="Y4333" t="str">
        <f t="shared" si="1458"/>
        <v>https://tools.wmflabs.org/xtools-articleinfo/?article=Sverre_Kjelsberg&amp;project=en.wikipedia.org</v>
      </c>
      <c r="AB4333" t="str">
        <f t="shared" si="1459"/>
        <v>https://en.wikipedia.org/w/index.php?title=Special:WhatLinksHere/Sverre_Kjelsberg&amp;limit=500</v>
      </c>
    </row>
    <row r="4334" spans="1:28">
      <c r="A4334">
        <v>2817</v>
      </c>
      <c r="B4334">
        <v>257588</v>
      </c>
      <c r="C4334">
        <v>24548.50679350784</v>
      </c>
      <c r="D4334" t="s">
        <v>12067</v>
      </c>
      <c r="E4334" t="str">
        <f t="shared" si="1460"/>
        <v>Svetozar</v>
      </c>
      <c r="F4334" t="str">
        <f t="shared" si="1461"/>
        <v>Koljević</v>
      </c>
      <c r="H4334">
        <v>0</v>
      </c>
      <c r="J4334">
        <v>85</v>
      </c>
      <c r="K4334" s="5">
        <v>42519</v>
      </c>
      <c r="L4334" t="s">
        <v>12802</v>
      </c>
      <c r="M4334" t="str">
        <f t="shared" si="1445"/>
        <v>Serbian author historian translator and professor.[485]</v>
      </c>
      <c r="N4334" t="str">
        <f t="shared" si="1455"/>
        <v>Serbian</v>
      </c>
      <c r="O4334" t="str">
        <f t="shared" si="1456"/>
        <v>author historian translator and professor.[485]</v>
      </c>
      <c r="P4334" t="str">
        <f t="shared" si="1446"/>
        <v>author historian translator and professor.</v>
      </c>
      <c r="Q4334" t="str">
        <f t="shared" si="1447"/>
        <v>author historian translator and professor</v>
      </c>
      <c r="R4334" t="str">
        <f>Q4334</f>
        <v>author historian translator and professor</v>
      </c>
      <c r="U4334" t="str">
        <f t="shared" si="1457"/>
        <v>https://en.wikipedia.org/wiki/Svetozar_Koljević</v>
      </c>
      <c r="Y4334" t="str">
        <f t="shared" si="1458"/>
        <v>https://tools.wmflabs.org/xtools-articleinfo/?article=Svetozar_Koljević&amp;project=en.wikipedia.org</v>
      </c>
      <c r="AB4334" t="str">
        <f t="shared" si="1459"/>
        <v>https://en.wikipedia.org/w/index.php?title=Special:WhatLinksHere/Svetozar_Koljević&amp;limit=500</v>
      </c>
    </row>
    <row r="4335" spans="1:28">
      <c r="A4335">
        <v>2347</v>
      </c>
      <c r="B4335">
        <v>642658</v>
      </c>
      <c r="C4335">
        <v>867786.66174086533</v>
      </c>
      <c r="D4335" t="s">
        <v>11834</v>
      </c>
      <c r="E4335" t="str">
        <f t="shared" si="1460"/>
        <v>Swasti</v>
      </c>
      <c r="F4335" t="str">
        <f t="shared" si="1461"/>
        <v>Mitter</v>
      </c>
      <c r="H4335">
        <v>0</v>
      </c>
      <c r="J4335">
        <v>76</v>
      </c>
      <c r="K4335" s="5">
        <v>42491</v>
      </c>
      <c r="L4335" t="s">
        <v>12385</v>
      </c>
      <c r="M4335" t="str">
        <f t="shared" si="1445"/>
        <v>Indian development economist.[9]</v>
      </c>
      <c r="N4335" t="str">
        <f t="shared" si="1455"/>
        <v>Indian</v>
      </c>
      <c r="O4335" t="str">
        <f t="shared" si="1456"/>
        <v>development economist.[9]</v>
      </c>
      <c r="P4335" t="str">
        <f t="shared" si="1446"/>
        <v>development economist.</v>
      </c>
      <c r="Q4335" t="str">
        <f t="shared" si="1447"/>
        <v>development economist</v>
      </c>
      <c r="R4335" t="s">
        <v>13196</v>
      </c>
      <c r="U4335" t="str">
        <f t="shared" si="1457"/>
        <v>https://en.wikipedia.org/wiki/Swasti_Mitter</v>
      </c>
      <c r="Y4335" t="str">
        <f t="shared" si="1458"/>
        <v>https://tools.wmflabs.org/xtools-articleinfo/?article=Swasti_Mitter&amp;project=en.wikipedia.org</v>
      </c>
      <c r="AB4335" t="str">
        <f t="shared" si="1459"/>
        <v>https://en.wikipedia.org/w/index.php?title=Special:WhatLinksHere/Swasti_Mitter&amp;limit=500</v>
      </c>
    </row>
    <row r="4336" spans="1:28">
      <c r="A4336">
        <v>2345</v>
      </c>
      <c r="B4336">
        <v>91166</v>
      </c>
      <c r="C4336">
        <v>7216.6994968938525</v>
      </c>
      <c r="D4336" t="s">
        <v>11832</v>
      </c>
      <c r="E4336" t="str">
        <f t="shared" si="1460"/>
        <v>Sydney</v>
      </c>
      <c r="F4336" t="str">
        <f t="shared" si="1461"/>
        <v>Onayemi</v>
      </c>
      <c r="H4336">
        <v>0</v>
      </c>
      <c r="J4336">
        <v>78</v>
      </c>
      <c r="K4336" s="5">
        <v>42491</v>
      </c>
      <c r="L4336" t="s">
        <v>12383</v>
      </c>
      <c r="M4336" t="str">
        <f t="shared" si="1445"/>
        <v>Nigerian-born Swedish DJ.[7]</v>
      </c>
      <c r="N4336" t="s">
        <v>12873</v>
      </c>
      <c r="O4336" t="str">
        <f t="shared" si="1456"/>
        <v>Swedish DJ.[7]</v>
      </c>
      <c r="P4336" t="str">
        <f t="shared" si="1446"/>
        <v>Swedish DJ.</v>
      </c>
      <c r="Q4336" t="str">
        <f t="shared" si="1447"/>
        <v>Swedish DJ</v>
      </c>
      <c r="R4336" t="s">
        <v>13194</v>
      </c>
      <c r="U4336" t="str">
        <f t="shared" si="1457"/>
        <v>https://en.wikipedia.org/wiki/Sydney_Onayemi</v>
      </c>
      <c r="Y4336" t="str">
        <f t="shared" si="1458"/>
        <v>https://tools.wmflabs.org/xtools-articleinfo/?article=Sydney_Onayemi&amp;project=en.wikipedia.org</v>
      </c>
      <c r="AB4336" t="str">
        <f t="shared" si="1459"/>
        <v>https://en.wikipedia.org/w/index.php?title=Special:WhatLinksHere/Sydney_Onayemi&amp;limit=500</v>
      </c>
    </row>
    <row r="4337" spans="1:29">
      <c r="A4337">
        <v>3479</v>
      </c>
      <c r="B4337">
        <v>689463</v>
      </c>
      <c r="C4337">
        <v>986604.41420179268</v>
      </c>
      <c r="D4337" t="s">
        <v>13460</v>
      </c>
      <c r="E4337" t="str">
        <f t="shared" si="1460"/>
        <v>Sydney</v>
      </c>
      <c r="F4337" t="str">
        <f t="shared" si="1461"/>
        <v>Schanberg</v>
      </c>
      <c r="H4337">
        <v>0</v>
      </c>
      <c r="J4337">
        <v>82</v>
      </c>
      <c r="K4337" s="5">
        <v>42560</v>
      </c>
      <c r="L4337" t="s">
        <v>14069</v>
      </c>
      <c r="M4337" t="str">
        <f t="shared" si="1445"/>
        <v>American journalist (The New York Times) winner of the Pulitzer Prize for International Reporting (1976).[138]</v>
      </c>
      <c r="N4337" t="str">
        <f t="shared" ref="N4337:N4353" si="1462">MID(M4337,1,FIND(" ",M4337)-1)</f>
        <v>American</v>
      </c>
      <c r="O4337" t="str">
        <f t="shared" si="1456"/>
        <v>journalist (The New York Times) winner of the Pulitzer Prize for International Reporting (1976).[138]</v>
      </c>
      <c r="P4337" s="2" t="str">
        <f t="shared" si="1446"/>
        <v>journalist (The New York Times) winner of the Pulitzer Prize for International Reporting (1976).</v>
      </c>
      <c r="Q4337" s="2" t="str">
        <f t="shared" si="1447"/>
        <v>journalist (The New York Times) winner of the Pulitzer Prize for International Reporting (1976)</v>
      </c>
      <c r="R4337" s="2" t="str">
        <f>IFERROR(MID(Q4337,1,FIND(" ",Q4337)-1),Q4337)</f>
        <v>journalist</v>
      </c>
      <c r="S4337" s="2" t="s">
        <v>927</v>
      </c>
      <c r="U4337" t="str">
        <f t="shared" si="1457"/>
        <v>https://en.wikipedia.org/wiki/Sydney_Schanberg</v>
      </c>
      <c r="Y4337" t="str">
        <f t="shared" si="1458"/>
        <v>https://tools.wmflabs.org/xtools-articleinfo/?article=Sydney_Schanberg&amp;project=en.wikipedia.org</v>
      </c>
      <c r="AB4337" t="str">
        <f t="shared" si="1459"/>
        <v>https://en.wikipedia.org/w/index.php?title=Special:WhatLinksHere/Sydney_Schanberg&amp;limit=500</v>
      </c>
    </row>
    <row r="4338" spans="1:29">
      <c r="A4338">
        <v>4776</v>
      </c>
      <c r="B4338">
        <v>445002</v>
      </c>
      <c r="C4338">
        <v>443613.99291483394</v>
      </c>
      <c r="D4338" t="s">
        <v>154</v>
      </c>
      <c r="E4338" t="s">
        <v>113</v>
      </c>
      <c r="F4338" s="2" t="s">
        <v>114</v>
      </c>
      <c r="H4338">
        <v>0</v>
      </c>
      <c r="J4338">
        <v>81</v>
      </c>
      <c r="K4338" s="3">
        <v>42640</v>
      </c>
      <c r="L4338" t="s">
        <v>225</v>
      </c>
      <c r="M4338" s="2" t="str">
        <f t="shared" si="1445"/>
        <v>Bangladeshi poet and writer.[72]</v>
      </c>
      <c r="N4338" s="2" t="str">
        <f t="shared" si="1462"/>
        <v>Bangladeshi</v>
      </c>
      <c r="O4338" s="2" t="str">
        <f t="shared" si="1456"/>
        <v>poet and writer.[72]</v>
      </c>
      <c r="P4338" s="2" t="str">
        <f t="shared" si="1446"/>
        <v>poet and writer.</v>
      </c>
      <c r="Q4338" s="2" t="str">
        <f t="shared" si="1447"/>
        <v>poet and writer</v>
      </c>
      <c r="R4338" s="2" t="str">
        <f>P4338</f>
        <v>poet and writer.</v>
      </c>
    </row>
    <row r="4339" spans="1:29">
      <c r="A4339">
        <v>241</v>
      </c>
      <c r="B4339">
        <v>180505</v>
      </c>
      <c r="C4339">
        <v>668717.78534186888</v>
      </c>
      <c r="D4339" t="s">
        <v>9234</v>
      </c>
      <c r="E4339" t="str">
        <f t="shared" ref="E4339:E4346" si="1463">LEFT(D4339,FIND(" ",D4339)-1)</f>
        <v>Sylvan</v>
      </c>
      <c r="F4339" t="str">
        <f t="shared" ref="F4339:F4346" si="1464">MID(D4339,FIND(" ",D4339)+1,9999)</f>
        <v>Barnet</v>
      </c>
      <c r="H4339">
        <v>0</v>
      </c>
      <c r="J4339">
        <v>89</v>
      </c>
      <c r="K4339" s="3">
        <v>42380</v>
      </c>
      <c r="L4339" t="s">
        <v>10148</v>
      </c>
      <c r="M4339" t="str">
        <f t="shared" si="1445"/>
        <v>American literary critic cancer.[242]</v>
      </c>
      <c r="N4339" t="str">
        <f t="shared" si="1462"/>
        <v>American</v>
      </c>
      <c r="O4339" t="str">
        <f t="shared" si="1456"/>
        <v>literary critic cancer.[242]</v>
      </c>
      <c r="P4339" t="str">
        <f t="shared" si="1446"/>
        <v>literary critic cancer.</v>
      </c>
      <c r="Q4339" t="str">
        <f t="shared" si="1447"/>
        <v>literary critic cancer</v>
      </c>
      <c r="R4339" t="s">
        <v>7456</v>
      </c>
      <c r="T4339" t="s">
        <v>11713</v>
      </c>
      <c r="U4339" t="str">
        <f t="shared" ref="U4339:U4369" si="1465">CONCATENATE("https://en.wikipedia.org/wiki/",REPLACE(D4339,FIND(" ",D4339),1,"_"))</f>
        <v>https://en.wikipedia.org/wiki/Sylvan_Barnet</v>
      </c>
      <c r="Y4339" t="str">
        <f t="shared" ref="Y4339:Y4369" si="1466">CONCATENATE("https://tools.wmflabs.org/xtools-articleinfo/?article=",REPLACE(D4339,FIND(" ",D4339),1,"_"),"&amp;project=en.wikipedia.org")</f>
        <v>https://tools.wmflabs.org/xtools-articleinfo/?article=Sylvan_Barnet&amp;project=en.wikipedia.org</v>
      </c>
      <c r="AB4339" t="str">
        <f t="shared" ref="AB4339:AB4369" si="1467">CONCATENATE("https://en.wikipedia.org/w/index.php?title=Special:WhatLinksHere/",REPLACE(D4339,FIND(" ",D4339),1,"_"),"&amp;limit=500")</f>
        <v>https://en.wikipedia.org/w/index.php?title=Special:WhatLinksHere/Sylvan_Barnet&amp;limit=500</v>
      </c>
    </row>
    <row r="4340" spans="1:29">
      <c r="A4340">
        <v>1490</v>
      </c>
      <c r="B4340">
        <v>4647</v>
      </c>
      <c r="C4340">
        <v>93865.391853796609</v>
      </c>
      <c r="D4340" t="s">
        <v>8231</v>
      </c>
      <c r="E4340" t="str">
        <f t="shared" si="1463"/>
        <v>Sylvia</v>
      </c>
      <c r="F4340" t="str">
        <f t="shared" si="1464"/>
        <v>Anderson</v>
      </c>
      <c r="H4340">
        <v>0</v>
      </c>
      <c r="J4340">
        <v>88</v>
      </c>
      <c r="K4340" s="3">
        <v>42444</v>
      </c>
      <c r="L4340" s="2" t="s">
        <v>8043</v>
      </c>
      <c r="M4340" t="str">
        <f t="shared" si="1445"/>
        <v>British television producer and voice actress (Thunderbirds).[296]</v>
      </c>
      <c r="N4340" t="str">
        <f t="shared" si="1462"/>
        <v>British</v>
      </c>
      <c r="O4340" t="str">
        <f t="shared" si="1456"/>
        <v>television producer and voice actress (Thunderbirds).[296]</v>
      </c>
      <c r="P4340" t="str">
        <f t="shared" si="1446"/>
        <v>television producer and voice actress (Thunderbirds).</v>
      </c>
      <c r="Q4340" t="str">
        <f t="shared" si="1447"/>
        <v>television producer and voice actress (Thunderbirds)</v>
      </c>
      <c r="R4340" t="s">
        <v>3117</v>
      </c>
      <c r="S4340" s="2" t="s">
        <v>2001</v>
      </c>
      <c r="U4340" t="str">
        <f t="shared" si="1465"/>
        <v>https://en.wikipedia.org/wiki/Sylvia_Anderson</v>
      </c>
      <c r="V4340">
        <v>1114</v>
      </c>
      <c r="W4340">
        <v>1</v>
      </c>
      <c r="X4340">
        <v>1</v>
      </c>
      <c r="Y4340" t="str">
        <f t="shared" si="1466"/>
        <v>https://tools.wmflabs.org/xtools-articleinfo/?article=Sylvia_Anderson&amp;project=en.wikipedia.org</v>
      </c>
      <c r="Z4340">
        <v>443</v>
      </c>
      <c r="AA4340">
        <v>152</v>
      </c>
      <c r="AB4340" t="str">
        <f t="shared" si="1467"/>
        <v>https://en.wikipedia.org/w/index.php?title=Special:WhatLinksHere/Sylvia_Anderson&amp;limit=500</v>
      </c>
      <c r="AC4340">
        <v>174</v>
      </c>
    </row>
    <row r="4341" spans="1:29">
      <c r="A4341">
        <v>4489</v>
      </c>
      <c r="B4341">
        <v>933092</v>
      </c>
      <c r="C4341">
        <v>60174.552930675418</v>
      </c>
      <c r="D4341" t="s">
        <v>15055</v>
      </c>
      <c r="E4341" t="str">
        <f t="shared" si="1463"/>
        <v>Sylvia</v>
      </c>
      <c r="F4341" t="str">
        <f t="shared" si="1464"/>
        <v>Gore</v>
      </c>
      <c r="H4341">
        <v>0</v>
      </c>
      <c r="J4341">
        <v>71</v>
      </c>
      <c r="K4341" s="5">
        <v>42622</v>
      </c>
      <c r="L4341" t="s">
        <v>15422</v>
      </c>
      <c r="M4341" t="str">
        <f t="shared" si="1445"/>
        <v>English football player (national team) and manager (Wales national team) cancer.[299]</v>
      </c>
      <c r="N4341" t="str">
        <f t="shared" si="1462"/>
        <v>English</v>
      </c>
      <c r="O4341" t="str">
        <f t="shared" si="1456"/>
        <v>football player (national team) and manager (Wales national team) cancer.[299]</v>
      </c>
      <c r="P4341" s="2" t="str">
        <f t="shared" si="1446"/>
        <v>football player (national team) and manager (Wales national team) cancer.</v>
      </c>
      <c r="Q4341" s="2" t="str">
        <f t="shared" si="1447"/>
        <v>football player (national team) and manager (Wales national team) cancer</v>
      </c>
      <c r="R4341" s="2" t="s">
        <v>15675</v>
      </c>
      <c r="S4341" t="s">
        <v>231</v>
      </c>
      <c r="T4341" t="s">
        <v>15781</v>
      </c>
      <c r="U4341" t="str">
        <f t="shared" si="1465"/>
        <v>https://en.wikipedia.org/wiki/Sylvia_Gore</v>
      </c>
      <c r="Y4341" t="str">
        <f t="shared" si="1466"/>
        <v>https://tools.wmflabs.org/xtools-articleinfo/?article=Sylvia_Gore&amp;project=en.wikipedia.org</v>
      </c>
      <c r="AB4341" t="str">
        <f t="shared" si="1467"/>
        <v>https://en.wikipedia.org/w/index.php?title=Special:WhatLinksHere/Sylvia_Gore&amp;limit=500</v>
      </c>
    </row>
    <row r="4342" spans="1:29">
      <c r="A4342">
        <v>2419</v>
      </c>
      <c r="B4342">
        <v>172882</v>
      </c>
      <c r="C4342">
        <v>274196.09903608944</v>
      </c>
      <c r="D4342" t="s">
        <v>11881</v>
      </c>
      <c r="E4342" t="str">
        <f t="shared" si="1463"/>
        <v>Sylvia</v>
      </c>
      <c r="F4342" t="str">
        <f t="shared" si="1464"/>
        <v>Kauders</v>
      </c>
      <c r="H4342">
        <v>0</v>
      </c>
      <c r="J4342">
        <v>94</v>
      </c>
      <c r="K4342" s="5">
        <v>42495</v>
      </c>
      <c r="L4342" t="s">
        <v>12290</v>
      </c>
      <c r="M4342" t="str">
        <f t="shared" si="1445"/>
        <v>American actress (Inside Llewyn Davis Witness Predator 2) heart attack.[81]</v>
      </c>
      <c r="N4342" t="str">
        <f t="shared" si="1462"/>
        <v>American</v>
      </c>
      <c r="O4342" t="str">
        <f t="shared" si="1456"/>
        <v>actress (Inside Llewyn Davis Witness Predator 2) heart attack.[81]</v>
      </c>
      <c r="P4342" t="str">
        <f t="shared" si="1446"/>
        <v>actress (Inside Llewyn Davis Witness Predator 2) heart attack.</v>
      </c>
      <c r="Q4342" t="str">
        <f t="shared" si="1447"/>
        <v>actress (Inside Llewyn Davis Witness Predator 2) heart attack</v>
      </c>
      <c r="R4342" t="str">
        <f>IFERROR(MID(Q4342,1,FIND(" ",Q4342)-1),Q4342)</f>
        <v>actress</v>
      </c>
      <c r="S4342" s="2" t="s">
        <v>1509</v>
      </c>
      <c r="T4342" t="s">
        <v>13020</v>
      </c>
      <c r="U4342" t="str">
        <f t="shared" si="1465"/>
        <v>https://en.wikipedia.org/wiki/Sylvia_Kauders</v>
      </c>
      <c r="Y4342" t="str">
        <f t="shared" si="1466"/>
        <v>https://tools.wmflabs.org/xtools-articleinfo/?article=Sylvia_Kauders&amp;project=en.wikipedia.org</v>
      </c>
      <c r="AB4342" t="str">
        <f t="shared" si="1467"/>
        <v>https://en.wikipedia.org/w/index.php?title=Special:WhatLinksHere/Sylvia_Kauders&amp;limit=500</v>
      </c>
    </row>
    <row r="4343" spans="1:29">
      <c r="A4343">
        <v>409</v>
      </c>
      <c r="B4343">
        <v>281058</v>
      </c>
      <c r="C4343">
        <v>958928.74052879051</v>
      </c>
      <c r="D4343" t="s">
        <v>9680</v>
      </c>
      <c r="E4343" t="str">
        <f t="shared" si="1463"/>
        <v>Sylvia</v>
      </c>
      <c r="F4343" t="str">
        <f t="shared" si="1464"/>
        <v>McLaughlin</v>
      </c>
      <c r="H4343">
        <v>0</v>
      </c>
      <c r="J4343">
        <v>99</v>
      </c>
      <c r="K4343" s="3">
        <v>42388</v>
      </c>
      <c r="L4343" t="s">
        <v>10265</v>
      </c>
      <c r="M4343" t="str">
        <f t="shared" si="1445"/>
        <v>American environmentalist co-founder of Save the Bay.[411]</v>
      </c>
      <c r="N4343" t="str">
        <f t="shared" si="1462"/>
        <v>American</v>
      </c>
      <c r="O4343" t="str">
        <f t="shared" si="1456"/>
        <v>environmentalist co-founder of Save the Bay.[411]</v>
      </c>
      <c r="P4343" t="str">
        <f t="shared" si="1446"/>
        <v>environmentalist co-founder of Save the Bay.</v>
      </c>
      <c r="Q4343" t="str">
        <f t="shared" si="1447"/>
        <v>environmentalist co-founder of Save the Bay</v>
      </c>
      <c r="R4343" t="str">
        <f>IFERROR(MID(Q4343,1,FIND(" ",Q4343)-1),Q4343)</f>
        <v>environmentalist</v>
      </c>
      <c r="S4343" t="s">
        <v>2399</v>
      </c>
      <c r="U4343" t="str">
        <f t="shared" si="1465"/>
        <v>https://en.wikipedia.org/wiki/Sylvia_McLaughlin</v>
      </c>
      <c r="Y4343" t="str">
        <f t="shared" si="1466"/>
        <v>https://tools.wmflabs.org/xtools-articleinfo/?article=Sylvia_McLaughlin&amp;project=en.wikipedia.org</v>
      </c>
      <c r="AB4343" t="str">
        <f t="shared" si="1467"/>
        <v>https://en.wikipedia.org/w/index.php?title=Special:WhatLinksHere/Sylvia_McLaughlin&amp;limit=500</v>
      </c>
    </row>
    <row r="4344" spans="1:29">
      <c r="A4344">
        <v>3783</v>
      </c>
      <c r="B4344">
        <v>958649</v>
      </c>
      <c r="C4344">
        <v>896031.65169137355</v>
      </c>
      <c r="D4344" t="s">
        <v>13905</v>
      </c>
      <c r="E4344" t="str">
        <f t="shared" si="1463"/>
        <v>Sylvia</v>
      </c>
      <c r="F4344" t="str">
        <f t="shared" si="1464"/>
        <v>Peters</v>
      </c>
      <c r="H4344">
        <v>0</v>
      </c>
      <c r="J4344">
        <v>90</v>
      </c>
      <c r="K4344" s="5">
        <v>42577</v>
      </c>
      <c r="L4344" t="s">
        <v>14455</v>
      </c>
      <c r="M4344" t="str">
        <f t="shared" si="1445"/>
        <v>British continuity announcer and actress (BBC TV).[442]</v>
      </c>
      <c r="N4344" t="str">
        <f t="shared" si="1462"/>
        <v>British</v>
      </c>
      <c r="O4344" t="str">
        <f t="shared" si="1456"/>
        <v>continuity announcer and actress (BBC TV).[442]</v>
      </c>
      <c r="P4344" s="2" t="str">
        <f t="shared" si="1446"/>
        <v>continuity announcer and actress (BBC TV).</v>
      </c>
      <c r="Q4344" s="2" t="str">
        <f t="shared" si="1447"/>
        <v>continuity announcer and actress (BBC TV)</v>
      </c>
      <c r="R4344" s="2" t="s">
        <v>2988</v>
      </c>
      <c r="S4344" s="2" t="s">
        <v>835</v>
      </c>
      <c r="U4344" t="str">
        <f t="shared" si="1465"/>
        <v>https://en.wikipedia.org/wiki/Sylvia_Peters</v>
      </c>
      <c r="Y4344" t="str">
        <f t="shared" si="1466"/>
        <v>https://tools.wmflabs.org/xtools-articleinfo/?article=Sylvia_Peters&amp;project=en.wikipedia.org</v>
      </c>
      <c r="AB4344" t="str">
        <f t="shared" si="1467"/>
        <v>https://en.wikipedia.org/w/index.php?title=Special:WhatLinksHere/Sylvia_Peters&amp;limit=500</v>
      </c>
    </row>
    <row r="4345" spans="1:29">
      <c r="A4345">
        <v>3856</v>
      </c>
      <c r="B4345">
        <v>974838</v>
      </c>
      <c r="C4345">
        <v>927437.28215282317</v>
      </c>
      <c r="D4345" t="s">
        <v>13816</v>
      </c>
      <c r="E4345" t="str">
        <f t="shared" si="1463"/>
        <v>Sylvie</v>
      </c>
      <c r="F4345" t="str">
        <f t="shared" si="1464"/>
        <v>Roy</v>
      </c>
      <c r="H4345">
        <v>0</v>
      </c>
      <c r="J4345">
        <v>51</v>
      </c>
      <c r="K4345" s="5">
        <v>42582</v>
      </c>
      <c r="L4345" t="s">
        <v>14569</v>
      </c>
      <c r="M4345" t="str">
        <f t="shared" si="1445"/>
        <v>Canadian politician Quebec MNA for Lotbinière and Arthabaska (since 2003) acute hepatits.[515]</v>
      </c>
      <c r="N4345" t="str">
        <f t="shared" si="1462"/>
        <v>Canadian</v>
      </c>
      <c r="O4345" t="str">
        <f t="shared" si="1456"/>
        <v>politician Quebec MNA for Lotbinière and Arthabaska (since 2003) acute hepatits.[515]</v>
      </c>
      <c r="P4345" s="2" t="str">
        <f t="shared" si="1446"/>
        <v>politician Quebec MNA for Lotbinière and Arthabaska (since 2003) acute hepatits.</v>
      </c>
      <c r="Q4345" s="2" t="str">
        <f t="shared" si="1447"/>
        <v>politician Quebec MNA for Lotbinière and Arthabaska (since 2003) acute hepatits</v>
      </c>
      <c r="R4345" s="2" t="str">
        <f>IFERROR(MID(Q4345,1,FIND(" ",Q4345)-1),Q4345)</f>
        <v>politician</v>
      </c>
      <c r="S4345" s="2" t="s">
        <v>785</v>
      </c>
      <c r="T4345" t="s">
        <v>14979</v>
      </c>
      <c r="U4345" t="str">
        <f t="shared" si="1465"/>
        <v>https://en.wikipedia.org/wiki/Sylvie_Roy</v>
      </c>
      <c r="Y4345" t="str">
        <f t="shared" si="1466"/>
        <v>https://tools.wmflabs.org/xtools-articleinfo/?article=Sylvie_Roy&amp;project=en.wikipedia.org</v>
      </c>
      <c r="AB4345" t="str">
        <f t="shared" si="1467"/>
        <v>https://en.wikipedia.org/w/index.php?title=Special:WhatLinksHere/Sylvie_Roy&amp;limit=500</v>
      </c>
    </row>
    <row r="4346" spans="1:29">
      <c r="A4346">
        <v>2879</v>
      </c>
      <c r="B4346">
        <v>577782</v>
      </c>
      <c r="C4346">
        <v>807773.74497576209</v>
      </c>
      <c r="D4346" t="s">
        <v>5819</v>
      </c>
      <c r="E4346" t="str">
        <f t="shared" si="1463"/>
        <v>Szabolcs</v>
      </c>
      <c r="F4346" t="str">
        <f t="shared" si="1464"/>
        <v>Baranyi</v>
      </c>
      <c r="H4346">
        <v>0</v>
      </c>
      <c r="J4346">
        <v>72</v>
      </c>
      <c r="K4346" s="5">
        <v>42524</v>
      </c>
      <c r="L4346" t="s">
        <v>5140</v>
      </c>
      <c r="M4346" t="str">
        <f t="shared" si="1445"/>
        <v>Hungarian tennis player.[34]</v>
      </c>
      <c r="N4346" t="str">
        <f t="shared" si="1462"/>
        <v>Hungarian</v>
      </c>
      <c r="O4346" t="str">
        <f t="shared" si="1456"/>
        <v>tennis player.[34]</v>
      </c>
      <c r="P4346" t="str">
        <f t="shared" si="1446"/>
        <v>tennis player.</v>
      </c>
      <c r="Q4346" t="str">
        <f t="shared" si="1447"/>
        <v>tennis player</v>
      </c>
      <c r="R4346" t="s">
        <v>13303</v>
      </c>
      <c r="U4346" t="str">
        <f t="shared" si="1465"/>
        <v>https://en.wikipedia.org/wiki/Szabolcs_Baranyi</v>
      </c>
      <c r="Y4346" t="str">
        <f t="shared" si="1466"/>
        <v>https://tools.wmflabs.org/xtools-articleinfo/?article=Szabolcs_Baranyi&amp;project=en.wikipedia.org</v>
      </c>
      <c r="AB4346" t="str">
        <f t="shared" si="1467"/>
        <v>https://en.wikipedia.org/w/index.php?title=Special:WhatLinksHere/Szabolcs_Baranyi&amp;limit=500</v>
      </c>
    </row>
    <row r="4347" spans="1:29">
      <c r="A4347">
        <v>4100</v>
      </c>
      <c r="B4347">
        <v>86741</v>
      </c>
      <c r="C4347">
        <v>593196.47182474006</v>
      </c>
      <c r="D4347" t="s">
        <v>4207</v>
      </c>
      <c r="E4347" t="s">
        <v>3602</v>
      </c>
      <c r="F4347" t="s">
        <v>3603</v>
      </c>
      <c r="H4347">
        <v>0</v>
      </c>
      <c r="J4347">
        <v>58</v>
      </c>
      <c r="K4347" s="5">
        <v>42597</v>
      </c>
      <c r="L4347" t="s">
        <v>3988</v>
      </c>
      <c r="M4347" t="str">
        <f t="shared" si="1445"/>
        <v>Indian screenwriter (Perumazhakkalam).[242]</v>
      </c>
      <c r="N4347" t="str">
        <f t="shared" si="1462"/>
        <v>Indian</v>
      </c>
      <c r="O4347" t="str">
        <f t="shared" si="1456"/>
        <v>screenwriter (Perumazhakkalam).[242]</v>
      </c>
      <c r="P4347" s="2" t="str">
        <f t="shared" si="1446"/>
        <v>screenwriter (Perumazhakkalam).</v>
      </c>
      <c r="Q4347" s="2" t="str">
        <f t="shared" si="1447"/>
        <v>screenwriter (Perumazhakkalam)</v>
      </c>
      <c r="R4347" s="2" t="str">
        <f>IFERROR(MID(Q4347,1,FIND(" ",Q4347)-1),Q4347)</f>
        <v>screenwriter</v>
      </c>
      <c r="S4347" s="2" t="s">
        <v>624</v>
      </c>
      <c r="U4347" t="str">
        <f t="shared" si="1465"/>
        <v>https://en.wikipedia.org/wiki/T._A. Razzaq</v>
      </c>
      <c r="Y4347" t="str">
        <f t="shared" si="1466"/>
        <v>https://tools.wmflabs.org/xtools-articleinfo/?article=T._A. Razzaq&amp;project=en.wikipedia.org</v>
      </c>
      <c r="AB4347" t="str">
        <f t="shared" si="1467"/>
        <v>https://en.wikipedia.org/w/index.php?title=Special:WhatLinksHere/T._A. Razzaq&amp;limit=500</v>
      </c>
    </row>
    <row r="4348" spans="1:29">
      <c r="A4348">
        <v>2815</v>
      </c>
      <c r="B4348">
        <v>332922</v>
      </c>
      <c r="C4348">
        <v>566394.38595630054</v>
      </c>
      <c r="D4348" t="s">
        <v>12215</v>
      </c>
      <c r="E4348" t="s">
        <v>12964</v>
      </c>
      <c r="F4348" t="s">
        <v>12866</v>
      </c>
      <c r="H4348">
        <v>0</v>
      </c>
      <c r="J4348">
        <v>89</v>
      </c>
      <c r="K4348" s="5">
        <v>42519</v>
      </c>
      <c r="L4348" t="s">
        <v>12792</v>
      </c>
      <c r="M4348" t="str">
        <f t="shared" si="1445"/>
        <v>American academic administrator President of Virginia Tech (1962–1974).[483]</v>
      </c>
      <c r="N4348" t="str">
        <f t="shared" si="1462"/>
        <v>American</v>
      </c>
      <c r="O4348" t="str">
        <f t="shared" si="1456"/>
        <v>academic administrator President of Virginia Tech (1962–1974).[483]</v>
      </c>
      <c r="P4348" t="str">
        <f t="shared" si="1446"/>
        <v>academic administrator President of Virginia Tech (1962–1974).</v>
      </c>
      <c r="Q4348" t="str">
        <f t="shared" si="1447"/>
        <v>academic administrator President of Virginia Tech (1962–1974)</v>
      </c>
      <c r="R4348" t="s">
        <v>2964</v>
      </c>
      <c r="S4348" s="2" t="s">
        <v>1160</v>
      </c>
      <c r="U4348" t="str">
        <f t="shared" si="1465"/>
        <v>https://en.wikipedia.org/wiki/T._Marshall Hahn</v>
      </c>
      <c r="Y4348" t="str">
        <f t="shared" si="1466"/>
        <v>https://tools.wmflabs.org/xtools-articleinfo/?article=T._Marshall Hahn&amp;project=en.wikipedia.org</v>
      </c>
      <c r="AB4348" t="str">
        <f t="shared" si="1467"/>
        <v>https://en.wikipedia.org/w/index.php?title=Special:WhatLinksHere/T._Marshall Hahn&amp;limit=500</v>
      </c>
    </row>
    <row r="4349" spans="1:29">
      <c r="A4349">
        <v>626</v>
      </c>
      <c r="B4349">
        <v>28865</v>
      </c>
      <c r="C4349">
        <v>281239.57724892534</v>
      </c>
      <c r="D4349" t="s">
        <v>9748</v>
      </c>
      <c r="E4349" t="s">
        <v>10749</v>
      </c>
      <c r="F4349" t="s">
        <v>10750</v>
      </c>
      <c r="H4349">
        <v>0</v>
      </c>
      <c r="J4349">
        <v>58</v>
      </c>
      <c r="K4349" s="3">
        <v>42399</v>
      </c>
      <c r="L4349" t="s">
        <v>10257</v>
      </c>
      <c r="M4349" t="str">
        <f t="shared" si="1445"/>
        <v>Indian journalist cancer.[632]</v>
      </c>
      <c r="N4349" t="str">
        <f t="shared" si="1462"/>
        <v>Indian</v>
      </c>
      <c r="O4349" t="str">
        <f t="shared" si="1456"/>
        <v>journalist cancer.[632]</v>
      </c>
      <c r="P4349" t="str">
        <f t="shared" si="1446"/>
        <v>journalist cancer.</v>
      </c>
      <c r="Q4349" t="str">
        <f t="shared" si="1447"/>
        <v>journalist cancer</v>
      </c>
      <c r="R4349" t="str">
        <f>IFERROR(MID(Q4349,1,FIND(" ",Q4349)-1),Q4349)</f>
        <v>journalist</v>
      </c>
      <c r="U4349" t="str">
        <f t="shared" si="1465"/>
        <v>https://en.wikipedia.org/wiki/T._N. Gopakumar</v>
      </c>
      <c r="Y4349" t="str">
        <f t="shared" si="1466"/>
        <v>https://tools.wmflabs.org/xtools-articleinfo/?article=T._N. Gopakumar&amp;project=en.wikipedia.org</v>
      </c>
      <c r="AB4349" t="str">
        <f t="shared" si="1467"/>
        <v>https://en.wikipedia.org/w/index.php?title=Special:WhatLinksHere/T._N. Gopakumar&amp;limit=500</v>
      </c>
    </row>
    <row r="4350" spans="1:29">
      <c r="A4350">
        <v>2983</v>
      </c>
      <c r="B4350">
        <v>433410</v>
      </c>
      <c r="C4350">
        <v>914439.59954540338</v>
      </c>
      <c r="D4350" t="s">
        <v>5511</v>
      </c>
      <c r="E4350" t="s">
        <v>4696</v>
      </c>
      <c r="F4350" t="s">
        <v>4776</v>
      </c>
      <c r="H4350">
        <v>0</v>
      </c>
      <c r="J4350">
        <v>76</v>
      </c>
      <c r="K4350" s="5">
        <v>42530</v>
      </c>
      <c r="L4350" t="s">
        <v>4982</v>
      </c>
      <c r="M4350" t="str">
        <f t="shared" si="1445"/>
        <v>Indian politician chairman of the Kerala Congress.[138]</v>
      </c>
      <c r="N4350" t="str">
        <f t="shared" si="1462"/>
        <v>Indian</v>
      </c>
      <c r="O4350" t="str">
        <f t="shared" si="1456"/>
        <v>politician chairman of the Kerala Congress.[138]</v>
      </c>
      <c r="P4350" t="str">
        <f t="shared" si="1446"/>
        <v>politician chairman of the Kerala Congress.</v>
      </c>
      <c r="Q4350" t="str">
        <f t="shared" si="1447"/>
        <v>politician chairman of the Kerala Congress</v>
      </c>
      <c r="R4350" t="str">
        <f>IFERROR(MID(Q4350,1,FIND(" ",Q4350)-1),Q4350)</f>
        <v>politician</v>
      </c>
      <c r="S4350" s="2" t="s">
        <v>1239</v>
      </c>
      <c r="U4350" t="str">
        <f t="shared" si="1465"/>
        <v>https://en.wikipedia.org/wiki/T._S. John</v>
      </c>
      <c r="Y4350" t="str">
        <f t="shared" si="1466"/>
        <v>https://tools.wmflabs.org/xtools-articleinfo/?article=T._S. John&amp;project=en.wikipedia.org</v>
      </c>
      <c r="AB4350" t="str">
        <f t="shared" si="1467"/>
        <v>https://en.wikipedia.org/w/index.php?title=Special:WhatLinksHere/T._S. John&amp;limit=500</v>
      </c>
    </row>
    <row r="4351" spans="1:29">
      <c r="A4351">
        <v>393</v>
      </c>
      <c r="B4351">
        <v>629387</v>
      </c>
      <c r="C4351">
        <v>32777.746488136472</v>
      </c>
      <c r="D4351" t="s">
        <v>9573</v>
      </c>
      <c r="E4351" t="s">
        <v>10806</v>
      </c>
      <c r="F4351" t="s">
        <v>10807</v>
      </c>
      <c r="H4351">
        <v>0</v>
      </c>
      <c r="J4351">
        <v>85</v>
      </c>
      <c r="K4351" s="3">
        <v>42387</v>
      </c>
      <c r="L4351" t="s">
        <v>10314</v>
      </c>
      <c r="M4351" t="str">
        <f t="shared" si="1445"/>
        <v>Singaporean Supreme Court judge pneumonia.[395]</v>
      </c>
      <c r="N4351" t="str">
        <f t="shared" si="1462"/>
        <v>Singaporean</v>
      </c>
      <c r="O4351" t="str">
        <f t="shared" si="1456"/>
        <v>Supreme Court judge pneumonia.[395]</v>
      </c>
      <c r="P4351" t="str">
        <f t="shared" si="1446"/>
        <v>Supreme Court judge pneumonia.</v>
      </c>
      <c r="Q4351" t="str">
        <f t="shared" si="1447"/>
        <v>Supreme Court judge pneumonia</v>
      </c>
      <c r="R4351" t="s">
        <v>7295</v>
      </c>
      <c r="T4351" t="s">
        <v>8762</v>
      </c>
      <c r="U4351" t="str">
        <f t="shared" si="1465"/>
        <v>https://en.wikipedia.org/wiki/T._S. Sinnathuray</v>
      </c>
      <c r="Y4351" t="str">
        <f t="shared" si="1466"/>
        <v>https://tools.wmflabs.org/xtools-articleinfo/?article=T._S. Sinnathuray&amp;project=en.wikipedia.org</v>
      </c>
      <c r="AB4351" t="str">
        <f t="shared" si="1467"/>
        <v>https://en.wikipedia.org/w/index.php?title=Special:WhatLinksHere/T._S. Sinnathuray&amp;limit=500</v>
      </c>
    </row>
    <row r="4352" spans="1:29">
      <c r="A4352">
        <v>1674</v>
      </c>
      <c r="B4352">
        <v>693373</v>
      </c>
      <c r="C4352">
        <v>112491.08828815224</v>
      </c>
      <c r="D4352" t="s">
        <v>8444</v>
      </c>
      <c r="E4352" t="s">
        <v>7685</v>
      </c>
      <c r="F4352" s="2" t="s">
        <v>7577</v>
      </c>
      <c r="G4352" s="2"/>
      <c r="H4352">
        <v>0</v>
      </c>
      <c r="J4352">
        <v>77</v>
      </c>
      <c r="K4352" s="3">
        <v>42453</v>
      </c>
      <c r="L4352" s="2" t="s">
        <v>7826</v>
      </c>
      <c r="M4352" t="str">
        <f t="shared" si="1445"/>
        <v>Vietnamese historian.[481]</v>
      </c>
      <c r="N4352" t="str">
        <f t="shared" si="1462"/>
        <v>Vietnamese</v>
      </c>
      <c r="O4352" t="str">
        <f t="shared" si="1456"/>
        <v>historian.[481]</v>
      </c>
      <c r="P4352" t="str">
        <f t="shared" si="1446"/>
        <v>historian.</v>
      </c>
      <c r="Q4352" t="str">
        <f t="shared" si="1447"/>
        <v>historian</v>
      </c>
      <c r="R4352" t="str">
        <f>IFERROR(MID(Q4352,1,FIND(" ",Q4352)-1),Q4352)</f>
        <v>historian</v>
      </c>
      <c r="U4352" t="str">
        <f t="shared" si="1465"/>
        <v>https://en.wikipedia.org/wiki/Tạ_Chí Đại Trường</v>
      </c>
      <c r="Y4352" t="str">
        <f t="shared" si="1466"/>
        <v>https://tools.wmflabs.org/xtools-articleinfo/?article=Tạ_Chí Đại Trường&amp;project=en.wikipedia.org</v>
      </c>
      <c r="AB4352" t="str">
        <f t="shared" si="1467"/>
        <v>https://en.wikipedia.org/w/index.php?title=Special:WhatLinksHere/Tạ_Chí Đại Trường&amp;limit=500</v>
      </c>
    </row>
    <row r="4353" spans="1:29">
      <c r="A4353">
        <v>2378</v>
      </c>
      <c r="B4353">
        <v>212761</v>
      </c>
      <c r="C4353">
        <v>352005.42317397776</v>
      </c>
      <c r="D4353" t="s">
        <v>11853</v>
      </c>
      <c r="E4353" t="str">
        <f t="shared" ref="E4353:E4399" si="1468">LEFT(D4353,FIND(" ",D4353)-1)</f>
        <v>Tadeusz</v>
      </c>
      <c r="F4353" t="str">
        <f t="shared" ref="F4353:F4399" si="1469">MID(D4353,FIND(" ",D4353)+1,9999)</f>
        <v>Gocłowski</v>
      </c>
      <c r="H4353">
        <v>0</v>
      </c>
      <c r="J4353">
        <v>84</v>
      </c>
      <c r="K4353" s="5">
        <v>42493</v>
      </c>
      <c r="L4353" t="s">
        <v>12208</v>
      </c>
      <c r="M4353" t="str">
        <f t="shared" si="1445"/>
        <v>Polish Roman Catholic prelate Archbishop of Gdańsk (1992–2008) stroke.[40]</v>
      </c>
      <c r="N4353" t="str">
        <f t="shared" si="1462"/>
        <v>Polish</v>
      </c>
      <c r="O4353" t="str">
        <f t="shared" si="1456"/>
        <v>Roman Catholic prelate Archbishop of Gdańsk (1992–2008) stroke.[40]</v>
      </c>
      <c r="P4353" t="str">
        <f t="shared" si="1446"/>
        <v>Roman Catholic prelate Archbishop of Gdańsk (1992–2008) stroke.</v>
      </c>
      <c r="Q4353" t="str">
        <f t="shared" si="1447"/>
        <v>Roman Catholic prelate Archbishop of Gdańsk (1992–2008) stroke</v>
      </c>
      <c r="R4353" t="s">
        <v>13268</v>
      </c>
      <c r="S4353" s="2" t="s">
        <v>1485</v>
      </c>
      <c r="T4353" t="s">
        <v>13269</v>
      </c>
      <c r="U4353" t="str">
        <f t="shared" si="1465"/>
        <v>https://en.wikipedia.org/wiki/Tadeusz_Gocłowski</v>
      </c>
      <c r="Y4353" t="str">
        <f t="shared" si="1466"/>
        <v>https://tools.wmflabs.org/xtools-articleinfo/?article=Tadeusz_Gocłowski&amp;project=en.wikipedia.org</v>
      </c>
      <c r="AB4353" t="str">
        <f t="shared" si="1467"/>
        <v>https://en.wikipedia.org/w/index.php?title=Special:WhatLinksHere/Tadeusz_Gocłowski&amp;limit=500</v>
      </c>
    </row>
    <row r="4354" spans="1:29">
      <c r="A4354">
        <v>1258</v>
      </c>
      <c r="B4354">
        <v>144877</v>
      </c>
      <c r="C4354">
        <v>442773.71663883969</v>
      </c>
      <c r="D4354" t="s">
        <v>9055</v>
      </c>
      <c r="E4354" t="str">
        <f t="shared" si="1468"/>
        <v>Taha</v>
      </c>
      <c r="F4354" t="str">
        <f t="shared" si="1469"/>
        <v>Jabir Alalwani</v>
      </c>
      <c r="H4354">
        <v>0</v>
      </c>
      <c r="J4354">
        <v>81</v>
      </c>
      <c r="K4354" s="3">
        <v>42433</v>
      </c>
      <c r="L4354" s="2" t="s">
        <v>8422</v>
      </c>
      <c r="M4354" t="str">
        <f t="shared" ref="M4354:M4417" si="1470">MID(L4354,2,LEN(L4354)-1)</f>
        <v>Iraq-born American Islamic theologian.[64]</v>
      </c>
      <c r="N4354" t="s">
        <v>7744</v>
      </c>
      <c r="O4354" s="2" t="s">
        <v>7655</v>
      </c>
      <c r="P4354" t="str">
        <f t="shared" ref="P4354:P4417" si="1471">IFERROR(MID(O4354,1,FIND("[",O4354)-1),O4354)</f>
        <v>Islamic theologian.</v>
      </c>
      <c r="Q4354" t="str">
        <f t="shared" ref="Q4354:Q4417" si="1472">IFERROR(MID(P4354,1,FIND(".",P4354)-1),P4354)</f>
        <v>Islamic theologian</v>
      </c>
      <c r="R4354" t="s">
        <v>7333</v>
      </c>
      <c r="U4354" t="str">
        <f t="shared" si="1465"/>
        <v>https://en.wikipedia.org/wiki/Taha_Jabir Alalwani</v>
      </c>
      <c r="Y4354" t="str">
        <f t="shared" si="1466"/>
        <v>https://tools.wmflabs.org/xtools-articleinfo/?article=Taha_Jabir Alalwani&amp;project=en.wikipedia.org</v>
      </c>
      <c r="AB4354" t="str">
        <f t="shared" si="1467"/>
        <v>https://en.wikipedia.org/w/index.php?title=Special:WhatLinksHere/Taha_Jabir Alalwani&amp;limit=500</v>
      </c>
    </row>
    <row r="4355" spans="1:29">
      <c r="A4355">
        <v>481</v>
      </c>
      <c r="B4355">
        <v>246517</v>
      </c>
      <c r="C4355">
        <v>162566.19585965382</v>
      </c>
      <c r="D4355" t="s">
        <v>9701</v>
      </c>
      <c r="E4355" t="str">
        <f t="shared" si="1468"/>
        <v>Tahsin</v>
      </c>
      <c r="F4355" t="str">
        <f t="shared" si="1469"/>
        <v>Yücel</v>
      </c>
      <c r="H4355">
        <v>0</v>
      </c>
      <c r="J4355">
        <v>83</v>
      </c>
      <c r="K4355" s="3">
        <v>42391</v>
      </c>
      <c r="L4355" t="s">
        <v>9702</v>
      </c>
      <c r="M4355" t="str">
        <f t="shared" si="1470"/>
        <v>Turkish writer.[487]</v>
      </c>
      <c r="N4355" t="str">
        <f t="shared" ref="N4355:N4366" si="1473">MID(M4355,1,FIND(" ",M4355)-1)</f>
        <v>Turkish</v>
      </c>
      <c r="O4355" t="str">
        <f t="shared" ref="O4355:O4392" si="1474">MID(M4355,FIND(" ",M4355)+1,9999)</f>
        <v>writer.[487]</v>
      </c>
      <c r="P4355" t="str">
        <f t="shared" si="1471"/>
        <v>writer.</v>
      </c>
      <c r="Q4355" t="str">
        <f t="shared" si="1472"/>
        <v>writer</v>
      </c>
      <c r="R4355" t="str">
        <f>IFERROR(MID(Q4355,1,FIND(" ",Q4355)-1),Q4355)</f>
        <v>writer</v>
      </c>
      <c r="U4355" t="str">
        <f t="shared" si="1465"/>
        <v>https://en.wikipedia.org/wiki/Tahsin_Yücel</v>
      </c>
      <c r="Y4355" t="str">
        <f t="shared" si="1466"/>
        <v>https://tools.wmflabs.org/xtools-articleinfo/?article=Tahsin_Yücel&amp;project=en.wikipedia.org</v>
      </c>
      <c r="AB4355" t="str">
        <f t="shared" si="1467"/>
        <v>https://en.wikipedia.org/w/index.php?title=Special:WhatLinksHere/Tahsin_Yücel&amp;limit=500</v>
      </c>
    </row>
    <row r="4356" spans="1:29">
      <c r="A4356">
        <v>560</v>
      </c>
      <c r="B4356">
        <v>337122</v>
      </c>
      <c r="C4356">
        <v>110592.44632906484</v>
      </c>
      <c r="D4356" t="s">
        <v>9879</v>
      </c>
      <c r="E4356" t="str">
        <f t="shared" si="1468"/>
        <v>Takeo</v>
      </c>
      <c r="F4356" t="str">
        <f t="shared" si="1469"/>
        <v>Uesugi</v>
      </c>
      <c r="H4356">
        <v>0</v>
      </c>
      <c r="J4356">
        <v>75</v>
      </c>
      <c r="K4356" s="3">
        <v>42395</v>
      </c>
      <c r="L4356" t="s">
        <v>9880</v>
      </c>
      <c r="M4356" t="str">
        <f t="shared" si="1470"/>
        <v>Japanese landscape architect.[566]</v>
      </c>
      <c r="N4356" t="str">
        <f t="shared" si="1473"/>
        <v>Japanese</v>
      </c>
      <c r="O4356" t="str">
        <f t="shared" si="1474"/>
        <v>landscape architect.[566]</v>
      </c>
      <c r="P4356" t="str">
        <f t="shared" si="1471"/>
        <v>landscape architect.</v>
      </c>
      <c r="Q4356" t="str">
        <f t="shared" si="1472"/>
        <v>landscape architect</v>
      </c>
      <c r="R4356" t="s">
        <v>7284</v>
      </c>
      <c r="U4356" t="str">
        <f t="shared" si="1465"/>
        <v>https://en.wikipedia.org/wiki/Takeo_Uesugi</v>
      </c>
      <c r="Y4356" t="str">
        <f t="shared" si="1466"/>
        <v>https://tools.wmflabs.org/xtools-articleinfo/?article=Takeo_Uesugi&amp;project=en.wikipedia.org</v>
      </c>
      <c r="AB4356" t="str">
        <f t="shared" si="1467"/>
        <v>https://en.wikipedia.org/w/index.php?title=Special:WhatLinksHere/Takeo_Uesugi&amp;limit=500</v>
      </c>
    </row>
    <row r="4357" spans="1:29">
      <c r="A4357">
        <v>1477</v>
      </c>
      <c r="B4357">
        <v>71588</v>
      </c>
      <c r="C4357">
        <v>164174.13251110702</v>
      </c>
      <c r="D4357" t="s">
        <v>8568</v>
      </c>
      <c r="E4357" t="str">
        <f t="shared" si="1468"/>
        <v>Tamara</v>
      </c>
      <c r="F4357" t="str">
        <f t="shared" si="1469"/>
        <v>Grigsby</v>
      </c>
      <c r="H4357">
        <v>0</v>
      </c>
      <c r="J4357">
        <v>41</v>
      </c>
      <c r="K4357" s="3">
        <v>42443</v>
      </c>
      <c r="L4357" s="2" t="s">
        <v>8033</v>
      </c>
      <c r="M4357" t="str">
        <f t="shared" si="1470"/>
        <v>American politician member of the Wisconsin State Assembly (2004–2012).[283]</v>
      </c>
      <c r="N4357" t="str">
        <f t="shared" si="1473"/>
        <v>American</v>
      </c>
      <c r="O4357" t="str">
        <f t="shared" si="1474"/>
        <v>politician member of the Wisconsin State Assembly (2004–2012).[283]</v>
      </c>
      <c r="P4357" t="str">
        <f t="shared" si="1471"/>
        <v>politician member of the Wisconsin State Assembly (2004–2012).</v>
      </c>
      <c r="Q4357" t="str">
        <f t="shared" si="1472"/>
        <v>politician member of the Wisconsin State Assembly (2004–2012)</v>
      </c>
      <c r="R4357" t="str">
        <f>IFERROR(MID(Q4357,1,FIND(" ",Q4357)-1),Q4357)</f>
        <v>politician</v>
      </c>
      <c r="S4357" s="2" t="s">
        <v>2086</v>
      </c>
      <c r="U4357" t="str">
        <f t="shared" si="1465"/>
        <v>https://en.wikipedia.org/wiki/Tamara_Grigsby</v>
      </c>
      <c r="Y4357" t="str">
        <f t="shared" si="1466"/>
        <v>https://tools.wmflabs.org/xtools-articleinfo/?article=Tamara_Grigsby&amp;project=en.wikipedia.org</v>
      </c>
      <c r="AB4357" t="str">
        <f t="shared" si="1467"/>
        <v>https://en.wikipedia.org/w/index.php?title=Special:WhatLinksHere/Tamara_Grigsby&amp;limit=500</v>
      </c>
    </row>
    <row r="4358" spans="1:29">
      <c r="A4358">
        <v>3646</v>
      </c>
      <c r="B4358">
        <v>280564</v>
      </c>
      <c r="C4358">
        <v>566371.03806042438</v>
      </c>
      <c r="D4358" t="s">
        <v>13948</v>
      </c>
      <c r="E4358" t="str">
        <f t="shared" si="1468"/>
        <v>Tamás</v>
      </c>
      <c r="F4358" t="str">
        <f t="shared" si="1469"/>
        <v>Somló</v>
      </c>
      <c r="H4358">
        <v>0</v>
      </c>
      <c r="J4358">
        <v>68</v>
      </c>
      <c r="K4358" s="5">
        <v>42570</v>
      </c>
      <c r="L4358" t="s">
        <v>14290</v>
      </c>
      <c r="M4358" t="str">
        <f t="shared" si="1470"/>
        <v>Hungarian musician and singer (Omega Locomotiv GT) cancer.[305]</v>
      </c>
      <c r="N4358" t="str">
        <f t="shared" si="1473"/>
        <v>Hungarian</v>
      </c>
      <c r="O4358" t="str">
        <f t="shared" si="1474"/>
        <v>musician and singer (Omega Locomotiv GT) cancer.[305]</v>
      </c>
      <c r="P4358" s="2" t="str">
        <f t="shared" si="1471"/>
        <v>musician and singer (Omega Locomotiv GT) cancer.</v>
      </c>
      <c r="Q4358" s="2" t="str">
        <f t="shared" si="1472"/>
        <v>musician and singer (Omega Locomotiv GT) cancer</v>
      </c>
      <c r="R4358" s="2" t="s">
        <v>2917</v>
      </c>
      <c r="S4358" s="2" t="s">
        <v>765</v>
      </c>
      <c r="T4358" t="s">
        <v>13306</v>
      </c>
      <c r="U4358" t="str">
        <f t="shared" si="1465"/>
        <v>https://en.wikipedia.org/wiki/Tamás_Somló</v>
      </c>
      <c r="Y4358" t="str">
        <f t="shared" si="1466"/>
        <v>https://tools.wmflabs.org/xtools-articleinfo/?article=Tamás_Somló&amp;project=en.wikipedia.org</v>
      </c>
      <c r="AB4358" t="str">
        <f t="shared" si="1467"/>
        <v>https://en.wikipedia.org/w/index.php?title=Special:WhatLinksHere/Tamás_Somló&amp;limit=500</v>
      </c>
    </row>
    <row r="4359" spans="1:29">
      <c r="A4359">
        <v>993</v>
      </c>
      <c r="B4359">
        <v>904912</v>
      </c>
      <c r="C4359">
        <v>848909.10413469095</v>
      </c>
      <c r="D4359" t="s">
        <v>10499</v>
      </c>
      <c r="E4359" t="str">
        <f t="shared" si="1468"/>
        <v>Tamerlan</v>
      </c>
      <c r="F4359" t="str">
        <f t="shared" si="1469"/>
        <v>Aguzarov</v>
      </c>
      <c r="H4359">
        <v>0</v>
      </c>
      <c r="J4359">
        <v>52</v>
      </c>
      <c r="K4359" s="3">
        <v>42419</v>
      </c>
      <c r="L4359" t="s">
        <v>11446</v>
      </c>
      <c r="M4359" t="str">
        <f t="shared" si="1470"/>
        <v>Russian politician Head of North Ossetia-Alania (since 2015) complications from pneumonia.[338]</v>
      </c>
      <c r="N4359" t="str">
        <f t="shared" si="1473"/>
        <v>Russian</v>
      </c>
      <c r="O4359" t="str">
        <f t="shared" si="1474"/>
        <v>politician Head of North Ossetia-Alania (since 2015) complications from pneumonia.[338]</v>
      </c>
      <c r="P4359" t="str">
        <f t="shared" si="1471"/>
        <v>politician Head of North Ossetia-Alania (since 2015) complications from pneumonia.</v>
      </c>
      <c r="Q4359" t="str">
        <f t="shared" si="1472"/>
        <v>politician Head of North Ossetia-Alania (since 2015) complications from pneumonia</v>
      </c>
      <c r="R4359" t="str">
        <f>IFERROR(MID(Q4359,1,FIND(" ",Q4359)-1),Q4359)</f>
        <v>politician</v>
      </c>
      <c r="S4359" t="s">
        <v>2271</v>
      </c>
      <c r="T4359" t="s">
        <v>9029</v>
      </c>
      <c r="U4359" t="str">
        <f t="shared" si="1465"/>
        <v>https://en.wikipedia.org/wiki/Tamerlan_Aguzarov</v>
      </c>
      <c r="Y4359" t="str">
        <f t="shared" si="1466"/>
        <v>https://tools.wmflabs.org/xtools-articleinfo/?article=Tamerlan_Aguzarov&amp;project=en.wikipedia.org</v>
      </c>
      <c r="AB4359" t="str">
        <f t="shared" si="1467"/>
        <v>https://en.wikipedia.org/w/index.php?title=Special:WhatLinksHere/Tamerlan_Aguzarov&amp;limit=500</v>
      </c>
    </row>
    <row r="4360" spans="1:29">
      <c r="A4360">
        <v>4287</v>
      </c>
      <c r="B4360">
        <v>650874</v>
      </c>
      <c r="C4360">
        <v>235673.94472502201</v>
      </c>
      <c r="D4360" t="s">
        <v>4073</v>
      </c>
      <c r="E4360" t="str">
        <f t="shared" si="1468"/>
        <v>Tamim</v>
      </c>
      <c r="F4360" t="str">
        <f t="shared" si="1469"/>
        <v>Chowdhury</v>
      </c>
      <c r="H4360">
        <v>0</v>
      </c>
      <c r="J4360">
        <v>30</v>
      </c>
      <c r="K4360" s="5">
        <v>42609</v>
      </c>
      <c r="L4360" t="s">
        <v>3701</v>
      </c>
      <c r="M4360" t="str">
        <f t="shared" si="1470"/>
        <v>Bangladeshi-Canadian emir of ISIL in Bangladesh shot.[430]</v>
      </c>
      <c r="N4360" t="str">
        <f t="shared" si="1473"/>
        <v>Bangladeshi-Canadian</v>
      </c>
      <c r="O4360" t="str">
        <f t="shared" si="1474"/>
        <v>emir of ISIL in Bangladesh shot.[430]</v>
      </c>
      <c r="P4360" s="2" t="str">
        <f t="shared" si="1471"/>
        <v>emir of ISIL in Bangladesh shot.</v>
      </c>
      <c r="Q4360" s="2" t="str">
        <f t="shared" si="1472"/>
        <v>emir of ISIL in Bangladesh shot</v>
      </c>
      <c r="R4360" s="2" t="str">
        <f>LEFT(Q4360,LEN(Q4360)-5)</f>
        <v>emir of ISIL in Bangladesh</v>
      </c>
      <c r="S4360" s="2"/>
      <c r="T4360" t="s">
        <v>3187</v>
      </c>
      <c r="U4360" t="str">
        <f t="shared" si="1465"/>
        <v>https://en.wikipedia.org/wiki/Tamim_Chowdhury</v>
      </c>
      <c r="Y4360" t="str">
        <f t="shared" si="1466"/>
        <v>https://tools.wmflabs.org/xtools-articleinfo/?article=Tamim_Chowdhury&amp;project=en.wikipedia.org</v>
      </c>
      <c r="AB4360" t="str">
        <f t="shared" si="1467"/>
        <v>https://en.wikipedia.org/w/index.php?title=Special:WhatLinksHere/Tamim_Chowdhury&amp;limit=500</v>
      </c>
    </row>
    <row r="4361" spans="1:29">
      <c r="A4361">
        <v>108</v>
      </c>
      <c r="B4361">
        <v>498562</v>
      </c>
      <c r="C4361">
        <v>882524.25532573392</v>
      </c>
      <c r="D4361" t="s">
        <v>9362</v>
      </c>
      <c r="E4361" t="str">
        <f t="shared" si="1468"/>
        <v>Tancrède</v>
      </c>
      <c r="F4361" t="str">
        <f t="shared" si="1469"/>
        <v>Melet</v>
      </c>
      <c r="H4361">
        <v>0</v>
      </c>
      <c r="J4361">
        <v>32</v>
      </c>
      <c r="K4361" s="3">
        <v>42374</v>
      </c>
      <c r="L4361" t="s">
        <v>10062</v>
      </c>
      <c r="M4361" t="str">
        <f t="shared" si="1470"/>
        <v>French tightrope walker and base jumper fall.[108]</v>
      </c>
      <c r="N4361" t="str">
        <f t="shared" si="1473"/>
        <v>French</v>
      </c>
      <c r="O4361" t="str">
        <f t="shared" si="1474"/>
        <v>tightrope walker and base jumper fall.[108]</v>
      </c>
      <c r="P4361" t="str">
        <f t="shared" si="1471"/>
        <v>tightrope walker and base jumper fall.</v>
      </c>
      <c r="Q4361" t="str">
        <f t="shared" si="1472"/>
        <v>tightrope walker and base jumper fall</v>
      </c>
      <c r="R4361" t="s">
        <v>3492</v>
      </c>
      <c r="T4361" t="s">
        <v>7473</v>
      </c>
      <c r="U4361" t="str">
        <f t="shared" si="1465"/>
        <v>https://en.wikipedia.org/wiki/Tancrède_Melet</v>
      </c>
      <c r="Y4361" t="str">
        <f t="shared" si="1466"/>
        <v>https://tools.wmflabs.org/xtools-articleinfo/?article=Tancrède_Melet&amp;project=en.wikipedia.org</v>
      </c>
      <c r="AB4361" t="str">
        <f t="shared" si="1467"/>
        <v>https://en.wikipedia.org/w/index.php?title=Special:WhatLinksHere/Tancrède_Melet&amp;limit=500</v>
      </c>
    </row>
    <row r="4362" spans="1:29">
      <c r="A4362">
        <v>2953</v>
      </c>
      <c r="B4362">
        <v>359115</v>
      </c>
      <c r="C4362">
        <v>131140.09308628738</v>
      </c>
      <c r="D4362" t="s">
        <v>5756</v>
      </c>
      <c r="E4362" t="str">
        <f t="shared" si="1468"/>
        <v>Tanju</v>
      </c>
      <c r="F4362" t="str">
        <f t="shared" si="1469"/>
        <v>Gürsu</v>
      </c>
      <c r="H4362">
        <v>0</v>
      </c>
      <c r="J4362">
        <v>77</v>
      </c>
      <c r="K4362" s="5">
        <v>42528</v>
      </c>
      <c r="L4362" t="s">
        <v>4951</v>
      </c>
      <c r="M4362" t="str">
        <f t="shared" si="1470"/>
        <v>Turkish actor and film director.[108]</v>
      </c>
      <c r="N4362" t="str">
        <f t="shared" si="1473"/>
        <v>Turkish</v>
      </c>
      <c r="O4362" t="str">
        <f t="shared" si="1474"/>
        <v>actor and film director.[108]</v>
      </c>
      <c r="P4362" t="str">
        <f t="shared" si="1471"/>
        <v>actor and film director.</v>
      </c>
      <c r="Q4362" t="str">
        <f t="shared" si="1472"/>
        <v>actor and film director</v>
      </c>
      <c r="R4362" t="str">
        <f>Q4362</f>
        <v>actor and film director</v>
      </c>
      <c r="U4362" t="str">
        <f t="shared" si="1465"/>
        <v>https://en.wikipedia.org/wiki/Tanju_Gürsu</v>
      </c>
      <c r="Y4362" t="str">
        <f t="shared" si="1466"/>
        <v>https://tools.wmflabs.org/xtools-articleinfo/?article=Tanju_Gürsu&amp;project=en.wikipedia.org</v>
      </c>
      <c r="AB4362" t="str">
        <f t="shared" si="1467"/>
        <v>https://en.wikipedia.org/w/index.php?title=Special:WhatLinksHere/Tanju_Gürsu&amp;limit=500</v>
      </c>
    </row>
    <row r="4363" spans="1:29">
      <c r="A4363">
        <v>2141</v>
      </c>
      <c r="B4363">
        <v>50590</v>
      </c>
      <c r="C4363">
        <v>287573.81159175566</v>
      </c>
      <c r="D4363" t="s">
        <v>6398</v>
      </c>
      <c r="E4363" t="str">
        <f t="shared" si="1468"/>
        <v>Tao</v>
      </c>
      <c r="F4363" t="str">
        <f t="shared" si="1469"/>
        <v>Siju</v>
      </c>
      <c r="H4363">
        <v>0</v>
      </c>
      <c r="J4363">
        <v>81</v>
      </c>
      <c r="K4363" s="5">
        <v>42478</v>
      </c>
      <c r="L4363" t="s">
        <v>6213</v>
      </c>
      <c r="M4363" t="str">
        <f t="shared" si="1470"/>
        <v>Chinese politician minister of Public Security.[328]</v>
      </c>
      <c r="N4363" t="str">
        <f t="shared" si="1473"/>
        <v>Chinese</v>
      </c>
      <c r="O4363" t="str">
        <f t="shared" si="1474"/>
        <v>politician minister of Public Security.[328]</v>
      </c>
      <c r="P4363" t="str">
        <f t="shared" si="1471"/>
        <v>politician minister of Public Security.</v>
      </c>
      <c r="Q4363" t="str">
        <f t="shared" si="1472"/>
        <v>politician minister of Public Security</v>
      </c>
      <c r="R4363" t="str">
        <f>IFERROR(MID(Q4363,1,FIND(" ",Q4363)-1),Q4363)</f>
        <v>politician</v>
      </c>
      <c r="S4363" s="2" t="s">
        <v>1454</v>
      </c>
      <c r="U4363" t="str">
        <f t="shared" si="1465"/>
        <v>https://en.wikipedia.org/wiki/Tao_Siju</v>
      </c>
      <c r="Y4363" t="str">
        <f t="shared" si="1466"/>
        <v>https://tools.wmflabs.org/xtools-articleinfo/?article=Tao_Siju&amp;project=en.wikipedia.org</v>
      </c>
      <c r="AB4363" t="str">
        <f t="shared" si="1467"/>
        <v>https://en.wikipedia.org/w/index.php?title=Special:WhatLinksHere/Tao_Siju&amp;limit=500</v>
      </c>
    </row>
    <row r="4364" spans="1:29">
      <c r="A4364">
        <v>2538</v>
      </c>
      <c r="B4364">
        <v>15659</v>
      </c>
      <c r="C4364">
        <v>749423.7962000625</v>
      </c>
      <c r="D4364" t="s">
        <v>12133</v>
      </c>
      <c r="E4364" t="str">
        <f t="shared" si="1468"/>
        <v>Tapio</v>
      </c>
      <c r="F4364" t="str">
        <f t="shared" si="1469"/>
        <v>Mäkelä</v>
      </c>
      <c r="H4364">
        <v>0</v>
      </c>
      <c r="J4364">
        <v>89</v>
      </c>
      <c r="K4364" s="5">
        <v>42502</v>
      </c>
      <c r="L4364" t="s">
        <v>12568</v>
      </c>
      <c r="M4364" t="str">
        <f t="shared" si="1470"/>
        <v>Finnish cross-country skier Olympic gold medalist (1952).[202]</v>
      </c>
      <c r="N4364" t="str">
        <f t="shared" si="1473"/>
        <v>Finnish</v>
      </c>
      <c r="O4364" t="str">
        <f t="shared" si="1474"/>
        <v>cross-country skier Olympic gold medalist (1952).[202]</v>
      </c>
      <c r="P4364" t="str">
        <f t="shared" si="1471"/>
        <v>cross-country skier Olympic gold medalist (1952).</v>
      </c>
      <c r="Q4364" t="str">
        <f t="shared" si="1472"/>
        <v>cross-country skier Olympic gold medalist (1952)</v>
      </c>
      <c r="R4364" t="s">
        <v>13032</v>
      </c>
      <c r="S4364" s="2" t="s">
        <v>1388</v>
      </c>
      <c r="U4364" t="str">
        <f t="shared" si="1465"/>
        <v>https://en.wikipedia.org/wiki/Tapio_Mäkelä</v>
      </c>
      <c r="V4364">
        <v>59</v>
      </c>
      <c r="W4364">
        <v>0</v>
      </c>
      <c r="X4364">
        <v>0</v>
      </c>
      <c r="Y4364" t="str">
        <f t="shared" si="1466"/>
        <v>https://tools.wmflabs.org/xtools-articleinfo/?article=Tapio_Mäkelä&amp;project=en.wikipedia.org</v>
      </c>
      <c r="Z4364">
        <v>43</v>
      </c>
      <c r="AA4364">
        <v>28</v>
      </c>
      <c r="AB4364" t="str">
        <f t="shared" si="1467"/>
        <v>https://en.wikipedia.org/w/index.php?title=Special:WhatLinksHere/Tapio_Mäkelä&amp;limit=500</v>
      </c>
      <c r="AC4364">
        <v>144</v>
      </c>
    </row>
    <row r="4365" spans="1:29">
      <c r="A4365">
        <v>4650</v>
      </c>
      <c r="B4365">
        <v>72515</v>
      </c>
      <c r="C4365">
        <v>182863.34085132694</v>
      </c>
      <c r="D4365" t="s">
        <v>14894</v>
      </c>
      <c r="E4365" t="str">
        <f t="shared" si="1468"/>
        <v>Tara</v>
      </c>
      <c r="F4365" t="str">
        <f t="shared" si="1469"/>
        <v>Singh</v>
      </c>
      <c r="H4365">
        <v>0</v>
      </c>
      <c r="J4365">
        <v>86</v>
      </c>
      <c r="K4365" s="5">
        <v>42631</v>
      </c>
      <c r="L4365" t="s">
        <v>15595</v>
      </c>
      <c r="M4365" t="str">
        <f t="shared" si="1470"/>
        <v>Indian sculptor.[163]</v>
      </c>
      <c r="N4365" t="str">
        <f t="shared" si="1473"/>
        <v>Indian</v>
      </c>
      <c r="O4365" t="str">
        <f t="shared" si="1474"/>
        <v>sculptor.[163]</v>
      </c>
      <c r="P4365" s="2" t="str">
        <f t="shared" si="1471"/>
        <v>sculptor.</v>
      </c>
      <c r="Q4365" s="2" t="str">
        <f t="shared" si="1472"/>
        <v>sculptor</v>
      </c>
      <c r="R4365" s="2" t="str">
        <f>IFERROR(MID(Q4365,1,FIND(" ",Q4365)-1),Q4365)</f>
        <v>sculptor</v>
      </c>
      <c r="U4365" t="str">
        <f t="shared" si="1465"/>
        <v>https://en.wikipedia.org/wiki/Tara_Singh</v>
      </c>
      <c r="Y4365" t="str">
        <f t="shared" si="1466"/>
        <v>https://tools.wmflabs.org/xtools-articleinfo/?article=Tara_Singh&amp;project=en.wikipedia.org</v>
      </c>
      <c r="AB4365" t="str">
        <f t="shared" si="1467"/>
        <v>https://en.wikipedia.org/w/index.php?title=Special:WhatLinksHere/Tara_Singh&amp;limit=500</v>
      </c>
    </row>
    <row r="4366" spans="1:29">
      <c r="A4366">
        <v>4594</v>
      </c>
      <c r="B4366">
        <v>839777</v>
      </c>
      <c r="C4366">
        <v>505774.30918565369</v>
      </c>
      <c r="D4366" t="s">
        <v>15143</v>
      </c>
      <c r="E4366" t="str">
        <f t="shared" si="1468"/>
        <v>Tarık</v>
      </c>
      <c r="F4366" t="str">
        <f t="shared" si="1469"/>
        <v>Akan</v>
      </c>
      <c r="H4366">
        <v>0</v>
      </c>
      <c r="J4366">
        <v>66</v>
      </c>
      <c r="K4366" s="5">
        <v>42629</v>
      </c>
      <c r="L4366" t="s">
        <v>15526</v>
      </c>
      <c r="M4366" t="str">
        <f t="shared" si="1470"/>
        <v>Turkish actor (Yol) cancer.[178]</v>
      </c>
      <c r="N4366" t="str">
        <f t="shared" si="1473"/>
        <v>Turkish</v>
      </c>
      <c r="O4366" t="str">
        <f t="shared" si="1474"/>
        <v>actor (Yol) cancer.[178]</v>
      </c>
      <c r="P4366" s="2" t="str">
        <f t="shared" si="1471"/>
        <v>actor (Yol) cancer.</v>
      </c>
      <c r="Q4366" s="2" t="str">
        <f t="shared" si="1472"/>
        <v>actor (Yol) cancer</v>
      </c>
      <c r="R4366" s="2" t="str">
        <f>IFERROR(MID(Q4366,1,FIND(" ",Q4366)-1),Q4366)</f>
        <v>actor</v>
      </c>
      <c r="S4366" s="2" t="s">
        <v>399</v>
      </c>
      <c r="T4366" t="s">
        <v>15781</v>
      </c>
      <c r="U4366" t="str">
        <f t="shared" si="1465"/>
        <v>https://en.wikipedia.org/wiki/Tarık_Akan</v>
      </c>
      <c r="Y4366" t="str">
        <f t="shared" si="1466"/>
        <v>https://tools.wmflabs.org/xtools-articleinfo/?article=Tarık_Akan&amp;project=en.wikipedia.org</v>
      </c>
      <c r="AB4366" t="str">
        <f t="shared" si="1467"/>
        <v>https://en.wikipedia.org/w/index.php?title=Special:WhatLinksHere/Tarık_Akan&amp;limit=500</v>
      </c>
    </row>
    <row r="4367" spans="1:29">
      <c r="A4367">
        <v>4550</v>
      </c>
      <c r="B4367">
        <v>887084</v>
      </c>
      <c r="C4367">
        <v>237941.50719186291</v>
      </c>
      <c r="D4367" t="s">
        <v>14804</v>
      </c>
      <c r="E4367" t="str">
        <f t="shared" si="1468"/>
        <v>Tavin</v>
      </c>
      <c r="F4367" t="str">
        <f t="shared" si="1469"/>
        <v>Pumarejo</v>
      </c>
      <c r="H4367">
        <v>0</v>
      </c>
      <c r="J4367">
        <v>84</v>
      </c>
      <c r="K4367" s="5">
        <v>42625</v>
      </c>
      <c r="L4367" t="s">
        <v>15557</v>
      </c>
      <c r="M4367" t="str">
        <f t="shared" si="1470"/>
        <v>Puerto Rican actor comedian and jíbaro singer.[251]</v>
      </c>
      <c r="N4367" t="s">
        <v>15859</v>
      </c>
      <c r="O4367" t="str">
        <f t="shared" si="1474"/>
        <v>Rican actor comedian and jíbaro singer.[251]</v>
      </c>
      <c r="P4367" s="2" t="str">
        <f t="shared" si="1471"/>
        <v>Rican actor comedian and jíbaro singer.</v>
      </c>
      <c r="Q4367" s="2" t="str">
        <f t="shared" si="1472"/>
        <v>Rican actor comedian and jíbaro singer</v>
      </c>
      <c r="R4367" s="2" t="str">
        <f>MID(Q4367,7,9999)</f>
        <v>actor comedian and jíbaro singer</v>
      </c>
      <c r="U4367" t="str">
        <f t="shared" si="1465"/>
        <v>https://en.wikipedia.org/wiki/Tavin_Pumarejo</v>
      </c>
      <c r="W4367" s="2"/>
      <c r="X4367" s="2"/>
      <c r="Y4367" t="str">
        <f t="shared" si="1466"/>
        <v>https://tools.wmflabs.org/xtools-articleinfo/?article=Tavin_Pumarejo&amp;project=en.wikipedia.org</v>
      </c>
      <c r="AB4367" t="str">
        <f t="shared" si="1467"/>
        <v>https://en.wikipedia.org/w/index.php?title=Special:WhatLinksHere/Tavin_Pumarejo&amp;limit=500</v>
      </c>
    </row>
    <row r="4368" spans="1:29" s="2" customFormat="1">
      <c r="A4368">
        <v>747</v>
      </c>
      <c r="B4368">
        <v>39378</v>
      </c>
      <c r="C4368">
        <v>312637.29572492593</v>
      </c>
      <c r="D4368" t="s">
        <v>10325</v>
      </c>
      <c r="E4368" t="str">
        <f t="shared" si="1468"/>
        <v>Tayeb</v>
      </c>
      <c r="F4368" t="str">
        <f t="shared" si="1469"/>
        <v>Saddiki</v>
      </c>
      <c r="G4368"/>
      <c r="H4368">
        <v>0</v>
      </c>
      <c r="I4368"/>
      <c r="J4368">
        <v>77</v>
      </c>
      <c r="K4368" s="3">
        <v>42405</v>
      </c>
      <c r="L4368" t="s">
        <v>11098</v>
      </c>
      <c r="M4368" t="str">
        <f t="shared" si="1470"/>
        <v>Moroccan playwright.[91]</v>
      </c>
      <c r="N4368" t="str">
        <f t="shared" ref="N4368:N4381" si="1475">MID(M4368,1,FIND(" ",M4368)-1)</f>
        <v>Moroccan</v>
      </c>
      <c r="O4368" t="str">
        <f t="shared" si="1474"/>
        <v>playwright.[91]</v>
      </c>
      <c r="P4368" t="str">
        <f t="shared" si="1471"/>
        <v>playwright.</v>
      </c>
      <c r="Q4368" t="str">
        <f t="shared" si="1472"/>
        <v>playwright</v>
      </c>
      <c r="R4368" t="str">
        <f>IFERROR(MID(Q4368,1,FIND(" ",Q4368)-1),Q4368)</f>
        <v>playwright</v>
      </c>
      <c r="S4368"/>
      <c r="T4368"/>
      <c r="U4368" t="str">
        <f t="shared" si="1465"/>
        <v>https://en.wikipedia.org/wiki/Tayeb_Saddiki</v>
      </c>
      <c r="V4368"/>
      <c r="W4368"/>
      <c r="X4368"/>
      <c r="Y4368" t="str">
        <f t="shared" si="1466"/>
        <v>https://tools.wmflabs.org/xtools-articleinfo/?article=Tayeb_Saddiki&amp;project=en.wikipedia.org</v>
      </c>
      <c r="Z4368"/>
      <c r="AA4368"/>
      <c r="AB4368" t="str">
        <f t="shared" si="1467"/>
        <v>https://en.wikipedia.org/w/index.php?title=Special:WhatLinksHere/Tayeb_Saddiki&amp;limit=500</v>
      </c>
      <c r="AC4368"/>
    </row>
    <row r="4369" spans="1:28">
      <c r="A4369">
        <v>3682</v>
      </c>
      <c r="B4369">
        <v>668496</v>
      </c>
      <c r="C4369">
        <v>693739.06049440848</v>
      </c>
      <c r="D4369" t="s">
        <v>13648</v>
      </c>
      <c r="E4369" t="str">
        <f t="shared" si="1468"/>
        <v>Taylor</v>
      </c>
      <c r="F4369" t="str">
        <f t="shared" si="1469"/>
        <v>Terrell</v>
      </c>
      <c r="H4369">
        <v>0</v>
      </c>
      <c r="J4369">
        <v>24</v>
      </c>
      <c r="K4369" s="5">
        <v>42572</v>
      </c>
      <c r="L4369" t="s">
        <v>14148</v>
      </c>
      <c r="M4369" t="str">
        <f t="shared" si="1470"/>
        <v>American news anchor accidental fall.[340]</v>
      </c>
      <c r="N4369" t="str">
        <f t="shared" si="1475"/>
        <v>American</v>
      </c>
      <c r="O4369" t="str">
        <f t="shared" si="1474"/>
        <v>news anchor accidental fall.[340]</v>
      </c>
      <c r="P4369" s="2" t="str">
        <f t="shared" si="1471"/>
        <v>news anchor accidental fall.</v>
      </c>
      <c r="Q4369" s="2" t="str">
        <f t="shared" si="1472"/>
        <v>news anchor accidental fall</v>
      </c>
      <c r="R4369" s="2" t="s">
        <v>14918</v>
      </c>
      <c r="S4369" s="2"/>
      <c r="T4369" t="s">
        <v>14905</v>
      </c>
      <c r="U4369" t="str">
        <f t="shared" si="1465"/>
        <v>https://en.wikipedia.org/wiki/Taylor_Terrell</v>
      </c>
      <c r="Y4369" t="str">
        <f t="shared" si="1466"/>
        <v>https://tools.wmflabs.org/xtools-articleinfo/?article=Taylor_Terrell&amp;project=en.wikipedia.org</v>
      </c>
      <c r="AB4369" t="str">
        <f t="shared" si="1467"/>
        <v>https://en.wikipedia.org/w/index.php?title=Special:WhatLinksHere/Taylor_Terrell&amp;limit=500</v>
      </c>
    </row>
    <row r="4370" spans="1:28">
      <c r="A4370">
        <v>4756</v>
      </c>
      <c r="B4370">
        <v>816651</v>
      </c>
      <c r="C4370">
        <v>939069.52814722899</v>
      </c>
      <c r="D4370" t="s">
        <v>141</v>
      </c>
      <c r="E4370" s="2" t="str">
        <f t="shared" si="1468"/>
        <v>Taz</v>
      </c>
      <c r="F4370" s="2" t="str">
        <f t="shared" si="1469"/>
        <v>Anderson</v>
      </c>
      <c r="H4370">
        <v>0</v>
      </c>
      <c r="J4370">
        <v>77</v>
      </c>
      <c r="K4370" s="3">
        <v>42639</v>
      </c>
      <c r="L4370" t="s">
        <v>146</v>
      </c>
      <c r="M4370" s="2" t="str">
        <f t="shared" si="1470"/>
        <v>American football player (St. Louis Cardinals Atlanta Falcons).[86]</v>
      </c>
      <c r="N4370" s="2" t="str">
        <f t="shared" si="1475"/>
        <v>American</v>
      </c>
      <c r="O4370" s="2" t="str">
        <f t="shared" si="1474"/>
        <v>football player (St. Louis Cardinals Atlanta Falcons).[86]</v>
      </c>
      <c r="P4370" s="2" t="str">
        <f t="shared" si="1471"/>
        <v>football player (St. Louis Cardinals Atlanta Falcons).</v>
      </c>
      <c r="Q4370" s="2" t="str">
        <f t="shared" si="1472"/>
        <v>football player (St</v>
      </c>
      <c r="R4370" s="2" t="s">
        <v>75</v>
      </c>
      <c r="S4370" t="s">
        <v>147</v>
      </c>
    </row>
    <row r="4371" spans="1:28">
      <c r="A4371">
        <v>4818</v>
      </c>
      <c r="B4371">
        <v>756486</v>
      </c>
      <c r="C4371">
        <v>433693.26779065887</v>
      </c>
      <c r="D4371" t="s">
        <v>368</v>
      </c>
      <c r="E4371" s="2" t="str">
        <f t="shared" si="1468"/>
        <v>Ted</v>
      </c>
      <c r="F4371" s="2" t="str">
        <f t="shared" si="1469"/>
        <v>Benoit</v>
      </c>
      <c r="H4371">
        <v>0</v>
      </c>
      <c r="J4371">
        <v>69</v>
      </c>
      <c r="K4371" s="3">
        <v>42643</v>
      </c>
      <c r="L4371" t="s">
        <v>217</v>
      </c>
      <c r="M4371" s="2" t="str">
        <f t="shared" si="1470"/>
        <v>French comics artist and graphic novelist.[25]</v>
      </c>
      <c r="N4371" s="2" t="str">
        <f t="shared" si="1475"/>
        <v>French</v>
      </c>
      <c r="O4371" s="2" t="str">
        <f t="shared" si="1474"/>
        <v>comics artist and graphic novelist.[25]</v>
      </c>
      <c r="P4371" s="2" t="str">
        <f t="shared" si="1471"/>
        <v>comics artist and graphic novelist.</v>
      </c>
      <c r="Q4371" s="2" t="str">
        <f t="shared" si="1472"/>
        <v>comics artist and graphic novelist</v>
      </c>
      <c r="R4371" s="2" t="str">
        <f>Q4371</f>
        <v>comics artist and graphic novelist</v>
      </c>
    </row>
    <row r="4372" spans="1:28">
      <c r="A4372">
        <v>2766</v>
      </c>
      <c r="B4372">
        <v>223023</v>
      </c>
      <c r="C4372">
        <v>660450.90664556483</v>
      </c>
      <c r="D4372" t="s">
        <v>12423</v>
      </c>
      <c r="E4372" t="str">
        <f t="shared" si="1468"/>
        <v>Ted</v>
      </c>
      <c r="F4372" t="str">
        <f t="shared" si="1469"/>
        <v>Dumitru</v>
      </c>
      <c r="H4372">
        <v>0</v>
      </c>
      <c r="J4372">
        <v>76</v>
      </c>
      <c r="K4372" s="5">
        <v>42516</v>
      </c>
      <c r="L4372" t="s">
        <v>12889</v>
      </c>
      <c r="M4372" t="str">
        <f t="shared" si="1470"/>
        <v>Romanian football manager (Kaizer Chiefs Mamelodi Sundowns New York Apollo) heart attack.[432]</v>
      </c>
      <c r="N4372" t="str">
        <f t="shared" si="1475"/>
        <v>Romanian</v>
      </c>
      <c r="O4372" t="str">
        <f t="shared" si="1474"/>
        <v>football manager (Kaizer Chiefs Mamelodi Sundowns New York Apollo) heart attack.[432]</v>
      </c>
      <c r="P4372" t="str">
        <f t="shared" si="1471"/>
        <v>football manager (Kaizer Chiefs Mamelodi Sundowns New York Apollo) heart attack.</v>
      </c>
      <c r="Q4372" t="str">
        <f t="shared" si="1472"/>
        <v>football manager (Kaizer Chiefs Mamelodi Sundowns New York Apollo) heart attack</v>
      </c>
      <c r="R4372" t="s">
        <v>13098</v>
      </c>
      <c r="S4372" s="2" t="s">
        <v>1321</v>
      </c>
      <c r="T4372" t="s">
        <v>13099</v>
      </c>
      <c r="U4372" t="str">
        <f t="shared" ref="U4372:U4382" si="1476">CONCATENATE("https://en.wikipedia.org/wiki/",REPLACE(D4372,FIND(" ",D4372),1,"_"))</f>
        <v>https://en.wikipedia.org/wiki/Ted_Dumitru</v>
      </c>
      <c r="Y4372" t="str">
        <f t="shared" ref="Y4372:Y4382" si="1477">CONCATENATE("https://tools.wmflabs.org/xtools-articleinfo/?article=",REPLACE(D4372,FIND(" ",D4372),1,"_"),"&amp;project=en.wikipedia.org")</f>
        <v>https://tools.wmflabs.org/xtools-articleinfo/?article=Ted_Dumitru&amp;project=en.wikipedia.org</v>
      </c>
      <c r="AB4372" t="str">
        <f t="shared" ref="AB4372:AB4382" si="1478">CONCATENATE("https://en.wikipedia.org/w/index.php?title=Special:WhatLinksHere/",REPLACE(D4372,FIND(" ",D4372),1,"_"),"&amp;limit=500")</f>
        <v>https://en.wikipedia.org/w/index.php?title=Special:WhatLinksHere/Ted_Dumitru&amp;limit=500</v>
      </c>
    </row>
    <row r="4373" spans="1:28">
      <c r="A4373">
        <v>1250</v>
      </c>
      <c r="B4373">
        <v>706947</v>
      </c>
      <c r="C4373">
        <v>244729.42333977699</v>
      </c>
      <c r="D4373" t="s">
        <v>9047</v>
      </c>
      <c r="E4373" t="str">
        <f t="shared" si="1468"/>
        <v>Ted</v>
      </c>
      <c r="F4373" t="str">
        <f t="shared" si="1469"/>
        <v>McCaskill</v>
      </c>
      <c r="H4373">
        <v>0</v>
      </c>
      <c r="J4373">
        <v>79</v>
      </c>
      <c r="K4373" s="3">
        <v>42432</v>
      </c>
      <c r="L4373" s="2" t="s">
        <v>8306</v>
      </c>
      <c r="M4373" t="str">
        <f t="shared" si="1470"/>
        <v>Canadian ice hockey player (Los Angeles Sharks).[56]</v>
      </c>
      <c r="N4373" t="str">
        <f t="shared" si="1475"/>
        <v>Canadian</v>
      </c>
      <c r="O4373" t="str">
        <f t="shared" si="1474"/>
        <v>ice hockey player (Los Angeles Sharks).[56]</v>
      </c>
      <c r="P4373" t="str">
        <f t="shared" si="1471"/>
        <v>ice hockey player (Los Angeles Sharks).</v>
      </c>
      <c r="Q4373" t="str">
        <f t="shared" si="1472"/>
        <v>ice hockey player (Los Angeles Sharks)</v>
      </c>
      <c r="R4373" t="s">
        <v>14681</v>
      </c>
      <c r="S4373" s="2" t="s">
        <v>2028</v>
      </c>
      <c r="U4373" t="str">
        <f t="shared" si="1476"/>
        <v>https://en.wikipedia.org/wiki/Ted_McCaskill</v>
      </c>
      <c r="Y4373" t="str">
        <f t="shared" si="1477"/>
        <v>https://tools.wmflabs.org/xtools-articleinfo/?article=Ted_McCaskill&amp;project=en.wikipedia.org</v>
      </c>
      <c r="AB4373" t="str">
        <f t="shared" si="1478"/>
        <v>https://en.wikipedia.org/w/index.php?title=Special:WhatLinksHere/Ted_McCaskill&amp;limit=500</v>
      </c>
    </row>
    <row r="4374" spans="1:28">
      <c r="A4374">
        <v>65</v>
      </c>
      <c r="B4374">
        <v>137783</v>
      </c>
      <c r="C4374">
        <v>609914.61374578648</v>
      </c>
      <c r="D4374" t="s">
        <v>9155</v>
      </c>
      <c r="E4374" t="str">
        <f t="shared" si="1468"/>
        <v>Ted</v>
      </c>
      <c r="F4374" t="str">
        <f t="shared" si="1469"/>
        <v>Stanley</v>
      </c>
      <c r="H4374">
        <v>0</v>
      </c>
      <c r="J4374">
        <v>84</v>
      </c>
      <c r="K4374" s="3">
        <v>42372</v>
      </c>
      <c r="L4374" t="s">
        <v>9156</v>
      </c>
      <c r="M4374" t="str">
        <f t="shared" si="1470"/>
        <v>American philanthropist and businessman (Danbury Mint).[65]</v>
      </c>
      <c r="N4374" t="str">
        <f t="shared" si="1475"/>
        <v>American</v>
      </c>
      <c r="O4374" t="str">
        <f t="shared" si="1474"/>
        <v>philanthropist and businessman (Danbury Mint).[65]</v>
      </c>
      <c r="P4374" t="str">
        <f t="shared" si="1471"/>
        <v>philanthropist and businessman (Danbury Mint).</v>
      </c>
      <c r="Q4374" t="str">
        <f t="shared" si="1472"/>
        <v>philanthropist and businessman (Danbury Mint)</v>
      </c>
      <c r="R4374" t="s">
        <v>3349</v>
      </c>
      <c r="S4374" t="s">
        <v>2682</v>
      </c>
      <c r="U4374" t="str">
        <f t="shared" si="1476"/>
        <v>https://en.wikipedia.org/wiki/Ted_Stanley</v>
      </c>
      <c r="Y4374" t="str">
        <f t="shared" si="1477"/>
        <v>https://tools.wmflabs.org/xtools-articleinfo/?article=Ted_Stanley&amp;project=en.wikipedia.org</v>
      </c>
      <c r="AB4374" t="str">
        <f t="shared" si="1478"/>
        <v>https://en.wikipedia.org/w/index.php?title=Special:WhatLinksHere/Ted_Stanley&amp;limit=500</v>
      </c>
    </row>
    <row r="4375" spans="1:28">
      <c r="A4375">
        <v>1391</v>
      </c>
      <c r="B4375">
        <v>881433</v>
      </c>
      <c r="C4375">
        <v>932645.2624045487</v>
      </c>
      <c r="D4375" t="s">
        <v>8494</v>
      </c>
      <c r="E4375" t="str">
        <f t="shared" si="1468"/>
        <v>Ted</v>
      </c>
      <c r="F4375" t="str">
        <f t="shared" si="1469"/>
        <v>Szilva</v>
      </c>
      <c r="H4375">
        <v>0</v>
      </c>
      <c r="J4375">
        <v>81</v>
      </c>
      <c r="K4375" s="3">
        <v>42438</v>
      </c>
      <c r="L4375" s="2" t="s">
        <v>8113</v>
      </c>
      <c r="M4375" t="str">
        <f t="shared" si="1470"/>
        <v>Canadian monument creator (Big Nickel).[197]</v>
      </c>
      <c r="N4375" t="str">
        <f t="shared" si="1475"/>
        <v>Canadian</v>
      </c>
      <c r="O4375" t="str">
        <f t="shared" si="1474"/>
        <v>monument creator (Big Nickel).[197]</v>
      </c>
      <c r="P4375" t="str">
        <f t="shared" si="1471"/>
        <v>monument creator (Big Nickel).</v>
      </c>
      <c r="Q4375" t="str">
        <f t="shared" si="1472"/>
        <v>monument creator (Big Nickel)</v>
      </c>
      <c r="R4375" t="s">
        <v>7070</v>
      </c>
      <c r="S4375" s="2" t="s">
        <v>1945</v>
      </c>
      <c r="U4375" t="str">
        <f t="shared" si="1476"/>
        <v>https://en.wikipedia.org/wiki/Ted_Szilva</v>
      </c>
      <c r="Y4375" t="str">
        <f t="shared" si="1477"/>
        <v>https://tools.wmflabs.org/xtools-articleinfo/?article=Ted_Szilva&amp;project=en.wikipedia.org</v>
      </c>
      <c r="AB4375" t="str">
        <f t="shared" si="1478"/>
        <v>https://en.wikipedia.org/w/index.php?title=Special:WhatLinksHere/Ted_Szilva&amp;limit=500</v>
      </c>
    </row>
    <row r="4376" spans="1:28">
      <c r="A4376">
        <v>3957</v>
      </c>
      <c r="B4376">
        <v>79793</v>
      </c>
      <c r="C4376">
        <v>164636.71744895692</v>
      </c>
      <c r="D4376" t="s">
        <v>4403</v>
      </c>
      <c r="E4376" t="str">
        <f t="shared" si="1468"/>
        <v>Temple</v>
      </c>
      <c r="F4376" t="str">
        <f t="shared" si="1469"/>
        <v>Painter</v>
      </c>
      <c r="H4376">
        <v>0</v>
      </c>
      <c r="J4376">
        <v>83</v>
      </c>
      <c r="K4376" s="5">
        <v>42588</v>
      </c>
      <c r="L4376" t="s">
        <v>4061</v>
      </c>
      <c r="M4376" t="str">
        <f t="shared" si="1470"/>
        <v>American harpsichordist and organist.[99]</v>
      </c>
      <c r="N4376" t="str">
        <f t="shared" si="1475"/>
        <v>American</v>
      </c>
      <c r="O4376" t="str">
        <f t="shared" si="1474"/>
        <v>harpsichordist and organist.[99]</v>
      </c>
      <c r="P4376" s="2" t="str">
        <f t="shared" si="1471"/>
        <v>harpsichordist and organist.</v>
      </c>
      <c r="Q4376" s="2" t="str">
        <f t="shared" si="1472"/>
        <v>harpsichordist and organist</v>
      </c>
      <c r="R4376" s="2" t="str">
        <f>Q4376</f>
        <v>harpsichordist and organist</v>
      </c>
      <c r="S4376" s="2"/>
      <c r="U4376" t="str">
        <f t="shared" si="1476"/>
        <v>https://en.wikipedia.org/wiki/Temple_Painter</v>
      </c>
      <c r="Y4376" t="str">
        <f t="shared" si="1477"/>
        <v>https://tools.wmflabs.org/xtools-articleinfo/?article=Temple_Painter&amp;project=en.wikipedia.org</v>
      </c>
      <c r="AB4376" t="str">
        <f t="shared" si="1478"/>
        <v>https://en.wikipedia.org/w/index.php?title=Special:WhatLinksHere/Temple_Painter&amp;limit=500</v>
      </c>
    </row>
    <row r="4377" spans="1:28">
      <c r="A4377">
        <v>3128</v>
      </c>
      <c r="B4377">
        <v>545034</v>
      </c>
      <c r="C4377">
        <v>584409.45617439866</v>
      </c>
      <c r="D4377" t="s">
        <v>5299</v>
      </c>
      <c r="E4377" t="str">
        <f t="shared" si="1468"/>
        <v>Tenor</v>
      </c>
      <c r="F4377" t="str">
        <f t="shared" si="1469"/>
        <v>Fly</v>
      </c>
      <c r="H4377">
        <v>0</v>
      </c>
      <c r="K4377" s="5">
        <v>42538</v>
      </c>
      <c r="L4377" t="s">
        <v>4863</v>
      </c>
      <c r="M4377" t="str">
        <f t="shared" si="1470"/>
        <v>English rapper and ragga vocalist.[283]</v>
      </c>
      <c r="N4377" t="str">
        <f t="shared" si="1475"/>
        <v>English</v>
      </c>
      <c r="O4377" t="str">
        <f t="shared" si="1474"/>
        <v>rapper and ragga vocalist.[283]</v>
      </c>
      <c r="P4377" t="str">
        <f t="shared" si="1471"/>
        <v>rapper and ragga vocalist.</v>
      </c>
      <c r="Q4377" t="str">
        <f t="shared" si="1472"/>
        <v>rapper and ragga vocalist</v>
      </c>
      <c r="R4377" t="str">
        <f>Q4377</f>
        <v>rapper and ragga vocalist</v>
      </c>
      <c r="U4377" t="str">
        <f t="shared" si="1476"/>
        <v>https://en.wikipedia.org/wiki/Tenor_Fly</v>
      </c>
      <c r="Y4377" t="str">
        <f t="shared" si="1477"/>
        <v>https://tools.wmflabs.org/xtools-articleinfo/?article=Tenor_Fly&amp;project=en.wikipedia.org</v>
      </c>
      <c r="AB4377" t="str">
        <f t="shared" si="1478"/>
        <v>https://en.wikipedia.org/w/index.php?title=Special:WhatLinksHere/Tenor_Fly&amp;limit=500</v>
      </c>
    </row>
    <row r="4378" spans="1:28">
      <c r="A4378">
        <v>4601</v>
      </c>
      <c r="B4378">
        <v>468616</v>
      </c>
      <c r="C4378">
        <v>243832.06648781197</v>
      </c>
      <c r="D4378" t="s">
        <v>15150</v>
      </c>
      <c r="E4378" t="str">
        <f t="shared" si="1468"/>
        <v>Teodoro</v>
      </c>
      <c r="F4378" t="str">
        <f t="shared" si="1469"/>
        <v>González de León</v>
      </c>
      <c r="H4378">
        <v>0</v>
      </c>
      <c r="J4378">
        <v>90</v>
      </c>
      <c r="K4378" s="5">
        <v>42629</v>
      </c>
      <c r="L4378" t="s">
        <v>15399</v>
      </c>
      <c r="M4378" t="str">
        <f t="shared" si="1470"/>
        <v>Mexican architect.[185]</v>
      </c>
      <c r="N4378" t="str">
        <f t="shared" si="1475"/>
        <v>Mexican</v>
      </c>
      <c r="O4378" t="str">
        <f t="shared" si="1474"/>
        <v>architect.[185]</v>
      </c>
      <c r="P4378" s="2" t="str">
        <f t="shared" si="1471"/>
        <v>architect.</v>
      </c>
      <c r="Q4378" s="2" t="str">
        <f t="shared" si="1472"/>
        <v>architect</v>
      </c>
      <c r="R4378" s="2" t="str">
        <f>IFERROR(MID(Q4378,1,FIND(" ",Q4378)-1),Q4378)</f>
        <v>architect</v>
      </c>
      <c r="U4378" t="str">
        <f t="shared" si="1476"/>
        <v>https://en.wikipedia.org/wiki/Teodoro_González de León</v>
      </c>
      <c r="Y4378" t="str">
        <f t="shared" si="1477"/>
        <v>https://tools.wmflabs.org/xtools-articleinfo/?article=Teodoro_González de León&amp;project=en.wikipedia.org</v>
      </c>
      <c r="AB4378" t="str">
        <f t="shared" si="1478"/>
        <v>https://en.wikipedia.org/w/index.php?title=Special:WhatLinksHere/Teodoro_González de León&amp;limit=500</v>
      </c>
    </row>
    <row r="4379" spans="1:28">
      <c r="A4379">
        <v>218</v>
      </c>
      <c r="B4379">
        <v>685605</v>
      </c>
      <c r="C4379">
        <v>947497.18672483135</v>
      </c>
      <c r="D4379" t="s">
        <v>9338</v>
      </c>
      <c r="E4379" t="str">
        <f t="shared" si="1468"/>
        <v>Teofil</v>
      </c>
      <c r="F4379" t="str">
        <f t="shared" si="1469"/>
        <v>Codreanu</v>
      </c>
      <c r="H4379">
        <v>0</v>
      </c>
      <c r="J4379">
        <v>74</v>
      </c>
      <c r="K4379" s="3">
        <v>42379</v>
      </c>
      <c r="L4379" t="s">
        <v>9339</v>
      </c>
      <c r="M4379" t="str">
        <f t="shared" si="1470"/>
        <v>Romanian footballer (Rapid București).[219]</v>
      </c>
      <c r="N4379" t="str">
        <f t="shared" si="1475"/>
        <v>Romanian</v>
      </c>
      <c r="O4379" t="str">
        <f t="shared" si="1474"/>
        <v>footballer (Rapid București).[219]</v>
      </c>
      <c r="P4379" t="str">
        <f t="shared" si="1471"/>
        <v>footballer (Rapid București).</v>
      </c>
      <c r="Q4379" t="str">
        <f t="shared" si="1472"/>
        <v>footballer (Rapid București)</v>
      </c>
      <c r="R4379" t="str">
        <f>IFERROR(MID(Q4379,1,FIND(" ",Q4379)-1),Q4379)</f>
        <v>footballer</v>
      </c>
      <c r="S4379" t="s">
        <v>2565</v>
      </c>
      <c r="U4379" t="str">
        <f t="shared" si="1476"/>
        <v>https://en.wikipedia.org/wiki/Teofil_Codreanu</v>
      </c>
      <c r="Y4379" t="str">
        <f t="shared" si="1477"/>
        <v>https://tools.wmflabs.org/xtools-articleinfo/?article=Teofil_Codreanu&amp;project=en.wikipedia.org</v>
      </c>
      <c r="AB4379" t="str">
        <f t="shared" si="1478"/>
        <v>https://en.wikipedia.org/w/index.php?title=Special:WhatLinksHere/Teofil_Codreanu&amp;limit=500</v>
      </c>
    </row>
    <row r="4380" spans="1:28">
      <c r="A4380">
        <v>527</v>
      </c>
      <c r="B4380">
        <v>553300</v>
      </c>
      <c r="C4380">
        <v>216472.85478957201</v>
      </c>
      <c r="D4380" t="s">
        <v>9887</v>
      </c>
      <c r="E4380" t="str">
        <f t="shared" si="1468"/>
        <v>Teófilo</v>
      </c>
      <c r="F4380" t="str">
        <f t="shared" si="1469"/>
        <v>Rodríguez</v>
      </c>
      <c r="H4380">
        <v>0</v>
      </c>
      <c r="J4380">
        <v>44</v>
      </c>
      <c r="K4380" s="3">
        <v>42393</v>
      </c>
      <c r="L4380" t="s">
        <v>9888</v>
      </c>
      <c r="M4380" t="str">
        <f t="shared" si="1470"/>
        <v>Venezuelan criminal.[533]</v>
      </c>
      <c r="N4380" t="str">
        <f t="shared" si="1475"/>
        <v>Venezuelan</v>
      </c>
      <c r="O4380" t="str">
        <f t="shared" si="1474"/>
        <v>criminal.[533]</v>
      </c>
      <c r="P4380" t="str">
        <f t="shared" si="1471"/>
        <v>criminal.</v>
      </c>
      <c r="Q4380" t="str">
        <f t="shared" si="1472"/>
        <v>criminal</v>
      </c>
      <c r="R4380" t="str">
        <f>IFERROR(MID(Q4380,1,FIND(" ",Q4380)-1),Q4380)</f>
        <v>criminal</v>
      </c>
      <c r="U4380" t="str">
        <f t="shared" si="1476"/>
        <v>https://en.wikipedia.org/wiki/Teófilo_Rodríguez</v>
      </c>
      <c r="Y4380" t="str">
        <f t="shared" si="1477"/>
        <v>https://tools.wmflabs.org/xtools-articleinfo/?article=Teófilo_Rodríguez&amp;project=en.wikipedia.org</v>
      </c>
      <c r="AB4380" t="str">
        <f t="shared" si="1478"/>
        <v>https://en.wikipedia.org/w/index.php?title=Special:WhatLinksHere/Teófilo_Rodríguez&amp;limit=500</v>
      </c>
    </row>
    <row r="4381" spans="1:28">
      <c r="A4381">
        <v>291</v>
      </c>
      <c r="B4381">
        <v>980627</v>
      </c>
      <c r="C4381">
        <v>454726.86490211345</v>
      </c>
      <c r="D4381" t="s">
        <v>9549</v>
      </c>
      <c r="E4381" t="str">
        <f t="shared" si="1468"/>
        <v>Tera</v>
      </c>
      <c r="F4381" t="str">
        <f t="shared" si="1469"/>
        <v>Wray</v>
      </c>
      <c r="H4381">
        <v>0</v>
      </c>
      <c r="J4381">
        <v>33</v>
      </c>
      <c r="K4381" s="3">
        <v>42382</v>
      </c>
      <c r="L4381" t="s">
        <v>10419</v>
      </c>
      <c r="M4381" t="str">
        <f t="shared" si="1470"/>
        <v>American pornographic actress suicide.[292]</v>
      </c>
      <c r="N4381" t="str">
        <f t="shared" si="1475"/>
        <v>American</v>
      </c>
      <c r="O4381" t="str">
        <f t="shared" si="1474"/>
        <v>pornographic actress suicide.[292]</v>
      </c>
      <c r="P4381" t="str">
        <f t="shared" si="1471"/>
        <v>pornographic actress suicide.</v>
      </c>
      <c r="Q4381" t="str">
        <f t="shared" si="1472"/>
        <v>pornographic actress suicide</v>
      </c>
      <c r="R4381" t="s">
        <v>7421</v>
      </c>
      <c r="T4381" t="s">
        <v>12103</v>
      </c>
      <c r="U4381" t="str">
        <f t="shared" si="1476"/>
        <v>https://en.wikipedia.org/wiki/Tera_Wray</v>
      </c>
      <c r="Y4381" t="str">
        <f t="shared" si="1477"/>
        <v>https://tools.wmflabs.org/xtools-articleinfo/?article=Tera_Wray&amp;project=en.wikipedia.org</v>
      </c>
      <c r="AB4381" t="str">
        <f t="shared" si="1478"/>
        <v>https://en.wikipedia.org/w/index.php?title=Special:WhatLinksHere/Tera_Wray&amp;limit=500</v>
      </c>
    </row>
    <row r="4382" spans="1:28">
      <c r="A4382">
        <v>3874</v>
      </c>
      <c r="B4382">
        <v>768210</v>
      </c>
      <c r="C4382">
        <v>66081.270728318486</v>
      </c>
      <c r="D4382" t="s">
        <v>4499</v>
      </c>
      <c r="E4382" t="str">
        <f t="shared" si="1468"/>
        <v>Terence</v>
      </c>
      <c r="F4382" t="str">
        <f t="shared" si="1469"/>
        <v>Bayler</v>
      </c>
      <c r="H4382">
        <v>0</v>
      </c>
      <c r="J4382">
        <v>86</v>
      </c>
      <c r="K4382" s="5">
        <v>42584</v>
      </c>
      <c r="L4382" t="s">
        <v>3970</v>
      </c>
      <c r="M4382" t="str">
        <f t="shared" si="1470"/>
        <v>New Zealand actor (Monty Python's Life of Brian Time Bandits Harry Potter and the Philosopher's Stone).[16]</v>
      </c>
      <c r="N4382" t="s">
        <v>3392</v>
      </c>
      <c r="O4382" t="str">
        <f t="shared" si="1474"/>
        <v>Zealand actor (Monty Python's Life of Brian Time Bandits Harry Potter and the Philosopher's Stone).[16]</v>
      </c>
      <c r="P4382" s="2" t="str">
        <f t="shared" si="1471"/>
        <v>Zealand actor (Monty Python's Life of Brian Time Bandits Harry Potter and the Philosopher's Stone).</v>
      </c>
      <c r="Q4382" s="2" t="str">
        <f t="shared" si="1472"/>
        <v>Zealand actor (Monty Python's Life of Brian Time Bandits Harry Potter and the Philosopher's Stone)</v>
      </c>
      <c r="R4382" s="2" t="s">
        <v>2755</v>
      </c>
      <c r="S4382" s="2" t="s">
        <v>795</v>
      </c>
      <c r="U4382" t="str">
        <f t="shared" si="1476"/>
        <v>https://en.wikipedia.org/wiki/Terence_Bayler</v>
      </c>
      <c r="Y4382" t="str">
        <f t="shared" si="1477"/>
        <v>https://tools.wmflabs.org/xtools-articleinfo/?article=Terence_Bayler&amp;project=en.wikipedia.org</v>
      </c>
      <c r="AB4382" t="str">
        <f t="shared" si="1478"/>
        <v>https://en.wikipedia.org/w/index.php?title=Special:WhatLinksHere/Terence_Bayler&amp;limit=500</v>
      </c>
    </row>
    <row r="4383" spans="1:28">
      <c r="A4383">
        <v>4802</v>
      </c>
      <c r="B4383">
        <v>988799</v>
      </c>
      <c r="C4383">
        <v>429878.56694071525</v>
      </c>
      <c r="D4383" t="s">
        <v>360</v>
      </c>
      <c r="E4383" s="2" t="str">
        <f t="shared" si="1468"/>
        <v>Terence</v>
      </c>
      <c r="F4383" s="2" t="str">
        <f t="shared" si="1469"/>
        <v>Brady</v>
      </c>
      <c r="H4383">
        <v>0</v>
      </c>
      <c r="J4383">
        <v>77</v>
      </c>
      <c r="K4383" s="3">
        <v>42642</v>
      </c>
      <c r="L4383" t="s">
        <v>103</v>
      </c>
      <c r="M4383" s="2" t="str">
        <f t="shared" si="1470"/>
        <v>British writer and actor.[38]</v>
      </c>
      <c r="N4383" s="2" t="str">
        <f t="shared" ref="N4383:N4392" si="1479">MID(M4383,1,FIND(" ",M4383)-1)</f>
        <v>British</v>
      </c>
      <c r="O4383" s="2" t="str">
        <f t="shared" si="1474"/>
        <v>writer and actor.[38]</v>
      </c>
      <c r="P4383" s="2" t="str">
        <f t="shared" si="1471"/>
        <v>writer and actor.</v>
      </c>
      <c r="Q4383" s="2" t="str">
        <f t="shared" si="1472"/>
        <v>writer and actor</v>
      </c>
      <c r="R4383" s="2" t="s">
        <v>169</v>
      </c>
    </row>
    <row r="4384" spans="1:28">
      <c r="A4384">
        <v>378</v>
      </c>
      <c r="B4384">
        <v>819047</v>
      </c>
      <c r="C4384">
        <v>658837.46397230425</v>
      </c>
      <c r="D4384" t="s">
        <v>9692</v>
      </c>
      <c r="E4384" t="str">
        <f t="shared" si="1468"/>
        <v>Terence</v>
      </c>
      <c r="F4384" t="str">
        <f t="shared" si="1469"/>
        <v>Cook</v>
      </c>
      <c r="H4384">
        <v>0</v>
      </c>
      <c r="J4384">
        <v>88</v>
      </c>
      <c r="K4384" s="3">
        <v>42387</v>
      </c>
      <c r="L4384" t="s">
        <v>9551</v>
      </c>
      <c r="M4384" t="str">
        <f t="shared" si="1470"/>
        <v>Welsh rugby union and rugby league footballer.[380]</v>
      </c>
      <c r="N4384" t="str">
        <f t="shared" si="1479"/>
        <v>Welsh</v>
      </c>
      <c r="O4384" t="str">
        <f t="shared" si="1474"/>
        <v>rugby union and rugby league footballer.[380]</v>
      </c>
      <c r="P4384" t="str">
        <f t="shared" si="1471"/>
        <v>rugby union and rugby league footballer.</v>
      </c>
      <c r="Q4384" t="str">
        <f t="shared" si="1472"/>
        <v>rugby union and rugby league footballer</v>
      </c>
      <c r="R4384" t="str">
        <f>Q4384</f>
        <v>rugby union and rugby league footballer</v>
      </c>
      <c r="U4384" t="str">
        <f t="shared" ref="U4384:U4418" si="1480">CONCATENATE("https://en.wikipedia.org/wiki/",REPLACE(D4384,FIND(" ",D4384),1,"_"))</f>
        <v>https://en.wikipedia.org/wiki/Terence_Cook</v>
      </c>
      <c r="Y4384" t="str">
        <f t="shared" ref="Y4384:Y4415" si="1481">CONCATENATE("https://tools.wmflabs.org/xtools-articleinfo/?article=",REPLACE(D4384,FIND(" ",D4384),1,"_"),"&amp;project=en.wikipedia.org")</f>
        <v>https://tools.wmflabs.org/xtools-articleinfo/?article=Terence_Cook&amp;project=en.wikipedia.org</v>
      </c>
      <c r="AB4384" t="str">
        <f t="shared" ref="AB4384:AB4415" si="1482">CONCATENATE("https://en.wikipedia.org/w/index.php?title=Special:WhatLinksHere/",REPLACE(D4384,FIND(" ",D4384),1,"_"),"&amp;limit=500")</f>
        <v>https://en.wikipedia.org/w/index.php?title=Special:WhatLinksHere/Terence_Cook&amp;limit=500</v>
      </c>
    </row>
    <row r="4385" spans="1:29">
      <c r="A4385">
        <v>1679</v>
      </c>
      <c r="B4385">
        <v>844604</v>
      </c>
      <c r="C4385">
        <v>215187.06677579758</v>
      </c>
      <c r="D4385" t="s">
        <v>8591</v>
      </c>
      <c r="E4385" t="str">
        <f t="shared" si="1468"/>
        <v>Terry</v>
      </c>
      <c r="F4385" t="str">
        <f t="shared" si="1469"/>
        <v>Brain</v>
      </c>
      <c r="H4385">
        <v>0</v>
      </c>
      <c r="J4385">
        <v>60</v>
      </c>
      <c r="K4385" s="3">
        <v>42454</v>
      </c>
      <c r="L4385" s="2" t="s">
        <v>7831</v>
      </c>
      <c r="M4385" t="str">
        <f t="shared" si="1470"/>
        <v>British animator (The Trap Door) cancer.[486]</v>
      </c>
      <c r="N4385" t="str">
        <f t="shared" si="1479"/>
        <v>British</v>
      </c>
      <c r="O4385" t="str">
        <f t="shared" si="1474"/>
        <v>animator (The Trap Door) cancer.[486]</v>
      </c>
      <c r="P4385" t="str">
        <f t="shared" si="1471"/>
        <v>animator (The Trap Door) cancer.</v>
      </c>
      <c r="Q4385" t="str">
        <f t="shared" si="1472"/>
        <v>animator (The Trap Door) cancer</v>
      </c>
      <c r="R4385" t="str">
        <f>IFERROR(MID(Q4385,1,FIND(" ",Q4385)-1),Q4385)</f>
        <v>animator</v>
      </c>
      <c r="S4385" s="2" t="s">
        <v>1867</v>
      </c>
      <c r="T4385" t="s">
        <v>7241</v>
      </c>
      <c r="U4385" t="str">
        <f t="shared" si="1480"/>
        <v>https://en.wikipedia.org/wiki/Terry_Brain</v>
      </c>
      <c r="Y4385" t="str">
        <f t="shared" si="1481"/>
        <v>https://tools.wmflabs.org/xtools-articleinfo/?article=Terry_Brain&amp;project=en.wikipedia.org</v>
      </c>
      <c r="AB4385" t="str">
        <f t="shared" si="1482"/>
        <v>https://en.wikipedia.org/w/index.php?title=Special:WhatLinksHere/Terry_Brain&amp;limit=500</v>
      </c>
    </row>
    <row r="4386" spans="1:29">
      <c r="A4386">
        <v>4681</v>
      </c>
      <c r="B4386">
        <v>143423</v>
      </c>
      <c r="C4386">
        <v>194820.51595969097</v>
      </c>
      <c r="D4386" t="s">
        <v>15213</v>
      </c>
      <c r="E4386" t="str">
        <f t="shared" si="1468"/>
        <v>Terry</v>
      </c>
      <c r="F4386" t="str">
        <f t="shared" si="1469"/>
        <v>Kohler</v>
      </c>
      <c r="H4386">
        <v>0</v>
      </c>
      <c r="J4386">
        <v>82</v>
      </c>
      <c r="K4386" s="5">
        <v>42633</v>
      </c>
      <c r="L4386" t="s">
        <v>15641</v>
      </c>
      <c r="M4386" t="str">
        <f t="shared" si="1470"/>
        <v>American businessman CEO of Vollrath (since 1982).[118]</v>
      </c>
      <c r="N4386" t="str">
        <f t="shared" si="1479"/>
        <v>American</v>
      </c>
      <c r="O4386" t="str">
        <f t="shared" si="1474"/>
        <v>businessman CEO of Vollrath (since 1982).[118]</v>
      </c>
      <c r="P4386" s="2" t="str">
        <f t="shared" si="1471"/>
        <v>businessman CEO of Vollrath (since 1982).</v>
      </c>
      <c r="Q4386" s="2" t="str">
        <f t="shared" si="1472"/>
        <v>businessman CEO of Vollrath (since 1982)</v>
      </c>
      <c r="R4386" s="2" t="str">
        <f>IFERROR(MID(Q4386,1,FIND(" ",Q4386)-1),Q4386)</f>
        <v>businessman</v>
      </c>
      <c r="S4386" s="2" t="s">
        <v>315</v>
      </c>
      <c r="U4386" t="str">
        <f t="shared" si="1480"/>
        <v>https://en.wikipedia.org/wiki/Terry_Kohler</v>
      </c>
      <c r="V4386">
        <v>737</v>
      </c>
      <c r="W4386">
        <v>1</v>
      </c>
      <c r="X4386">
        <v>0</v>
      </c>
      <c r="Y4386" t="str">
        <f t="shared" si="1481"/>
        <v>https://tools.wmflabs.org/xtools-articleinfo/?article=Terry_Kohler&amp;project=en.wikipedia.org</v>
      </c>
      <c r="Z4386">
        <v>77</v>
      </c>
      <c r="AA4386">
        <v>42</v>
      </c>
      <c r="AB4386" t="str">
        <f t="shared" si="1482"/>
        <v>https://en.wikipedia.org/w/index.php?title=Special:WhatLinksHere/Terry_Kohler&amp;limit=500</v>
      </c>
      <c r="AC4386">
        <v>33</v>
      </c>
    </row>
    <row r="4387" spans="1:29">
      <c r="A4387">
        <v>1804</v>
      </c>
      <c r="B4387">
        <v>909372</v>
      </c>
      <c r="C4387">
        <v>143220.92391466867</v>
      </c>
      <c r="D4387" t="s">
        <v>8551</v>
      </c>
      <c r="E4387" t="str">
        <f t="shared" si="1468"/>
        <v>Terry</v>
      </c>
      <c r="F4387" t="str">
        <f t="shared" si="1469"/>
        <v>Plumeri</v>
      </c>
      <c r="H4387">
        <v>0</v>
      </c>
      <c r="J4387">
        <v>71</v>
      </c>
      <c r="K4387" s="3">
        <v>42460</v>
      </c>
      <c r="L4387" s="2" t="s">
        <v>7686</v>
      </c>
      <c r="M4387" t="str">
        <f t="shared" si="1470"/>
        <v>American musician conductor and composer homicide.[612]</v>
      </c>
      <c r="N4387" t="str">
        <f t="shared" si="1479"/>
        <v>American</v>
      </c>
      <c r="O4387" t="str">
        <f t="shared" si="1474"/>
        <v>musician conductor and composer homicide.[612]</v>
      </c>
      <c r="P4387" t="str">
        <f t="shared" si="1471"/>
        <v>musician conductor and composer homicide.</v>
      </c>
      <c r="Q4387" t="str">
        <f t="shared" si="1472"/>
        <v>musician conductor and composer homicide</v>
      </c>
      <c r="R4387" t="str">
        <f>MID(Q4387,1,LEN(Q4387)-LEN(T4387))</f>
        <v xml:space="preserve">musician conductor and composer </v>
      </c>
      <c r="T4387" t="s">
        <v>7398</v>
      </c>
      <c r="U4387" t="str">
        <f t="shared" si="1480"/>
        <v>https://en.wikipedia.org/wiki/Terry_Plumeri</v>
      </c>
      <c r="Y4387" t="str">
        <f t="shared" si="1481"/>
        <v>https://tools.wmflabs.org/xtools-articleinfo/?article=Terry_Plumeri&amp;project=en.wikipedia.org</v>
      </c>
      <c r="AB4387" t="str">
        <f t="shared" si="1482"/>
        <v>https://en.wikipedia.org/w/index.php?title=Special:WhatLinksHere/Terry_Plumeri&amp;limit=500</v>
      </c>
    </row>
    <row r="4388" spans="1:29">
      <c r="A4388">
        <v>2244</v>
      </c>
      <c r="B4388">
        <v>521077</v>
      </c>
      <c r="C4388">
        <v>873705.74173837667</v>
      </c>
      <c r="D4388" t="s">
        <v>6465</v>
      </c>
      <c r="E4388" t="str">
        <f t="shared" si="1468"/>
        <v>Terry</v>
      </c>
      <c r="F4388" t="str">
        <f t="shared" si="1469"/>
        <v>Redlin</v>
      </c>
      <c r="H4388">
        <v>0</v>
      </c>
      <c r="J4388">
        <v>78</v>
      </c>
      <c r="K4388" s="5">
        <v>42484</v>
      </c>
      <c r="L4388" t="s">
        <v>5987</v>
      </c>
      <c r="M4388" t="str">
        <f t="shared" si="1470"/>
        <v>American artist Alzheimer's disease.[432]</v>
      </c>
      <c r="N4388" t="str">
        <f t="shared" si="1479"/>
        <v>American</v>
      </c>
      <c r="O4388" t="str">
        <f t="shared" si="1474"/>
        <v>artist Alzheimer's disease.[432]</v>
      </c>
      <c r="P4388" t="str">
        <f t="shared" si="1471"/>
        <v>artist Alzheimer's disease.</v>
      </c>
      <c r="Q4388" t="str">
        <f t="shared" si="1472"/>
        <v>artist Alzheimer's disease</v>
      </c>
      <c r="R4388" t="str">
        <f>IFERROR(MID(Q4388,1,FIND(" ",Q4388)-1),Q4388)</f>
        <v>artist</v>
      </c>
      <c r="T4388" t="s">
        <v>7663</v>
      </c>
      <c r="U4388" t="str">
        <f t="shared" si="1480"/>
        <v>https://en.wikipedia.org/wiki/Terry_Redlin</v>
      </c>
      <c r="Y4388" t="str">
        <f t="shared" si="1481"/>
        <v>https://tools.wmflabs.org/xtools-articleinfo/?article=Terry_Redlin&amp;project=en.wikipedia.org</v>
      </c>
      <c r="AB4388" t="str">
        <f t="shared" si="1482"/>
        <v>https://en.wikipedia.org/w/index.php?title=Special:WhatLinksHere/Terry_Redlin&amp;limit=500</v>
      </c>
    </row>
    <row r="4389" spans="1:29">
      <c r="A4389">
        <v>3053</v>
      </c>
      <c r="B4389">
        <v>855479</v>
      </c>
      <c r="C4389">
        <v>304631.89146213664</v>
      </c>
      <c r="D4389" t="s">
        <v>5397</v>
      </c>
      <c r="E4389" t="str">
        <f t="shared" si="1468"/>
        <v>Tet</v>
      </c>
      <c r="F4389" t="str">
        <f t="shared" si="1469"/>
        <v>Garcia</v>
      </c>
      <c r="H4389">
        <v>0</v>
      </c>
      <c r="J4389">
        <v>75</v>
      </c>
      <c r="K4389" s="5">
        <v>42534</v>
      </c>
      <c r="L4389" t="s">
        <v>4919</v>
      </c>
      <c r="M4389" t="str">
        <f t="shared" si="1470"/>
        <v>Filipino politician.[208]</v>
      </c>
      <c r="N4389" t="str">
        <f t="shared" si="1479"/>
        <v>Filipino</v>
      </c>
      <c r="O4389" t="str">
        <f t="shared" si="1474"/>
        <v>politician.[208]</v>
      </c>
      <c r="P4389" t="str">
        <f t="shared" si="1471"/>
        <v>politician.</v>
      </c>
      <c r="Q4389" t="str">
        <f t="shared" si="1472"/>
        <v>politician</v>
      </c>
      <c r="R4389" t="str">
        <f>IFERROR(MID(Q4389,1,FIND(" ",Q4389)-1),Q4389)</f>
        <v>politician</v>
      </c>
      <c r="U4389" t="str">
        <f t="shared" si="1480"/>
        <v>https://en.wikipedia.org/wiki/Tet_Garcia</v>
      </c>
      <c r="Y4389" t="str">
        <f t="shared" si="1481"/>
        <v>https://tools.wmflabs.org/xtools-articleinfo/?article=Tet_Garcia&amp;project=en.wikipedia.org</v>
      </c>
      <c r="AB4389" t="str">
        <f t="shared" si="1482"/>
        <v>https://en.wikipedia.org/w/index.php?title=Special:WhatLinksHere/Tet_Garcia&amp;limit=500</v>
      </c>
    </row>
    <row r="4390" spans="1:29">
      <c r="A4390">
        <v>1131</v>
      </c>
      <c r="B4390">
        <v>764683</v>
      </c>
      <c r="C4390">
        <v>337965.7772848077</v>
      </c>
      <c r="D4390" t="s">
        <v>11125</v>
      </c>
      <c r="E4390" t="str">
        <f t="shared" si="1468"/>
        <v>Thadeo</v>
      </c>
      <c r="F4390" t="str">
        <f t="shared" si="1469"/>
        <v>Ouano</v>
      </c>
      <c r="H4390">
        <v>0</v>
      </c>
      <c r="J4390">
        <v>71</v>
      </c>
      <c r="K4390" s="3">
        <v>42426</v>
      </c>
      <c r="L4390" t="s">
        <v>11516</v>
      </c>
      <c r="M4390" t="str">
        <f t="shared" si="1470"/>
        <v>Filipino politician mayor of Mandaue (1998–2007).[478]</v>
      </c>
      <c r="N4390" t="str">
        <f t="shared" si="1479"/>
        <v>Filipino</v>
      </c>
      <c r="O4390" t="str">
        <f t="shared" si="1474"/>
        <v>politician mayor of Mandaue (1998–2007).[478]</v>
      </c>
      <c r="P4390" t="str">
        <f t="shared" si="1471"/>
        <v>politician mayor of Mandaue (1998–2007).</v>
      </c>
      <c r="Q4390" t="str">
        <f t="shared" si="1472"/>
        <v>politician mayor of Mandaue (1998–2007)</v>
      </c>
      <c r="R4390" t="str">
        <f>IFERROR(MID(Q4390,1,FIND(" ",Q4390)-1),Q4390)</f>
        <v>politician</v>
      </c>
      <c r="U4390" t="str">
        <f t="shared" si="1480"/>
        <v>https://en.wikipedia.org/wiki/Thadeo_Ouano</v>
      </c>
      <c r="Y4390" t="str">
        <f t="shared" si="1481"/>
        <v>https://tools.wmflabs.org/xtools-articleinfo/?article=Thadeo_Ouano&amp;project=en.wikipedia.org</v>
      </c>
      <c r="AB4390" t="str">
        <f t="shared" si="1482"/>
        <v>https://en.wikipedia.org/w/index.php?title=Special:WhatLinksHere/Thadeo_Ouano&amp;limit=500</v>
      </c>
    </row>
    <row r="4391" spans="1:29">
      <c r="A4391">
        <v>1247</v>
      </c>
      <c r="B4391">
        <v>977219</v>
      </c>
      <c r="C4391">
        <v>365259.51600106055</v>
      </c>
      <c r="D4391" t="s">
        <v>9044</v>
      </c>
      <c r="E4391" t="str">
        <f t="shared" si="1468"/>
        <v>Thanat</v>
      </c>
      <c r="F4391" t="str">
        <f t="shared" si="1469"/>
        <v>Khoman</v>
      </c>
      <c r="H4391">
        <v>0</v>
      </c>
      <c r="J4391">
        <v>101</v>
      </c>
      <c r="K4391" s="3">
        <v>42432</v>
      </c>
      <c r="L4391" s="2" t="s">
        <v>8414</v>
      </c>
      <c r="M4391" t="str">
        <f t="shared" si="1470"/>
        <v>Thai politician Foreign Minister (1959–1971).[53]</v>
      </c>
      <c r="N4391" t="str">
        <f t="shared" si="1479"/>
        <v>Thai</v>
      </c>
      <c r="O4391" t="str">
        <f t="shared" si="1474"/>
        <v>politician Foreign Minister (1959–1971).[53]</v>
      </c>
      <c r="P4391" t="str">
        <f t="shared" si="1471"/>
        <v>politician Foreign Minister (1959–1971).</v>
      </c>
      <c r="Q4391" t="str">
        <f t="shared" si="1472"/>
        <v>politician Foreign Minister (1959–1971)</v>
      </c>
      <c r="R4391" t="str">
        <f>IFERROR(MID(Q4391,1,FIND(" ",Q4391)-1),Q4391)</f>
        <v>politician</v>
      </c>
      <c r="S4391" s="2" t="s">
        <v>2025</v>
      </c>
      <c r="U4391" t="str">
        <f t="shared" si="1480"/>
        <v>https://en.wikipedia.org/wiki/Thanat_Khoman</v>
      </c>
      <c r="Y4391" t="str">
        <f t="shared" si="1481"/>
        <v>https://tools.wmflabs.org/xtools-articleinfo/?article=Thanat_Khoman&amp;project=en.wikipedia.org</v>
      </c>
      <c r="AB4391" t="str">
        <f t="shared" si="1482"/>
        <v>https://en.wikipedia.org/w/index.php?title=Special:WhatLinksHere/Thanat_Khoman&amp;limit=500</v>
      </c>
    </row>
    <row r="4392" spans="1:29">
      <c r="A4392">
        <v>1510</v>
      </c>
      <c r="B4392">
        <v>167147</v>
      </c>
      <c r="C4392">
        <v>642372.37471752451</v>
      </c>
      <c r="D4392" t="s">
        <v>8602</v>
      </c>
      <c r="E4392" t="str">
        <f t="shared" si="1468"/>
        <v>Thanh</v>
      </c>
      <c r="F4392" t="str">
        <f t="shared" si="1469"/>
        <v>Tùng</v>
      </c>
      <c r="H4392">
        <v>0</v>
      </c>
      <c r="J4392">
        <v>67</v>
      </c>
      <c r="K4392" s="3">
        <v>42444</v>
      </c>
      <c r="L4392" s="2" t="s">
        <v>8011</v>
      </c>
      <c r="M4392" t="str">
        <f t="shared" si="1470"/>
        <v>Vietnamese songwriter.[317]</v>
      </c>
      <c r="N4392" t="str">
        <f t="shared" si="1479"/>
        <v>Vietnamese</v>
      </c>
      <c r="O4392" t="str">
        <f t="shared" si="1474"/>
        <v>songwriter.[317]</v>
      </c>
      <c r="P4392" t="str">
        <f t="shared" si="1471"/>
        <v>songwriter.</v>
      </c>
      <c r="Q4392" t="str">
        <f t="shared" si="1472"/>
        <v>songwriter</v>
      </c>
      <c r="R4392" t="str">
        <f>IFERROR(MID(Q4392,1,FIND(" ",Q4392)-1),Q4392)</f>
        <v>songwriter</v>
      </c>
      <c r="U4392" t="str">
        <f t="shared" si="1480"/>
        <v>https://en.wikipedia.org/wiki/Thanh_Tùng</v>
      </c>
      <c r="Y4392" t="str">
        <f t="shared" si="1481"/>
        <v>https://tools.wmflabs.org/xtools-articleinfo/?article=Thanh_Tùng&amp;project=en.wikipedia.org</v>
      </c>
      <c r="AB4392" t="str">
        <f t="shared" si="1482"/>
        <v>https://en.wikipedia.org/w/index.php?title=Special:WhatLinksHere/Thanh_Tùng&amp;limit=500</v>
      </c>
    </row>
    <row r="4393" spans="1:29">
      <c r="A4393">
        <v>235</v>
      </c>
      <c r="B4393">
        <v>296254</v>
      </c>
      <c r="C4393">
        <v>248599.99930595222</v>
      </c>
      <c r="D4393" t="s">
        <v>9368</v>
      </c>
      <c r="E4393" t="str">
        <f t="shared" si="1468"/>
        <v>The</v>
      </c>
      <c r="F4393" t="str">
        <f t="shared" si="1469"/>
        <v>Wolfman</v>
      </c>
      <c r="H4393">
        <v>0</v>
      </c>
      <c r="J4393">
        <v>80</v>
      </c>
      <c r="K4393" s="3">
        <v>42379</v>
      </c>
      <c r="L4393" t="s">
        <v>9369</v>
      </c>
      <c r="M4393" t="str">
        <f t="shared" si="1470"/>
        <v>Hungarian-born Canadian professional wrestler (WWWF).[236]</v>
      </c>
      <c r="N4393" t="s">
        <v>11548</v>
      </c>
      <c r="O4393" t="s">
        <v>11394</v>
      </c>
      <c r="P4393" t="str">
        <f t="shared" si="1471"/>
        <v>professional wrestler (WWWF).</v>
      </c>
      <c r="Q4393" t="str">
        <f t="shared" si="1472"/>
        <v>professional wrestler (WWWF)</v>
      </c>
      <c r="R4393" t="s">
        <v>7406</v>
      </c>
      <c r="S4393" t="s">
        <v>2483</v>
      </c>
      <c r="U4393" t="str">
        <f t="shared" si="1480"/>
        <v>https://en.wikipedia.org/wiki/The_Wolfman</v>
      </c>
      <c r="Y4393" t="str">
        <f t="shared" si="1481"/>
        <v>https://tools.wmflabs.org/xtools-articleinfo/?article=The_Wolfman&amp;project=en.wikipedia.org</v>
      </c>
      <c r="AB4393" t="str">
        <f t="shared" si="1482"/>
        <v>https://en.wikipedia.org/w/index.php?title=Special:WhatLinksHere/The_Wolfman&amp;limit=500</v>
      </c>
    </row>
    <row r="4394" spans="1:29">
      <c r="A4394">
        <v>1272</v>
      </c>
      <c r="B4394">
        <v>155788</v>
      </c>
      <c r="C4394">
        <v>652055.76278367522</v>
      </c>
      <c r="D4394" t="s">
        <v>9076</v>
      </c>
      <c r="E4394" t="str">
        <f t="shared" si="1468"/>
        <v>Thea</v>
      </c>
      <c r="F4394" t="str">
        <f t="shared" si="1469"/>
        <v>Knutzen</v>
      </c>
      <c r="H4394">
        <v>0</v>
      </c>
      <c r="J4394">
        <v>85</v>
      </c>
      <c r="K4394" s="3">
        <v>42433</v>
      </c>
      <c r="L4394" s="2" t="s">
        <v>8179</v>
      </c>
      <c r="M4394" t="str">
        <f t="shared" si="1470"/>
        <v>Norwegian politician MP (1985–1993).[78]</v>
      </c>
      <c r="N4394" t="str">
        <f t="shared" ref="N4394:N4408" si="1483">MID(M4394,1,FIND(" ",M4394)-1)</f>
        <v>Norwegian</v>
      </c>
      <c r="O4394" t="str">
        <f t="shared" ref="O4394:O4431" si="1484">MID(M4394,FIND(" ",M4394)+1,9999)</f>
        <v>politician MP (1985–1993).[78]</v>
      </c>
      <c r="P4394" t="str">
        <f t="shared" si="1471"/>
        <v>politician MP (1985–1993).</v>
      </c>
      <c r="Q4394" t="str">
        <f t="shared" si="1472"/>
        <v>politician MP (1985–1993)</v>
      </c>
      <c r="R4394" t="str">
        <f>IFERROR(MID(Q4394,1,FIND(" ",Q4394)-1),Q4394)</f>
        <v>politician</v>
      </c>
      <c r="S4394" s="2" t="s">
        <v>2136</v>
      </c>
      <c r="U4394" t="str">
        <f t="shared" si="1480"/>
        <v>https://en.wikipedia.org/wiki/Thea_Knutzen</v>
      </c>
      <c r="Y4394" t="str">
        <f t="shared" si="1481"/>
        <v>https://tools.wmflabs.org/xtools-articleinfo/?article=Thea_Knutzen&amp;project=en.wikipedia.org</v>
      </c>
      <c r="AB4394" t="str">
        <f t="shared" si="1482"/>
        <v>https://en.wikipedia.org/w/index.php?title=Special:WhatLinksHere/Thea_Knutzen&amp;limit=500</v>
      </c>
    </row>
    <row r="4395" spans="1:29">
      <c r="A4395">
        <v>3290</v>
      </c>
      <c r="B4395">
        <v>818988</v>
      </c>
      <c r="C4395">
        <v>337117.94560804265</v>
      </c>
      <c r="D4395" t="s">
        <v>5293</v>
      </c>
      <c r="E4395" t="str">
        <f t="shared" si="1468"/>
        <v>Theo</v>
      </c>
      <c r="F4395" t="str">
        <f t="shared" si="1469"/>
        <v>Dilissen</v>
      </c>
      <c r="H4395">
        <v>0</v>
      </c>
      <c r="J4395">
        <v>62</v>
      </c>
      <c r="K4395" s="5">
        <v>42549</v>
      </c>
      <c r="L4395" t="s">
        <v>4689</v>
      </c>
      <c r="M4395" t="str">
        <f t="shared" si="1470"/>
        <v>Belgian basketball player and businessman.[445]</v>
      </c>
      <c r="N4395" t="str">
        <f t="shared" si="1483"/>
        <v>Belgian</v>
      </c>
      <c r="O4395" t="str">
        <f t="shared" si="1484"/>
        <v>basketball player and businessman.[445]</v>
      </c>
      <c r="P4395" t="str">
        <f t="shared" si="1471"/>
        <v>basketball player and businessman.</v>
      </c>
      <c r="Q4395" t="str">
        <f t="shared" si="1472"/>
        <v>basketball player and businessman</v>
      </c>
      <c r="R4395" t="str">
        <f>Q4395</f>
        <v>basketball player and businessman</v>
      </c>
      <c r="U4395" t="str">
        <f t="shared" si="1480"/>
        <v>https://en.wikipedia.org/wiki/Theo_Dilissen</v>
      </c>
      <c r="Y4395" t="str">
        <f t="shared" si="1481"/>
        <v>https://tools.wmflabs.org/xtools-articleinfo/?article=Theo_Dilissen&amp;project=en.wikipedia.org</v>
      </c>
      <c r="AB4395" t="str">
        <f t="shared" si="1482"/>
        <v>https://en.wikipedia.org/w/index.php?title=Special:WhatLinksHere/Theo_Dilissen&amp;limit=500</v>
      </c>
    </row>
    <row r="4396" spans="1:29">
      <c r="A4396">
        <v>1262</v>
      </c>
      <c r="B4396">
        <v>83111</v>
      </c>
      <c r="C4396">
        <v>983406.58571669343</v>
      </c>
      <c r="D4396" t="s">
        <v>8900</v>
      </c>
      <c r="E4396" t="str">
        <f t="shared" si="1468"/>
        <v>Theodor</v>
      </c>
      <c r="F4396" t="str">
        <f t="shared" si="1469"/>
        <v>Cazaban</v>
      </c>
      <c r="H4396">
        <v>0</v>
      </c>
      <c r="J4396">
        <v>95</v>
      </c>
      <c r="K4396" s="3">
        <v>42433</v>
      </c>
      <c r="L4396" s="2" t="s">
        <v>8166</v>
      </c>
      <c r="M4396" t="str">
        <f t="shared" si="1470"/>
        <v>French writer.[68]</v>
      </c>
      <c r="N4396" t="str">
        <f t="shared" si="1483"/>
        <v>French</v>
      </c>
      <c r="O4396" t="str">
        <f t="shared" si="1484"/>
        <v>writer.[68]</v>
      </c>
      <c r="P4396" t="str">
        <f t="shared" si="1471"/>
        <v>writer.</v>
      </c>
      <c r="Q4396" t="str">
        <f t="shared" si="1472"/>
        <v>writer</v>
      </c>
      <c r="R4396" t="str">
        <f>IFERROR(MID(Q4396,1,FIND(" ",Q4396)-1),Q4396)</f>
        <v>writer</v>
      </c>
      <c r="U4396" t="str">
        <f t="shared" si="1480"/>
        <v>https://en.wikipedia.org/wiki/Theodor_Cazaban</v>
      </c>
      <c r="Y4396" t="str">
        <f t="shared" si="1481"/>
        <v>https://tools.wmflabs.org/xtools-articleinfo/?article=Theodor_Cazaban&amp;project=en.wikipedia.org</v>
      </c>
      <c r="AB4396" t="str">
        <f t="shared" si="1482"/>
        <v>https://en.wikipedia.org/w/index.php?title=Special:WhatLinksHere/Theodor_Cazaban&amp;limit=500</v>
      </c>
    </row>
    <row r="4397" spans="1:29">
      <c r="A4397">
        <v>333</v>
      </c>
      <c r="B4397">
        <v>299203</v>
      </c>
      <c r="C4397">
        <v>45908.039023743186</v>
      </c>
      <c r="D4397" t="s">
        <v>9621</v>
      </c>
      <c r="E4397" t="str">
        <f t="shared" si="1468"/>
        <v>Theodor</v>
      </c>
      <c r="F4397" t="str">
        <f t="shared" si="1469"/>
        <v>Danetti</v>
      </c>
      <c r="H4397">
        <v>0</v>
      </c>
      <c r="J4397">
        <v>89</v>
      </c>
      <c r="K4397" s="3">
        <v>42385</v>
      </c>
      <c r="L4397" t="s">
        <v>9622</v>
      </c>
      <c r="M4397" t="str">
        <f t="shared" si="1470"/>
        <v>Romanian stage and film actor.[334]</v>
      </c>
      <c r="N4397" t="str">
        <f t="shared" si="1483"/>
        <v>Romanian</v>
      </c>
      <c r="O4397" t="str">
        <f t="shared" si="1484"/>
        <v>stage and film actor.[334]</v>
      </c>
      <c r="P4397" t="str">
        <f t="shared" si="1471"/>
        <v>stage and film actor.</v>
      </c>
      <c r="Q4397" t="str">
        <f t="shared" si="1472"/>
        <v>stage and film actor</v>
      </c>
      <c r="R4397" t="s">
        <v>3300</v>
      </c>
      <c r="U4397" t="str">
        <f t="shared" si="1480"/>
        <v>https://en.wikipedia.org/wiki/Theodor_Danetti</v>
      </c>
      <c r="Y4397" t="str">
        <f t="shared" si="1481"/>
        <v>https://tools.wmflabs.org/xtools-articleinfo/?article=Theodor_Danetti&amp;project=en.wikipedia.org</v>
      </c>
      <c r="AB4397" t="str">
        <f t="shared" si="1482"/>
        <v>https://en.wikipedia.org/w/index.php?title=Special:WhatLinksHere/Theodor_Danetti&amp;limit=500</v>
      </c>
    </row>
    <row r="4398" spans="1:29">
      <c r="A4398">
        <v>552</v>
      </c>
      <c r="B4398">
        <v>26564</v>
      </c>
      <c r="C4398">
        <v>378128.14972585329</v>
      </c>
      <c r="D4398" t="s">
        <v>9966</v>
      </c>
      <c r="E4398" t="str">
        <f t="shared" si="1468"/>
        <v>Theodore</v>
      </c>
      <c r="F4398" t="str">
        <f t="shared" si="1469"/>
        <v>Karras</v>
      </c>
      <c r="H4398">
        <v>0</v>
      </c>
      <c r="J4398">
        <v>81</v>
      </c>
      <c r="K4398" s="3">
        <v>42395</v>
      </c>
      <c r="L4398" t="s">
        <v>10481</v>
      </c>
      <c r="M4398" t="str">
        <f t="shared" si="1470"/>
        <v>American football player (Chicago Bears) NFL champion (1963).[558]</v>
      </c>
      <c r="N4398" t="str">
        <f t="shared" si="1483"/>
        <v>American</v>
      </c>
      <c r="O4398" t="str">
        <f t="shared" si="1484"/>
        <v>football player (Chicago Bears) NFL champion (1963).[558]</v>
      </c>
      <c r="P4398" t="str">
        <f t="shared" si="1471"/>
        <v>football player (Chicago Bears) NFL champion (1963).</v>
      </c>
      <c r="Q4398" t="str">
        <f t="shared" si="1472"/>
        <v>football player (Chicago Bears) NFL champion (1963)</v>
      </c>
      <c r="R4398" t="s">
        <v>7464</v>
      </c>
      <c r="S4398" t="s">
        <v>2363</v>
      </c>
      <c r="U4398" t="str">
        <f t="shared" si="1480"/>
        <v>https://en.wikipedia.org/wiki/Theodore_Karras</v>
      </c>
      <c r="Y4398" t="str">
        <f t="shared" si="1481"/>
        <v>https://tools.wmflabs.org/xtools-articleinfo/?article=Theodore_Karras&amp;project=en.wikipedia.org</v>
      </c>
      <c r="AB4398" t="str">
        <f t="shared" si="1482"/>
        <v>https://en.wikipedia.org/w/index.php?title=Special:WhatLinksHere/Theodore_Karras&amp;limit=500</v>
      </c>
    </row>
    <row r="4399" spans="1:29">
      <c r="A4399">
        <v>1931</v>
      </c>
      <c r="B4399">
        <v>761576</v>
      </c>
      <c r="C4399">
        <v>413349.68254886917</v>
      </c>
      <c r="D4399" t="s">
        <v>6643</v>
      </c>
      <c r="E4399" t="str">
        <f t="shared" si="1468"/>
        <v>Theodore</v>
      </c>
      <c r="F4399" t="str">
        <f t="shared" si="1469"/>
        <v>van Houten</v>
      </c>
      <c r="H4399">
        <v>0</v>
      </c>
      <c r="J4399">
        <v>63</v>
      </c>
      <c r="K4399" s="5">
        <v>42467</v>
      </c>
      <c r="L4399" t="s">
        <v>6491</v>
      </c>
      <c r="M4399" t="str">
        <f t="shared" si="1470"/>
        <v>Dutch–British author and journalist.[117]</v>
      </c>
      <c r="N4399" t="str">
        <f t="shared" si="1483"/>
        <v>Dutch–British</v>
      </c>
      <c r="O4399" t="str">
        <f t="shared" si="1484"/>
        <v>author and journalist.[117]</v>
      </c>
      <c r="P4399" t="str">
        <f t="shared" si="1471"/>
        <v>author and journalist.</v>
      </c>
      <c r="Q4399" t="str">
        <f t="shared" si="1472"/>
        <v>author and journalist</v>
      </c>
      <c r="R4399" t="str">
        <f>Q4399</f>
        <v>author and journalist</v>
      </c>
      <c r="U4399" t="str">
        <f t="shared" si="1480"/>
        <v>https://en.wikipedia.org/wiki/Theodore_van Houten</v>
      </c>
      <c r="Y4399" t="str">
        <f t="shared" si="1481"/>
        <v>https://tools.wmflabs.org/xtools-articleinfo/?article=Theodore_van Houten&amp;project=en.wikipedia.org</v>
      </c>
      <c r="AB4399" t="str">
        <f t="shared" si="1482"/>
        <v>https://en.wikipedia.org/w/index.php?title=Special:WhatLinksHere/Theodore_van Houten&amp;limit=500</v>
      </c>
    </row>
    <row r="4400" spans="1:29">
      <c r="A4400">
        <v>4619</v>
      </c>
      <c r="B4400">
        <v>667050</v>
      </c>
      <c r="C4400">
        <v>790187.01465884084</v>
      </c>
      <c r="D4400" t="s">
        <v>15168</v>
      </c>
      <c r="E4400" t="s">
        <v>15848</v>
      </c>
      <c r="F4400" t="s">
        <v>15849</v>
      </c>
      <c r="H4400">
        <v>0</v>
      </c>
      <c r="J4400">
        <v>98</v>
      </c>
      <c r="K4400" s="5">
        <v>42630</v>
      </c>
      <c r="L4400" t="s">
        <v>15643</v>
      </c>
      <c r="M4400" t="str">
        <f t="shared" si="1470"/>
        <v>American mathematician and statistician heart failure.[166]</v>
      </c>
      <c r="N4400" t="str">
        <f t="shared" si="1483"/>
        <v>American</v>
      </c>
      <c r="O4400" t="str">
        <f t="shared" si="1484"/>
        <v>mathematician and statistician heart failure.[166]</v>
      </c>
      <c r="P4400" s="2" t="str">
        <f t="shared" si="1471"/>
        <v>mathematician and statistician heart failure.</v>
      </c>
      <c r="Q4400" s="2" t="str">
        <f t="shared" si="1472"/>
        <v>mathematician and statistician heart failure</v>
      </c>
      <c r="R4400" s="2" t="s">
        <v>15820</v>
      </c>
      <c r="T4400" t="s">
        <v>16009</v>
      </c>
      <c r="U4400" t="str">
        <f t="shared" si="1480"/>
        <v>https://en.wikipedia.org/wiki/Theodore_Wilbur Anderson</v>
      </c>
      <c r="V4400">
        <v>332</v>
      </c>
      <c r="W4400">
        <v>1</v>
      </c>
      <c r="X4400">
        <v>1</v>
      </c>
      <c r="Y4400" t="str">
        <f t="shared" si="1481"/>
        <v>https://tools.wmflabs.org/xtools-articleinfo/?article=Theodore_Wilbur Anderson&amp;project=en.wikipedia.org</v>
      </c>
      <c r="Z4400">
        <v>62</v>
      </c>
      <c r="AA4400">
        <v>44</v>
      </c>
      <c r="AB4400" t="str">
        <f t="shared" si="1482"/>
        <v>https://en.wikipedia.org/w/index.php?title=Special:WhatLinksHere/Theodore_Wilbur Anderson&amp;limit=500</v>
      </c>
      <c r="AC4400">
        <v>36</v>
      </c>
    </row>
    <row r="4401" spans="1:29">
      <c r="A4401">
        <v>2932</v>
      </c>
      <c r="B4401">
        <v>612304</v>
      </c>
      <c r="C4401">
        <v>441238.76093635772</v>
      </c>
      <c r="D4401" t="s">
        <v>5462</v>
      </c>
      <c r="E4401" t="str">
        <f>LEFT(D4401,FIND(" ",D4401)-1)</f>
        <v>Theresa</v>
      </c>
      <c r="F4401" t="str">
        <f>MID(D4401,FIND(" ",D4401)+1,9999)</f>
        <v>Poh Lin Chan</v>
      </c>
      <c r="H4401">
        <v>0</v>
      </c>
      <c r="J4401">
        <v>72</v>
      </c>
      <c r="K4401" s="5">
        <v>42527</v>
      </c>
      <c r="L4401" t="s">
        <v>5046</v>
      </c>
      <c r="M4401" t="str">
        <f t="shared" si="1470"/>
        <v>Singaporean writer and actress lung cancer.[87]</v>
      </c>
      <c r="N4401" t="str">
        <f t="shared" si="1483"/>
        <v>Singaporean</v>
      </c>
      <c r="O4401" t="str">
        <f t="shared" si="1484"/>
        <v>writer and actress lung cancer.[87]</v>
      </c>
      <c r="P4401" t="str">
        <f t="shared" si="1471"/>
        <v>writer and actress lung cancer.</v>
      </c>
      <c r="Q4401" t="str">
        <f t="shared" si="1472"/>
        <v>writer and actress lung cancer</v>
      </c>
      <c r="R4401" t="s">
        <v>3232</v>
      </c>
      <c r="T4401" t="s">
        <v>13563</v>
      </c>
      <c r="U4401" t="str">
        <f t="shared" si="1480"/>
        <v>https://en.wikipedia.org/wiki/Theresa_Poh Lin Chan</v>
      </c>
      <c r="Y4401" t="str">
        <f t="shared" si="1481"/>
        <v>https://tools.wmflabs.org/xtools-articleinfo/?article=Theresa_Poh Lin Chan&amp;project=en.wikipedia.org</v>
      </c>
      <c r="AB4401" t="str">
        <f t="shared" si="1482"/>
        <v>https://en.wikipedia.org/w/index.php?title=Special:WhatLinksHere/Theresa_Poh Lin Chan&amp;limit=500</v>
      </c>
    </row>
    <row r="4402" spans="1:29">
      <c r="A4402">
        <v>2941</v>
      </c>
      <c r="B4402">
        <v>401283</v>
      </c>
      <c r="C4402">
        <v>221697.67292507458</v>
      </c>
      <c r="D4402" t="s">
        <v>5624</v>
      </c>
      <c r="E4402" t="str">
        <f>LEFT(D4402,FIND(" ",D4402)-1)</f>
        <v>Theresa</v>
      </c>
      <c r="F4402" t="str">
        <f>MID(D4402,FIND(" ",D4402)+1,9999)</f>
        <v>Saldana</v>
      </c>
      <c r="H4402">
        <v>0</v>
      </c>
      <c r="J4402">
        <v>61</v>
      </c>
      <c r="K4402" s="5">
        <v>42527</v>
      </c>
      <c r="L4402" t="s">
        <v>5057</v>
      </c>
      <c r="M4402" t="str">
        <f t="shared" si="1470"/>
        <v>American actress (Raging Bull The Commish I Wanna Hold Your Hand) renal failure.[96]</v>
      </c>
      <c r="N4402" t="str">
        <f t="shared" si="1483"/>
        <v>American</v>
      </c>
      <c r="O4402" t="str">
        <f t="shared" si="1484"/>
        <v>actress (Raging Bull The Commish I Wanna Hold Your Hand) renal failure.[96]</v>
      </c>
      <c r="P4402" t="str">
        <f t="shared" si="1471"/>
        <v>actress (Raging Bull The Commish I Wanna Hold Your Hand) renal failure.</v>
      </c>
      <c r="Q4402" t="str">
        <f t="shared" si="1472"/>
        <v>actress (Raging Bull The Commish I Wanna Hold Your Hand) renal failure</v>
      </c>
      <c r="R4402" t="str">
        <f>IFERROR(MID(Q4402,1,FIND(" ",Q4402)-1),Q4402)</f>
        <v>actress</v>
      </c>
      <c r="S4402" s="2" t="s">
        <v>1216</v>
      </c>
      <c r="T4402" t="s">
        <v>13569</v>
      </c>
      <c r="U4402" t="str">
        <f t="shared" si="1480"/>
        <v>https://en.wikipedia.org/wiki/Theresa_Saldana</v>
      </c>
      <c r="Y4402" t="str">
        <f t="shared" si="1481"/>
        <v>https://tools.wmflabs.org/xtools-articleinfo/?article=Theresa_Saldana&amp;project=en.wikipedia.org</v>
      </c>
      <c r="AB4402" t="str">
        <f t="shared" si="1482"/>
        <v>https://en.wikipedia.org/w/index.php?title=Special:WhatLinksHere/Theresa_Saldana&amp;limit=500</v>
      </c>
    </row>
    <row r="4403" spans="1:29">
      <c r="A4403">
        <v>2237</v>
      </c>
      <c r="B4403">
        <v>493084</v>
      </c>
      <c r="C4403">
        <v>568364.2352973948</v>
      </c>
      <c r="D4403" t="s">
        <v>6458</v>
      </c>
      <c r="E4403" t="str">
        <f>LEFT(D4403,FIND(" ",D4403)-1)</f>
        <v>Thinle</v>
      </c>
      <c r="F4403" t="str">
        <f>MID(D4403,FIND(" ",D4403)+1,9999)</f>
        <v>Lhondup</v>
      </c>
      <c r="H4403">
        <v>0</v>
      </c>
      <c r="J4403">
        <v>72</v>
      </c>
      <c r="K4403" s="5">
        <v>42484</v>
      </c>
      <c r="L4403" t="s">
        <v>6123</v>
      </c>
      <c r="M4403" t="str">
        <f t="shared" si="1470"/>
        <v>Nepalese actor (Himalaya) fall.[425]</v>
      </c>
      <c r="N4403" t="str">
        <f t="shared" si="1483"/>
        <v>Nepalese</v>
      </c>
      <c r="O4403" t="str">
        <f t="shared" si="1484"/>
        <v>actor (Himalaya) fall.[425]</v>
      </c>
      <c r="P4403" t="str">
        <f t="shared" si="1471"/>
        <v>actor (Himalaya) fall.</v>
      </c>
      <c r="Q4403" t="str">
        <f t="shared" si="1472"/>
        <v>actor (Himalaya) fall</v>
      </c>
      <c r="R4403" t="str">
        <f>IFERROR(MID(Q4403,1,FIND(" ",Q4403)-1),Q4403)</f>
        <v>actor</v>
      </c>
      <c r="S4403" s="2" t="s">
        <v>1594</v>
      </c>
      <c r="T4403" t="s">
        <v>5862</v>
      </c>
      <c r="U4403" t="str">
        <f t="shared" si="1480"/>
        <v>https://en.wikipedia.org/wiki/Thinle_Lhondup</v>
      </c>
      <c r="Y4403" t="str">
        <f t="shared" si="1481"/>
        <v>https://tools.wmflabs.org/xtools-articleinfo/?article=Thinle_Lhondup&amp;project=en.wikipedia.org</v>
      </c>
      <c r="AB4403" t="str">
        <f t="shared" si="1482"/>
        <v>https://en.wikipedia.org/w/index.php?title=Special:WhatLinksHere/Thinle_Lhondup&amp;limit=500</v>
      </c>
    </row>
    <row r="4404" spans="1:29">
      <c r="A4404">
        <v>3120</v>
      </c>
      <c r="B4404">
        <v>426570</v>
      </c>
      <c r="C4404">
        <v>777898.52056412201</v>
      </c>
      <c r="D4404" t="s">
        <v>5635</v>
      </c>
      <c r="E4404" t="str">
        <f>LEFT(D4404,FIND(" ",D4404)-1)</f>
        <v>Thomas</v>
      </c>
      <c r="F4404" t="str">
        <f>MID(D4404,FIND(" ",D4404)+1,9999)</f>
        <v>Ashley Graves Jr.</v>
      </c>
      <c r="H4404">
        <v>0</v>
      </c>
      <c r="J4404">
        <v>91</v>
      </c>
      <c r="K4404" s="5">
        <v>42538</v>
      </c>
      <c r="L4404" t="s">
        <v>4858</v>
      </c>
      <c r="M4404" t="str">
        <f t="shared" si="1470"/>
        <v>American academic President of the College of William &amp; Mary (1971–1985).[275]</v>
      </c>
      <c r="N4404" t="str">
        <f t="shared" si="1483"/>
        <v>American</v>
      </c>
      <c r="O4404" t="str">
        <f t="shared" si="1484"/>
        <v>academic President of the College of William &amp; Mary (1971–1985).[275]</v>
      </c>
      <c r="P4404" t="str">
        <f t="shared" si="1471"/>
        <v>academic President of the College of William &amp; Mary (1971–1985).</v>
      </c>
      <c r="Q4404" t="str">
        <f t="shared" si="1472"/>
        <v>academic President of the College of William &amp; Mary (1971–1985)</v>
      </c>
      <c r="R4404" t="str">
        <f>IFERROR(MID(Q4404,1,FIND(" ",Q4404)-1),Q4404)</f>
        <v>academic</v>
      </c>
      <c r="S4404" s="2" t="s">
        <v>1031</v>
      </c>
      <c r="U4404" t="str">
        <f t="shared" si="1480"/>
        <v>https://en.wikipedia.org/wiki/Thomas_Ashley Graves Jr.</v>
      </c>
      <c r="Y4404" t="str">
        <f t="shared" si="1481"/>
        <v>https://tools.wmflabs.org/xtools-articleinfo/?article=Thomas_Ashley Graves Jr.&amp;project=en.wikipedia.org</v>
      </c>
      <c r="AB4404" t="str">
        <f t="shared" si="1482"/>
        <v>https://en.wikipedia.org/w/index.php?title=Special:WhatLinksHere/Thomas_Ashley Graves Jr.&amp;limit=500</v>
      </c>
    </row>
    <row r="4405" spans="1:29">
      <c r="A4405">
        <v>4351</v>
      </c>
      <c r="B4405">
        <v>194734</v>
      </c>
      <c r="C4405">
        <v>598143.36519229983</v>
      </c>
      <c r="D4405" t="s">
        <v>14527</v>
      </c>
      <c r="E4405" t="s">
        <v>15754</v>
      </c>
      <c r="F4405" t="s">
        <v>15755</v>
      </c>
      <c r="H4405">
        <v>0</v>
      </c>
      <c r="J4405">
        <v>80</v>
      </c>
      <c r="K4405" s="5">
        <v>42614</v>
      </c>
      <c r="L4405" t="s">
        <v>15262</v>
      </c>
      <c r="M4405" t="str">
        <f t="shared" si="1470"/>
        <v>American Roman Catholic prelate Bishop of Rockford (1994–2012).[433]</v>
      </c>
      <c r="N4405" t="str">
        <f t="shared" si="1483"/>
        <v>American</v>
      </c>
      <c r="O4405" t="str">
        <f t="shared" si="1484"/>
        <v>Roman Catholic prelate Bishop of Rockford (1994–2012).[433]</v>
      </c>
      <c r="P4405" s="2" t="str">
        <f t="shared" si="1471"/>
        <v>Roman Catholic prelate Bishop of Rockford (1994–2012).</v>
      </c>
      <c r="Q4405" s="2" t="str">
        <f t="shared" si="1472"/>
        <v>Roman Catholic prelate Bishop of Rockford (1994–2012)</v>
      </c>
      <c r="R4405" s="2" t="s">
        <v>15583</v>
      </c>
      <c r="S4405" s="2" t="s">
        <v>569</v>
      </c>
      <c r="U4405" t="str">
        <f t="shared" si="1480"/>
        <v>https://en.wikipedia.org/wiki/Thomas_G. Doran</v>
      </c>
      <c r="Y4405" t="str">
        <f t="shared" si="1481"/>
        <v>https://tools.wmflabs.org/xtools-articleinfo/?article=Thomas_G. Doran&amp;project=en.wikipedia.org</v>
      </c>
      <c r="AB4405" t="str">
        <f t="shared" si="1482"/>
        <v>https://en.wikipedia.org/w/index.php?title=Special:WhatLinksHere/Thomas_G. Doran&amp;limit=500</v>
      </c>
    </row>
    <row r="4406" spans="1:29">
      <c r="A4406">
        <v>1277</v>
      </c>
      <c r="B4406">
        <v>850291</v>
      </c>
      <c r="C4406">
        <v>426461.90881623625</v>
      </c>
      <c r="D4406" t="s">
        <v>8922</v>
      </c>
      <c r="E4406" t="s">
        <v>7638</v>
      </c>
      <c r="F4406" t="s">
        <v>7639</v>
      </c>
      <c r="H4406">
        <v>0</v>
      </c>
      <c r="J4406">
        <v>96</v>
      </c>
      <c r="K4406" s="3">
        <v>42433</v>
      </c>
      <c r="L4406" s="2" t="s">
        <v>8259</v>
      </c>
      <c r="M4406" t="str">
        <f t="shared" si="1470"/>
        <v>American politician member of the U.S. House of Representatives for New Mexico's at-large district (1959–1969) and New Mexico House (1953–1958).[83]</v>
      </c>
      <c r="N4406" t="str">
        <f t="shared" si="1483"/>
        <v>American</v>
      </c>
      <c r="O4406" t="str">
        <f t="shared" si="1484"/>
        <v>politician member of the U.S. House of Representatives for New Mexico's at-large district (1959–1969) and New Mexico House (1953–1958).[83]</v>
      </c>
      <c r="P4406" t="str">
        <f t="shared" si="1471"/>
        <v>politician member of the U.S. House of Representatives for New Mexico's at-large district (1959–1969) and New Mexico House (1953–1958).</v>
      </c>
      <c r="Q4406" t="str">
        <f t="shared" si="1472"/>
        <v>politician member of the U</v>
      </c>
      <c r="R4406" t="str">
        <f>IFERROR(MID(Q4406,1,FIND(" ",Q4406)-1),Q4406)</f>
        <v>politician</v>
      </c>
      <c r="S4406" s="2" t="s">
        <v>2140</v>
      </c>
      <c r="U4406" t="str">
        <f t="shared" si="1480"/>
        <v>https://en.wikipedia.org/wiki/Thomas_G. Morris</v>
      </c>
      <c r="Y4406" t="str">
        <f t="shared" si="1481"/>
        <v>https://tools.wmflabs.org/xtools-articleinfo/?article=Thomas_G. Morris&amp;project=en.wikipedia.org</v>
      </c>
      <c r="AB4406" t="str">
        <f t="shared" si="1482"/>
        <v>https://en.wikipedia.org/w/index.php?title=Special:WhatLinksHere/Thomas_G. Morris&amp;limit=500</v>
      </c>
    </row>
    <row r="4407" spans="1:29" s="2" customFormat="1">
      <c r="A4407">
        <v>34</v>
      </c>
      <c r="B4407">
        <v>102022</v>
      </c>
      <c r="C4407">
        <v>712320.90650119062</v>
      </c>
      <c r="D4407" t="s">
        <v>9219</v>
      </c>
      <c r="E4407" t="str">
        <f>LEFT(D4407,FIND(" ",D4407)-1)</f>
        <v>Thomas</v>
      </c>
      <c r="F4407" t="str">
        <f>MID(D4407,FIND(" ",D4407)+1,9999)</f>
        <v>Johnstone McWiggan</v>
      </c>
      <c r="G4407"/>
      <c r="H4407">
        <v>0</v>
      </c>
      <c r="I4407"/>
      <c r="J4407">
        <v>97</v>
      </c>
      <c r="K4407" s="3">
        <v>42371</v>
      </c>
      <c r="L4407" t="s">
        <v>9220</v>
      </c>
      <c r="M4407" t="str">
        <f t="shared" si="1470"/>
        <v>British aviation engineer.[34]</v>
      </c>
      <c r="N4407" t="str">
        <f t="shared" si="1483"/>
        <v>British</v>
      </c>
      <c r="O4407" t="str">
        <f t="shared" si="1484"/>
        <v>aviation engineer.[34]</v>
      </c>
      <c r="P4407" t="str">
        <f t="shared" si="1471"/>
        <v>aviation engineer.</v>
      </c>
      <c r="Q4407" t="str">
        <f t="shared" si="1472"/>
        <v>aviation engineer</v>
      </c>
      <c r="R4407" t="s">
        <v>7092</v>
      </c>
      <c r="S4407"/>
      <c r="T4407"/>
      <c r="U4407" t="str">
        <f t="shared" si="1480"/>
        <v>https://en.wikipedia.org/wiki/Thomas_Johnstone McWiggan</v>
      </c>
      <c r="V4407"/>
      <c r="W4407"/>
      <c r="X4407"/>
      <c r="Y4407" t="str">
        <f t="shared" si="1481"/>
        <v>https://tools.wmflabs.org/xtools-articleinfo/?article=Thomas_Johnstone McWiggan&amp;project=en.wikipedia.org</v>
      </c>
      <c r="Z4407"/>
      <c r="AA4407"/>
      <c r="AB4407" t="str">
        <f t="shared" si="1482"/>
        <v>https://en.wikipedia.org/w/index.php?title=Special:WhatLinksHere/Thomas_Johnstone McWiggan&amp;limit=500</v>
      </c>
      <c r="AC4407"/>
    </row>
    <row r="4408" spans="1:29">
      <c r="A4408">
        <v>1979</v>
      </c>
      <c r="B4408">
        <v>53990</v>
      </c>
      <c r="C4408">
        <v>859510.61876949097</v>
      </c>
      <c r="D4408" t="s">
        <v>6681</v>
      </c>
      <c r="E4408" t="str">
        <f>LEFT(D4408,FIND(" ",D4408)-1)</f>
        <v>Thomas</v>
      </c>
      <c r="F4408" t="str">
        <f>MID(D4408,FIND(" ",D4408)+1,9999)</f>
        <v>Kwaku Mensah</v>
      </c>
      <c r="H4408">
        <v>0</v>
      </c>
      <c r="J4408">
        <v>81</v>
      </c>
      <c r="K4408" s="5">
        <v>42470</v>
      </c>
      <c r="L4408" t="s">
        <v>6296</v>
      </c>
      <c r="M4408" t="str">
        <f t="shared" si="1470"/>
        <v>Ghanaian Roman Catholic prelate Bishop of Obuasi (1995–2008) and Archbishop of Kumasi (2008–2012).[166]</v>
      </c>
      <c r="N4408" t="str">
        <f t="shared" si="1483"/>
        <v>Ghanaian</v>
      </c>
      <c r="O4408" t="str">
        <f t="shared" si="1484"/>
        <v>Roman Catholic prelate Bishop of Obuasi (1995–2008) and Archbishop of Kumasi (2008–2012).[166]</v>
      </c>
      <c r="P4408" t="str">
        <f t="shared" si="1471"/>
        <v>Roman Catholic prelate Bishop of Obuasi (1995–2008) and Archbishop of Kumasi (2008–2012).</v>
      </c>
      <c r="Q4408" t="str">
        <f t="shared" si="1472"/>
        <v>Roman Catholic prelate Bishop of Obuasi (1995–2008) and Archbishop of Kumasi (2008–2012)</v>
      </c>
      <c r="R4408" t="str">
        <f>IFERROR(MID(Q4408,1,FIND(" ",Q4408)-1),Q4408)</f>
        <v>Roman</v>
      </c>
      <c r="S4408" s="2" t="s">
        <v>1550</v>
      </c>
      <c r="U4408" t="str">
        <f t="shared" si="1480"/>
        <v>https://en.wikipedia.org/wiki/Thomas_Kwaku Mensah</v>
      </c>
      <c r="Y4408" t="str">
        <f t="shared" si="1481"/>
        <v>https://tools.wmflabs.org/xtools-articleinfo/?article=Thomas_Kwaku Mensah&amp;project=en.wikipedia.org</v>
      </c>
      <c r="AB4408" t="str">
        <f t="shared" si="1482"/>
        <v>https://en.wikipedia.org/w/index.php?title=Special:WhatLinksHere/Thomas_Kwaku Mensah&amp;limit=500</v>
      </c>
    </row>
    <row r="4409" spans="1:29">
      <c r="A4409">
        <v>2505</v>
      </c>
      <c r="B4409">
        <v>552078</v>
      </c>
      <c r="C4409">
        <v>122326.0918923188</v>
      </c>
      <c r="D4409" t="s">
        <v>12115</v>
      </c>
      <c r="E4409" t="str">
        <f>LEFT(D4409,FIND(" ",D4409)-1)</f>
        <v>Thomas</v>
      </c>
      <c r="F4409" t="str">
        <f>MID(D4409,FIND(" ",D4409)+1,9999)</f>
        <v>Luckmann</v>
      </c>
      <c r="H4409">
        <v>0</v>
      </c>
      <c r="J4409">
        <v>88</v>
      </c>
      <c r="K4409" s="5">
        <v>42500</v>
      </c>
      <c r="L4409" t="s">
        <v>12530</v>
      </c>
      <c r="M4409" t="str">
        <f t="shared" si="1470"/>
        <v>Slovene-born American sociologist (The Social Construction of Reality).[169]</v>
      </c>
      <c r="N4409" t="s">
        <v>12972</v>
      </c>
      <c r="O4409" t="str">
        <f t="shared" si="1484"/>
        <v>American sociologist (The Social Construction of Reality).[169]</v>
      </c>
      <c r="P4409" t="str">
        <f t="shared" si="1471"/>
        <v>American sociologist (The Social Construction of Reality).</v>
      </c>
      <c r="Q4409" t="str">
        <f t="shared" si="1472"/>
        <v>American sociologist (The Social Construction of Reality)</v>
      </c>
      <c r="R4409" t="s">
        <v>13259</v>
      </c>
      <c r="S4409" s="2" t="s">
        <v>1463</v>
      </c>
      <c r="U4409" t="str">
        <f t="shared" si="1480"/>
        <v>https://en.wikipedia.org/wiki/Thomas_Luckmann</v>
      </c>
      <c r="Y4409" t="str">
        <f t="shared" si="1481"/>
        <v>https://tools.wmflabs.org/xtools-articleinfo/?article=Thomas_Luckmann&amp;project=en.wikipedia.org</v>
      </c>
      <c r="AB4409" t="str">
        <f t="shared" si="1482"/>
        <v>https://en.wikipedia.org/w/index.php?title=Special:WhatLinksHere/Thomas_Luckmann&amp;limit=500</v>
      </c>
    </row>
    <row r="4410" spans="1:29">
      <c r="A4410">
        <v>841</v>
      </c>
      <c r="B4410">
        <v>903526</v>
      </c>
      <c r="C4410">
        <v>607355.17554121546</v>
      </c>
      <c r="D4410" t="s">
        <v>10383</v>
      </c>
      <c r="E4410" t="s">
        <v>11658</v>
      </c>
      <c r="F4410" t="s">
        <v>11659</v>
      </c>
      <c r="H4410">
        <v>0</v>
      </c>
      <c r="J4410">
        <v>86</v>
      </c>
      <c r="K4410" s="3">
        <v>42411</v>
      </c>
      <c r="L4410" t="s">
        <v>11273</v>
      </c>
      <c r="M4410" t="str">
        <f t="shared" si="1470"/>
        <v>American computer scientist.[185]</v>
      </c>
      <c r="N4410" t="str">
        <f t="shared" ref="N4410:N4416" si="1485">MID(M4410,1,FIND(" ",M4410)-1)</f>
        <v>American</v>
      </c>
      <c r="O4410" t="str">
        <f t="shared" si="1484"/>
        <v>computer scientist.[185]</v>
      </c>
      <c r="P4410" t="str">
        <f t="shared" si="1471"/>
        <v>computer scientist.</v>
      </c>
      <c r="Q4410" t="str">
        <f t="shared" si="1472"/>
        <v>computer scientist</v>
      </c>
      <c r="R4410" t="s">
        <v>7472</v>
      </c>
      <c r="U4410" t="str">
        <f t="shared" si="1480"/>
        <v>https://en.wikipedia.org/wiki/Thomas_N. Hibbard</v>
      </c>
      <c r="Y4410" t="str">
        <f t="shared" si="1481"/>
        <v>https://tools.wmflabs.org/xtools-articleinfo/?article=Thomas_N. Hibbard&amp;project=en.wikipedia.org</v>
      </c>
      <c r="AB4410" t="str">
        <f t="shared" si="1482"/>
        <v>https://en.wikipedia.org/w/index.php?title=Special:WhatLinksHere/Thomas_N. Hibbard&amp;limit=500</v>
      </c>
    </row>
    <row r="4411" spans="1:29">
      <c r="A4411">
        <v>4119</v>
      </c>
      <c r="B4411">
        <v>567142</v>
      </c>
      <c r="C4411">
        <v>827133.80196400976</v>
      </c>
      <c r="D4411" t="s">
        <v>4221</v>
      </c>
      <c r="E4411" t="s">
        <v>3431</v>
      </c>
      <c r="F4411" t="s">
        <v>3432</v>
      </c>
      <c r="H4411">
        <v>0</v>
      </c>
      <c r="J4411">
        <v>48</v>
      </c>
      <c r="K4411" s="5">
        <v>42599</v>
      </c>
      <c r="L4411" t="s">
        <v>3881</v>
      </c>
      <c r="M4411" t="str">
        <f t="shared" si="1470"/>
        <v>Kenyan farmer and landowner complications after surgery.[261]</v>
      </c>
      <c r="N4411" t="str">
        <f t="shared" si="1485"/>
        <v>Kenyan</v>
      </c>
      <c r="O4411" t="str">
        <f t="shared" si="1484"/>
        <v>farmer and landowner complications after surgery.[261]</v>
      </c>
      <c r="P4411" s="2" t="str">
        <f t="shared" si="1471"/>
        <v>farmer and landowner complications after surgery.</v>
      </c>
      <c r="Q4411" s="2" t="str">
        <f t="shared" si="1472"/>
        <v>farmer and landowner complications after surgery</v>
      </c>
      <c r="R4411" s="2" t="s">
        <v>2762</v>
      </c>
      <c r="S4411" s="2"/>
      <c r="T4411" t="s">
        <v>2763</v>
      </c>
      <c r="U4411" t="str">
        <f t="shared" si="1480"/>
        <v>https://en.wikipedia.org/wiki/Thomas_P. G. Cholmondeley</v>
      </c>
      <c r="Y4411" t="str">
        <f t="shared" si="1481"/>
        <v>https://tools.wmflabs.org/xtools-articleinfo/?article=Thomas_P. G. Cholmondeley&amp;project=en.wikipedia.org</v>
      </c>
      <c r="AB4411" t="str">
        <f t="shared" si="1482"/>
        <v>https://en.wikipedia.org/w/index.php?title=Special:WhatLinksHere/Thomas_P. G. Cholmondeley&amp;limit=500</v>
      </c>
    </row>
    <row r="4412" spans="1:29">
      <c r="A4412">
        <v>2961</v>
      </c>
      <c r="B4412">
        <v>191926</v>
      </c>
      <c r="C4412">
        <v>597514.54283014033</v>
      </c>
      <c r="D4412" t="s">
        <v>5478</v>
      </c>
      <c r="E4412" t="str">
        <f>LEFT(D4412,FIND(" ",D4412)-1)</f>
        <v>Thomas</v>
      </c>
      <c r="F4412" t="str">
        <f>MID(D4412,FIND(" ",D4412)+1,9999)</f>
        <v>Perkins</v>
      </c>
      <c r="H4412">
        <v>0</v>
      </c>
      <c r="J4412">
        <v>84</v>
      </c>
      <c r="K4412" s="5">
        <v>42528</v>
      </c>
      <c r="L4412" t="s">
        <v>5012</v>
      </c>
      <c r="M4412" t="str">
        <f t="shared" si="1470"/>
        <v>American businessman (Kleiner Perkins Caufield &amp; Byers).[116]</v>
      </c>
      <c r="N4412" t="str">
        <f t="shared" si="1485"/>
        <v>American</v>
      </c>
      <c r="O4412" t="str">
        <f t="shared" si="1484"/>
        <v>businessman (Kleiner Perkins Caufield &amp; Byers).[116]</v>
      </c>
      <c r="P4412" t="str">
        <f t="shared" si="1471"/>
        <v>businessman (Kleiner Perkins Caufield &amp; Byers).</v>
      </c>
      <c r="Q4412" t="str">
        <f t="shared" si="1472"/>
        <v>businessman (Kleiner Perkins Caufield &amp; Byers)</v>
      </c>
      <c r="R4412" t="str">
        <f>IFERROR(MID(Q4412,1,FIND(" ",Q4412)-1),Q4412)</f>
        <v>businessman</v>
      </c>
      <c r="S4412" s="2" t="s">
        <v>1036</v>
      </c>
      <c r="U4412" t="str">
        <f t="shared" si="1480"/>
        <v>https://en.wikipedia.org/wiki/Thomas_Perkins</v>
      </c>
      <c r="Y4412" t="str">
        <f t="shared" si="1481"/>
        <v>https://tools.wmflabs.org/xtools-articleinfo/?article=Thomas_Perkins&amp;project=en.wikipedia.org</v>
      </c>
      <c r="AB4412" t="str">
        <f t="shared" si="1482"/>
        <v>https://en.wikipedia.org/w/index.php?title=Special:WhatLinksHere/Thomas_Perkins&amp;limit=500</v>
      </c>
    </row>
    <row r="4413" spans="1:29">
      <c r="A4413">
        <v>3677</v>
      </c>
      <c r="B4413">
        <v>773383</v>
      </c>
      <c r="C4413">
        <v>799008.66691878042</v>
      </c>
      <c r="D4413" t="s">
        <v>13824</v>
      </c>
      <c r="E4413" t="s">
        <v>14703</v>
      </c>
      <c r="F4413" t="s">
        <v>14704</v>
      </c>
      <c r="H4413">
        <v>0</v>
      </c>
      <c r="J4413">
        <v>82</v>
      </c>
      <c r="K4413" s="5">
        <v>42572</v>
      </c>
      <c r="L4413" t="s">
        <v>14322</v>
      </c>
      <c r="M4413" t="str">
        <f t="shared" si="1470"/>
        <v>American racehorse trainer and owner (General Quarters) melanoma.[335]</v>
      </c>
      <c r="N4413" t="str">
        <f t="shared" si="1485"/>
        <v>American</v>
      </c>
      <c r="O4413" t="str">
        <f t="shared" si="1484"/>
        <v>racehorse trainer and owner (General Quarters) melanoma.[335]</v>
      </c>
      <c r="P4413" s="2" t="str">
        <f t="shared" si="1471"/>
        <v>racehorse trainer and owner (General Quarters) melanoma.</v>
      </c>
      <c r="Q4413" s="2" t="str">
        <f t="shared" si="1472"/>
        <v>racehorse trainer and owner (General Quarters) melanoma</v>
      </c>
      <c r="R4413" s="2" t="s">
        <v>2790</v>
      </c>
      <c r="S4413" s="2" t="s">
        <v>869</v>
      </c>
      <c r="T4413" t="s">
        <v>14916</v>
      </c>
      <c r="U4413" t="str">
        <f t="shared" si="1480"/>
        <v>https://en.wikipedia.org/wiki/Thomas_R. McCarthy</v>
      </c>
      <c r="Y4413" t="str">
        <f t="shared" si="1481"/>
        <v>https://tools.wmflabs.org/xtools-articleinfo/?article=Thomas_R. McCarthy&amp;project=en.wikipedia.org</v>
      </c>
      <c r="AB4413" t="str">
        <f t="shared" si="1482"/>
        <v>https://en.wikipedia.org/w/index.php?title=Special:WhatLinksHere/Thomas_R. McCarthy&amp;limit=500</v>
      </c>
    </row>
    <row r="4414" spans="1:29">
      <c r="A4414">
        <v>774</v>
      </c>
      <c r="B4414">
        <v>356144</v>
      </c>
      <c r="C4414">
        <v>588364.45142878802</v>
      </c>
      <c r="D4414" t="s">
        <v>10469</v>
      </c>
      <c r="E4414" t="str">
        <f>LEFT(D4414,FIND(" ",D4414)-1)</f>
        <v>Thomas</v>
      </c>
      <c r="F4414" t="str">
        <f>MID(D4414,FIND(" ",D4414)+1,9999)</f>
        <v>Rea</v>
      </c>
      <c r="H4414">
        <v>0</v>
      </c>
      <c r="J4414">
        <v>86</v>
      </c>
      <c r="K4414" s="3">
        <v>42407</v>
      </c>
      <c r="L4414" t="s">
        <v>11135</v>
      </c>
      <c r="M4414" t="str">
        <f t="shared" si="1470"/>
        <v>American dermatologist and leprosy researcher cancer.[118]</v>
      </c>
      <c r="N4414" t="str">
        <f t="shared" si="1485"/>
        <v>American</v>
      </c>
      <c r="O4414" t="str">
        <f t="shared" si="1484"/>
        <v>dermatologist and leprosy researcher cancer.[118]</v>
      </c>
      <c r="P4414" t="str">
        <f t="shared" si="1471"/>
        <v>dermatologist and leprosy researcher cancer.</v>
      </c>
      <c r="Q4414" t="str">
        <f t="shared" si="1472"/>
        <v>dermatologist and leprosy researcher cancer</v>
      </c>
      <c r="R4414" t="s">
        <v>3420</v>
      </c>
      <c r="T4414" t="s">
        <v>9188</v>
      </c>
      <c r="U4414" t="str">
        <f t="shared" si="1480"/>
        <v>https://en.wikipedia.org/wiki/Thomas_Rea</v>
      </c>
      <c r="Y4414" t="str">
        <f t="shared" si="1481"/>
        <v>https://tools.wmflabs.org/xtools-articleinfo/?article=Thomas_Rea&amp;project=en.wikipedia.org</v>
      </c>
      <c r="AB4414" t="str">
        <f t="shared" si="1482"/>
        <v>https://en.wikipedia.org/w/index.php?title=Special:WhatLinksHere/Thomas_Rea&amp;limit=500</v>
      </c>
    </row>
    <row r="4415" spans="1:29">
      <c r="A4415">
        <v>3018</v>
      </c>
      <c r="B4415">
        <v>759303</v>
      </c>
      <c r="C4415">
        <v>280809.92634204449</v>
      </c>
      <c r="D4415" t="s">
        <v>5374</v>
      </c>
      <c r="E4415" t="str">
        <f>LEFT(D4415,FIND(" ",D4415)-1)</f>
        <v>Thomas</v>
      </c>
      <c r="F4415" t="str">
        <f>MID(D4415,FIND(" ",D4415)+1,9999)</f>
        <v>Skidmore</v>
      </c>
      <c r="H4415">
        <v>0</v>
      </c>
      <c r="J4415">
        <v>83</v>
      </c>
      <c r="K4415" s="5">
        <v>42532</v>
      </c>
      <c r="L4415" t="s">
        <v>4957</v>
      </c>
      <c r="M4415" t="str">
        <f t="shared" si="1470"/>
        <v>American historian.[173]</v>
      </c>
      <c r="N4415" t="str">
        <f t="shared" si="1485"/>
        <v>American</v>
      </c>
      <c r="O4415" t="str">
        <f t="shared" si="1484"/>
        <v>historian.[173]</v>
      </c>
      <c r="P4415" t="str">
        <f t="shared" si="1471"/>
        <v>historian.</v>
      </c>
      <c r="Q4415" t="str">
        <f t="shared" si="1472"/>
        <v>historian</v>
      </c>
      <c r="R4415" t="str">
        <f>IFERROR(MID(Q4415,1,FIND(" ",Q4415)-1),Q4415)</f>
        <v>historian</v>
      </c>
      <c r="U4415" t="str">
        <f t="shared" si="1480"/>
        <v>https://en.wikipedia.org/wiki/Thomas_Skidmore</v>
      </c>
      <c r="Y4415" t="str">
        <f t="shared" si="1481"/>
        <v>https://tools.wmflabs.org/xtools-articleinfo/?article=Thomas_Skidmore&amp;project=en.wikipedia.org</v>
      </c>
      <c r="AB4415" t="str">
        <f t="shared" si="1482"/>
        <v>https://en.wikipedia.org/w/index.php?title=Special:WhatLinksHere/Thomas_Skidmore&amp;limit=500</v>
      </c>
    </row>
    <row r="4416" spans="1:29">
      <c r="A4416">
        <v>4047</v>
      </c>
      <c r="B4416">
        <v>897920</v>
      </c>
      <c r="C4416">
        <v>557325.63316632877</v>
      </c>
      <c r="D4416" t="s">
        <v>4309</v>
      </c>
      <c r="E4416" t="str">
        <f>LEFT(D4416,FIND(" ",D4416)-1)</f>
        <v>Thomas</v>
      </c>
      <c r="F4416" t="str">
        <f>MID(D4416,FIND(" ",D4416)+1,9999)</f>
        <v>Steinbeck</v>
      </c>
      <c r="H4416">
        <v>0</v>
      </c>
      <c r="J4416">
        <v>72</v>
      </c>
      <c r="K4416" s="5">
        <v>42593</v>
      </c>
      <c r="L4416" t="s">
        <v>3878</v>
      </c>
      <c r="M4416" t="str">
        <f t="shared" si="1470"/>
        <v>American writer and war photographer chronic obstructive pulmonary disease.[189]</v>
      </c>
      <c r="N4416" t="str">
        <f t="shared" si="1485"/>
        <v>American</v>
      </c>
      <c r="O4416" t="str">
        <f t="shared" si="1484"/>
        <v>writer and war photographer chronic obstructive pulmonary disease.[189]</v>
      </c>
      <c r="P4416" s="2" t="str">
        <f t="shared" si="1471"/>
        <v>writer and war photographer chronic obstructive pulmonary disease.</v>
      </c>
      <c r="Q4416" s="2" t="str">
        <f t="shared" si="1472"/>
        <v>writer and war photographer chronic obstructive pulmonary disease</v>
      </c>
      <c r="R4416" s="2" t="s">
        <v>2862</v>
      </c>
      <c r="S4416" s="2"/>
      <c r="T4416" t="s">
        <v>2863</v>
      </c>
      <c r="U4416" t="str">
        <f t="shared" si="1480"/>
        <v>https://en.wikipedia.org/wiki/Thomas_Steinbeck</v>
      </c>
      <c r="Y4416" t="str">
        <f t="shared" ref="Y4416:Y4433" si="1486">CONCATENATE("https://tools.wmflabs.org/xtools-articleinfo/?article=",REPLACE(D4416,FIND(" ",D4416),1,"_"),"&amp;project=en.wikipedia.org")</f>
        <v>https://tools.wmflabs.org/xtools-articleinfo/?article=Thomas_Steinbeck&amp;project=en.wikipedia.org</v>
      </c>
      <c r="AB4416" t="str">
        <f t="shared" ref="AB4416:AB4433" si="1487">CONCATENATE("https://en.wikipedia.org/w/index.php?title=Special:WhatLinksHere/",REPLACE(D4416,FIND(" ",D4416),1,"_"),"&amp;limit=500")</f>
        <v>https://en.wikipedia.org/w/index.php?title=Special:WhatLinksHere/Thomas_Steinbeck&amp;limit=500</v>
      </c>
    </row>
    <row r="4417" spans="1:29" s="2" customFormat="1">
      <c r="A4417">
        <v>3699</v>
      </c>
      <c r="B4417">
        <v>338135</v>
      </c>
      <c r="C4417">
        <v>97952.864379294624</v>
      </c>
      <c r="D4417" t="s">
        <v>13983</v>
      </c>
      <c r="E4417" t="str">
        <f>LEFT(D4417,FIND(" ",D4417)-1)</f>
        <v>Thomas</v>
      </c>
      <c r="F4417" t="str">
        <f>MID(D4417,FIND(" ",D4417)+1,9999)</f>
        <v>Sutherland</v>
      </c>
      <c r="G4417"/>
      <c r="H4417">
        <v>0</v>
      </c>
      <c r="I4417"/>
      <c r="J4417">
        <v>85</v>
      </c>
      <c r="K4417" s="5">
        <v>42573</v>
      </c>
      <c r="L4417" t="s">
        <v>14421</v>
      </c>
      <c r="M4417" t="str">
        <f t="shared" si="1470"/>
        <v>Scottish-born American academic and Islamic jihad hostage.[358]</v>
      </c>
      <c r="N4417" t="s">
        <v>14490</v>
      </c>
      <c r="O4417" t="str">
        <f t="shared" si="1484"/>
        <v>American academic and Islamic jihad hostage.[358]</v>
      </c>
      <c r="P4417" s="2" t="str">
        <f t="shared" si="1471"/>
        <v>American academic and Islamic jihad hostage.</v>
      </c>
      <c r="Q4417" s="2" t="str">
        <f t="shared" si="1472"/>
        <v>American academic and Islamic jihad hostage</v>
      </c>
      <c r="R4417" s="2" t="s">
        <v>14984</v>
      </c>
      <c r="S4417" s="2" t="s">
        <v>792</v>
      </c>
      <c r="T4417"/>
      <c r="U4417" t="str">
        <f t="shared" si="1480"/>
        <v>https://en.wikipedia.org/wiki/Thomas_Sutherland</v>
      </c>
      <c r="V4417"/>
      <c r="W4417"/>
      <c r="X4417"/>
      <c r="Y4417" t="str">
        <f t="shared" si="1486"/>
        <v>https://tools.wmflabs.org/xtools-articleinfo/?article=Thomas_Sutherland&amp;project=en.wikipedia.org</v>
      </c>
      <c r="Z4417"/>
      <c r="AA4417"/>
      <c r="AB4417" t="str">
        <f t="shared" si="1487"/>
        <v>https://en.wikipedia.org/w/index.php?title=Special:WhatLinksHere/Thomas_Sutherland&amp;limit=500</v>
      </c>
      <c r="AC4417"/>
    </row>
    <row r="4418" spans="1:29">
      <c r="A4418">
        <v>674</v>
      </c>
      <c r="B4418">
        <v>63227</v>
      </c>
      <c r="C4418">
        <v>378792.70331723092</v>
      </c>
      <c r="D4418" t="s">
        <v>10216</v>
      </c>
      <c r="E4418" t="str">
        <f>LEFT(D4418,FIND(" ",D4418)-1)</f>
        <v>Thomas</v>
      </c>
      <c r="F4418" t="str">
        <f>MID(D4418,FIND(" ",D4418)+1,9999)</f>
        <v>Tigue</v>
      </c>
      <c r="H4418">
        <v>0</v>
      </c>
      <c r="J4418">
        <v>70</v>
      </c>
      <c r="K4418" s="3">
        <v>42401</v>
      </c>
      <c r="L4418" t="s">
        <v>11092</v>
      </c>
      <c r="M4418" t="str">
        <f t="shared" ref="M4418:M4481" si="1488">MID(L4418,2,LEN(L4418)-1)</f>
        <v>American politician member of the Pennsylvania House of Representatives (1981–2006) lung cancer.[17]</v>
      </c>
      <c r="N4418" t="str">
        <f t="shared" ref="N4418:N4431" si="1489">MID(M4418,1,FIND(" ",M4418)-1)</f>
        <v>American</v>
      </c>
      <c r="O4418" t="str">
        <f t="shared" si="1484"/>
        <v>politician member of the Pennsylvania House of Representatives (1981–2006) lung cancer.[17]</v>
      </c>
      <c r="P4418" t="str">
        <f t="shared" ref="P4418:P4481" si="1490">IFERROR(MID(O4418,1,FIND("[",O4418)-1),O4418)</f>
        <v>politician member of the Pennsylvania House of Representatives (1981–2006) lung cancer.</v>
      </c>
      <c r="Q4418" t="str">
        <f t="shared" ref="Q4418:Q4481" si="1491">IFERROR(MID(P4418,1,FIND(".",P4418)-1),P4418)</f>
        <v>politician member of the Pennsylvania House of Representatives (1981–2006) lung cancer</v>
      </c>
      <c r="R4418" t="str">
        <f>IFERROR(MID(Q4418,1,FIND(" ",Q4418)-1),Q4418)</f>
        <v>politician</v>
      </c>
      <c r="S4418" t="s">
        <v>2315</v>
      </c>
      <c r="T4418" t="s">
        <v>8771</v>
      </c>
      <c r="U4418" t="str">
        <f t="shared" si="1480"/>
        <v>https://en.wikipedia.org/wiki/Thomas_Tigue</v>
      </c>
      <c r="Y4418" t="str">
        <f t="shared" si="1486"/>
        <v>https://tools.wmflabs.org/xtools-articleinfo/?article=Thomas_Tigue&amp;project=en.wikipedia.org</v>
      </c>
      <c r="AB4418" t="str">
        <f t="shared" si="1487"/>
        <v>https://en.wikipedia.org/w/index.php?title=Special:WhatLinksHere/Thomas_Tigue&amp;limit=500</v>
      </c>
    </row>
    <row r="4419" spans="1:29">
      <c r="A4419">
        <v>2383</v>
      </c>
      <c r="B4419">
        <v>14549</v>
      </c>
      <c r="C4419">
        <v>922782.62293712026</v>
      </c>
      <c r="D4419" t="s">
        <v>11858</v>
      </c>
      <c r="E4419" t="s">
        <v>12932</v>
      </c>
      <c r="F4419" t="s">
        <v>13041</v>
      </c>
      <c r="H4419">
        <v>0</v>
      </c>
      <c r="J4419">
        <v>63</v>
      </c>
      <c r="K4419" s="5">
        <v>42493</v>
      </c>
      <c r="L4419" t="s">
        <v>12341</v>
      </c>
      <c r="M4419" t="str">
        <f t="shared" si="1488"/>
        <v>American politician member of the New York State Senate (1989–2015) cancer.[45]</v>
      </c>
      <c r="N4419" t="str">
        <f t="shared" si="1489"/>
        <v>American</v>
      </c>
      <c r="O4419" t="str">
        <f t="shared" si="1484"/>
        <v>politician member of the New York State Senate (1989–2015) cancer.[45]</v>
      </c>
      <c r="P4419" t="str">
        <f t="shared" si="1490"/>
        <v>politician member of the New York State Senate (1989–2015) cancer.</v>
      </c>
      <c r="Q4419" t="str">
        <f t="shared" si="1491"/>
        <v>politician member of the New York State Senate (1989–2015) cancer</v>
      </c>
      <c r="R4419" t="str">
        <f>IFERROR(MID(Q4419,1,FIND(" ",Q4419)-1),Q4419)</f>
        <v>politician</v>
      </c>
      <c r="S4419" s="2" t="s">
        <v>1392</v>
      </c>
      <c r="T4419" t="s">
        <v>13400</v>
      </c>
      <c r="U4419" t="s">
        <v>58</v>
      </c>
      <c r="V4419">
        <v>1204</v>
      </c>
      <c r="W4419">
        <v>0</v>
      </c>
      <c r="X4419">
        <v>1</v>
      </c>
      <c r="Y4419" t="str">
        <f t="shared" si="1486"/>
        <v>https://tools.wmflabs.org/xtools-articleinfo/?article=Thomas_W. Libous&amp;project=en.wikipedia.org</v>
      </c>
      <c r="Z4419">
        <v>244</v>
      </c>
      <c r="AA4419">
        <v>108</v>
      </c>
      <c r="AB4419" t="str">
        <f t="shared" si="1487"/>
        <v>https://en.wikipedia.org/w/index.php?title=Special:WhatLinksHere/Thomas_W. Libous&amp;limit=500</v>
      </c>
      <c r="AC4419">
        <v>38</v>
      </c>
    </row>
    <row r="4420" spans="1:29">
      <c r="A4420">
        <v>1846</v>
      </c>
      <c r="B4420">
        <v>907114</v>
      </c>
      <c r="C4420">
        <v>298559.62533747515</v>
      </c>
      <c r="D4420" t="s">
        <v>6723</v>
      </c>
      <c r="E4420" t="str">
        <f>LEFT(D4420,FIND(" ",D4420)-1)</f>
        <v>Thomas</v>
      </c>
      <c r="F4420" t="str">
        <f>MID(D4420,FIND(" ",D4420)+1,9999)</f>
        <v>Zeng Jing-mu</v>
      </c>
      <c r="H4420">
        <v>0</v>
      </c>
      <c r="J4420">
        <v>95</v>
      </c>
      <c r="K4420" s="5">
        <v>42462</v>
      </c>
      <c r="L4420" t="s">
        <v>6359</v>
      </c>
      <c r="M4420" t="str">
        <f t="shared" si="1488"/>
        <v>Chinese clandestine Roman Catholic prelate Bishop of Yujiang (1988–2012).[32]</v>
      </c>
      <c r="N4420" t="str">
        <f t="shared" si="1489"/>
        <v>Chinese</v>
      </c>
      <c r="O4420" t="str">
        <f t="shared" si="1484"/>
        <v>clandestine Roman Catholic prelate Bishop of Yujiang (1988–2012).[32]</v>
      </c>
      <c r="P4420" t="str">
        <f t="shared" si="1490"/>
        <v>clandestine Roman Catholic prelate Bishop of Yujiang (1988–2012).</v>
      </c>
      <c r="Q4420" t="str">
        <f t="shared" si="1491"/>
        <v>clandestine Roman Catholic prelate Bishop of Yujiang (1988–2012)</v>
      </c>
      <c r="R4420" t="s">
        <v>5847</v>
      </c>
      <c r="S4420" s="2" t="s">
        <v>1762</v>
      </c>
      <c r="U4420" t="str">
        <f t="shared" ref="U4420:U4433" si="1492">CONCATENATE("https://en.wikipedia.org/wiki/",REPLACE(D4420,FIND(" ",D4420),1,"_"))</f>
        <v>https://en.wikipedia.org/wiki/Thomas_Zeng Jing-mu</v>
      </c>
      <c r="Y4420" t="str">
        <f t="shared" si="1486"/>
        <v>https://tools.wmflabs.org/xtools-articleinfo/?article=Thomas_Zeng Jing-mu&amp;project=en.wikipedia.org</v>
      </c>
      <c r="AB4420" t="str">
        <f t="shared" si="1487"/>
        <v>https://en.wikipedia.org/w/index.php?title=Special:WhatLinksHere/Thomas_Zeng Jing-mu&amp;limit=500</v>
      </c>
    </row>
    <row r="4421" spans="1:29">
      <c r="A4421">
        <v>2479</v>
      </c>
      <c r="B4421">
        <v>637507</v>
      </c>
      <c r="C4421">
        <v>173826.472512701</v>
      </c>
      <c r="D4421" t="s">
        <v>11930</v>
      </c>
      <c r="E4421" t="str">
        <f>LEFT(D4421,FIND(" ",D4421)-1)</f>
        <v>Thomas</v>
      </c>
      <c r="F4421" t="str">
        <f>MID(D4421,FIND(" ",D4421)+1,9999)</f>
        <v>Zhang Huai-xin</v>
      </c>
      <c r="H4421">
        <v>0</v>
      </c>
      <c r="J4421">
        <v>90</v>
      </c>
      <c r="K4421" s="5">
        <v>42498</v>
      </c>
      <c r="L4421" t="s">
        <v>12494</v>
      </c>
      <c r="M4421" t="str">
        <f t="shared" si="1488"/>
        <v>Chinese clandestine Roman Catholic prelate Bishop of Jixian (since 1981).[143]</v>
      </c>
      <c r="N4421" t="str">
        <f t="shared" si="1489"/>
        <v>Chinese</v>
      </c>
      <c r="O4421" t="str">
        <f t="shared" si="1484"/>
        <v>clandestine Roman Catholic prelate Bishop of Jixian (since 1981).[143]</v>
      </c>
      <c r="P4421" t="str">
        <f t="shared" si="1490"/>
        <v>clandestine Roman Catholic prelate Bishop of Jixian (since 1981).</v>
      </c>
      <c r="Q4421" t="str">
        <f t="shared" si="1491"/>
        <v>clandestine Roman Catholic prelate Bishop of Jixian (since 1981)</v>
      </c>
      <c r="R4421" t="s">
        <v>12977</v>
      </c>
      <c r="S4421" s="2" t="s">
        <v>1447</v>
      </c>
      <c r="U4421" t="str">
        <f t="shared" si="1492"/>
        <v>https://en.wikipedia.org/wiki/Thomas_Zhang Huai-xin</v>
      </c>
      <c r="Y4421" t="str">
        <f t="shared" si="1486"/>
        <v>https://tools.wmflabs.org/xtools-articleinfo/?article=Thomas_Zhang Huai-xin&amp;project=en.wikipedia.org</v>
      </c>
      <c r="AB4421" t="str">
        <f t="shared" si="1487"/>
        <v>https://en.wikipedia.org/w/index.php?title=Special:WhatLinksHere/Thomas_Zhang Huai-xin&amp;limit=500</v>
      </c>
    </row>
    <row r="4422" spans="1:29">
      <c r="A4422">
        <v>335</v>
      </c>
      <c r="B4422">
        <v>411783</v>
      </c>
      <c r="C4422">
        <v>335705.27539814066</v>
      </c>
      <c r="D4422" t="s">
        <v>9479</v>
      </c>
      <c r="E4422" t="str">
        <f>LEFT(D4422,FIND(" ",D4422)-1)</f>
        <v>Thor</v>
      </c>
      <c r="F4422" t="str">
        <f>MID(D4422,FIND(" ",D4422)+1,9999)</f>
        <v>Furulund</v>
      </c>
      <c r="H4422">
        <v>0</v>
      </c>
      <c r="J4422">
        <v>72</v>
      </c>
      <c r="K4422" s="3">
        <v>42385</v>
      </c>
      <c r="L4422" t="s">
        <v>9480</v>
      </c>
      <c r="M4422" t="str">
        <f t="shared" si="1488"/>
        <v>Norwegian painter.[336]</v>
      </c>
      <c r="N4422" t="str">
        <f t="shared" si="1489"/>
        <v>Norwegian</v>
      </c>
      <c r="O4422" t="str">
        <f t="shared" si="1484"/>
        <v>painter.[336]</v>
      </c>
      <c r="P4422" t="str">
        <f t="shared" si="1490"/>
        <v>painter.</v>
      </c>
      <c r="Q4422" t="str">
        <f t="shared" si="1491"/>
        <v>painter</v>
      </c>
      <c r="R4422" t="str">
        <f>IFERROR(MID(Q4422,1,FIND(" ",Q4422)-1),Q4422)</f>
        <v>painter</v>
      </c>
      <c r="U4422" t="str">
        <f t="shared" si="1492"/>
        <v>https://en.wikipedia.org/wiki/Thor_Furulund</v>
      </c>
      <c r="Y4422" t="str">
        <f t="shared" si="1486"/>
        <v>https://tools.wmflabs.org/xtools-articleinfo/?article=Thor_Furulund&amp;project=en.wikipedia.org</v>
      </c>
      <c r="AB4422" t="str">
        <f t="shared" si="1487"/>
        <v>https://en.wikipedia.org/w/index.php?title=Special:WhatLinksHere/Thor_Furulund&amp;limit=500</v>
      </c>
    </row>
    <row r="4423" spans="1:29">
      <c r="A4423">
        <v>3707</v>
      </c>
      <c r="B4423">
        <v>776856</v>
      </c>
      <c r="C4423">
        <v>973540.59866120224</v>
      </c>
      <c r="D4423" t="s">
        <v>13855</v>
      </c>
      <c r="E4423" t="str">
        <f>LEFT(D4423,FIND(" ",D4423)-1)</f>
        <v>Thorbjörn</v>
      </c>
      <c r="F4423" t="str">
        <f>MID(D4423,FIND(" ",D4423)+1,9999)</f>
        <v>Fälldin</v>
      </c>
      <c r="H4423">
        <v>0</v>
      </c>
      <c r="J4423">
        <v>90</v>
      </c>
      <c r="K4423" s="5">
        <v>42574</v>
      </c>
      <c r="L4423" t="s">
        <v>14352</v>
      </c>
      <c r="M4423" t="str">
        <f t="shared" si="1488"/>
        <v>Swedish politician Prime Minister (1976–1978 1979–1982).[366]</v>
      </c>
      <c r="N4423" t="str">
        <f t="shared" si="1489"/>
        <v>Swedish</v>
      </c>
      <c r="O4423" t="str">
        <f t="shared" si="1484"/>
        <v>politician Prime Minister (1976–1978 1979–1982).[366]</v>
      </c>
      <c r="P4423" s="2" t="str">
        <f t="shared" si="1490"/>
        <v>politician Prime Minister (1976–1978 1979–1982).</v>
      </c>
      <c r="Q4423" s="2" t="str">
        <f t="shared" si="1491"/>
        <v>politician Prime Minister (1976–1978 1979–1982)</v>
      </c>
      <c r="R4423" s="2" t="str">
        <f>IFERROR(MID(Q4423,1,FIND(" ",Q4423)-1),Q4423)</f>
        <v>politician</v>
      </c>
      <c r="S4423" s="2" t="s">
        <v>878</v>
      </c>
      <c r="U4423" t="str">
        <f t="shared" si="1492"/>
        <v>https://en.wikipedia.org/wiki/Thorbjörn_Fälldin</v>
      </c>
      <c r="Y4423" t="str">
        <f t="shared" si="1486"/>
        <v>https://tools.wmflabs.org/xtools-articleinfo/?article=Thorbjörn_Fälldin&amp;project=en.wikipedia.org</v>
      </c>
      <c r="AB4423" t="str">
        <f t="shared" si="1487"/>
        <v>https://en.wikipedia.org/w/index.php?title=Special:WhatLinksHere/Thorbjörn_Fälldin&amp;limit=500</v>
      </c>
    </row>
    <row r="4424" spans="1:29">
      <c r="A4424">
        <v>534</v>
      </c>
      <c r="B4424">
        <v>953228</v>
      </c>
      <c r="C4424">
        <v>740276.25763937971</v>
      </c>
      <c r="D4424" t="s">
        <v>9769</v>
      </c>
      <c r="E4424" t="str">
        <f>LEFT(D4424,FIND(" ",D4424)-1)</f>
        <v>Thornton</v>
      </c>
      <c r="F4424" t="str">
        <f>MID(D4424,FIND(" ",D4424)+1,9999)</f>
        <v>Dial</v>
      </c>
      <c r="H4424">
        <v>0</v>
      </c>
      <c r="J4424">
        <v>87</v>
      </c>
      <c r="K4424" s="3">
        <v>42394</v>
      </c>
      <c r="L4424" t="s">
        <v>9770</v>
      </c>
      <c r="M4424" t="str">
        <f t="shared" si="1488"/>
        <v>American artist.[540]</v>
      </c>
      <c r="N4424" t="str">
        <f t="shared" si="1489"/>
        <v>American</v>
      </c>
      <c r="O4424" t="str">
        <f t="shared" si="1484"/>
        <v>artist.[540]</v>
      </c>
      <c r="P4424" t="str">
        <f t="shared" si="1490"/>
        <v>artist.</v>
      </c>
      <c r="Q4424" t="str">
        <f t="shared" si="1491"/>
        <v>artist</v>
      </c>
      <c r="R4424" t="str">
        <f>IFERROR(MID(Q4424,1,FIND(" ",Q4424)-1),Q4424)</f>
        <v>artist</v>
      </c>
      <c r="U4424" t="str">
        <f t="shared" si="1492"/>
        <v>https://en.wikipedia.org/wiki/Thornton_Dial</v>
      </c>
      <c r="Y4424" t="str">
        <f t="shared" si="1486"/>
        <v>https://tools.wmflabs.org/xtools-articleinfo/?article=Thornton_Dial&amp;project=en.wikipedia.org</v>
      </c>
      <c r="AB4424" t="str">
        <f t="shared" si="1487"/>
        <v>https://en.wikipedia.org/w/index.php?title=Special:WhatLinksHere/Thornton_Dial&amp;limit=500</v>
      </c>
    </row>
    <row r="4425" spans="1:29">
      <c r="A4425">
        <v>3341</v>
      </c>
      <c r="B4425">
        <v>519320</v>
      </c>
      <c r="C4425">
        <v>855065.53861432616</v>
      </c>
      <c r="D4425" t="s">
        <v>5082</v>
      </c>
      <c r="E4425" t="s">
        <v>5082</v>
      </c>
      <c r="H4425">
        <v>0</v>
      </c>
      <c r="J4425">
        <v>35</v>
      </c>
      <c r="K4425" s="5">
        <v>42551</v>
      </c>
      <c r="L4425" t="s">
        <v>4663</v>
      </c>
      <c r="M4425" t="str">
        <f t="shared" si="1488"/>
        <v>Australian professional wrestler (CMLL) stomach cancer.[495]</v>
      </c>
      <c r="N4425" t="str">
        <f t="shared" si="1489"/>
        <v>Australian</v>
      </c>
      <c r="O4425" t="str">
        <f t="shared" si="1484"/>
        <v>professional wrestler (CMLL) stomach cancer.[495]</v>
      </c>
      <c r="P4425" t="str">
        <f t="shared" si="1490"/>
        <v>professional wrestler (CMLL) stomach cancer.</v>
      </c>
      <c r="Q4425" t="str">
        <f t="shared" si="1491"/>
        <v>professional wrestler (CMLL) stomach cancer</v>
      </c>
      <c r="R4425" t="s">
        <v>13658</v>
      </c>
      <c r="S4425" s="2" t="s">
        <v>951</v>
      </c>
      <c r="T4425" t="s">
        <v>2973</v>
      </c>
      <c r="U4425" t="e">
        <f t="shared" si="1492"/>
        <v>#VALUE!</v>
      </c>
      <c r="Y4425" t="e">
        <f t="shared" si="1486"/>
        <v>#VALUE!</v>
      </c>
      <c r="AB4425" t="e">
        <f t="shared" si="1487"/>
        <v>#VALUE!</v>
      </c>
    </row>
    <row r="4426" spans="1:29">
      <c r="A4426">
        <v>3593</v>
      </c>
      <c r="B4426">
        <v>906057</v>
      </c>
      <c r="C4426">
        <v>663515.6293659748</v>
      </c>
      <c r="D4426" t="s">
        <v>13910</v>
      </c>
      <c r="E4426" t="str">
        <f t="shared" ref="E4426:E4449" si="1493">LEFT(D4426,FIND(" ",D4426)-1)</f>
        <v>Thurston</v>
      </c>
      <c r="F4426" t="str">
        <f t="shared" ref="F4426:F4449" si="1494">MID(D4426,FIND(" ",D4426)+1,9999)</f>
        <v>Twigg-Smith</v>
      </c>
      <c r="H4426">
        <v>0</v>
      </c>
      <c r="J4426">
        <v>94</v>
      </c>
      <c r="K4426" s="5">
        <v>42567</v>
      </c>
      <c r="L4426" t="s">
        <v>14310</v>
      </c>
      <c r="M4426" t="str">
        <f t="shared" si="1488"/>
        <v>American businessman and philanthropist.[252]</v>
      </c>
      <c r="N4426" t="str">
        <f t="shared" si="1489"/>
        <v>American</v>
      </c>
      <c r="O4426" t="str">
        <f t="shared" si="1484"/>
        <v>businessman and philanthropist.[252]</v>
      </c>
      <c r="P4426" s="2" t="str">
        <f t="shared" si="1490"/>
        <v>businessman and philanthropist.</v>
      </c>
      <c r="Q4426" s="2" t="str">
        <f t="shared" si="1491"/>
        <v>businessman and philanthropist</v>
      </c>
      <c r="R4426" s="2" t="str">
        <f>Q4426</f>
        <v>businessman and philanthropist</v>
      </c>
      <c r="S4426" s="2"/>
      <c r="U4426" t="str">
        <f t="shared" si="1492"/>
        <v>https://en.wikipedia.org/wiki/Thurston_Twigg-Smith</v>
      </c>
      <c r="Y4426" t="str">
        <f t="shared" si="1486"/>
        <v>https://tools.wmflabs.org/xtools-articleinfo/?article=Thurston_Twigg-Smith&amp;project=en.wikipedia.org</v>
      </c>
      <c r="AB4426" t="str">
        <f t="shared" si="1487"/>
        <v>https://en.wikipedia.org/w/index.php?title=Special:WhatLinksHere/Thurston_Twigg-Smith&amp;limit=500</v>
      </c>
    </row>
    <row r="4427" spans="1:29">
      <c r="A4427">
        <v>620</v>
      </c>
      <c r="B4427">
        <v>106918</v>
      </c>
      <c r="C4427">
        <v>566949.00457841868</v>
      </c>
      <c r="D4427" t="s">
        <v>9975</v>
      </c>
      <c r="E4427" t="str">
        <f t="shared" si="1493"/>
        <v>Tias</v>
      </c>
      <c r="F4427" t="str">
        <f t="shared" si="1494"/>
        <v>Eckhoff</v>
      </c>
      <c r="H4427">
        <v>0</v>
      </c>
      <c r="J4427">
        <v>89</v>
      </c>
      <c r="K4427" s="3">
        <v>42399</v>
      </c>
      <c r="L4427" t="s">
        <v>10048</v>
      </c>
      <c r="M4427" t="str">
        <f t="shared" si="1488"/>
        <v>Norwegian industrial designer.[626]</v>
      </c>
      <c r="N4427" t="str">
        <f t="shared" si="1489"/>
        <v>Norwegian</v>
      </c>
      <c r="O4427" t="str">
        <f t="shared" si="1484"/>
        <v>industrial designer.[626]</v>
      </c>
      <c r="P4427" t="str">
        <f t="shared" si="1490"/>
        <v>industrial designer.</v>
      </c>
      <c r="Q4427" t="str">
        <f t="shared" si="1491"/>
        <v>industrial designer</v>
      </c>
      <c r="R4427" t="s">
        <v>6816</v>
      </c>
      <c r="U4427" t="str">
        <f t="shared" si="1492"/>
        <v>https://en.wikipedia.org/wiki/Tias_Eckhoff</v>
      </c>
      <c r="Y4427" t="str">
        <f t="shared" si="1486"/>
        <v>https://tools.wmflabs.org/xtools-articleinfo/?article=Tias_Eckhoff&amp;project=en.wikipedia.org</v>
      </c>
      <c r="AB4427" t="str">
        <f t="shared" si="1487"/>
        <v>https://en.wikipedia.org/w/index.php?title=Special:WhatLinksHere/Tias_Eckhoff&amp;limit=500</v>
      </c>
    </row>
    <row r="4428" spans="1:29">
      <c r="A4428">
        <v>2021</v>
      </c>
      <c r="B4428">
        <v>257510</v>
      </c>
      <c r="C4428">
        <v>414454.54058975884</v>
      </c>
      <c r="D4428" t="s">
        <v>6895</v>
      </c>
      <c r="E4428" t="str">
        <f t="shared" si="1493"/>
        <v>Tibor</v>
      </c>
      <c r="F4428" t="str">
        <f t="shared" si="1494"/>
        <v>Ordina</v>
      </c>
      <c r="H4428">
        <v>0</v>
      </c>
      <c r="J4428">
        <v>45</v>
      </c>
      <c r="K4428" s="5">
        <v>42472</v>
      </c>
      <c r="L4428" t="s">
        <v>6434</v>
      </c>
      <c r="M4428" t="str">
        <f t="shared" si="1488"/>
        <v>Hungarian track and field athlete brain cancer.[208]</v>
      </c>
      <c r="N4428" t="str">
        <f t="shared" si="1489"/>
        <v>Hungarian</v>
      </c>
      <c r="O4428" t="str">
        <f t="shared" si="1484"/>
        <v>track and field athlete brain cancer.[208]</v>
      </c>
      <c r="P4428" t="str">
        <f t="shared" si="1490"/>
        <v>track and field athlete brain cancer.</v>
      </c>
      <c r="Q4428" t="str">
        <f t="shared" si="1491"/>
        <v>track and field athlete brain cancer</v>
      </c>
      <c r="R4428" t="s">
        <v>5252</v>
      </c>
      <c r="T4428" t="s">
        <v>5428</v>
      </c>
      <c r="U4428" t="str">
        <f t="shared" si="1492"/>
        <v>https://en.wikipedia.org/wiki/Tibor_Ordina</v>
      </c>
      <c r="W4428" s="2"/>
      <c r="X4428" s="2"/>
      <c r="Y4428" t="str">
        <f t="shared" si="1486"/>
        <v>https://tools.wmflabs.org/xtools-articleinfo/?article=Tibor_Ordina&amp;project=en.wikipedia.org</v>
      </c>
      <c r="AB4428" t="str">
        <f t="shared" si="1487"/>
        <v>https://en.wikipedia.org/w/index.php?title=Special:WhatLinksHere/Tibor_Ordina&amp;limit=500</v>
      </c>
    </row>
    <row r="4429" spans="1:29">
      <c r="A4429">
        <v>1665</v>
      </c>
      <c r="B4429">
        <v>291704</v>
      </c>
      <c r="C4429">
        <v>446026.74741872761</v>
      </c>
      <c r="D4429" t="s">
        <v>8332</v>
      </c>
      <c r="E4429" t="str">
        <f t="shared" si="1493"/>
        <v>Tibor</v>
      </c>
      <c r="F4429" t="str">
        <f t="shared" si="1494"/>
        <v>R. Machan</v>
      </c>
      <c r="H4429">
        <v>0</v>
      </c>
      <c r="J4429">
        <v>77</v>
      </c>
      <c r="K4429" s="3">
        <v>42453</v>
      </c>
      <c r="L4429" s="2" t="s">
        <v>7942</v>
      </c>
      <c r="M4429" t="str">
        <f t="shared" si="1488"/>
        <v>Hungarian-American philosopher.[472]</v>
      </c>
      <c r="N4429" t="str">
        <f t="shared" si="1489"/>
        <v>Hungarian-American</v>
      </c>
      <c r="O4429" t="str">
        <f t="shared" si="1484"/>
        <v>philosopher.[472]</v>
      </c>
      <c r="P4429" t="str">
        <f t="shared" si="1490"/>
        <v>philosopher.</v>
      </c>
      <c r="Q4429" t="str">
        <f t="shared" si="1491"/>
        <v>philosopher</v>
      </c>
      <c r="R4429" t="str">
        <f>IFERROR(MID(Q4429,1,FIND(" ",Q4429)-1),Q4429)</f>
        <v>philosopher</v>
      </c>
      <c r="U4429" t="str">
        <f t="shared" si="1492"/>
        <v>https://en.wikipedia.org/wiki/Tibor_R. Machan</v>
      </c>
      <c r="Y4429" t="str">
        <f t="shared" si="1486"/>
        <v>https://tools.wmflabs.org/xtools-articleinfo/?article=Tibor_R. Machan&amp;project=en.wikipedia.org</v>
      </c>
      <c r="AB4429" t="str">
        <f t="shared" si="1487"/>
        <v>https://en.wikipedia.org/w/index.php?title=Special:WhatLinksHere/Tibor_R. Machan&amp;limit=500</v>
      </c>
    </row>
    <row r="4430" spans="1:29">
      <c r="A4430">
        <v>2102</v>
      </c>
      <c r="B4430">
        <v>373900</v>
      </c>
      <c r="C4430">
        <v>549655.11289719865</v>
      </c>
      <c r="D4430" t="s">
        <v>6797</v>
      </c>
      <c r="E4430" t="str">
        <f t="shared" si="1493"/>
        <v>Tiga</v>
      </c>
      <c r="F4430" t="str">
        <f t="shared" si="1494"/>
        <v>Bayles</v>
      </c>
      <c r="H4430">
        <v>0</v>
      </c>
      <c r="J4430">
        <v>62</v>
      </c>
      <c r="K4430" s="5">
        <v>42477</v>
      </c>
      <c r="L4430" t="s">
        <v>6032</v>
      </c>
      <c r="M4430" t="str">
        <f t="shared" si="1488"/>
        <v>Australian radio presenter and indigenous rights activist cancer.[289]</v>
      </c>
      <c r="N4430" t="str">
        <f t="shared" si="1489"/>
        <v>Australian</v>
      </c>
      <c r="O4430" t="str">
        <f t="shared" si="1484"/>
        <v>radio presenter and indigenous rights activist cancer.[289]</v>
      </c>
      <c r="P4430" t="str">
        <f t="shared" si="1490"/>
        <v>radio presenter and indigenous rights activist cancer.</v>
      </c>
      <c r="Q4430" t="str">
        <f t="shared" si="1491"/>
        <v>radio presenter and indigenous rights activist cancer</v>
      </c>
      <c r="R4430" t="str">
        <f>LEFT(Q4430,46)</f>
        <v>radio presenter and indigenous rights activist</v>
      </c>
      <c r="U4430" t="str">
        <f t="shared" si="1492"/>
        <v>https://en.wikipedia.org/wiki/Tiga_Bayles</v>
      </c>
      <c r="Y4430" t="str">
        <f t="shared" si="1486"/>
        <v>https://tools.wmflabs.org/xtools-articleinfo/?article=Tiga_Bayles&amp;project=en.wikipedia.org</v>
      </c>
      <c r="AB4430" t="str">
        <f t="shared" si="1487"/>
        <v>https://en.wikipedia.org/w/index.php?title=Special:WhatLinksHere/Tiga_Bayles&amp;limit=500</v>
      </c>
    </row>
    <row r="4431" spans="1:29">
      <c r="A4431">
        <v>2312</v>
      </c>
      <c r="B4431">
        <v>821858</v>
      </c>
      <c r="C4431">
        <v>359580.64129954437</v>
      </c>
      <c r="D4431" t="s">
        <v>6317</v>
      </c>
      <c r="E4431" t="str">
        <f t="shared" si="1493"/>
        <v>Tim</v>
      </c>
      <c r="F4431" t="str">
        <f t="shared" si="1494"/>
        <v>Bacon</v>
      </c>
      <c r="H4431">
        <v>0</v>
      </c>
      <c r="J4431">
        <v>52</v>
      </c>
      <c r="K4431" s="5">
        <v>42489</v>
      </c>
      <c r="L4431" t="s">
        <v>5978</v>
      </c>
      <c r="M4431" t="str">
        <f t="shared" si="1488"/>
        <v>British restaurateur and actor.[500]</v>
      </c>
      <c r="N4431" t="str">
        <f t="shared" si="1489"/>
        <v>British</v>
      </c>
      <c r="O4431" t="str">
        <f t="shared" si="1484"/>
        <v>restaurateur and actor.[500]</v>
      </c>
      <c r="P4431" t="str">
        <f t="shared" si="1490"/>
        <v>restaurateur and actor.</v>
      </c>
      <c r="Q4431" t="str">
        <f t="shared" si="1491"/>
        <v>restaurateur and actor</v>
      </c>
      <c r="R4431" t="str">
        <f>Q4431</f>
        <v>restaurateur and actor</v>
      </c>
      <c r="U4431" t="str">
        <f t="shared" si="1492"/>
        <v>https://en.wikipedia.org/wiki/Tim_Bacon</v>
      </c>
      <c r="Y4431" t="str">
        <f t="shared" si="1486"/>
        <v>https://tools.wmflabs.org/xtools-articleinfo/?article=Tim_Bacon&amp;project=en.wikipedia.org</v>
      </c>
      <c r="AB4431" t="str">
        <f t="shared" si="1487"/>
        <v>https://en.wikipedia.org/w/index.php?title=Special:WhatLinksHere/Tim_Bacon&amp;limit=500</v>
      </c>
    </row>
    <row r="4432" spans="1:29">
      <c r="A4432">
        <v>28</v>
      </c>
      <c r="B4432">
        <v>621804</v>
      </c>
      <c r="C4432">
        <v>158010.50103800662</v>
      </c>
      <c r="D4432" t="s">
        <v>8763</v>
      </c>
      <c r="E4432" t="str">
        <f t="shared" si="1493"/>
        <v>Tim</v>
      </c>
      <c r="F4432" t="str">
        <f t="shared" si="1494"/>
        <v>Francis</v>
      </c>
      <c r="H4432">
        <v>0</v>
      </c>
      <c r="J4432">
        <v>87</v>
      </c>
      <c r="K4432" s="3">
        <v>42371</v>
      </c>
      <c r="L4432" t="s">
        <v>10119</v>
      </c>
      <c r="M4432" t="str">
        <f t="shared" si="1488"/>
        <v>New Zealand diplomat Ambassador to the United States (1988–1991) Administrator of Tokelau (1984–1988) cancer.[28]</v>
      </c>
      <c r="N4432" t="s">
        <v>11752</v>
      </c>
      <c r="O4432" t="s">
        <v>11701</v>
      </c>
      <c r="P4432" t="str">
        <f t="shared" si="1490"/>
        <v>diplomat Ambassador to the United States (1988–1991) Administrator of Tokelau (1984–1988) cancer.</v>
      </c>
      <c r="Q4432" t="str">
        <f t="shared" si="1491"/>
        <v>diplomat Ambassador to the United States (1988–1991) Administrator of Tokelau (1984–1988) cancer</v>
      </c>
      <c r="R4432" t="str">
        <f>IFERROR(MID(Q4432,1,FIND(" ",Q4432)-1),Q4432)</f>
        <v>diplomat</v>
      </c>
      <c r="S4432" t="s">
        <v>2766</v>
      </c>
      <c r="T4432" t="s">
        <v>11713</v>
      </c>
      <c r="U4432" t="str">
        <f t="shared" si="1492"/>
        <v>https://en.wikipedia.org/wiki/Tim_Francis</v>
      </c>
      <c r="Y4432" t="str">
        <f t="shared" si="1486"/>
        <v>https://tools.wmflabs.org/xtools-articleinfo/?article=Tim_Francis&amp;project=en.wikipedia.org</v>
      </c>
      <c r="AB4432" t="str">
        <f t="shared" si="1487"/>
        <v>https://en.wikipedia.org/w/index.php?title=Special:WhatLinksHere/Tim_Francis&amp;limit=500</v>
      </c>
    </row>
    <row r="4433" spans="1:28">
      <c r="A4433">
        <v>1666</v>
      </c>
      <c r="B4433">
        <v>477552</v>
      </c>
      <c r="C4433">
        <v>667003.02005028795</v>
      </c>
      <c r="D4433" t="s">
        <v>8333</v>
      </c>
      <c r="E4433" t="str">
        <f t="shared" si="1493"/>
        <v>Timothée</v>
      </c>
      <c r="F4433" t="str">
        <f t="shared" si="1494"/>
        <v>Modibo-Nzockena</v>
      </c>
      <c r="H4433">
        <v>0</v>
      </c>
      <c r="J4433">
        <v>66</v>
      </c>
      <c r="K4433" s="3">
        <v>42453</v>
      </c>
      <c r="L4433" s="2" t="s">
        <v>7937</v>
      </c>
      <c r="M4433" t="str">
        <f t="shared" si="1488"/>
        <v>Congolese-born Gabonese Roman Catholic prelate Bishop of Franceville (since 1996).[473]</v>
      </c>
      <c r="N4433" t="s">
        <v>7244</v>
      </c>
      <c r="O4433" s="2" t="s">
        <v>7243</v>
      </c>
      <c r="P4433" t="str">
        <f t="shared" si="1490"/>
        <v>Roman Catholic prelate Bishop of Franceville (since 1996).</v>
      </c>
      <c r="Q4433" t="str">
        <f t="shared" si="1491"/>
        <v>Roman Catholic prelate Bishop of Franceville (since 1996)</v>
      </c>
      <c r="R4433" t="s">
        <v>7130</v>
      </c>
      <c r="S4433" s="2" t="s">
        <v>1772</v>
      </c>
      <c r="U4433" t="str">
        <f t="shared" si="1492"/>
        <v>https://en.wikipedia.org/wiki/Timothée_Modibo-Nzockena</v>
      </c>
      <c r="Y4433" t="str">
        <f t="shared" si="1486"/>
        <v>https://tools.wmflabs.org/xtools-articleinfo/?article=Timothée_Modibo-Nzockena&amp;project=en.wikipedia.org</v>
      </c>
      <c r="AB4433" t="str">
        <f t="shared" si="1487"/>
        <v>https://en.wikipedia.org/w/index.php?title=Special:WhatLinksHere/Timothée_Modibo-Nzockena&amp;limit=500</v>
      </c>
    </row>
    <row r="4434" spans="1:28">
      <c r="A4434">
        <v>4799</v>
      </c>
      <c r="B4434">
        <v>432688</v>
      </c>
      <c r="C4434">
        <v>607735.59084941552</v>
      </c>
      <c r="D4434" t="s">
        <v>358</v>
      </c>
      <c r="E4434" s="2" t="str">
        <f t="shared" si="1493"/>
        <v>Timothy</v>
      </c>
      <c r="F4434" s="2" t="str">
        <f t="shared" si="1494"/>
        <v>Pesci</v>
      </c>
      <c r="H4434">
        <v>0</v>
      </c>
      <c r="J4434">
        <v>72</v>
      </c>
      <c r="K4434" s="3">
        <v>42641</v>
      </c>
      <c r="L4434" t="s">
        <v>184</v>
      </c>
      <c r="M4434" s="2" t="str">
        <f t="shared" si="1488"/>
        <v>American politician.[64]</v>
      </c>
      <c r="N4434" s="2" t="str">
        <f>MID(M4434,1,FIND(" ",M4434)-1)</f>
        <v>American</v>
      </c>
      <c r="O4434" s="2" t="str">
        <f>MID(M4434,FIND(" ",M4434)+1,9999)</f>
        <v>politician.[64]</v>
      </c>
      <c r="P4434" s="2" t="str">
        <f t="shared" si="1490"/>
        <v>politician.</v>
      </c>
      <c r="Q4434" s="2" t="str">
        <f t="shared" si="1491"/>
        <v>politician</v>
      </c>
      <c r="R4434" s="2" t="str">
        <f>IFERROR(MID(Q4434,1,FIND(" ",Q4434)-1),Q4434)</f>
        <v>politician</v>
      </c>
    </row>
    <row r="4435" spans="1:28">
      <c r="A4435">
        <v>1413</v>
      </c>
      <c r="B4435">
        <v>613430</v>
      </c>
      <c r="C4435">
        <v>332825.43229870498</v>
      </c>
      <c r="D4435" t="s">
        <v>8687</v>
      </c>
      <c r="E4435" t="str">
        <f t="shared" si="1493"/>
        <v>Tita</v>
      </c>
      <c r="F4435" t="str">
        <f t="shared" si="1494"/>
        <v>Kovač Artemis</v>
      </c>
      <c r="H4435">
        <v>0</v>
      </c>
      <c r="J4435">
        <v>85</v>
      </c>
      <c r="K4435" s="3">
        <v>42440</v>
      </c>
      <c r="L4435" s="2" t="s">
        <v>8023</v>
      </c>
      <c r="M4435" t="str">
        <f t="shared" si="1488"/>
        <v>Slovene-born Greek chemist and writer.[219]</v>
      </c>
      <c r="N4435" t="s">
        <v>7183</v>
      </c>
      <c r="O4435" s="2" t="s">
        <v>7184</v>
      </c>
      <c r="P4435" t="str">
        <f t="shared" si="1490"/>
        <v>chemist and writer.</v>
      </c>
      <c r="Q4435" t="str">
        <f t="shared" si="1491"/>
        <v>chemist and writer</v>
      </c>
      <c r="R4435" t="str">
        <f>Q4435</f>
        <v>chemist and writer</v>
      </c>
      <c r="U4435" t="str">
        <f t="shared" ref="U4435:U4466" si="1495">CONCATENATE("https://en.wikipedia.org/wiki/",REPLACE(D4435,FIND(" ",D4435),1,"_"))</f>
        <v>https://en.wikipedia.org/wiki/Tita_Kovač Artemis</v>
      </c>
      <c r="Y4435" t="str">
        <f t="shared" ref="Y4435:Y4466" si="1496">CONCATENATE("https://tools.wmflabs.org/xtools-articleinfo/?article=",REPLACE(D4435,FIND(" ",D4435),1,"_"),"&amp;project=en.wikipedia.org")</f>
        <v>https://tools.wmflabs.org/xtools-articleinfo/?article=Tita_Kovač Artemis&amp;project=en.wikipedia.org</v>
      </c>
      <c r="AB4435" t="str">
        <f t="shared" ref="AB4435:AB4466" si="1497">CONCATENATE("https://en.wikipedia.org/w/index.php?title=Special:WhatLinksHere/",REPLACE(D4435,FIND(" ",D4435),1,"_"),"&amp;limit=500")</f>
        <v>https://en.wikipedia.org/w/index.php?title=Special:WhatLinksHere/Tita_Kovač Artemis&amp;limit=500</v>
      </c>
    </row>
    <row r="4436" spans="1:28">
      <c r="A4436">
        <v>2350</v>
      </c>
      <c r="B4436">
        <v>898200</v>
      </c>
      <c r="C4436">
        <v>107496.35426054738</v>
      </c>
      <c r="D4436" t="s">
        <v>11971</v>
      </c>
      <c r="E4436" t="str">
        <f t="shared" si="1493"/>
        <v>Tobias</v>
      </c>
      <c r="F4436" t="str">
        <f t="shared" si="1494"/>
        <v>de Boer</v>
      </c>
      <c r="H4436">
        <v>0</v>
      </c>
      <c r="J4436">
        <v>85</v>
      </c>
      <c r="K4436" s="5">
        <v>42492</v>
      </c>
      <c r="L4436" t="s">
        <v>12271</v>
      </c>
      <c r="M4436" t="str">
        <f t="shared" si="1488"/>
        <v>Dutch scientist.[12]</v>
      </c>
      <c r="N4436" t="str">
        <f t="shared" ref="N4436:N4466" si="1498">MID(M4436,1,FIND(" ",M4436)-1)</f>
        <v>Dutch</v>
      </c>
      <c r="O4436" t="str">
        <f t="shared" ref="O4436:O4467" si="1499">MID(M4436,FIND(" ",M4436)+1,9999)</f>
        <v>scientist.[12]</v>
      </c>
      <c r="P4436" t="str">
        <f t="shared" si="1490"/>
        <v>scientist.</v>
      </c>
      <c r="Q4436" t="str">
        <f t="shared" si="1491"/>
        <v>scientist</v>
      </c>
      <c r="R4436" t="s">
        <v>13198</v>
      </c>
      <c r="U4436" t="str">
        <f t="shared" si="1495"/>
        <v>https://en.wikipedia.org/wiki/Tobias_de Boer</v>
      </c>
      <c r="Y4436" t="str">
        <f t="shared" si="1496"/>
        <v>https://tools.wmflabs.org/xtools-articleinfo/?article=Tobias_de Boer&amp;project=en.wikipedia.org</v>
      </c>
      <c r="AB4436" t="str">
        <f t="shared" si="1497"/>
        <v>https://en.wikipedia.org/w/index.php?title=Special:WhatLinksHere/Tobias_de Boer&amp;limit=500</v>
      </c>
    </row>
    <row r="4437" spans="1:28">
      <c r="A4437">
        <v>1683</v>
      </c>
      <c r="B4437">
        <v>808362</v>
      </c>
      <c r="C4437">
        <v>304786.66756243911</v>
      </c>
      <c r="D4437" t="s">
        <v>8336</v>
      </c>
      <c r="E4437" t="str">
        <f t="shared" si="1493"/>
        <v>Tofig</v>
      </c>
      <c r="F4437" t="str">
        <f t="shared" si="1494"/>
        <v>Ismayilov</v>
      </c>
      <c r="H4437">
        <v>0</v>
      </c>
      <c r="J4437">
        <v>76</v>
      </c>
      <c r="K4437" s="3">
        <v>42454</v>
      </c>
      <c r="L4437" s="2" t="s">
        <v>7765</v>
      </c>
      <c r="M4437" t="str">
        <f t="shared" si="1488"/>
        <v>Azerbaijani film director screenwriter and film scholar.[490]</v>
      </c>
      <c r="N4437" t="str">
        <f t="shared" si="1498"/>
        <v>Azerbaijani</v>
      </c>
      <c r="O4437" t="str">
        <f t="shared" si="1499"/>
        <v>film director screenwriter and film scholar.[490]</v>
      </c>
      <c r="P4437" t="str">
        <f t="shared" si="1490"/>
        <v>film director screenwriter and film scholar.</v>
      </c>
      <c r="Q4437" t="str">
        <f t="shared" si="1491"/>
        <v>film director screenwriter and film scholar</v>
      </c>
      <c r="R4437" t="str">
        <f>Q4437</f>
        <v>film director screenwriter and film scholar</v>
      </c>
      <c r="U4437" t="str">
        <f t="shared" si="1495"/>
        <v>https://en.wikipedia.org/wiki/Tofig_Ismayilov</v>
      </c>
      <c r="Y4437" t="str">
        <f t="shared" si="1496"/>
        <v>https://tools.wmflabs.org/xtools-articleinfo/?article=Tofig_Ismayilov&amp;project=en.wikipedia.org</v>
      </c>
      <c r="AB4437" t="str">
        <f t="shared" si="1497"/>
        <v>https://en.wikipedia.org/w/index.php?title=Special:WhatLinksHere/Tofig_Ismayilov&amp;limit=500</v>
      </c>
    </row>
    <row r="4438" spans="1:28">
      <c r="A4438">
        <v>454</v>
      </c>
      <c r="B4438">
        <v>554842</v>
      </c>
      <c r="C4438">
        <v>690120.35181367537</v>
      </c>
      <c r="D4438" t="s">
        <v>9600</v>
      </c>
      <c r="E4438" t="str">
        <f t="shared" si="1493"/>
        <v>Tom</v>
      </c>
      <c r="F4438" t="str">
        <f t="shared" si="1494"/>
        <v>Aidala</v>
      </c>
      <c r="H4438">
        <v>0</v>
      </c>
      <c r="J4438">
        <v>82</v>
      </c>
      <c r="K4438" s="3">
        <v>42391</v>
      </c>
      <c r="L4438" t="s">
        <v>9456</v>
      </c>
      <c r="M4438" t="str">
        <f t="shared" si="1488"/>
        <v>American architect.[458]</v>
      </c>
      <c r="N4438" t="str">
        <f t="shared" si="1498"/>
        <v>American</v>
      </c>
      <c r="O4438" t="str">
        <f t="shared" si="1499"/>
        <v>architect.[458]</v>
      </c>
      <c r="P4438" t="str">
        <f t="shared" si="1490"/>
        <v>architect.</v>
      </c>
      <c r="Q4438" t="str">
        <f t="shared" si="1491"/>
        <v>architect</v>
      </c>
      <c r="R4438" t="str">
        <f>IFERROR(MID(Q4438,1,FIND(" ",Q4438)-1),Q4438)</f>
        <v>architect</v>
      </c>
      <c r="U4438" t="str">
        <f t="shared" si="1495"/>
        <v>https://en.wikipedia.org/wiki/Tom_Aidala</v>
      </c>
      <c r="Y4438" t="str">
        <f t="shared" si="1496"/>
        <v>https://tools.wmflabs.org/xtools-articleinfo/?article=Tom_Aidala&amp;project=en.wikipedia.org</v>
      </c>
      <c r="AB4438" t="str">
        <f t="shared" si="1497"/>
        <v>https://en.wikipedia.org/w/index.php?title=Special:WhatLinksHere/Tom_Aidala&amp;limit=500</v>
      </c>
    </row>
    <row r="4439" spans="1:28">
      <c r="A4439">
        <v>66</v>
      </c>
      <c r="B4439">
        <v>354059</v>
      </c>
      <c r="C4439">
        <v>555596.24898432964</v>
      </c>
      <c r="D4439" t="s">
        <v>9157</v>
      </c>
      <c r="E4439" t="str">
        <f t="shared" si="1493"/>
        <v>Tom</v>
      </c>
      <c r="F4439" t="str">
        <f t="shared" si="1494"/>
        <v>Allin</v>
      </c>
      <c r="H4439">
        <v>0</v>
      </c>
      <c r="J4439">
        <v>28</v>
      </c>
      <c r="K4439" s="3">
        <v>42373</v>
      </c>
      <c r="L4439" t="s">
        <v>10034</v>
      </c>
      <c r="M4439" t="str">
        <f t="shared" si="1488"/>
        <v>English cricketer (Warwickshire) suicide by jumping.[66]</v>
      </c>
      <c r="N4439" t="str">
        <f t="shared" si="1498"/>
        <v>English</v>
      </c>
      <c r="O4439" t="str">
        <f t="shared" si="1499"/>
        <v>cricketer (Warwickshire) suicide by jumping.[66]</v>
      </c>
      <c r="P4439" t="str">
        <f t="shared" si="1490"/>
        <v>cricketer (Warwickshire) suicide by jumping.</v>
      </c>
      <c r="Q4439" t="str">
        <f t="shared" si="1491"/>
        <v>cricketer (Warwickshire) suicide by jumping</v>
      </c>
      <c r="R4439" t="str">
        <f>IFERROR(MID(Q4439,1,FIND(" ",Q4439)-1),Q4439)</f>
        <v>cricketer</v>
      </c>
      <c r="S4439" t="s">
        <v>2683</v>
      </c>
      <c r="T4439" t="s">
        <v>11630</v>
      </c>
      <c r="U4439" t="str">
        <f t="shared" si="1495"/>
        <v>https://en.wikipedia.org/wiki/Tom_Allin</v>
      </c>
      <c r="Y4439" t="str">
        <f t="shared" si="1496"/>
        <v>https://tools.wmflabs.org/xtools-articleinfo/?article=Tom_Allin&amp;project=en.wikipedia.org</v>
      </c>
      <c r="AB4439" t="str">
        <f t="shared" si="1497"/>
        <v>https://en.wikipedia.org/w/index.php?title=Special:WhatLinksHere/Tom_Allin&amp;limit=500</v>
      </c>
    </row>
    <row r="4440" spans="1:28">
      <c r="A4440">
        <v>3344</v>
      </c>
      <c r="B4440">
        <v>153801</v>
      </c>
      <c r="C4440">
        <v>861459.25392793282</v>
      </c>
      <c r="D4440" t="s">
        <v>13661</v>
      </c>
      <c r="E4440" t="str">
        <f t="shared" si="1493"/>
        <v>Tom</v>
      </c>
      <c r="F4440" t="str">
        <f t="shared" si="1494"/>
        <v>Boulton</v>
      </c>
      <c r="H4440">
        <v>0</v>
      </c>
      <c r="J4440">
        <v>90</v>
      </c>
      <c r="K4440" s="5">
        <v>42552</v>
      </c>
      <c r="L4440" t="s">
        <v>13820</v>
      </c>
      <c r="M4440" t="str">
        <f t="shared" si="1488"/>
        <v>English anaesthetist.[2]</v>
      </c>
      <c r="N4440" t="str">
        <f t="shared" si="1498"/>
        <v>English</v>
      </c>
      <c r="O4440" t="str">
        <f t="shared" si="1499"/>
        <v>anaesthetist.[2]</v>
      </c>
      <c r="P4440" s="2" t="str">
        <f t="shared" si="1490"/>
        <v>anaesthetist.</v>
      </c>
      <c r="Q4440" s="2" t="str">
        <f t="shared" si="1491"/>
        <v>anaesthetist</v>
      </c>
      <c r="R4440" s="2" t="str">
        <f>IFERROR(MID(Q4440,1,FIND(" ",Q4440)-1),Q4440)</f>
        <v>anaesthetist</v>
      </c>
      <c r="S4440" s="2"/>
      <c r="U4440" t="str">
        <f t="shared" si="1495"/>
        <v>https://en.wikipedia.org/wiki/Tom_Boulton</v>
      </c>
      <c r="Y4440" t="str">
        <f t="shared" si="1496"/>
        <v>https://tools.wmflabs.org/xtools-articleinfo/?article=Tom_Boulton&amp;project=en.wikipedia.org</v>
      </c>
      <c r="AB4440" t="str">
        <f t="shared" si="1497"/>
        <v>https://en.wikipedia.org/w/index.php?title=Special:WhatLinksHere/Tom_Boulton&amp;limit=500</v>
      </c>
    </row>
    <row r="4441" spans="1:28">
      <c r="A4441">
        <v>1790</v>
      </c>
      <c r="B4441">
        <v>720782</v>
      </c>
      <c r="C4441">
        <v>833966.48370762705</v>
      </c>
      <c r="D4441" t="s">
        <v>8537</v>
      </c>
      <c r="E4441" t="str">
        <f t="shared" si="1493"/>
        <v>Tom</v>
      </c>
      <c r="F4441" t="str">
        <f t="shared" si="1494"/>
        <v>Butters</v>
      </c>
      <c r="H4441">
        <v>0</v>
      </c>
      <c r="J4441">
        <v>77</v>
      </c>
      <c r="K4441" s="3">
        <v>42460</v>
      </c>
      <c r="L4441" s="2" t="s">
        <v>7543</v>
      </c>
      <c r="M4441" t="str">
        <f t="shared" si="1488"/>
        <v>American college sports administrator (Duke Blue Devils) and baseball player (Pittsburgh Pirates).[598]</v>
      </c>
      <c r="N4441" t="str">
        <f t="shared" si="1498"/>
        <v>American</v>
      </c>
      <c r="O4441" t="str">
        <f t="shared" si="1499"/>
        <v>college sports administrator (Duke Blue Devils) and baseball player (Pittsburgh Pirates).[598]</v>
      </c>
      <c r="P4441" t="str">
        <f t="shared" si="1490"/>
        <v>college sports administrator (Duke Blue Devils) and baseball player (Pittsburgh Pirates).</v>
      </c>
      <c r="Q4441" t="str">
        <f t="shared" si="1491"/>
        <v>college sports administrator (Duke Blue Devils) and baseball player (Pittsburgh Pirates)</v>
      </c>
      <c r="R4441" t="s">
        <v>3142</v>
      </c>
      <c r="S4441" t="s">
        <v>1916</v>
      </c>
      <c r="U4441" t="str">
        <f t="shared" si="1495"/>
        <v>https://en.wikipedia.org/wiki/Tom_Butters</v>
      </c>
      <c r="Y4441" t="str">
        <f t="shared" si="1496"/>
        <v>https://tools.wmflabs.org/xtools-articleinfo/?article=Tom_Butters&amp;project=en.wikipedia.org</v>
      </c>
      <c r="AB4441" t="str">
        <f t="shared" si="1497"/>
        <v>https://en.wikipedia.org/w/index.php?title=Special:WhatLinksHere/Tom_Butters&amp;limit=500</v>
      </c>
    </row>
    <row r="4442" spans="1:28">
      <c r="A4442">
        <v>3722</v>
      </c>
      <c r="B4442">
        <v>390324</v>
      </c>
      <c r="C4442">
        <v>41695.290216921421</v>
      </c>
      <c r="D4442" t="s">
        <v>13685</v>
      </c>
      <c r="E4442" t="str">
        <f t="shared" si="1493"/>
        <v>Tom</v>
      </c>
      <c r="F4442" t="str">
        <f t="shared" si="1494"/>
        <v>Clegg</v>
      </c>
      <c r="H4442">
        <v>0</v>
      </c>
      <c r="J4442">
        <v>81</v>
      </c>
      <c r="K4442" s="5">
        <v>42575</v>
      </c>
      <c r="L4442" t="s">
        <v>14372</v>
      </c>
      <c r="M4442" t="str">
        <f t="shared" si="1488"/>
        <v>British television and film director.[381]</v>
      </c>
      <c r="N4442" t="str">
        <f t="shared" si="1498"/>
        <v>British</v>
      </c>
      <c r="O4442" t="str">
        <f t="shared" si="1499"/>
        <v>television and film director.[381]</v>
      </c>
      <c r="P4442" s="2" t="str">
        <f t="shared" si="1490"/>
        <v>television and film director.</v>
      </c>
      <c r="Q4442" s="2" t="str">
        <f t="shared" si="1491"/>
        <v>television and film director</v>
      </c>
      <c r="R4442" s="2" t="str">
        <f>Q4442</f>
        <v>television and film director</v>
      </c>
      <c r="S4442" s="2"/>
      <c r="U4442" t="str">
        <f t="shared" si="1495"/>
        <v>https://en.wikipedia.org/wiki/Tom_Clegg</v>
      </c>
      <c r="Y4442" t="str">
        <f t="shared" si="1496"/>
        <v>https://tools.wmflabs.org/xtools-articleinfo/?article=Tom_Clegg&amp;project=en.wikipedia.org</v>
      </c>
      <c r="AB4442" t="str">
        <f t="shared" si="1497"/>
        <v>https://en.wikipedia.org/w/index.php?title=Special:WhatLinksHere/Tom_Clegg&amp;limit=500</v>
      </c>
    </row>
    <row r="4443" spans="1:28">
      <c r="A4443">
        <v>1818</v>
      </c>
      <c r="B4443">
        <v>429823</v>
      </c>
      <c r="C4443">
        <v>210657.45685427828</v>
      </c>
      <c r="D4443" t="s">
        <v>6848</v>
      </c>
      <c r="E4443" t="str">
        <f t="shared" si="1493"/>
        <v>Tom</v>
      </c>
      <c r="F4443" t="str">
        <f t="shared" si="1494"/>
        <v>Coughlin</v>
      </c>
      <c r="H4443">
        <v>0</v>
      </c>
      <c r="J4443">
        <v>67</v>
      </c>
      <c r="K4443" s="5">
        <v>42461</v>
      </c>
      <c r="L4443" t="s">
        <v>6548</v>
      </c>
      <c r="M4443" t="str">
        <f t="shared" si="1488"/>
        <v>American business executive and convicted fraudster (Walmart).[4]</v>
      </c>
      <c r="N4443" t="str">
        <f t="shared" si="1498"/>
        <v>American</v>
      </c>
      <c r="O4443" t="str">
        <f t="shared" si="1499"/>
        <v>business executive and convicted fraudster (Walmart).[4]</v>
      </c>
      <c r="P4443" t="str">
        <f t="shared" si="1490"/>
        <v>business executive and convicted fraudster (Walmart).</v>
      </c>
      <c r="Q4443" t="str">
        <f t="shared" si="1491"/>
        <v>business executive and convicted fraudster (Walmart)</v>
      </c>
      <c r="R4443" t="s">
        <v>3144</v>
      </c>
      <c r="S4443" s="2" t="s">
        <v>1672</v>
      </c>
      <c r="U4443" t="str">
        <f t="shared" si="1495"/>
        <v>https://en.wikipedia.org/wiki/Tom_Coughlin</v>
      </c>
      <c r="Y4443" t="str">
        <f t="shared" si="1496"/>
        <v>https://tools.wmflabs.org/xtools-articleinfo/?article=Tom_Coughlin&amp;project=en.wikipedia.org</v>
      </c>
      <c r="AB4443" t="str">
        <f t="shared" si="1497"/>
        <v>https://en.wikipedia.org/w/index.php?title=Special:WhatLinksHere/Tom_Coughlin&amp;limit=500</v>
      </c>
    </row>
    <row r="4444" spans="1:28">
      <c r="A4444">
        <v>2712</v>
      </c>
      <c r="B4444">
        <v>755949</v>
      </c>
      <c r="C4444">
        <v>506170.11816302693</v>
      </c>
      <c r="D4444" t="s">
        <v>12124</v>
      </c>
      <c r="E4444" t="str">
        <f t="shared" si="1493"/>
        <v>Tom</v>
      </c>
      <c r="F4444" t="str">
        <f t="shared" si="1494"/>
        <v>DeLeone</v>
      </c>
      <c r="H4444">
        <v>0</v>
      </c>
      <c r="J4444">
        <v>65</v>
      </c>
      <c r="K4444" s="5">
        <v>42512</v>
      </c>
      <c r="L4444" t="s">
        <v>12680</v>
      </c>
      <c r="M4444" t="str">
        <f t="shared" si="1488"/>
        <v>American football player (Cleveland Browns Cincinnati Bengals) brain cancer.[377]</v>
      </c>
      <c r="N4444" t="str">
        <f t="shared" si="1498"/>
        <v>American</v>
      </c>
      <c r="O4444" t="str">
        <f t="shared" si="1499"/>
        <v>football player (Cleveland Browns Cincinnati Bengals) brain cancer.[377]</v>
      </c>
      <c r="P4444" t="str">
        <f t="shared" si="1490"/>
        <v>football player (Cleveland Browns Cincinnati Bengals) brain cancer.</v>
      </c>
      <c r="Q4444" t="str">
        <f t="shared" si="1491"/>
        <v>football player (Cleveland Browns Cincinnati Bengals) brain cancer</v>
      </c>
      <c r="R4444" t="s">
        <v>13065</v>
      </c>
      <c r="S4444" t="s">
        <v>1295</v>
      </c>
      <c r="T4444" t="s">
        <v>3007</v>
      </c>
      <c r="U4444" t="str">
        <f t="shared" si="1495"/>
        <v>https://en.wikipedia.org/wiki/Tom_DeLeone</v>
      </c>
      <c r="Y4444" t="str">
        <f t="shared" si="1496"/>
        <v>https://tools.wmflabs.org/xtools-articleinfo/?article=Tom_DeLeone&amp;project=en.wikipedia.org</v>
      </c>
      <c r="AB4444" t="str">
        <f t="shared" si="1497"/>
        <v>https://en.wikipedia.org/w/index.php?title=Special:WhatLinksHere/Tom_DeLeone&amp;limit=500</v>
      </c>
    </row>
    <row r="4445" spans="1:28">
      <c r="A4445">
        <v>4237</v>
      </c>
      <c r="B4445">
        <v>811392</v>
      </c>
      <c r="C4445">
        <v>927611.64310650202</v>
      </c>
      <c r="D4445" t="s">
        <v>4170</v>
      </c>
      <c r="E4445" t="str">
        <f t="shared" si="1493"/>
        <v>Tom</v>
      </c>
      <c r="F4445" t="str">
        <f t="shared" si="1494"/>
        <v>Ganley</v>
      </c>
      <c r="H4445">
        <v>0</v>
      </c>
      <c r="J4445">
        <v>73</v>
      </c>
      <c r="K4445" s="5">
        <v>42606</v>
      </c>
      <c r="L4445" t="s">
        <v>3714</v>
      </c>
      <c r="M4445" t="str">
        <f t="shared" si="1488"/>
        <v>American businessman and politician.[380]</v>
      </c>
      <c r="N4445" t="str">
        <f t="shared" si="1498"/>
        <v>American</v>
      </c>
      <c r="O4445" t="str">
        <f t="shared" si="1499"/>
        <v>businessman and politician.[380]</v>
      </c>
      <c r="P4445" s="2" t="str">
        <f t="shared" si="1490"/>
        <v>businessman and politician.</v>
      </c>
      <c r="Q4445" s="2" t="str">
        <f t="shared" si="1491"/>
        <v>businessman and politician</v>
      </c>
      <c r="R4445" s="2" t="str">
        <f>Q4445</f>
        <v>businessman and politician</v>
      </c>
      <c r="S4445" s="2"/>
      <c r="U4445" t="str">
        <f t="shared" si="1495"/>
        <v>https://en.wikipedia.org/wiki/Tom_Ganley</v>
      </c>
      <c r="Y4445" t="str">
        <f t="shared" si="1496"/>
        <v>https://tools.wmflabs.org/xtools-articleinfo/?article=Tom_Ganley&amp;project=en.wikipedia.org</v>
      </c>
      <c r="AB4445" t="str">
        <f t="shared" si="1497"/>
        <v>https://en.wikipedia.org/w/index.php?title=Special:WhatLinksHere/Tom_Ganley&amp;limit=500</v>
      </c>
    </row>
    <row r="4446" spans="1:28">
      <c r="A4446">
        <v>645</v>
      </c>
      <c r="B4446">
        <v>249012</v>
      </c>
      <c r="C4446">
        <v>840732.0747564882</v>
      </c>
      <c r="D4446" t="s">
        <v>10017</v>
      </c>
      <c r="E4446" t="str">
        <f t="shared" si="1493"/>
        <v>Tom</v>
      </c>
      <c r="F4446" t="str">
        <f t="shared" si="1494"/>
        <v>Hancock</v>
      </c>
      <c r="H4446">
        <v>0</v>
      </c>
      <c r="J4446">
        <v>67</v>
      </c>
      <c r="K4446" s="3">
        <v>42400</v>
      </c>
      <c r="L4446" t="s">
        <v>10083</v>
      </c>
      <c r="M4446" t="str">
        <f t="shared" si="1488"/>
        <v>American politician.[651]</v>
      </c>
      <c r="N4446" t="str">
        <f t="shared" si="1498"/>
        <v>American</v>
      </c>
      <c r="O4446" t="str">
        <f t="shared" si="1499"/>
        <v>politician.[651]</v>
      </c>
      <c r="P4446" t="str">
        <f t="shared" si="1490"/>
        <v>politician.</v>
      </c>
      <c r="Q4446" t="str">
        <f t="shared" si="1491"/>
        <v>politician</v>
      </c>
      <c r="R4446" t="str">
        <f>IFERROR(MID(Q4446,1,FIND(" ",Q4446)-1),Q4446)</f>
        <v>politician</v>
      </c>
      <c r="U4446" t="str">
        <f t="shared" si="1495"/>
        <v>https://en.wikipedia.org/wiki/Tom_Hancock</v>
      </c>
      <c r="Y4446" t="str">
        <f t="shared" si="1496"/>
        <v>https://tools.wmflabs.org/xtools-articleinfo/?article=Tom_Hancock&amp;project=en.wikipedia.org</v>
      </c>
      <c r="AB4446" t="str">
        <f t="shared" si="1497"/>
        <v>https://en.wikipedia.org/w/index.php?title=Special:WhatLinksHere/Tom_Hancock&amp;limit=500</v>
      </c>
    </row>
    <row r="4447" spans="1:28">
      <c r="A4447">
        <v>3038</v>
      </c>
      <c r="B4447">
        <v>691091</v>
      </c>
      <c r="C4447">
        <v>855199.79052696726</v>
      </c>
      <c r="D4447" t="s">
        <v>5698</v>
      </c>
      <c r="E4447" t="str">
        <f t="shared" si="1493"/>
        <v>Tom</v>
      </c>
      <c r="F4447" t="str">
        <f t="shared" si="1494"/>
        <v>Leppard</v>
      </c>
      <c r="H4447">
        <v>0</v>
      </c>
      <c r="J4447">
        <v>80</v>
      </c>
      <c r="K4447" s="5">
        <v>42533</v>
      </c>
      <c r="L4447" t="s">
        <v>4906</v>
      </c>
      <c r="M4447" t="str">
        <f t="shared" si="1488"/>
        <v>British tattooed man.[193]</v>
      </c>
      <c r="N4447" t="str">
        <f t="shared" si="1498"/>
        <v>British</v>
      </c>
      <c r="O4447" t="str">
        <f t="shared" si="1499"/>
        <v>tattooed man.[193]</v>
      </c>
      <c r="P4447" t="str">
        <f t="shared" si="1490"/>
        <v>tattooed man.</v>
      </c>
      <c r="Q4447" t="str">
        <f t="shared" si="1491"/>
        <v>tattooed man</v>
      </c>
      <c r="R4447" t="s">
        <v>13375</v>
      </c>
      <c r="U4447" t="str">
        <f t="shared" si="1495"/>
        <v>https://en.wikipedia.org/wiki/Tom_Leppard</v>
      </c>
      <c r="Y4447" t="str">
        <f t="shared" si="1496"/>
        <v>https://tools.wmflabs.org/xtools-articleinfo/?article=Tom_Leppard&amp;project=en.wikipedia.org</v>
      </c>
      <c r="AB4447" t="str">
        <f t="shared" si="1497"/>
        <v>https://en.wikipedia.org/w/index.php?title=Special:WhatLinksHere/Tom_Leppard&amp;limit=500</v>
      </c>
    </row>
    <row r="4448" spans="1:28">
      <c r="A4448">
        <v>2255</v>
      </c>
      <c r="B4448">
        <v>859734</v>
      </c>
      <c r="C4448">
        <v>304667.15353031759</v>
      </c>
      <c r="D4448" t="s">
        <v>6626</v>
      </c>
      <c r="E4448" t="str">
        <f t="shared" si="1493"/>
        <v>Tom</v>
      </c>
      <c r="F4448" t="str">
        <f t="shared" si="1494"/>
        <v>Lewis</v>
      </c>
      <c r="H4448">
        <v>0</v>
      </c>
      <c r="J4448">
        <v>94</v>
      </c>
      <c r="K4448" s="5">
        <v>42485</v>
      </c>
      <c r="L4448" t="s">
        <v>5774</v>
      </c>
      <c r="M4448" t="str">
        <f t="shared" si="1488"/>
        <v>Australian politician Premier of New South Wales (1975–1976).[443]</v>
      </c>
      <c r="N4448" t="str">
        <f t="shared" si="1498"/>
        <v>Australian</v>
      </c>
      <c r="O4448" t="str">
        <f t="shared" si="1499"/>
        <v>politician Premier of New South Wales (1975–1976).[443]</v>
      </c>
      <c r="P4448" t="str">
        <f t="shared" si="1490"/>
        <v>politician Premier of New South Wales (1975–1976).</v>
      </c>
      <c r="Q4448" t="str">
        <f t="shared" si="1491"/>
        <v>politician Premier of New South Wales (1975–1976)</v>
      </c>
      <c r="R4448" t="str">
        <f>IFERROR(MID(Q4448,1,FIND(" ",Q4448)-1),Q4448)</f>
        <v>politician</v>
      </c>
      <c r="S4448" s="2" t="s">
        <v>1783</v>
      </c>
      <c r="U4448" t="str">
        <f t="shared" si="1495"/>
        <v>https://en.wikipedia.org/wiki/Tom_Lewis</v>
      </c>
      <c r="Y4448" t="str">
        <f t="shared" si="1496"/>
        <v>https://tools.wmflabs.org/xtools-articleinfo/?article=Tom_Lewis&amp;project=en.wikipedia.org</v>
      </c>
      <c r="AB4448" t="str">
        <f t="shared" si="1497"/>
        <v>https://en.wikipedia.org/w/index.php?title=Special:WhatLinksHere/Tom_Lewis&amp;limit=500</v>
      </c>
    </row>
    <row r="4449" spans="1:28">
      <c r="A4449">
        <v>2829</v>
      </c>
      <c r="B4449">
        <v>587888</v>
      </c>
      <c r="C4449">
        <v>534694.91684518289</v>
      </c>
      <c r="D4449" t="s">
        <v>12233</v>
      </c>
      <c r="E4449" t="str">
        <f t="shared" si="1493"/>
        <v>Tom</v>
      </c>
      <c r="F4449" t="str">
        <f t="shared" si="1494"/>
        <v>Lysiak</v>
      </c>
      <c r="H4449">
        <v>0</v>
      </c>
      <c r="J4449">
        <v>63</v>
      </c>
      <c r="K4449" s="5">
        <v>42520</v>
      </c>
      <c r="L4449" t="s">
        <v>12991</v>
      </c>
      <c r="M4449" t="str">
        <f t="shared" si="1488"/>
        <v>Canadian ice hockey player (Atlanta Flames Chicago Blackhawks) leukemia.[497]</v>
      </c>
      <c r="N4449" t="str">
        <f t="shared" si="1498"/>
        <v>Canadian</v>
      </c>
      <c r="O4449" t="str">
        <f t="shared" si="1499"/>
        <v>ice hockey player (Atlanta Flames Chicago Blackhawks) leukemia.[497]</v>
      </c>
      <c r="P4449" t="str">
        <f t="shared" si="1490"/>
        <v>ice hockey player (Atlanta Flames Chicago Blackhawks) leukemia.</v>
      </c>
      <c r="Q4449" t="str">
        <f t="shared" si="1491"/>
        <v>ice hockey player (Atlanta Flames Chicago Blackhawks) leukemia</v>
      </c>
      <c r="R4449" t="s">
        <v>13201</v>
      </c>
      <c r="S4449" s="2" t="s">
        <v>1165</v>
      </c>
      <c r="T4449" t="s">
        <v>13203</v>
      </c>
      <c r="U4449" t="str">
        <f t="shared" si="1495"/>
        <v>https://en.wikipedia.org/wiki/Tom_Lysiak</v>
      </c>
      <c r="Y4449" t="str">
        <f t="shared" si="1496"/>
        <v>https://tools.wmflabs.org/xtools-articleinfo/?article=Tom_Lysiak&amp;project=en.wikipedia.org</v>
      </c>
      <c r="AB4449" t="str">
        <f t="shared" si="1497"/>
        <v>https://en.wikipedia.org/w/index.php?title=Special:WhatLinksHere/Tom_Lysiak&amp;limit=500</v>
      </c>
    </row>
    <row r="4450" spans="1:28">
      <c r="A4450">
        <v>2463</v>
      </c>
      <c r="B4450">
        <v>328037</v>
      </c>
      <c r="C4450">
        <v>332158.86660764227</v>
      </c>
      <c r="D4450" t="s">
        <v>12076</v>
      </c>
      <c r="E4450" t="s">
        <v>13058</v>
      </c>
      <c r="F4450" t="s">
        <v>13059</v>
      </c>
      <c r="H4450">
        <v>0</v>
      </c>
      <c r="J4450">
        <v>92</v>
      </c>
      <c r="K4450" s="5">
        <v>42498</v>
      </c>
      <c r="L4450" t="s">
        <v>12481</v>
      </c>
      <c r="M4450" t="str">
        <f t="shared" si="1488"/>
        <v>American analytic number theorist and professor.[127]</v>
      </c>
      <c r="N4450" t="str">
        <f t="shared" si="1498"/>
        <v>American</v>
      </c>
      <c r="O4450" t="str">
        <f t="shared" si="1499"/>
        <v>analytic number theorist and professor.[127]</v>
      </c>
      <c r="P4450" t="str">
        <f t="shared" si="1490"/>
        <v>analytic number theorist and professor.</v>
      </c>
      <c r="Q4450" t="str">
        <f t="shared" si="1491"/>
        <v>analytic number theorist and professor</v>
      </c>
      <c r="R4450" t="s">
        <v>12956</v>
      </c>
      <c r="U4450" t="str">
        <f t="shared" si="1495"/>
        <v>https://en.wikipedia.org/wiki/Tom_M. Apostol</v>
      </c>
      <c r="Y4450" t="str">
        <f t="shared" si="1496"/>
        <v>https://tools.wmflabs.org/xtools-articleinfo/?article=Tom_M. Apostol&amp;project=en.wikipedia.org</v>
      </c>
      <c r="AB4450" t="str">
        <f t="shared" si="1497"/>
        <v>https://en.wikipedia.org/w/index.php?title=Special:WhatLinksHere/Tom_M. Apostol&amp;limit=500</v>
      </c>
    </row>
    <row r="4451" spans="1:28">
      <c r="A4451">
        <v>3434</v>
      </c>
      <c r="B4451">
        <v>424432</v>
      </c>
      <c r="C4451">
        <v>374748.06871614419</v>
      </c>
      <c r="D4451" t="s">
        <v>13583</v>
      </c>
      <c r="E4451" t="str">
        <f t="shared" ref="E4451:E4474" si="1500">LEFT(D4451,FIND(" ",D4451)-1)</f>
        <v>Tom</v>
      </c>
      <c r="F4451" t="str">
        <f t="shared" ref="F4451:F4474" si="1501">MID(D4451,FIND(" ",D4451)+1,9999)</f>
        <v>Marr</v>
      </c>
      <c r="H4451">
        <v>0</v>
      </c>
      <c r="J4451">
        <v>73</v>
      </c>
      <c r="K4451" s="5">
        <v>42558</v>
      </c>
      <c r="L4451" t="s">
        <v>14007</v>
      </c>
      <c r="M4451" t="str">
        <f t="shared" si="1488"/>
        <v>American radio host (WCBM) complications from a stroke.[93]</v>
      </c>
      <c r="N4451" t="str">
        <f t="shared" si="1498"/>
        <v>American</v>
      </c>
      <c r="O4451" t="str">
        <f t="shared" si="1499"/>
        <v>radio host (WCBM) complications from a stroke.[93]</v>
      </c>
      <c r="P4451" s="2" t="str">
        <f t="shared" si="1490"/>
        <v>radio host (WCBM) complications from a stroke.</v>
      </c>
      <c r="Q4451" s="2" t="str">
        <f t="shared" si="1491"/>
        <v>radio host (WCBM) complications from a stroke</v>
      </c>
      <c r="R4451" s="2" t="s">
        <v>14848</v>
      </c>
      <c r="S4451" s="2" t="s">
        <v>993</v>
      </c>
      <c r="T4451" t="s">
        <v>14849</v>
      </c>
      <c r="U4451" t="str">
        <f t="shared" si="1495"/>
        <v>https://en.wikipedia.org/wiki/Tom_Marr</v>
      </c>
      <c r="Y4451" t="str">
        <f t="shared" si="1496"/>
        <v>https://tools.wmflabs.org/xtools-articleinfo/?article=Tom_Marr&amp;project=en.wikipedia.org</v>
      </c>
      <c r="AB4451" t="str">
        <f t="shared" si="1497"/>
        <v>https://en.wikipedia.org/w/index.php?title=Special:WhatLinksHere/Tom_Marr&amp;limit=500</v>
      </c>
    </row>
    <row r="4452" spans="1:28">
      <c r="A4452">
        <v>3642</v>
      </c>
      <c r="B4452">
        <v>220901</v>
      </c>
      <c r="C4452">
        <v>761299.68072837079</v>
      </c>
      <c r="D4452" t="s">
        <v>13944</v>
      </c>
      <c r="E4452" t="str">
        <f t="shared" si="1500"/>
        <v>Tom</v>
      </c>
      <c r="F4452" t="str">
        <f t="shared" si="1501"/>
        <v>McCready</v>
      </c>
      <c r="H4452">
        <v>0</v>
      </c>
      <c r="J4452">
        <v>72</v>
      </c>
      <c r="K4452" s="5">
        <v>42570</v>
      </c>
      <c r="L4452" t="s">
        <v>14231</v>
      </c>
      <c r="M4452" t="str">
        <f t="shared" si="1488"/>
        <v>Scottish footballer (Wimbledon F.C.).[301]</v>
      </c>
      <c r="N4452" t="str">
        <f t="shared" si="1498"/>
        <v>Scottish</v>
      </c>
      <c r="O4452" t="str">
        <f t="shared" si="1499"/>
        <v>footballer (Wimbledon F.C.).[301]</v>
      </c>
      <c r="P4452" s="2" t="str">
        <f t="shared" si="1490"/>
        <v>footballer (Wimbledon F.C.).</v>
      </c>
      <c r="Q4452" s="2" t="str">
        <f t="shared" si="1491"/>
        <v>footballer (Wimbledon F</v>
      </c>
      <c r="R4452" s="2" t="str">
        <f>IFERROR(MID(Q4452,1,FIND(" ",Q4452)-1),Q4452)</f>
        <v>footballer</v>
      </c>
      <c r="S4452" s="2" t="s">
        <v>848</v>
      </c>
      <c r="U4452" t="str">
        <f t="shared" si="1495"/>
        <v>https://en.wikipedia.org/wiki/Tom_McCready</v>
      </c>
      <c r="Y4452" t="str">
        <f t="shared" si="1496"/>
        <v>https://tools.wmflabs.org/xtools-articleinfo/?article=Tom_McCready&amp;project=en.wikipedia.org</v>
      </c>
      <c r="AB4452" t="str">
        <f t="shared" si="1497"/>
        <v>https://en.wikipedia.org/w/index.php?title=Special:WhatLinksHere/Tom_McCready&amp;limit=500</v>
      </c>
    </row>
    <row r="4453" spans="1:28">
      <c r="A4453">
        <v>4644</v>
      </c>
      <c r="B4453">
        <v>384923</v>
      </c>
      <c r="C4453">
        <v>800321.16843995033</v>
      </c>
      <c r="D4453" t="s">
        <v>14737</v>
      </c>
      <c r="E4453" t="str">
        <f t="shared" si="1500"/>
        <v>Tom</v>
      </c>
      <c r="F4453" t="str">
        <f t="shared" si="1501"/>
        <v>Mintier</v>
      </c>
      <c r="H4453">
        <v>0</v>
      </c>
      <c r="J4453">
        <v>68</v>
      </c>
      <c r="K4453" s="5">
        <v>42631</v>
      </c>
      <c r="L4453" t="s">
        <v>15512</v>
      </c>
      <c r="M4453" t="str">
        <f t="shared" si="1488"/>
        <v>American television journalist (CNN).[157]</v>
      </c>
      <c r="N4453" t="str">
        <f t="shared" si="1498"/>
        <v>American</v>
      </c>
      <c r="O4453" t="str">
        <f t="shared" si="1499"/>
        <v>television journalist (CNN).[157]</v>
      </c>
      <c r="P4453" s="2" t="str">
        <f t="shared" si="1490"/>
        <v>television journalist (CNN).</v>
      </c>
      <c r="Q4453" s="2" t="str">
        <f t="shared" si="1491"/>
        <v>television journalist (CNN)</v>
      </c>
      <c r="R4453" s="2" t="s">
        <v>16003</v>
      </c>
      <c r="S4453" s="2" t="s">
        <v>428</v>
      </c>
      <c r="U4453" t="str">
        <f t="shared" si="1495"/>
        <v>https://en.wikipedia.org/wiki/Tom_Mintier</v>
      </c>
      <c r="Y4453" t="str">
        <f t="shared" si="1496"/>
        <v>https://tools.wmflabs.org/xtools-articleinfo/?article=Tom_Mintier&amp;project=en.wikipedia.org</v>
      </c>
      <c r="AB4453" t="str">
        <f t="shared" si="1497"/>
        <v>https://en.wikipedia.org/w/index.php?title=Special:WhatLinksHere/Tom_Mintier&amp;limit=500</v>
      </c>
    </row>
    <row r="4454" spans="1:28">
      <c r="A4454">
        <v>2213</v>
      </c>
      <c r="B4454">
        <v>831453</v>
      </c>
      <c r="C4454">
        <v>142249.47351522133</v>
      </c>
      <c r="D4454" t="s">
        <v>6444</v>
      </c>
      <c r="E4454" t="str">
        <f t="shared" si="1500"/>
        <v>Tom</v>
      </c>
      <c r="F4454" t="str">
        <f t="shared" si="1501"/>
        <v>Muecke</v>
      </c>
      <c r="H4454">
        <v>0</v>
      </c>
      <c r="J4454">
        <v>52</v>
      </c>
      <c r="K4454" s="5">
        <v>42483</v>
      </c>
      <c r="L4454" t="s">
        <v>5706</v>
      </c>
      <c r="M4454" t="str">
        <f t="shared" si="1488"/>
        <v>American CFL player (Winnipeg Blue Bombers Edmonton Eskimos).[401]</v>
      </c>
      <c r="N4454" t="str">
        <f t="shared" si="1498"/>
        <v>American</v>
      </c>
      <c r="O4454" t="str">
        <f t="shared" si="1499"/>
        <v>CFL player (Winnipeg Blue Bombers Edmonton Eskimos).[401]</v>
      </c>
      <c r="P4454" t="str">
        <f t="shared" si="1490"/>
        <v>CFL player (Winnipeg Blue Bombers Edmonton Eskimos).</v>
      </c>
      <c r="Q4454" t="str">
        <f t="shared" si="1491"/>
        <v>CFL player (Winnipeg Blue Bombers Edmonton Eskimos)</v>
      </c>
      <c r="R4454" t="s">
        <v>7332</v>
      </c>
      <c r="S4454" t="s">
        <v>1585</v>
      </c>
      <c r="U4454" t="str">
        <f t="shared" si="1495"/>
        <v>https://en.wikipedia.org/wiki/Tom_Muecke</v>
      </c>
      <c r="Y4454" t="str">
        <f t="shared" si="1496"/>
        <v>https://tools.wmflabs.org/xtools-articleinfo/?article=Tom_Muecke&amp;project=en.wikipedia.org</v>
      </c>
      <c r="AB4454" t="str">
        <f t="shared" si="1497"/>
        <v>https://en.wikipedia.org/w/index.php?title=Special:WhatLinksHere/Tom_Muecke&amp;limit=500</v>
      </c>
    </row>
    <row r="4455" spans="1:28">
      <c r="A4455">
        <v>983</v>
      </c>
      <c r="B4455">
        <v>335361</v>
      </c>
      <c r="C4455">
        <v>414624.41244493675</v>
      </c>
      <c r="D4455" t="s">
        <v>10920</v>
      </c>
      <c r="E4455" t="str">
        <f t="shared" si="1500"/>
        <v>Tom</v>
      </c>
      <c r="F4455" t="str">
        <f t="shared" si="1501"/>
        <v>Mullica</v>
      </c>
      <c r="H4455">
        <v>0</v>
      </c>
      <c r="J4455">
        <v>67</v>
      </c>
      <c r="K4455" s="3">
        <v>42418</v>
      </c>
      <c r="L4455" t="s">
        <v>11289</v>
      </c>
      <c r="M4455" t="str">
        <f t="shared" si="1488"/>
        <v>American comedy magician and actor (Finding Forrester).[328]</v>
      </c>
      <c r="N4455" t="str">
        <f t="shared" si="1498"/>
        <v>American</v>
      </c>
      <c r="O4455" t="str">
        <f t="shared" si="1499"/>
        <v>comedy magician and actor (Finding Forrester).[328]</v>
      </c>
      <c r="P4455" t="str">
        <f t="shared" si="1490"/>
        <v>comedy magician and actor (Finding Forrester).</v>
      </c>
      <c r="Q4455" t="str">
        <f t="shared" si="1491"/>
        <v>comedy magician and actor (Finding Forrester)</v>
      </c>
      <c r="R4455" t="s">
        <v>3289</v>
      </c>
      <c r="S4455" t="s">
        <v>2172</v>
      </c>
      <c r="U4455" t="str">
        <f t="shared" si="1495"/>
        <v>https://en.wikipedia.org/wiki/Tom_Mullica</v>
      </c>
      <c r="Y4455" t="str">
        <f t="shared" si="1496"/>
        <v>https://tools.wmflabs.org/xtools-articleinfo/?article=Tom_Mullica&amp;project=en.wikipedia.org</v>
      </c>
      <c r="AB4455" t="str">
        <f t="shared" si="1497"/>
        <v>https://en.wikipedia.org/w/index.php?title=Special:WhatLinksHere/Tom_Mullica&amp;limit=500</v>
      </c>
    </row>
    <row r="4456" spans="1:28">
      <c r="A4456">
        <v>3759</v>
      </c>
      <c r="B4456">
        <v>653648</v>
      </c>
      <c r="C4456">
        <v>25439.348315558163</v>
      </c>
      <c r="D4456" t="s">
        <v>13892</v>
      </c>
      <c r="E4456" t="str">
        <f t="shared" si="1500"/>
        <v>Tom</v>
      </c>
      <c r="F4456" t="str">
        <f t="shared" si="1501"/>
        <v>Peterson</v>
      </c>
      <c r="H4456">
        <v>0</v>
      </c>
      <c r="J4456">
        <v>86</v>
      </c>
      <c r="K4456" s="5">
        <v>42576</v>
      </c>
      <c r="L4456" t="s">
        <v>14425</v>
      </c>
      <c r="M4456" t="str">
        <f t="shared" si="1488"/>
        <v>American retailer and television personality Parkinson's disease.[418]</v>
      </c>
      <c r="N4456" t="str">
        <f t="shared" si="1498"/>
        <v>American</v>
      </c>
      <c r="O4456" t="str">
        <f t="shared" si="1499"/>
        <v>retailer and television personality Parkinson's disease.[418]</v>
      </c>
      <c r="P4456" s="2" t="str">
        <f t="shared" si="1490"/>
        <v>retailer and television personality Parkinson's disease.</v>
      </c>
      <c r="Q4456" s="2" t="str">
        <f t="shared" si="1491"/>
        <v>retailer and television personality Parkinson's disease</v>
      </c>
      <c r="R4456" s="2" t="s">
        <v>2986</v>
      </c>
      <c r="S4456" s="2"/>
      <c r="T4456" t="s">
        <v>14860</v>
      </c>
      <c r="U4456" t="str">
        <f t="shared" si="1495"/>
        <v>https://en.wikipedia.org/wiki/Tom_Peterson</v>
      </c>
      <c r="Y4456" t="str">
        <f t="shared" si="1496"/>
        <v>https://tools.wmflabs.org/xtools-articleinfo/?article=Tom_Peterson&amp;project=en.wikipedia.org</v>
      </c>
      <c r="AB4456" t="str">
        <f t="shared" si="1497"/>
        <v>https://en.wikipedia.org/w/index.php?title=Special:WhatLinksHere/Tom_Peterson&amp;limit=500</v>
      </c>
    </row>
    <row r="4457" spans="1:28">
      <c r="A4457">
        <v>672</v>
      </c>
      <c r="B4457">
        <v>391411</v>
      </c>
      <c r="C4457">
        <v>109515.12773317518</v>
      </c>
      <c r="D4457" t="s">
        <v>10496</v>
      </c>
      <c r="E4457" t="str">
        <f t="shared" si="1500"/>
        <v>Tom</v>
      </c>
      <c r="F4457" t="str">
        <f t="shared" si="1501"/>
        <v>Pugh</v>
      </c>
      <c r="H4457">
        <v>0</v>
      </c>
      <c r="J4457">
        <v>78</v>
      </c>
      <c r="K4457" s="3">
        <v>42401</v>
      </c>
      <c r="L4457" t="s">
        <v>11090</v>
      </c>
      <c r="M4457" t="str">
        <f t="shared" si="1488"/>
        <v>English cricketer.[15]</v>
      </c>
      <c r="N4457" t="str">
        <f t="shared" si="1498"/>
        <v>English</v>
      </c>
      <c r="O4457" t="str">
        <f t="shared" si="1499"/>
        <v>cricketer.[15]</v>
      </c>
      <c r="P4457" t="str">
        <f t="shared" si="1490"/>
        <v>cricketer.</v>
      </c>
      <c r="Q4457" t="str">
        <f t="shared" si="1491"/>
        <v>cricketer</v>
      </c>
      <c r="R4457" t="str">
        <f>IFERROR(MID(Q4457,1,FIND(" ",Q4457)-1),Q4457)</f>
        <v>cricketer</v>
      </c>
      <c r="U4457" t="str">
        <f t="shared" si="1495"/>
        <v>https://en.wikipedia.org/wiki/Tom_Pugh</v>
      </c>
      <c r="Y4457" t="str">
        <f t="shared" si="1496"/>
        <v>https://tools.wmflabs.org/xtools-articleinfo/?article=Tom_Pugh&amp;project=en.wikipedia.org</v>
      </c>
      <c r="AB4457" t="str">
        <f t="shared" si="1497"/>
        <v>https://en.wikipedia.org/w/index.php?title=Special:WhatLinksHere/Tom_Pugh&amp;limit=500</v>
      </c>
    </row>
    <row r="4458" spans="1:28">
      <c r="A4458">
        <v>4180</v>
      </c>
      <c r="B4458">
        <v>882026</v>
      </c>
      <c r="C4458">
        <v>560259.72220868431</v>
      </c>
      <c r="D4458" t="s">
        <v>4450</v>
      </c>
      <c r="E4458" t="str">
        <f t="shared" si="1500"/>
        <v>Tom</v>
      </c>
      <c r="F4458" t="str">
        <f t="shared" si="1501"/>
        <v>Searle</v>
      </c>
      <c r="H4458">
        <v>0</v>
      </c>
      <c r="J4458">
        <v>28</v>
      </c>
      <c r="K4458" s="5">
        <v>42602</v>
      </c>
      <c r="L4458" t="s">
        <v>3801</v>
      </c>
      <c r="M4458" t="str">
        <f t="shared" si="1488"/>
        <v>British musician and guitarist (Architects) cancer. [323]</v>
      </c>
      <c r="N4458" t="str">
        <f t="shared" si="1498"/>
        <v>British</v>
      </c>
      <c r="O4458" t="str">
        <f t="shared" si="1499"/>
        <v>musician and guitarist (Architects) cancer. [323]</v>
      </c>
      <c r="P4458" s="2" t="str">
        <f t="shared" si="1490"/>
        <v xml:space="preserve">musician and guitarist (Architects) cancer. </v>
      </c>
      <c r="Q4458" s="2" t="str">
        <f t="shared" si="1491"/>
        <v>musician and guitarist (Architects) cancer</v>
      </c>
      <c r="R4458" s="2" t="s">
        <v>2729</v>
      </c>
      <c r="S4458" s="2" t="s">
        <v>575</v>
      </c>
      <c r="T4458" t="s">
        <v>3101</v>
      </c>
      <c r="U4458" t="str">
        <f t="shared" si="1495"/>
        <v>https://en.wikipedia.org/wiki/Tom_Searle</v>
      </c>
      <c r="Y4458" t="str">
        <f t="shared" si="1496"/>
        <v>https://tools.wmflabs.org/xtools-articleinfo/?article=Tom_Searle&amp;project=en.wikipedia.org</v>
      </c>
      <c r="AB4458" t="str">
        <f t="shared" si="1497"/>
        <v>https://en.wikipedia.org/w/index.php?title=Special:WhatLinksHere/Tom_Searle&amp;limit=500</v>
      </c>
    </row>
    <row r="4459" spans="1:28">
      <c r="A4459">
        <v>1657</v>
      </c>
      <c r="B4459">
        <v>969518</v>
      </c>
      <c r="C4459">
        <v>544758.34400000167</v>
      </c>
      <c r="D4459" t="s">
        <v>8563</v>
      </c>
      <c r="E4459" t="str">
        <f t="shared" si="1500"/>
        <v>Tom</v>
      </c>
      <c r="F4459" t="str">
        <f t="shared" si="1501"/>
        <v>Whedon</v>
      </c>
      <c r="H4459">
        <v>0</v>
      </c>
      <c r="J4459">
        <v>83</v>
      </c>
      <c r="K4459" s="3">
        <v>42452</v>
      </c>
      <c r="L4459" s="2" t="s">
        <v>7809</v>
      </c>
      <c r="M4459" t="str">
        <f t="shared" si="1488"/>
        <v>American television writer (The Golden Girls The Electric Company Alice).[464]</v>
      </c>
      <c r="N4459" t="str">
        <f t="shared" si="1498"/>
        <v>American</v>
      </c>
      <c r="O4459" t="str">
        <f t="shared" si="1499"/>
        <v>television writer (The Golden Girls The Electric Company Alice).[464]</v>
      </c>
      <c r="P4459" t="str">
        <f t="shared" si="1490"/>
        <v>television writer (The Golden Girls The Electric Company Alice).</v>
      </c>
      <c r="Q4459" t="str">
        <f t="shared" si="1491"/>
        <v>television writer (The Golden Girls The Electric Company Alice)</v>
      </c>
      <c r="R4459" t="s">
        <v>6941</v>
      </c>
      <c r="S4459" s="2" t="s">
        <v>1765</v>
      </c>
      <c r="U4459" t="str">
        <f t="shared" si="1495"/>
        <v>https://en.wikipedia.org/wiki/Tom_Whedon</v>
      </c>
      <c r="Y4459" t="str">
        <f t="shared" si="1496"/>
        <v>https://tools.wmflabs.org/xtools-articleinfo/?article=Tom_Whedon&amp;project=en.wikipedia.org</v>
      </c>
      <c r="AB4459" t="str">
        <f t="shared" si="1497"/>
        <v>https://en.wikipedia.org/w/index.php?title=Special:WhatLinksHere/Tom_Whedon&amp;limit=500</v>
      </c>
    </row>
    <row r="4460" spans="1:28">
      <c r="A4460">
        <v>4036</v>
      </c>
      <c r="B4460">
        <v>743376</v>
      </c>
      <c r="C4460">
        <v>373995.19833888917</v>
      </c>
      <c r="D4460" t="s">
        <v>4302</v>
      </c>
      <c r="E4460" t="str">
        <f t="shared" si="1500"/>
        <v>Tom</v>
      </c>
      <c r="F4460" t="str">
        <f t="shared" si="1501"/>
        <v>Wilson</v>
      </c>
      <c r="H4460">
        <v>0</v>
      </c>
      <c r="J4460">
        <v>72</v>
      </c>
      <c r="K4460" s="5">
        <v>42592</v>
      </c>
      <c r="L4460" t="s">
        <v>3923</v>
      </c>
      <c r="M4460" t="str">
        <f t="shared" si="1488"/>
        <v>American football player and coach (Texas A&amp;M Aggies) cancer.[178]</v>
      </c>
      <c r="N4460" t="str">
        <f t="shared" si="1498"/>
        <v>American</v>
      </c>
      <c r="O4460" t="str">
        <f t="shared" si="1499"/>
        <v>football player and coach (Texas A&amp;M Aggies) cancer.[178]</v>
      </c>
      <c r="P4460" s="2" t="str">
        <f t="shared" si="1490"/>
        <v>football player and coach (Texas A&amp;M Aggies) cancer.</v>
      </c>
      <c r="Q4460" s="2" t="str">
        <f t="shared" si="1491"/>
        <v>football player and coach (Texas A&amp;M Aggies) cancer</v>
      </c>
      <c r="R4460" s="2" t="s">
        <v>2759</v>
      </c>
      <c r="S4460" s="2" t="s">
        <v>693</v>
      </c>
      <c r="T4460" t="s">
        <v>3101</v>
      </c>
      <c r="U4460" t="str">
        <f t="shared" si="1495"/>
        <v>https://en.wikipedia.org/wiki/Tom_Wilson</v>
      </c>
      <c r="Y4460" t="str">
        <f t="shared" si="1496"/>
        <v>https://tools.wmflabs.org/xtools-articleinfo/?article=Tom_Wilson&amp;project=en.wikipedia.org</v>
      </c>
      <c r="AB4460" t="str">
        <f t="shared" si="1497"/>
        <v>https://en.wikipedia.org/w/index.php?title=Special:WhatLinksHere/Tom_Wilson&amp;limit=500</v>
      </c>
    </row>
    <row r="4461" spans="1:28">
      <c r="A4461">
        <v>1610</v>
      </c>
      <c r="B4461">
        <v>205357</v>
      </c>
      <c r="C4461">
        <v>314193.17049949314</v>
      </c>
      <c r="D4461" t="s">
        <v>8402</v>
      </c>
      <c r="E4461" t="str">
        <f t="shared" si="1500"/>
        <v>Tomás</v>
      </c>
      <c r="F4461" t="str">
        <f t="shared" si="1501"/>
        <v>de Mattos</v>
      </c>
      <c r="H4461">
        <v>0</v>
      </c>
      <c r="J4461">
        <v>68</v>
      </c>
      <c r="K4461" s="3">
        <v>42450</v>
      </c>
      <c r="L4461" s="2" t="s">
        <v>7886</v>
      </c>
      <c r="M4461" t="str">
        <f t="shared" si="1488"/>
        <v>Uruguayan author stroke.[417]</v>
      </c>
      <c r="N4461" t="str">
        <f t="shared" si="1498"/>
        <v>Uruguayan</v>
      </c>
      <c r="O4461" t="str">
        <f t="shared" si="1499"/>
        <v>author stroke.[417]</v>
      </c>
      <c r="P4461" t="str">
        <f t="shared" si="1490"/>
        <v>author stroke.</v>
      </c>
      <c r="Q4461" t="str">
        <f t="shared" si="1491"/>
        <v>author stroke</v>
      </c>
      <c r="R4461" t="str">
        <f>IFERROR(MID(Q4461,1,FIND(" ",Q4461)-1),Q4461)</f>
        <v>author</v>
      </c>
      <c r="T4461" t="s">
        <v>7180</v>
      </c>
      <c r="U4461" t="str">
        <f t="shared" si="1495"/>
        <v>https://en.wikipedia.org/wiki/Tomás_de Mattos</v>
      </c>
      <c r="Y4461" t="str">
        <f t="shared" si="1496"/>
        <v>https://tools.wmflabs.org/xtools-articleinfo/?article=Tomás_de Mattos&amp;project=en.wikipedia.org</v>
      </c>
      <c r="AB4461" t="str">
        <f t="shared" si="1497"/>
        <v>https://en.wikipedia.org/w/index.php?title=Special:WhatLinksHere/Tomás_de Mattos&amp;limit=500</v>
      </c>
    </row>
    <row r="4462" spans="1:28">
      <c r="A4462">
        <v>2022</v>
      </c>
      <c r="B4462">
        <v>394477</v>
      </c>
      <c r="C4462">
        <v>472903.59197813814</v>
      </c>
      <c r="D4462" t="s">
        <v>6896</v>
      </c>
      <c r="E4462" t="str">
        <f t="shared" si="1500"/>
        <v>Tomaž</v>
      </c>
      <c r="F4462" t="str">
        <f t="shared" si="1501"/>
        <v>Pandur</v>
      </c>
      <c r="H4462">
        <v>0</v>
      </c>
      <c r="J4462">
        <v>53</v>
      </c>
      <c r="K4462" s="5">
        <v>42472</v>
      </c>
      <c r="L4462" t="s">
        <v>6435</v>
      </c>
      <c r="M4462" t="str">
        <f t="shared" si="1488"/>
        <v>Slovenian theatre director.[209]</v>
      </c>
      <c r="N4462" t="str">
        <f t="shared" si="1498"/>
        <v>Slovenian</v>
      </c>
      <c r="O4462" t="str">
        <f t="shared" si="1499"/>
        <v>theatre director.[209]</v>
      </c>
      <c r="P4462" t="str">
        <f t="shared" si="1490"/>
        <v>theatre director.</v>
      </c>
      <c r="Q4462" t="str">
        <f t="shared" si="1491"/>
        <v>theatre director</v>
      </c>
      <c r="R4462" t="s">
        <v>7063</v>
      </c>
      <c r="U4462" t="str">
        <f t="shared" si="1495"/>
        <v>https://en.wikipedia.org/wiki/Tomaž_Pandur</v>
      </c>
      <c r="Y4462" t="str">
        <f t="shared" si="1496"/>
        <v>https://tools.wmflabs.org/xtools-articleinfo/?article=Tomaž_Pandur&amp;project=en.wikipedia.org</v>
      </c>
      <c r="AB4462" t="str">
        <f t="shared" si="1497"/>
        <v>https://en.wikipedia.org/w/index.php?title=Special:WhatLinksHere/Tomaž_Pandur&amp;limit=500</v>
      </c>
    </row>
    <row r="4463" spans="1:28">
      <c r="A4463">
        <v>1253</v>
      </c>
      <c r="B4463">
        <v>613688</v>
      </c>
      <c r="C4463">
        <v>826254.91987437266</v>
      </c>
      <c r="D4463" t="s">
        <v>9050</v>
      </c>
      <c r="E4463" t="str">
        <f t="shared" si="1500"/>
        <v>Tome</v>
      </c>
      <c r="F4463" t="str">
        <f t="shared" si="1501"/>
        <v>Serafimovski</v>
      </c>
      <c r="H4463">
        <v>0</v>
      </c>
      <c r="J4463">
        <v>80</v>
      </c>
      <c r="K4463" s="3">
        <v>42432</v>
      </c>
      <c r="L4463" s="2" t="s">
        <v>8418</v>
      </c>
      <c r="M4463" t="str">
        <f t="shared" si="1488"/>
        <v>Macedonian sculptor.[59]</v>
      </c>
      <c r="N4463" t="str">
        <f t="shared" si="1498"/>
        <v>Macedonian</v>
      </c>
      <c r="O4463" t="str">
        <f t="shared" si="1499"/>
        <v>sculptor.[59]</v>
      </c>
      <c r="P4463" t="str">
        <f t="shared" si="1490"/>
        <v>sculptor.</v>
      </c>
      <c r="Q4463" t="str">
        <f t="shared" si="1491"/>
        <v>sculptor</v>
      </c>
      <c r="R4463" t="str">
        <f>IFERROR(MID(Q4463,1,FIND(" ",Q4463)-1),Q4463)</f>
        <v>sculptor</v>
      </c>
      <c r="U4463" t="str">
        <f t="shared" si="1495"/>
        <v>https://en.wikipedia.org/wiki/Tome_Serafimovski</v>
      </c>
      <c r="Y4463" t="str">
        <f t="shared" si="1496"/>
        <v>https://tools.wmflabs.org/xtools-articleinfo/?article=Tome_Serafimovski&amp;project=en.wikipedia.org</v>
      </c>
      <c r="AB4463" t="str">
        <f t="shared" si="1497"/>
        <v>https://en.wikipedia.org/w/index.php?title=Special:WhatLinksHere/Tome_Serafimovski&amp;limit=500</v>
      </c>
    </row>
    <row r="4464" spans="1:28">
      <c r="A4464">
        <v>4316</v>
      </c>
      <c r="B4464">
        <v>803800</v>
      </c>
      <c r="C4464">
        <v>851575.17739662575</v>
      </c>
      <c r="D4464" t="s">
        <v>4087</v>
      </c>
      <c r="E4464" t="str">
        <f t="shared" si="1500"/>
        <v>Tommaso</v>
      </c>
      <c r="F4464" t="str">
        <f t="shared" si="1501"/>
        <v>Labranca</v>
      </c>
      <c r="H4464">
        <v>0</v>
      </c>
      <c r="J4464">
        <v>54</v>
      </c>
      <c r="K4464" s="5">
        <v>42611</v>
      </c>
      <c r="L4464" t="s">
        <v>3661</v>
      </c>
      <c r="M4464" t="str">
        <f t="shared" si="1488"/>
        <v>Italian writer.[460]</v>
      </c>
      <c r="N4464" t="str">
        <f t="shared" si="1498"/>
        <v>Italian</v>
      </c>
      <c r="O4464" t="str">
        <f t="shared" si="1499"/>
        <v>writer.[460]</v>
      </c>
      <c r="P4464" s="2" t="str">
        <f t="shared" si="1490"/>
        <v>writer.</v>
      </c>
      <c r="Q4464" s="2" t="str">
        <f t="shared" si="1491"/>
        <v>writer</v>
      </c>
      <c r="R4464" s="2" t="str">
        <f>IFERROR(MID(Q4464,1,FIND(" ",Q4464)-1),Q4464)</f>
        <v>writer</v>
      </c>
      <c r="S4464" s="2"/>
      <c r="U4464" t="str">
        <f t="shared" si="1495"/>
        <v>https://en.wikipedia.org/wiki/Tommaso_Labranca</v>
      </c>
      <c r="Y4464" t="str">
        <f t="shared" si="1496"/>
        <v>https://tools.wmflabs.org/xtools-articleinfo/?article=Tommaso_Labranca&amp;project=en.wikipedia.org</v>
      </c>
      <c r="AB4464" t="str">
        <f t="shared" si="1497"/>
        <v>https://en.wikipedia.org/w/index.php?title=Special:WhatLinksHere/Tommaso_Labranca&amp;limit=500</v>
      </c>
    </row>
    <row r="4465" spans="1:29">
      <c r="A4465">
        <v>1438</v>
      </c>
      <c r="B4465">
        <v>468157</v>
      </c>
      <c r="C4465">
        <v>937877.93476167275</v>
      </c>
      <c r="D4465" t="s">
        <v>8883</v>
      </c>
      <c r="E4465" t="str">
        <f t="shared" si="1500"/>
        <v>Tommy</v>
      </c>
      <c r="F4465" t="str">
        <f t="shared" si="1501"/>
        <v>Brown</v>
      </c>
      <c r="H4465">
        <v>0</v>
      </c>
      <c r="J4465">
        <v>84</v>
      </c>
      <c r="K4465" s="3">
        <v>42441</v>
      </c>
      <c r="L4465" s="2" t="s">
        <v>8050</v>
      </c>
      <c r="M4465" t="str">
        <f t="shared" si="1488"/>
        <v>American R&amp;B singer.[244]</v>
      </c>
      <c r="N4465" t="str">
        <f t="shared" si="1498"/>
        <v>American</v>
      </c>
      <c r="O4465" t="str">
        <f t="shared" si="1499"/>
        <v>R&amp;B singer.[244]</v>
      </c>
      <c r="P4465" t="str">
        <f t="shared" si="1490"/>
        <v>R&amp;B singer.</v>
      </c>
      <c r="Q4465" t="str">
        <f t="shared" si="1491"/>
        <v>R&amp;B singer</v>
      </c>
      <c r="R4465" t="s">
        <v>7199</v>
      </c>
      <c r="U4465" t="str">
        <f t="shared" si="1495"/>
        <v>https://en.wikipedia.org/wiki/Tommy_Brown</v>
      </c>
      <c r="Y4465" t="str">
        <f t="shared" si="1496"/>
        <v>https://tools.wmflabs.org/xtools-articleinfo/?article=Tommy_Brown&amp;project=en.wikipedia.org</v>
      </c>
      <c r="AB4465" t="str">
        <f t="shared" si="1497"/>
        <v>https://en.wikipedia.org/w/index.php?title=Special:WhatLinksHere/Tommy_Brown&amp;limit=500</v>
      </c>
    </row>
    <row r="4466" spans="1:29">
      <c r="A4466">
        <v>459</v>
      </c>
      <c r="B4466">
        <v>171449</v>
      </c>
      <c r="C4466">
        <v>90771.354100979806</v>
      </c>
      <c r="D4466" t="s">
        <v>9312</v>
      </c>
      <c r="E4466" t="str">
        <f t="shared" si="1500"/>
        <v>Tommy</v>
      </c>
      <c r="F4466" t="str">
        <f t="shared" si="1501"/>
        <v>Bryceland</v>
      </c>
      <c r="H4466">
        <v>0</v>
      </c>
      <c r="J4466">
        <v>76</v>
      </c>
      <c r="K4466" s="3">
        <v>42391</v>
      </c>
      <c r="L4466" t="s">
        <v>10308</v>
      </c>
      <c r="M4466" t="str">
        <f t="shared" si="1488"/>
        <v>Scottish footballer (St Mirren Norwich Oldham).[463]</v>
      </c>
      <c r="N4466" t="str">
        <f t="shared" si="1498"/>
        <v>Scottish</v>
      </c>
      <c r="O4466" t="str">
        <f t="shared" si="1499"/>
        <v>footballer (St Mirren Norwich Oldham).[463]</v>
      </c>
      <c r="P4466" t="str">
        <f t="shared" si="1490"/>
        <v>footballer (St Mirren Norwich Oldham).</v>
      </c>
      <c r="Q4466" t="str">
        <f t="shared" si="1491"/>
        <v>footballer (St Mirren Norwich Oldham)</v>
      </c>
      <c r="R4466" t="str">
        <f>IFERROR(MID(Q4466,1,FIND(" ",Q4466)-1),Q4466)</f>
        <v>footballer</v>
      </c>
      <c r="S4466" t="s">
        <v>2599</v>
      </c>
      <c r="U4466" t="str">
        <f t="shared" si="1495"/>
        <v>https://en.wikipedia.org/wiki/Tommy_Bryceland</v>
      </c>
      <c r="Y4466" t="str">
        <f t="shared" si="1496"/>
        <v>https://tools.wmflabs.org/xtools-articleinfo/?article=Tommy_Bryceland&amp;project=en.wikipedia.org</v>
      </c>
      <c r="AB4466" t="str">
        <f t="shared" si="1497"/>
        <v>https://en.wikipedia.org/w/index.php?title=Special:WhatLinksHere/Tommy_Bryceland&amp;limit=500</v>
      </c>
    </row>
    <row r="4467" spans="1:29">
      <c r="A4467">
        <v>3823</v>
      </c>
      <c r="B4467">
        <v>613568</v>
      </c>
      <c r="C4467">
        <v>813040.46573495725</v>
      </c>
      <c r="D4467" s="2" t="s">
        <v>13783</v>
      </c>
      <c r="E4467" s="2" t="str">
        <f t="shared" si="1500"/>
        <v>Tommy</v>
      </c>
      <c r="F4467" s="2" t="str">
        <f t="shared" si="1501"/>
        <v>George</v>
      </c>
      <c r="G4467" s="2"/>
      <c r="H4467">
        <v>0</v>
      </c>
      <c r="J4467" s="2">
        <v>94</v>
      </c>
      <c r="K4467" s="6">
        <v>42580</v>
      </c>
      <c r="L4467" s="2" t="s">
        <v>14614</v>
      </c>
      <c r="M4467" s="2" t="str">
        <f t="shared" si="1488"/>
        <v>Australian Aboriginal elder.[482]</v>
      </c>
      <c r="N4467" s="2" t="s">
        <v>14934</v>
      </c>
      <c r="O4467" s="2" t="str">
        <f t="shared" si="1499"/>
        <v>Aboriginal elder.[482]</v>
      </c>
      <c r="P4467" s="2" t="str">
        <f t="shared" si="1490"/>
        <v>Aboriginal elder.</v>
      </c>
      <c r="Q4467" s="2" t="str">
        <f t="shared" si="1491"/>
        <v>Aboriginal elder</v>
      </c>
      <c r="R4467" s="2" t="s">
        <v>14935</v>
      </c>
      <c r="S4467" s="2"/>
      <c r="T4467" s="2"/>
      <c r="U4467" t="str">
        <f t="shared" ref="U4467:U4498" si="1502">CONCATENATE("https://en.wikipedia.org/wiki/",REPLACE(D4467,FIND(" ",D4467),1,"_"))</f>
        <v>https://en.wikipedia.org/wiki/Tommy_George</v>
      </c>
      <c r="V4467" s="2"/>
      <c r="Y4467" t="str">
        <f t="shared" ref="Y4467:Y4498" si="1503">CONCATENATE("https://tools.wmflabs.org/xtools-articleinfo/?article=",REPLACE(D4467,FIND(" ",D4467),1,"_"),"&amp;project=en.wikipedia.org")</f>
        <v>https://tools.wmflabs.org/xtools-articleinfo/?article=Tommy_George&amp;project=en.wikipedia.org</v>
      </c>
      <c r="Z4467" s="2"/>
      <c r="AA4467" s="2"/>
      <c r="AB4467" t="str">
        <f t="shared" ref="AB4467:AB4498" si="1504">CONCATENATE("https://en.wikipedia.org/w/index.php?title=Special:WhatLinksHere/",REPLACE(D4467,FIND(" ",D4467),1,"_"),"&amp;limit=500")</f>
        <v>https://en.wikipedia.org/w/index.php?title=Special:WhatLinksHere/Tommy_George&amp;limit=500</v>
      </c>
      <c r="AC4467" s="2"/>
    </row>
    <row r="4468" spans="1:29">
      <c r="A4468">
        <v>553</v>
      </c>
      <c r="B4468">
        <v>530598</v>
      </c>
      <c r="C4468">
        <v>862896.89053319301</v>
      </c>
      <c r="D4468" t="s">
        <v>9967</v>
      </c>
      <c r="E4468" t="str">
        <f t="shared" si="1500"/>
        <v>Tommy</v>
      </c>
      <c r="F4468" t="str">
        <f t="shared" si="1501"/>
        <v>Kelly</v>
      </c>
      <c r="H4468">
        <v>0</v>
      </c>
      <c r="J4468">
        <v>90</v>
      </c>
      <c r="K4468" s="3">
        <v>42395</v>
      </c>
      <c r="L4468" t="s">
        <v>10482</v>
      </c>
      <c r="M4468" t="str">
        <f t="shared" si="1488"/>
        <v>American actor (The Adventures of Tom Sawyer Peck's Bad Boy with the Circus) heart failure.[559]</v>
      </c>
      <c r="N4468" t="str">
        <f t="shared" ref="N4468:N4476" si="1505">MID(M4468,1,FIND(" ",M4468)-1)</f>
        <v>American</v>
      </c>
      <c r="O4468" t="str">
        <f t="shared" ref="O4468:O4499" si="1506">MID(M4468,FIND(" ",M4468)+1,9999)</f>
        <v>actor (The Adventures of Tom Sawyer Peck's Bad Boy with the Circus) heart failure.[559]</v>
      </c>
      <c r="P4468" t="str">
        <f t="shared" si="1490"/>
        <v>actor (The Adventures of Tom Sawyer Peck's Bad Boy with the Circus) heart failure.</v>
      </c>
      <c r="Q4468" t="str">
        <f t="shared" si="1491"/>
        <v>actor (The Adventures of Tom Sawyer Peck's Bad Boy with the Circus) heart failure</v>
      </c>
      <c r="R4468" t="str">
        <f>IFERROR(MID(Q4468,1,FIND(" ",Q4468)-1),Q4468)</f>
        <v>actor</v>
      </c>
      <c r="S4468" t="s">
        <v>2269</v>
      </c>
      <c r="T4468" t="s">
        <v>8582</v>
      </c>
      <c r="U4468" t="str">
        <f t="shared" si="1502"/>
        <v>https://en.wikipedia.org/wiki/Tommy_Kelly</v>
      </c>
      <c r="Y4468" t="str">
        <f t="shared" si="1503"/>
        <v>https://tools.wmflabs.org/xtools-articleinfo/?article=Tommy_Kelly&amp;project=en.wikipedia.org</v>
      </c>
      <c r="AB4468" t="str">
        <f t="shared" si="1504"/>
        <v>https://en.wikipedia.org/w/index.php?title=Special:WhatLinksHere/Tommy_Kelly&amp;limit=500</v>
      </c>
    </row>
    <row r="4469" spans="1:29">
      <c r="A4469">
        <v>2236</v>
      </c>
      <c r="B4469">
        <v>802801</v>
      </c>
      <c r="C4469">
        <v>628238.79802363086</v>
      </c>
      <c r="D4469" t="s">
        <v>6457</v>
      </c>
      <c r="E4469" t="str">
        <f t="shared" si="1500"/>
        <v>Tommy</v>
      </c>
      <c r="F4469" t="str">
        <f t="shared" si="1501"/>
        <v>Kono</v>
      </c>
      <c r="H4469">
        <v>0</v>
      </c>
      <c r="J4469">
        <v>85</v>
      </c>
      <c r="K4469" s="5">
        <v>42484</v>
      </c>
      <c r="L4469" t="s">
        <v>6122</v>
      </c>
      <c r="M4469" t="str">
        <f t="shared" si="1488"/>
        <v>American weightlifter Olympic champion (1952 1956) world champion (1953–1959) complications from liver disease.[424]</v>
      </c>
      <c r="N4469" t="str">
        <f t="shared" si="1505"/>
        <v>American</v>
      </c>
      <c r="O4469" t="str">
        <f t="shared" si="1506"/>
        <v>weightlifter Olympic champion (1952 1956) world champion (1953–1959) complications from liver disease.[424]</v>
      </c>
      <c r="P4469" t="str">
        <f t="shared" si="1490"/>
        <v>weightlifter Olympic champion (1952 1956) world champion (1953–1959) complications from liver disease.</v>
      </c>
      <c r="Q4469" t="str">
        <f t="shared" si="1491"/>
        <v>weightlifter Olympic champion (1952 1956) world champion (1953–1959) complications from liver disease</v>
      </c>
      <c r="R4469" t="str">
        <f>IFERROR(MID(Q4469,1,FIND(" ",Q4469)-1),Q4469)</f>
        <v>weightlifter</v>
      </c>
      <c r="S4469" s="2" t="s">
        <v>1593</v>
      </c>
      <c r="T4469" t="s">
        <v>5861</v>
      </c>
      <c r="U4469" t="str">
        <f t="shared" si="1502"/>
        <v>https://en.wikipedia.org/wiki/Tommy_Kono</v>
      </c>
      <c r="Y4469" t="str">
        <f t="shared" si="1503"/>
        <v>https://tools.wmflabs.org/xtools-articleinfo/?article=Tommy_Kono&amp;project=en.wikipedia.org</v>
      </c>
      <c r="AB4469" t="str">
        <f t="shared" si="1504"/>
        <v>https://en.wikipedia.org/w/index.php?title=Special:WhatLinksHere/Tommy_Kono&amp;limit=500</v>
      </c>
    </row>
    <row r="4470" spans="1:29">
      <c r="A4470">
        <v>266</v>
      </c>
      <c r="B4470">
        <v>509835</v>
      </c>
      <c r="C4470">
        <v>11934.412613300083</v>
      </c>
      <c r="D4470" t="s">
        <v>9576</v>
      </c>
      <c r="E4470" t="str">
        <f t="shared" si="1500"/>
        <v>Tommy</v>
      </c>
      <c r="F4470" t="str">
        <f t="shared" si="1501"/>
        <v>Mulgrew</v>
      </c>
      <c r="H4470">
        <v>0</v>
      </c>
      <c r="J4470">
        <v>86</v>
      </c>
      <c r="K4470" s="3">
        <v>42381</v>
      </c>
      <c r="L4470" t="s">
        <v>9577</v>
      </c>
      <c r="M4470" t="str">
        <f t="shared" si="1488"/>
        <v>British footballer (Southampton).[267]</v>
      </c>
      <c r="N4470" t="str">
        <f t="shared" si="1505"/>
        <v>British</v>
      </c>
      <c r="O4470" t="str">
        <f t="shared" si="1506"/>
        <v>footballer (Southampton).[267]</v>
      </c>
      <c r="P4470" t="str">
        <f t="shared" si="1490"/>
        <v>footballer (Southampton).</v>
      </c>
      <c r="Q4470" t="str">
        <f t="shared" si="1491"/>
        <v>footballer (Southampton)</v>
      </c>
      <c r="R4470" t="str">
        <f>IFERROR(MID(Q4470,1,FIND(" ",Q4470)-1),Q4470)</f>
        <v>footballer</v>
      </c>
      <c r="S4470" t="s">
        <v>2609</v>
      </c>
      <c r="U4470" t="str">
        <f t="shared" si="1502"/>
        <v>https://en.wikipedia.org/wiki/Tommy_Mulgrew</v>
      </c>
      <c r="Y4470" t="str">
        <f t="shared" si="1503"/>
        <v>https://tools.wmflabs.org/xtools-articleinfo/?article=Tommy_Mulgrew&amp;project=en.wikipedia.org</v>
      </c>
      <c r="AB4470" t="str">
        <f t="shared" si="1504"/>
        <v>https://en.wikipedia.org/w/index.php?title=Special:WhatLinksHere/Tommy_Mulgrew&amp;limit=500</v>
      </c>
    </row>
    <row r="4471" spans="1:29">
      <c r="A4471">
        <v>593</v>
      </c>
      <c r="B4471">
        <v>474842</v>
      </c>
      <c r="C4471">
        <v>208815.70202254807</v>
      </c>
      <c r="D4471" t="s">
        <v>9854</v>
      </c>
      <c r="E4471" t="str">
        <f t="shared" si="1500"/>
        <v>Tommy</v>
      </c>
      <c r="F4471" t="str">
        <f t="shared" si="1501"/>
        <v>O'Hara</v>
      </c>
      <c r="H4471">
        <v>0</v>
      </c>
      <c r="J4471">
        <v>62</v>
      </c>
      <c r="K4471" s="3">
        <v>42397</v>
      </c>
      <c r="L4471" t="s">
        <v>10300</v>
      </c>
      <c r="M4471" t="str">
        <f t="shared" si="1488"/>
        <v>Scottish footballer (Queen of the South Washington Diplomats Motherwell).[599]</v>
      </c>
      <c r="N4471" t="str">
        <f t="shared" si="1505"/>
        <v>Scottish</v>
      </c>
      <c r="O4471" t="str">
        <f t="shared" si="1506"/>
        <v>footballer (Queen of the South Washington Diplomats Motherwell).[599]</v>
      </c>
      <c r="P4471" t="str">
        <f t="shared" si="1490"/>
        <v>footballer (Queen of the South Washington Diplomats Motherwell).</v>
      </c>
      <c r="Q4471" t="str">
        <f t="shared" si="1491"/>
        <v>footballer (Queen of the South Washington Diplomats Motherwell)</v>
      </c>
      <c r="R4471" t="str">
        <f>IFERROR(MID(Q4471,1,FIND(" ",Q4471)-1),Q4471)</f>
        <v>footballer</v>
      </c>
      <c r="S4471" t="s">
        <v>2556</v>
      </c>
      <c r="U4471" t="str">
        <f t="shared" si="1502"/>
        <v>https://en.wikipedia.org/wiki/Tommy_O'Hara</v>
      </c>
      <c r="Y4471" t="str">
        <f t="shared" si="1503"/>
        <v>https://tools.wmflabs.org/xtools-articleinfo/?article=Tommy_O'Hara&amp;project=en.wikipedia.org</v>
      </c>
      <c r="AB4471" t="str">
        <f t="shared" si="1504"/>
        <v>https://en.wikipedia.org/w/index.php?title=Special:WhatLinksHere/Tommy_O'Hara&amp;limit=500</v>
      </c>
    </row>
    <row r="4472" spans="1:29">
      <c r="A4472">
        <v>63</v>
      </c>
      <c r="B4472">
        <v>547996</v>
      </c>
      <c r="C4472">
        <v>505102.14886435278</v>
      </c>
      <c r="D4472" t="s">
        <v>9090</v>
      </c>
      <c r="E4472" t="str">
        <f t="shared" si="1500"/>
        <v>Tommy</v>
      </c>
      <c r="F4472" t="str">
        <f t="shared" si="1501"/>
        <v>Sale</v>
      </c>
      <c r="H4472">
        <v>0</v>
      </c>
      <c r="J4472">
        <v>97</v>
      </c>
      <c r="K4472" s="3">
        <v>42372</v>
      </c>
      <c r="L4472" t="s">
        <v>10032</v>
      </c>
      <c r="M4472" t="str">
        <f t="shared" si="1488"/>
        <v>English rugby league player (Leigh Widnes).[63]</v>
      </c>
      <c r="N4472" t="str">
        <f t="shared" si="1505"/>
        <v>English</v>
      </c>
      <c r="O4472" t="str">
        <f t="shared" si="1506"/>
        <v>rugby league player (Leigh Widnes).[63]</v>
      </c>
      <c r="P4472" t="str">
        <f t="shared" si="1490"/>
        <v>rugby league player (Leigh Widnes).</v>
      </c>
      <c r="Q4472" t="str">
        <f t="shared" si="1491"/>
        <v>rugby league player (Leigh Widnes)</v>
      </c>
      <c r="R4472" t="s">
        <v>7338</v>
      </c>
      <c r="S4472" t="s">
        <v>2680</v>
      </c>
      <c r="U4472" t="str">
        <f t="shared" si="1502"/>
        <v>https://en.wikipedia.org/wiki/Tommy_Sale</v>
      </c>
      <c r="Y4472" t="str">
        <f t="shared" si="1503"/>
        <v>https://tools.wmflabs.org/xtools-articleinfo/?article=Tommy_Sale&amp;project=en.wikipedia.org</v>
      </c>
      <c r="AB4472" t="str">
        <f t="shared" si="1504"/>
        <v>https://en.wikipedia.org/w/index.php?title=Special:WhatLinksHere/Tommy_Sale&amp;limit=500</v>
      </c>
    </row>
    <row r="4473" spans="1:29">
      <c r="A4473">
        <v>3381</v>
      </c>
      <c r="B4473">
        <v>96116</v>
      </c>
      <c r="C4473">
        <v>130667.69080433005</v>
      </c>
      <c r="D4473" t="s">
        <v>13363</v>
      </c>
      <c r="E4473" t="str">
        <f t="shared" si="1500"/>
        <v>Tomohiko</v>
      </c>
      <c r="F4473" t="str">
        <f t="shared" si="1501"/>
        <v>Kira</v>
      </c>
      <c r="H4473">
        <v>0</v>
      </c>
      <c r="J4473">
        <v>56</v>
      </c>
      <c r="K4473" s="5">
        <v>42554</v>
      </c>
      <c r="L4473" t="s">
        <v>14015</v>
      </c>
      <c r="M4473" t="str">
        <f t="shared" si="1488"/>
        <v>Japanese guitarist and composer.[40]</v>
      </c>
      <c r="N4473" t="str">
        <f t="shared" si="1505"/>
        <v>Japanese</v>
      </c>
      <c r="O4473" t="str">
        <f t="shared" si="1506"/>
        <v>guitarist and composer.[40]</v>
      </c>
      <c r="P4473" s="2" t="str">
        <f t="shared" si="1490"/>
        <v>guitarist and composer.</v>
      </c>
      <c r="Q4473" s="2" t="str">
        <f t="shared" si="1491"/>
        <v>guitarist and composer</v>
      </c>
      <c r="R4473" s="2" t="str">
        <f>Q4473</f>
        <v>guitarist and composer</v>
      </c>
      <c r="S4473" s="2"/>
      <c r="U4473" t="str">
        <f t="shared" si="1502"/>
        <v>https://en.wikipedia.org/wiki/Tomohiko_Kira</v>
      </c>
      <c r="Y4473" t="str">
        <f t="shared" si="1503"/>
        <v>https://tools.wmflabs.org/xtools-articleinfo/?article=Tomohiko_Kira&amp;project=en.wikipedia.org</v>
      </c>
      <c r="AB4473" t="str">
        <f t="shared" si="1504"/>
        <v>https://en.wikipedia.org/w/index.php?title=Special:WhatLinksHere/Tomohiko_Kira&amp;limit=500</v>
      </c>
    </row>
    <row r="4474" spans="1:29">
      <c r="A4474">
        <v>2360</v>
      </c>
      <c r="B4474">
        <v>341035</v>
      </c>
      <c r="C4474">
        <v>966369.07326865185</v>
      </c>
      <c r="D4474" t="s">
        <v>11840</v>
      </c>
      <c r="E4474" t="str">
        <f t="shared" si="1500"/>
        <v>Tomohiro</v>
      </c>
      <c r="F4474" t="str">
        <f t="shared" si="1501"/>
        <v>Matsu</v>
      </c>
      <c r="H4474">
        <v>0</v>
      </c>
      <c r="J4474">
        <v>43</v>
      </c>
      <c r="K4474" s="5">
        <v>42492</v>
      </c>
      <c r="L4474" t="s">
        <v>12152</v>
      </c>
      <c r="M4474" t="str">
        <f t="shared" si="1488"/>
        <v>Japanese light novel writer (Listen to Me Girls. I Am Your Father! Mayoi Neko Overrun!) liver cancer.[22]</v>
      </c>
      <c r="N4474" t="str">
        <f t="shared" si="1505"/>
        <v>Japanese</v>
      </c>
      <c r="O4474" t="str">
        <f t="shared" si="1506"/>
        <v>light novel writer (Listen to Me Girls. I Am Your Father! Mayoi Neko Overrun!) liver cancer.[22]</v>
      </c>
      <c r="P4474" t="str">
        <f t="shared" si="1490"/>
        <v>light novel writer (Listen to Me Girls. I Am Your Father! Mayoi Neko Overrun!) liver cancer.</v>
      </c>
      <c r="Q4474" t="str">
        <f t="shared" si="1491"/>
        <v>light novel writer (Listen to Me Girls</v>
      </c>
      <c r="R4474" t="s">
        <v>13335</v>
      </c>
      <c r="S4474" t="s">
        <v>1565</v>
      </c>
      <c r="T4474" t="s">
        <v>13334</v>
      </c>
      <c r="U4474" t="str">
        <f t="shared" si="1502"/>
        <v>https://en.wikipedia.org/wiki/Tomohiro_Matsu</v>
      </c>
      <c r="Y4474" t="str">
        <f t="shared" si="1503"/>
        <v>https://tools.wmflabs.org/xtools-articleinfo/?article=Tomohiro_Matsu&amp;project=en.wikipedia.org</v>
      </c>
      <c r="AB4474" t="str">
        <f t="shared" si="1504"/>
        <v>https://en.wikipedia.org/w/index.php?title=Special:WhatLinksHere/Tomohiro_Matsu&amp;limit=500</v>
      </c>
    </row>
    <row r="4475" spans="1:29">
      <c r="A4475">
        <v>2295</v>
      </c>
      <c r="B4475">
        <v>375429</v>
      </c>
      <c r="C4475">
        <v>540553.77244185365</v>
      </c>
      <c r="D4475" t="s">
        <v>6498</v>
      </c>
      <c r="E4475" t="s">
        <v>6498</v>
      </c>
      <c r="H4475">
        <v>0</v>
      </c>
      <c r="J4475">
        <v>87</v>
      </c>
      <c r="K4475" s="5">
        <v>42487</v>
      </c>
      <c r="L4475" t="s">
        <v>6111</v>
      </c>
      <c r="M4475" t="str">
        <f t="shared" si="1488"/>
        <v>Indian cartoonist (Boban and Molly).[483]</v>
      </c>
      <c r="N4475" t="str">
        <f t="shared" si="1505"/>
        <v>Indian</v>
      </c>
      <c r="O4475" t="str">
        <f t="shared" si="1506"/>
        <v>cartoonist (Boban and Molly).[483]</v>
      </c>
      <c r="P4475" t="str">
        <f t="shared" si="1490"/>
        <v>cartoonist (Boban and Molly).</v>
      </c>
      <c r="Q4475" t="str">
        <f t="shared" si="1491"/>
        <v>cartoonist (Boban and Molly)</v>
      </c>
      <c r="R4475" t="str">
        <f>IFERROR(MID(Q4475,1,FIND(" ",Q4475)-1),Q4475)</f>
        <v>cartoonist</v>
      </c>
      <c r="S4475" s="2" t="s">
        <v>1533</v>
      </c>
      <c r="U4475" t="e">
        <f t="shared" si="1502"/>
        <v>#VALUE!</v>
      </c>
      <c r="Y4475" t="e">
        <f t="shared" si="1503"/>
        <v>#VALUE!</v>
      </c>
      <c r="AB4475" t="e">
        <f t="shared" si="1504"/>
        <v>#VALUE!</v>
      </c>
    </row>
    <row r="4476" spans="1:29">
      <c r="A4476">
        <v>1724</v>
      </c>
      <c r="B4476">
        <v>662694</v>
      </c>
      <c r="C4476">
        <v>776150.25422983314</v>
      </c>
      <c r="D4476" t="s">
        <v>8632</v>
      </c>
      <c r="E4476" t="str">
        <f t="shared" ref="E4476:E4518" si="1507">LEFT(D4476,FIND(" ",D4476)-1)</f>
        <v>Toni</v>
      </c>
      <c r="F4476" t="str">
        <f t="shared" ref="F4476:F4518" si="1508">MID(D4476,FIND(" ",D4476)+1,9999)</f>
        <v>Grant</v>
      </c>
      <c r="H4476">
        <v>0</v>
      </c>
      <c r="J4476">
        <v>73</v>
      </c>
      <c r="K4476" s="3">
        <v>42456</v>
      </c>
      <c r="L4476" s="2" t="s">
        <v>7737</v>
      </c>
      <c r="M4476" t="str">
        <f t="shared" si="1488"/>
        <v>American radio host and psychologist.[531]</v>
      </c>
      <c r="N4476" t="str">
        <f t="shared" si="1505"/>
        <v>American</v>
      </c>
      <c r="O4476" t="str">
        <f t="shared" si="1506"/>
        <v>radio host and psychologist.[531]</v>
      </c>
      <c r="P4476" t="str">
        <f t="shared" si="1490"/>
        <v>radio host and psychologist.</v>
      </c>
      <c r="Q4476" t="str">
        <f t="shared" si="1491"/>
        <v>radio host and psychologist</v>
      </c>
      <c r="R4476" t="str">
        <f>Q4476</f>
        <v>radio host and psychologist</v>
      </c>
      <c r="U4476" t="str">
        <f t="shared" si="1502"/>
        <v>https://en.wikipedia.org/wiki/Toni_Grant</v>
      </c>
      <c r="Y4476" t="str">
        <f t="shared" si="1503"/>
        <v>https://tools.wmflabs.org/xtools-articleinfo/?article=Toni_Grant&amp;project=en.wikipedia.org</v>
      </c>
      <c r="AB4476" t="str">
        <f t="shared" si="1504"/>
        <v>https://en.wikipedia.org/w/index.php?title=Special:WhatLinksHere/Toni_Grant&amp;limit=500</v>
      </c>
    </row>
    <row r="4477" spans="1:29">
      <c r="A4477">
        <v>2466</v>
      </c>
      <c r="B4477">
        <v>941527</v>
      </c>
      <c r="C4477">
        <v>11800.995643170609</v>
      </c>
      <c r="D4477" t="s">
        <v>12079</v>
      </c>
      <c r="E4477" t="str">
        <f t="shared" si="1507"/>
        <v>Tonita</v>
      </c>
      <c r="F4477" t="str">
        <f t="shared" si="1508"/>
        <v>Castro</v>
      </c>
      <c r="H4477">
        <v>0</v>
      </c>
      <c r="J4477">
        <v>63</v>
      </c>
      <c r="K4477" s="5">
        <v>42498</v>
      </c>
      <c r="L4477" t="s">
        <v>12484</v>
      </c>
      <c r="M4477" t="str">
        <f t="shared" si="1488"/>
        <v>Mexican-born American actress (Dads Funny People The Book of Life) stomach cancer.[130]</v>
      </c>
      <c r="N4477" t="s">
        <v>13090</v>
      </c>
      <c r="O4477" t="str">
        <f t="shared" si="1506"/>
        <v>American actress (Dads Funny People The Book of Life) stomach cancer.[130]</v>
      </c>
      <c r="P4477" t="str">
        <f t="shared" si="1490"/>
        <v>American actress (Dads Funny People The Book of Life) stomach cancer.</v>
      </c>
      <c r="Q4477" t="str">
        <f t="shared" si="1491"/>
        <v>American actress (Dads Funny People The Book of Life) stomach cancer</v>
      </c>
      <c r="R4477" t="s">
        <v>13082</v>
      </c>
      <c r="S4477" s="2" t="s">
        <v>1437</v>
      </c>
      <c r="T4477" t="s">
        <v>12951</v>
      </c>
      <c r="U4477" t="str">
        <f t="shared" si="1502"/>
        <v>https://en.wikipedia.org/wiki/Tonita_Castro</v>
      </c>
      <c r="Y4477" t="str">
        <f t="shared" si="1503"/>
        <v>https://tools.wmflabs.org/xtools-articleinfo/?article=Tonita_Castro&amp;project=en.wikipedia.org</v>
      </c>
      <c r="AB4477" t="str">
        <f t="shared" si="1504"/>
        <v>https://en.wikipedia.org/w/index.php?title=Special:WhatLinksHere/Tonita_Castro&amp;limit=500</v>
      </c>
    </row>
    <row r="4478" spans="1:29">
      <c r="A4478">
        <v>1983</v>
      </c>
      <c r="B4478">
        <v>83078</v>
      </c>
      <c r="C4478">
        <v>293091.08034158271</v>
      </c>
      <c r="D4478" t="s">
        <v>6685</v>
      </c>
      <c r="E4478" t="str">
        <f t="shared" si="1507"/>
        <v>Tony</v>
      </c>
      <c r="F4478" t="str">
        <f t="shared" si="1508"/>
        <v>Ayers</v>
      </c>
      <c r="H4478">
        <v>0</v>
      </c>
      <c r="J4478">
        <v>82</v>
      </c>
      <c r="K4478" s="5">
        <v>42471</v>
      </c>
      <c r="L4478" t="s">
        <v>6376</v>
      </c>
      <c r="M4478" t="str">
        <f t="shared" si="1488"/>
        <v>Australian public servant.[170]</v>
      </c>
      <c r="N4478" t="str">
        <f t="shared" ref="N4478:N4487" si="1509">MID(M4478,1,FIND(" ",M4478)-1)</f>
        <v>Australian</v>
      </c>
      <c r="O4478" t="str">
        <f t="shared" si="1506"/>
        <v>public servant.[170]</v>
      </c>
      <c r="P4478" t="str">
        <f t="shared" si="1490"/>
        <v>public servant.</v>
      </c>
      <c r="Q4478" t="str">
        <f t="shared" si="1491"/>
        <v>public servant</v>
      </c>
      <c r="R4478" t="str">
        <f>Q4478</f>
        <v>public servant</v>
      </c>
      <c r="U4478" t="str">
        <f t="shared" si="1502"/>
        <v>https://en.wikipedia.org/wiki/Tony_Ayers</v>
      </c>
      <c r="Y4478" t="str">
        <f t="shared" si="1503"/>
        <v>https://tools.wmflabs.org/xtools-articleinfo/?article=Tony_Ayers&amp;project=en.wikipedia.org</v>
      </c>
      <c r="AB4478" t="str">
        <f t="shared" si="1504"/>
        <v>https://en.wikipedia.org/w/index.php?title=Special:WhatLinksHere/Tony_Ayers&amp;limit=500</v>
      </c>
    </row>
    <row r="4479" spans="1:29">
      <c r="A4479">
        <v>2569</v>
      </c>
      <c r="B4479">
        <v>863683</v>
      </c>
      <c r="C4479">
        <v>195205.63671085256</v>
      </c>
      <c r="D4479" t="s">
        <v>12000</v>
      </c>
      <c r="E4479" t="str">
        <f t="shared" si="1507"/>
        <v>Tony</v>
      </c>
      <c r="F4479" t="str">
        <f t="shared" si="1508"/>
        <v>Barrow</v>
      </c>
      <c r="H4479">
        <v>0</v>
      </c>
      <c r="J4479">
        <v>80</v>
      </c>
      <c r="K4479" s="5">
        <v>42504</v>
      </c>
      <c r="L4479" t="s">
        <v>12597</v>
      </c>
      <c r="M4479" t="str">
        <f t="shared" si="1488"/>
        <v>British press officer (The Beatles).[233]</v>
      </c>
      <c r="N4479" t="str">
        <f t="shared" si="1509"/>
        <v>British</v>
      </c>
      <c r="O4479" t="str">
        <f t="shared" si="1506"/>
        <v>press officer (The Beatles).[233]</v>
      </c>
      <c r="P4479" t="str">
        <f t="shared" si="1490"/>
        <v>press officer (The Beatles).</v>
      </c>
      <c r="Q4479" t="str">
        <f t="shared" si="1491"/>
        <v>press officer (The Beatles)</v>
      </c>
      <c r="R4479" t="s">
        <v>13326</v>
      </c>
      <c r="S4479" s="2" t="s">
        <v>1308</v>
      </c>
      <c r="U4479" t="str">
        <f t="shared" si="1502"/>
        <v>https://en.wikipedia.org/wiki/Tony_Barrow</v>
      </c>
      <c r="Y4479" t="str">
        <f t="shared" si="1503"/>
        <v>https://tools.wmflabs.org/xtools-articleinfo/?article=Tony_Barrow&amp;project=en.wikipedia.org</v>
      </c>
      <c r="AB4479" t="str">
        <f t="shared" si="1504"/>
        <v>https://en.wikipedia.org/w/index.php?title=Special:WhatLinksHere/Tony_Barrow&amp;limit=500</v>
      </c>
    </row>
    <row r="4480" spans="1:29">
      <c r="A4480">
        <v>619</v>
      </c>
      <c r="B4480">
        <v>201093</v>
      </c>
      <c r="C4480">
        <v>95764.63686698844</v>
      </c>
      <c r="D4480" t="s">
        <v>9877</v>
      </c>
      <c r="E4480" t="str">
        <f t="shared" si="1507"/>
        <v>Tony</v>
      </c>
      <c r="F4480" t="str">
        <f t="shared" si="1508"/>
        <v>Blaz</v>
      </c>
      <c r="H4480">
        <v>0</v>
      </c>
      <c r="J4480">
        <v>57</v>
      </c>
      <c r="K4480" s="3">
        <v>42399</v>
      </c>
      <c r="L4480" t="s">
        <v>10192</v>
      </c>
      <c r="M4480" t="str">
        <f t="shared" si="1488"/>
        <v>Guamanian politician and civil servant member of the Legislature of Guam pneumonia.[625]</v>
      </c>
      <c r="N4480" t="str">
        <f t="shared" si="1509"/>
        <v>Guamanian</v>
      </c>
      <c r="O4480" t="str">
        <f t="shared" si="1506"/>
        <v>politician and civil servant member of the Legislature of Guam pneumonia.[625]</v>
      </c>
      <c r="P4480" t="str">
        <f t="shared" si="1490"/>
        <v>politician and civil servant member of the Legislature of Guam pneumonia.</v>
      </c>
      <c r="Q4480" t="str">
        <f t="shared" si="1491"/>
        <v>politician and civil servant member of the Legislature of Guam pneumonia</v>
      </c>
      <c r="R4480" t="s">
        <v>3253</v>
      </c>
      <c r="S4480" t="s">
        <v>2388</v>
      </c>
      <c r="T4480" t="s">
        <v>8762</v>
      </c>
      <c r="U4480" t="str">
        <f t="shared" si="1502"/>
        <v>https://en.wikipedia.org/wiki/Tony_Blaz</v>
      </c>
      <c r="Y4480" t="str">
        <f t="shared" si="1503"/>
        <v>https://tools.wmflabs.org/xtools-articleinfo/?article=Tony_Blaz&amp;project=en.wikipedia.org</v>
      </c>
      <c r="AB4480" t="str">
        <f t="shared" si="1504"/>
        <v>https://en.wikipedia.org/w/index.php?title=Special:WhatLinksHere/Tony_Blaz&amp;limit=500</v>
      </c>
    </row>
    <row r="4481" spans="1:29">
      <c r="A4481">
        <v>1100</v>
      </c>
      <c r="B4481">
        <v>511392</v>
      </c>
      <c r="C4481">
        <v>73551.682348806935</v>
      </c>
      <c r="D4481" t="s">
        <v>10588</v>
      </c>
      <c r="E4481" t="str">
        <f t="shared" si="1507"/>
        <v>Tony</v>
      </c>
      <c r="F4481" t="str">
        <f t="shared" si="1508"/>
        <v>Burton</v>
      </c>
      <c r="H4481">
        <v>0</v>
      </c>
      <c r="J4481">
        <v>78</v>
      </c>
      <c r="K4481" s="3">
        <v>42425</v>
      </c>
      <c r="L4481" t="s">
        <v>11475</v>
      </c>
      <c r="M4481" t="str">
        <f t="shared" si="1488"/>
        <v>American actor (Rocky Assault on Precinct 13 The Shining) pneumonia.[447]</v>
      </c>
      <c r="N4481" t="str">
        <f t="shared" si="1509"/>
        <v>American</v>
      </c>
      <c r="O4481" t="str">
        <f t="shared" si="1506"/>
        <v>actor (Rocky Assault on Precinct 13 The Shining) pneumonia.[447]</v>
      </c>
      <c r="P4481" t="str">
        <f t="shared" si="1490"/>
        <v>actor (Rocky Assault on Precinct 13 The Shining) pneumonia.</v>
      </c>
      <c r="Q4481" t="str">
        <f t="shared" si="1491"/>
        <v>actor (Rocky Assault on Precinct 13 The Shining) pneumonia</v>
      </c>
      <c r="R4481" t="str">
        <f>IFERROR(MID(Q4481,1,FIND(" ",Q4481)-1),Q4481)</f>
        <v>actor</v>
      </c>
      <c r="S4481" t="s">
        <v>2329</v>
      </c>
      <c r="T4481" t="s">
        <v>8762</v>
      </c>
      <c r="U4481" t="str">
        <f t="shared" si="1502"/>
        <v>https://en.wikipedia.org/wiki/Tony_Burton</v>
      </c>
      <c r="Y4481" t="str">
        <f t="shared" si="1503"/>
        <v>https://tools.wmflabs.org/xtools-articleinfo/?article=Tony_Burton&amp;project=en.wikipedia.org</v>
      </c>
      <c r="AB4481" t="str">
        <f t="shared" si="1504"/>
        <v>https://en.wikipedia.org/w/index.php?title=Special:WhatLinksHere/Tony_Burton&amp;limit=500</v>
      </c>
    </row>
    <row r="4482" spans="1:29">
      <c r="A4482">
        <v>3052</v>
      </c>
      <c r="B4482">
        <v>785524</v>
      </c>
      <c r="C4482">
        <v>907701.66284801229</v>
      </c>
      <c r="D4482" t="s">
        <v>5396</v>
      </c>
      <c r="E4482" t="str">
        <f t="shared" si="1507"/>
        <v>Tony</v>
      </c>
      <c r="F4482" t="str">
        <f t="shared" si="1508"/>
        <v>Byrne</v>
      </c>
      <c r="H4482">
        <v>0</v>
      </c>
      <c r="J4482">
        <v>70</v>
      </c>
      <c r="K4482" s="5">
        <v>42534</v>
      </c>
      <c r="L4482" t="s">
        <v>4918</v>
      </c>
      <c r="M4482" t="str">
        <f t="shared" ref="M4482:M4545" si="1510">MID(L4482,2,LEN(L4482)-1)</f>
        <v>Irish footballer (Hereford Southampton).[207]</v>
      </c>
      <c r="N4482" t="str">
        <f t="shared" si="1509"/>
        <v>Irish</v>
      </c>
      <c r="O4482" t="str">
        <f t="shared" si="1506"/>
        <v>footballer (Hereford Southampton).[207]</v>
      </c>
      <c r="P4482" t="str">
        <f t="shared" ref="P4482:P4545" si="1511">IFERROR(MID(O4482,1,FIND("[",O4482)-1),O4482)</f>
        <v>footballer (Hereford Southampton).</v>
      </c>
      <c r="Q4482" t="str">
        <f t="shared" ref="Q4482:Q4545" si="1512">IFERROR(MID(P4482,1,FIND(".",P4482)-1),P4482)</f>
        <v>footballer (Hereford Southampton)</v>
      </c>
      <c r="R4482" t="str">
        <f>IFERROR(MID(Q4482,1,FIND(" ",Q4482)-1),Q4482)</f>
        <v>footballer</v>
      </c>
      <c r="S4482" s="2" t="s">
        <v>1090</v>
      </c>
      <c r="U4482" t="str">
        <f t="shared" si="1502"/>
        <v>https://en.wikipedia.org/wiki/Tony_Byrne</v>
      </c>
      <c r="Y4482" t="str">
        <f t="shared" si="1503"/>
        <v>https://tools.wmflabs.org/xtools-articleinfo/?article=Tony_Byrne&amp;project=en.wikipedia.org</v>
      </c>
      <c r="AB4482" t="str">
        <f t="shared" si="1504"/>
        <v>https://en.wikipedia.org/w/index.php?title=Special:WhatLinksHere/Tony_Byrne&amp;limit=500</v>
      </c>
    </row>
    <row r="4483" spans="1:29">
      <c r="A4483">
        <v>3876</v>
      </c>
      <c r="B4483">
        <v>893171</v>
      </c>
      <c r="C4483">
        <v>567835.12902984512</v>
      </c>
      <c r="D4483" t="s">
        <v>4501</v>
      </c>
      <c r="E4483" t="str">
        <f t="shared" si="1507"/>
        <v>Tony</v>
      </c>
      <c r="F4483" t="str">
        <f t="shared" si="1508"/>
        <v>Chater</v>
      </c>
      <c r="H4483">
        <v>0</v>
      </c>
      <c r="J4483">
        <v>86</v>
      </c>
      <c r="K4483" s="5">
        <v>42584</v>
      </c>
      <c r="L4483" t="s">
        <v>4042</v>
      </c>
      <c r="M4483" t="str">
        <f t="shared" si="1510"/>
        <v>British newspaper editor and communist activist.[18]</v>
      </c>
      <c r="N4483" t="str">
        <f t="shared" si="1509"/>
        <v>British</v>
      </c>
      <c r="O4483" t="str">
        <f t="shared" si="1506"/>
        <v>newspaper editor and communist activist.[18]</v>
      </c>
      <c r="P4483" s="2" t="str">
        <f t="shared" si="1511"/>
        <v>newspaper editor and communist activist.</v>
      </c>
      <c r="Q4483" s="2" t="str">
        <f t="shared" si="1512"/>
        <v>newspaper editor and communist activist</v>
      </c>
      <c r="R4483" s="2" t="str">
        <f>Q4483</f>
        <v>newspaper editor and communist activist</v>
      </c>
      <c r="S4483" s="2"/>
      <c r="U4483" t="str">
        <f t="shared" si="1502"/>
        <v>https://en.wikipedia.org/wiki/Tony_Chater</v>
      </c>
      <c r="Y4483" t="str">
        <f t="shared" si="1503"/>
        <v>https://tools.wmflabs.org/xtools-articleinfo/?article=Tony_Chater&amp;project=en.wikipedia.org</v>
      </c>
      <c r="AB4483" t="str">
        <f t="shared" si="1504"/>
        <v>https://en.wikipedia.org/w/index.php?title=Special:WhatLinksHere/Tony_Chater&amp;limit=500</v>
      </c>
    </row>
    <row r="4484" spans="1:29">
      <c r="A4484">
        <v>1965</v>
      </c>
      <c r="B4484">
        <v>635858</v>
      </c>
      <c r="C4484">
        <v>752172.91940589342</v>
      </c>
      <c r="D4484" t="s">
        <v>6845</v>
      </c>
      <c r="E4484" t="str">
        <f t="shared" si="1507"/>
        <v>Tony</v>
      </c>
      <c r="F4484" t="str">
        <f t="shared" si="1508"/>
        <v>Conrad</v>
      </c>
      <c r="H4484">
        <v>0</v>
      </c>
      <c r="J4484">
        <v>76</v>
      </c>
      <c r="K4484" s="5">
        <v>42469</v>
      </c>
      <c r="L4484" t="s">
        <v>6165</v>
      </c>
      <c r="M4484" t="str">
        <f t="shared" si="1510"/>
        <v>American avant-garde musician composer video artist and professor (University at Buffalo) pneumonia.[152]</v>
      </c>
      <c r="N4484" t="str">
        <f t="shared" si="1509"/>
        <v>American</v>
      </c>
      <c r="O4484" t="str">
        <f t="shared" si="1506"/>
        <v>avant-garde musician composer video artist and professor (University at Buffalo) pneumonia.[152]</v>
      </c>
      <c r="P4484" t="str">
        <f t="shared" si="1511"/>
        <v>avant-garde musician composer video artist and professor (University at Buffalo) pneumonia.</v>
      </c>
      <c r="Q4484" t="str">
        <f t="shared" si="1512"/>
        <v>avant-garde musician composer video artist and professor (University at Buffalo) pneumonia</v>
      </c>
      <c r="R4484" t="s">
        <v>5513</v>
      </c>
      <c r="T4484" t="s">
        <v>7662</v>
      </c>
      <c r="U4484" t="str">
        <f t="shared" si="1502"/>
        <v>https://en.wikipedia.org/wiki/Tony_Conrad</v>
      </c>
      <c r="Y4484" t="str">
        <f t="shared" si="1503"/>
        <v>https://tools.wmflabs.org/xtools-articleinfo/?article=Tony_Conrad&amp;project=en.wikipedia.org</v>
      </c>
      <c r="AB4484" t="str">
        <f t="shared" si="1504"/>
        <v>https://en.wikipedia.org/w/index.php?title=Special:WhatLinksHere/Tony_Conrad&amp;limit=500</v>
      </c>
    </row>
    <row r="4485" spans="1:29">
      <c r="A4485">
        <v>2513</v>
      </c>
      <c r="B4485">
        <v>391512</v>
      </c>
      <c r="C4485">
        <v>149506.21957177646</v>
      </c>
      <c r="D4485" t="s">
        <v>12123</v>
      </c>
      <c r="E4485" t="str">
        <f t="shared" si="1507"/>
        <v>Tony</v>
      </c>
      <c r="F4485" t="str">
        <f t="shared" si="1508"/>
        <v>Cozier</v>
      </c>
      <c r="H4485">
        <v>0</v>
      </c>
      <c r="J4485">
        <v>75</v>
      </c>
      <c r="K4485" s="5">
        <v>42501</v>
      </c>
      <c r="L4485" t="s">
        <v>12455</v>
      </c>
      <c r="M4485" t="str">
        <f t="shared" si="1510"/>
        <v>Barbadian cricket writer and commentator.[177]</v>
      </c>
      <c r="N4485" t="str">
        <f t="shared" si="1509"/>
        <v>Barbadian</v>
      </c>
      <c r="O4485" t="str">
        <f t="shared" si="1506"/>
        <v>cricket writer and commentator.[177]</v>
      </c>
      <c r="P4485" t="str">
        <f t="shared" si="1511"/>
        <v>cricket writer and commentator.</v>
      </c>
      <c r="Q4485" t="str">
        <f t="shared" si="1512"/>
        <v>cricket writer and commentator</v>
      </c>
      <c r="R4485" t="str">
        <f>Q4485</f>
        <v>cricket writer and commentator</v>
      </c>
      <c r="U4485" t="str">
        <f t="shared" si="1502"/>
        <v>https://en.wikipedia.org/wiki/Tony_Cozier</v>
      </c>
      <c r="Y4485" t="str">
        <f t="shared" si="1503"/>
        <v>https://tools.wmflabs.org/xtools-articleinfo/?article=Tony_Cozier&amp;project=en.wikipedia.org</v>
      </c>
      <c r="AB4485" t="str">
        <f t="shared" si="1504"/>
        <v>https://en.wikipedia.org/w/index.php?title=Special:WhatLinksHere/Tony_Cozier&amp;limit=500</v>
      </c>
    </row>
    <row r="4486" spans="1:29">
      <c r="A4486">
        <v>1213</v>
      </c>
      <c r="B4486">
        <v>756174</v>
      </c>
      <c r="C4486">
        <v>360423.73164491437</v>
      </c>
      <c r="D4486" t="s">
        <v>8272</v>
      </c>
      <c r="E4486" t="str">
        <f t="shared" si="1507"/>
        <v>Tony</v>
      </c>
      <c r="F4486" t="str">
        <f t="shared" si="1508"/>
        <v>Dyson</v>
      </c>
      <c r="H4486">
        <v>0</v>
      </c>
      <c r="J4486">
        <v>68</v>
      </c>
      <c r="K4486" s="3">
        <v>42431</v>
      </c>
      <c r="L4486" s="2" t="s">
        <v>8256</v>
      </c>
      <c r="M4486" t="str">
        <f t="shared" si="1510"/>
        <v>British film prop designer (R2-D2).[19]</v>
      </c>
      <c r="N4486" t="str">
        <f t="shared" si="1509"/>
        <v>British</v>
      </c>
      <c r="O4486" t="str">
        <f t="shared" si="1506"/>
        <v>film prop designer (R2-D2).[19]</v>
      </c>
      <c r="P4486" t="str">
        <f t="shared" si="1511"/>
        <v>film prop designer (R2-D2).</v>
      </c>
      <c r="Q4486" t="str">
        <f t="shared" si="1512"/>
        <v>film prop designer (R2-D2)</v>
      </c>
      <c r="R4486" t="s">
        <v>7206</v>
      </c>
      <c r="S4486" s="2" t="s">
        <v>2100</v>
      </c>
      <c r="U4486" t="str">
        <f t="shared" si="1502"/>
        <v>https://en.wikipedia.org/wiki/Tony_Dyson</v>
      </c>
      <c r="Y4486" t="str">
        <f t="shared" si="1503"/>
        <v>https://tools.wmflabs.org/xtools-articleinfo/?article=Tony_Dyson&amp;project=en.wikipedia.org</v>
      </c>
      <c r="AB4486" t="str">
        <f t="shared" si="1504"/>
        <v>https://en.wikipedia.org/w/index.php?title=Special:WhatLinksHere/Tony_Dyson&amp;limit=500</v>
      </c>
    </row>
    <row r="4487" spans="1:29">
      <c r="A4487">
        <v>3218</v>
      </c>
      <c r="B4487">
        <v>119184</v>
      </c>
      <c r="C4487">
        <v>140464.50876776362</v>
      </c>
      <c r="D4487" t="s">
        <v>5557</v>
      </c>
      <c r="E4487" t="str">
        <f t="shared" si="1507"/>
        <v>Tony</v>
      </c>
      <c r="F4487" t="str">
        <f t="shared" si="1508"/>
        <v>Feher</v>
      </c>
      <c r="H4487">
        <v>0</v>
      </c>
      <c r="J4487">
        <v>60</v>
      </c>
      <c r="K4487" s="5">
        <v>42545</v>
      </c>
      <c r="L4487" t="s">
        <v>4764</v>
      </c>
      <c r="M4487" t="str">
        <f t="shared" si="1510"/>
        <v>American sculptor liver cancer.[373]</v>
      </c>
      <c r="N4487" t="str">
        <f t="shared" si="1509"/>
        <v>American</v>
      </c>
      <c r="O4487" t="str">
        <f t="shared" si="1506"/>
        <v>sculptor liver cancer.[373]</v>
      </c>
      <c r="P4487" t="str">
        <f t="shared" si="1511"/>
        <v>sculptor liver cancer.</v>
      </c>
      <c r="Q4487" t="str">
        <f t="shared" si="1512"/>
        <v>sculptor liver cancer</v>
      </c>
      <c r="R4487" t="str">
        <f>IFERROR(MID(Q4487,1,FIND(" ",Q4487)-1),Q4487)</f>
        <v>sculptor</v>
      </c>
      <c r="T4487" t="s">
        <v>13075</v>
      </c>
      <c r="U4487" t="str">
        <f t="shared" si="1502"/>
        <v>https://en.wikipedia.org/wiki/Tony_Feher</v>
      </c>
      <c r="Y4487" t="str">
        <f t="shared" si="1503"/>
        <v>https://tools.wmflabs.org/xtools-articleinfo/?article=Tony_Feher&amp;project=en.wikipedia.org</v>
      </c>
      <c r="AB4487" t="str">
        <f t="shared" si="1504"/>
        <v>https://en.wikipedia.org/w/index.php?title=Special:WhatLinksHere/Tony_Feher&amp;limit=500</v>
      </c>
    </row>
    <row r="4488" spans="1:29">
      <c r="A4488">
        <v>2700</v>
      </c>
      <c r="B4488">
        <v>629804</v>
      </c>
      <c r="C4488">
        <v>407565.44669966388</v>
      </c>
      <c r="D4488" t="s">
        <v>12259</v>
      </c>
      <c r="E4488" t="str">
        <f t="shared" si="1507"/>
        <v>Tony</v>
      </c>
      <c r="F4488" t="str">
        <f t="shared" si="1508"/>
        <v>Kriletich</v>
      </c>
      <c r="H4488">
        <v>0</v>
      </c>
      <c r="J4488">
        <v>72</v>
      </c>
      <c r="K4488" s="5">
        <v>42511</v>
      </c>
      <c r="L4488" t="s">
        <v>12805</v>
      </c>
      <c r="M4488" t="str">
        <f t="shared" si="1510"/>
        <v>New Zealand rugby league player (Auckland national team).[365]</v>
      </c>
      <c r="N4488" t="s">
        <v>12881</v>
      </c>
      <c r="O4488" t="str">
        <f t="shared" si="1506"/>
        <v>Zealand rugby league player (Auckland national team).[365]</v>
      </c>
      <c r="P4488" t="str">
        <f t="shared" si="1511"/>
        <v>Zealand rugby league player (Auckland national team).</v>
      </c>
      <c r="Q4488" t="str">
        <f t="shared" si="1512"/>
        <v>Zealand rugby league player (Auckland national team)</v>
      </c>
      <c r="R4488" t="s">
        <v>13346</v>
      </c>
      <c r="S4488" s="2" t="s">
        <v>1378</v>
      </c>
      <c r="U4488" t="str">
        <f t="shared" si="1502"/>
        <v>https://en.wikipedia.org/wiki/Tony_Kriletich</v>
      </c>
      <c r="Y4488" t="str">
        <f t="shared" si="1503"/>
        <v>https://tools.wmflabs.org/xtools-articleinfo/?article=Tony_Kriletich&amp;project=en.wikipedia.org</v>
      </c>
      <c r="AB4488" t="str">
        <f t="shared" si="1504"/>
        <v>https://en.wikipedia.org/w/index.php?title=Special:WhatLinksHere/Tony_Kriletich&amp;limit=500</v>
      </c>
    </row>
    <row r="4489" spans="1:29">
      <c r="A4489">
        <v>11</v>
      </c>
      <c r="B4489">
        <v>439719</v>
      </c>
      <c r="C4489">
        <v>149975.01655579981</v>
      </c>
      <c r="D4489" t="s">
        <v>9149</v>
      </c>
      <c r="E4489" t="str">
        <f t="shared" si="1507"/>
        <v>Tony</v>
      </c>
      <c r="F4489" t="str">
        <f t="shared" si="1508"/>
        <v>Lane</v>
      </c>
      <c r="H4489">
        <v>0</v>
      </c>
      <c r="J4489">
        <v>71</v>
      </c>
      <c r="K4489" s="3">
        <v>42370</v>
      </c>
      <c r="L4489" t="s">
        <v>9874</v>
      </c>
      <c r="M4489" t="str">
        <f t="shared" si="1510"/>
        <v>American art director (Rolling Stone) brain cancer.[11]</v>
      </c>
      <c r="N4489" t="str">
        <f t="shared" ref="N4489:N4499" si="1513">MID(M4489,1,FIND(" ",M4489)-1)</f>
        <v>American</v>
      </c>
      <c r="O4489" t="str">
        <f t="shared" si="1506"/>
        <v>art director (Rolling Stone) brain cancer.[11]</v>
      </c>
      <c r="P4489" t="str">
        <f t="shared" si="1511"/>
        <v>art director (Rolling Stone) brain cancer.</v>
      </c>
      <c r="Q4489" t="str">
        <f t="shared" si="1512"/>
        <v>art director (Rolling Stone) brain cancer</v>
      </c>
      <c r="R4489" t="s">
        <v>7607</v>
      </c>
      <c r="S4489" t="s">
        <v>2628</v>
      </c>
      <c r="T4489" t="s">
        <v>11818</v>
      </c>
      <c r="U4489" t="str">
        <f t="shared" si="1502"/>
        <v>https://en.wikipedia.org/wiki/Tony_Lane</v>
      </c>
      <c r="V4489">
        <v>96</v>
      </c>
      <c r="Y4489" t="str">
        <f t="shared" si="1503"/>
        <v>https://tools.wmflabs.org/xtools-articleinfo/?article=Tony_Lane&amp;project=en.wikipedia.org</v>
      </c>
      <c r="Z4489">
        <v>10</v>
      </c>
      <c r="AA4489">
        <v>8</v>
      </c>
      <c r="AB4489" t="str">
        <f t="shared" si="1504"/>
        <v>https://en.wikipedia.org/w/index.php?title=Special:WhatLinksHere/Tony_Lane&amp;limit=500</v>
      </c>
      <c r="AC4489">
        <v>9</v>
      </c>
    </row>
    <row r="4490" spans="1:29">
      <c r="A4490">
        <v>2214</v>
      </c>
      <c r="B4490">
        <v>733522</v>
      </c>
      <c r="C4490">
        <v>157216.4537401477</v>
      </c>
      <c r="D4490" t="s">
        <v>6445</v>
      </c>
      <c r="E4490" t="str">
        <f t="shared" si="1507"/>
        <v>Tony</v>
      </c>
      <c r="F4490" t="str">
        <f t="shared" si="1508"/>
        <v>Munro</v>
      </c>
      <c r="H4490">
        <v>0</v>
      </c>
      <c r="J4490">
        <v>52</v>
      </c>
      <c r="K4490" s="5">
        <v>42483</v>
      </c>
      <c r="L4490" t="s">
        <v>5707</v>
      </c>
      <c r="M4490" t="str">
        <f t="shared" si="1510"/>
        <v>Australian sports journalist.[402]</v>
      </c>
      <c r="N4490" t="str">
        <f t="shared" si="1513"/>
        <v>Australian</v>
      </c>
      <c r="O4490" t="str">
        <f t="shared" si="1506"/>
        <v>sports journalist.[402]</v>
      </c>
      <c r="P4490" t="str">
        <f t="shared" si="1511"/>
        <v>sports journalist.</v>
      </c>
      <c r="Q4490" t="str">
        <f t="shared" si="1512"/>
        <v>sports journalist</v>
      </c>
      <c r="R4490" t="s">
        <v>7335</v>
      </c>
      <c r="U4490" t="str">
        <f t="shared" si="1502"/>
        <v>https://en.wikipedia.org/wiki/Tony_Munro</v>
      </c>
      <c r="Y4490" t="str">
        <f t="shared" si="1503"/>
        <v>https://tools.wmflabs.org/xtools-articleinfo/?article=Tony_Munro&amp;project=en.wikipedia.org</v>
      </c>
      <c r="AB4490" t="str">
        <f t="shared" si="1504"/>
        <v>https://en.wikipedia.org/w/index.php?title=Special:WhatLinksHere/Tony_Munro&amp;limit=500</v>
      </c>
    </row>
    <row r="4491" spans="1:29">
      <c r="A4491">
        <v>4223</v>
      </c>
      <c r="B4491">
        <v>420251</v>
      </c>
      <c r="C4491">
        <v>300162.93961671181</v>
      </c>
      <c r="D4491" t="s">
        <v>4156</v>
      </c>
      <c r="E4491" t="str">
        <f t="shared" si="1507"/>
        <v>Tony</v>
      </c>
      <c r="F4491" t="str">
        <f t="shared" si="1508"/>
        <v>Pasquesi</v>
      </c>
      <c r="H4491">
        <v>0</v>
      </c>
      <c r="J4491">
        <v>83</v>
      </c>
      <c r="K4491" s="5">
        <v>42605</v>
      </c>
      <c r="L4491" t="s">
        <v>3774</v>
      </c>
      <c r="M4491" t="str">
        <f t="shared" si="1510"/>
        <v>American football player (Chicago Cardinals).[366]</v>
      </c>
      <c r="N4491" t="str">
        <f t="shared" si="1513"/>
        <v>American</v>
      </c>
      <c r="O4491" t="str">
        <f t="shared" si="1506"/>
        <v>football player (Chicago Cardinals).[366]</v>
      </c>
      <c r="P4491" s="2" t="str">
        <f t="shared" si="1511"/>
        <v>football player (Chicago Cardinals).</v>
      </c>
      <c r="Q4491" s="2" t="str">
        <f t="shared" si="1512"/>
        <v>football player (Chicago Cardinals)</v>
      </c>
      <c r="R4491" s="2" t="s">
        <v>3325</v>
      </c>
      <c r="S4491" s="2" t="s">
        <v>592</v>
      </c>
      <c r="U4491" t="str">
        <f t="shared" si="1502"/>
        <v>https://en.wikipedia.org/wiki/Tony_Pasquesi</v>
      </c>
      <c r="Y4491" t="str">
        <f t="shared" si="1503"/>
        <v>https://tools.wmflabs.org/xtools-articleinfo/?article=Tony_Pasquesi&amp;project=en.wikipedia.org</v>
      </c>
      <c r="AB4491" t="str">
        <f t="shared" si="1504"/>
        <v>https://en.wikipedia.org/w/index.php?title=Special:WhatLinksHere/Tony_Pasquesi&amp;limit=500</v>
      </c>
    </row>
    <row r="4492" spans="1:29">
      <c r="A4492">
        <v>966</v>
      </c>
      <c r="B4492">
        <v>953530</v>
      </c>
      <c r="C4492">
        <v>880177.2569177046</v>
      </c>
      <c r="D4492" t="s">
        <v>11025</v>
      </c>
      <c r="E4492" t="str">
        <f t="shared" si="1507"/>
        <v>Tony</v>
      </c>
      <c r="F4492" t="str">
        <f t="shared" si="1508"/>
        <v>Phillips</v>
      </c>
      <c r="H4492">
        <v>0</v>
      </c>
      <c r="J4492">
        <v>56</v>
      </c>
      <c r="K4492" s="3">
        <v>42417</v>
      </c>
      <c r="L4492" t="s">
        <v>11336</v>
      </c>
      <c r="M4492" t="str">
        <f t="shared" si="1510"/>
        <v>American baseball player (Oakland Athletics Detroit Tigers Chicago White Sox) World Series champion (1989) heart attack.[311]</v>
      </c>
      <c r="N4492" t="str">
        <f t="shared" si="1513"/>
        <v>American</v>
      </c>
      <c r="O4492" t="str">
        <f t="shared" si="1506"/>
        <v>baseball player (Oakland Athletics Detroit Tigers Chicago White Sox) World Series champion (1989) heart attack.[311]</v>
      </c>
      <c r="P4492" t="str">
        <f t="shared" si="1511"/>
        <v>baseball player (Oakland Athletics Detroit Tigers Chicago White Sox) World Series champion (1989) heart attack.</v>
      </c>
      <c r="Q4492" t="str">
        <f t="shared" si="1512"/>
        <v>baseball player (Oakland Athletics Detroit Tigers Chicago White Sox) World Series champion (1989) heart attack</v>
      </c>
      <c r="R4492" t="s">
        <v>7478</v>
      </c>
      <c r="S4492" t="s">
        <v>2165</v>
      </c>
      <c r="T4492" t="s">
        <v>9115</v>
      </c>
      <c r="U4492" t="str">
        <f t="shared" si="1502"/>
        <v>https://en.wikipedia.org/wiki/Tony_Phillips</v>
      </c>
      <c r="W4492" s="2"/>
      <c r="X4492" s="2"/>
      <c r="Y4492" t="str">
        <f t="shared" si="1503"/>
        <v>https://tools.wmflabs.org/xtools-articleinfo/?article=Tony_Phillips&amp;project=en.wikipedia.org</v>
      </c>
      <c r="AB4492" t="str">
        <f t="shared" si="1504"/>
        <v>https://en.wikipedia.org/w/index.php?title=Special:WhatLinksHere/Tony_Phillips&amp;limit=500</v>
      </c>
    </row>
    <row r="4493" spans="1:29">
      <c r="A4493">
        <v>1208</v>
      </c>
      <c r="B4493">
        <v>808123</v>
      </c>
      <c r="C4493">
        <v>688848.58647106739</v>
      </c>
      <c r="D4493" t="s">
        <v>8372</v>
      </c>
      <c r="E4493" t="str">
        <f t="shared" si="1507"/>
        <v>Tony</v>
      </c>
      <c r="F4493" t="str">
        <f t="shared" si="1508"/>
        <v>Warren</v>
      </c>
      <c r="H4493">
        <v>0</v>
      </c>
      <c r="J4493">
        <v>79</v>
      </c>
      <c r="K4493" s="3">
        <v>42430</v>
      </c>
      <c r="L4493" s="2" t="s">
        <v>8249</v>
      </c>
      <c r="M4493" t="str">
        <f t="shared" si="1510"/>
        <v>English television screenwriter and producer (Coronation Street).[14]</v>
      </c>
      <c r="N4493" t="str">
        <f t="shared" si="1513"/>
        <v>English</v>
      </c>
      <c r="O4493" t="str">
        <f t="shared" si="1506"/>
        <v>television screenwriter and producer (Coronation Street).[14]</v>
      </c>
      <c r="P4493" t="str">
        <f t="shared" si="1511"/>
        <v>television screenwriter and producer (Coronation Street).</v>
      </c>
      <c r="Q4493" t="str">
        <f t="shared" si="1512"/>
        <v>television screenwriter and producer (Coronation Street)</v>
      </c>
      <c r="R4493" t="s">
        <v>3372</v>
      </c>
      <c r="S4493" s="2" t="s">
        <v>2189</v>
      </c>
      <c r="U4493" t="str">
        <f t="shared" si="1502"/>
        <v>https://en.wikipedia.org/wiki/Tony_Warren</v>
      </c>
      <c r="Y4493" t="str">
        <f t="shared" si="1503"/>
        <v>https://tools.wmflabs.org/xtools-articleinfo/?article=Tony_Warren&amp;project=en.wikipedia.org</v>
      </c>
      <c r="AB4493" t="str">
        <f t="shared" si="1504"/>
        <v>https://en.wikipedia.org/w/index.php?title=Special:WhatLinksHere/Tony_Warren&amp;limit=500</v>
      </c>
    </row>
    <row r="4494" spans="1:29">
      <c r="A4494">
        <v>1832</v>
      </c>
      <c r="B4494">
        <v>45104</v>
      </c>
      <c r="C4494">
        <v>505308.94859093678</v>
      </c>
      <c r="D4494" t="s">
        <v>6871</v>
      </c>
      <c r="E4494" t="str">
        <f t="shared" si="1507"/>
        <v>Tony</v>
      </c>
      <c r="F4494" t="str">
        <f t="shared" si="1508"/>
        <v>Whittaker</v>
      </c>
      <c r="H4494">
        <v>0</v>
      </c>
      <c r="J4494">
        <v>81</v>
      </c>
      <c r="K4494" s="5">
        <v>42461</v>
      </c>
      <c r="L4494" t="s">
        <v>6439</v>
      </c>
      <c r="M4494" t="str">
        <f t="shared" si="1510"/>
        <v>British solicitor and politician.[18]</v>
      </c>
      <c r="N4494" t="str">
        <f t="shared" si="1513"/>
        <v>British</v>
      </c>
      <c r="O4494" t="str">
        <f t="shared" si="1506"/>
        <v>solicitor and politician.[18]</v>
      </c>
      <c r="P4494" t="str">
        <f t="shared" si="1511"/>
        <v>solicitor and politician.</v>
      </c>
      <c r="Q4494" t="str">
        <f t="shared" si="1512"/>
        <v>solicitor and politician</v>
      </c>
      <c r="R4494" t="str">
        <f>Q4494</f>
        <v>solicitor and politician</v>
      </c>
      <c r="U4494" t="str">
        <f t="shared" si="1502"/>
        <v>https://en.wikipedia.org/wiki/Tony_Whittaker</v>
      </c>
      <c r="Y4494" t="str">
        <f t="shared" si="1503"/>
        <v>https://tools.wmflabs.org/xtools-articleinfo/?article=Tony_Whittaker&amp;project=en.wikipedia.org</v>
      </c>
      <c r="AB4494" t="str">
        <f t="shared" si="1504"/>
        <v>https://en.wikipedia.org/w/index.php?title=Special:WhatLinksHere/Tony_Whittaker&amp;limit=500</v>
      </c>
    </row>
    <row r="4495" spans="1:29">
      <c r="A4495">
        <v>4209</v>
      </c>
      <c r="B4495">
        <v>547248</v>
      </c>
      <c r="C4495">
        <v>891578.55111079698</v>
      </c>
      <c r="D4495" t="s">
        <v>4149</v>
      </c>
      <c r="E4495" t="str">
        <f t="shared" si="1507"/>
        <v>Toots</v>
      </c>
      <c r="F4495" t="str">
        <f t="shared" si="1508"/>
        <v>Thielemans</v>
      </c>
      <c r="H4495">
        <v>0</v>
      </c>
      <c r="J4495">
        <v>94</v>
      </c>
      <c r="K4495" s="5">
        <v>42604</v>
      </c>
      <c r="L4495" t="s">
        <v>3760</v>
      </c>
      <c r="M4495" t="str">
        <f t="shared" si="1510"/>
        <v>Belgian jazz guitarist whistler and harmonica player (Man Bites Harmonica!).[352]</v>
      </c>
      <c r="N4495" t="str">
        <f t="shared" si="1513"/>
        <v>Belgian</v>
      </c>
      <c r="O4495" t="str">
        <f t="shared" si="1506"/>
        <v>jazz guitarist whistler and harmonica player (Man Bites Harmonica!).[352]</v>
      </c>
      <c r="P4495" s="2" t="str">
        <f t="shared" si="1511"/>
        <v>jazz guitarist whistler and harmonica player (Man Bites Harmonica!).</v>
      </c>
      <c r="Q4495" s="2" t="str">
        <f t="shared" si="1512"/>
        <v>jazz guitarist whistler and harmonica player (Man Bites Harmonica!)</v>
      </c>
      <c r="R4495" s="2" t="s">
        <v>2935</v>
      </c>
      <c r="S4495" s="2" t="s">
        <v>413</v>
      </c>
      <c r="U4495" t="str">
        <f t="shared" si="1502"/>
        <v>https://en.wikipedia.org/wiki/Toots_Thielemans</v>
      </c>
      <c r="Y4495" t="str">
        <f t="shared" si="1503"/>
        <v>https://tools.wmflabs.org/xtools-articleinfo/?article=Toots_Thielemans&amp;project=en.wikipedia.org</v>
      </c>
      <c r="AB4495" t="str">
        <f t="shared" si="1504"/>
        <v>https://en.wikipedia.org/w/index.php?title=Special:WhatLinksHere/Toots_Thielemans&amp;limit=500</v>
      </c>
    </row>
    <row r="4496" spans="1:29">
      <c r="A4496">
        <v>4542</v>
      </c>
      <c r="B4496">
        <v>456656</v>
      </c>
      <c r="C4496">
        <v>534432.61799475295</v>
      </c>
      <c r="D4496" t="s">
        <v>14637</v>
      </c>
      <c r="E4496" t="str">
        <f t="shared" si="1507"/>
        <v>Tor</v>
      </c>
      <c r="F4496" t="str">
        <f t="shared" si="1508"/>
        <v>Brustad</v>
      </c>
      <c r="H4496">
        <v>0</v>
      </c>
      <c r="J4496">
        <v>89</v>
      </c>
      <c r="K4496" s="5">
        <v>42625</v>
      </c>
      <c r="L4496" t="s">
        <v>15411</v>
      </c>
      <c r="M4496" t="str">
        <f t="shared" si="1510"/>
        <v>Norwegian biophysicist.[243]</v>
      </c>
      <c r="N4496" t="str">
        <f t="shared" si="1513"/>
        <v>Norwegian</v>
      </c>
      <c r="O4496" t="str">
        <f t="shared" si="1506"/>
        <v>biophysicist.[243]</v>
      </c>
      <c r="P4496" s="2" t="str">
        <f t="shared" si="1511"/>
        <v>biophysicist.</v>
      </c>
      <c r="Q4496" s="2" t="str">
        <f t="shared" si="1512"/>
        <v>biophysicist</v>
      </c>
      <c r="R4496" s="2" t="str">
        <f>IFERROR(MID(Q4496,1,FIND(" ",Q4496)-1),Q4496)</f>
        <v>biophysicist</v>
      </c>
      <c r="U4496" t="str">
        <f t="shared" si="1502"/>
        <v>https://en.wikipedia.org/wiki/Tor_Brustad</v>
      </c>
      <c r="Y4496" t="str">
        <f t="shared" si="1503"/>
        <v>https://tools.wmflabs.org/xtools-articleinfo/?article=Tor_Brustad&amp;project=en.wikipedia.org</v>
      </c>
      <c r="AB4496" t="str">
        <f t="shared" si="1504"/>
        <v>https://en.wikipedia.org/w/index.php?title=Special:WhatLinksHere/Tor_Brustad&amp;limit=500</v>
      </c>
    </row>
    <row r="4497" spans="1:28">
      <c r="A4497">
        <v>3552</v>
      </c>
      <c r="B4497">
        <v>409727</v>
      </c>
      <c r="C4497">
        <v>642540.03677069698</v>
      </c>
      <c r="D4497" t="s">
        <v>13700</v>
      </c>
      <c r="E4497" t="str">
        <f t="shared" si="1507"/>
        <v>Tor</v>
      </c>
      <c r="F4497" t="str">
        <f t="shared" si="1508"/>
        <v>Lian</v>
      </c>
      <c r="H4497">
        <v>0</v>
      </c>
      <c r="J4497">
        <v>71</v>
      </c>
      <c r="K4497" s="5">
        <v>42565</v>
      </c>
      <c r="L4497" t="s">
        <v>14153</v>
      </c>
      <c r="M4497" t="str">
        <f t="shared" si="1510"/>
        <v>Norwegian sports official president of the Norwegian Handball Federation (1985–1999).[211]</v>
      </c>
      <c r="N4497" t="str">
        <f t="shared" si="1513"/>
        <v>Norwegian</v>
      </c>
      <c r="O4497" t="str">
        <f t="shared" si="1506"/>
        <v>sports official president of the Norwegian Handball Federation (1985–1999).[211]</v>
      </c>
      <c r="P4497" s="2" t="str">
        <f t="shared" si="1511"/>
        <v>sports official president of the Norwegian Handball Federation (1985–1999).</v>
      </c>
      <c r="Q4497" s="2" t="str">
        <f t="shared" si="1512"/>
        <v>sports official president of the Norwegian Handball Federation (1985–1999)</v>
      </c>
      <c r="R4497" s="2" t="s">
        <v>14791</v>
      </c>
      <c r="S4497" s="2" t="s">
        <v>807</v>
      </c>
      <c r="U4497" t="str">
        <f t="shared" si="1502"/>
        <v>https://en.wikipedia.org/wiki/Tor_Lian</v>
      </c>
      <c r="Y4497" t="str">
        <f t="shared" si="1503"/>
        <v>https://tools.wmflabs.org/xtools-articleinfo/?article=Tor_Lian&amp;project=en.wikipedia.org</v>
      </c>
      <c r="AB4497" t="str">
        <f t="shared" si="1504"/>
        <v>https://en.wikipedia.org/w/index.php?title=Special:WhatLinksHere/Tor_Lian&amp;limit=500</v>
      </c>
    </row>
    <row r="4498" spans="1:28">
      <c r="A4498">
        <v>2020</v>
      </c>
      <c r="B4498">
        <v>594665</v>
      </c>
      <c r="C4498">
        <v>994193.14207989373</v>
      </c>
      <c r="D4498" t="s">
        <v>6894</v>
      </c>
      <c r="E4498" t="str">
        <f t="shared" si="1507"/>
        <v>Tōru</v>
      </c>
      <c r="F4498" t="str">
        <f t="shared" si="1508"/>
        <v>Ōhira</v>
      </c>
      <c r="H4498">
        <v>0</v>
      </c>
      <c r="J4498">
        <v>86</v>
      </c>
      <c r="K4498" s="5">
        <v>42472</v>
      </c>
      <c r="L4498" t="s">
        <v>6345</v>
      </c>
      <c r="M4498" t="str">
        <f t="shared" si="1510"/>
        <v>Japanese voice actor (Super Sentai One Piece).[207]</v>
      </c>
      <c r="N4498" t="str">
        <f t="shared" si="1513"/>
        <v>Japanese</v>
      </c>
      <c r="O4498" t="str">
        <f t="shared" si="1506"/>
        <v>voice actor (Super Sentai One Piece).[207]</v>
      </c>
      <c r="P4498" t="str">
        <f t="shared" si="1511"/>
        <v>voice actor (Super Sentai One Piece).</v>
      </c>
      <c r="Q4498" t="str">
        <f t="shared" si="1512"/>
        <v>voice actor (Super Sentai One Piece)</v>
      </c>
      <c r="R4498" t="s">
        <v>5251</v>
      </c>
      <c r="S4498" s="2" t="s">
        <v>1662</v>
      </c>
      <c r="U4498" t="str">
        <f t="shared" si="1502"/>
        <v>https://en.wikipedia.org/wiki/Tōru_Ōhira</v>
      </c>
      <c r="Y4498" t="str">
        <f t="shared" si="1503"/>
        <v>https://tools.wmflabs.org/xtools-articleinfo/?article=Tōru_Ōhira&amp;project=en.wikipedia.org</v>
      </c>
      <c r="AB4498" t="str">
        <f t="shared" si="1504"/>
        <v>https://en.wikipedia.org/w/index.php?title=Special:WhatLinksHere/Tōru_Ōhira&amp;limit=500</v>
      </c>
    </row>
    <row r="4499" spans="1:28">
      <c r="A4499">
        <v>2185</v>
      </c>
      <c r="B4499">
        <v>113237</v>
      </c>
      <c r="C4499">
        <v>456037.09917304514</v>
      </c>
      <c r="D4499" t="s">
        <v>6549</v>
      </c>
      <c r="E4499" t="str">
        <f t="shared" si="1507"/>
        <v>Toshio</v>
      </c>
      <c r="F4499" t="str">
        <f t="shared" si="1508"/>
        <v>Mashima</v>
      </c>
      <c r="H4499">
        <v>0</v>
      </c>
      <c r="J4499">
        <v>67</v>
      </c>
      <c r="K4499" s="5">
        <v>42481</v>
      </c>
      <c r="L4499" t="s">
        <v>5768</v>
      </c>
      <c r="M4499" t="str">
        <f t="shared" si="1510"/>
        <v>Japanese composer cancer.[372]</v>
      </c>
      <c r="N4499" t="str">
        <f t="shared" si="1513"/>
        <v>Japanese</v>
      </c>
      <c r="O4499" t="str">
        <f t="shared" si="1506"/>
        <v>composer cancer.[372]</v>
      </c>
      <c r="P4499" t="str">
        <f t="shared" si="1511"/>
        <v>composer cancer.</v>
      </c>
      <c r="Q4499" t="str">
        <f t="shared" si="1512"/>
        <v>composer cancer</v>
      </c>
      <c r="R4499" t="str">
        <f>IFERROR(MID(Q4499,1,FIND(" ",Q4499)-1),Q4499)</f>
        <v>composer</v>
      </c>
      <c r="T4499" t="s">
        <v>7241</v>
      </c>
      <c r="U4499" t="str">
        <f t="shared" ref="U4499:U4530" si="1514">CONCATENATE("https://en.wikipedia.org/wiki/",REPLACE(D4499,FIND(" ",D4499),1,"_"))</f>
        <v>https://en.wikipedia.org/wiki/Toshio_Mashima</v>
      </c>
      <c r="Y4499" t="str">
        <f t="shared" ref="Y4499:Y4530" si="1515">CONCATENATE("https://tools.wmflabs.org/xtools-articleinfo/?article=",REPLACE(D4499,FIND(" ",D4499),1,"_"),"&amp;project=en.wikipedia.org")</f>
        <v>https://tools.wmflabs.org/xtools-articleinfo/?article=Toshio_Mashima&amp;project=en.wikipedia.org</v>
      </c>
      <c r="AB4499" t="str">
        <f t="shared" ref="AB4499:AB4530" si="1516">CONCATENATE("https://en.wikipedia.org/w/index.php?title=Special:WhatLinksHere/",REPLACE(D4499,FIND(" ",D4499),1,"_"),"&amp;limit=500")</f>
        <v>https://en.wikipedia.org/w/index.php?title=Special:WhatLinksHere/Toshio_Mashima&amp;limit=500</v>
      </c>
    </row>
    <row r="4500" spans="1:28">
      <c r="A4500">
        <v>2109</v>
      </c>
      <c r="B4500">
        <v>302515</v>
      </c>
      <c r="C4500">
        <v>165818.82680293347</v>
      </c>
      <c r="D4500" t="s">
        <v>6804</v>
      </c>
      <c r="E4500" t="str">
        <f t="shared" si="1507"/>
        <v>Toshiro</v>
      </c>
      <c r="F4500" t="str">
        <f t="shared" si="1508"/>
        <v>Konishi</v>
      </c>
      <c r="H4500">
        <v>0</v>
      </c>
      <c r="J4500">
        <v>63</v>
      </c>
      <c r="K4500" s="5">
        <v>42477</v>
      </c>
      <c r="L4500" t="s">
        <v>6181</v>
      </c>
      <c r="M4500" t="str">
        <f t="shared" si="1510"/>
        <v>Japanese-born Peruvian chef pioneer of Japanese cuisine in Lima cancer.[296]</v>
      </c>
      <c r="N4500" t="s">
        <v>5656</v>
      </c>
      <c r="O4500" t="str">
        <f t="shared" ref="O4500:O4508" si="1517">MID(M4500,FIND(" ",M4500)+1,9999)</f>
        <v>Peruvian chef pioneer of Japanese cuisine in Lima cancer.[296]</v>
      </c>
      <c r="P4500" t="str">
        <f t="shared" si="1511"/>
        <v>Peruvian chef pioneer of Japanese cuisine in Lima cancer.</v>
      </c>
      <c r="Q4500" t="str">
        <f t="shared" si="1512"/>
        <v>Peruvian chef pioneer of Japanese cuisine in Lima cancer</v>
      </c>
      <c r="R4500" t="s">
        <v>5529</v>
      </c>
      <c r="S4500" s="2" t="s">
        <v>1616</v>
      </c>
      <c r="T4500" t="s">
        <v>3101</v>
      </c>
      <c r="U4500" t="str">
        <f t="shared" si="1514"/>
        <v>https://en.wikipedia.org/wiki/Toshiro_Konishi</v>
      </c>
      <c r="Y4500" t="str">
        <f t="shared" si="1515"/>
        <v>https://tools.wmflabs.org/xtools-articleinfo/?article=Toshiro_Konishi&amp;project=en.wikipedia.org</v>
      </c>
      <c r="AB4500" t="str">
        <f t="shared" si="1516"/>
        <v>https://en.wikipedia.org/w/index.php?title=Special:WhatLinksHere/Toshiro_Konishi&amp;limit=500</v>
      </c>
    </row>
    <row r="4501" spans="1:28">
      <c r="A4501">
        <v>1076</v>
      </c>
      <c r="B4501">
        <v>55149</v>
      </c>
      <c r="C4501">
        <v>683243.24047262059</v>
      </c>
      <c r="D4501" t="s">
        <v>10564</v>
      </c>
      <c r="E4501" t="str">
        <f t="shared" si="1507"/>
        <v>Tosun</v>
      </c>
      <c r="F4501" t="str">
        <f t="shared" si="1508"/>
        <v>Terzioğlu</v>
      </c>
      <c r="H4501">
        <v>0</v>
      </c>
      <c r="J4501">
        <v>74</v>
      </c>
      <c r="K4501" s="3">
        <v>42423</v>
      </c>
      <c r="L4501" t="s">
        <v>11522</v>
      </c>
      <c r="M4501" t="str">
        <f t="shared" si="1510"/>
        <v>Turkish mathematician.[421]</v>
      </c>
      <c r="N4501" t="str">
        <f t="shared" ref="N4501:N4535" si="1518">MID(M4501,1,FIND(" ",M4501)-1)</f>
        <v>Turkish</v>
      </c>
      <c r="O4501" t="str">
        <f t="shared" si="1517"/>
        <v>mathematician.[421]</v>
      </c>
      <c r="P4501" t="str">
        <f t="shared" si="1511"/>
        <v>mathematician.</v>
      </c>
      <c r="Q4501" t="str">
        <f t="shared" si="1512"/>
        <v>mathematician</v>
      </c>
      <c r="R4501" t="str">
        <f>IFERROR(MID(Q4501,1,FIND(" ",Q4501)-1),Q4501)</f>
        <v>mathematician</v>
      </c>
      <c r="U4501" t="str">
        <f t="shared" si="1514"/>
        <v>https://en.wikipedia.org/wiki/Tosun_Terzioğlu</v>
      </c>
      <c r="Y4501" t="str">
        <f t="shared" si="1515"/>
        <v>https://tools.wmflabs.org/xtools-articleinfo/?article=Tosun_Terzioğlu&amp;project=en.wikipedia.org</v>
      </c>
      <c r="AB4501" t="str">
        <f t="shared" si="1516"/>
        <v>https://en.wikipedia.org/w/index.php?title=Special:WhatLinksHere/Tosun_Terzioğlu&amp;limit=500</v>
      </c>
    </row>
    <row r="4502" spans="1:28">
      <c r="A4502">
        <v>2336</v>
      </c>
      <c r="B4502">
        <v>185451</v>
      </c>
      <c r="C4502">
        <v>809231.35134071345</v>
      </c>
      <c r="D4502" t="s">
        <v>6529</v>
      </c>
      <c r="E4502" t="str">
        <f t="shared" si="1507"/>
        <v>Tracy</v>
      </c>
      <c r="F4502" t="str">
        <f t="shared" si="1508"/>
        <v>Scott</v>
      </c>
      <c r="H4502">
        <v>0</v>
      </c>
      <c r="J4502">
        <v>46</v>
      </c>
      <c r="K4502" s="5">
        <v>42490</v>
      </c>
      <c r="L4502" t="s">
        <v>6008</v>
      </c>
      <c r="M4502" t="str">
        <f t="shared" si="1510"/>
        <v>American script supervisor (Her Concussion Garden State) cancer.[524]</v>
      </c>
      <c r="N4502" t="str">
        <f t="shared" si="1518"/>
        <v>American</v>
      </c>
      <c r="O4502" t="str">
        <f t="shared" si="1517"/>
        <v>script supervisor (Her Concussion Garden State) cancer.[524]</v>
      </c>
      <c r="P4502" t="str">
        <f t="shared" si="1511"/>
        <v>script supervisor (Her Concussion Garden State) cancer.</v>
      </c>
      <c r="Q4502" t="str">
        <f t="shared" si="1512"/>
        <v>script supervisor (Her Concussion Garden State) cancer</v>
      </c>
      <c r="R4502" t="s">
        <v>5731</v>
      </c>
      <c r="S4502" s="2" t="s">
        <v>1556</v>
      </c>
      <c r="T4502" t="s">
        <v>5732</v>
      </c>
      <c r="U4502" t="str">
        <f t="shared" si="1514"/>
        <v>https://en.wikipedia.org/wiki/Tracy_Scott</v>
      </c>
      <c r="Y4502" t="str">
        <f t="shared" si="1515"/>
        <v>https://tools.wmflabs.org/xtools-articleinfo/?article=Tracy_Scott&amp;project=en.wikipedia.org</v>
      </c>
      <c r="AB4502" t="str">
        <f t="shared" si="1516"/>
        <v>https://en.wikipedia.org/w/index.php?title=Special:WhatLinksHere/Tracy_Scott&amp;limit=500</v>
      </c>
    </row>
    <row r="4503" spans="1:28">
      <c r="A4503">
        <v>1538</v>
      </c>
      <c r="B4503">
        <v>884201</v>
      </c>
      <c r="C4503">
        <v>443377.4196277227</v>
      </c>
      <c r="D4503" t="s">
        <v>8806</v>
      </c>
      <c r="E4503" t="str">
        <f t="shared" si="1507"/>
        <v>Trần</v>
      </c>
      <c r="F4503" t="str">
        <f t="shared" si="1508"/>
        <v>Lập</v>
      </c>
      <c r="H4503">
        <v>0</v>
      </c>
      <c r="J4503">
        <v>42</v>
      </c>
      <c r="K4503" s="3">
        <v>42446</v>
      </c>
      <c r="L4503" s="2" t="s">
        <v>8041</v>
      </c>
      <c r="M4503" t="str">
        <f t="shared" si="1510"/>
        <v>Vietnamese rock singer colorectal cancer.[345]</v>
      </c>
      <c r="N4503" t="str">
        <f t="shared" si="1518"/>
        <v>Vietnamese</v>
      </c>
      <c r="O4503" t="str">
        <f t="shared" si="1517"/>
        <v>rock singer colorectal cancer.[345]</v>
      </c>
      <c r="P4503" t="str">
        <f t="shared" si="1511"/>
        <v>rock singer colorectal cancer.</v>
      </c>
      <c r="Q4503" t="str">
        <f t="shared" si="1512"/>
        <v>rock singer colorectal cancer</v>
      </c>
      <c r="R4503" t="s">
        <v>7148</v>
      </c>
      <c r="T4503" t="s">
        <v>7525</v>
      </c>
      <c r="U4503" t="str">
        <f t="shared" si="1514"/>
        <v>https://en.wikipedia.org/wiki/Trần_Lập</v>
      </c>
      <c r="Y4503" t="str">
        <f t="shared" si="1515"/>
        <v>https://tools.wmflabs.org/xtools-articleinfo/?article=Trần_Lập&amp;project=en.wikipedia.org</v>
      </c>
      <c r="AB4503" t="str">
        <f t="shared" si="1516"/>
        <v>https://en.wikipedia.org/w/index.php?title=Special:WhatLinksHere/Trần_Lập&amp;limit=500</v>
      </c>
    </row>
    <row r="4504" spans="1:28">
      <c r="A4504">
        <v>2114</v>
      </c>
      <c r="B4504">
        <v>620940</v>
      </c>
      <c r="C4504">
        <v>977185.50169429369</v>
      </c>
      <c r="D4504" t="s">
        <v>6982</v>
      </c>
      <c r="E4504" t="str">
        <f t="shared" si="1507"/>
        <v>Trần</v>
      </c>
      <c r="F4504" t="str">
        <f t="shared" si="1508"/>
        <v>Phước Thọ</v>
      </c>
      <c r="H4504">
        <v>0</v>
      </c>
      <c r="J4504">
        <v>23</v>
      </c>
      <c r="K4504" s="5">
        <v>42477</v>
      </c>
      <c r="L4504" t="s">
        <v>6248</v>
      </c>
      <c r="M4504" t="str">
        <f t="shared" si="1510"/>
        <v>Vietnamese footballer (Long An U23 national team) traffic collision.[301]</v>
      </c>
      <c r="N4504" t="str">
        <f t="shared" si="1518"/>
        <v>Vietnamese</v>
      </c>
      <c r="O4504" t="str">
        <f t="shared" si="1517"/>
        <v>footballer (Long An U23 national team) traffic collision.[301]</v>
      </c>
      <c r="P4504" t="str">
        <f t="shared" si="1511"/>
        <v>footballer (Long An U23 national team) traffic collision.</v>
      </c>
      <c r="Q4504" t="str">
        <f t="shared" si="1512"/>
        <v>footballer (Long An U23 national team) traffic collision</v>
      </c>
      <c r="R4504" t="str">
        <f>IFERROR(MID(Q4504,1,FIND(" ",Q4504)-1),Q4504)</f>
        <v>footballer</v>
      </c>
      <c r="S4504" s="2" t="s">
        <v>1621</v>
      </c>
      <c r="T4504" t="s">
        <v>3154</v>
      </c>
      <c r="U4504" t="str">
        <f t="shared" si="1514"/>
        <v>https://en.wikipedia.org/wiki/Trần_Phước Thọ</v>
      </c>
      <c r="W4504" s="2"/>
      <c r="X4504" s="2"/>
      <c r="Y4504" t="str">
        <f t="shared" si="1515"/>
        <v>https://tools.wmflabs.org/xtools-articleinfo/?article=Trần_Phước Thọ&amp;project=en.wikipedia.org</v>
      </c>
      <c r="AB4504" t="str">
        <f t="shared" si="1516"/>
        <v>https://en.wikipedia.org/w/index.php?title=Special:WhatLinksHere/Trần_Phước Thọ&amp;limit=500</v>
      </c>
    </row>
    <row r="4505" spans="1:28">
      <c r="A4505">
        <v>1573</v>
      </c>
      <c r="B4505">
        <v>974466</v>
      </c>
      <c r="C4505">
        <v>136888.60634465527</v>
      </c>
      <c r="D4505" t="s">
        <v>8202</v>
      </c>
      <c r="E4505" t="str">
        <f t="shared" si="1507"/>
        <v>Tray</v>
      </c>
      <c r="F4505" t="str">
        <f t="shared" si="1508"/>
        <v>Walker</v>
      </c>
      <c r="H4505">
        <v>0</v>
      </c>
      <c r="J4505">
        <v>23</v>
      </c>
      <c r="K4505" s="3">
        <v>42447</v>
      </c>
      <c r="L4505" s="2" t="s">
        <v>7841</v>
      </c>
      <c r="M4505" t="str">
        <f t="shared" si="1510"/>
        <v>American football player (Baltimore Ravens) dirt bike collision.[380]</v>
      </c>
      <c r="N4505" t="str">
        <f t="shared" si="1518"/>
        <v>American</v>
      </c>
      <c r="O4505" t="str">
        <f t="shared" si="1517"/>
        <v>football player (Baltimore Ravens) dirt bike collision.[380]</v>
      </c>
      <c r="P4505" t="str">
        <f t="shared" si="1511"/>
        <v>football player (Baltimore Ravens) dirt bike collision.</v>
      </c>
      <c r="Q4505" t="str">
        <f t="shared" si="1512"/>
        <v>football player (Baltimore Ravens) dirt bike collision</v>
      </c>
      <c r="R4505" t="s">
        <v>7464</v>
      </c>
      <c r="S4505" t="s">
        <v>1883</v>
      </c>
      <c r="T4505" t="s">
        <v>7443</v>
      </c>
      <c r="U4505" t="str">
        <f t="shared" si="1514"/>
        <v>https://en.wikipedia.org/wiki/Tray_Walker</v>
      </c>
      <c r="Y4505" t="str">
        <f t="shared" si="1515"/>
        <v>https://tools.wmflabs.org/xtools-articleinfo/?article=Tray_Walker&amp;project=en.wikipedia.org</v>
      </c>
      <c r="AB4505" t="str">
        <f t="shared" si="1516"/>
        <v>https://en.wikipedia.org/w/index.php?title=Special:WhatLinksHere/Tray_Walker&amp;limit=500</v>
      </c>
    </row>
    <row r="4506" spans="1:28">
      <c r="A4506">
        <v>3864</v>
      </c>
      <c r="B4506">
        <v>679227</v>
      </c>
      <c r="C4506">
        <v>56442.002971380134</v>
      </c>
      <c r="D4506" t="s">
        <v>4489</v>
      </c>
      <c r="E4506" t="str">
        <f t="shared" si="1507"/>
        <v>Trayan</v>
      </c>
      <c r="F4506" t="str">
        <f t="shared" si="1508"/>
        <v>Dyankov</v>
      </c>
      <c r="H4506">
        <v>0</v>
      </c>
      <c r="J4506">
        <v>40</v>
      </c>
      <c r="K4506" s="5">
        <v>42583</v>
      </c>
      <c r="L4506" t="s">
        <v>4278</v>
      </c>
      <c r="M4506" t="str">
        <f t="shared" si="1510"/>
        <v>Bulgarian football player and manager (FC Spartak Varna).[6]</v>
      </c>
      <c r="N4506" t="str">
        <f t="shared" si="1518"/>
        <v>Bulgarian</v>
      </c>
      <c r="O4506" t="str">
        <f t="shared" si="1517"/>
        <v>football player and manager (FC Spartak Varna).[6]</v>
      </c>
      <c r="P4506" s="2" t="str">
        <f t="shared" si="1511"/>
        <v>football player and manager (FC Spartak Varna).</v>
      </c>
      <c r="Q4506" s="2" t="str">
        <f t="shared" si="1512"/>
        <v>football player and manager (FC Spartak Varna)</v>
      </c>
      <c r="R4506" s="2" t="s">
        <v>2907</v>
      </c>
      <c r="S4506" s="2" t="s">
        <v>787</v>
      </c>
      <c r="U4506" t="str">
        <f t="shared" si="1514"/>
        <v>https://en.wikipedia.org/wiki/Trayan_Dyankov</v>
      </c>
      <c r="Y4506" t="str">
        <f t="shared" si="1515"/>
        <v>https://tools.wmflabs.org/xtools-articleinfo/?article=Trayan_Dyankov&amp;project=en.wikipedia.org</v>
      </c>
      <c r="AB4506" t="str">
        <f t="shared" si="1516"/>
        <v>https://en.wikipedia.org/w/index.php?title=Special:WhatLinksHere/Trayan_Dyankov&amp;limit=500</v>
      </c>
    </row>
    <row r="4507" spans="1:28">
      <c r="A4507">
        <v>1453</v>
      </c>
      <c r="B4507">
        <v>683086</v>
      </c>
      <c r="C4507">
        <v>675169.07346544031</v>
      </c>
      <c r="D4507" t="s">
        <v>8723</v>
      </c>
      <c r="E4507" t="str">
        <f t="shared" si="1507"/>
        <v>Trent</v>
      </c>
      <c r="F4507" t="str">
        <f t="shared" si="1508"/>
        <v>Baker</v>
      </c>
      <c r="H4507">
        <v>0</v>
      </c>
      <c r="J4507">
        <v>25</v>
      </c>
      <c r="K4507" s="3">
        <v>42442</v>
      </c>
      <c r="L4507" s="2" t="s">
        <v>8062</v>
      </c>
      <c r="M4507" t="str">
        <f t="shared" si="1510"/>
        <v>Australian baseball player (Brisbane Bandits).[259]</v>
      </c>
      <c r="N4507" t="str">
        <f t="shared" si="1518"/>
        <v>Australian</v>
      </c>
      <c r="O4507" t="str">
        <f t="shared" si="1517"/>
        <v>baseball player (Brisbane Bandits).[259]</v>
      </c>
      <c r="P4507" t="str">
        <f t="shared" si="1511"/>
        <v>baseball player (Brisbane Bandits).</v>
      </c>
      <c r="Q4507" t="str">
        <f t="shared" si="1512"/>
        <v>baseball player (Brisbane Bandits)</v>
      </c>
      <c r="R4507" t="s">
        <v>7478</v>
      </c>
      <c r="S4507" s="2" t="s">
        <v>1899</v>
      </c>
      <c r="U4507" t="str">
        <f t="shared" si="1514"/>
        <v>https://en.wikipedia.org/wiki/Trent_Baker</v>
      </c>
      <c r="Y4507" t="str">
        <f t="shared" si="1515"/>
        <v>https://tools.wmflabs.org/xtools-articleinfo/?article=Trent_Baker&amp;project=en.wikipedia.org</v>
      </c>
      <c r="AB4507" t="str">
        <f t="shared" si="1516"/>
        <v>https://en.wikipedia.org/w/index.php?title=Special:WhatLinksHere/Trent_Baker&amp;limit=500</v>
      </c>
    </row>
    <row r="4508" spans="1:28">
      <c r="A4508">
        <v>4141</v>
      </c>
      <c r="B4508">
        <v>988672</v>
      </c>
      <c r="C4508">
        <v>644936.16426625522</v>
      </c>
      <c r="D4508" t="s">
        <v>4238</v>
      </c>
      <c r="E4508" t="str">
        <f t="shared" si="1507"/>
        <v>Trevor</v>
      </c>
      <c r="F4508" t="str">
        <f t="shared" si="1508"/>
        <v>Baker</v>
      </c>
      <c r="H4508">
        <v>0</v>
      </c>
      <c r="J4508">
        <v>94</v>
      </c>
      <c r="K4508" s="5">
        <v>42601</v>
      </c>
      <c r="L4508" t="s">
        <v>3832</v>
      </c>
      <c r="M4508" t="str">
        <f t="shared" si="1510"/>
        <v>British meteorologist.[284]</v>
      </c>
      <c r="N4508" t="str">
        <f t="shared" si="1518"/>
        <v>British</v>
      </c>
      <c r="O4508" t="str">
        <f t="shared" si="1517"/>
        <v>meteorologist.[284]</v>
      </c>
      <c r="P4508" s="2" t="str">
        <f t="shared" si="1511"/>
        <v>meteorologist.</v>
      </c>
      <c r="Q4508" s="2" t="str">
        <f t="shared" si="1512"/>
        <v>meteorologist</v>
      </c>
      <c r="R4508" s="2" t="str">
        <f>IFERROR(MID(Q4508,1,FIND(" ",Q4508)-1),Q4508)</f>
        <v>meteorologist</v>
      </c>
      <c r="S4508" s="2"/>
      <c r="U4508" t="str">
        <f t="shared" si="1514"/>
        <v>https://en.wikipedia.org/wiki/Trevor_Baker</v>
      </c>
      <c r="Y4508" t="str">
        <f t="shared" si="1515"/>
        <v>https://tools.wmflabs.org/xtools-articleinfo/?article=Trevor_Baker&amp;project=en.wikipedia.org</v>
      </c>
      <c r="AB4508" t="str">
        <f t="shared" si="1516"/>
        <v>https://en.wikipedia.org/w/index.php?title=Special:WhatLinksHere/Trevor_Baker&amp;limit=500</v>
      </c>
    </row>
    <row r="4509" spans="1:28">
      <c r="A4509">
        <v>1547</v>
      </c>
      <c r="B4509">
        <v>559524</v>
      </c>
      <c r="C4509">
        <v>757679.09683236212</v>
      </c>
      <c r="D4509" t="s">
        <v>8821</v>
      </c>
      <c r="E4509" t="str">
        <f t="shared" si="1507"/>
        <v>Trevor</v>
      </c>
      <c r="F4509" t="str">
        <f t="shared" si="1508"/>
        <v>J. Phillips</v>
      </c>
      <c r="H4509">
        <v>0</v>
      </c>
      <c r="J4509">
        <v>89</v>
      </c>
      <c r="K4509" s="3">
        <v>42446</v>
      </c>
      <c r="L4509" s="2" t="s">
        <v>7931</v>
      </c>
      <c r="M4509" t="str">
        <f t="shared" si="1510"/>
        <v>British-born philosopher.[354]</v>
      </c>
      <c r="N4509" t="str">
        <f t="shared" si="1518"/>
        <v>British-born</v>
      </c>
      <c r="O4509" s="2" t="s">
        <v>7508</v>
      </c>
      <c r="P4509" t="str">
        <f t="shared" si="1511"/>
        <v>philosopher.</v>
      </c>
      <c r="Q4509" t="str">
        <f t="shared" si="1512"/>
        <v>philosopher</v>
      </c>
      <c r="R4509" t="str">
        <f>IFERROR(MID(Q4509,1,FIND(" ",Q4509)-1),Q4509)</f>
        <v>philosopher</v>
      </c>
      <c r="U4509" t="str">
        <f t="shared" si="1514"/>
        <v>https://en.wikipedia.org/wiki/Trevor_J. Phillips</v>
      </c>
      <c r="Y4509" t="str">
        <f t="shared" si="1515"/>
        <v>https://tools.wmflabs.org/xtools-articleinfo/?article=Trevor_J. Phillips&amp;project=en.wikipedia.org</v>
      </c>
      <c r="AB4509" t="str">
        <f t="shared" si="1516"/>
        <v>https://en.wikipedia.org/w/index.php?title=Special:WhatLinksHere/Trevor_J. Phillips&amp;limit=500</v>
      </c>
    </row>
    <row r="4510" spans="1:28">
      <c r="A4510">
        <v>3250</v>
      </c>
      <c r="B4510">
        <v>625347</v>
      </c>
      <c r="C4510">
        <v>869589.46000231663</v>
      </c>
      <c r="D4510" t="s">
        <v>5415</v>
      </c>
      <c r="E4510" t="str">
        <f t="shared" si="1507"/>
        <v>Trevor</v>
      </c>
      <c r="F4510" t="str">
        <f t="shared" si="1508"/>
        <v>Steedman</v>
      </c>
      <c r="H4510">
        <v>0</v>
      </c>
      <c r="J4510">
        <v>62</v>
      </c>
      <c r="K4510" s="5">
        <v>42546</v>
      </c>
      <c r="L4510" t="s">
        <v>4722</v>
      </c>
      <c r="M4510" t="str">
        <f t="shared" si="1510"/>
        <v>British actor and stuntman (Aliens Snatch Children of Men) complications from a stroke.[405]</v>
      </c>
      <c r="N4510" t="str">
        <f t="shared" si="1518"/>
        <v>British</v>
      </c>
      <c r="O4510" t="str">
        <f t="shared" ref="O4510:O4541" si="1519">MID(M4510,FIND(" ",M4510)+1,9999)</f>
        <v>actor and stuntman (Aliens Snatch Children of Men) complications from a stroke.[405]</v>
      </c>
      <c r="P4510" t="str">
        <f t="shared" si="1511"/>
        <v>actor and stuntman (Aliens Snatch Children of Men) complications from a stroke.</v>
      </c>
      <c r="Q4510" t="str">
        <f t="shared" si="1512"/>
        <v>actor and stuntman (Aliens Snatch Children of Men) complications from a stroke</v>
      </c>
      <c r="R4510" t="s">
        <v>2853</v>
      </c>
      <c r="S4510" s="2" t="s">
        <v>1187</v>
      </c>
      <c r="T4510" t="s">
        <v>2854</v>
      </c>
      <c r="U4510" t="str">
        <f t="shared" si="1514"/>
        <v>https://en.wikipedia.org/wiki/Trevor_Steedman</v>
      </c>
      <c r="Y4510" t="str">
        <f t="shared" si="1515"/>
        <v>https://tools.wmflabs.org/xtools-articleinfo/?article=Trevor_Steedman&amp;project=en.wikipedia.org</v>
      </c>
      <c r="AB4510" t="str">
        <f t="shared" si="1516"/>
        <v>https://en.wikipedia.org/w/index.php?title=Special:WhatLinksHere/Trevor_Steedman&amp;limit=500</v>
      </c>
    </row>
    <row r="4511" spans="1:28">
      <c r="A4511">
        <v>880</v>
      </c>
      <c r="B4511">
        <v>542352</v>
      </c>
      <c r="C4511">
        <v>134044.37410645187</v>
      </c>
      <c r="D4511" t="s">
        <v>10801</v>
      </c>
      <c r="E4511" t="str">
        <f t="shared" si="1507"/>
        <v>Trifon</v>
      </c>
      <c r="F4511" t="str">
        <f t="shared" si="1508"/>
        <v>Ivanov</v>
      </c>
      <c r="H4511">
        <v>0</v>
      </c>
      <c r="J4511">
        <v>50</v>
      </c>
      <c r="K4511" s="3">
        <v>42413</v>
      </c>
      <c r="L4511" t="s">
        <v>11242</v>
      </c>
      <c r="M4511" t="str">
        <f t="shared" si="1510"/>
        <v>Bulgarian footballer (national team) heart attack.[225]</v>
      </c>
      <c r="N4511" t="str">
        <f t="shared" si="1518"/>
        <v>Bulgarian</v>
      </c>
      <c r="O4511" t="str">
        <f t="shared" si="1519"/>
        <v>footballer (national team) heart attack.[225]</v>
      </c>
      <c r="P4511" t="str">
        <f t="shared" si="1511"/>
        <v>footballer (national team) heart attack.</v>
      </c>
      <c r="Q4511" t="str">
        <f t="shared" si="1512"/>
        <v>footballer (national team) heart attack</v>
      </c>
      <c r="R4511" t="str">
        <f>IFERROR(MID(Q4511,1,FIND(" ",Q4511)-1),Q4511)</f>
        <v>footballer</v>
      </c>
      <c r="S4511" t="s">
        <v>2774</v>
      </c>
      <c r="T4511" t="s">
        <v>8503</v>
      </c>
      <c r="U4511" t="str">
        <f t="shared" si="1514"/>
        <v>https://en.wikipedia.org/wiki/Trifon_Ivanov</v>
      </c>
      <c r="Y4511" t="str">
        <f t="shared" si="1515"/>
        <v>https://tools.wmflabs.org/xtools-articleinfo/?article=Trifon_Ivanov&amp;project=en.wikipedia.org</v>
      </c>
      <c r="AB4511" t="str">
        <f t="shared" si="1516"/>
        <v>https://en.wikipedia.org/w/index.php?title=Special:WhatLinksHere/Trifon_Ivanov&amp;limit=500</v>
      </c>
    </row>
    <row r="4512" spans="1:28">
      <c r="A4512">
        <v>4613</v>
      </c>
      <c r="B4512">
        <v>37127</v>
      </c>
      <c r="C4512">
        <v>986849.439947946</v>
      </c>
      <c r="D4512" t="s">
        <v>15162</v>
      </c>
      <c r="E4512" t="str">
        <f t="shared" si="1507"/>
        <v>Trisco</v>
      </c>
      <c r="F4512" t="str">
        <f t="shared" si="1508"/>
        <v>Pearson</v>
      </c>
      <c r="H4512">
        <v>0</v>
      </c>
      <c r="J4512">
        <v>53</v>
      </c>
      <c r="K4512" s="5">
        <v>42629</v>
      </c>
      <c r="L4512" t="s">
        <v>15639</v>
      </c>
      <c r="M4512" t="str">
        <f t="shared" si="1510"/>
        <v>American R&amp;B singer (Force MDs) cancer.[197]</v>
      </c>
      <c r="N4512" t="str">
        <f t="shared" si="1518"/>
        <v>American</v>
      </c>
      <c r="O4512" t="str">
        <f t="shared" si="1519"/>
        <v>R&amp;B singer (Force MDs) cancer.[197]</v>
      </c>
      <c r="P4512" s="2" t="str">
        <f t="shared" si="1511"/>
        <v>R&amp;B singer (Force MDs) cancer.</v>
      </c>
      <c r="Q4512" s="2" t="str">
        <f t="shared" si="1512"/>
        <v>R&amp;B singer (Force MDs) cancer</v>
      </c>
      <c r="R4512" s="2" t="s">
        <v>15947</v>
      </c>
      <c r="S4512" s="2" t="s">
        <v>200</v>
      </c>
      <c r="T4512" t="s">
        <v>15781</v>
      </c>
      <c r="U4512" t="str">
        <f t="shared" si="1514"/>
        <v>https://en.wikipedia.org/wiki/Trisco_Pearson</v>
      </c>
      <c r="Y4512" t="str">
        <f t="shared" si="1515"/>
        <v>https://tools.wmflabs.org/xtools-articleinfo/?article=Trisco_Pearson&amp;project=en.wikipedia.org</v>
      </c>
      <c r="AB4512" t="str">
        <f t="shared" si="1516"/>
        <v>https://en.wikipedia.org/w/index.php?title=Special:WhatLinksHere/Trisco_Pearson&amp;limit=500</v>
      </c>
    </row>
    <row r="4513" spans="1:28">
      <c r="A4513">
        <v>3554</v>
      </c>
      <c r="B4513">
        <v>825977</v>
      </c>
      <c r="C4513">
        <v>145730.42030497163</v>
      </c>
      <c r="D4513" t="s">
        <v>13525</v>
      </c>
      <c r="E4513" t="str">
        <f t="shared" si="1507"/>
        <v>Troy</v>
      </c>
      <c r="F4513" t="str">
        <f t="shared" si="1508"/>
        <v>Mader</v>
      </c>
      <c r="H4513">
        <v>0</v>
      </c>
      <c r="J4513">
        <v>60</v>
      </c>
      <c r="K4513" s="5">
        <v>42565</v>
      </c>
      <c r="L4513" t="s">
        <v>14272</v>
      </c>
      <c r="M4513" t="str">
        <f t="shared" si="1510"/>
        <v>American politician member of the Wyoming House of Representatives (2014–2015) fall from ATV.[213]</v>
      </c>
      <c r="N4513" t="str">
        <f t="shared" si="1518"/>
        <v>American</v>
      </c>
      <c r="O4513" t="str">
        <f t="shared" si="1519"/>
        <v>politician member of the Wyoming House of Representatives (2014–2015) fall from ATV.[213]</v>
      </c>
      <c r="P4513" s="2" t="str">
        <f t="shared" si="1511"/>
        <v>politician member of the Wyoming House of Representatives (2014–2015) fall from ATV.</v>
      </c>
      <c r="Q4513" s="2" t="str">
        <f t="shared" si="1512"/>
        <v>politician member of the Wyoming House of Representatives (2014–2015) fall from ATV</v>
      </c>
      <c r="R4513" s="2" t="str">
        <f>IFERROR(MID(Q4513,1,FIND(" ",Q4513)-1),Q4513)</f>
        <v>politician</v>
      </c>
      <c r="S4513" s="2" t="s">
        <v>808</v>
      </c>
      <c r="T4513" t="s">
        <v>14633</v>
      </c>
      <c r="U4513" t="str">
        <f t="shared" si="1514"/>
        <v>https://en.wikipedia.org/wiki/Troy_Mader</v>
      </c>
      <c r="Y4513" t="str">
        <f t="shared" si="1515"/>
        <v>https://tools.wmflabs.org/xtools-articleinfo/?article=Troy_Mader&amp;project=en.wikipedia.org</v>
      </c>
      <c r="AB4513" t="str">
        <f t="shared" si="1516"/>
        <v>https://en.wikipedia.org/w/index.php?title=Special:WhatLinksHere/Troy_Mader&amp;limit=500</v>
      </c>
    </row>
    <row r="4514" spans="1:28">
      <c r="A4514">
        <v>160</v>
      </c>
      <c r="B4514">
        <v>923660</v>
      </c>
      <c r="C4514">
        <v>792309.58715652372</v>
      </c>
      <c r="D4514" t="s">
        <v>9297</v>
      </c>
      <c r="E4514" t="str">
        <f t="shared" si="1507"/>
        <v>Troy</v>
      </c>
      <c r="F4514" t="str">
        <f t="shared" si="1508"/>
        <v>Shondell</v>
      </c>
      <c r="H4514">
        <v>0</v>
      </c>
      <c r="J4514">
        <v>76</v>
      </c>
      <c r="K4514" s="3">
        <v>42376</v>
      </c>
      <c r="L4514" t="s">
        <v>10146</v>
      </c>
      <c r="M4514" t="str">
        <f t="shared" si="1510"/>
        <v>American singer complications from Alzheimer's disease and Parkinson's disease.[160]</v>
      </c>
      <c r="N4514" t="str">
        <f t="shared" si="1518"/>
        <v>American</v>
      </c>
      <c r="O4514" t="str">
        <f t="shared" si="1519"/>
        <v>singer complications from Alzheimer's disease and Parkinson's disease.[160]</v>
      </c>
      <c r="P4514" t="str">
        <f t="shared" si="1511"/>
        <v>singer complications from Alzheimer's disease and Parkinson's disease.</v>
      </c>
      <c r="Q4514" t="str">
        <f t="shared" si="1512"/>
        <v>singer complications from Alzheimer's disease and Parkinson's disease</v>
      </c>
      <c r="R4514" t="str">
        <f>IFERROR(MID(Q4514,1,FIND(" ",Q4514)-1),Q4514)</f>
        <v>singer</v>
      </c>
      <c r="T4514" t="s">
        <v>11741</v>
      </c>
      <c r="U4514" t="str">
        <f t="shared" si="1514"/>
        <v>https://en.wikipedia.org/wiki/Troy_Shondell</v>
      </c>
      <c r="Y4514" t="str">
        <f t="shared" si="1515"/>
        <v>https://tools.wmflabs.org/xtools-articleinfo/?article=Troy_Shondell&amp;project=en.wikipedia.org</v>
      </c>
      <c r="AB4514" t="str">
        <f t="shared" si="1516"/>
        <v>https://en.wikipedia.org/w/index.php?title=Special:WhatLinksHere/Troy_Shondell&amp;limit=500</v>
      </c>
    </row>
    <row r="4515" spans="1:28">
      <c r="A4515">
        <v>590</v>
      </c>
      <c r="B4515">
        <v>121802</v>
      </c>
      <c r="C4515">
        <v>283234.51121650578</v>
      </c>
      <c r="D4515" t="s">
        <v>9849</v>
      </c>
      <c r="E4515" t="str">
        <f t="shared" si="1507"/>
        <v>Trude</v>
      </c>
      <c r="F4515" t="str">
        <f t="shared" si="1508"/>
        <v>Dothan</v>
      </c>
      <c r="H4515">
        <v>0</v>
      </c>
      <c r="J4515">
        <v>93</v>
      </c>
      <c r="K4515" s="3">
        <v>42397</v>
      </c>
      <c r="L4515" t="s">
        <v>9850</v>
      </c>
      <c r="M4515" t="str">
        <f t="shared" si="1510"/>
        <v>Israeli archaeologist.[596]</v>
      </c>
      <c r="N4515" t="str">
        <f t="shared" si="1518"/>
        <v>Israeli</v>
      </c>
      <c r="O4515" t="str">
        <f t="shared" si="1519"/>
        <v>archaeologist.[596]</v>
      </c>
      <c r="P4515" t="str">
        <f t="shared" si="1511"/>
        <v>archaeologist.</v>
      </c>
      <c r="Q4515" t="str">
        <f t="shared" si="1512"/>
        <v>archaeologist</v>
      </c>
      <c r="R4515" t="str">
        <f>IFERROR(MID(Q4515,1,FIND(" ",Q4515)-1),Q4515)</f>
        <v>archaeologist</v>
      </c>
      <c r="U4515" t="str">
        <f t="shared" si="1514"/>
        <v>https://en.wikipedia.org/wiki/Trude_Dothan</v>
      </c>
      <c r="Y4515" t="str">
        <f t="shared" si="1515"/>
        <v>https://tools.wmflabs.org/xtools-articleinfo/?article=Trude_Dothan&amp;project=en.wikipedia.org</v>
      </c>
      <c r="AB4515" t="str">
        <f t="shared" si="1516"/>
        <v>https://en.wikipedia.org/w/index.php?title=Special:WhatLinksHere/Trude_Dothan&amp;limit=500</v>
      </c>
    </row>
    <row r="4516" spans="1:28">
      <c r="A4516">
        <v>3017</v>
      </c>
      <c r="B4516">
        <v>440394</v>
      </c>
      <c r="C4516">
        <v>646378.36451311153</v>
      </c>
      <c r="D4516" t="s">
        <v>5373</v>
      </c>
      <c r="E4516" t="str">
        <f t="shared" si="1507"/>
        <v>Trudi</v>
      </c>
      <c r="F4516" t="str">
        <f t="shared" si="1508"/>
        <v>Roth</v>
      </c>
      <c r="H4516">
        <v>0</v>
      </c>
      <c r="J4516">
        <v>86</v>
      </c>
      <c r="K4516" s="5">
        <v>42532</v>
      </c>
      <c r="L4516" t="s">
        <v>4956</v>
      </c>
      <c r="M4516" t="str">
        <f t="shared" si="1510"/>
        <v>Swiss actress.[172]</v>
      </c>
      <c r="N4516" t="str">
        <f t="shared" si="1518"/>
        <v>Swiss</v>
      </c>
      <c r="O4516" t="str">
        <f t="shared" si="1519"/>
        <v>actress.[172]</v>
      </c>
      <c r="P4516" t="str">
        <f t="shared" si="1511"/>
        <v>actress.</v>
      </c>
      <c r="Q4516" t="str">
        <f t="shared" si="1512"/>
        <v>actress</v>
      </c>
      <c r="R4516" t="str">
        <f>IFERROR(MID(Q4516,1,FIND(" ",Q4516)-1),Q4516)</f>
        <v>actress</v>
      </c>
      <c r="U4516" t="str">
        <f t="shared" si="1514"/>
        <v>https://en.wikipedia.org/wiki/Trudi_Roth</v>
      </c>
      <c r="Y4516" t="str">
        <f t="shared" si="1515"/>
        <v>https://tools.wmflabs.org/xtools-articleinfo/?article=Trudi_Roth&amp;project=en.wikipedia.org</v>
      </c>
      <c r="AB4516" t="str">
        <f t="shared" si="1516"/>
        <v>https://en.wikipedia.org/w/index.php?title=Special:WhatLinksHere/Trudi_Roth&amp;limit=500</v>
      </c>
    </row>
    <row r="4517" spans="1:28">
      <c r="A4517">
        <v>3664</v>
      </c>
      <c r="B4517">
        <v>593610</v>
      </c>
      <c r="C4517">
        <v>396019.0512925692</v>
      </c>
      <c r="D4517" t="s">
        <v>13632</v>
      </c>
      <c r="E4517" t="str">
        <f t="shared" si="1507"/>
        <v>Tsering</v>
      </c>
      <c r="F4517" t="str">
        <f t="shared" si="1508"/>
        <v>Chungtak</v>
      </c>
      <c r="H4517">
        <v>0</v>
      </c>
      <c r="J4517">
        <v>31</v>
      </c>
      <c r="K4517" s="5">
        <v>42572</v>
      </c>
      <c r="L4517" t="s">
        <v>14376</v>
      </c>
      <c r="M4517" t="str">
        <f t="shared" si="1510"/>
        <v>Tibetan beauty queen Miss Tibet 2006 heart attack.[322]</v>
      </c>
      <c r="N4517" t="str">
        <f t="shared" si="1518"/>
        <v>Tibetan</v>
      </c>
      <c r="O4517" t="str">
        <f t="shared" si="1519"/>
        <v>beauty queen Miss Tibet 2006 heart attack.[322]</v>
      </c>
      <c r="P4517" s="2" t="str">
        <f t="shared" si="1511"/>
        <v>beauty queen Miss Tibet 2006 heart attack.</v>
      </c>
      <c r="Q4517" s="2" t="str">
        <f t="shared" si="1512"/>
        <v>beauty queen Miss Tibet 2006 heart attack</v>
      </c>
      <c r="R4517" s="2" t="s">
        <v>14911</v>
      </c>
      <c r="S4517" s="2" t="s">
        <v>686</v>
      </c>
      <c r="T4517" t="s">
        <v>14912</v>
      </c>
      <c r="U4517" t="str">
        <f t="shared" si="1514"/>
        <v>https://en.wikipedia.org/wiki/Tsering_Chungtak</v>
      </c>
      <c r="Y4517" t="str">
        <f t="shared" si="1515"/>
        <v>https://tools.wmflabs.org/xtools-articleinfo/?article=Tsering_Chungtak&amp;project=en.wikipedia.org</v>
      </c>
      <c r="AB4517" t="str">
        <f t="shared" si="1516"/>
        <v>https://en.wikipedia.org/w/index.php?title=Special:WhatLinksHere/Tsering_Chungtak&amp;limit=500</v>
      </c>
    </row>
    <row r="4518" spans="1:28">
      <c r="A4518">
        <v>2682</v>
      </c>
      <c r="B4518">
        <v>853310</v>
      </c>
      <c r="C4518">
        <v>633353.47535121394</v>
      </c>
      <c r="D4518" t="s">
        <v>12470</v>
      </c>
      <c r="E4518" t="str">
        <f t="shared" si="1507"/>
        <v>Tsuyoshi</v>
      </c>
      <c r="F4518" t="str">
        <f t="shared" si="1508"/>
        <v>Makino</v>
      </c>
      <c r="H4518">
        <v>0</v>
      </c>
      <c r="J4518">
        <v>70</v>
      </c>
      <c r="K4518" s="5">
        <v>42510</v>
      </c>
      <c r="L4518" t="s">
        <v>12859</v>
      </c>
      <c r="M4518" t="str">
        <f t="shared" si="1510"/>
        <v>Japanese author critic and social activist.[346]</v>
      </c>
      <c r="N4518" t="str">
        <f t="shared" si="1518"/>
        <v>Japanese</v>
      </c>
      <c r="O4518" t="str">
        <f t="shared" si="1519"/>
        <v>author critic and social activist.[346]</v>
      </c>
      <c r="P4518" t="str">
        <f t="shared" si="1511"/>
        <v>author critic and social activist.</v>
      </c>
      <c r="Q4518" t="str">
        <f t="shared" si="1512"/>
        <v>author critic and social activist</v>
      </c>
      <c r="R4518" t="str">
        <f>Q4518</f>
        <v>author critic and social activist</v>
      </c>
      <c r="U4518" t="str">
        <f t="shared" si="1514"/>
        <v>https://en.wikipedia.org/wiki/Tsuyoshi_Makino</v>
      </c>
      <c r="Y4518" t="str">
        <f t="shared" si="1515"/>
        <v>https://tools.wmflabs.org/xtools-articleinfo/?article=Tsuyoshi_Makino&amp;project=en.wikipedia.org</v>
      </c>
      <c r="AB4518" t="str">
        <f t="shared" si="1516"/>
        <v>https://en.wikipedia.org/w/index.php?title=Special:WhatLinksHere/Tsuyoshi_Makino&amp;limit=500</v>
      </c>
    </row>
    <row r="4519" spans="1:28">
      <c r="A4519">
        <v>2946</v>
      </c>
      <c r="B4519">
        <v>840617</v>
      </c>
      <c r="C4519">
        <v>144094.1123573971</v>
      </c>
      <c r="D4519" t="s">
        <v>5749</v>
      </c>
      <c r="E4519" t="s">
        <v>5749</v>
      </c>
      <c r="H4519">
        <v>0</v>
      </c>
      <c r="J4519">
        <v>64</v>
      </c>
      <c r="K4519" s="5">
        <v>42527</v>
      </c>
      <c r="L4519" t="s">
        <v>5000</v>
      </c>
      <c r="M4519" t="str">
        <f t="shared" si="1510"/>
        <v>Brazilian sculptor and performance artist.[101]</v>
      </c>
      <c r="N4519" t="str">
        <f t="shared" si="1518"/>
        <v>Brazilian</v>
      </c>
      <c r="O4519" t="str">
        <f t="shared" si="1519"/>
        <v>sculptor and performance artist.[101]</v>
      </c>
      <c r="P4519" t="str">
        <f t="shared" si="1511"/>
        <v>sculptor and performance artist.</v>
      </c>
      <c r="Q4519" t="str">
        <f t="shared" si="1512"/>
        <v>sculptor and performance artist</v>
      </c>
      <c r="R4519" t="str">
        <f>Q4519</f>
        <v>sculptor and performance artist</v>
      </c>
      <c r="U4519" t="e">
        <f t="shared" si="1514"/>
        <v>#VALUE!</v>
      </c>
      <c r="Y4519" t="e">
        <f t="shared" si="1515"/>
        <v>#VALUE!</v>
      </c>
      <c r="AB4519" t="e">
        <f t="shared" si="1516"/>
        <v>#VALUE!</v>
      </c>
    </row>
    <row r="4520" spans="1:28">
      <c r="A4520">
        <v>308</v>
      </c>
      <c r="B4520">
        <v>291055</v>
      </c>
      <c r="C4520">
        <v>343950.98638833588</v>
      </c>
      <c r="D4520" t="s">
        <v>9656</v>
      </c>
      <c r="E4520" t="s">
        <v>10725</v>
      </c>
      <c r="F4520" t="s">
        <v>10726</v>
      </c>
      <c r="H4520">
        <v>0</v>
      </c>
      <c r="J4520">
        <v>31</v>
      </c>
      <c r="K4520" s="3">
        <v>42384</v>
      </c>
      <c r="L4520" t="s">
        <v>9512</v>
      </c>
      <c r="M4520" t="str">
        <f t="shared" si="1510"/>
        <v>Malaysian royal.[309]</v>
      </c>
      <c r="N4520" t="str">
        <f t="shared" si="1518"/>
        <v>Malaysian</v>
      </c>
      <c r="O4520" t="str">
        <f t="shared" si="1519"/>
        <v>royal.[309]</v>
      </c>
      <c r="P4520" t="str">
        <f t="shared" si="1511"/>
        <v>royal.</v>
      </c>
      <c r="Q4520" t="str">
        <f t="shared" si="1512"/>
        <v>royal</v>
      </c>
      <c r="R4520" t="str">
        <f>IFERROR(MID(Q4520,1,FIND(" ",Q4520)-1),Q4520)</f>
        <v>royal</v>
      </c>
      <c r="U4520" t="str">
        <f t="shared" si="1514"/>
        <v>https://en.wikipedia.org/wiki/Tunku_Alif Hussein Saifuddin Al-Amin</v>
      </c>
      <c r="Y4520" t="str">
        <f t="shared" si="1515"/>
        <v>https://tools.wmflabs.org/xtools-articleinfo/?article=Tunku_Alif Hussein Saifuddin Al-Amin&amp;project=en.wikipedia.org</v>
      </c>
      <c r="AB4520" t="str">
        <f t="shared" si="1516"/>
        <v>https://en.wikipedia.org/w/index.php?title=Special:WhatLinksHere/Tunku_Alif Hussein Saifuddin Al-Amin&amp;limit=500</v>
      </c>
    </row>
    <row r="4521" spans="1:28">
      <c r="A4521">
        <v>3335</v>
      </c>
      <c r="B4521">
        <v>944578</v>
      </c>
      <c r="C4521">
        <v>453281.99356117693</v>
      </c>
      <c r="D4521" t="s">
        <v>5337</v>
      </c>
      <c r="E4521" t="str">
        <f t="shared" ref="E4521:E4529" si="1520">LEFT(D4521,FIND(" ",D4521)-1)</f>
        <v>Tupay</v>
      </c>
      <c r="F4521" t="str">
        <f t="shared" ref="F4521:F4529" si="1521">MID(D4521,FIND(" ",D4521)+1,9999)</f>
        <v>Loong</v>
      </c>
      <c r="H4521">
        <v>0</v>
      </c>
      <c r="J4521">
        <v>69</v>
      </c>
      <c r="K4521" s="5">
        <v>42551</v>
      </c>
      <c r="L4521" t="s">
        <v>4743</v>
      </c>
      <c r="M4521" t="str">
        <f t="shared" si="1510"/>
        <v>Filipino politician Governor of Sulu (1984–1996) liver cancer.[489]</v>
      </c>
      <c r="N4521" t="str">
        <f t="shared" si="1518"/>
        <v>Filipino</v>
      </c>
      <c r="O4521" t="str">
        <f t="shared" si="1519"/>
        <v>politician Governor of Sulu (1984–1996) liver cancer.[489]</v>
      </c>
      <c r="P4521" t="str">
        <f t="shared" si="1511"/>
        <v>politician Governor of Sulu (1984–1996) liver cancer.</v>
      </c>
      <c r="Q4521" t="str">
        <f t="shared" si="1512"/>
        <v>politician Governor of Sulu (1984–1996) liver cancer</v>
      </c>
      <c r="R4521" t="str">
        <f>IFERROR(MID(Q4521,1,FIND(" ",Q4521)-1),Q4521)</f>
        <v>politician</v>
      </c>
      <c r="S4521" s="2" t="s">
        <v>862</v>
      </c>
      <c r="T4521" t="s">
        <v>3076</v>
      </c>
      <c r="U4521" t="str">
        <f t="shared" si="1514"/>
        <v>https://en.wikipedia.org/wiki/Tupay_Loong</v>
      </c>
      <c r="Y4521" t="str">
        <f t="shared" si="1515"/>
        <v>https://tools.wmflabs.org/xtools-articleinfo/?article=Tupay_Loong&amp;project=en.wikipedia.org</v>
      </c>
      <c r="AB4521" t="str">
        <f t="shared" si="1516"/>
        <v>https://en.wikipedia.org/w/index.php?title=Special:WhatLinksHere/Tupay_Loong&amp;limit=500</v>
      </c>
    </row>
    <row r="4522" spans="1:28">
      <c r="A4522">
        <v>3426</v>
      </c>
      <c r="B4522">
        <v>106882</v>
      </c>
      <c r="C4522">
        <v>374652.26571202948</v>
      </c>
      <c r="D4522" t="s">
        <v>13763</v>
      </c>
      <c r="E4522" t="str">
        <f t="shared" si="1520"/>
        <v>Turgay</v>
      </c>
      <c r="F4522" t="str">
        <f t="shared" si="1521"/>
        <v>Şeren</v>
      </c>
      <c r="H4522">
        <v>0</v>
      </c>
      <c r="J4522">
        <v>84</v>
      </c>
      <c r="K4522" s="5">
        <v>42557</v>
      </c>
      <c r="L4522" t="s">
        <v>13869</v>
      </c>
      <c r="M4522" t="str">
        <f t="shared" si="1510"/>
        <v>Turkish footballer (Galatasaray).[85]</v>
      </c>
      <c r="N4522" t="str">
        <f t="shared" si="1518"/>
        <v>Turkish</v>
      </c>
      <c r="O4522" t="str">
        <f t="shared" si="1519"/>
        <v>footballer (Galatasaray).[85]</v>
      </c>
      <c r="P4522" s="2" t="str">
        <f t="shared" si="1511"/>
        <v>footballer (Galatasaray).</v>
      </c>
      <c r="Q4522" s="2" t="str">
        <f t="shared" si="1512"/>
        <v>footballer (Galatasaray)</v>
      </c>
      <c r="R4522" s="2" t="str">
        <f>IFERROR(MID(Q4522,1,FIND(" ",Q4522)-1),Q4522)</f>
        <v>footballer</v>
      </c>
      <c r="S4522" s="2" t="s">
        <v>818</v>
      </c>
      <c r="U4522" t="str">
        <f t="shared" si="1514"/>
        <v>https://en.wikipedia.org/wiki/Turgay_Şeren</v>
      </c>
      <c r="Y4522" t="str">
        <f t="shared" si="1515"/>
        <v>https://tools.wmflabs.org/xtools-articleinfo/?article=Turgay_Şeren&amp;project=en.wikipedia.org</v>
      </c>
      <c r="AB4522" t="str">
        <f t="shared" si="1516"/>
        <v>https://en.wikipedia.org/w/index.php?title=Special:WhatLinksHere/Turgay_Şeren&amp;limit=500</v>
      </c>
    </row>
    <row r="4523" spans="1:28">
      <c r="A4523">
        <v>3447</v>
      </c>
      <c r="B4523">
        <v>809469</v>
      </c>
      <c r="C4523">
        <v>320661.77441356558</v>
      </c>
      <c r="D4523" t="s">
        <v>13287</v>
      </c>
      <c r="E4523" t="str">
        <f t="shared" si="1520"/>
        <v>Turk</v>
      </c>
      <c r="F4523" t="str">
        <f t="shared" si="1521"/>
        <v>Lown</v>
      </c>
      <c r="H4523">
        <v>0</v>
      </c>
      <c r="J4523">
        <v>92</v>
      </c>
      <c r="K4523" s="5">
        <v>42559</v>
      </c>
      <c r="L4523" t="s">
        <v>14030</v>
      </c>
      <c r="M4523" t="str">
        <f t="shared" si="1510"/>
        <v>American baseball player (Chicago Cubs Chicago White Sox Cincinnati Reds).[106]</v>
      </c>
      <c r="N4523" t="str">
        <f t="shared" si="1518"/>
        <v>American</v>
      </c>
      <c r="O4523" t="str">
        <f t="shared" si="1519"/>
        <v>baseball player (Chicago Cubs Chicago White Sox Cincinnati Reds).[106]</v>
      </c>
      <c r="P4523" s="2" t="str">
        <f t="shared" si="1511"/>
        <v>baseball player (Chicago Cubs Chicago White Sox Cincinnati Reds).</v>
      </c>
      <c r="Q4523" s="2" t="str">
        <f t="shared" si="1512"/>
        <v>baseball player (Chicago Cubs Chicago White Sox Cincinnati Reds)</v>
      </c>
      <c r="R4523" s="2" t="s">
        <v>13278</v>
      </c>
      <c r="S4523" s="2" t="s">
        <v>1097</v>
      </c>
      <c r="U4523" t="str">
        <f t="shared" si="1514"/>
        <v>https://en.wikipedia.org/wiki/Turk_Lown</v>
      </c>
      <c r="Y4523" t="str">
        <f t="shared" si="1515"/>
        <v>https://tools.wmflabs.org/xtools-articleinfo/?article=Turk_Lown&amp;project=en.wikipedia.org</v>
      </c>
      <c r="AB4523" t="str">
        <f t="shared" si="1516"/>
        <v>https://en.wikipedia.org/w/index.php?title=Special:WhatLinksHere/Turk_Lown&amp;limit=500</v>
      </c>
    </row>
    <row r="4524" spans="1:28">
      <c r="A4524">
        <v>2393</v>
      </c>
      <c r="B4524">
        <v>345499</v>
      </c>
      <c r="C4524">
        <v>890954.98945789586</v>
      </c>
      <c r="D4524" t="s">
        <v>12020</v>
      </c>
      <c r="E4524" t="str">
        <f t="shared" si="1520"/>
        <v>Tutty</v>
      </c>
      <c r="F4524" t="str">
        <f t="shared" si="1521"/>
        <v>Alawiyah</v>
      </c>
      <c r="H4524">
        <v>0</v>
      </c>
      <c r="J4524">
        <v>74</v>
      </c>
      <c r="K4524" s="5">
        <v>42494</v>
      </c>
      <c r="L4524" t="s">
        <v>12353</v>
      </c>
      <c r="M4524" t="str">
        <f t="shared" si="1510"/>
        <v>Indonesian politician Minister for Women's Affairs (1998–1999).[55]</v>
      </c>
      <c r="N4524" t="str">
        <f t="shared" si="1518"/>
        <v>Indonesian</v>
      </c>
      <c r="O4524" t="str">
        <f t="shared" si="1519"/>
        <v>politician Minister for Women's Affairs (1998–1999).[55]</v>
      </c>
      <c r="P4524" t="str">
        <f t="shared" si="1511"/>
        <v>politician Minister for Women's Affairs (1998–1999).</v>
      </c>
      <c r="Q4524" t="str">
        <f t="shared" si="1512"/>
        <v>politician Minister for Women's Affairs (1998–1999)</v>
      </c>
      <c r="R4524" t="str">
        <f>IFERROR(MID(Q4524,1,FIND(" ",Q4524)-1),Q4524)</f>
        <v>politician</v>
      </c>
      <c r="S4524" s="2" t="s">
        <v>1399</v>
      </c>
      <c r="U4524" t="str">
        <f t="shared" si="1514"/>
        <v>https://en.wikipedia.org/wiki/Tutty_Alawiyah</v>
      </c>
      <c r="Y4524" t="str">
        <f t="shared" si="1515"/>
        <v>https://tools.wmflabs.org/xtools-articleinfo/?article=Tutty_Alawiyah&amp;project=en.wikipedia.org</v>
      </c>
      <c r="AB4524" t="str">
        <f t="shared" si="1516"/>
        <v>https://en.wikipedia.org/w/index.php?title=Special:WhatLinksHere/Tutty_Alawiyah&amp;limit=500</v>
      </c>
    </row>
    <row r="4525" spans="1:28">
      <c r="A4525">
        <v>2094</v>
      </c>
      <c r="B4525">
        <v>846419</v>
      </c>
      <c r="C4525">
        <v>440895.12761365768</v>
      </c>
      <c r="D4525" t="s">
        <v>6789</v>
      </c>
      <c r="E4525" t="str">
        <f t="shared" si="1520"/>
        <v>U</v>
      </c>
      <c r="F4525" t="str">
        <f t="shared" si="1521"/>
        <v>Pandita</v>
      </c>
      <c r="H4525">
        <v>0</v>
      </c>
      <c r="J4525">
        <v>94</v>
      </c>
      <c r="K4525" s="5">
        <v>42476</v>
      </c>
      <c r="L4525" t="s">
        <v>6096</v>
      </c>
      <c r="M4525" t="str">
        <f t="shared" si="1510"/>
        <v>Burmese Buddhist monk and meditation teacher.[281]</v>
      </c>
      <c r="N4525" t="str">
        <f t="shared" si="1518"/>
        <v>Burmese</v>
      </c>
      <c r="O4525" t="str">
        <f t="shared" si="1519"/>
        <v>Buddhist monk and meditation teacher.[281]</v>
      </c>
      <c r="P4525" t="str">
        <f t="shared" si="1511"/>
        <v>Buddhist monk and meditation teacher.</v>
      </c>
      <c r="Q4525" t="str">
        <f t="shared" si="1512"/>
        <v>Buddhist monk and meditation teacher</v>
      </c>
      <c r="R4525" t="str">
        <f>Q4525</f>
        <v>Buddhist monk and meditation teacher</v>
      </c>
      <c r="U4525" t="str">
        <f t="shared" si="1514"/>
        <v>https://en.wikipedia.org/wiki/U_Pandita</v>
      </c>
      <c r="Y4525" t="str">
        <f t="shared" si="1515"/>
        <v>https://tools.wmflabs.org/xtools-articleinfo/?article=U_Pandita&amp;project=en.wikipedia.org</v>
      </c>
      <c r="AB4525" t="str">
        <f t="shared" si="1516"/>
        <v>https://en.wikipedia.org/w/index.php?title=Special:WhatLinksHere/U_Pandita&amp;limit=500</v>
      </c>
    </row>
    <row r="4526" spans="1:28">
      <c r="A4526">
        <v>110</v>
      </c>
      <c r="B4526">
        <v>573907</v>
      </c>
      <c r="C4526">
        <v>840096.44847810711</v>
      </c>
      <c r="D4526" t="s">
        <v>9222</v>
      </c>
      <c r="E4526" t="str">
        <f t="shared" si="1520"/>
        <v>Uche</v>
      </c>
      <c r="F4526" t="str">
        <f t="shared" si="1521"/>
        <v>Okeke</v>
      </c>
      <c r="H4526">
        <v>0</v>
      </c>
      <c r="J4526">
        <v>82</v>
      </c>
      <c r="K4526" s="3">
        <v>42374</v>
      </c>
      <c r="L4526" t="s">
        <v>9223</v>
      </c>
      <c r="M4526" t="str">
        <f t="shared" si="1510"/>
        <v>Nigerian artist.[110]</v>
      </c>
      <c r="N4526" t="str">
        <f t="shared" si="1518"/>
        <v>Nigerian</v>
      </c>
      <c r="O4526" t="str">
        <f t="shared" si="1519"/>
        <v>artist.[110]</v>
      </c>
      <c r="P4526" t="str">
        <f t="shared" si="1511"/>
        <v>artist.</v>
      </c>
      <c r="Q4526" t="str">
        <f t="shared" si="1512"/>
        <v>artist</v>
      </c>
      <c r="R4526" t="str">
        <f>IFERROR(MID(Q4526,1,FIND(" ",Q4526)-1),Q4526)</f>
        <v>artist</v>
      </c>
      <c r="U4526" t="str">
        <f t="shared" si="1514"/>
        <v>https://en.wikipedia.org/wiki/Uche_Okeke</v>
      </c>
      <c r="Y4526" t="str">
        <f t="shared" si="1515"/>
        <v>https://tools.wmflabs.org/xtools-articleinfo/?article=Uche_Okeke&amp;project=en.wikipedia.org</v>
      </c>
      <c r="AB4526" t="str">
        <f t="shared" si="1516"/>
        <v>https://en.wikipedia.org/w/index.php?title=Special:WhatLinksHere/Uche_Okeke&amp;limit=500</v>
      </c>
    </row>
    <row r="4527" spans="1:28">
      <c r="A4527">
        <v>2530</v>
      </c>
      <c r="B4527">
        <v>126428</v>
      </c>
      <c r="C4527">
        <v>99037.486438646738</v>
      </c>
      <c r="D4527" t="s">
        <v>11827</v>
      </c>
      <c r="E4527" t="str">
        <f t="shared" si="1520"/>
        <v>Ulf</v>
      </c>
      <c r="F4527" t="str">
        <f t="shared" si="1521"/>
        <v>Grenander</v>
      </c>
      <c r="H4527">
        <v>0</v>
      </c>
      <c r="J4527">
        <v>92</v>
      </c>
      <c r="K4527" s="5">
        <v>42502</v>
      </c>
      <c r="L4527" t="s">
        <v>12559</v>
      </c>
      <c r="M4527" t="str">
        <f t="shared" si="1510"/>
        <v>Swedish statistician.[194]</v>
      </c>
      <c r="N4527" t="str">
        <f t="shared" si="1518"/>
        <v>Swedish</v>
      </c>
      <c r="O4527" t="str">
        <f t="shared" si="1519"/>
        <v>statistician.[194]</v>
      </c>
      <c r="P4527" t="str">
        <f t="shared" si="1511"/>
        <v>statistician.</v>
      </c>
      <c r="Q4527" t="str">
        <f t="shared" si="1512"/>
        <v>statistician</v>
      </c>
      <c r="R4527" t="str">
        <f>IFERROR(MID(Q4527,1,FIND(" ",Q4527)-1),Q4527)</f>
        <v>statistician</v>
      </c>
      <c r="U4527" t="str">
        <f t="shared" si="1514"/>
        <v>https://en.wikipedia.org/wiki/Ulf_Grenander</v>
      </c>
      <c r="Y4527" t="str">
        <f t="shared" si="1515"/>
        <v>https://tools.wmflabs.org/xtools-articleinfo/?article=Ulf_Grenander&amp;project=en.wikipedia.org</v>
      </c>
      <c r="AB4527" t="str">
        <f t="shared" si="1516"/>
        <v>https://en.wikipedia.org/w/index.php?title=Special:WhatLinksHere/Ulf_Grenander&amp;limit=500</v>
      </c>
    </row>
    <row r="4528" spans="1:28">
      <c r="A4528">
        <v>735</v>
      </c>
      <c r="B4528">
        <v>420967</v>
      </c>
      <c r="C4528">
        <v>110401.91371557739</v>
      </c>
      <c r="D4528" t="s">
        <v>10551</v>
      </c>
      <c r="E4528" t="str">
        <f t="shared" si="1520"/>
        <v>Ulf</v>
      </c>
      <c r="F4528" t="str">
        <f t="shared" si="1521"/>
        <v>Söderblom</v>
      </c>
      <c r="H4528">
        <v>0</v>
      </c>
      <c r="J4528">
        <v>85</v>
      </c>
      <c r="K4528" s="3">
        <v>42404</v>
      </c>
      <c r="L4528" t="s">
        <v>11083</v>
      </c>
      <c r="M4528" t="str">
        <f t="shared" si="1510"/>
        <v>Finnish conductor.[79]</v>
      </c>
      <c r="N4528" t="str">
        <f t="shared" si="1518"/>
        <v>Finnish</v>
      </c>
      <c r="O4528" t="str">
        <f t="shared" si="1519"/>
        <v>conductor.[79]</v>
      </c>
      <c r="P4528" t="str">
        <f t="shared" si="1511"/>
        <v>conductor.</v>
      </c>
      <c r="Q4528" t="str">
        <f t="shared" si="1512"/>
        <v>conductor</v>
      </c>
      <c r="R4528" t="str">
        <f>IFERROR(MID(Q4528,1,FIND(" ",Q4528)-1),Q4528)</f>
        <v>conductor</v>
      </c>
      <c r="U4528" t="str">
        <f t="shared" si="1514"/>
        <v>https://en.wikipedia.org/wiki/Ulf_Söderblom</v>
      </c>
      <c r="Y4528" t="str">
        <f t="shared" si="1515"/>
        <v>https://tools.wmflabs.org/xtools-articleinfo/?article=Ulf_Söderblom&amp;project=en.wikipedia.org</v>
      </c>
      <c r="AB4528" t="str">
        <f t="shared" si="1516"/>
        <v>https://en.wikipedia.org/w/index.php?title=Special:WhatLinksHere/Ulf_Söderblom&amp;limit=500</v>
      </c>
    </row>
    <row r="4529" spans="1:29">
      <c r="A4529">
        <v>223</v>
      </c>
      <c r="B4529">
        <v>184825</v>
      </c>
      <c r="C4529">
        <v>214735.29548438819</v>
      </c>
      <c r="D4529" t="s">
        <v>9346</v>
      </c>
      <c r="E4529" t="str">
        <f t="shared" si="1520"/>
        <v>Ulrich</v>
      </c>
      <c r="F4529" t="str">
        <f t="shared" si="1521"/>
        <v>Hahnen</v>
      </c>
      <c r="H4529">
        <v>0</v>
      </c>
      <c r="J4529">
        <v>63</v>
      </c>
      <c r="K4529" s="3">
        <v>42379</v>
      </c>
      <c r="L4529" t="s">
        <v>10137</v>
      </c>
      <c r="M4529" t="str">
        <f t="shared" si="1510"/>
        <v>German politician Deputy of the Landtag of North Rhine-Westphalia (since 2010) cancer.[224]</v>
      </c>
      <c r="N4529" t="str">
        <f t="shared" si="1518"/>
        <v>German</v>
      </c>
      <c r="O4529" t="str">
        <f t="shared" si="1519"/>
        <v>politician Deputy of the Landtag of North Rhine-Westphalia (since 2010) cancer.[224]</v>
      </c>
      <c r="P4529" t="str">
        <f t="shared" si="1511"/>
        <v>politician Deputy of the Landtag of North Rhine-Westphalia (since 2010) cancer.</v>
      </c>
      <c r="Q4529" t="str">
        <f t="shared" si="1512"/>
        <v>politician Deputy of the Landtag of North Rhine-Westphalia (since 2010) cancer</v>
      </c>
      <c r="R4529" t="str">
        <f>IFERROR(MID(Q4529,1,FIND(" ",Q4529)-1),Q4529)</f>
        <v>politician</v>
      </c>
      <c r="S4529" t="s">
        <v>2477</v>
      </c>
      <c r="T4529" t="s">
        <v>11713</v>
      </c>
      <c r="U4529" t="str">
        <f t="shared" si="1514"/>
        <v>https://en.wikipedia.org/wiki/Ulrich_Hahnen</v>
      </c>
      <c r="Y4529" t="str">
        <f t="shared" si="1515"/>
        <v>https://tools.wmflabs.org/xtools-articleinfo/?article=Ulrich_Hahnen&amp;project=en.wikipedia.org</v>
      </c>
      <c r="AB4529" t="str">
        <f t="shared" si="1516"/>
        <v>https://en.wikipedia.org/w/index.php?title=Special:WhatLinksHere/Ulrich_Hahnen&amp;limit=500</v>
      </c>
    </row>
    <row r="4530" spans="1:29">
      <c r="A4530">
        <v>3383</v>
      </c>
      <c r="B4530">
        <v>449296</v>
      </c>
      <c r="C4530">
        <v>906420.56167598639</v>
      </c>
      <c r="D4530" t="s">
        <v>13698</v>
      </c>
      <c r="E4530" t="s">
        <v>14402</v>
      </c>
      <c r="F4530" t="s">
        <v>14401</v>
      </c>
      <c r="H4530">
        <v>0</v>
      </c>
      <c r="J4530">
        <v>93</v>
      </c>
      <c r="K4530" s="5">
        <v>42554</v>
      </c>
      <c r="L4530" t="s">
        <v>14034</v>
      </c>
      <c r="M4530" t="str">
        <f t="shared" si="1510"/>
        <v>Indian politician.[42]</v>
      </c>
      <c r="N4530" t="str">
        <f t="shared" si="1518"/>
        <v>Indian</v>
      </c>
      <c r="O4530" t="str">
        <f t="shared" si="1519"/>
        <v>politician.[42]</v>
      </c>
      <c r="P4530" s="2" t="str">
        <f t="shared" si="1511"/>
        <v>politician.</v>
      </c>
      <c r="Q4530" s="2" t="str">
        <f t="shared" si="1512"/>
        <v>politician</v>
      </c>
      <c r="R4530" s="2" t="str">
        <f>IFERROR(MID(Q4530,1,FIND(" ",Q4530)-1),Q4530)</f>
        <v>politician</v>
      </c>
      <c r="S4530" s="2"/>
      <c r="U4530" t="str">
        <f t="shared" si="1514"/>
        <v>https://en.wikipedia.org/wiki/Uma_Shankar Mishra</v>
      </c>
      <c r="Y4530" t="str">
        <f t="shared" si="1515"/>
        <v>https://tools.wmflabs.org/xtools-articleinfo/?article=Uma_Shankar Mishra&amp;project=en.wikipedia.org</v>
      </c>
      <c r="AB4530" t="str">
        <f t="shared" si="1516"/>
        <v>https://en.wikipedia.org/w/index.php?title=Special:WhatLinksHere/Uma_Shankar Mishra&amp;limit=500</v>
      </c>
    </row>
    <row r="4531" spans="1:29">
      <c r="A4531">
        <v>3427</v>
      </c>
      <c r="B4531">
        <v>882720</v>
      </c>
      <c r="C4531">
        <v>329653.19547110994</v>
      </c>
      <c r="D4531" t="s">
        <v>13576</v>
      </c>
      <c r="E4531" t="str">
        <f t="shared" ref="E4531:E4539" si="1522">LEFT(D4531,FIND(" ",D4531)-1)</f>
        <v>Umaru</v>
      </c>
      <c r="F4531" t="str">
        <f t="shared" ref="F4531:F4539" si="1523">MID(D4531,FIND(" ",D4531)+1,9999)</f>
        <v>Shinkafi</v>
      </c>
      <c r="H4531">
        <v>0</v>
      </c>
      <c r="J4531">
        <v>79</v>
      </c>
      <c r="K4531" s="5">
        <v>42557</v>
      </c>
      <c r="L4531" t="s">
        <v>13999</v>
      </c>
      <c r="M4531" t="str">
        <f t="shared" si="1510"/>
        <v>Nigerian politician and intelligence chief.[86]</v>
      </c>
      <c r="N4531" t="str">
        <f t="shared" si="1518"/>
        <v>Nigerian</v>
      </c>
      <c r="O4531" t="str">
        <f t="shared" si="1519"/>
        <v>politician and intelligence chief.[86]</v>
      </c>
      <c r="P4531" s="2" t="str">
        <f t="shared" si="1511"/>
        <v>politician and intelligence chief.</v>
      </c>
      <c r="Q4531" s="2" t="str">
        <f t="shared" si="1512"/>
        <v>politician and intelligence chief</v>
      </c>
      <c r="R4531" s="2" t="str">
        <f>Q4531</f>
        <v>politician and intelligence chief</v>
      </c>
      <c r="S4531" s="2"/>
      <c r="U4531" t="str">
        <f t="shared" ref="U4531:U4541" si="1524">CONCATENATE("https://en.wikipedia.org/wiki/",REPLACE(D4531,FIND(" ",D4531),1,"_"))</f>
        <v>https://en.wikipedia.org/wiki/Umaru_Shinkafi</v>
      </c>
      <c r="Y4531" t="str">
        <f t="shared" ref="Y4531:Y4541" si="1525">CONCATENATE("https://tools.wmflabs.org/xtools-articleinfo/?article=",REPLACE(D4531,FIND(" ",D4531),1,"_"),"&amp;project=en.wikipedia.org")</f>
        <v>https://tools.wmflabs.org/xtools-articleinfo/?article=Umaru_Shinkafi&amp;project=en.wikipedia.org</v>
      </c>
      <c r="AB4531" t="str">
        <f t="shared" ref="AB4531:AB4541" si="1526">CONCATENATE("https://en.wikipedia.org/w/index.php?title=Special:WhatLinksHere/",REPLACE(D4531,FIND(" ",D4531),1,"_"),"&amp;limit=500")</f>
        <v>https://en.wikipedia.org/w/index.php?title=Special:WhatLinksHere/Umaru_Shinkafi&amp;limit=500</v>
      </c>
    </row>
    <row r="4532" spans="1:29">
      <c r="A4532">
        <v>200</v>
      </c>
      <c r="B4532">
        <v>164665</v>
      </c>
      <c r="C4532">
        <v>810173.6102953509</v>
      </c>
      <c r="D4532" t="s">
        <v>9236</v>
      </c>
      <c r="E4532" t="str">
        <f t="shared" si="1522"/>
        <v>Umberto</v>
      </c>
      <c r="F4532" t="str">
        <f t="shared" si="1523"/>
        <v>Raho</v>
      </c>
      <c r="H4532">
        <v>0</v>
      </c>
      <c r="J4532">
        <v>93</v>
      </c>
      <c r="K4532" s="3">
        <v>42378</v>
      </c>
      <c r="L4532" t="s">
        <v>10178</v>
      </c>
      <c r="M4532" t="str">
        <f t="shared" si="1510"/>
        <v>Italian actor (The Bird with the Crystal Plumage The Last Man on Earth Superfantagenio).[200]</v>
      </c>
      <c r="N4532" t="str">
        <f t="shared" si="1518"/>
        <v>Italian</v>
      </c>
      <c r="O4532" t="str">
        <f t="shared" si="1519"/>
        <v>actor (The Bird with the Crystal Plumage The Last Man on Earth Superfantagenio).[200]</v>
      </c>
      <c r="P4532" t="str">
        <f t="shared" si="1511"/>
        <v>actor (The Bird with the Crystal Plumage The Last Man on Earth Superfantagenio).</v>
      </c>
      <c r="Q4532" t="str">
        <f t="shared" si="1512"/>
        <v>actor (The Bird with the Crystal Plumage The Last Man on Earth Superfantagenio)</v>
      </c>
      <c r="R4532" t="str">
        <f>IFERROR(MID(Q4532,1,FIND(" ",Q4532)-1),Q4532)</f>
        <v>actor</v>
      </c>
      <c r="S4532" t="s">
        <v>2772</v>
      </c>
      <c r="U4532" t="str">
        <f t="shared" si="1524"/>
        <v>https://en.wikipedia.org/wiki/Umberto_Raho</v>
      </c>
      <c r="Y4532" t="str">
        <f t="shared" si="1525"/>
        <v>https://tools.wmflabs.org/xtools-articleinfo/?article=Umberto_Raho&amp;project=en.wikipedia.org</v>
      </c>
      <c r="AB4532" t="str">
        <f t="shared" si="1526"/>
        <v>https://en.wikipedia.org/w/index.php?title=Special:WhatLinksHere/Umberto_Raho&amp;limit=500</v>
      </c>
    </row>
    <row r="4533" spans="1:29">
      <c r="A4533">
        <v>4568</v>
      </c>
      <c r="B4533">
        <v>343620</v>
      </c>
      <c r="C4533">
        <v>527166.22078605718</v>
      </c>
      <c r="D4533" t="s">
        <v>15112</v>
      </c>
      <c r="E4533" t="str">
        <f t="shared" si="1522"/>
        <v>Unto</v>
      </c>
      <c r="F4533" t="str">
        <f t="shared" si="1523"/>
        <v>Valpas</v>
      </c>
      <c r="H4533">
        <v>0</v>
      </c>
      <c r="J4533">
        <v>72</v>
      </c>
      <c r="K4533" s="5">
        <v>42626</v>
      </c>
      <c r="L4533" t="s">
        <v>15179</v>
      </c>
      <c r="M4533" t="str">
        <f t="shared" si="1510"/>
        <v>Finnish politician MP (1999–2011).[239]</v>
      </c>
      <c r="N4533" t="str">
        <f t="shared" si="1518"/>
        <v>Finnish</v>
      </c>
      <c r="O4533" t="str">
        <f t="shared" si="1519"/>
        <v>politician MP (1999–2011).[239]</v>
      </c>
      <c r="P4533" s="2" t="str">
        <f t="shared" si="1511"/>
        <v>politician MP (1999–2011).</v>
      </c>
      <c r="Q4533" s="2" t="str">
        <f t="shared" si="1512"/>
        <v>politician MP (1999–2011)</v>
      </c>
      <c r="R4533" s="2" t="str">
        <f>IFERROR(MID(Q4533,1,FIND(" ",Q4533)-1),Q4533)</f>
        <v>politician</v>
      </c>
      <c r="S4533" s="2" t="s">
        <v>388</v>
      </c>
      <c r="U4533" t="str">
        <f t="shared" si="1524"/>
        <v>https://en.wikipedia.org/wiki/Unto_Valpas</v>
      </c>
      <c r="Y4533" t="str">
        <f t="shared" si="1525"/>
        <v>https://tools.wmflabs.org/xtools-articleinfo/?article=Unto_Valpas&amp;project=en.wikipedia.org</v>
      </c>
      <c r="AB4533" t="str">
        <f t="shared" si="1526"/>
        <v>https://en.wikipedia.org/w/index.php?title=Special:WhatLinksHere/Unto_Valpas&amp;limit=500</v>
      </c>
    </row>
    <row r="4534" spans="1:29">
      <c r="A4534">
        <v>3615</v>
      </c>
      <c r="B4534">
        <v>744559</v>
      </c>
      <c r="C4534">
        <v>918018.81416540709</v>
      </c>
      <c r="D4534" t="s">
        <v>13775</v>
      </c>
      <c r="E4534" t="str">
        <f t="shared" si="1522"/>
        <v>Uri</v>
      </c>
      <c r="F4534" t="str">
        <f t="shared" si="1523"/>
        <v>Coronel</v>
      </c>
      <c r="H4534">
        <v>0</v>
      </c>
      <c r="J4534">
        <v>69</v>
      </c>
      <c r="K4534" s="5">
        <v>42569</v>
      </c>
      <c r="L4534" t="s">
        <v>14200</v>
      </c>
      <c r="M4534" t="str">
        <f t="shared" si="1510"/>
        <v>Dutch sports director (Ajax Amsterdam).[274]</v>
      </c>
      <c r="N4534" t="str">
        <f t="shared" si="1518"/>
        <v>Dutch</v>
      </c>
      <c r="O4534" t="str">
        <f t="shared" si="1519"/>
        <v>sports director (Ajax Amsterdam).[274]</v>
      </c>
      <c r="P4534" s="2" t="str">
        <f t="shared" si="1511"/>
        <v>sports director (Ajax Amsterdam).</v>
      </c>
      <c r="Q4534" s="2" t="str">
        <f t="shared" si="1512"/>
        <v>sports director (Ajax Amsterdam)</v>
      </c>
      <c r="R4534" s="2" t="s">
        <v>14480</v>
      </c>
      <c r="S4534" s="2" t="s">
        <v>924</v>
      </c>
      <c r="U4534" t="str">
        <f t="shared" si="1524"/>
        <v>https://en.wikipedia.org/wiki/Uri_Coronel</v>
      </c>
      <c r="Y4534" t="str">
        <f t="shared" si="1525"/>
        <v>https://tools.wmflabs.org/xtools-articleinfo/?article=Uri_Coronel&amp;project=en.wikipedia.org</v>
      </c>
      <c r="AB4534" t="str">
        <f t="shared" si="1526"/>
        <v>https://en.wikipedia.org/w/index.php?title=Special:WhatLinksHere/Uri_Coronel&amp;limit=500</v>
      </c>
    </row>
    <row r="4535" spans="1:29">
      <c r="A4535">
        <v>3049</v>
      </c>
      <c r="B4535">
        <v>23057</v>
      </c>
      <c r="C4535">
        <v>978939.18406862207</v>
      </c>
      <c r="D4535" t="s">
        <v>5393</v>
      </c>
      <c r="E4535" t="str">
        <f t="shared" si="1522"/>
        <v>Uriah</v>
      </c>
      <c r="F4535" t="str">
        <f t="shared" si="1523"/>
        <v>Asante</v>
      </c>
      <c r="H4535">
        <v>0</v>
      </c>
      <c r="J4535">
        <v>24</v>
      </c>
      <c r="K4535" s="5">
        <v>42534</v>
      </c>
      <c r="L4535" t="s">
        <v>4789</v>
      </c>
      <c r="M4535" t="str">
        <f t="shared" si="1510"/>
        <v>Ghanaian footballer (Hearts of Oak) heart attack.[204]</v>
      </c>
      <c r="N4535" t="str">
        <f t="shared" si="1518"/>
        <v>Ghanaian</v>
      </c>
      <c r="O4535" t="str">
        <f t="shared" si="1519"/>
        <v>footballer (Hearts of Oak) heart attack.[204]</v>
      </c>
      <c r="P4535" t="str">
        <f t="shared" si="1511"/>
        <v>footballer (Hearts of Oak) heart attack.</v>
      </c>
      <c r="Q4535" t="str">
        <f t="shared" si="1512"/>
        <v>footballer (Hearts of Oak) heart attack</v>
      </c>
      <c r="R4535" t="str">
        <f>IFERROR(MID(Q4535,1,FIND(" ",Q4535)-1),Q4535)</f>
        <v>footballer</v>
      </c>
      <c r="S4535" s="2" t="s">
        <v>1089</v>
      </c>
      <c r="T4535" t="s">
        <v>13154</v>
      </c>
      <c r="U4535" t="str">
        <f t="shared" si="1524"/>
        <v>https://en.wikipedia.org/wiki/Uriah_Asante</v>
      </c>
      <c r="Y4535" t="str">
        <f t="shared" si="1525"/>
        <v>https://tools.wmflabs.org/xtools-articleinfo/?article=Uriah_Asante&amp;project=en.wikipedia.org</v>
      </c>
      <c r="AB4535" t="str">
        <f t="shared" si="1526"/>
        <v>https://en.wikipedia.org/w/index.php?title=Special:WhatLinksHere/Uriah_Asante&amp;limit=500</v>
      </c>
    </row>
    <row r="4536" spans="1:29">
      <c r="A4536">
        <v>3687</v>
      </c>
      <c r="B4536">
        <v>633787</v>
      </c>
      <c r="C4536">
        <v>120839.70590174431</v>
      </c>
      <c r="D4536" t="s">
        <v>13971</v>
      </c>
      <c r="E4536" t="str">
        <f t="shared" si="1522"/>
        <v>Ursula</v>
      </c>
      <c r="F4536" t="str">
        <f t="shared" si="1523"/>
        <v>Franklin</v>
      </c>
      <c r="H4536">
        <v>0</v>
      </c>
      <c r="J4536">
        <v>94</v>
      </c>
      <c r="K4536" s="5">
        <v>42573</v>
      </c>
      <c r="L4536" t="s">
        <v>14332</v>
      </c>
      <c r="M4536" t="str">
        <f t="shared" si="1510"/>
        <v>German-born Canadian scientist and academic (University of Toronto).[345]</v>
      </c>
      <c r="N4536" t="s">
        <v>14586</v>
      </c>
      <c r="O4536" t="str">
        <f t="shared" si="1519"/>
        <v>Canadian scientist and academic (University of Toronto).[345]</v>
      </c>
      <c r="P4536" s="2" t="str">
        <f t="shared" si="1511"/>
        <v>Canadian scientist and academic (University of Toronto).</v>
      </c>
      <c r="Q4536" s="2" t="str">
        <f t="shared" si="1512"/>
        <v>Canadian scientist and academic (University of Toronto)</v>
      </c>
      <c r="R4536" s="2" t="s">
        <v>2792</v>
      </c>
      <c r="S4536" s="2" t="s">
        <v>2073</v>
      </c>
      <c r="U4536" t="str">
        <f t="shared" si="1524"/>
        <v>https://en.wikipedia.org/wiki/Ursula_Franklin</v>
      </c>
      <c r="Y4536" t="str">
        <f t="shared" si="1525"/>
        <v>https://tools.wmflabs.org/xtools-articleinfo/?article=Ursula_Franklin&amp;project=en.wikipedia.org</v>
      </c>
      <c r="AB4536" t="str">
        <f t="shared" si="1526"/>
        <v>https://en.wikipedia.org/w/index.php?title=Special:WhatLinksHere/Ursula_Franklin&amp;limit=500</v>
      </c>
    </row>
    <row r="4537" spans="1:29">
      <c r="A4537">
        <v>2405</v>
      </c>
      <c r="B4537">
        <v>524945</v>
      </c>
      <c r="C4537">
        <v>831644.08704944036</v>
      </c>
      <c r="D4537" t="s">
        <v>12310</v>
      </c>
      <c r="E4537" t="str">
        <f t="shared" si="1522"/>
        <v>Ursula</v>
      </c>
      <c r="F4537" t="str">
        <f t="shared" si="1523"/>
        <v>Mamlok</v>
      </c>
      <c r="H4537">
        <v>0</v>
      </c>
      <c r="J4537">
        <v>93</v>
      </c>
      <c r="K4537" s="5">
        <v>42494</v>
      </c>
      <c r="L4537" t="s">
        <v>12273</v>
      </c>
      <c r="M4537" t="str">
        <f t="shared" si="1510"/>
        <v>German-born American composer.[67]</v>
      </c>
      <c r="N4537" t="s">
        <v>13228</v>
      </c>
      <c r="O4537" t="str">
        <f t="shared" si="1519"/>
        <v>American composer.[67]</v>
      </c>
      <c r="P4537" t="str">
        <f t="shared" si="1511"/>
        <v>American composer.</v>
      </c>
      <c r="Q4537" t="str">
        <f t="shared" si="1512"/>
        <v>American composer</v>
      </c>
      <c r="R4537" t="s">
        <v>13019</v>
      </c>
      <c r="U4537" t="str">
        <f t="shared" si="1524"/>
        <v>https://en.wikipedia.org/wiki/Ursula_Mamlok</v>
      </c>
      <c r="Y4537" t="str">
        <f t="shared" si="1525"/>
        <v>https://tools.wmflabs.org/xtools-articleinfo/?article=Ursula_Mamlok&amp;project=en.wikipedia.org</v>
      </c>
      <c r="AB4537" t="str">
        <f t="shared" si="1526"/>
        <v>https://en.wikipedia.org/w/index.php?title=Special:WhatLinksHere/Ursula_Mamlok&amp;limit=500</v>
      </c>
    </row>
    <row r="4538" spans="1:29">
      <c r="A4538">
        <v>2187</v>
      </c>
      <c r="B4538">
        <v>536997</v>
      </c>
      <c r="C4538">
        <v>312453.62636582286</v>
      </c>
      <c r="D4538" t="s">
        <v>6551</v>
      </c>
      <c r="E4538" t="str">
        <f t="shared" si="1522"/>
        <v>Utako</v>
      </c>
      <c r="F4538" t="str">
        <f t="shared" si="1523"/>
        <v>Okamoto</v>
      </c>
      <c r="H4538">
        <v>0</v>
      </c>
      <c r="J4538">
        <v>98</v>
      </c>
      <c r="K4538" s="5">
        <v>42481</v>
      </c>
      <c r="L4538" t="s">
        <v>5881</v>
      </c>
      <c r="M4538" t="str">
        <f t="shared" si="1510"/>
        <v>Japanese medical scientist.[374]</v>
      </c>
      <c r="N4538" t="str">
        <f t="shared" ref="N4538:N4566" si="1527">MID(M4538,1,FIND(" ",M4538)-1)</f>
        <v>Japanese</v>
      </c>
      <c r="O4538" t="str">
        <f t="shared" si="1519"/>
        <v>medical scientist.[374]</v>
      </c>
      <c r="P4538" t="str">
        <f t="shared" si="1511"/>
        <v>medical scientist.</v>
      </c>
      <c r="Q4538" t="str">
        <f t="shared" si="1512"/>
        <v>medical scientist</v>
      </c>
      <c r="R4538" t="s">
        <v>5792</v>
      </c>
      <c r="U4538" t="str">
        <f t="shared" si="1524"/>
        <v>https://en.wikipedia.org/wiki/Utako_Okamoto</v>
      </c>
      <c r="Y4538" t="str">
        <f t="shared" si="1525"/>
        <v>https://tools.wmflabs.org/xtools-articleinfo/?article=Utako_Okamoto&amp;project=en.wikipedia.org</v>
      </c>
      <c r="AB4538" t="str">
        <f t="shared" si="1526"/>
        <v>https://en.wikipedia.org/w/index.php?title=Special:WhatLinksHere/Utako_Okamoto&amp;limit=500</v>
      </c>
    </row>
    <row r="4539" spans="1:29">
      <c r="A4539">
        <v>2330</v>
      </c>
      <c r="B4539">
        <v>77051</v>
      </c>
      <c r="C4539">
        <v>413171.28864102415</v>
      </c>
      <c r="D4539" t="s">
        <v>6410</v>
      </c>
      <c r="E4539" t="str">
        <f t="shared" si="1522"/>
        <v>Uwe</v>
      </c>
      <c r="F4539" t="str">
        <f t="shared" si="1523"/>
        <v>Friedrichsen</v>
      </c>
      <c r="H4539">
        <v>0</v>
      </c>
      <c r="J4539">
        <v>81</v>
      </c>
      <c r="K4539" s="5">
        <v>42490</v>
      </c>
      <c r="L4539" t="s">
        <v>6081</v>
      </c>
      <c r="M4539" t="str">
        <f t="shared" si="1510"/>
        <v>German actor (Faust Schwarz Rot Gold Sesamstraße).[518]</v>
      </c>
      <c r="N4539" t="str">
        <f t="shared" si="1527"/>
        <v>German</v>
      </c>
      <c r="O4539" t="str">
        <f t="shared" si="1519"/>
        <v>actor (Faust Schwarz Rot Gold Sesamstraße).[518]</v>
      </c>
      <c r="P4539" t="str">
        <f t="shared" si="1511"/>
        <v>actor (Faust Schwarz Rot Gold Sesamstraße).</v>
      </c>
      <c r="Q4539" t="str">
        <f t="shared" si="1512"/>
        <v>actor (Faust Schwarz Rot Gold Sesamstraße)</v>
      </c>
      <c r="R4539" t="str">
        <f>IFERROR(MID(Q4539,1,FIND(" ",Q4539)-1),Q4539)</f>
        <v>actor</v>
      </c>
      <c r="S4539" s="2" t="s">
        <v>1458</v>
      </c>
      <c r="U4539" t="str">
        <f t="shared" si="1524"/>
        <v>https://en.wikipedia.org/wiki/Uwe_Friedrichsen</v>
      </c>
      <c r="Y4539" t="str">
        <f t="shared" si="1525"/>
        <v>https://tools.wmflabs.org/xtools-articleinfo/?article=Uwe_Friedrichsen&amp;project=en.wikipedia.org</v>
      </c>
      <c r="AB4539" t="str">
        <f t="shared" si="1526"/>
        <v>https://en.wikipedia.org/w/index.php?title=Special:WhatLinksHere/Uwe_Friedrichsen&amp;limit=500</v>
      </c>
    </row>
    <row r="4540" spans="1:29">
      <c r="A4540">
        <v>1669</v>
      </c>
      <c r="B4540">
        <v>110407</v>
      </c>
      <c r="C4540">
        <v>201158.90639044665</v>
      </c>
      <c r="D4540" t="s">
        <v>8450</v>
      </c>
      <c r="E4540" t="s">
        <v>7683</v>
      </c>
      <c r="F4540" t="s">
        <v>7684</v>
      </c>
      <c r="H4540">
        <v>0</v>
      </c>
      <c r="J4540">
        <v>70</v>
      </c>
      <c r="K4540" s="3">
        <v>42453</v>
      </c>
      <c r="L4540" s="2" t="s">
        <v>7940</v>
      </c>
      <c r="M4540" t="str">
        <f t="shared" si="1510"/>
        <v>Indian actor.[476]</v>
      </c>
      <c r="N4540" t="str">
        <f t="shared" si="1527"/>
        <v>Indian</v>
      </c>
      <c r="O4540" t="str">
        <f t="shared" si="1519"/>
        <v>actor.[476]</v>
      </c>
      <c r="P4540" t="str">
        <f t="shared" si="1511"/>
        <v>actor.</v>
      </c>
      <c r="Q4540" t="str">
        <f t="shared" si="1512"/>
        <v>actor</v>
      </c>
      <c r="R4540" t="str">
        <f>IFERROR(MID(Q4540,1,FIND(" ",Q4540)-1),Q4540)</f>
        <v>actor</v>
      </c>
      <c r="U4540" t="str">
        <f t="shared" si="1524"/>
        <v>https://en.wikipedia.org/wiki/V._D. Rajappan</v>
      </c>
      <c r="Y4540" t="str">
        <f t="shared" si="1525"/>
        <v>https://tools.wmflabs.org/xtools-articleinfo/?article=V._D. Rajappan&amp;project=en.wikipedia.org</v>
      </c>
      <c r="AB4540" t="str">
        <f t="shared" si="1526"/>
        <v>https://en.wikipedia.org/w/index.php?title=Special:WhatLinksHere/V._D. Rajappan&amp;limit=500</v>
      </c>
    </row>
    <row r="4541" spans="1:29">
      <c r="A4541">
        <v>366</v>
      </c>
      <c r="B4541">
        <v>477165</v>
      </c>
      <c r="C4541">
        <v>412683.08735743631</v>
      </c>
      <c r="D4541" t="s">
        <v>9447</v>
      </c>
      <c r="E4541" t="s">
        <v>10797</v>
      </c>
      <c r="F4541" t="s">
        <v>10798</v>
      </c>
      <c r="H4541">
        <v>0</v>
      </c>
      <c r="J4541">
        <v>80</v>
      </c>
      <c r="K4541" s="3">
        <v>42386</v>
      </c>
      <c r="L4541" t="s">
        <v>10161</v>
      </c>
      <c r="M4541" t="str">
        <f t="shared" si="1510"/>
        <v>Indian politician Governor of Sikkim (2002–2007).[368]</v>
      </c>
      <c r="N4541" t="str">
        <f t="shared" si="1527"/>
        <v>Indian</v>
      </c>
      <c r="O4541" t="str">
        <f t="shared" si="1519"/>
        <v>politician Governor of Sikkim (2002–2007).[368]</v>
      </c>
      <c r="P4541" t="str">
        <f t="shared" si="1511"/>
        <v>politician Governor of Sikkim (2002–2007).</v>
      </c>
      <c r="Q4541" t="str">
        <f t="shared" si="1512"/>
        <v>politician Governor of Sikkim (2002–2007)</v>
      </c>
      <c r="R4541" t="str">
        <f>IFERROR(MID(Q4541,1,FIND(" ",Q4541)-1),Q4541)</f>
        <v>politician</v>
      </c>
      <c r="S4541" t="s">
        <v>2665</v>
      </c>
      <c r="U4541" t="str">
        <f t="shared" si="1524"/>
        <v>https://en.wikipedia.org/wiki/V._Rama Rao</v>
      </c>
      <c r="Y4541" t="str">
        <f t="shared" si="1525"/>
        <v>https://tools.wmflabs.org/xtools-articleinfo/?article=V._Rama Rao&amp;project=en.wikipedia.org</v>
      </c>
      <c r="AB4541" t="str">
        <f t="shared" si="1526"/>
        <v>https://en.wikipedia.org/w/index.php?title=Special:WhatLinksHere/V._Rama Rao&amp;limit=500</v>
      </c>
    </row>
    <row r="4542" spans="1:29">
      <c r="A4542">
        <v>4202</v>
      </c>
      <c r="B4542">
        <v>9862</v>
      </c>
      <c r="C4542">
        <v>63894.811196405499</v>
      </c>
      <c r="D4542" t="s">
        <v>4142</v>
      </c>
      <c r="E4542" t="s">
        <v>3563</v>
      </c>
      <c r="F4542" t="s">
        <v>3564</v>
      </c>
      <c r="H4542">
        <v>0</v>
      </c>
      <c r="J4542">
        <v>74</v>
      </c>
      <c r="K4542" s="5">
        <v>42604</v>
      </c>
      <c r="L4542" t="s">
        <v>3819</v>
      </c>
      <c r="M4542" t="str">
        <f t="shared" si="1510"/>
        <v>Indian legal scholar.[345]</v>
      </c>
      <c r="N4542" t="str">
        <f t="shared" si="1527"/>
        <v>Indian</v>
      </c>
      <c r="O4542" t="str">
        <f t="shared" ref="O4542:O4573" si="1528">MID(M4542,FIND(" ",M4542)+1,9999)</f>
        <v>legal scholar.[345]</v>
      </c>
      <c r="P4542" s="2" t="str">
        <f t="shared" si="1511"/>
        <v>legal scholar.</v>
      </c>
      <c r="Q4542" s="2" t="str">
        <f t="shared" si="1512"/>
        <v>legal scholar</v>
      </c>
      <c r="R4542" s="2" t="str">
        <f>Q4542</f>
        <v>legal scholar</v>
      </c>
      <c r="S4542" s="2"/>
      <c r="U4542" t="s">
        <v>15959</v>
      </c>
      <c r="V4542">
        <v>588</v>
      </c>
      <c r="W4542" s="2">
        <v>1</v>
      </c>
      <c r="X4542" s="2">
        <v>0</v>
      </c>
      <c r="Y4542" t="s">
        <v>15960</v>
      </c>
      <c r="Z4542">
        <v>91</v>
      </c>
      <c r="AA4542">
        <v>57</v>
      </c>
      <c r="AB4542" t="s">
        <v>15972</v>
      </c>
      <c r="AC4542">
        <v>7</v>
      </c>
    </row>
    <row r="4543" spans="1:29">
      <c r="A4543">
        <v>3571</v>
      </c>
      <c r="B4543">
        <v>486749</v>
      </c>
      <c r="C4543">
        <v>588780.46225072467</v>
      </c>
      <c r="D4543" t="s">
        <v>13545</v>
      </c>
      <c r="E4543" t="str">
        <f t="shared" ref="E4543:E4557" si="1529">LEFT(D4543,FIND(" ",D4543)-1)</f>
        <v>V.F.</v>
      </c>
      <c r="F4543" t="str">
        <f t="shared" ref="F4543:F4557" si="1530">MID(D4543,FIND(" ",D4543)+1,9999)</f>
        <v>Perkins</v>
      </c>
      <c r="H4543">
        <v>0</v>
      </c>
      <c r="J4543">
        <v>79</v>
      </c>
      <c r="K4543" s="5">
        <v>42566</v>
      </c>
      <c r="L4543" t="s">
        <v>14225</v>
      </c>
      <c r="M4543" t="str">
        <f t="shared" si="1510"/>
        <v>British film critic.[230]</v>
      </c>
      <c r="N4543" t="str">
        <f t="shared" si="1527"/>
        <v>British</v>
      </c>
      <c r="O4543" t="str">
        <f t="shared" si="1528"/>
        <v>film critic.[230]</v>
      </c>
      <c r="P4543" s="2" t="str">
        <f t="shared" si="1511"/>
        <v>film critic.</v>
      </c>
      <c r="Q4543" s="2" t="str">
        <f t="shared" si="1512"/>
        <v>film critic</v>
      </c>
      <c r="R4543" s="2" t="s">
        <v>14653</v>
      </c>
      <c r="S4543" s="2"/>
      <c r="U4543" t="str">
        <f t="shared" ref="U4543:U4580" si="1531">CONCATENATE("https://en.wikipedia.org/wiki/",REPLACE(D4543,FIND(" ",D4543),1,"_"))</f>
        <v>https://en.wikipedia.org/wiki/V.F._Perkins</v>
      </c>
      <c r="Y4543" t="str">
        <f t="shared" ref="Y4543:Y4580" si="1532">CONCATENATE("https://tools.wmflabs.org/xtools-articleinfo/?article=",REPLACE(D4543,FIND(" ",D4543),1,"_"),"&amp;project=en.wikipedia.org")</f>
        <v>https://tools.wmflabs.org/xtools-articleinfo/?article=V.F._Perkins&amp;project=en.wikipedia.org</v>
      </c>
      <c r="AB4543" t="str">
        <f t="shared" ref="AB4543:AB4580" si="1533">CONCATENATE("https://en.wikipedia.org/w/index.php?title=Special:WhatLinksHere/",REPLACE(D4543,FIND(" ",D4543),1,"_"),"&amp;limit=500")</f>
        <v>https://en.wikipedia.org/w/index.php?title=Special:WhatLinksHere/V.F._Perkins&amp;limit=500</v>
      </c>
    </row>
    <row r="4544" spans="1:29">
      <c r="A4544">
        <v>3137</v>
      </c>
      <c r="B4544">
        <v>547614</v>
      </c>
      <c r="C4544">
        <v>554313.92894479353</v>
      </c>
      <c r="D4544" t="s">
        <v>5307</v>
      </c>
      <c r="E4544" t="str">
        <f t="shared" si="1529"/>
        <v>Väinö</v>
      </c>
      <c r="F4544" t="str">
        <f t="shared" si="1530"/>
        <v>Huhtala</v>
      </c>
      <c r="H4544">
        <v>0</v>
      </c>
      <c r="J4544">
        <v>80</v>
      </c>
      <c r="K4544" s="5">
        <v>42539</v>
      </c>
      <c r="L4544" t="s">
        <v>4813</v>
      </c>
      <c r="M4544" t="str">
        <f t="shared" si="1510"/>
        <v>Finnish cross-country skier Olympic champion (1960).[292]</v>
      </c>
      <c r="N4544" t="str">
        <f t="shared" si="1527"/>
        <v>Finnish</v>
      </c>
      <c r="O4544" t="str">
        <f t="shared" si="1528"/>
        <v>cross-country skier Olympic champion (1960).[292]</v>
      </c>
      <c r="P4544" t="str">
        <f t="shared" si="1511"/>
        <v>cross-country skier Olympic champion (1960).</v>
      </c>
      <c r="Q4544" t="str">
        <f t="shared" si="1512"/>
        <v>cross-country skier Olympic champion (1960)</v>
      </c>
      <c r="R4544" t="s">
        <v>13309</v>
      </c>
      <c r="S4544" s="2" t="s">
        <v>1929</v>
      </c>
      <c r="U4544" t="str">
        <f t="shared" si="1531"/>
        <v>https://en.wikipedia.org/wiki/Väinö_Huhtala</v>
      </c>
      <c r="Y4544" t="str">
        <f t="shared" si="1532"/>
        <v>https://tools.wmflabs.org/xtools-articleinfo/?article=Väinö_Huhtala&amp;project=en.wikipedia.org</v>
      </c>
      <c r="AB4544" t="str">
        <f t="shared" si="1533"/>
        <v>https://en.wikipedia.org/w/index.php?title=Special:WhatLinksHere/Väinö_Huhtala&amp;limit=500</v>
      </c>
    </row>
    <row r="4545" spans="1:29">
      <c r="A4545">
        <v>4509</v>
      </c>
      <c r="B4545">
        <v>44362</v>
      </c>
      <c r="C4545">
        <v>657967.77160812775</v>
      </c>
      <c r="D4545" t="s">
        <v>15066</v>
      </c>
      <c r="E4545" t="str">
        <f t="shared" si="1529"/>
        <v>Väinö</v>
      </c>
      <c r="F4545" t="str">
        <f t="shared" si="1530"/>
        <v>Koskela</v>
      </c>
      <c r="H4545">
        <v>0</v>
      </c>
      <c r="J4545">
        <v>95</v>
      </c>
      <c r="K4545" s="5">
        <v>42623</v>
      </c>
      <c r="L4545" t="s">
        <v>15448</v>
      </c>
      <c r="M4545" t="str">
        <f t="shared" si="1510"/>
        <v>Finnish long-distance runner European championship bronze medalist (1950).[288]</v>
      </c>
      <c r="N4545" t="str">
        <f t="shared" si="1527"/>
        <v>Finnish</v>
      </c>
      <c r="O4545" t="str">
        <f t="shared" si="1528"/>
        <v>long-distance runner European championship bronze medalist (1950).[288]</v>
      </c>
      <c r="P4545" s="2" t="str">
        <f t="shared" si="1511"/>
        <v>long-distance runner European championship bronze medalist (1950).</v>
      </c>
      <c r="Q4545" s="2" t="str">
        <f t="shared" si="1512"/>
        <v>long-distance runner European championship bronze medalist (1950)</v>
      </c>
      <c r="R4545" s="2" t="s">
        <v>15721</v>
      </c>
      <c r="S4545" s="2" t="s">
        <v>342</v>
      </c>
      <c r="U4545" t="str">
        <f t="shared" si="1531"/>
        <v>https://en.wikipedia.org/wiki/Väinö_Koskela</v>
      </c>
      <c r="Y4545" t="str">
        <f t="shared" si="1532"/>
        <v>https://tools.wmflabs.org/xtools-articleinfo/?article=Väinö_Koskela&amp;project=en.wikipedia.org</v>
      </c>
      <c r="AB4545" t="str">
        <f t="shared" si="1533"/>
        <v>https://en.wikipedia.org/w/index.php?title=Special:WhatLinksHere/Väinö_Koskela&amp;limit=500</v>
      </c>
    </row>
    <row r="4546" spans="1:29">
      <c r="A4546">
        <v>448</v>
      </c>
      <c r="B4546">
        <v>427684</v>
      </c>
      <c r="C4546">
        <v>762754.92652348476</v>
      </c>
      <c r="D4546" t="s">
        <v>9736</v>
      </c>
      <c r="E4546" t="str">
        <f t="shared" si="1529"/>
        <v>Val</v>
      </c>
      <c r="F4546" t="str">
        <f t="shared" si="1530"/>
        <v>Sears</v>
      </c>
      <c r="H4546">
        <v>0</v>
      </c>
      <c r="J4546">
        <v>88</v>
      </c>
      <c r="K4546" s="3">
        <v>42390</v>
      </c>
      <c r="L4546" t="s">
        <v>9737</v>
      </c>
      <c r="M4546" t="str">
        <f t="shared" ref="M4546:M4609" si="1534">MID(L4546,2,LEN(L4546)-1)</f>
        <v>Canadian journalist (Toronto Star).[452]</v>
      </c>
      <c r="N4546" t="str">
        <f t="shared" si="1527"/>
        <v>Canadian</v>
      </c>
      <c r="O4546" t="str">
        <f t="shared" si="1528"/>
        <v>journalist (Toronto Star).[452]</v>
      </c>
      <c r="P4546" t="str">
        <f t="shared" ref="P4546:P4609" si="1535">IFERROR(MID(O4546,1,FIND("[",O4546)-1),O4546)</f>
        <v>journalist (Toronto Star).</v>
      </c>
      <c r="Q4546" t="str">
        <f t="shared" ref="Q4546:Q4609" si="1536">IFERROR(MID(P4546,1,FIND(".",P4546)-1),P4546)</f>
        <v>journalist (Toronto Star)</v>
      </c>
      <c r="R4546" t="str">
        <f>IFERROR(MID(Q4546,1,FIND(" ",Q4546)-1),Q4546)</f>
        <v>journalist</v>
      </c>
      <c r="S4546" t="s">
        <v>2501</v>
      </c>
      <c r="U4546" t="str">
        <f t="shared" si="1531"/>
        <v>https://en.wikipedia.org/wiki/Val_Sears</v>
      </c>
      <c r="Y4546" t="str">
        <f t="shared" si="1532"/>
        <v>https://tools.wmflabs.org/xtools-articleinfo/?article=Val_Sears&amp;project=en.wikipedia.org</v>
      </c>
      <c r="AB4546" t="str">
        <f t="shared" si="1533"/>
        <v>https://en.wikipedia.org/w/index.php?title=Special:WhatLinksHere/Val_Sears&amp;limit=500</v>
      </c>
    </row>
    <row r="4547" spans="1:29">
      <c r="A4547">
        <v>2758</v>
      </c>
      <c r="B4547">
        <v>912086</v>
      </c>
      <c r="C4547">
        <v>708906.35355044645</v>
      </c>
      <c r="D4547" t="s">
        <v>12415</v>
      </c>
      <c r="E4547" t="str">
        <f t="shared" si="1529"/>
        <v>Valentin</v>
      </c>
      <c r="F4547" t="str">
        <f t="shared" si="1530"/>
        <v>Petry</v>
      </c>
      <c r="H4547">
        <v>0</v>
      </c>
      <c r="J4547">
        <v>88</v>
      </c>
      <c r="K4547" s="5">
        <v>42515</v>
      </c>
      <c r="L4547" t="s">
        <v>12798</v>
      </c>
      <c r="M4547" t="str">
        <f t="shared" si="1534"/>
        <v>German racing cyclist.[424]</v>
      </c>
      <c r="N4547" t="str">
        <f t="shared" si="1527"/>
        <v>German</v>
      </c>
      <c r="O4547" t="str">
        <f t="shared" si="1528"/>
        <v>racing cyclist.[424]</v>
      </c>
      <c r="P4547" t="str">
        <f t="shared" si="1535"/>
        <v>racing cyclist.</v>
      </c>
      <c r="Q4547" t="str">
        <f t="shared" si="1536"/>
        <v>racing cyclist</v>
      </c>
      <c r="R4547" t="s">
        <v>12908</v>
      </c>
      <c r="U4547" t="str">
        <f t="shared" si="1531"/>
        <v>https://en.wikipedia.org/wiki/Valentin_Petry</v>
      </c>
      <c r="Y4547" t="str">
        <f t="shared" si="1532"/>
        <v>https://tools.wmflabs.org/xtools-articleinfo/?article=Valentin_Petry&amp;project=en.wikipedia.org</v>
      </c>
      <c r="AB4547" t="str">
        <f t="shared" si="1533"/>
        <v>https://en.wikipedia.org/w/index.php?title=Special:WhatLinksHere/Valentin_Petry&amp;limit=500</v>
      </c>
    </row>
    <row r="4548" spans="1:29">
      <c r="A4548">
        <v>3415</v>
      </c>
      <c r="B4548">
        <v>587649</v>
      </c>
      <c r="C4548">
        <v>847767.10569985886</v>
      </c>
      <c r="D4548" t="s">
        <v>13752</v>
      </c>
      <c r="E4548" t="str">
        <f t="shared" si="1529"/>
        <v>Valentino</v>
      </c>
      <c r="F4548" t="str">
        <f t="shared" si="1530"/>
        <v>Zeichen</v>
      </c>
      <c r="H4548">
        <v>0</v>
      </c>
      <c r="J4548">
        <v>78</v>
      </c>
      <c r="K4548" s="5">
        <v>42556</v>
      </c>
      <c r="L4548" t="s">
        <v>14066</v>
      </c>
      <c r="M4548" t="str">
        <f t="shared" si="1534"/>
        <v>Italian poet and author.[74]</v>
      </c>
      <c r="N4548" t="str">
        <f t="shared" si="1527"/>
        <v>Italian</v>
      </c>
      <c r="O4548" t="str">
        <f t="shared" si="1528"/>
        <v>poet and author.[74]</v>
      </c>
      <c r="P4548" s="2" t="str">
        <f t="shared" si="1535"/>
        <v>poet and author.</v>
      </c>
      <c r="Q4548" s="2" t="str">
        <f t="shared" si="1536"/>
        <v>poet and author</v>
      </c>
      <c r="R4548" s="2" t="str">
        <f>Q4548</f>
        <v>poet and author</v>
      </c>
      <c r="S4548" s="2"/>
      <c r="U4548" t="str">
        <f t="shared" si="1531"/>
        <v>https://en.wikipedia.org/wiki/Valentino_Zeichen</v>
      </c>
      <c r="Y4548" t="str">
        <f t="shared" si="1532"/>
        <v>https://tools.wmflabs.org/xtools-articleinfo/?article=Valentino_Zeichen&amp;project=en.wikipedia.org</v>
      </c>
      <c r="AB4548" t="str">
        <f t="shared" si="1533"/>
        <v>https://en.wikipedia.org/w/index.php?title=Special:WhatLinksHere/Valentino_Zeichen&amp;limit=500</v>
      </c>
    </row>
    <row r="4549" spans="1:29">
      <c r="A4549">
        <v>4520</v>
      </c>
      <c r="B4549">
        <v>707796</v>
      </c>
      <c r="C4549">
        <v>539070.35904285288</v>
      </c>
      <c r="D4549" t="s">
        <v>15075</v>
      </c>
      <c r="E4549" t="str">
        <f t="shared" si="1529"/>
        <v>Valeri</v>
      </c>
      <c r="F4549" t="str">
        <f t="shared" si="1530"/>
        <v>Alikov</v>
      </c>
      <c r="H4549">
        <v>0</v>
      </c>
      <c r="J4549">
        <v>56</v>
      </c>
      <c r="K4549" s="5">
        <v>42624</v>
      </c>
      <c r="L4549" t="s">
        <v>15457</v>
      </c>
      <c r="M4549" t="str">
        <f t="shared" si="1534"/>
        <v>Russian Hill Mari poet.[259]</v>
      </c>
      <c r="N4549" t="str">
        <f t="shared" si="1527"/>
        <v>Russian</v>
      </c>
      <c r="O4549" t="str">
        <f t="shared" si="1528"/>
        <v>Hill Mari poet.[259]</v>
      </c>
      <c r="P4549" s="2" t="str">
        <f t="shared" si="1535"/>
        <v>Hill Mari poet.</v>
      </c>
      <c r="Q4549" s="2" t="str">
        <f t="shared" si="1536"/>
        <v>Hill Mari poet</v>
      </c>
      <c r="R4549" s="2" t="str">
        <f>Q4549</f>
        <v>Hill Mari poet</v>
      </c>
      <c r="U4549" t="str">
        <f t="shared" si="1531"/>
        <v>https://en.wikipedia.org/wiki/Valeri_Alikov</v>
      </c>
      <c r="Y4549" t="str">
        <f t="shared" si="1532"/>
        <v>https://tools.wmflabs.org/xtools-articleinfo/?article=Valeri_Alikov&amp;project=en.wikipedia.org</v>
      </c>
      <c r="AB4549" t="str">
        <f t="shared" si="1533"/>
        <v>https://en.wikipedia.org/w/index.php?title=Special:WhatLinksHere/Valeri_Alikov&amp;limit=500</v>
      </c>
    </row>
    <row r="4550" spans="1:29" s="2" customFormat="1">
      <c r="A4550">
        <v>1066</v>
      </c>
      <c r="B4550">
        <v>811679</v>
      </c>
      <c r="C4550">
        <v>793640.65236404713</v>
      </c>
      <c r="D4550" t="s">
        <v>10971</v>
      </c>
      <c r="E4550" t="str">
        <f t="shared" si="1529"/>
        <v>Valérie</v>
      </c>
      <c r="F4550" t="str">
        <f t="shared" si="1530"/>
        <v>Guignabodet</v>
      </c>
      <c r="G4550"/>
      <c r="H4550">
        <v>0</v>
      </c>
      <c r="I4550"/>
      <c r="J4550">
        <v>48</v>
      </c>
      <c r="K4550" s="3">
        <v>42423</v>
      </c>
      <c r="L4550" t="s">
        <v>11444</v>
      </c>
      <c r="M4550" t="str">
        <f t="shared" si="1534"/>
        <v>French film director.[411]</v>
      </c>
      <c r="N4550" t="str">
        <f t="shared" si="1527"/>
        <v>French</v>
      </c>
      <c r="O4550" t="str">
        <f t="shared" si="1528"/>
        <v>film director.[411]</v>
      </c>
      <c r="P4550" t="str">
        <f t="shared" si="1535"/>
        <v>film director.</v>
      </c>
      <c r="Q4550" t="str">
        <f t="shared" si="1536"/>
        <v>film director</v>
      </c>
      <c r="R4550" t="s">
        <v>7459</v>
      </c>
      <c r="S4550"/>
      <c r="T4550"/>
      <c r="U4550" t="str">
        <f t="shared" si="1531"/>
        <v>https://en.wikipedia.org/wiki/Valérie_Guignabodet</v>
      </c>
      <c r="V4550"/>
      <c r="W4550"/>
      <c r="X4550"/>
      <c r="Y4550" t="str">
        <f t="shared" si="1532"/>
        <v>https://tools.wmflabs.org/xtools-articleinfo/?article=Valérie_Guignabodet&amp;project=en.wikipedia.org</v>
      </c>
      <c r="Z4550"/>
      <c r="AA4550"/>
      <c r="AB4550" t="str">
        <f t="shared" si="1533"/>
        <v>https://en.wikipedia.org/w/index.php?title=Special:WhatLinksHere/Valérie_Guignabodet&amp;limit=500</v>
      </c>
      <c r="AC4550"/>
    </row>
    <row r="4551" spans="1:29">
      <c r="A4551">
        <v>2575</v>
      </c>
      <c r="B4551">
        <v>182969</v>
      </c>
      <c r="C4551">
        <v>217995.65421133593</v>
      </c>
      <c r="D4551" t="s">
        <v>12006</v>
      </c>
      <c r="E4551" t="str">
        <f t="shared" si="1529"/>
        <v>Valerie</v>
      </c>
      <c r="F4551" t="str">
        <f t="shared" si="1530"/>
        <v>Lush</v>
      </c>
      <c r="H4551">
        <v>0</v>
      </c>
      <c r="J4551">
        <v>97</v>
      </c>
      <c r="K4551" s="5">
        <v>42504</v>
      </c>
      <c r="L4551" t="s">
        <v>12538</v>
      </c>
      <c r="M4551" t="str">
        <f t="shared" si="1534"/>
        <v>British actress.[239]</v>
      </c>
      <c r="N4551" t="str">
        <f t="shared" si="1527"/>
        <v>British</v>
      </c>
      <c r="O4551" t="str">
        <f t="shared" si="1528"/>
        <v>actress.[239]</v>
      </c>
      <c r="P4551" t="str">
        <f t="shared" si="1535"/>
        <v>actress.</v>
      </c>
      <c r="Q4551" t="str">
        <f t="shared" si="1536"/>
        <v>actress</v>
      </c>
      <c r="R4551" t="str">
        <f>IFERROR(MID(Q4551,1,FIND(" ",Q4551)-1),Q4551)</f>
        <v>actress</v>
      </c>
      <c r="U4551" t="str">
        <f t="shared" si="1531"/>
        <v>https://en.wikipedia.org/wiki/Valerie_Lush</v>
      </c>
      <c r="Y4551" t="str">
        <f t="shared" si="1532"/>
        <v>https://tools.wmflabs.org/xtools-articleinfo/?article=Valerie_Lush&amp;project=en.wikipedia.org</v>
      </c>
      <c r="AB4551" t="str">
        <f t="shared" si="1533"/>
        <v>https://en.wikipedia.org/w/index.php?title=Special:WhatLinksHere/Valerie_Lush&amp;limit=500</v>
      </c>
    </row>
    <row r="4552" spans="1:29">
      <c r="A4552">
        <v>170</v>
      </c>
      <c r="B4552">
        <v>64565</v>
      </c>
      <c r="C4552">
        <v>252353.83183917293</v>
      </c>
      <c r="D4552" t="s">
        <v>9027</v>
      </c>
      <c r="E4552" t="str">
        <f t="shared" si="1529"/>
        <v>Valerio</v>
      </c>
      <c r="F4552" t="str">
        <f t="shared" si="1530"/>
        <v>Zanone</v>
      </c>
      <c r="H4552">
        <v>0</v>
      </c>
      <c r="J4552">
        <v>79</v>
      </c>
      <c r="K4552" s="3">
        <v>42376</v>
      </c>
      <c r="L4552" t="s">
        <v>10097</v>
      </c>
      <c r="M4552" t="str">
        <f t="shared" si="1534"/>
        <v>Italian politician Secretary of Italian Liberal Party (1976–1985) and Mayor of Turin (1990–1991).[170]</v>
      </c>
      <c r="N4552" t="str">
        <f t="shared" si="1527"/>
        <v>Italian</v>
      </c>
      <c r="O4552" t="str">
        <f t="shared" si="1528"/>
        <v>politician Secretary of Italian Liberal Party (1976–1985) and Mayor of Turin (1990–1991).[170]</v>
      </c>
      <c r="P4552" t="str">
        <f t="shared" si="1535"/>
        <v>politician Secretary of Italian Liberal Party (1976–1985) and Mayor of Turin (1990–1991).</v>
      </c>
      <c r="Q4552" t="str">
        <f t="shared" si="1536"/>
        <v>politician Secretary of Italian Liberal Party (1976–1985) and Mayor of Turin (1990–1991)</v>
      </c>
      <c r="R4552" t="str">
        <f>IFERROR(MID(Q4552,1,FIND(" ",Q4552)-1),Q4552)</f>
        <v>politician</v>
      </c>
      <c r="S4552" t="s">
        <v>2529</v>
      </c>
      <c r="U4552" t="str">
        <f t="shared" si="1531"/>
        <v>https://en.wikipedia.org/wiki/Valerio_Zanone</v>
      </c>
      <c r="Y4552" t="str">
        <f t="shared" si="1532"/>
        <v>https://tools.wmflabs.org/xtools-articleinfo/?article=Valerio_Zanone&amp;project=en.wikipedia.org</v>
      </c>
      <c r="AB4552" t="str">
        <f t="shared" si="1533"/>
        <v>https://en.wikipedia.org/w/index.php?title=Special:WhatLinksHere/Valerio_Zanone&amp;limit=500</v>
      </c>
    </row>
    <row r="4553" spans="1:29">
      <c r="A4553">
        <v>2178</v>
      </c>
      <c r="B4553">
        <v>974925</v>
      </c>
      <c r="C4553">
        <v>490185.38811105827</v>
      </c>
      <c r="D4553" t="s">
        <v>6716</v>
      </c>
      <c r="E4553" t="str">
        <f t="shared" si="1529"/>
        <v>Valeriu</v>
      </c>
      <c r="F4553" t="str">
        <f t="shared" si="1530"/>
        <v>Cotea</v>
      </c>
      <c r="H4553">
        <v>0</v>
      </c>
      <c r="J4553">
        <v>89</v>
      </c>
      <c r="K4553" s="5">
        <v>42481</v>
      </c>
      <c r="L4553" t="s">
        <v>6059</v>
      </c>
      <c r="M4553" t="str">
        <f t="shared" si="1534"/>
        <v>Romanian oenologist member of Romanian Academy.[365]</v>
      </c>
      <c r="N4553" t="str">
        <f t="shared" si="1527"/>
        <v>Romanian</v>
      </c>
      <c r="O4553" t="str">
        <f t="shared" si="1528"/>
        <v>oenologist member of Romanian Academy.[365]</v>
      </c>
      <c r="P4553" t="str">
        <f t="shared" si="1535"/>
        <v>oenologist member of Romanian Academy.</v>
      </c>
      <c r="Q4553" t="str">
        <f t="shared" si="1536"/>
        <v>oenologist member of Romanian Academy</v>
      </c>
      <c r="R4553" t="str">
        <f>IFERROR(MID(Q4553,1,FIND(" ",Q4553)-1),Q4553)</f>
        <v>oenologist</v>
      </c>
      <c r="S4553" s="2" t="s">
        <v>1570</v>
      </c>
      <c r="U4553" t="str">
        <f t="shared" si="1531"/>
        <v>https://en.wikipedia.org/wiki/Valeriu_Cotea</v>
      </c>
      <c r="Y4553" t="str">
        <f t="shared" si="1532"/>
        <v>https://tools.wmflabs.org/xtools-articleinfo/?article=Valeriu_Cotea&amp;project=en.wikipedia.org</v>
      </c>
      <c r="AB4553" t="str">
        <f t="shared" si="1533"/>
        <v>https://en.wikipedia.org/w/index.php?title=Special:WhatLinksHere/Valeriu_Cotea&amp;limit=500</v>
      </c>
    </row>
    <row r="4554" spans="1:29">
      <c r="A4554">
        <v>4569</v>
      </c>
      <c r="B4554">
        <v>398194</v>
      </c>
      <c r="C4554">
        <v>166523.20469802362</v>
      </c>
      <c r="D4554" t="s">
        <v>15113</v>
      </c>
      <c r="E4554" t="str">
        <f t="shared" si="1529"/>
        <v>Valeriy</v>
      </c>
      <c r="F4554" t="str">
        <f t="shared" si="1530"/>
        <v>Abramov</v>
      </c>
      <c r="H4554">
        <v>0</v>
      </c>
      <c r="J4554">
        <v>60</v>
      </c>
      <c r="K4554" s="5">
        <v>42627</v>
      </c>
      <c r="L4554" t="s">
        <v>15296</v>
      </c>
      <c r="M4554" t="str">
        <f t="shared" si="1534"/>
        <v>Russian long-distance runner.[215]</v>
      </c>
      <c r="N4554" t="str">
        <f t="shared" si="1527"/>
        <v>Russian</v>
      </c>
      <c r="O4554" t="str">
        <f t="shared" si="1528"/>
        <v>long-distance runner.[215]</v>
      </c>
      <c r="P4554" s="2" t="str">
        <f t="shared" si="1535"/>
        <v>long-distance runner.</v>
      </c>
      <c r="Q4554" s="2" t="str">
        <f t="shared" si="1536"/>
        <v>long-distance runner</v>
      </c>
      <c r="R4554" s="2" t="str">
        <f>Q4554</f>
        <v>long-distance runner</v>
      </c>
      <c r="U4554" t="str">
        <f t="shared" si="1531"/>
        <v>https://en.wikipedia.org/wiki/Valeriy_Abramov</v>
      </c>
      <c r="Y4554" t="str">
        <f t="shared" si="1532"/>
        <v>https://tools.wmflabs.org/xtools-articleinfo/?article=Valeriy_Abramov&amp;project=en.wikipedia.org</v>
      </c>
      <c r="AB4554" t="str">
        <f t="shared" si="1533"/>
        <v>https://en.wikipedia.org/w/index.php?title=Special:WhatLinksHere/Valeriy_Abramov&amp;limit=500</v>
      </c>
    </row>
    <row r="4555" spans="1:29">
      <c r="A4555">
        <v>2448</v>
      </c>
      <c r="B4555">
        <v>324259</v>
      </c>
      <c r="C4555">
        <v>795151.68777106737</v>
      </c>
      <c r="D4555" t="s">
        <v>11783</v>
      </c>
      <c r="E4555" t="str">
        <f t="shared" si="1529"/>
        <v>Valeriy</v>
      </c>
      <c r="F4555" t="str">
        <f t="shared" si="1530"/>
        <v>Zuyev</v>
      </c>
      <c r="H4555">
        <v>0</v>
      </c>
      <c r="J4555">
        <v>63</v>
      </c>
      <c r="K4555" s="5">
        <v>42496</v>
      </c>
      <c r="L4555" t="s">
        <v>12450</v>
      </c>
      <c r="M4555" t="str">
        <f t="shared" si="1534"/>
        <v>Ukrainian football player (Dynamo Kyiv) and manager.[111]</v>
      </c>
      <c r="N4555" t="str">
        <f t="shared" si="1527"/>
        <v>Ukrainian</v>
      </c>
      <c r="O4555" t="str">
        <f t="shared" si="1528"/>
        <v>football player (Dynamo Kyiv) and manager.[111]</v>
      </c>
      <c r="P4555" t="str">
        <f t="shared" si="1535"/>
        <v>football player (Dynamo Kyiv) and manager.</v>
      </c>
      <c r="Q4555" t="str">
        <f t="shared" si="1536"/>
        <v>football player (Dynamo Kyiv) and manager</v>
      </c>
      <c r="R4555" t="s">
        <v>3199</v>
      </c>
      <c r="S4555" t="s">
        <v>1429</v>
      </c>
      <c r="U4555" t="str">
        <f t="shared" si="1531"/>
        <v>https://en.wikipedia.org/wiki/Valeriy_Zuyev</v>
      </c>
      <c r="Y4555" t="str">
        <f t="shared" si="1532"/>
        <v>https://tools.wmflabs.org/xtools-articleinfo/?article=Valeriy_Zuyev&amp;project=en.wikipedia.org</v>
      </c>
      <c r="AB4555" t="str">
        <f t="shared" si="1533"/>
        <v>https://en.wikipedia.org/w/index.php?title=Special:WhatLinksHere/Valeriy_Zuyev&amp;limit=500</v>
      </c>
    </row>
    <row r="4556" spans="1:29">
      <c r="A4556">
        <v>706</v>
      </c>
      <c r="B4556">
        <v>561596</v>
      </c>
      <c r="C4556">
        <v>94119.783051610284</v>
      </c>
      <c r="D4556" t="s">
        <v>10820</v>
      </c>
      <c r="E4556" t="str">
        <f t="shared" si="1529"/>
        <v>Valery</v>
      </c>
      <c r="F4556" t="str">
        <f t="shared" si="1530"/>
        <v>Postnikov</v>
      </c>
      <c r="H4556">
        <v>0</v>
      </c>
      <c r="J4556">
        <v>70</v>
      </c>
      <c r="K4556" s="3">
        <v>42403</v>
      </c>
      <c r="L4556" t="s">
        <v>11139</v>
      </c>
      <c r="M4556" t="str">
        <f t="shared" si="1534"/>
        <v>Russian ice hockey player and coach.[50]</v>
      </c>
      <c r="N4556" t="str">
        <f t="shared" si="1527"/>
        <v>Russian</v>
      </c>
      <c r="O4556" t="str">
        <f t="shared" si="1528"/>
        <v>ice hockey player and coach.[50]</v>
      </c>
      <c r="P4556" t="str">
        <f t="shared" si="1535"/>
        <v>ice hockey player and coach.</v>
      </c>
      <c r="Q4556" t="str">
        <f t="shared" si="1536"/>
        <v>ice hockey player and coach</v>
      </c>
      <c r="R4556" t="str">
        <f>Q4556</f>
        <v>ice hockey player and coach</v>
      </c>
      <c r="U4556" t="str">
        <f t="shared" si="1531"/>
        <v>https://en.wikipedia.org/wiki/Valery_Postnikov</v>
      </c>
      <c r="Y4556" t="str">
        <f t="shared" si="1532"/>
        <v>https://tools.wmflabs.org/xtools-articleinfo/?article=Valery_Postnikov&amp;project=en.wikipedia.org</v>
      </c>
      <c r="AB4556" t="str">
        <f t="shared" si="1533"/>
        <v>https://en.wikipedia.org/w/index.php?title=Special:WhatLinksHere/Valery_Postnikov&amp;limit=500</v>
      </c>
    </row>
    <row r="4557" spans="1:29">
      <c r="A4557">
        <v>3932</v>
      </c>
      <c r="B4557">
        <v>242824</v>
      </c>
      <c r="C4557">
        <v>351491.16289449012</v>
      </c>
      <c r="D4557" t="s">
        <v>4548</v>
      </c>
      <c r="E4557" t="str">
        <f t="shared" si="1529"/>
        <v>Vander</v>
      </c>
      <c r="F4557" t="str">
        <f t="shared" si="1530"/>
        <v>Lee</v>
      </c>
      <c r="H4557">
        <v>0</v>
      </c>
      <c r="J4557">
        <v>50</v>
      </c>
      <c r="K4557" s="5">
        <v>42587</v>
      </c>
      <c r="L4557" t="s">
        <v>3961</v>
      </c>
      <c r="M4557" t="str">
        <f t="shared" si="1534"/>
        <v>Brazilian singer-songwriter.[74]</v>
      </c>
      <c r="N4557" t="str">
        <f t="shared" si="1527"/>
        <v>Brazilian</v>
      </c>
      <c r="O4557" t="str">
        <f t="shared" si="1528"/>
        <v>singer-songwriter.[74]</v>
      </c>
      <c r="P4557" s="2" t="str">
        <f t="shared" si="1535"/>
        <v>singer-songwriter.</v>
      </c>
      <c r="Q4557" s="2" t="str">
        <f t="shared" si="1536"/>
        <v>singer-songwriter</v>
      </c>
      <c r="R4557" s="2" t="str">
        <f>IFERROR(MID(Q4557,1,FIND(" ",Q4557)-1),Q4557)</f>
        <v>singer-songwriter</v>
      </c>
      <c r="S4557" s="2"/>
      <c r="U4557" t="str">
        <f t="shared" si="1531"/>
        <v>https://en.wikipedia.org/wiki/Vander_Lee</v>
      </c>
      <c r="Y4557" t="str">
        <f t="shared" si="1532"/>
        <v>https://tools.wmflabs.org/xtools-articleinfo/?article=Vander_Lee&amp;project=en.wikipedia.org</v>
      </c>
      <c r="AB4557" t="str">
        <f t="shared" si="1533"/>
        <v>https://en.wikipedia.org/w/index.php?title=Special:WhatLinksHere/Vander_Lee&amp;limit=500</v>
      </c>
    </row>
    <row r="4558" spans="1:29">
      <c r="A4558">
        <v>928</v>
      </c>
      <c r="B4558">
        <v>231994</v>
      </c>
      <c r="C4558">
        <v>787353.04640485998</v>
      </c>
      <c r="D4558" t="s">
        <v>10452</v>
      </c>
      <c r="E4558" t="s">
        <v>10452</v>
      </c>
      <c r="H4558">
        <v>0</v>
      </c>
      <c r="J4558">
        <v>57</v>
      </c>
      <c r="K4558" s="3">
        <v>42415</v>
      </c>
      <c r="L4558" t="s">
        <v>11368</v>
      </c>
      <c r="M4558" t="str">
        <f t="shared" si="1534"/>
        <v>Canadian singer (Vanity 6) actress (The Last Dragon) and evangelist renal failure.[273]</v>
      </c>
      <c r="N4558" t="str">
        <f t="shared" si="1527"/>
        <v>Canadian</v>
      </c>
      <c r="O4558" t="str">
        <f t="shared" si="1528"/>
        <v>singer (Vanity 6) actress (The Last Dragon) and evangelist renal failure.[273]</v>
      </c>
      <c r="P4558" t="str">
        <f t="shared" si="1535"/>
        <v>singer (Vanity 6) actress (The Last Dragon) and evangelist renal failure.</v>
      </c>
      <c r="Q4558" t="str">
        <f t="shared" si="1536"/>
        <v>singer (Vanity 6) actress (The Last Dragon) and evangelist renal failure</v>
      </c>
      <c r="R4558" t="s">
        <v>3209</v>
      </c>
      <c r="S4558" t="s">
        <v>2247</v>
      </c>
      <c r="T4558" t="s">
        <v>9002</v>
      </c>
      <c r="U4558" t="e">
        <f t="shared" si="1531"/>
        <v>#VALUE!</v>
      </c>
      <c r="Y4558" t="e">
        <f t="shared" si="1532"/>
        <v>#VALUE!</v>
      </c>
      <c r="AB4558" t="e">
        <f t="shared" si="1533"/>
        <v>#VALUE!</v>
      </c>
    </row>
    <row r="4559" spans="1:29">
      <c r="A4559">
        <v>1429</v>
      </c>
      <c r="B4559">
        <v>452571</v>
      </c>
      <c r="C4559">
        <v>119622.45804534177</v>
      </c>
      <c r="D4559" t="s">
        <v>8874</v>
      </c>
      <c r="E4559" t="str">
        <f t="shared" ref="E4559:E4581" si="1537">LEFT(D4559,FIND(" ",D4559)-1)</f>
        <v>Vasco</v>
      </c>
      <c r="F4559" t="str">
        <f t="shared" ref="F4559:F4581" si="1538">MID(D4559,FIND(" ",D4559)+1,9999)</f>
        <v>Nunes</v>
      </c>
      <c r="H4559">
        <v>0</v>
      </c>
      <c r="J4559">
        <v>41</v>
      </c>
      <c r="K4559" s="3">
        <v>42440</v>
      </c>
      <c r="L4559" s="2" t="s">
        <v>8163</v>
      </c>
      <c r="M4559" t="str">
        <f t="shared" si="1534"/>
        <v>Portuguese cinematographer and cameraman (Planet B-Boy Anvil! The Story of Anvil Rampart).[235]</v>
      </c>
      <c r="N4559" t="str">
        <f t="shared" si="1527"/>
        <v>Portuguese</v>
      </c>
      <c r="O4559" t="str">
        <f t="shared" si="1528"/>
        <v>cinematographer and cameraman (Planet B-Boy Anvil! The Story of Anvil Rampart).[235]</v>
      </c>
      <c r="P4559" t="str">
        <f t="shared" si="1535"/>
        <v>cinematographer and cameraman (Planet B-Boy Anvil! The Story of Anvil Rampart).</v>
      </c>
      <c r="Q4559" t="str">
        <f t="shared" si="1536"/>
        <v>cinematographer and cameraman (Planet B-Boy Anvil! The Story of Anvil Rampart)</v>
      </c>
      <c r="R4559" t="s">
        <v>3203</v>
      </c>
      <c r="S4559" s="2" t="s">
        <v>1973</v>
      </c>
      <c r="U4559" t="str">
        <f t="shared" si="1531"/>
        <v>https://en.wikipedia.org/wiki/Vasco_Nunes</v>
      </c>
      <c r="Y4559" t="str">
        <f t="shared" si="1532"/>
        <v>https://tools.wmflabs.org/xtools-articleinfo/?article=Vasco_Nunes&amp;project=en.wikipedia.org</v>
      </c>
      <c r="AB4559" t="str">
        <f t="shared" si="1533"/>
        <v>https://en.wikipedia.org/w/index.php?title=Special:WhatLinksHere/Vasco_Nunes&amp;limit=500</v>
      </c>
    </row>
    <row r="4560" spans="1:29">
      <c r="A4560">
        <v>2675</v>
      </c>
      <c r="B4560">
        <v>563996</v>
      </c>
      <c r="C4560">
        <v>87416.485053836368</v>
      </c>
      <c r="D4560" t="s">
        <v>12372</v>
      </c>
      <c r="E4560" t="str">
        <f t="shared" si="1537"/>
        <v>Vasile</v>
      </c>
      <c r="F4560" t="str">
        <f t="shared" si="1538"/>
        <v>Duță</v>
      </c>
      <c r="H4560">
        <v>0</v>
      </c>
      <c r="J4560">
        <v>60</v>
      </c>
      <c r="K4560" s="5">
        <v>42510</v>
      </c>
      <c r="L4560" t="s">
        <v>12774</v>
      </c>
      <c r="M4560" t="str">
        <f t="shared" si="1534"/>
        <v>Romanian lawyer and politician Senator (2000–2004) lung cancer.[339]</v>
      </c>
      <c r="N4560" t="str">
        <f t="shared" si="1527"/>
        <v>Romanian</v>
      </c>
      <c r="O4560" t="str">
        <f t="shared" si="1528"/>
        <v>lawyer and politician Senator (2000–2004) lung cancer.[339]</v>
      </c>
      <c r="P4560" t="str">
        <f t="shared" si="1535"/>
        <v>lawyer and politician Senator (2000–2004) lung cancer.</v>
      </c>
      <c r="Q4560" t="str">
        <f t="shared" si="1536"/>
        <v>lawyer and politician Senator (2000–2004) lung cancer</v>
      </c>
      <c r="R4560" t="s">
        <v>3004</v>
      </c>
      <c r="S4560" s="2" t="s">
        <v>1367</v>
      </c>
      <c r="T4560" t="s">
        <v>13243</v>
      </c>
      <c r="U4560" t="str">
        <f t="shared" si="1531"/>
        <v>https://en.wikipedia.org/wiki/Vasile_Duță</v>
      </c>
      <c r="Y4560" t="str">
        <f t="shared" si="1532"/>
        <v>https://tools.wmflabs.org/xtools-articleinfo/?article=Vasile_Duță&amp;project=en.wikipedia.org</v>
      </c>
      <c r="AB4560" t="str">
        <f t="shared" si="1533"/>
        <v>https://en.wikipedia.org/w/index.php?title=Special:WhatLinksHere/Vasile_Duță&amp;limit=500</v>
      </c>
    </row>
    <row r="4561" spans="1:28">
      <c r="A4561">
        <v>3190</v>
      </c>
      <c r="B4561">
        <v>445534</v>
      </c>
      <c r="C4561">
        <v>827884.67955469969</v>
      </c>
      <c r="D4561" t="s">
        <v>5534</v>
      </c>
      <c r="E4561" t="str">
        <f t="shared" si="1537"/>
        <v>Vasily</v>
      </c>
      <c r="F4561" t="str">
        <f t="shared" si="1538"/>
        <v>Bochkaryov</v>
      </c>
      <c r="H4561">
        <v>0</v>
      </c>
      <c r="J4561">
        <v>67</v>
      </c>
      <c r="K4561" s="5">
        <v>42543</v>
      </c>
      <c r="L4561" t="s">
        <v>4801</v>
      </c>
      <c r="M4561" t="str">
        <f t="shared" si="1534"/>
        <v>Russian politician.[345]</v>
      </c>
      <c r="N4561" t="str">
        <f t="shared" si="1527"/>
        <v>Russian</v>
      </c>
      <c r="O4561" t="str">
        <f t="shared" si="1528"/>
        <v>politician.[345]</v>
      </c>
      <c r="P4561" t="str">
        <f t="shared" si="1535"/>
        <v>politician.</v>
      </c>
      <c r="Q4561" t="str">
        <f t="shared" si="1536"/>
        <v>politician</v>
      </c>
      <c r="R4561" t="str">
        <f>IFERROR(MID(Q4561,1,FIND(" ",Q4561)-1),Q4561)</f>
        <v>politician</v>
      </c>
      <c r="U4561" t="str">
        <f t="shared" si="1531"/>
        <v>https://en.wikipedia.org/wiki/Vasily_Bochkaryov</v>
      </c>
      <c r="Y4561" t="str">
        <f t="shared" si="1532"/>
        <v>https://tools.wmflabs.org/xtools-articleinfo/?article=Vasily_Bochkaryov&amp;project=en.wikipedia.org</v>
      </c>
      <c r="AB4561" t="str">
        <f t="shared" si="1533"/>
        <v>https://en.wikipedia.org/w/index.php?title=Special:WhatLinksHere/Vasily_Bochkaryov&amp;limit=500</v>
      </c>
    </row>
    <row r="4562" spans="1:28">
      <c r="A4562">
        <v>2338</v>
      </c>
      <c r="B4562">
        <v>167312</v>
      </c>
      <c r="C4562">
        <v>558942.56107967522</v>
      </c>
      <c r="D4562" t="s">
        <v>6531</v>
      </c>
      <c r="E4562" t="str">
        <f t="shared" si="1537"/>
        <v>Vasily</v>
      </c>
      <c r="F4562" t="str">
        <f t="shared" si="1538"/>
        <v>Zvyagintsev</v>
      </c>
      <c r="H4562">
        <v>0</v>
      </c>
      <c r="J4562">
        <v>71</v>
      </c>
      <c r="K4562" s="5">
        <v>42490</v>
      </c>
      <c r="L4562" t="s">
        <v>6010</v>
      </c>
      <c r="M4562" t="str">
        <f t="shared" si="1534"/>
        <v>Russian science fiction author.[526]</v>
      </c>
      <c r="N4562" t="str">
        <f t="shared" si="1527"/>
        <v>Russian</v>
      </c>
      <c r="O4562" t="str">
        <f t="shared" si="1528"/>
        <v>science fiction author.[526]</v>
      </c>
      <c r="P4562" t="str">
        <f t="shared" si="1535"/>
        <v>science fiction author.</v>
      </c>
      <c r="Q4562" t="str">
        <f t="shared" si="1536"/>
        <v>science fiction author</v>
      </c>
      <c r="R4562" t="s">
        <v>5733</v>
      </c>
      <c r="U4562" t="str">
        <f t="shared" si="1531"/>
        <v>https://en.wikipedia.org/wiki/Vasily_Zvyagintsev</v>
      </c>
      <c r="Y4562" t="str">
        <f t="shared" si="1532"/>
        <v>https://tools.wmflabs.org/xtools-articleinfo/?article=Vasily_Zvyagintsev&amp;project=en.wikipedia.org</v>
      </c>
      <c r="AB4562" t="str">
        <f t="shared" si="1533"/>
        <v>https://en.wikipedia.org/w/index.php?title=Special:WhatLinksHere/Vasily_Zvyagintsev&amp;limit=500</v>
      </c>
    </row>
    <row r="4563" spans="1:28">
      <c r="A4563">
        <v>3322</v>
      </c>
      <c r="B4563">
        <v>695697</v>
      </c>
      <c r="C4563">
        <v>650170.06180460157</v>
      </c>
      <c r="D4563" t="s">
        <v>5174</v>
      </c>
      <c r="E4563" t="str">
        <f t="shared" si="1537"/>
        <v>Vasyl</v>
      </c>
      <c r="F4563" t="str">
        <f t="shared" si="1538"/>
        <v>Slipak</v>
      </c>
      <c r="H4563">
        <v>0</v>
      </c>
      <c r="J4563">
        <v>41</v>
      </c>
      <c r="K4563" s="5">
        <v>42550</v>
      </c>
      <c r="L4563" t="s">
        <v>4726</v>
      </c>
      <c r="M4563" t="str">
        <f t="shared" si="1534"/>
        <v>Ukrainian opera singer shot.[476]</v>
      </c>
      <c r="N4563" t="str">
        <f t="shared" si="1527"/>
        <v>Ukrainian</v>
      </c>
      <c r="O4563" t="str">
        <f t="shared" si="1528"/>
        <v>opera singer shot.[476]</v>
      </c>
      <c r="P4563" t="str">
        <f t="shared" si="1535"/>
        <v>opera singer shot.</v>
      </c>
      <c r="Q4563" t="str">
        <f t="shared" si="1536"/>
        <v>opera singer shot</v>
      </c>
      <c r="R4563" t="s">
        <v>13653</v>
      </c>
      <c r="T4563" t="s">
        <v>2970</v>
      </c>
      <c r="U4563" t="str">
        <f t="shared" si="1531"/>
        <v>https://en.wikipedia.org/wiki/Vasyl_Slipak</v>
      </c>
      <c r="Y4563" t="str">
        <f t="shared" si="1532"/>
        <v>https://tools.wmflabs.org/xtools-articleinfo/?article=Vasyl_Slipak&amp;project=en.wikipedia.org</v>
      </c>
      <c r="AB4563" t="str">
        <f t="shared" si="1533"/>
        <v>https://en.wikipedia.org/w/index.php?title=Special:WhatLinksHere/Vasyl_Slipak&amp;limit=500</v>
      </c>
    </row>
    <row r="4564" spans="1:28">
      <c r="A4564">
        <v>3472</v>
      </c>
      <c r="B4564">
        <v>707421</v>
      </c>
      <c r="C4564">
        <v>501850.16404793714</v>
      </c>
      <c r="D4564" t="s">
        <v>13624</v>
      </c>
      <c r="E4564" t="str">
        <f t="shared" si="1537"/>
        <v>Vaughn</v>
      </c>
      <c r="F4564" t="str">
        <f t="shared" si="1538"/>
        <v>Harper</v>
      </c>
      <c r="H4564">
        <v>0</v>
      </c>
      <c r="J4564">
        <v>71</v>
      </c>
      <c r="K4564" s="5">
        <v>42560</v>
      </c>
      <c r="L4564" t="s">
        <v>14126</v>
      </c>
      <c r="M4564" t="str">
        <f t="shared" si="1534"/>
        <v>American radio DJ.[131]</v>
      </c>
      <c r="N4564" t="str">
        <f t="shared" si="1527"/>
        <v>American</v>
      </c>
      <c r="O4564" t="str">
        <f t="shared" si="1528"/>
        <v>radio DJ.[131]</v>
      </c>
      <c r="P4564" s="2" t="str">
        <f t="shared" si="1535"/>
        <v>radio DJ.</v>
      </c>
      <c r="Q4564" s="2" t="str">
        <f t="shared" si="1536"/>
        <v>radio DJ</v>
      </c>
      <c r="R4564" s="2" t="s">
        <v>14710</v>
      </c>
      <c r="S4564" s="2"/>
      <c r="U4564" t="str">
        <f t="shared" si="1531"/>
        <v>https://en.wikipedia.org/wiki/Vaughn_Harper</v>
      </c>
      <c r="Y4564" t="str">
        <f t="shared" si="1532"/>
        <v>https://tools.wmflabs.org/xtools-articleinfo/?article=Vaughn_Harper&amp;project=en.wikipedia.org</v>
      </c>
      <c r="AB4564" t="str">
        <f t="shared" si="1533"/>
        <v>https://en.wikipedia.org/w/index.php?title=Special:WhatLinksHere/Vaughn_Harper&amp;limit=500</v>
      </c>
    </row>
    <row r="4565" spans="1:28">
      <c r="A4565">
        <v>3319</v>
      </c>
      <c r="B4565">
        <v>925939</v>
      </c>
      <c r="C4565">
        <v>694919.08727468399</v>
      </c>
      <c r="D4565" t="s">
        <v>5171</v>
      </c>
      <c r="E4565" t="str">
        <f t="shared" si="1537"/>
        <v>Veena</v>
      </c>
      <c r="F4565" t="str">
        <f t="shared" si="1538"/>
        <v>Sahasrabuddhe</v>
      </c>
      <c r="H4565">
        <v>0</v>
      </c>
      <c r="J4565">
        <v>67</v>
      </c>
      <c r="K4565" s="5">
        <v>42550</v>
      </c>
      <c r="L4565" t="s">
        <v>4637</v>
      </c>
      <c r="M4565" t="str">
        <f t="shared" si="1534"/>
        <v>Indian singer and composer.[473]</v>
      </c>
      <c r="N4565" t="str">
        <f t="shared" si="1527"/>
        <v>Indian</v>
      </c>
      <c r="O4565" t="str">
        <f t="shared" si="1528"/>
        <v>singer and composer.[473]</v>
      </c>
      <c r="P4565" t="str">
        <f t="shared" si="1535"/>
        <v>singer and composer.</v>
      </c>
      <c r="Q4565" t="str">
        <f t="shared" si="1536"/>
        <v>singer and composer</v>
      </c>
      <c r="R4565" t="str">
        <f>Q4565</f>
        <v>singer and composer</v>
      </c>
      <c r="U4565" t="str">
        <f t="shared" si="1531"/>
        <v>https://en.wikipedia.org/wiki/Veena_Sahasrabuddhe</v>
      </c>
      <c r="Y4565" t="str">
        <f t="shared" si="1532"/>
        <v>https://tools.wmflabs.org/xtools-articleinfo/?article=Veena_Sahasrabuddhe&amp;project=en.wikipedia.org</v>
      </c>
      <c r="AB4565" t="str">
        <f t="shared" si="1533"/>
        <v>https://en.wikipedia.org/w/index.php?title=Special:WhatLinksHere/Veena_Sahasrabuddhe&amp;limit=500</v>
      </c>
    </row>
    <row r="4566" spans="1:28">
      <c r="A4566">
        <v>1999</v>
      </c>
      <c r="B4566">
        <v>987221</v>
      </c>
      <c r="C4566">
        <v>301333.49649622687</v>
      </c>
      <c r="D4566" t="s">
        <v>6708</v>
      </c>
      <c r="E4566" t="str">
        <f t="shared" si="1537"/>
        <v>Veenu</v>
      </c>
      <c r="F4566" t="str">
        <f t="shared" si="1538"/>
        <v>Paliwal</v>
      </c>
      <c r="H4566">
        <v>0</v>
      </c>
      <c r="J4566">
        <v>44</v>
      </c>
      <c r="K4566" s="5">
        <v>42471</v>
      </c>
      <c r="L4566" t="s">
        <v>6069</v>
      </c>
      <c r="M4566" t="str">
        <f t="shared" si="1534"/>
        <v>Indian motorcyclist traffic collision.[186]</v>
      </c>
      <c r="N4566" t="str">
        <f t="shared" si="1527"/>
        <v>Indian</v>
      </c>
      <c r="O4566" t="str">
        <f t="shared" si="1528"/>
        <v>motorcyclist traffic collision.[186]</v>
      </c>
      <c r="P4566" t="str">
        <f t="shared" si="1535"/>
        <v>motorcyclist traffic collision.</v>
      </c>
      <c r="Q4566" t="str">
        <f t="shared" si="1536"/>
        <v>motorcyclist traffic collision</v>
      </c>
      <c r="R4566" t="str">
        <f>IFERROR(MID(Q4566,1,FIND(" ",Q4566)-1),Q4566)</f>
        <v>motorcyclist</v>
      </c>
      <c r="T4566" t="s">
        <v>7561</v>
      </c>
      <c r="U4566" t="str">
        <f t="shared" si="1531"/>
        <v>https://en.wikipedia.org/wiki/Veenu_Paliwal</v>
      </c>
      <c r="Y4566" t="str">
        <f t="shared" si="1532"/>
        <v>https://tools.wmflabs.org/xtools-articleinfo/?article=Veenu_Paliwal&amp;project=en.wikipedia.org</v>
      </c>
      <c r="AB4566" t="str">
        <f t="shared" si="1533"/>
        <v>https://en.wikipedia.org/w/index.php?title=Special:WhatLinksHere/Veenu_Paliwal&amp;limit=500</v>
      </c>
    </row>
    <row r="4567" spans="1:28">
      <c r="A4567">
        <v>2164</v>
      </c>
      <c r="B4567">
        <v>192711</v>
      </c>
      <c r="C4567">
        <v>368724.27580146905</v>
      </c>
      <c r="D4567" t="s">
        <v>6526</v>
      </c>
      <c r="E4567" t="str">
        <f t="shared" si="1537"/>
        <v>Velda</v>
      </c>
      <c r="F4567" t="str">
        <f t="shared" si="1538"/>
        <v>González</v>
      </c>
      <c r="H4567">
        <v>0</v>
      </c>
      <c r="J4567">
        <v>83</v>
      </c>
      <c r="K4567" s="5">
        <v>42480</v>
      </c>
      <c r="L4567" t="s">
        <v>6235</v>
      </c>
      <c r="M4567" t="str">
        <f t="shared" si="1534"/>
        <v>Puerto Rican actress and politician.[351]</v>
      </c>
      <c r="N4567" t="s">
        <v>6999</v>
      </c>
      <c r="O4567" t="str">
        <f t="shared" si="1528"/>
        <v>Rican actress and politician.[351]</v>
      </c>
      <c r="P4567" t="str">
        <f t="shared" si="1535"/>
        <v>Rican actress and politician.</v>
      </c>
      <c r="Q4567" t="str">
        <f t="shared" si="1536"/>
        <v>Rican actress and politician</v>
      </c>
      <c r="R4567" t="s">
        <v>3182</v>
      </c>
      <c r="U4567" t="str">
        <f t="shared" si="1531"/>
        <v>https://en.wikipedia.org/wiki/Velda_González</v>
      </c>
      <c r="Y4567" t="str">
        <f t="shared" si="1532"/>
        <v>https://tools.wmflabs.org/xtools-articleinfo/?article=Velda_González&amp;project=en.wikipedia.org</v>
      </c>
      <c r="AB4567" t="str">
        <f t="shared" si="1533"/>
        <v>https://en.wikipedia.org/w/index.php?title=Special:WhatLinksHere/Velda_González&amp;limit=500</v>
      </c>
    </row>
    <row r="4568" spans="1:28">
      <c r="A4568">
        <v>2720</v>
      </c>
      <c r="B4568">
        <v>276379</v>
      </c>
      <c r="C4568">
        <v>766529.11724795564</v>
      </c>
      <c r="D4568" t="s">
        <v>12138</v>
      </c>
      <c r="E4568" t="str">
        <f t="shared" si="1537"/>
        <v>Velimir</v>
      </c>
      <c r="F4568" t="str">
        <f t="shared" si="1538"/>
        <v>Sombolac</v>
      </c>
      <c r="H4568">
        <v>0</v>
      </c>
      <c r="J4568">
        <v>77</v>
      </c>
      <c r="K4568" s="5">
        <v>42512</v>
      </c>
      <c r="L4568" t="s">
        <v>12694</v>
      </c>
      <c r="M4568" t="str">
        <f t="shared" si="1534"/>
        <v>Serb Yugoslav football player and manager.[386]</v>
      </c>
      <c r="N4568" t="s">
        <v>13038</v>
      </c>
      <c r="O4568" t="str">
        <f t="shared" si="1528"/>
        <v>Yugoslav football player and manager.[386]</v>
      </c>
      <c r="P4568" t="str">
        <f t="shared" si="1535"/>
        <v>Yugoslav football player and manager.</v>
      </c>
      <c r="Q4568" t="str">
        <f t="shared" si="1536"/>
        <v>Yugoslav football player and manager</v>
      </c>
      <c r="R4568" t="s">
        <v>3199</v>
      </c>
      <c r="U4568" t="str">
        <f t="shared" si="1531"/>
        <v>https://en.wikipedia.org/wiki/Velimir_Sombolac</v>
      </c>
      <c r="Y4568" t="str">
        <f t="shared" si="1532"/>
        <v>https://tools.wmflabs.org/xtools-articleinfo/?article=Velimir_Sombolac&amp;project=en.wikipedia.org</v>
      </c>
      <c r="AB4568" t="str">
        <f t="shared" si="1533"/>
        <v>https://en.wikipedia.org/w/index.php?title=Special:WhatLinksHere/Velimir_Sombolac&amp;limit=500</v>
      </c>
    </row>
    <row r="4569" spans="1:28">
      <c r="A4569">
        <v>4326</v>
      </c>
      <c r="B4569">
        <v>964782</v>
      </c>
      <c r="C4569">
        <v>185489.51888806187</v>
      </c>
      <c r="D4569" t="s">
        <v>4097</v>
      </c>
      <c r="E4569" t="str">
        <f t="shared" si="1537"/>
        <v>Věra</v>
      </c>
      <c r="F4569" t="str">
        <f t="shared" si="1538"/>
        <v>Čáslavská</v>
      </c>
      <c r="H4569">
        <v>0</v>
      </c>
      <c r="J4569">
        <v>74</v>
      </c>
      <c r="K4569" s="5">
        <v>42612</v>
      </c>
      <c r="L4569" t="s">
        <v>3595</v>
      </c>
      <c r="M4569" t="str">
        <f t="shared" si="1534"/>
        <v>Czech gymnast Olympic champion (1964 1968) pancreatic cancer.[470]</v>
      </c>
      <c r="N4569" t="str">
        <f t="shared" ref="N4569:N4575" si="1539">MID(M4569,1,FIND(" ",M4569)-1)</f>
        <v>Czech</v>
      </c>
      <c r="O4569" t="str">
        <f t="shared" si="1528"/>
        <v>gymnast Olympic champion (1964 1968) pancreatic cancer.[470]</v>
      </c>
      <c r="P4569" s="2" t="str">
        <f t="shared" si="1535"/>
        <v>gymnast Olympic champion (1964 1968) pancreatic cancer.</v>
      </c>
      <c r="Q4569" s="2" t="str">
        <f t="shared" si="1536"/>
        <v>gymnast Olympic champion (1964 1968) pancreatic cancer</v>
      </c>
      <c r="R4569" s="2" t="str">
        <f>IFERROR(MID(Q4569,1,FIND(" ",Q4569)-1),Q4569)</f>
        <v>gymnast</v>
      </c>
      <c r="S4569" s="2" t="s">
        <v>553</v>
      </c>
      <c r="T4569" t="s">
        <v>2865</v>
      </c>
      <c r="U4569" t="str">
        <f t="shared" si="1531"/>
        <v>https://en.wikipedia.org/wiki/Věra_Čáslavská</v>
      </c>
      <c r="Y4569" t="str">
        <f t="shared" si="1532"/>
        <v>https://tools.wmflabs.org/xtools-articleinfo/?article=Věra_Čáslavská&amp;project=en.wikipedia.org</v>
      </c>
      <c r="AB4569" t="str">
        <f t="shared" si="1533"/>
        <v>https://en.wikipedia.org/w/index.php?title=Special:WhatLinksHere/Věra_Čáslavská&amp;limit=500</v>
      </c>
    </row>
    <row r="4570" spans="1:28">
      <c r="A4570">
        <v>2727</v>
      </c>
      <c r="B4570">
        <v>941460</v>
      </c>
      <c r="C4570">
        <v>1531.7288989535882</v>
      </c>
      <c r="D4570" t="s">
        <v>12135</v>
      </c>
      <c r="E4570" t="str">
        <f t="shared" si="1537"/>
        <v>Vera</v>
      </c>
      <c r="F4570" t="str">
        <f t="shared" si="1538"/>
        <v>Henriksen</v>
      </c>
      <c r="H4570">
        <v>0</v>
      </c>
      <c r="J4570">
        <v>89</v>
      </c>
      <c r="K4570" s="5">
        <v>42513</v>
      </c>
      <c r="L4570" t="s">
        <v>12934</v>
      </c>
      <c r="M4570" t="str">
        <f t="shared" si="1534"/>
        <v>Norwegian writer.[393]</v>
      </c>
      <c r="N4570" t="str">
        <f t="shared" si="1539"/>
        <v>Norwegian</v>
      </c>
      <c r="O4570" t="str">
        <f t="shared" si="1528"/>
        <v>writer.[393]</v>
      </c>
      <c r="P4570" t="str">
        <f t="shared" si="1535"/>
        <v>writer.</v>
      </c>
      <c r="Q4570" t="str">
        <f t="shared" si="1536"/>
        <v>writer</v>
      </c>
      <c r="R4570" t="str">
        <f>IFERROR(MID(Q4570,1,FIND(" ",Q4570)-1),Q4570)</f>
        <v>writer</v>
      </c>
      <c r="U4570" t="str">
        <f t="shared" si="1531"/>
        <v>https://en.wikipedia.org/wiki/Vera_Henriksen</v>
      </c>
      <c r="Y4570" t="str">
        <f t="shared" si="1532"/>
        <v>https://tools.wmflabs.org/xtools-articleinfo/?article=Vera_Henriksen&amp;project=en.wikipedia.org</v>
      </c>
      <c r="AB4570" t="str">
        <f t="shared" si="1533"/>
        <v>https://en.wikipedia.org/w/index.php?title=Special:WhatLinksHere/Vera_Henriksen&amp;limit=500</v>
      </c>
    </row>
    <row r="4571" spans="1:28">
      <c r="A4571">
        <v>1444</v>
      </c>
      <c r="B4571">
        <v>801503</v>
      </c>
      <c r="C4571">
        <v>996305.94329937594</v>
      </c>
      <c r="D4571" t="s">
        <v>8888</v>
      </c>
      <c r="E4571" t="str">
        <f t="shared" si="1537"/>
        <v>Verena</v>
      </c>
      <c r="F4571" t="str">
        <f t="shared" si="1538"/>
        <v>Huber-Dyson</v>
      </c>
      <c r="H4571">
        <v>0</v>
      </c>
      <c r="J4571">
        <v>92</v>
      </c>
      <c r="K4571" s="3">
        <v>42441</v>
      </c>
      <c r="L4571" s="2" t="s">
        <v>7993</v>
      </c>
      <c r="M4571" t="str">
        <f t="shared" si="1534"/>
        <v>American mathematician.[250]</v>
      </c>
      <c r="N4571" t="str">
        <f t="shared" si="1539"/>
        <v>American</v>
      </c>
      <c r="O4571" t="str">
        <f t="shared" si="1528"/>
        <v>mathematician.[250]</v>
      </c>
      <c r="P4571" t="str">
        <f t="shared" si="1535"/>
        <v>mathematician.</v>
      </c>
      <c r="Q4571" t="str">
        <f t="shared" si="1536"/>
        <v>mathematician</v>
      </c>
      <c r="R4571" t="str">
        <f>IFERROR(MID(Q4571,1,FIND(" ",Q4571)-1),Q4571)</f>
        <v>mathematician</v>
      </c>
      <c r="U4571" t="str">
        <f t="shared" si="1531"/>
        <v>https://en.wikipedia.org/wiki/Verena_Huber-Dyson</v>
      </c>
      <c r="Y4571" t="str">
        <f t="shared" si="1532"/>
        <v>https://tools.wmflabs.org/xtools-articleinfo/?article=Verena_Huber-Dyson&amp;project=en.wikipedia.org</v>
      </c>
      <c r="AB4571" t="str">
        <f t="shared" si="1533"/>
        <v>https://en.wikipedia.org/w/index.php?title=Special:WhatLinksHere/Verena_Huber-Dyson&amp;limit=500</v>
      </c>
    </row>
    <row r="4572" spans="1:28">
      <c r="A4572">
        <v>4400</v>
      </c>
      <c r="B4572">
        <v>737619</v>
      </c>
      <c r="C4572">
        <v>563510.72100187594</v>
      </c>
      <c r="D4572" t="s">
        <v>15127</v>
      </c>
      <c r="E4572" t="str">
        <f t="shared" si="1537"/>
        <v>Vertamae</v>
      </c>
      <c r="F4572" t="str">
        <f t="shared" si="1538"/>
        <v>Smart-Grosvenor</v>
      </c>
      <c r="H4572">
        <v>0</v>
      </c>
      <c r="J4572">
        <v>79</v>
      </c>
      <c r="K4572" s="5">
        <v>42616</v>
      </c>
      <c r="L4572" t="s">
        <v>15244</v>
      </c>
      <c r="M4572" t="str">
        <f t="shared" si="1534"/>
        <v>American culinary anthropologist/griot food writer and broadcaster on public media.[413]</v>
      </c>
      <c r="N4572" t="str">
        <f t="shared" si="1539"/>
        <v>American</v>
      </c>
      <c r="O4572" t="str">
        <f t="shared" si="1528"/>
        <v>culinary anthropologist/griot food writer and broadcaster on public media.[413]</v>
      </c>
      <c r="P4572" s="2" t="str">
        <f t="shared" si="1535"/>
        <v>culinary anthropologist/griot food writer and broadcaster on public media.</v>
      </c>
      <c r="Q4572" s="2" t="str">
        <f t="shared" si="1536"/>
        <v>culinary anthropologist/griot food writer and broadcaster on public media</v>
      </c>
      <c r="R4572" s="2" t="str">
        <f>Q4572</f>
        <v>culinary anthropologist/griot food writer and broadcaster on public media</v>
      </c>
      <c r="U4572" t="str">
        <f t="shared" si="1531"/>
        <v>https://en.wikipedia.org/wiki/Vertamae_Smart-Grosvenor</v>
      </c>
      <c r="Y4572" t="str">
        <f t="shared" si="1532"/>
        <v>https://tools.wmflabs.org/xtools-articleinfo/?article=Vertamae_Smart-Grosvenor&amp;project=en.wikipedia.org</v>
      </c>
      <c r="AB4572" t="str">
        <f t="shared" si="1533"/>
        <v>https://en.wikipedia.org/w/index.php?title=Special:WhatLinksHere/Vertamae_Smart-Grosvenor&amp;limit=500</v>
      </c>
    </row>
    <row r="4573" spans="1:28">
      <c r="A4573">
        <v>1004</v>
      </c>
      <c r="B4573">
        <v>676382</v>
      </c>
      <c r="C4573">
        <v>891170.71793589275</v>
      </c>
      <c r="D4573" t="s">
        <v>10509</v>
      </c>
      <c r="E4573" t="str">
        <f t="shared" si="1537"/>
        <v>Vi</v>
      </c>
      <c r="F4573" t="str">
        <f t="shared" si="1538"/>
        <v>Subversa</v>
      </c>
      <c r="H4573">
        <v>0</v>
      </c>
      <c r="J4573">
        <v>80</v>
      </c>
      <c r="K4573" s="3">
        <v>42419</v>
      </c>
      <c r="L4573" t="s">
        <v>11455</v>
      </c>
      <c r="M4573" t="str">
        <f t="shared" si="1534"/>
        <v>British musician (Poison Girls).[349]</v>
      </c>
      <c r="N4573" t="str">
        <f t="shared" si="1539"/>
        <v>British</v>
      </c>
      <c r="O4573" t="str">
        <f t="shared" si="1528"/>
        <v>musician (Poison Girls).[349]</v>
      </c>
      <c r="P4573" t="str">
        <f t="shared" si="1535"/>
        <v>musician (Poison Girls).</v>
      </c>
      <c r="Q4573" t="str">
        <f t="shared" si="1536"/>
        <v>musician (Poison Girls)</v>
      </c>
      <c r="R4573" t="str">
        <f>IFERROR(MID(Q4573,1,FIND(" ",Q4573)-1),Q4573)</f>
        <v>musician</v>
      </c>
      <c r="S4573" t="s">
        <v>2375</v>
      </c>
      <c r="U4573" t="str">
        <f t="shared" si="1531"/>
        <v>https://en.wikipedia.org/wiki/Vi_Subversa</v>
      </c>
      <c r="Y4573" t="str">
        <f t="shared" si="1532"/>
        <v>https://tools.wmflabs.org/xtools-articleinfo/?article=Vi_Subversa&amp;project=en.wikipedia.org</v>
      </c>
      <c r="AB4573" t="str">
        <f t="shared" si="1533"/>
        <v>https://en.wikipedia.org/w/index.php?title=Special:WhatLinksHere/Vi_Subversa&amp;limit=500</v>
      </c>
    </row>
    <row r="4574" spans="1:28">
      <c r="A4574">
        <v>1727</v>
      </c>
      <c r="B4574">
        <v>40952</v>
      </c>
      <c r="C4574">
        <v>134443.35211352154</v>
      </c>
      <c r="D4574" t="s">
        <v>8635</v>
      </c>
      <c r="E4574" t="str">
        <f t="shared" si="1537"/>
        <v>Vic</v>
      </c>
      <c r="F4574" t="str">
        <f t="shared" si="1538"/>
        <v>Peters</v>
      </c>
      <c r="H4574">
        <v>0</v>
      </c>
      <c r="J4574">
        <v>60</v>
      </c>
      <c r="K4574" s="3">
        <v>42456</v>
      </c>
      <c r="L4574" s="2" t="s">
        <v>7647</v>
      </c>
      <c r="M4574" t="str">
        <f t="shared" si="1534"/>
        <v>Canadian curler 1992 Labatt Brier champion cancer.[534]</v>
      </c>
      <c r="N4574" t="str">
        <f t="shared" si="1539"/>
        <v>Canadian</v>
      </c>
      <c r="O4574" t="str">
        <f t="shared" ref="O4574:O4605" si="1540">MID(M4574,FIND(" ",M4574)+1,9999)</f>
        <v>curler 1992 Labatt Brier champion cancer.[534]</v>
      </c>
      <c r="P4574" t="str">
        <f t="shared" si="1535"/>
        <v>curler 1992 Labatt Brier champion cancer.</v>
      </c>
      <c r="Q4574" t="str">
        <f t="shared" si="1536"/>
        <v>curler 1992 Labatt Brier champion cancer</v>
      </c>
      <c r="R4574" t="str">
        <f>IFERROR(MID(Q4574,1,FIND(" ",Q4574)-1),Q4574)</f>
        <v>curler</v>
      </c>
      <c r="S4574" s="2" t="s">
        <v>1795</v>
      </c>
      <c r="T4574" t="s">
        <v>7241</v>
      </c>
      <c r="U4574" t="str">
        <f t="shared" si="1531"/>
        <v>https://en.wikipedia.org/wiki/Vic_Peters</v>
      </c>
      <c r="Y4574" t="str">
        <f t="shared" si="1532"/>
        <v>https://tools.wmflabs.org/xtools-articleinfo/?article=Vic_Peters&amp;project=en.wikipedia.org</v>
      </c>
      <c r="AB4574" t="str">
        <f t="shared" si="1533"/>
        <v>https://en.wikipedia.org/w/index.php?title=Special:WhatLinksHere/Vic_Peters&amp;limit=500</v>
      </c>
    </row>
    <row r="4575" spans="1:28">
      <c r="A4575">
        <v>1487</v>
      </c>
      <c r="B4575">
        <v>367708</v>
      </c>
      <c r="C4575">
        <v>822920.77484726184</v>
      </c>
      <c r="D4575" t="s">
        <v>8233</v>
      </c>
      <c r="E4575" t="str">
        <f t="shared" si="1537"/>
        <v>Vic</v>
      </c>
      <c r="F4575" t="str">
        <f t="shared" si="1538"/>
        <v>Schwenk</v>
      </c>
      <c r="H4575">
        <v>0</v>
      </c>
      <c r="J4575">
        <v>91</v>
      </c>
      <c r="K4575" s="3">
        <v>42443</v>
      </c>
      <c r="L4575" s="2" t="s">
        <v>7979</v>
      </c>
      <c r="M4575" t="str">
        <f t="shared" si="1534"/>
        <v>American football player and coach.[293]</v>
      </c>
      <c r="N4575" t="str">
        <f t="shared" si="1539"/>
        <v>American</v>
      </c>
      <c r="O4575" t="str">
        <f t="shared" si="1540"/>
        <v>football player and coach.[293]</v>
      </c>
      <c r="P4575" t="str">
        <f t="shared" si="1535"/>
        <v>football player and coach.</v>
      </c>
      <c r="Q4575" t="str">
        <f t="shared" si="1536"/>
        <v>football player and coach</v>
      </c>
      <c r="R4575" t="s">
        <v>7464</v>
      </c>
      <c r="U4575" t="str">
        <f t="shared" si="1531"/>
        <v>https://en.wikipedia.org/wiki/Vic_Schwenk</v>
      </c>
      <c r="Y4575" t="str">
        <f t="shared" si="1532"/>
        <v>https://tools.wmflabs.org/xtools-articleinfo/?article=Vic_Schwenk&amp;project=en.wikipedia.org</v>
      </c>
      <c r="AB4575" t="str">
        <f t="shared" si="1533"/>
        <v>https://en.wikipedia.org/w/index.php?title=Special:WhatLinksHere/Vic_Schwenk&amp;limit=500</v>
      </c>
    </row>
    <row r="4576" spans="1:28">
      <c r="A4576">
        <v>25</v>
      </c>
      <c r="B4576">
        <v>661990</v>
      </c>
      <c r="C4576">
        <v>831631.54055182531</v>
      </c>
      <c r="D4576" t="s">
        <v>8931</v>
      </c>
      <c r="E4576" t="str">
        <f t="shared" si="1537"/>
        <v>Vicente</v>
      </c>
      <c r="F4576" t="str">
        <f t="shared" si="1538"/>
        <v>Camacho</v>
      </c>
      <c r="H4576">
        <v>0</v>
      </c>
      <c r="J4576">
        <v>86</v>
      </c>
      <c r="K4576" s="3">
        <v>42371</v>
      </c>
      <c r="L4576" t="s">
        <v>10061</v>
      </c>
      <c r="M4576" t="str">
        <f t="shared" si="1534"/>
        <v>Northern Mariana Islands businessman and politician member of the Marianas Political Status Commission.[25]</v>
      </c>
      <c r="N4576" t="s">
        <v>11751</v>
      </c>
      <c r="O4576" t="str">
        <f t="shared" si="1540"/>
        <v>Mariana Islands businessman and politician member of the Marianas Political Status Commission.[25]</v>
      </c>
      <c r="P4576" t="str">
        <f t="shared" si="1535"/>
        <v>Mariana Islands businessman and politician member of the Marianas Political Status Commission.</v>
      </c>
      <c r="Q4576" t="str">
        <f t="shared" si="1536"/>
        <v>Mariana Islands businessman and politician member of the Marianas Political Status Commission</v>
      </c>
      <c r="R4576" t="s">
        <v>3409</v>
      </c>
      <c r="S4576" t="s">
        <v>2652</v>
      </c>
      <c r="U4576" t="str">
        <f t="shared" si="1531"/>
        <v>https://en.wikipedia.org/wiki/Vicente_Camacho</v>
      </c>
      <c r="Y4576" t="str">
        <f t="shared" si="1532"/>
        <v>https://tools.wmflabs.org/xtools-articleinfo/?article=Vicente_Camacho&amp;project=en.wikipedia.org</v>
      </c>
      <c r="AB4576" t="str">
        <f t="shared" si="1533"/>
        <v>https://en.wikipedia.org/w/index.php?title=Special:WhatLinksHere/Vicente_Camacho&amp;limit=500</v>
      </c>
    </row>
    <row r="4577" spans="1:29">
      <c r="A4577">
        <v>208</v>
      </c>
      <c r="B4577">
        <v>389939</v>
      </c>
      <c r="C4577">
        <v>84575.725843038192</v>
      </c>
      <c r="D4577" t="s">
        <v>9113</v>
      </c>
      <c r="E4577" t="str">
        <f t="shared" si="1537"/>
        <v>Vicente</v>
      </c>
      <c r="F4577" t="str">
        <f t="shared" si="1538"/>
        <v>Troudart</v>
      </c>
      <c r="H4577">
        <v>0</v>
      </c>
      <c r="J4577">
        <v>64</v>
      </c>
      <c r="K4577" s="3">
        <v>42378</v>
      </c>
      <c r="L4577" t="s">
        <v>9244</v>
      </c>
      <c r="M4577" t="str">
        <f t="shared" si="1534"/>
        <v>Panamanian baseball umpire.[209]</v>
      </c>
      <c r="N4577" t="str">
        <f t="shared" ref="N4577:N4582" si="1541">MID(M4577,1,FIND(" ",M4577)-1)</f>
        <v>Panamanian</v>
      </c>
      <c r="O4577" t="str">
        <f t="shared" si="1540"/>
        <v>baseball umpire.[209]</v>
      </c>
      <c r="P4577" t="str">
        <f t="shared" si="1535"/>
        <v>baseball umpire.</v>
      </c>
      <c r="Q4577" t="str">
        <f t="shared" si="1536"/>
        <v>baseball umpire</v>
      </c>
      <c r="R4577" t="s">
        <v>7454</v>
      </c>
      <c r="U4577" t="str">
        <f t="shared" si="1531"/>
        <v>https://en.wikipedia.org/wiki/Vicente_Troudart</v>
      </c>
      <c r="V4577">
        <v>25</v>
      </c>
      <c r="W4577">
        <v>0</v>
      </c>
      <c r="X4577">
        <v>0</v>
      </c>
      <c r="Y4577" t="str">
        <f t="shared" si="1532"/>
        <v>https://tools.wmflabs.org/xtools-articleinfo/?article=Vicente_Troudart&amp;project=en.wikipedia.org</v>
      </c>
      <c r="Z4577">
        <v>2</v>
      </c>
      <c r="AA4577">
        <v>2</v>
      </c>
      <c r="AB4577" t="str">
        <f t="shared" si="1533"/>
        <v>https://en.wikipedia.org/w/index.php?title=Special:WhatLinksHere/Vicente_Troudart&amp;limit=500</v>
      </c>
      <c r="AC4577">
        <v>0</v>
      </c>
    </row>
    <row r="4578" spans="1:29">
      <c r="A4578">
        <v>3465</v>
      </c>
      <c r="B4578">
        <v>350951</v>
      </c>
      <c r="C4578">
        <v>317478.64553108229</v>
      </c>
      <c r="D4578" t="s">
        <v>13614</v>
      </c>
      <c r="E4578" t="str">
        <f t="shared" si="1537"/>
        <v>Víctor</v>
      </c>
      <c r="F4578" t="str">
        <f t="shared" si="1538"/>
        <v>Barrio</v>
      </c>
      <c r="H4578">
        <v>0</v>
      </c>
      <c r="J4578">
        <v>29</v>
      </c>
      <c r="K4578" s="5">
        <v>42560</v>
      </c>
      <c r="L4578" t="s">
        <v>13946</v>
      </c>
      <c r="M4578" t="str">
        <f t="shared" si="1534"/>
        <v>Spanish matador gored.[124]</v>
      </c>
      <c r="N4578" t="str">
        <f t="shared" si="1541"/>
        <v>Spanish</v>
      </c>
      <c r="O4578" t="str">
        <f t="shared" si="1540"/>
        <v>matador gored.[124]</v>
      </c>
      <c r="P4578" s="2" t="str">
        <f t="shared" si="1535"/>
        <v>matador gored.</v>
      </c>
      <c r="Q4578" s="2" t="str">
        <f t="shared" si="1536"/>
        <v>matador gored</v>
      </c>
      <c r="R4578" s="2" t="str">
        <f>IFERROR(MID(Q4578,1,FIND(" ",Q4578)-1),Q4578)</f>
        <v>matador</v>
      </c>
      <c r="S4578" s="2"/>
      <c r="T4578" t="s">
        <v>14851</v>
      </c>
      <c r="U4578" t="str">
        <f t="shared" si="1531"/>
        <v>https://en.wikipedia.org/wiki/Víctor_Barrio</v>
      </c>
      <c r="Y4578" t="str">
        <f t="shared" si="1532"/>
        <v>https://tools.wmflabs.org/xtools-articleinfo/?article=Víctor_Barrio&amp;project=en.wikipedia.org</v>
      </c>
      <c r="AB4578" t="str">
        <f t="shared" si="1533"/>
        <v>https://en.wikipedia.org/w/index.php?title=Special:WhatLinksHere/Víctor_Barrio&amp;limit=500</v>
      </c>
    </row>
    <row r="4579" spans="1:29">
      <c r="A4579">
        <v>915</v>
      </c>
      <c r="B4579">
        <v>759416</v>
      </c>
      <c r="C4579">
        <v>958923.16159279295</v>
      </c>
      <c r="D4579" t="s">
        <v>10438</v>
      </c>
      <c r="E4579" t="str">
        <f t="shared" si="1537"/>
        <v>Victor</v>
      </c>
      <c r="F4579" t="str">
        <f t="shared" si="1538"/>
        <v>Goldbloom</v>
      </c>
      <c r="H4579">
        <v>0</v>
      </c>
      <c r="J4579">
        <v>92</v>
      </c>
      <c r="K4579" s="3">
        <v>42415</v>
      </c>
      <c r="L4579" t="s">
        <v>11219</v>
      </c>
      <c r="M4579" t="str">
        <f t="shared" si="1534"/>
        <v>Canadian politician.[260]</v>
      </c>
      <c r="N4579" t="str">
        <f t="shared" si="1541"/>
        <v>Canadian</v>
      </c>
      <c r="O4579" t="str">
        <f t="shared" si="1540"/>
        <v>politician.[260]</v>
      </c>
      <c r="P4579" t="str">
        <f t="shared" si="1535"/>
        <v>politician.</v>
      </c>
      <c r="Q4579" t="str">
        <f t="shared" si="1536"/>
        <v>politician</v>
      </c>
      <c r="R4579" t="str">
        <f>IFERROR(MID(Q4579,1,FIND(" ",Q4579)-1),Q4579)</f>
        <v>politician</v>
      </c>
      <c r="U4579" t="str">
        <f t="shared" si="1531"/>
        <v>https://en.wikipedia.org/wiki/Victor_Goldbloom</v>
      </c>
      <c r="Y4579" t="str">
        <f t="shared" si="1532"/>
        <v>https://tools.wmflabs.org/xtools-articleinfo/?article=Victor_Goldbloom&amp;project=en.wikipedia.org</v>
      </c>
      <c r="AB4579" t="str">
        <f t="shared" si="1533"/>
        <v>https://en.wikipedia.org/w/index.php?title=Special:WhatLinksHere/Victor_Goldbloom&amp;limit=500</v>
      </c>
    </row>
    <row r="4580" spans="1:29">
      <c r="A4580">
        <v>4128</v>
      </c>
      <c r="B4580">
        <v>630018</v>
      </c>
      <c r="C4580">
        <v>491050.58066106722</v>
      </c>
      <c r="D4580" t="s">
        <v>4392</v>
      </c>
      <c r="E4580" t="str">
        <f t="shared" si="1537"/>
        <v>Víctor</v>
      </c>
      <c r="F4580" t="str">
        <f t="shared" si="1538"/>
        <v>Mora</v>
      </c>
      <c r="H4580">
        <v>0</v>
      </c>
      <c r="J4580">
        <v>85</v>
      </c>
      <c r="K4580" s="5">
        <v>42599</v>
      </c>
      <c r="L4580" t="s">
        <v>3742</v>
      </c>
      <c r="M4580" t="str">
        <f t="shared" si="1534"/>
        <v>Spanish comic book writer.[270]</v>
      </c>
      <c r="N4580" t="str">
        <f t="shared" si="1541"/>
        <v>Spanish</v>
      </c>
      <c r="O4580" t="str">
        <f t="shared" si="1540"/>
        <v>comic book writer.[270]</v>
      </c>
      <c r="P4580" s="2" t="str">
        <f t="shared" si="1535"/>
        <v>comic book writer.</v>
      </c>
      <c r="Q4580" s="2" t="str">
        <f t="shared" si="1536"/>
        <v>comic book writer</v>
      </c>
      <c r="R4580" s="2" t="str">
        <f>Q4580</f>
        <v>comic book writer</v>
      </c>
      <c r="S4580" s="2"/>
      <c r="U4580" t="str">
        <f t="shared" si="1531"/>
        <v>https://en.wikipedia.org/wiki/Víctor_Mora</v>
      </c>
      <c r="Y4580" t="str">
        <f t="shared" si="1532"/>
        <v>https://tools.wmflabs.org/xtools-articleinfo/?article=Víctor_Mora&amp;project=en.wikipedia.org</v>
      </c>
      <c r="AB4580" t="str">
        <f t="shared" si="1533"/>
        <v>https://en.wikipedia.org/w/index.php?title=Special:WhatLinksHere/Víctor_Mora&amp;limit=500</v>
      </c>
    </row>
    <row r="4581" spans="1:29">
      <c r="A4581">
        <v>4826</v>
      </c>
      <c r="B4581">
        <v>183814</v>
      </c>
      <c r="C4581">
        <v>936271.32872734359</v>
      </c>
      <c r="D4581" t="s">
        <v>376</v>
      </c>
      <c r="E4581" s="2" t="str">
        <f t="shared" si="1537"/>
        <v>Victor</v>
      </c>
      <c r="F4581" s="2" t="str">
        <f t="shared" si="1538"/>
        <v>Munden</v>
      </c>
      <c r="H4581">
        <v>0</v>
      </c>
      <c r="J4581">
        <v>88</v>
      </c>
      <c r="K4581" s="3">
        <v>42643</v>
      </c>
      <c r="L4581" t="s">
        <v>137</v>
      </c>
      <c r="M4581" s="2" t="str">
        <f t="shared" si="1534"/>
        <v>English cricketer (Leicestershire).[33] (death announced on this date)</v>
      </c>
      <c r="N4581" s="2" t="str">
        <f t="shared" si="1541"/>
        <v>English</v>
      </c>
      <c r="O4581" s="2" t="str">
        <f t="shared" si="1540"/>
        <v>cricketer (Leicestershire).[33] (death announced on this date)</v>
      </c>
      <c r="P4581" s="2" t="str">
        <f t="shared" si="1535"/>
        <v>cricketer (Leicestershire).</v>
      </c>
      <c r="Q4581" s="2" t="str">
        <f t="shared" si="1536"/>
        <v>cricketer (Leicestershire)</v>
      </c>
      <c r="R4581" s="2" t="str">
        <f>IFERROR(MID(Q4581,1,FIND(" ",Q4581)-1),Q4581)</f>
        <v>cricketer</v>
      </c>
      <c r="S4581" t="s">
        <v>7</v>
      </c>
    </row>
    <row r="4582" spans="1:29">
      <c r="A4582">
        <v>3414</v>
      </c>
      <c r="B4582">
        <v>583547</v>
      </c>
      <c r="C4582">
        <v>632090.16902874282</v>
      </c>
      <c r="D4582" t="s">
        <v>13751</v>
      </c>
      <c r="E4582" t="s">
        <v>14405</v>
      </c>
      <c r="F4582" t="s">
        <v>14406</v>
      </c>
      <c r="H4582">
        <v>0</v>
      </c>
      <c r="J4582">
        <v>97</v>
      </c>
      <c r="K4582" s="5">
        <v>42556</v>
      </c>
      <c r="L4582" t="s">
        <v>14065</v>
      </c>
      <c r="M4582" t="str">
        <f t="shared" si="1534"/>
        <v>British biochemist.[73]</v>
      </c>
      <c r="N4582" t="str">
        <f t="shared" si="1541"/>
        <v>British</v>
      </c>
      <c r="O4582" t="str">
        <f t="shared" si="1540"/>
        <v>biochemist.[73]</v>
      </c>
      <c r="P4582" s="2" t="str">
        <f t="shared" si="1535"/>
        <v>biochemist.</v>
      </c>
      <c r="Q4582" s="2" t="str">
        <f t="shared" si="1536"/>
        <v>biochemist</v>
      </c>
      <c r="R4582" s="2" t="str">
        <f>IFERROR(MID(Q4582,1,FIND(" ",Q4582)-1),Q4582)</f>
        <v>biochemist</v>
      </c>
      <c r="S4582" s="2"/>
      <c r="U4582" t="str">
        <f t="shared" ref="U4582:U4613" si="1542">CONCATENATE("https://en.wikipedia.org/wiki/",REPLACE(D4582,FIND(" ",D4582),1,"_"))</f>
        <v>https://en.wikipedia.org/wiki/Victor_P. Whittaker</v>
      </c>
      <c r="W4582" s="2"/>
      <c r="X4582" s="2"/>
      <c r="Y4582" t="str">
        <f t="shared" ref="Y4582:Y4613" si="1543">CONCATENATE("https://tools.wmflabs.org/xtools-articleinfo/?article=",REPLACE(D4582,FIND(" ",D4582),1,"_"),"&amp;project=en.wikipedia.org")</f>
        <v>https://tools.wmflabs.org/xtools-articleinfo/?article=Victor_P. Whittaker&amp;project=en.wikipedia.org</v>
      </c>
      <c r="AB4582" t="str">
        <f t="shared" ref="AB4582:AB4613" si="1544">CONCATENATE("https://en.wikipedia.org/w/index.php?title=Special:WhatLinksHere/",REPLACE(D4582,FIND(" ",D4582),1,"_"),"&amp;limit=500")</f>
        <v>https://en.wikipedia.org/w/index.php?title=Special:WhatLinksHere/Victor_P. Whittaker&amp;limit=500</v>
      </c>
    </row>
    <row r="4583" spans="1:29">
      <c r="A4583">
        <v>2889</v>
      </c>
      <c r="B4583">
        <v>673632</v>
      </c>
      <c r="C4583">
        <v>865581.19092842389</v>
      </c>
      <c r="D4583" t="s">
        <v>5569</v>
      </c>
      <c r="E4583" t="str">
        <f t="shared" ref="E4583:E4588" si="1545">LEFT(D4583,FIND(" ",D4583)-1)</f>
        <v>Victor</v>
      </c>
      <c r="F4583" t="str">
        <f t="shared" ref="F4583:F4588" si="1546">MID(D4583,FIND(" ",D4583)+1,9999)</f>
        <v>Reux</v>
      </c>
      <c r="H4583">
        <v>0</v>
      </c>
      <c r="J4583">
        <v>86</v>
      </c>
      <c r="K4583" s="5">
        <v>42524</v>
      </c>
      <c r="L4583" t="s">
        <v>5297</v>
      </c>
      <c r="M4583" t="str">
        <f t="shared" si="1534"/>
        <v>French Saint Pierre and Miquelon politician.[44]</v>
      </c>
      <c r="N4583" t="s">
        <v>13480</v>
      </c>
      <c r="O4583" t="str">
        <f t="shared" si="1540"/>
        <v>Saint Pierre and Miquelon politician.[44]</v>
      </c>
      <c r="P4583" t="str">
        <f t="shared" si="1535"/>
        <v>Saint Pierre and Miquelon politician.</v>
      </c>
      <c r="Q4583" t="str">
        <f t="shared" si="1536"/>
        <v>Saint Pierre and Miquelon politician</v>
      </c>
      <c r="R4583" t="s">
        <v>13481</v>
      </c>
      <c r="U4583" t="str">
        <f t="shared" si="1542"/>
        <v>https://en.wikipedia.org/wiki/Victor_Reux</v>
      </c>
      <c r="Y4583" t="str">
        <f t="shared" si="1543"/>
        <v>https://tools.wmflabs.org/xtools-articleinfo/?article=Victor_Reux&amp;project=en.wikipedia.org</v>
      </c>
      <c r="AB4583" t="str">
        <f t="shared" si="1544"/>
        <v>https://en.wikipedia.org/w/index.php?title=Special:WhatLinksHere/Victor_Reux&amp;limit=500</v>
      </c>
    </row>
    <row r="4584" spans="1:29">
      <c r="A4584">
        <v>4687</v>
      </c>
      <c r="B4584">
        <v>791928</v>
      </c>
      <c r="C4584">
        <v>571621.36910392297</v>
      </c>
      <c r="D4584" t="s">
        <v>15219</v>
      </c>
      <c r="E4584" t="str">
        <f t="shared" si="1545"/>
        <v>Victor</v>
      </c>
      <c r="F4584" t="str">
        <f t="shared" si="1546"/>
        <v>Scheinman</v>
      </c>
      <c r="H4584">
        <v>0</v>
      </c>
      <c r="J4584">
        <v>73</v>
      </c>
      <c r="K4584" s="5">
        <v>42633</v>
      </c>
      <c r="L4584" t="s">
        <v>15646</v>
      </c>
      <c r="M4584" t="str">
        <f t="shared" si="1534"/>
        <v>American inventor.[124]</v>
      </c>
      <c r="N4584" t="str">
        <f t="shared" ref="N4584:N4590" si="1547">MID(M4584,1,FIND(" ",M4584)-1)</f>
        <v>American</v>
      </c>
      <c r="O4584" t="str">
        <f t="shared" si="1540"/>
        <v>inventor.[124]</v>
      </c>
      <c r="P4584" s="2" t="str">
        <f t="shared" si="1535"/>
        <v>inventor.</v>
      </c>
      <c r="Q4584" s="2" t="str">
        <f t="shared" si="1536"/>
        <v>inventor</v>
      </c>
      <c r="R4584" s="2" t="str">
        <f>IFERROR(MID(Q4584,1,FIND(" ",Q4584)-1),Q4584)</f>
        <v>inventor</v>
      </c>
      <c r="U4584" t="str">
        <f t="shared" si="1542"/>
        <v>https://en.wikipedia.org/wiki/Victor_Scheinman</v>
      </c>
      <c r="Y4584" t="str">
        <f t="shared" si="1543"/>
        <v>https://tools.wmflabs.org/xtools-articleinfo/?article=Victor_Scheinman&amp;project=en.wikipedia.org</v>
      </c>
      <c r="AB4584" t="str">
        <f t="shared" si="1544"/>
        <v>https://en.wikipedia.org/w/index.php?title=Special:WhatLinksHere/Victor_Scheinman&amp;limit=500</v>
      </c>
    </row>
    <row r="4585" spans="1:29">
      <c r="A4585">
        <v>3155</v>
      </c>
      <c r="B4585">
        <v>133967</v>
      </c>
      <c r="C4585">
        <v>746415.40696393349</v>
      </c>
      <c r="D4585" t="s">
        <v>5325</v>
      </c>
      <c r="E4585" t="str">
        <f t="shared" si="1545"/>
        <v>Victor</v>
      </c>
      <c r="F4585" t="str">
        <f t="shared" si="1546"/>
        <v>Stănculescu</v>
      </c>
      <c r="H4585">
        <v>0</v>
      </c>
      <c r="J4585">
        <v>88</v>
      </c>
      <c r="K4585" s="5">
        <v>42540</v>
      </c>
      <c r="L4585" t="s">
        <v>4828</v>
      </c>
      <c r="M4585" t="str">
        <f t="shared" si="1534"/>
        <v>Romanian general and politician Minister of National Defence.[310]</v>
      </c>
      <c r="N4585" t="str">
        <f t="shared" si="1547"/>
        <v>Romanian</v>
      </c>
      <c r="O4585" t="str">
        <f t="shared" si="1540"/>
        <v>general and politician Minister of National Defence.[310]</v>
      </c>
      <c r="P4585" t="str">
        <f t="shared" si="1535"/>
        <v>general and politician Minister of National Defence.</v>
      </c>
      <c r="Q4585" t="str">
        <f t="shared" si="1536"/>
        <v>general and politician Minister of National Defence</v>
      </c>
      <c r="R4585" t="s">
        <v>3082</v>
      </c>
      <c r="S4585" s="2" t="s">
        <v>1235</v>
      </c>
      <c r="U4585" t="str">
        <f t="shared" si="1542"/>
        <v>https://en.wikipedia.org/wiki/Victor_Stănculescu</v>
      </c>
      <c r="Y4585" t="str">
        <f t="shared" si="1543"/>
        <v>https://tools.wmflabs.org/xtools-articleinfo/?article=Victor_Stănculescu&amp;project=en.wikipedia.org</v>
      </c>
      <c r="AB4585" t="str">
        <f t="shared" si="1544"/>
        <v>https://en.wikipedia.org/w/index.php?title=Special:WhatLinksHere/Victor_Stănculescu&amp;limit=500</v>
      </c>
    </row>
    <row r="4586" spans="1:29">
      <c r="A4586">
        <v>2174</v>
      </c>
      <c r="B4586">
        <v>324878</v>
      </c>
      <c r="C4586">
        <v>285721.53922868893</v>
      </c>
      <c r="D4586" t="s">
        <v>6712</v>
      </c>
      <c r="E4586" t="str">
        <f t="shared" si="1545"/>
        <v>Victoria</v>
      </c>
      <c r="F4586" t="str">
        <f t="shared" si="1546"/>
        <v>Wood</v>
      </c>
      <c r="H4586">
        <v>0</v>
      </c>
      <c r="J4586">
        <v>62</v>
      </c>
      <c r="K4586" s="5">
        <v>42480</v>
      </c>
      <c r="L4586" t="s">
        <v>6183</v>
      </c>
      <c r="M4586" t="str">
        <f t="shared" si="1534"/>
        <v>British comedian and actress (New Faces Victoria Wood As Seen on TV Dinnerladies) cancer.[361]</v>
      </c>
      <c r="N4586" t="str">
        <f t="shared" si="1547"/>
        <v>British</v>
      </c>
      <c r="O4586" t="str">
        <f t="shared" si="1540"/>
        <v>comedian and actress (New Faces Victoria Wood As Seen on TV Dinnerladies) cancer.[361]</v>
      </c>
      <c r="P4586" t="str">
        <f t="shared" si="1535"/>
        <v>comedian and actress (New Faces Victoria Wood As Seen on TV Dinnerladies) cancer.</v>
      </c>
      <c r="Q4586" t="str">
        <f t="shared" si="1536"/>
        <v>comedian and actress (New Faces Victoria Wood As Seen on TV Dinnerladies) cancer</v>
      </c>
      <c r="R4586" t="s">
        <v>3184</v>
      </c>
      <c r="S4586" s="2" t="s">
        <v>1568</v>
      </c>
      <c r="T4586" t="s">
        <v>7241</v>
      </c>
      <c r="U4586" t="str">
        <f t="shared" si="1542"/>
        <v>https://en.wikipedia.org/wiki/Victoria_Wood</v>
      </c>
      <c r="Y4586" t="str">
        <f t="shared" si="1543"/>
        <v>https://tools.wmflabs.org/xtools-articleinfo/?article=Victoria_Wood&amp;project=en.wikipedia.org</v>
      </c>
      <c r="AB4586" t="str">
        <f t="shared" si="1544"/>
        <v>https://en.wikipedia.org/w/index.php?title=Special:WhatLinksHere/Victoria_Wood&amp;limit=500</v>
      </c>
    </row>
    <row r="4587" spans="1:29">
      <c r="A4587">
        <v>970</v>
      </c>
      <c r="B4587">
        <v>652305</v>
      </c>
      <c r="C4587">
        <v>950316.42649155401</v>
      </c>
      <c r="D4587" t="s">
        <v>10892</v>
      </c>
      <c r="E4587" t="str">
        <f t="shared" si="1545"/>
        <v>Victorico</v>
      </c>
      <c r="F4587" t="str">
        <f t="shared" si="1546"/>
        <v>Chaves</v>
      </c>
      <c r="H4587">
        <v>0</v>
      </c>
      <c r="J4587">
        <v>83</v>
      </c>
      <c r="K4587" s="3">
        <v>42418</v>
      </c>
      <c r="L4587" t="s">
        <v>11417</v>
      </c>
      <c r="M4587" t="str">
        <f t="shared" si="1534"/>
        <v>Filipino sports administrator and politician.[315]</v>
      </c>
      <c r="N4587" t="str">
        <f t="shared" si="1547"/>
        <v>Filipino</v>
      </c>
      <c r="O4587" t="str">
        <f t="shared" si="1540"/>
        <v>sports administrator and politician.[315]</v>
      </c>
      <c r="P4587" t="str">
        <f t="shared" si="1535"/>
        <v>sports administrator and politician.</v>
      </c>
      <c r="Q4587" t="str">
        <f t="shared" si="1536"/>
        <v>sports administrator and politician</v>
      </c>
      <c r="R4587" t="str">
        <f>Q4587</f>
        <v>sports administrator and politician</v>
      </c>
      <c r="U4587" t="str">
        <f t="shared" si="1542"/>
        <v>https://en.wikipedia.org/wiki/Victorico_Chaves</v>
      </c>
      <c r="Y4587" t="str">
        <f t="shared" si="1543"/>
        <v>https://tools.wmflabs.org/xtools-articleinfo/?article=Victorico_Chaves&amp;project=en.wikipedia.org</v>
      </c>
      <c r="AB4587" t="str">
        <f t="shared" si="1544"/>
        <v>https://en.wikipedia.org/w/index.php?title=Special:WhatLinksHere/Victorico_Chaves&amp;limit=500</v>
      </c>
    </row>
    <row r="4588" spans="1:29">
      <c r="A4588">
        <v>1143</v>
      </c>
      <c r="B4588">
        <v>205101</v>
      </c>
      <c r="C4588">
        <v>249436.99113100593</v>
      </c>
      <c r="D4588" t="s">
        <v>11030</v>
      </c>
      <c r="E4588" t="str">
        <f t="shared" si="1545"/>
        <v>Vid</v>
      </c>
      <c r="F4588" t="str">
        <f t="shared" si="1546"/>
        <v>Pečjak</v>
      </c>
      <c r="H4588">
        <v>0</v>
      </c>
      <c r="J4588">
        <v>87</v>
      </c>
      <c r="K4588" s="3">
        <v>42427</v>
      </c>
      <c r="L4588" t="s">
        <v>11603</v>
      </c>
      <c r="M4588" t="str">
        <f t="shared" si="1534"/>
        <v>Slovene psychologist and writer.[490]</v>
      </c>
      <c r="N4588" t="str">
        <f t="shared" si="1547"/>
        <v>Slovene</v>
      </c>
      <c r="O4588" t="str">
        <f t="shared" si="1540"/>
        <v>psychologist and writer.[490]</v>
      </c>
      <c r="P4588" t="str">
        <f t="shared" si="1535"/>
        <v>psychologist and writer.</v>
      </c>
      <c r="Q4588" t="str">
        <f t="shared" si="1536"/>
        <v>psychologist and writer</v>
      </c>
      <c r="R4588" t="str">
        <f>Q4588</f>
        <v>psychologist and writer</v>
      </c>
      <c r="U4588" t="str">
        <f t="shared" si="1542"/>
        <v>https://en.wikipedia.org/wiki/Vid_Pečjak</v>
      </c>
      <c r="Y4588" t="str">
        <f t="shared" si="1543"/>
        <v>https://tools.wmflabs.org/xtools-articleinfo/?article=Vid_Pečjak&amp;project=en.wikipedia.org</v>
      </c>
      <c r="AB4588" t="str">
        <f t="shared" si="1544"/>
        <v>https://en.wikipedia.org/w/index.php?title=Special:WhatLinksHere/Vid_Pečjak&amp;limit=500</v>
      </c>
    </row>
    <row r="4589" spans="1:29">
      <c r="A4589">
        <v>3962</v>
      </c>
      <c r="B4589">
        <v>286913</v>
      </c>
      <c r="C4589">
        <v>18410.961052722996</v>
      </c>
      <c r="D4589" t="s">
        <v>4408</v>
      </c>
      <c r="E4589" t="s">
        <v>3455</v>
      </c>
      <c r="F4589" t="s">
        <v>3456</v>
      </c>
      <c r="H4589">
        <v>0</v>
      </c>
      <c r="J4589">
        <v>76</v>
      </c>
      <c r="K4589" s="5">
        <v>42588</v>
      </c>
      <c r="L4589" t="s">
        <v>4067</v>
      </c>
      <c r="M4589" t="str">
        <f t="shared" si="1534"/>
        <v>Indian screenwriter and film director.[104]</v>
      </c>
      <c r="N4589" t="str">
        <f t="shared" si="1547"/>
        <v>Indian</v>
      </c>
      <c r="O4589" t="str">
        <f t="shared" si="1540"/>
        <v>screenwriter and film director.[104]</v>
      </c>
      <c r="P4589" s="2" t="str">
        <f t="shared" si="1535"/>
        <v>screenwriter and film director.</v>
      </c>
      <c r="Q4589" s="2" t="str">
        <f t="shared" si="1536"/>
        <v>screenwriter and film director</v>
      </c>
      <c r="R4589" s="2" t="str">
        <f>Q4589</f>
        <v>screenwriter and film director</v>
      </c>
      <c r="S4589" s="2"/>
      <c r="U4589" t="str">
        <f t="shared" si="1542"/>
        <v>https://en.wikipedia.org/wiki/Vietnam_Veedu Sundaram</v>
      </c>
      <c r="Y4589" t="str">
        <f t="shared" si="1543"/>
        <v>https://tools.wmflabs.org/xtools-articleinfo/?article=Vietnam_Veedu Sundaram&amp;project=en.wikipedia.org</v>
      </c>
      <c r="AB4589" t="str">
        <f t="shared" si="1544"/>
        <v>https://en.wikipedia.org/w/index.php?title=Special:WhatLinksHere/Vietnam_Veedu Sundaram&amp;limit=500</v>
      </c>
    </row>
    <row r="4590" spans="1:29">
      <c r="A4590">
        <v>791</v>
      </c>
      <c r="B4590">
        <v>486607</v>
      </c>
      <c r="C4590">
        <v>85063.023201669814</v>
      </c>
      <c r="D4590" t="s">
        <v>10729</v>
      </c>
      <c r="E4590" t="str">
        <f t="shared" ref="E4590:E4620" si="1548">LEFT(D4590,FIND(" ",D4590)-1)</f>
        <v>Viggo</v>
      </c>
      <c r="F4590" t="str">
        <f t="shared" ref="F4590:F4620" si="1549">MID(D4590,FIND(" ",D4590)+1,9999)</f>
        <v>Rivad</v>
      </c>
      <c r="H4590">
        <v>0</v>
      </c>
      <c r="J4590">
        <v>93</v>
      </c>
      <c r="K4590" s="3">
        <v>42408</v>
      </c>
      <c r="L4590" t="s">
        <v>11151</v>
      </c>
      <c r="M4590" t="str">
        <f t="shared" si="1534"/>
        <v>Danish photographer.[135]</v>
      </c>
      <c r="N4590" t="str">
        <f t="shared" si="1547"/>
        <v>Danish</v>
      </c>
      <c r="O4590" t="str">
        <f t="shared" si="1540"/>
        <v>photographer.[135]</v>
      </c>
      <c r="P4590" t="str">
        <f t="shared" si="1535"/>
        <v>photographer.</v>
      </c>
      <c r="Q4590" t="str">
        <f t="shared" si="1536"/>
        <v>photographer</v>
      </c>
      <c r="R4590" t="str">
        <f>IFERROR(MID(Q4590,1,FIND(" ",Q4590)-1),Q4590)</f>
        <v>photographer</v>
      </c>
      <c r="U4590" t="str">
        <f t="shared" si="1542"/>
        <v>https://en.wikipedia.org/wiki/Viggo_Rivad</v>
      </c>
      <c r="Y4590" t="str">
        <f t="shared" si="1543"/>
        <v>https://tools.wmflabs.org/xtools-articleinfo/?article=Viggo_Rivad&amp;project=en.wikipedia.org</v>
      </c>
      <c r="AB4590" t="str">
        <f t="shared" si="1544"/>
        <v>https://en.wikipedia.org/w/index.php?title=Special:WhatLinksHere/Viggo_Rivad&amp;limit=500</v>
      </c>
    </row>
    <row r="4591" spans="1:29">
      <c r="A4591">
        <v>3999</v>
      </c>
      <c r="B4591">
        <v>967206</v>
      </c>
      <c r="C4591">
        <v>555794.58025749773</v>
      </c>
      <c r="D4591" t="s">
        <v>4596</v>
      </c>
      <c r="E4591" t="str">
        <f t="shared" si="1548"/>
        <v>Vijaya</v>
      </c>
      <c r="F4591" t="str">
        <f t="shared" si="1549"/>
        <v>Nandasiri</v>
      </c>
      <c r="H4591">
        <v>0</v>
      </c>
      <c r="J4591">
        <v>72</v>
      </c>
      <c r="K4591" s="5">
        <v>42590</v>
      </c>
      <c r="L4591" t="s">
        <v>4026</v>
      </c>
      <c r="M4591" t="str">
        <f t="shared" si="1534"/>
        <v>Sri Lankan actor and dramatist.[141]</v>
      </c>
      <c r="N4591" t="s">
        <v>3398</v>
      </c>
      <c r="O4591" t="str">
        <f t="shared" si="1540"/>
        <v>Lankan actor and dramatist.[141]</v>
      </c>
      <c r="P4591" s="2" t="str">
        <f t="shared" si="1535"/>
        <v>Lankan actor and dramatist.</v>
      </c>
      <c r="Q4591" s="2" t="str">
        <f t="shared" si="1536"/>
        <v>Lankan actor and dramatist</v>
      </c>
      <c r="R4591" s="2" t="s">
        <v>2710</v>
      </c>
      <c r="S4591" s="2"/>
      <c r="U4591" t="str">
        <f t="shared" si="1542"/>
        <v>https://en.wikipedia.org/wiki/Vijaya_Nandasiri</v>
      </c>
      <c r="Y4591" t="str">
        <f t="shared" si="1543"/>
        <v>https://tools.wmflabs.org/xtools-articleinfo/?article=Vijaya_Nandasiri&amp;project=en.wikipedia.org</v>
      </c>
      <c r="AB4591" t="str">
        <f t="shared" si="1544"/>
        <v>https://en.wikipedia.org/w/index.php?title=Special:WhatLinksHere/Vijaya_Nandasiri&amp;limit=500</v>
      </c>
    </row>
    <row r="4592" spans="1:29">
      <c r="A4592">
        <v>2286</v>
      </c>
      <c r="B4592">
        <v>625130</v>
      </c>
      <c r="C4592">
        <v>633887.27679648576</v>
      </c>
      <c r="D4592" t="s">
        <v>6664</v>
      </c>
      <c r="E4592" t="str">
        <f t="shared" si="1548"/>
        <v>Viktor</v>
      </c>
      <c r="F4592" t="str">
        <f t="shared" si="1549"/>
        <v>Gavrikov</v>
      </c>
      <c r="H4592">
        <v>0</v>
      </c>
      <c r="J4592">
        <v>58</v>
      </c>
      <c r="K4592" s="5">
        <v>42487</v>
      </c>
      <c r="L4592" t="s">
        <v>5592</v>
      </c>
      <c r="M4592" t="str">
        <f t="shared" si="1534"/>
        <v>Lithuanian-Swiss chess Grandmaster.[474]</v>
      </c>
      <c r="N4592" t="str">
        <f>MID(M4592,1,FIND(" ",M4592)-1)</f>
        <v>Lithuanian-Swiss</v>
      </c>
      <c r="O4592" t="str">
        <f t="shared" si="1540"/>
        <v>chess Grandmaster.[474]</v>
      </c>
      <c r="P4592" t="str">
        <f t="shared" si="1535"/>
        <v>chess Grandmaster.</v>
      </c>
      <c r="Q4592" t="str">
        <f t="shared" si="1536"/>
        <v>chess Grandmaster</v>
      </c>
      <c r="R4592" t="s">
        <v>7530</v>
      </c>
      <c r="U4592" t="str">
        <f t="shared" si="1542"/>
        <v>https://en.wikipedia.org/wiki/Viktor_Gavrikov</v>
      </c>
      <c r="Y4592" t="str">
        <f t="shared" si="1543"/>
        <v>https://tools.wmflabs.org/xtools-articleinfo/?article=Viktor_Gavrikov&amp;project=en.wikipedia.org</v>
      </c>
      <c r="AB4592" t="str">
        <f t="shared" si="1544"/>
        <v>https://en.wikipedia.org/w/index.php?title=Special:WhatLinksHere/Viktor_Gavrikov&amp;limit=500</v>
      </c>
    </row>
    <row r="4593" spans="1:29">
      <c r="A4593">
        <v>2938</v>
      </c>
      <c r="B4593">
        <v>714134</v>
      </c>
      <c r="C4593">
        <v>573329.62810232863</v>
      </c>
      <c r="D4593" t="s">
        <v>5744</v>
      </c>
      <c r="E4593" t="str">
        <f t="shared" si="1548"/>
        <v>Viktor</v>
      </c>
      <c r="F4593" t="str">
        <f t="shared" si="1549"/>
        <v>Korchnoi</v>
      </c>
      <c r="H4593">
        <v>0</v>
      </c>
      <c r="J4593">
        <v>85</v>
      </c>
      <c r="K4593" s="5">
        <v>42527</v>
      </c>
      <c r="L4593" t="s">
        <v>5118</v>
      </c>
      <c r="M4593" t="str">
        <f t="shared" si="1534"/>
        <v>Russian-born Swiss chess player.[93]</v>
      </c>
      <c r="N4593" t="s">
        <v>4462</v>
      </c>
      <c r="O4593" t="str">
        <f t="shared" si="1540"/>
        <v>Swiss chess player.[93]</v>
      </c>
      <c r="P4593" t="str">
        <f t="shared" si="1535"/>
        <v>Swiss chess player.</v>
      </c>
      <c r="Q4593" t="str">
        <f t="shared" si="1536"/>
        <v>Swiss chess player</v>
      </c>
      <c r="R4593" t="s">
        <v>13566</v>
      </c>
      <c r="U4593" t="str">
        <f t="shared" si="1542"/>
        <v>https://en.wikipedia.org/wiki/Viktor_Korchnoi</v>
      </c>
      <c r="Y4593" t="str">
        <f t="shared" si="1543"/>
        <v>https://tools.wmflabs.org/xtools-articleinfo/?article=Viktor_Korchnoi&amp;project=en.wikipedia.org</v>
      </c>
      <c r="AB4593" t="str">
        <f t="shared" si="1544"/>
        <v>https://en.wikipedia.org/w/index.php?title=Special:WhatLinksHere/Viktor_Korchnoi&amp;limit=500</v>
      </c>
    </row>
    <row r="4594" spans="1:29">
      <c r="A4594">
        <v>3692</v>
      </c>
      <c r="B4594">
        <v>502952</v>
      </c>
      <c r="C4594">
        <v>692581.1148512651</v>
      </c>
      <c r="D4594" t="s">
        <v>13976</v>
      </c>
      <c r="E4594" t="str">
        <f t="shared" si="1548"/>
        <v>Viktor</v>
      </c>
      <c r="F4594" t="str">
        <f t="shared" si="1549"/>
        <v>Kryzhanivskyi</v>
      </c>
      <c r="H4594">
        <v>0</v>
      </c>
      <c r="J4594">
        <v>66</v>
      </c>
      <c r="K4594" s="5">
        <v>42573</v>
      </c>
      <c r="L4594" t="s">
        <v>14337</v>
      </c>
      <c r="M4594" t="str">
        <f t="shared" si="1534"/>
        <v>Ukrainian painter and artist.[350]</v>
      </c>
      <c r="N4594" t="str">
        <f t="shared" ref="N4594:N4604" si="1550">MID(M4594,1,FIND(" ",M4594)-1)</f>
        <v>Ukrainian</v>
      </c>
      <c r="O4594" t="str">
        <f t="shared" si="1540"/>
        <v>painter and artist.[350]</v>
      </c>
      <c r="P4594" s="2" t="str">
        <f t="shared" si="1535"/>
        <v>painter and artist.</v>
      </c>
      <c r="Q4594" s="2" t="str">
        <f t="shared" si="1536"/>
        <v>painter and artist</v>
      </c>
      <c r="R4594" s="2" t="str">
        <f>Q4594</f>
        <v>painter and artist</v>
      </c>
      <c r="S4594" s="2"/>
      <c r="U4594" t="str">
        <f t="shared" si="1542"/>
        <v>https://en.wikipedia.org/wiki/Viktor_Kryzhanivskyi</v>
      </c>
      <c r="Y4594" t="str">
        <f t="shared" si="1543"/>
        <v>https://tools.wmflabs.org/xtools-articleinfo/?article=Viktor_Kryzhanivskyi&amp;project=en.wikipedia.org</v>
      </c>
      <c r="AB4594" t="str">
        <f t="shared" si="1544"/>
        <v>https://en.wikipedia.org/w/index.php?title=Special:WhatLinksHere/Viktor_Kryzhanivskyi&amp;limit=500</v>
      </c>
    </row>
    <row r="4595" spans="1:29">
      <c r="A4595">
        <v>20</v>
      </c>
      <c r="B4595">
        <v>479793</v>
      </c>
      <c r="C4595">
        <v>946600.22284278972</v>
      </c>
      <c r="D4595" t="s">
        <v>8675</v>
      </c>
      <c r="E4595" t="str">
        <f t="shared" si="1548"/>
        <v>Vilmos</v>
      </c>
      <c r="F4595" t="str">
        <f t="shared" si="1549"/>
        <v>Zsigmond</v>
      </c>
      <c r="H4595">
        <v>0</v>
      </c>
      <c r="J4595">
        <v>85</v>
      </c>
      <c r="K4595" s="3">
        <v>42370</v>
      </c>
      <c r="L4595" t="s">
        <v>9876</v>
      </c>
      <c r="M4595" t="str">
        <f t="shared" si="1534"/>
        <v>Hungarian-American cinematographer (Close Encounters of the Third Kind The Deer Hunter The Black Dahlia) Oscar winner (1978).[20]</v>
      </c>
      <c r="N4595" t="str">
        <f t="shared" si="1550"/>
        <v>Hungarian-American</v>
      </c>
      <c r="O4595" t="str">
        <f t="shared" si="1540"/>
        <v>cinematographer (Close Encounters of the Third Kind The Deer Hunter The Black Dahlia) Oscar winner (1978).[20]</v>
      </c>
      <c r="P4595" t="str">
        <f t="shared" si="1535"/>
        <v>cinematographer (Close Encounters of the Third Kind The Deer Hunter The Black Dahlia) Oscar winner (1978).</v>
      </c>
      <c r="Q4595" t="str">
        <f t="shared" si="1536"/>
        <v>cinematographer (Close Encounters of the Third Kind The Deer Hunter The Black Dahlia) Oscar winner (1978)</v>
      </c>
      <c r="R4595" t="str">
        <f>IFERROR(MID(Q4595,1,FIND(" ",Q4595)-1),Q4595)</f>
        <v>cinematographer</v>
      </c>
      <c r="S4595" t="s">
        <v>2534</v>
      </c>
      <c r="U4595" t="str">
        <f t="shared" si="1542"/>
        <v>https://en.wikipedia.org/wiki/Vilmos_Zsigmond</v>
      </c>
      <c r="V4595">
        <v>989</v>
      </c>
      <c r="Y4595" t="str">
        <f t="shared" si="1543"/>
        <v>https://tools.wmflabs.org/xtools-articleinfo/?article=Vilmos_Zsigmond&amp;project=en.wikipedia.org</v>
      </c>
      <c r="Z4595">
        <v>198</v>
      </c>
      <c r="AA4595">
        <v>140</v>
      </c>
      <c r="AB4595" t="str">
        <f t="shared" si="1544"/>
        <v>https://en.wikipedia.org/w/index.php?title=Special:WhatLinksHere/Vilmos_Zsigmond&amp;limit=500</v>
      </c>
      <c r="AC4595">
        <v>269</v>
      </c>
    </row>
    <row r="4596" spans="1:29">
      <c r="A4596">
        <v>1717</v>
      </c>
      <c r="B4596">
        <v>788539</v>
      </c>
      <c r="C4596">
        <v>66000.71146931441</v>
      </c>
      <c r="D4596" t="s">
        <v>8625</v>
      </c>
      <c r="E4596" t="str">
        <f t="shared" si="1548"/>
        <v>Vince</v>
      </c>
      <c r="F4596" t="str">
        <f t="shared" si="1549"/>
        <v>Boryla</v>
      </c>
      <c r="H4596">
        <v>0</v>
      </c>
      <c r="J4596">
        <v>89</v>
      </c>
      <c r="K4596" s="3">
        <v>42456</v>
      </c>
      <c r="L4596" s="2" t="s">
        <v>7800</v>
      </c>
      <c r="M4596" t="str">
        <f t="shared" si="1534"/>
        <v>American basketball player and coach (New York Knicks) and general manager (Denver Nuggets) Olympic champion (1948).[524]</v>
      </c>
      <c r="N4596" t="str">
        <f t="shared" si="1550"/>
        <v>American</v>
      </c>
      <c r="O4596" t="str">
        <f t="shared" si="1540"/>
        <v>basketball player and coach (New York Knicks) and general manager (Denver Nuggets) Olympic champion (1948).[524]</v>
      </c>
      <c r="P4596" t="str">
        <f t="shared" si="1535"/>
        <v>basketball player and coach (New York Knicks) and general manager (Denver Nuggets) Olympic champion (1948).</v>
      </c>
      <c r="Q4596" t="str">
        <f t="shared" si="1536"/>
        <v>basketball player and coach (New York Knicks) and general manager (Denver Nuggets) Olympic champion (1948)</v>
      </c>
      <c r="R4596" t="s">
        <v>7470</v>
      </c>
      <c r="U4596" t="str">
        <f t="shared" si="1542"/>
        <v>https://en.wikipedia.org/wiki/Vince_Boryla</v>
      </c>
      <c r="Y4596" t="str">
        <f t="shared" si="1543"/>
        <v>https://tools.wmflabs.org/xtools-articleinfo/?article=Vince_Boryla&amp;project=en.wikipedia.org</v>
      </c>
      <c r="AB4596" t="str">
        <f t="shared" si="1544"/>
        <v>https://en.wikipedia.org/w/index.php?title=Special:WhatLinksHere/Vince_Boryla&amp;limit=500</v>
      </c>
    </row>
    <row r="4597" spans="1:29">
      <c r="A4597">
        <v>2265</v>
      </c>
      <c r="B4597">
        <v>567500</v>
      </c>
      <c r="C4597">
        <v>126190.03722647903</v>
      </c>
      <c r="D4597" t="s">
        <v>6481</v>
      </c>
      <c r="E4597" t="str">
        <f t="shared" si="1548"/>
        <v>Vincent</v>
      </c>
      <c r="F4597" t="str">
        <f t="shared" si="1549"/>
        <v>Darius</v>
      </c>
      <c r="H4597">
        <v>0</v>
      </c>
      <c r="J4597">
        <v>60</v>
      </c>
      <c r="K4597" s="5">
        <v>42486</v>
      </c>
      <c r="L4597" t="s">
        <v>6086</v>
      </c>
      <c r="M4597" t="str">
        <f t="shared" si="1534"/>
        <v>Grenadian Roman Catholic prelate Bishop of Saint George's in Grenada (since 2002).[453]</v>
      </c>
      <c r="N4597" t="str">
        <f t="shared" si="1550"/>
        <v>Grenadian</v>
      </c>
      <c r="O4597" t="str">
        <f t="shared" si="1540"/>
        <v>Roman Catholic prelate Bishop of Saint George's in Grenada (since 2002).[453]</v>
      </c>
      <c r="P4597" t="str">
        <f t="shared" si="1535"/>
        <v>Roman Catholic prelate Bishop of Saint George's in Grenada (since 2002).</v>
      </c>
      <c r="Q4597" t="str">
        <f t="shared" si="1536"/>
        <v>Roman Catholic prelate Bishop of Saint George's in Grenada (since 2002)</v>
      </c>
      <c r="R4597" t="s">
        <v>6960</v>
      </c>
      <c r="S4597" s="2" t="s">
        <v>1608</v>
      </c>
      <c r="U4597" t="str">
        <f t="shared" si="1542"/>
        <v>https://en.wikipedia.org/wiki/Vincent_Darius</v>
      </c>
      <c r="Y4597" t="str">
        <f t="shared" si="1543"/>
        <v>https://tools.wmflabs.org/xtools-articleinfo/?article=Vincent_Darius&amp;project=en.wikipedia.org</v>
      </c>
      <c r="AB4597" t="str">
        <f t="shared" si="1544"/>
        <v>https://en.wikipedia.org/w/index.php?title=Special:WhatLinksHere/Vincent_Darius&amp;limit=500</v>
      </c>
    </row>
    <row r="4598" spans="1:29">
      <c r="A4598">
        <v>4469</v>
      </c>
      <c r="B4598">
        <v>886232</v>
      </c>
      <c r="C4598">
        <v>481638.95063771633</v>
      </c>
      <c r="D4598" t="s">
        <v>15034</v>
      </c>
      <c r="E4598" t="str">
        <f t="shared" si="1548"/>
        <v>Vincent</v>
      </c>
      <c r="F4598" t="str">
        <f t="shared" si="1549"/>
        <v>Zhu Wei-Fang</v>
      </c>
      <c r="H4598">
        <v>0</v>
      </c>
      <c r="J4598">
        <v>90</v>
      </c>
      <c r="K4598" s="5">
        <v>42620</v>
      </c>
      <c r="L4598" t="s">
        <v>15246</v>
      </c>
      <c r="M4598" t="str">
        <f t="shared" si="1534"/>
        <v>Chinese Roman Catholic prelate Bishop of Yongjia (since 2007).[342]</v>
      </c>
      <c r="N4598" t="str">
        <f t="shared" si="1550"/>
        <v>Chinese</v>
      </c>
      <c r="O4598" t="str">
        <f t="shared" si="1540"/>
        <v>Roman Catholic prelate Bishop of Yongjia (since 2007).[342]</v>
      </c>
      <c r="P4598" s="2" t="str">
        <f t="shared" si="1535"/>
        <v>Roman Catholic prelate Bishop of Yongjia (since 2007).</v>
      </c>
      <c r="Q4598" s="2" t="str">
        <f t="shared" si="1536"/>
        <v>Roman Catholic prelate Bishop of Yongjia (since 2007)</v>
      </c>
      <c r="R4598" s="2" t="str">
        <f>IFERROR(MID(Q4598,1,FIND(" ",Q4598)-1),Q4598)</f>
        <v>Roman</v>
      </c>
      <c r="S4598" s="2" t="s">
        <v>440</v>
      </c>
      <c r="U4598" t="str">
        <f t="shared" si="1542"/>
        <v>https://en.wikipedia.org/wiki/Vincent_Zhu Wei-Fang</v>
      </c>
      <c r="Y4598" t="str">
        <f t="shared" si="1543"/>
        <v>https://tools.wmflabs.org/xtools-articleinfo/?article=Vincent_Zhu Wei-Fang&amp;project=en.wikipedia.org</v>
      </c>
      <c r="AB4598" t="str">
        <f t="shared" si="1544"/>
        <v>https://en.wikipedia.org/w/index.php?title=Special:WhatLinksHere/Vincent_Zhu Wei-Fang&amp;limit=500</v>
      </c>
    </row>
    <row r="4599" spans="1:29">
      <c r="A4599">
        <v>1267</v>
      </c>
      <c r="B4599">
        <v>818507</v>
      </c>
      <c r="C4599">
        <v>6434.1237430198817</v>
      </c>
      <c r="D4599" t="s">
        <v>9071</v>
      </c>
      <c r="E4599" t="str">
        <f t="shared" si="1548"/>
        <v>Vincenzo</v>
      </c>
      <c r="F4599" t="str">
        <f t="shared" si="1549"/>
        <v>Franco</v>
      </c>
      <c r="H4599">
        <v>0</v>
      </c>
      <c r="J4599">
        <v>98</v>
      </c>
      <c r="K4599" s="3">
        <v>42433</v>
      </c>
      <c r="L4599" s="2" t="s">
        <v>8174</v>
      </c>
      <c r="M4599" t="str">
        <f t="shared" si="1534"/>
        <v>Italian Roman Catholic prelate Bishop of Tursi-Lagonegro (1974–1981) and Archbishop of Otranto (1981–1993).[73]</v>
      </c>
      <c r="N4599" t="str">
        <f t="shared" si="1550"/>
        <v>Italian</v>
      </c>
      <c r="O4599" t="str">
        <f t="shared" si="1540"/>
        <v>Roman Catholic prelate Bishop of Tursi-Lagonegro (1974–1981) and Archbishop of Otranto (1981–1993).[73]</v>
      </c>
      <c r="P4599" t="str">
        <f t="shared" si="1535"/>
        <v>Roman Catholic prelate Bishop of Tursi-Lagonegro (1974–1981) and Archbishop of Otranto (1981–1993).</v>
      </c>
      <c r="Q4599" t="str">
        <f t="shared" si="1536"/>
        <v>Roman Catholic prelate Bishop of Tursi-Lagonegro (1974–1981) and Archbishop of Otranto (1981–1993)</v>
      </c>
      <c r="R4599" t="s">
        <v>6960</v>
      </c>
      <c r="S4599" s="2" t="s">
        <v>2134</v>
      </c>
      <c r="U4599" t="str">
        <f t="shared" si="1542"/>
        <v>https://en.wikipedia.org/wiki/Vincenzo_Franco</v>
      </c>
      <c r="Y4599" t="str">
        <f t="shared" si="1543"/>
        <v>https://tools.wmflabs.org/xtools-articleinfo/?article=Vincenzo_Franco&amp;project=en.wikipedia.org</v>
      </c>
      <c r="AB4599" t="str">
        <f t="shared" si="1544"/>
        <v>https://en.wikipedia.org/w/index.php?title=Special:WhatLinksHere/Vincenzo_Franco&amp;limit=500</v>
      </c>
    </row>
    <row r="4600" spans="1:29">
      <c r="A4600">
        <v>2630</v>
      </c>
      <c r="B4600">
        <v>905700</v>
      </c>
      <c r="C4600">
        <v>116447.01149180037</v>
      </c>
      <c r="D4600" t="s">
        <v>12048</v>
      </c>
      <c r="E4600" t="str">
        <f t="shared" si="1548"/>
        <v>Vinjamuri</v>
      </c>
      <c r="F4600" t="str">
        <f t="shared" si="1549"/>
        <v>Seetha Devi</v>
      </c>
      <c r="H4600">
        <v>0</v>
      </c>
      <c r="K4600" s="5">
        <v>42507</v>
      </c>
      <c r="L4600" t="s">
        <v>12727</v>
      </c>
      <c r="M4600" t="str">
        <f t="shared" si="1534"/>
        <v>Indian folk singer.[294]</v>
      </c>
      <c r="N4600" t="str">
        <f t="shared" si="1550"/>
        <v>Indian</v>
      </c>
      <c r="O4600" t="str">
        <f t="shared" si="1540"/>
        <v>folk singer.[294]</v>
      </c>
      <c r="P4600" t="str">
        <f t="shared" si="1535"/>
        <v>folk singer.</v>
      </c>
      <c r="Q4600" t="str">
        <f t="shared" si="1536"/>
        <v>folk singer</v>
      </c>
      <c r="R4600" t="s">
        <v>13404</v>
      </c>
      <c r="U4600" t="str">
        <f t="shared" si="1542"/>
        <v>https://en.wikipedia.org/wiki/Vinjamuri_Seetha Devi</v>
      </c>
      <c r="Y4600" t="str">
        <f t="shared" si="1543"/>
        <v>https://tools.wmflabs.org/xtools-articleinfo/?article=Vinjamuri_Seetha Devi&amp;project=en.wikipedia.org</v>
      </c>
      <c r="AB4600" t="str">
        <f t="shared" si="1544"/>
        <v>https://en.wikipedia.org/w/index.php?title=Special:WhatLinksHere/Vinjamuri_Seetha Devi&amp;limit=500</v>
      </c>
    </row>
    <row r="4601" spans="1:29">
      <c r="A4601">
        <v>796</v>
      </c>
      <c r="B4601">
        <v>728246</v>
      </c>
      <c r="C4601">
        <v>548787.40916774399</v>
      </c>
      <c r="D4601" t="s">
        <v>10880</v>
      </c>
      <c r="E4601" t="str">
        <f t="shared" si="1548"/>
        <v>Violette</v>
      </c>
      <c r="F4601" t="str">
        <f t="shared" si="1549"/>
        <v>Verdy</v>
      </c>
      <c r="H4601">
        <v>0</v>
      </c>
      <c r="J4601">
        <v>82</v>
      </c>
      <c r="K4601" s="3">
        <v>42408</v>
      </c>
      <c r="L4601" t="s">
        <v>10932</v>
      </c>
      <c r="M4601" t="str">
        <f t="shared" si="1534"/>
        <v>French ballerina.[140]</v>
      </c>
      <c r="N4601" t="str">
        <f t="shared" si="1550"/>
        <v>French</v>
      </c>
      <c r="O4601" t="str">
        <f t="shared" si="1540"/>
        <v>ballerina.[140]</v>
      </c>
      <c r="P4601" t="str">
        <f t="shared" si="1535"/>
        <v>ballerina.</v>
      </c>
      <c r="Q4601" t="str">
        <f t="shared" si="1536"/>
        <v>ballerina</v>
      </c>
      <c r="R4601" t="str">
        <f>IFERROR(MID(Q4601,1,FIND(" ",Q4601)-1),Q4601)</f>
        <v>ballerina</v>
      </c>
      <c r="U4601" t="str">
        <f t="shared" si="1542"/>
        <v>https://en.wikipedia.org/wiki/Violette_Verdy</v>
      </c>
      <c r="Y4601" t="str">
        <f t="shared" si="1543"/>
        <v>https://tools.wmflabs.org/xtools-articleinfo/?article=Violette_Verdy&amp;project=en.wikipedia.org</v>
      </c>
      <c r="AB4601" t="str">
        <f t="shared" si="1544"/>
        <v>https://en.wikipedia.org/w/index.php?title=Special:WhatLinksHere/Violette_Verdy&amp;limit=500</v>
      </c>
    </row>
    <row r="4602" spans="1:29">
      <c r="A4602">
        <v>917</v>
      </c>
      <c r="B4602">
        <v>687009</v>
      </c>
      <c r="C4602">
        <v>754421.97862230381</v>
      </c>
      <c r="D4602" t="s">
        <v>10440</v>
      </c>
      <c r="E4602" t="str">
        <f t="shared" si="1548"/>
        <v>Virgil</v>
      </c>
      <c r="F4602" t="str">
        <f t="shared" si="1549"/>
        <v>Jester</v>
      </c>
      <c r="H4602">
        <v>0</v>
      </c>
      <c r="J4602">
        <v>88</v>
      </c>
      <c r="K4602" s="3">
        <v>42415</v>
      </c>
      <c r="L4602" t="s">
        <v>11221</v>
      </c>
      <c r="M4602" t="str">
        <f t="shared" si="1534"/>
        <v>American baseball player (Boston Braves/Milwaukee Braves) pneumonia.[262]</v>
      </c>
      <c r="N4602" t="str">
        <f t="shared" si="1550"/>
        <v>American</v>
      </c>
      <c r="O4602" t="str">
        <f t="shared" si="1540"/>
        <v>baseball player (Boston Braves/Milwaukee Braves) pneumonia.[262]</v>
      </c>
      <c r="P4602" t="str">
        <f t="shared" si="1535"/>
        <v>baseball player (Boston Braves/Milwaukee Braves) pneumonia.</v>
      </c>
      <c r="Q4602" t="str">
        <f t="shared" si="1536"/>
        <v>baseball player (Boston Braves/Milwaukee Braves) pneumonia</v>
      </c>
      <c r="R4602" t="s">
        <v>7478</v>
      </c>
      <c r="S4602" t="s">
        <v>2240</v>
      </c>
      <c r="T4602" t="s">
        <v>8999</v>
      </c>
      <c r="U4602" t="str">
        <f t="shared" si="1542"/>
        <v>https://en.wikipedia.org/wiki/Virgil_Jester</v>
      </c>
      <c r="Y4602" t="str">
        <f t="shared" si="1543"/>
        <v>https://tools.wmflabs.org/xtools-articleinfo/?article=Virgil_Jester&amp;project=en.wikipedia.org</v>
      </c>
      <c r="AB4602" t="str">
        <f t="shared" si="1544"/>
        <v>https://en.wikipedia.org/w/index.php?title=Special:WhatLinksHere/Virgil_Jester&amp;limit=500</v>
      </c>
    </row>
    <row r="4603" spans="1:29">
      <c r="A4603">
        <v>1474</v>
      </c>
      <c r="B4603">
        <v>199843</v>
      </c>
      <c r="C4603">
        <v>496477.3668343696</v>
      </c>
      <c r="D4603" t="s">
        <v>8746</v>
      </c>
      <c r="E4603" t="str">
        <f t="shared" si="1548"/>
        <v>Virgilio</v>
      </c>
      <c r="F4603" t="str">
        <f t="shared" si="1549"/>
        <v>Elizondo</v>
      </c>
      <c r="H4603">
        <v>0</v>
      </c>
      <c r="J4603">
        <v>80</v>
      </c>
      <c r="K4603" s="3">
        <v>42443</v>
      </c>
      <c r="L4603" s="2" t="s">
        <v>7972</v>
      </c>
      <c r="M4603" t="str">
        <f t="shared" si="1534"/>
        <v>American Roman Catholic priest and theologian suicide by gunshot.[280]</v>
      </c>
      <c r="N4603" t="str">
        <f t="shared" si="1550"/>
        <v>American</v>
      </c>
      <c r="O4603" t="str">
        <f t="shared" si="1540"/>
        <v>Roman Catholic priest and theologian suicide by gunshot.[280]</v>
      </c>
      <c r="P4603" t="str">
        <f t="shared" si="1535"/>
        <v>Roman Catholic priest and theologian suicide by gunshot.</v>
      </c>
      <c r="Q4603" t="str">
        <f t="shared" si="1536"/>
        <v>Roman Catholic priest and theologian suicide by gunshot</v>
      </c>
      <c r="R4603" t="s">
        <v>3113</v>
      </c>
      <c r="T4603" t="s">
        <v>7505</v>
      </c>
      <c r="U4603" t="str">
        <f t="shared" si="1542"/>
        <v>https://en.wikipedia.org/wiki/Virgilio_Elizondo</v>
      </c>
      <c r="Y4603" t="str">
        <f t="shared" si="1543"/>
        <v>https://tools.wmflabs.org/xtools-articleinfo/?article=Virgilio_Elizondo&amp;project=en.wikipedia.org</v>
      </c>
      <c r="AB4603" t="str">
        <f t="shared" si="1544"/>
        <v>https://en.wikipedia.org/w/index.php?title=Special:WhatLinksHere/Virgilio_Elizondo&amp;limit=500</v>
      </c>
    </row>
    <row r="4604" spans="1:29">
      <c r="A4604">
        <v>3142</v>
      </c>
      <c r="B4604">
        <v>713081</v>
      </c>
      <c r="C4604">
        <v>755626.17200193927</v>
      </c>
      <c r="D4604" t="s">
        <v>5312</v>
      </c>
      <c r="E4604" t="str">
        <f t="shared" si="1548"/>
        <v>Vittorio</v>
      </c>
      <c r="F4604" t="str">
        <f t="shared" si="1549"/>
        <v>Merloni</v>
      </c>
      <c r="H4604">
        <v>0</v>
      </c>
      <c r="J4604">
        <v>83</v>
      </c>
      <c r="K4604" s="5">
        <v>42539</v>
      </c>
      <c r="L4604" t="s">
        <v>4818</v>
      </c>
      <c r="M4604" t="str">
        <f t="shared" si="1534"/>
        <v>Italian entrepreneur and industrialist founder of Indesit Company.[297]</v>
      </c>
      <c r="N4604" t="str">
        <f t="shared" si="1550"/>
        <v>Italian</v>
      </c>
      <c r="O4604" t="str">
        <f t="shared" si="1540"/>
        <v>entrepreneur and industrialist founder of Indesit Company.[297]</v>
      </c>
      <c r="P4604" t="str">
        <f t="shared" si="1535"/>
        <v>entrepreneur and industrialist founder of Indesit Company.</v>
      </c>
      <c r="Q4604" t="str">
        <f t="shared" si="1536"/>
        <v>entrepreneur and industrialist founder of Indesit Company</v>
      </c>
      <c r="R4604" t="str">
        <f>LEFT(Q4604,30)</f>
        <v>entrepreneur and industrialist</v>
      </c>
      <c r="S4604" s="2" t="s">
        <v>1139</v>
      </c>
      <c r="U4604" t="str">
        <f t="shared" si="1542"/>
        <v>https://en.wikipedia.org/wiki/Vittorio_Merloni</v>
      </c>
      <c r="Y4604" t="str">
        <f t="shared" si="1543"/>
        <v>https://tools.wmflabs.org/xtools-articleinfo/?article=Vittorio_Merloni&amp;project=en.wikipedia.org</v>
      </c>
      <c r="AB4604" t="str">
        <f t="shared" si="1544"/>
        <v>https://en.wikipedia.org/w/index.php?title=Special:WhatLinksHere/Vittorio_Merloni&amp;limit=500</v>
      </c>
    </row>
    <row r="4605" spans="1:29">
      <c r="A4605">
        <v>3824</v>
      </c>
      <c r="B4605">
        <v>629541</v>
      </c>
      <c r="C4605">
        <v>931656.58303223609</v>
      </c>
      <c r="D4605" t="s">
        <v>13784</v>
      </c>
      <c r="E4605" t="str">
        <f t="shared" si="1548"/>
        <v>Vivean</v>
      </c>
      <c r="F4605" t="str">
        <f t="shared" si="1549"/>
        <v>Gray</v>
      </c>
      <c r="H4605">
        <v>0</v>
      </c>
      <c r="J4605">
        <v>92</v>
      </c>
      <c r="K4605" s="5">
        <v>42580</v>
      </c>
      <c r="L4605" t="s">
        <v>14615</v>
      </c>
      <c r="M4605" t="str">
        <f t="shared" si="1534"/>
        <v>British-born Australian actress (Neighbours The Sullivans Prisoner).[483]</v>
      </c>
      <c r="N4605" t="s">
        <v>14607</v>
      </c>
      <c r="O4605" t="str">
        <f t="shared" si="1540"/>
        <v>Australian actress (Neighbours The Sullivans Prisoner).[483]</v>
      </c>
      <c r="P4605" s="2" t="str">
        <f t="shared" si="1535"/>
        <v>Australian actress (Neighbours The Sullivans Prisoner).</v>
      </c>
      <c r="Q4605" s="2" t="str">
        <f t="shared" si="1536"/>
        <v>Australian actress (Neighbours The Sullivans Prisoner)</v>
      </c>
      <c r="R4605" s="2" t="s">
        <v>14936</v>
      </c>
      <c r="S4605" s="2" t="s">
        <v>590</v>
      </c>
      <c r="U4605" t="str">
        <f t="shared" si="1542"/>
        <v>https://en.wikipedia.org/wiki/Vivean_Gray</v>
      </c>
      <c r="Y4605" t="str">
        <f t="shared" si="1543"/>
        <v>https://tools.wmflabs.org/xtools-articleinfo/?article=Vivean_Gray&amp;project=en.wikipedia.org</v>
      </c>
      <c r="AB4605" t="str">
        <f t="shared" si="1544"/>
        <v>https://en.wikipedia.org/w/index.php?title=Special:WhatLinksHere/Vivean_Gray&amp;limit=500</v>
      </c>
    </row>
    <row r="4606" spans="1:29">
      <c r="A4606">
        <v>2212</v>
      </c>
      <c r="B4606">
        <v>659382</v>
      </c>
      <c r="C4606">
        <v>623734.9029825055</v>
      </c>
      <c r="D4606" t="s">
        <v>6586</v>
      </c>
      <c r="E4606" t="str">
        <f t="shared" si="1548"/>
        <v>Vjatšeslav</v>
      </c>
      <c r="F4606" t="str">
        <f t="shared" si="1549"/>
        <v>Kobrin</v>
      </c>
      <c r="H4606">
        <v>0</v>
      </c>
      <c r="J4606">
        <v>58</v>
      </c>
      <c r="K4606" s="5">
        <v>42483</v>
      </c>
      <c r="L4606" t="s">
        <v>6025</v>
      </c>
      <c r="M4606" t="str">
        <f t="shared" si="1534"/>
        <v>Russian guitarist and songwriter.[400]</v>
      </c>
      <c r="N4606" t="str">
        <f>MID(M4606,1,FIND(" ",M4606)-1)</f>
        <v>Russian</v>
      </c>
      <c r="O4606" t="str">
        <f t="shared" ref="O4606:O4618" si="1551">MID(M4606,FIND(" ",M4606)+1,9999)</f>
        <v>guitarist and songwriter.[400]</v>
      </c>
      <c r="P4606" t="str">
        <f t="shared" si="1535"/>
        <v>guitarist and songwriter.</v>
      </c>
      <c r="Q4606" t="str">
        <f t="shared" si="1536"/>
        <v>guitarist and songwriter</v>
      </c>
      <c r="R4606" t="str">
        <f>Q4606</f>
        <v>guitarist and songwriter</v>
      </c>
      <c r="U4606" t="str">
        <f t="shared" si="1542"/>
        <v>https://en.wikipedia.org/wiki/Vjatšeslav_Kobrin</v>
      </c>
      <c r="Y4606" t="str">
        <f t="shared" si="1543"/>
        <v>https://tools.wmflabs.org/xtools-articleinfo/?article=Vjatšeslav_Kobrin&amp;project=en.wikipedia.org</v>
      </c>
      <c r="AB4606" t="str">
        <f t="shared" si="1544"/>
        <v>https://en.wikipedia.org/w/index.php?title=Special:WhatLinksHere/Vjatšeslav_Kobrin&amp;limit=500</v>
      </c>
    </row>
    <row r="4607" spans="1:29">
      <c r="A4607">
        <v>3811</v>
      </c>
      <c r="B4607">
        <v>601122</v>
      </c>
      <c r="C4607">
        <v>153185.74212778913</v>
      </c>
      <c r="D4607" t="s">
        <v>13934</v>
      </c>
      <c r="E4607" t="str">
        <f t="shared" si="1548"/>
        <v>Vladica</v>
      </c>
      <c r="F4607" t="str">
        <f t="shared" si="1549"/>
        <v>Kovačević</v>
      </c>
      <c r="H4607">
        <v>0</v>
      </c>
      <c r="J4607">
        <v>76</v>
      </c>
      <c r="K4607" s="5">
        <v>42579</v>
      </c>
      <c r="L4607" t="s">
        <v>14498</v>
      </c>
      <c r="M4607" t="str">
        <f t="shared" si="1534"/>
        <v>Serbian footballer.[470]</v>
      </c>
      <c r="N4607" t="str">
        <f>MID(M4607,1,FIND(" ",M4607)-1)</f>
        <v>Serbian</v>
      </c>
      <c r="O4607" t="str">
        <f t="shared" si="1551"/>
        <v>footballer.[470]</v>
      </c>
      <c r="P4607" s="2" t="str">
        <f t="shared" si="1535"/>
        <v>footballer.</v>
      </c>
      <c r="Q4607" s="2" t="str">
        <f t="shared" si="1536"/>
        <v>footballer</v>
      </c>
      <c r="R4607" s="2" t="str">
        <f>IFERROR(MID(Q4607,1,FIND(" ",Q4607)-1),Q4607)</f>
        <v>footballer</v>
      </c>
      <c r="S4607" s="2"/>
      <c r="U4607" t="str">
        <f t="shared" si="1542"/>
        <v>https://en.wikipedia.org/wiki/Vladica_Kovačević</v>
      </c>
      <c r="Y4607" t="str">
        <f t="shared" si="1543"/>
        <v>https://tools.wmflabs.org/xtools-articleinfo/?article=Vladica_Kovačević&amp;project=en.wikipedia.org</v>
      </c>
      <c r="AB4607" t="str">
        <f t="shared" si="1544"/>
        <v>https://en.wikipedia.org/w/index.php?title=Special:WhatLinksHere/Vladica_Kovačević&amp;limit=500</v>
      </c>
    </row>
    <row r="4608" spans="1:29">
      <c r="A4608">
        <v>1765</v>
      </c>
      <c r="B4608">
        <v>311032</v>
      </c>
      <c r="C4608">
        <v>493376.16286265984</v>
      </c>
      <c r="D4608" t="s">
        <v>8290</v>
      </c>
      <c r="E4608" t="str">
        <f t="shared" si="1548"/>
        <v>Vladimir</v>
      </c>
      <c r="F4608" t="str">
        <f t="shared" si="1549"/>
        <v>Braginsky</v>
      </c>
      <c r="H4608">
        <v>0</v>
      </c>
      <c r="J4608">
        <v>84</v>
      </c>
      <c r="K4608" s="3">
        <v>42459</v>
      </c>
      <c r="L4608" s="2" t="s">
        <v>7851</v>
      </c>
      <c r="M4608" t="str">
        <f t="shared" si="1534"/>
        <v>Russian physicist.[573]</v>
      </c>
      <c r="N4608" t="str">
        <f>MID(M4608,1,FIND(" ",M4608)-1)</f>
        <v>Russian</v>
      </c>
      <c r="O4608" t="str">
        <f t="shared" si="1551"/>
        <v>physicist.[573]</v>
      </c>
      <c r="P4608" t="str">
        <f t="shared" si="1535"/>
        <v>physicist.</v>
      </c>
      <c r="Q4608" t="str">
        <f t="shared" si="1536"/>
        <v>physicist</v>
      </c>
      <c r="R4608" t="str">
        <f>IFERROR(MID(Q4608,1,FIND(" ",Q4608)-1),Q4608)</f>
        <v>physicist</v>
      </c>
      <c r="U4608" t="str">
        <f t="shared" si="1542"/>
        <v>https://en.wikipedia.org/wiki/Vladimir_Braginsky</v>
      </c>
      <c r="Y4608" t="str">
        <f t="shared" si="1543"/>
        <v>https://tools.wmflabs.org/xtools-articleinfo/?article=Vladimir_Braginsky&amp;project=en.wikipedia.org</v>
      </c>
      <c r="AB4608" t="str">
        <f t="shared" si="1544"/>
        <v>https://en.wikipedia.org/w/index.php?title=Special:WhatLinksHere/Vladimir_Braginsky&amp;limit=500</v>
      </c>
    </row>
    <row r="4609" spans="1:29">
      <c r="A4609">
        <v>3026</v>
      </c>
      <c r="B4609">
        <v>383192</v>
      </c>
      <c r="C4609">
        <v>661473.11944860127</v>
      </c>
      <c r="D4609" t="s">
        <v>5545</v>
      </c>
      <c r="E4609" t="str">
        <f t="shared" si="1548"/>
        <v>Vladimir</v>
      </c>
      <c r="F4609" t="str">
        <f t="shared" si="1549"/>
        <v>Dolgopolov</v>
      </c>
      <c r="H4609">
        <v>0</v>
      </c>
      <c r="J4609">
        <v>54</v>
      </c>
      <c r="K4609" s="5">
        <v>42533</v>
      </c>
      <c r="L4609" t="s">
        <v>5020</v>
      </c>
      <c r="M4609" t="str">
        <f t="shared" si="1534"/>
        <v>Soviet and Russian football player (FC Zenit Saint Petersburg).[181]</v>
      </c>
      <c r="N4609" t="s">
        <v>4469</v>
      </c>
      <c r="O4609" t="str">
        <f t="shared" si="1551"/>
        <v>and Russian football player (FC Zenit Saint Petersburg).[181]</v>
      </c>
      <c r="P4609" t="str">
        <f t="shared" si="1535"/>
        <v>and Russian football player (FC Zenit Saint Petersburg).</v>
      </c>
      <c r="Q4609" t="str">
        <f t="shared" si="1536"/>
        <v>and Russian football player (FC Zenit Saint Petersburg)</v>
      </c>
      <c r="R4609" t="s">
        <v>13370</v>
      </c>
      <c r="S4609" t="s">
        <v>982</v>
      </c>
      <c r="U4609" t="str">
        <f t="shared" si="1542"/>
        <v>https://en.wikipedia.org/wiki/Vladimir_Dolgopolov</v>
      </c>
      <c r="Y4609" t="str">
        <f t="shared" si="1543"/>
        <v>https://tools.wmflabs.org/xtools-articleinfo/?article=Vladimir_Dolgopolov&amp;project=en.wikipedia.org</v>
      </c>
      <c r="AB4609" t="str">
        <f t="shared" si="1544"/>
        <v>https://en.wikipedia.org/w/index.php?title=Special:WhatLinksHere/Vladimir_Dolgopolov&amp;limit=500</v>
      </c>
    </row>
    <row r="4610" spans="1:29">
      <c r="A4610">
        <v>1932</v>
      </c>
      <c r="B4610">
        <v>9022</v>
      </c>
      <c r="C4610">
        <v>29894.409451117099</v>
      </c>
      <c r="D4610" t="s">
        <v>6644</v>
      </c>
      <c r="E4610" t="str">
        <f t="shared" si="1548"/>
        <v>Vladimir</v>
      </c>
      <c r="F4610" t="str">
        <f t="shared" si="1549"/>
        <v>Kagan</v>
      </c>
      <c r="H4610">
        <v>0</v>
      </c>
      <c r="J4610">
        <v>88</v>
      </c>
      <c r="K4610" s="5">
        <v>42467</v>
      </c>
      <c r="L4610" t="s">
        <v>6492</v>
      </c>
      <c r="M4610" t="str">
        <f t="shared" ref="M4610:M4673" si="1552">MID(L4610,2,LEN(L4610)-1)</f>
        <v>American furniture designer.[118]</v>
      </c>
      <c r="N4610" t="str">
        <f t="shared" ref="N4610:N4615" si="1553">MID(M4610,1,FIND(" ",M4610)-1)</f>
        <v>American</v>
      </c>
      <c r="O4610" t="str">
        <f t="shared" si="1551"/>
        <v>furniture designer.[118]</v>
      </c>
      <c r="P4610" t="str">
        <f t="shared" ref="P4610:P4673" si="1554">IFERROR(MID(O4610,1,FIND("[",O4610)-1),O4610)</f>
        <v>furniture designer.</v>
      </c>
      <c r="Q4610" t="str">
        <f t="shared" ref="Q4610:Q4673" si="1555">IFERROR(MID(P4610,1,FIND(".",P4610)-1),P4610)</f>
        <v>furniture designer</v>
      </c>
      <c r="R4610" t="s">
        <v>6990</v>
      </c>
      <c r="U4610" t="str">
        <f t="shared" si="1542"/>
        <v>https://en.wikipedia.org/wiki/Vladimir_Kagan</v>
      </c>
      <c r="V4610">
        <v>778</v>
      </c>
      <c r="W4610" s="2">
        <v>1</v>
      </c>
      <c r="X4610" s="2">
        <v>2</v>
      </c>
      <c r="Y4610" t="str">
        <f t="shared" si="1543"/>
        <v>https://tools.wmflabs.org/xtools-articleinfo/?article=Vladimir_Kagan&amp;project=en.wikipedia.org</v>
      </c>
      <c r="Z4610">
        <v>83</v>
      </c>
      <c r="AA4610">
        <v>51</v>
      </c>
      <c r="AB4610" t="str">
        <f t="shared" si="1544"/>
        <v>https://en.wikipedia.org/w/index.php?title=Special:WhatLinksHere/Vladimir_Kagan&amp;limit=500</v>
      </c>
      <c r="AC4610">
        <v>22</v>
      </c>
    </row>
    <row r="4611" spans="1:29">
      <c r="A4611">
        <v>4729</v>
      </c>
      <c r="B4611">
        <v>830510</v>
      </c>
      <c r="C4611">
        <v>209657.6770518368</v>
      </c>
      <c r="D4611" t="s">
        <v>14950</v>
      </c>
      <c r="E4611" t="str">
        <f t="shared" si="1548"/>
        <v>Vladimir</v>
      </c>
      <c r="F4611" t="str">
        <f t="shared" si="1549"/>
        <v>Kuzmichyov</v>
      </c>
      <c r="H4611">
        <v>0</v>
      </c>
      <c r="J4611">
        <v>37</v>
      </c>
      <c r="K4611" s="5">
        <v>42637</v>
      </c>
      <c r="L4611" t="s">
        <v>15705</v>
      </c>
      <c r="M4611" t="str">
        <f t="shared" si="1552"/>
        <v>Russian footballer traffic collision.[65]</v>
      </c>
      <c r="N4611" t="str">
        <f t="shared" si="1553"/>
        <v>Russian</v>
      </c>
      <c r="O4611" t="str">
        <f t="shared" si="1551"/>
        <v>footballer traffic collision.[65]</v>
      </c>
      <c r="P4611" s="2" t="str">
        <f t="shared" si="1554"/>
        <v>footballer traffic collision.</v>
      </c>
      <c r="Q4611" s="2" t="str">
        <f t="shared" si="1555"/>
        <v>footballer traffic collision</v>
      </c>
      <c r="R4611" s="2" t="str">
        <f>IFERROR(MID(Q4611,1,FIND(" ",Q4611)-1),Q4611)</f>
        <v>footballer</v>
      </c>
      <c r="T4611" t="s">
        <v>15983</v>
      </c>
      <c r="U4611" t="str">
        <f t="shared" si="1542"/>
        <v>https://en.wikipedia.org/wiki/Vladimir_Kuzmichyov</v>
      </c>
      <c r="Y4611" t="str">
        <f t="shared" si="1543"/>
        <v>https://tools.wmflabs.org/xtools-articleinfo/?article=Vladimir_Kuzmichyov&amp;project=en.wikipedia.org</v>
      </c>
      <c r="AB4611" t="str">
        <f t="shared" si="1544"/>
        <v>https://en.wikipedia.org/w/index.php?title=Special:WhatLinksHere/Vladimir_Kuzmichyov&amp;limit=500</v>
      </c>
    </row>
    <row r="4612" spans="1:29">
      <c r="A4612">
        <v>2135</v>
      </c>
      <c r="B4612">
        <v>92706</v>
      </c>
      <c r="C4612">
        <v>601790.38565456728</v>
      </c>
      <c r="D4612" t="s">
        <v>6507</v>
      </c>
      <c r="E4612" t="str">
        <f t="shared" si="1548"/>
        <v>Vladimir</v>
      </c>
      <c r="F4612" t="str">
        <f t="shared" si="1549"/>
        <v>Nemukhin</v>
      </c>
      <c r="H4612">
        <v>0</v>
      </c>
      <c r="J4612">
        <v>90</v>
      </c>
      <c r="K4612" s="5">
        <v>42478</v>
      </c>
      <c r="L4612" t="s">
        <v>6268</v>
      </c>
      <c r="M4612" t="str">
        <f t="shared" si="1552"/>
        <v>Russian painter (Bulldozer Exhibition).[322]</v>
      </c>
      <c r="N4612" t="str">
        <f t="shared" si="1553"/>
        <v>Russian</v>
      </c>
      <c r="O4612" t="str">
        <f t="shared" si="1551"/>
        <v>painter (Bulldozer Exhibition).[322]</v>
      </c>
      <c r="P4612" t="str">
        <f t="shared" si="1554"/>
        <v>painter (Bulldozer Exhibition).</v>
      </c>
      <c r="Q4612" t="str">
        <f t="shared" si="1555"/>
        <v>painter (Bulldozer Exhibition)</v>
      </c>
      <c r="R4612" t="str">
        <f>IFERROR(MID(Q4612,1,FIND(" ",Q4612)-1),Q4612)</f>
        <v>painter</v>
      </c>
      <c r="S4612" s="2" t="s">
        <v>1547</v>
      </c>
      <c r="U4612" t="str">
        <f t="shared" si="1542"/>
        <v>https://en.wikipedia.org/wiki/Vladimir_Nemukhin</v>
      </c>
      <c r="Y4612" t="str">
        <f t="shared" si="1543"/>
        <v>https://tools.wmflabs.org/xtools-articleinfo/?article=Vladimir_Nemukhin&amp;project=en.wikipedia.org</v>
      </c>
      <c r="AB4612" t="str">
        <f t="shared" si="1544"/>
        <v>https://en.wikipedia.org/w/index.php?title=Special:WhatLinksHere/Vladimir_Nemukhin&amp;limit=500</v>
      </c>
    </row>
    <row r="4613" spans="1:29">
      <c r="A4613">
        <v>284</v>
      </c>
      <c r="B4613">
        <v>986604</v>
      </c>
      <c r="C4613">
        <v>945379.83787813573</v>
      </c>
      <c r="D4613" t="s">
        <v>9539</v>
      </c>
      <c r="E4613" t="str">
        <f t="shared" si="1548"/>
        <v>Vladimir</v>
      </c>
      <c r="F4613" t="str">
        <f t="shared" si="1549"/>
        <v>Pribylovsky</v>
      </c>
      <c r="H4613">
        <v>0</v>
      </c>
      <c r="J4613">
        <v>59</v>
      </c>
      <c r="K4613" s="3">
        <v>42382</v>
      </c>
      <c r="L4613" t="s">
        <v>9540</v>
      </c>
      <c r="M4613" t="str">
        <f t="shared" si="1552"/>
        <v>Russian human rights activist and journalist.[285]</v>
      </c>
      <c r="N4613" t="str">
        <f t="shared" si="1553"/>
        <v>Russian</v>
      </c>
      <c r="O4613" t="str">
        <f t="shared" si="1551"/>
        <v>human rights activist and journalist.[285]</v>
      </c>
      <c r="P4613" t="str">
        <f t="shared" si="1554"/>
        <v>human rights activist and journalist.</v>
      </c>
      <c r="Q4613" t="str">
        <f t="shared" si="1555"/>
        <v>human rights activist and journalist</v>
      </c>
      <c r="R4613" t="s">
        <v>7458</v>
      </c>
      <c r="U4613" t="str">
        <f t="shared" si="1542"/>
        <v>https://en.wikipedia.org/wiki/Vladimir_Pribylovsky</v>
      </c>
      <c r="Y4613" t="str">
        <f t="shared" si="1543"/>
        <v>https://tools.wmflabs.org/xtools-articleinfo/?article=Vladimir_Pribylovsky&amp;project=en.wikipedia.org</v>
      </c>
      <c r="AB4613" t="str">
        <f t="shared" si="1544"/>
        <v>https://en.wikipedia.org/w/index.php?title=Special:WhatLinksHere/Vladimir_Pribylovsky&amp;limit=500</v>
      </c>
    </row>
    <row r="4614" spans="1:29">
      <c r="A4614">
        <v>3460</v>
      </c>
      <c r="B4614">
        <v>801715</v>
      </c>
      <c r="C4614">
        <v>664985.77933361963</v>
      </c>
      <c r="D4614" t="s">
        <v>13608</v>
      </c>
      <c r="E4614" t="str">
        <f t="shared" si="1548"/>
        <v>Vladimir</v>
      </c>
      <c r="F4614" t="str">
        <f t="shared" si="1549"/>
        <v>Troyepolsky</v>
      </c>
      <c r="H4614">
        <v>0</v>
      </c>
      <c r="J4614">
        <v>61</v>
      </c>
      <c r="K4614" s="5">
        <v>42559</v>
      </c>
      <c r="L4614" t="s">
        <v>13942</v>
      </c>
      <c r="M4614" t="str">
        <f t="shared" si="1552"/>
        <v>Russian television executive.[119]</v>
      </c>
      <c r="N4614" t="str">
        <f t="shared" si="1553"/>
        <v>Russian</v>
      </c>
      <c r="O4614" t="str">
        <f t="shared" si="1551"/>
        <v>television executive.[119]</v>
      </c>
      <c r="P4614" s="2" t="str">
        <f t="shared" si="1554"/>
        <v>television executive.</v>
      </c>
      <c r="Q4614" s="2" t="str">
        <f t="shared" si="1555"/>
        <v>television executive</v>
      </c>
      <c r="R4614" s="2" t="s">
        <v>13011</v>
      </c>
      <c r="S4614" s="2"/>
      <c r="U4614" t="str">
        <f t="shared" ref="U4614:U4645" si="1556">CONCATENATE("https://en.wikipedia.org/wiki/",REPLACE(D4614,FIND(" ",D4614),1,"_"))</f>
        <v>https://en.wikipedia.org/wiki/Vladimir_Troyepolsky</v>
      </c>
      <c r="Y4614" t="str">
        <f t="shared" ref="Y4614:Y4645" si="1557">CONCATENATE("https://tools.wmflabs.org/xtools-articleinfo/?article=",REPLACE(D4614,FIND(" ",D4614),1,"_"),"&amp;project=en.wikipedia.org")</f>
        <v>https://tools.wmflabs.org/xtools-articleinfo/?article=Vladimir_Troyepolsky&amp;project=en.wikipedia.org</v>
      </c>
      <c r="AB4614" t="str">
        <f t="shared" ref="AB4614:AB4645" si="1558">CONCATENATE("https://en.wikipedia.org/w/index.php?title=Special:WhatLinksHere/",REPLACE(D4614,FIND(" ",D4614),1,"_"),"&amp;limit=500")</f>
        <v>https://en.wikipedia.org/w/index.php?title=Special:WhatLinksHere/Vladimir_Troyepolsky&amp;limit=500</v>
      </c>
    </row>
    <row r="4615" spans="1:29">
      <c r="A4615">
        <v>2281</v>
      </c>
      <c r="B4615">
        <v>393209</v>
      </c>
      <c r="C4615">
        <v>982853.39347057743</v>
      </c>
      <c r="D4615" t="s">
        <v>6976</v>
      </c>
      <c r="E4615" t="str">
        <f t="shared" si="1548"/>
        <v>Vladimir</v>
      </c>
      <c r="F4615" t="str">
        <f t="shared" si="1549"/>
        <v>Yulygin</v>
      </c>
      <c r="H4615">
        <v>0</v>
      </c>
      <c r="J4615">
        <v>80</v>
      </c>
      <c r="K4615" s="5">
        <v>42486</v>
      </c>
      <c r="L4615" t="s">
        <v>5580</v>
      </c>
      <c r="M4615" t="str">
        <f t="shared" si="1552"/>
        <v>Russian football player and coach.[469]</v>
      </c>
      <c r="N4615" t="str">
        <f t="shared" si="1553"/>
        <v>Russian</v>
      </c>
      <c r="O4615" t="str">
        <f t="shared" si="1551"/>
        <v>football player and coach.[469]</v>
      </c>
      <c r="P4615" t="str">
        <f t="shared" si="1554"/>
        <v>football player and coach.</v>
      </c>
      <c r="Q4615" t="str">
        <f t="shared" si="1555"/>
        <v>football player and coach</v>
      </c>
      <c r="R4615" t="s">
        <v>3199</v>
      </c>
      <c r="U4615" t="str">
        <f t="shared" si="1556"/>
        <v>https://en.wikipedia.org/wiki/Vladimir_Yulygin</v>
      </c>
      <c r="Y4615" t="str">
        <f t="shared" si="1557"/>
        <v>https://tools.wmflabs.org/xtools-articleinfo/?article=Vladimir_Yulygin&amp;project=en.wikipedia.org</v>
      </c>
      <c r="AB4615" t="str">
        <f t="shared" si="1558"/>
        <v>https://en.wikipedia.org/w/index.php?title=Special:WhatLinksHere/Vladimir_Yulygin&amp;limit=500</v>
      </c>
    </row>
    <row r="4616" spans="1:29">
      <c r="A4616">
        <v>1289</v>
      </c>
      <c r="B4616">
        <v>567115</v>
      </c>
      <c r="C4616">
        <v>536081.6587563022</v>
      </c>
      <c r="D4616" t="s">
        <v>8754</v>
      </c>
      <c r="E4616" t="str">
        <f t="shared" si="1548"/>
        <v>Vladimir</v>
      </c>
      <c r="F4616" t="str">
        <f t="shared" si="1549"/>
        <v>Yumin</v>
      </c>
      <c r="H4616">
        <v>0</v>
      </c>
      <c r="J4616">
        <v>64</v>
      </c>
      <c r="K4616" s="3">
        <v>42433</v>
      </c>
      <c r="L4616" s="2" t="s">
        <v>8265</v>
      </c>
      <c r="M4616" t="str">
        <f t="shared" si="1552"/>
        <v>Russian Soviet wrestler Olympic champion (1976) heart attack.[95]</v>
      </c>
      <c r="N4616" t="s">
        <v>7216</v>
      </c>
      <c r="O4616" t="str">
        <f t="shared" si="1551"/>
        <v>Soviet wrestler Olympic champion (1976) heart attack.[95]</v>
      </c>
      <c r="P4616" t="str">
        <f t="shared" si="1554"/>
        <v>Soviet wrestler Olympic champion (1976) heart attack.</v>
      </c>
      <c r="Q4616" t="str">
        <f t="shared" si="1555"/>
        <v>Soviet wrestler Olympic champion (1976) heart attack</v>
      </c>
      <c r="R4616" t="s">
        <v>7217</v>
      </c>
      <c r="S4616" s="2" t="s">
        <v>2055</v>
      </c>
      <c r="T4616" t="s">
        <v>7313</v>
      </c>
      <c r="U4616" t="str">
        <f t="shared" si="1556"/>
        <v>https://en.wikipedia.org/wiki/Vladimir_Yumin</v>
      </c>
      <c r="Y4616" t="str">
        <f t="shared" si="1557"/>
        <v>https://tools.wmflabs.org/xtools-articleinfo/?article=Vladimir_Yumin&amp;project=en.wikipedia.org</v>
      </c>
      <c r="AB4616" t="str">
        <f t="shared" si="1558"/>
        <v>https://en.wikipedia.org/w/index.php?title=Special:WhatLinksHere/Vladimir_Yumin&amp;limit=500</v>
      </c>
    </row>
    <row r="4617" spans="1:29">
      <c r="A4617">
        <v>1511</v>
      </c>
      <c r="B4617">
        <v>441728</v>
      </c>
      <c r="C4617">
        <v>354315.14609626902</v>
      </c>
      <c r="D4617" t="s">
        <v>8603</v>
      </c>
      <c r="E4617" t="str">
        <f t="shared" si="1548"/>
        <v>Vladimir</v>
      </c>
      <c r="F4617" t="str">
        <f t="shared" si="1549"/>
        <v>Yurin</v>
      </c>
      <c r="H4617">
        <v>0</v>
      </c>
      <c r="J4617">
        <v>68</v>
      </c>
      <c r="K4617" s="3">
        <v>42444</v>
      </c>
      <c r="L4617" s="2" t="s">
        <v>8069</v>
      </c>
      <c r="M4617" t="str">
        <f t="shared" si="1552"/>
        <v>Russian football coach and player (FC Torpedo Moscow).[318]</v>
      </c>
      <c r="N4617" t="str">
        <f>MID(M4617,1,FIND(" ",M4617)-1)</f>
        <v>Russian</v>
      </c>
      <c r="O4617" t="str">
        <f t="shared" si="1551"/>
        <v>football coach and player (FC Torpedo Moscow).[318]</v>
      </c>
      <c r="P4617" t="str">
        <f t="shared" si="1554"/>
        <v>football coach and player (FC Torpedo Moscow).</v>
      </c>
      <c r="Q4617" t="str">
        <f t="shared" si="1555"/>
        <v>football coach and player (FC Torpedo Moscow)</v>
      </c>
      <c r="R4617" t="s">
        <v>7225</v>
      </c>
      <c r="S4617" s="2" t="s">
        <v>1848</v>
      </c>
      <c r="U4617" t="str">
        <f t="shared" si="1556"/>
        <v>https://en.wikipedia.org/wiki/Vladimir_Yurin</v>
      </c>
      <c r="Y4617" t="str">
        <f t="shared" si="1557"/>
        <v>https://tools.wmflabs.org/xtools-articleinfo/?article=Vladimir_Yurin&amp;project=en.wikipedia.org</v>
      </c>
      <c r="AB4617" t="str">
        <f t="shared" si="1558"/>
        <v>https://en.wikipedia.org/w/index.php?title=Special:WhatLinksHere/Vladimir_Yurin&amp;limit=500</v>
      </c>
    </row>
    <row r="4618" spans="1:29">
      <c r="A4618">
        <v>1514</v>
      </c>
      <c r="B4618">
        <v>369988</v>
      </c>
      <c r="C4618">
        <v>822341.9418281992</v>
      </c>
      <c r="D4618" t="s">
        <v>8458</v>
      </c>
      <c r="E4618" t="str">
        <f t="shared" si="1548"/>
        <v>Vladimiras</v>
      </c>
      <c r="F4618" t="str">
        <f t="shared" si="1549"/>
        <v>Beriozovas</v>
      </c>
      <c r="H4618">
        <v>0</v>
      </c>
      <c r="J4618">
        <v>86</v>
      </c>
      <c r="K4618" s="3">
        <v>42445</v>
      </c>
      <c r="L4618" s="2" t="s">
        <v>7896</v>
      </c>
      <c r="M4618" t="str">
        <f t="shared" si="1552"/>
        <v>Lithuanian politician member of the Supreme Soviet of the Lithuanian SSR (1985–1990) Seimas for Kėdainiai (1990–1992).[321]</v>
      </c>
      <c r="N4618" t="str">
        <f>MID(M4618,1,FIND(" ",M4618)-1)</f>
        <v>Lithuanian</v>
      </c>
      <c r="O4618" t="str">
        <f t="shared" si="1551"/>
        <v>politician member of the Supreme Soviet of the Lithuanian SSR (1985–1990) Seimas for Kėdainiai (1990–1992).[321]</v>
      </c>
      <c r="P4618" t="str">
        <f t="shared" si="1554"/>
        <v>politician member of the Supreme Soviet of the Lithuanian SSR (1985–1990) Seimas for Kėdainiai (1990–1992).</v>
      </c>
      <c r="Q4618" t="str">
        <f t="shared" si="1555"/>
        <v>politician member of the Supreme Soviet of the Lithuanian SSR (1985–1990) Seimas for Kėdainiai (1990–1992)</v>
      </c>
      <c r="R4618" t="str">
        <f>IFERROR(MID(Q4618,1,FIND(" ",Q4618)-1),Q4618)</f>
        <v>politician</v>
      </c>
      <c r="S4618" s="2" t="s">
        <v>1851</v>
      </c>
      <c r="U4618" t="str">
        <f t="shared" si="1556"/>
        <v>https://en.wikipedia.org/wiki/Vladimiras_Beriozovas</v>
      </c>
      <c r="Y4618" t="str">
        <f t="shared" si="1557"/>
        <v>https://tools.wmflabs.org/xtools-articleinfo/?article=Vladimiras_Beriozovas&amp;project=en.wikipedia.org</v>
      </c>
      <c r="AB4618" t="str">
        <f t="shared" si="1558"/>
        <v>https://en.wikipedia.org/w/index.php?title=Special:WhatLinksHere/Vladimiras_Beriozovas&amp;limit=500</v>
      </c>
    </row>
    <row r="4619" spans="1:29">
      <c r="A4619">
        <v>1032</v>
      </c>
      <c r="B4619">
        <v>165344</v>
      </c>
      <c r="C4619">
        <v>857933.67236055923</v>
      </c>
      <c r="D4619" t="s">
        <v>10789</v>
      </c>
      <c r="E4619" t="str">
        <f t="shared" si="1548"/>
        <v>Vlasta</v>
      </c>
      <c r="F4619" t="str">
        <f t="shared" si="1549"/>
        <v>Dalibor</v>
      </c>
      <c r="H4619">
        <v>0</v>
      </c>
      <c r="J4619">
        <v>94</v>
      </c>
      <c r="K4619" s="3">
        <v>42421</v>
      </c>
      <c r="L4619" t="s">
        <v>11411</v>
      </c>
      <c r="M4619" t="str">
        <f t="shared" si="1552"/>
        <v>Czech-born British puppeteer (Pinky and Perky).[377]</v>
      </c>
      <c r="N4619" t="s">
        <v>11742</v>
      </c>
      <c r="O4619" t="s">
        <v>11944</v>
      </c>
      <c r="P4619" t="str">
        <f t="shared" si="1554"/>
        <v>puppeteer (Pinky and Perky).</v>
      </c>
      <c r="Q4619" t="str">
        <f t="shared" si="1555"/>
        <v>puppeteer (Pinky and Perky)</v>
      </c>
      <c r="R4619" t="str">
        <f>IFERROR(MID(Q4619,1,FIND(" ",Q4619)-1),Q4619)</f>
        <v>puppeteer</v>
      </c>
      <c r="S4619" t="s">
        <v>2196</v>
      </c>
      <c r="U4619" t="str">
        <f t="shared" si="1556"/>
        <v>https://en.wikipedia.org/wiki/Vlasta_Dalibor</v>
      </c>
      <c r="Y4619" t="str">
        <f t="shared" si="1557"/>
        <v>https://tools.wmflabs.org/xtools-articleinfo/?article=Vlasta_Dalibor&amp;project=en.wikipedia.org</v>
      </c>
      <c r="AB4619" t="str">
        <f t="shared" si="1558"/>
        <v>https://en.wikipedia.org/w/index.php?title=Special:WhatLinksHere/Vlasta_Dalibor&amp;limit=500</v>
      </c>
    </row>
    <row r="4620" spans="1:29">
      <c r="A4620">
        <v>4304</v>
      </c>
      <c r="B4620">
        <v>240668</v>
      </c>
      <c r="C4620">
        <v>977615.18389327766</v>
      </c>
      <c r="D4620" t="s">
        <v>4005</v>
      </c>
      <c r="E4620" t="str">
        <f t="shared" si="1548"/>
        <v>Volodymyr</v>
      </c>
      <c r="F4620" t="str">
        <f t="shared" si="1549"/>
        <v>Patyk</v>
      </c>
      <c r="H4620">
        <v>0</v>
      </c>
      <c r="J4620">
        <v>89</v>
      </c>
      <c r="K4620" s="5">
        <v>42610</v>
      </c>
      <c r="L4620" t="s">
        <v>3723</v>
      </c>
      <c r="M4620" t="str">
        <f t="shared" si="1552"/>
        <v>Ukrainian artist.[448]</v>
      </c>
      <c r="N4620" t="str">
        <f>MID(M4620,1,FIND(" ",M4620)-1)</f>
        <v>Ukrainian</v>
      </c>
      <c r="O4620" t="str">
        <f>MID(M4620,FIND(" ",M4620)+1,9999)</f>
        <v>artist.[448]</v>
      </c>
      <c r="P4620" s="2" t="str">
        <f t="shared" si="1554"/>
        <v>artist.</v>
      </c>
      <c r="Q4620" s="2" t="str">
        <f t="shared" si="1555"/>
        <v>artist</v>
      </c>
      <c r="R4620" s="2" t="str">
        <f>IFERROR(MID(Q4620,1,FIND(" ",Q4620)-1),Q4620)</f>
        <v>artist</v>
      </c>
      <c r="S4620" s="2"/>
      <c r="U4620" t="str">
        <f t="shared" si="1556"/>
        <v>https://en.wikipedia.org/wiki/Volodymyr_Patyk</v>
      </c>
      <c r="Y4620" t="str">
        <f t="shared" si="1557"/>
        <v>https://tools.wmflabs.org/xtools-articleinfo/?article=Volodymyr_Patyk&amp;project=en.wikipedia.org</v>
      </c>
      <c r="AB4620" t="str">
        <f t="shared" si="1558"/>
        <v>https://en.wikipedia.org/w/index.php?title=Special:WhatLinksHere/Volodymyr_Patyk&amp;limit=500</v>
      </c>
    </row>
    <row r="4621" spans="1:29">
      <c r="A4621">
        <v>4016</v>
      </c>
      <c r="B4621">
        <v>268826</v>
      </c>
      <c r="C4621">
        <v>591769.51284280221</v>
      </c>
      <c r="D4621" t="s">
        <v>4282</v>
      </c>
      <c r="E4621" t="s">
        <v>3466</v>
      </c>
      <c r="F4621" t="s">
        <v>3467</v>
      </c>
      <c r="H4621">
        <v>0</v>
      </c>
      <c r="J4621">
        <v>90</v>
      </c>
      <c r="K4621" s="5">
        <v>42591</v>
      </c>
      <c r="L4621" t="s">
        <v>3908</v>
      </c>
      <c r="M4621" t="str">
        <f t="shared" si="1552"/>
        <v>American television personality (Captain Noah and His Magical Ark).[158]</v>
      </c>
      <c r="N4621" t="str">
        <f>MID(M4621,1,FIND(" ",M4621)-1)</f>
        <v>American</v>
      </c>
      <c r="O4621" t="str">
        <f>MID(M4621,FIND(" ",M4621)+1,9999)</f>
        <v>television personality (Captain Noah and His Magical Ark).[158]</v>
      </c>
      <c r="P4621" s="2" t="str">
        <f t="shared" si="1554"/>
        <v>television personality (Captain Noah and His Magical Ark).</v>
      </c>
      <c r="Q4621" s="2" t="str">
        <f t="shared" si="1555"/>
        <v>television personality (Captain Noah and His Magical Ark)</v>
      </c>
      <c r="R4621" s="2" t="s">
        <v>2896</v>
      </c>
      <c r="S4621" s="2" t="s">
        <v>502</v>
      </c>
      <c r="U4621" t="str">
        <f t="shared" si="1556"/>
        <v>https://en.wikipedia.org/wiki/W._Carter Merbreier</v>
      </c>
      <c r="Y4621" t="str">
        <f t="shared" si="1557"/>
        <v>https://tools.wmflabs.org/xtools-articleinfo/?article=W._Carter Merbreier&amp;project=en.wikipedia.org</v>
      </c>
      <c r="AB4621" t="str">
        <f t="shared" si="1558"/>
        <v>https://en.wikipedia.org/w/index.php?title=Special:WhatLinksHere/W._Carter Merbreier&amp;limit=500</v>
      </c>
    </row>
    <row r="4622" spans="1:29">
      <c r="A4622">
        <v>923</v>
      </c>
      <c r="B4622">
        <v>258766</v>
      </c>
      <c r="C4622">
        <v>884690.75508783129</v>
      </c>
      <c r="D4622" t="s">
        <v>10444</v>
      </c>
      <c r="E4622" t="s">
        <v>11499</v>
      </c>
      <c r="F4622" t="s">
        <v>11498</v>
      </c>
      <c r="H4622">
        <v>0</v>
      </c>
      <c r="J4622">
        <v>88</v>
      </c>
      <c r="K4622" s="3">
        <v>42415</v>
      </c>
      <c r="L4622" t="s">
        <v>11152</v>
      </c>
      <c r="M4622" t="str">
        <f t="shared" si="1552"/>
        <v>German-born Scottish scholar.[268]</v>
      </c>
      <c r="N4622" t="s">
        <v>11583</v>
      </c>
      <c r="O4622" t="s">
        <v>11582</v>
      </c>
      <c r="P4622" t="str">
        <f t="shared" si="1554"/>
        <v>scholar.</v>
      </c>
      <c r="Q4622" t="str">
        <f t="shared" si="1555"/>
        <v>scholar</v>
      </c>
      <c r="R4622" t="str">
        <f>IFERROR(MID(Q4622,1,FIND(" ",Q4622)-1),Q4622)</f>
        <v>scholar</v>
      </c>
      <c r="U4622" t="str">
        <f t="shared" si="1556"/>
        <v>https://en.wikipedia.org/wiki/W._F. H. Nicolaisen</v>
      </c>
      <c r="Y4622" t="str">
        <f t="shared" si="1557"/>
        <v>https://tools.wmflabs.org/xtools-articleinfo/?article=W._F. H. Nicolaisen&amp;project=en.wikipedia.org</v>
      </c>
      <c r="AB4622" t="str">
        <f t="shared" si="1558"/>
        <v>https://en.wikipedia.org/w/index.php?title=Special:WhatLinksHere/W._F. H. Nicolaisen&amp;limit=500</v>
      </c>
    </row>
    <row r="4623" spans="1:29">
      <c r="A4623">
        <v>4606</v>
      </c>
      <c r="B4623">
        <v>504856</v>
      </c>
      <c r="C4623">
        <v>247838.66465350002</v>
      </c>
      <c r="D4623" t="s">
        <v>15155</v>
      </c>
      <c r="E4623" t="s">
        <v>15847</v>
      </c>
      <c r="F4623" t="s">
        <v>15854</v>
      </c>
      <c r="H4623">
        <v>0</v>
      </c>
      <c r="J4623">
        <v>81</v>
      </c>
      <c r="K4623" s="5">
        <v>42629</v>
      </c>
      <c r="L4623" t="s">
        <v>15404</v>
      </c>
      <c r="M4623" t="str">
        <f t="shared" si="1552"/>
        <v>Canadian writer (Shoeless Joe) assisted suicide.[190]</v>
      </c>
      <c r="N4623" t="str">
        <f t="shared" ref="N4623:N4633" si="1559">MID(M4623,1,FIND(" ",M4623)-1)</f>
        <v>Canadian</v>
      </c>
      <c r="O4623" t="str">
        <f t="shared" ref="O4623:O4654" si="1560">MID(M4623,FIND(" ",M4623)+1,9999)</f>
        <v>writer (Shoeless Joe) assisted suicide.[190]</v>
      </c>
      <c r="P4623" s="2" t="str">
        <f t="shared" si="1554"/>
        <v>writer (Shoeless Joe) assisted suicide.</v>
      </c>
      <c r="Q4623" s="2" t="str">
        <f t="shared" si="1555"/>
        <v>writer (Shoeless Joe) assisted suicide</v>
      </c>
      <c r="R4623" s="2" t="str">
        <f>IFERROR(MID(Q4623,1,FIND(" ",Q4623)-1),Q4623)</f>
        <v>writer</v>
      </c>
      <c r="S4623" s="2" t="s">
        <v>196</v>
      </c>
      <c r="T4623" t="s">
        <v>15942</v>
      </c>
      <c r="U4623" t="str">
        <f t="shared" si="1556"/>
        <v>https://en.wikipedia.org/wiki/W._P. Kinsella</v>
      </c>
      <c r="Y4623" t="str">
        <f t="shared" si="1557"/>
        <v>https://tools.wmflabs.org/xtools-articleinfo/?article=W._P. Kinsella&amp;project=en.wikipedia.org</v>
      </c>
      <c r="AB4623" t="str">
        <f t="shared" si="1558"/>
        <v>https://en.wikipedia.org/w/index.php?title=Special:WhatLinksHere/W._P. Kinsella&amp;limit=500</v>
      </c>
    </row>
    <row r="4624" spans="1:29">
      <c r="A4624">
        <v>1743</v>
      </c>
      <c r="B4624">
        <v>665988</v>
      </c>
      <c r="C4624">
        <v>383304.70177152165</v>
      </c>
      <c r="D4624" t="s">
        <v>8651</v>
      </c>
      <c r="E4624" t="s">
        <v>7582</v>
      </c>
      <c r="F4624" t="s">
        <v>7583</v>
      </c>
      <c r="H4624">
        <v>0</v>
      </c>
      <c r="J4624">
        <v>95</v>
      </c>
      <c r="K4624" s="3">
        <v>42457</v>
      </c>
      <c r="L4624" s="2" t="s">
        <v>7751</v>
      </c>
      <c r="M4624" t="str">
        <f t="shared" si="1552"/>
        <v>American judge Chief Justice of the Iowa Supreme Court (1978–1987).[550]</v>
      </c>
      <c r="N4624" t="str">
        <f t="shared" si="1559"/>
        <v>American</v>
      </c>
      <c r="O4624" t="str">
        <f t="shared" si="1560"/>
        <v>judge Chief Justice of the Iowa Supreme Court (1978–1987).[550]</v>
      </c>
      <c r="P4624" t="str">
        <f t="shared" si="1554"/>
        <v>judge Chief Justice of the Iowa Supreme Court (1978–1987).</v>
      </c>
      <c r="Q4624" t="str">
        <f t="shared" si="1555"/>
        <v>judge Chief Justice of the Iowa Supreme Court (1978–1987)</v>
      </c>
      <c r="R4624" t="str">
        <f>IFERROR(MID(Q4624,1,FIND(" ",Q4624)-1),Q4624)</f>
        <v>judge</v>
      </c>
      <c r="S4624" s="2" t="s">
        <v>1717</v>
      </c>
      <c r="U4624" t="str">
        <f t="shared" si="1556"/>
        <v>https://en.wikipedia.org/wiki/W._Ward Reynoldson</v>
      </c>
      <c r="Y4624" t="str">
        <f t="shared" si="1557"/>
        <v>https://tools.wmflabs.org/xtools-articleinfo/?article=W._Ward Reynoldson&amp;project=en.wikipedia.org</v>
      </c>
      <c r="AB4624" t="str">
        <f t="shared" si="1558"/>
        <v>https://en.wikipedia.org/w/index.php?title=Special:WhatLinksHere/W._Ward Reynoldson&amp;limit=500</v>
      </c>
    </row>
    <row r="4625" spans="1:28">
      <c r="A4625">
        <v>3653</v>
      </c>
      <c r="B4625">
        <v>25506</v>
      </c>
      <c r="C4625">
        <v>995892.89234154415</v>
      </c>
      <c r="D4625" t="s">
        <v>13804</v>
      </c>
      <c r="E4625" t="str">
        <f>LEFT(D4625,FIND(" ",D4625)-1)</f>
        <v>Walid</v>
      </c>
      <c r="F4625" t="str">
        <f>MID(D4625,FIND(" ",D4625)+1,9999)</f>
        <v>Juffali</v>
      </c>
      <c r="H4625">
        <v>0</v>
      </c>
      <c r="J4625">
        <v>61</v>
      </c>
      <c r="K4625" s="5">
        <v>42571</v>
      </c>
      <c r="L4625" t="s">
        <v>14300</v>
      </c>
      <c r="M4625" t="str">
        <f t="shared" si="1552"/>
        <v>Saudi billionaire businessman (E. A. Juffali and Brothers) and diplomat cancer.[312]</v>
      </c>
      <c r="N4625" t="str">
        <f t="shared" si="1559"/>
        <v>Saudi</v>
      </c>
      <c r="O4625" t="str">
        <f t="shared" si="1560"/>
        <v>billionaire businessman (E. A. Juffali and Brothers) and diplomat cancer.[312]</v>
      </c>
      <c r="P4625" s="2" t="str">
        <f t="shared" si="1554"/>
        <v>billionaire businessman (E. A. Juffali and Brothers) and diplomat cancer.</v>
      </c>
      <c r="Q4625" s="2" t="str">
        <f t="shared" si="1555"/>
        <v>billionaire businessman (E</v>
      </c>
      <c r="R4625" s="2" t="s">
        <v>2849</v>
      </c>
      <c r="S4625" t="s">
        <v>768</v>
      </c>
      <c r="T4625" t="s">
        <v>13306</v>
      </c>
      <c r="U4625" t="str">
        <f t="shared" si="1556"/>
        <v>https://en.wikipedia.org/wiki/Walid_Juffali</v>
      </c>
      <c r="Y4625" t="str">
        <f t="shared" si="1557"/>
        <v>https://tools.wmflabs.org/xtools-articleinfo/?article=Walid_Juffali&amp;project=en.wikipedia.org</v>
      </c>
      <c r="AB4625" t="str">
        <f t="shared" si="1558"/>
        <v>https://en.wikipedia.org/w/index.php?title=Special:WhatLinksHere/Walid_Juffali&amp;limit=500</v>
      </c>
    </row>
    <row r="4626" spans="1:28">
      <c r="A4626">
        <v>1318</v>
      </c>
      <c r="B4626">
        <v>238014</v>
      </c>
      <c r="C4626">
        <v>281437.07000708673</v>
      </c>
      <c r="D4626" t="s">
        <v>8598</v>
      </c>
      <c r="E4626" t="str">
        <f>LEFT(D4626,FIND(" ",D4626)-1)</f>
        <v>Wally</v>
      </c>
      <c r="F4626" t="str">
        <f>MID(D4626,FIND(" ",D4626)+1,9999)</f>
        <v>Bragg</v>
      </c>
      <c r="H4626">
        <v>0</v>
      </c>
      <c r="J4626">
        <v>86</v>
      </c>
      <c r="K4626" s="3">
        <v>42435</v>
      </c>
      <c r="L4626" s="2" t="s">
        <v>8226</v>
      </c>
      <c r="M4626" t="str">
        <f t="shared" si="1552"/>
        <v>English footballer (Brentford).[124]</v>
      </c>
      <c r="N4626" t="str">
        <f t="shared" si="1559"/>
        <v>English</v>
      </c>
      <c r="O4626" t="str">
        <f t="shared" si="1560"/>
        <v>footballer (Brentford).[124]</v>
      </c>
      <c r="P4626" t="str">
        <f t="shared" si="1554"/>
        <v>footballer (Brentford).</v>
      </c>
      <c r="Q4626" t="str">
        <f t="shared" si="1555"/>
        <v>footballer (Brentford)</v>
      </c>
      <c r="R4626" t="str">
        <f>IFERROR(MID(Q4626,1,FIND(" ",Q4626)-1),Q4626)</f>
        <v>footballer</v>
      </c>
      <c r="S4626" s="2" t="s">
        <v>1986</v>
      </c>
      <c r="U4626" t="str">
        <f t="shared" si="1556"/>
        <v>https://en.wikipedia.org/wiki/Wally_Bragg</v>
      </c>
      <c r="Y4626" t="str">
        <f t="shared" si="1557"/>
        <v>https://tools.wmflabs.org/xtools-articleinfo/?article=Wally_Bragg&amp;project=en.wikipedia.org</v>
      </c>
      <c r="AB4626" t="str">
        <f t="shared" si="1558"/>
        <v>https://en.wikipedia.org/w/index.php?title=Special:WhatLinksHere/Wally_Bragg&amp;limit=500</v>
      </c>
    </row>
    <row r="4627" spans="1:28">
      <c r="A4627">
        <v>1732</v>
      </c>
      <c r="B4627">
        <v>899885</v>
      </c>
      <c r="C4627">
        <v>106383.90632357186</v>
      </c>
      <c r="D4627" t="s">
        <v>8640</v>
      </c>
      <c r="E4627" t="str">
        <f>LEFT(D4627,FIND(" ",D4627)-1)</f>
        <v>Wally</v>
      </c>
      <c r="F4627" t="str">
        <f>MID(D4627,FIND(" ",D4627)+1,9999)</f>
        <v>Crouter</v>
      </c>
      <c r="H4627">
        <v>0</v>
      </c>
      <c r="J4627">
        <v>92</v>
      </c>
      <c r="K4627" s="3">
        <v>42457</v>
      </c>
      <c r="L4627" s="2" t="s">
        <v>7812</v>
      </c>
      <c r="M4627" t="str">
        <f t="shared" si="1552"/>
        <v>Canadian radio broadcaster (CFRB).[539]</v>
      </c>
      <c r="N4627" t="str">
        <f t="shared" si="1559"/>
        <v>Canadian</v>
      </c>
      <c r="O4627" t="str">
        <f t="shared" si="1560"/>
        <v>radio broadcaster (CFRB).[539]</v>
      </c>
      <c r="P4627" t="str">
        <f t="shared" si="1554"/>
        <v>radio broadcaster (CFRB).</v>
      </c>
      <c r="Q4627" t="str">
        <f t="shared" si="1555"/>
        <v>radio broadcaster (CFRB)</v>
      </c>
      <c r="R4627" t="s">
        <v>7260</v>
      </c>
      <c r="S4627" s="2" t="s">
        <v>1798</v>
      </c>
      <c r="U4627" t="str">
        <f t="shared" si="1556"/>
        <v>https://en.wikipedia.org/wiki/Wally_Crouter</v>
      </c>
      <c r="Y4627" t="str">
        <f t="shared" si="1557"/>
        <v>https://tools.wmflabs.org/xtools-articleinfo/?article=Wally_Crouter&amp;project=en.wikipedia.org</v>
      </c>
      <c r="AB4627" t="str">
        <f t="shared" si="1558"/>
        <v>https://en.wikipedia.org/w/index.php?title=Special:WhatLinksHere/Wally_Crouter&amp;limit=500</v>
      </c>
    </row>
    <row r="4628" spans="1:28">
      <c r="A4628">
        <v>510</v>
      </c>
      <c r="B4628">
        <v>624620</v>
      </c>
      <c r="C4628">
        <v>70695.156670808501</v>
      </c>
      <c r="D4628" t="s">
        <v>9938</v>
      </c>
      <c r="E4628" t="str">
        <f>LEFT(D4628,FIND(" ",D4628)-1)</f>
        <v>Walt</v>
      </c>
      <c r="F4628" t="str">
        <f>MID(D4628,FIND(" ",D4628)+1,9999)</f>
        <v>Williams</v>
      </c>
      <c r="H4628">
        <v>0</v>
      </c>
      <c r="J4628">
        <v>72</v>
      </c>
      <c r="K4628" s="3">
        <v>42392</v>
      </c>
      <c r="L4628" t="s">
        <v>10264</v>
      </c>
      <c r="M4628" t="str">
        <f t="shared" si="1552"/>
        <v>American baseball player (Chicago White Sox Cleveland Indians New York Yankees) heart attack.[516]</v>
      </c>
      <c r="N4628" t="str">
        <f t="shared" si="1559"/>
        <v>American</v>
      </c>
      <c r="O4628" t="str">
        <f t="shared" si="1560"/>
        <v>baseball player (Chicago White Sox Cleveland Indians New York Yankees) heart attack.[516]</v>
      </c>
      <c r="P4628" t="str">
        <f t="shared" si="1554"/>
        <v>baseball player (Chicago White Sox Cleveland Indians New York Yankees) heart attack.</v>
      </c>
      <c r="Q4628" t="str">
        <f t="shared" si="1555"/>
        <v>baseball player (Chicago White Sox Cleveland Indians New York Yankees) heart attack</v>
      </c>
      <c r="R4628" t="s">
        <v>7026</v>
      </c>
      <c r="S4628" t="s">
        <v>2434</v>
      </c>
      <c r="T4628" t="s">
        <v>9115</v>
      </c>
      <c r="U4628" t="str">
        <f t="shared" si="1556"/>
        <v>https://en.wikipedia.org/wiki/Walt_Williams</v>
      </c>
      <c r="Y4628" t="str">
        <f t="shared" si="1557"/>
        <v>https://tools.wmflabs.org/xtools-articleinfo/?article=Walt_Williams&amp;project=en.wikipedia.org</v>
      </c>
      <c r="AB4628" t="str">
        <f t="shared" si="1558"/>
        <v>https://en.wikipedia.org/w/index.php?title=Special:WhatLinksHere/Walt_Williams&amp;limit=500</v>
      </c>
    </row>
    <row r="4629" spans="1:28">
      <c r="A4629">
        <v>4704</v>
      </c>
      <c r="B4629">
        <v>452509</v>
      </c>
      <c r="C4629">
        <v>240498.44397359266</v>
      </c>
      <c r="D4629" t="s">
        <v>15235</v>
      </c>
      <c r="E4629" t="str">
        <f>LEFT(D4629,FIND(" ",D4629)-1)</f>
        <v>Walter</v>
      </c>
      <c r="F4629" t="str">
        <f>MID(D4629,FIND(" ",D4629)+1,9999)</f>
        <v>Bush</v>
      </c>
      <c r="H4629">
        <v>0</v>
      </c>
      <c r="J4629">
        <v>86</v>
      </c>
      <c r="K4629" s="5">
        <v>42635</v>
      </c>
      <c r="L4629" t="s">
        <v>15366</v>
      </c>
      <c r="M4629" t="str">
        <f t="shared" si="1552"/>
        <v>American Hall of Fame ice hockey administrator (USA Hockey).[89]</v>
      </c>
      <c r="N4629" t="str">
        <f t="shared" si="1559"/>
        <v>American</v>
      </c>
      <c r="O4629" t="str">
        <f t="shared" si="1560"/>
        <v>Hall of Fame ice hockey administrator (USA Hockey).[89]</v>
      </c>
      <c r="P4629" s="2" t="str">
        <f t="shared" si="1554"/>
        <v>Hall of Fame ice hockey administrator (USA Hockey).</v>
      </c>
      <c r="Q4629" s="2" t="str">
        <f t="shared" si="1555"/>
        <v>Hall of Fame ice hockey administrator (USA Hockey)</v>
      </c>
      <c r="R4629" s="2" t="s">
        <v>15891</v>
      </c>
      <c r="S4629" s="2" t="s">
        <v>229</v>
      </c>
      <c r="U4629" t="str">
        <f t="shared" si="1556"/>
        <v>https://en.wikipedia.org/wiki/Walter_Bush</v>
      </c>
      <c r="Y4629" t="str">
        <f t="shared" si="1557"/>
        <v>https://tools.wmflabs.org/xtools-articleinfo/?article=Walter_Bush&amp;project=en.wikipedia.org</v>
      </c>
      <c r="AB4629" t="str">
        <f t="shared" si="1558"/>
        <v>https://en.wikipedia.org/w/index.php?title=Special:WhatLinksHere/Walter_Bush&amp;limit=500</v>
      </c>
    </row>
    <row r="4630" spans="1:28">
      <c r="A4630">
        <v>3967</v>
      </c>
      <c r="B4630">
        <v>951426</v>
      </c>
      <c r="C4630">
        <v>311875.6931498865</v>
      </c>
      <c r="D4630" t="s">
        <v>4413</v>
      </c>
      <c r="E4630" t="s">
        <v>3457</v>
      </c>
      <c r="F4630" t="s">
        <v>3458</v>
      </c>
      <c r="H4630">
        <v>0</v>
      </c>
      <c r="J4630">
        <v>91</v>
      </c>
      <c r="K4630" s="5">
        <v>42588</v>
      </c>
      <c r="L4630" t="s">
        <v>3927</v>
      </c>
      <c r="M4630" t="str">
        <f t="shared" si="1552"/>
        <v>American politician member of the Florida House of Representatives (1972–1992).[109]</v>
      </c>
      <c r="N4630" t="str">
        <f t="shared" si="1559"/>
        <v>American</v>
      </c>
      <c r="O4630" t="str">
        <f t="shared" si="1560"/>
        <v>politician member of the Florida House of Representatives (1972–1992).[109]</v>
      </c>
      <c r="P4630" s="2" t="str">
        <f t="shared" si="1554"/>
        <v>politician member of the Florida House of Representatives (1972–1992).</v>
      </c>
      <c r="Q4630" s="2" t="str">
        <f t="shared" si="1555"/>
        <v>politician member of the Florida House of Representatives (1972–1992)</v>
      </c>
      <c r="R4630" s="2" t="str">
        <f>IFERROR(MID(Q4630,1,FIND(" ",Q4630)-1),Q4630)</f>
        <v>politician</v>
      </c>
      <c r="S4630" s="2" t="s">
        <v>753</v>
      </c>
      <c r="U4630" t="str">
        <f t="shared" si="1556"/>
        <v>https://en.wikipedia.org/wiki/Walter_C. Young</v>
      </c>
      <c r="Y4630" t="str">
        <f t="shared" si="1557"/>
        <v>https://tools.wmflabs.org/xtools-articleinfo/?article=Walter_C. Young&amp;project=en.wikipedia.org</v>
      </c>
      <c r="AB4630" t="str">
        <f t="shared" si="1558"/>
        <v>https://en.wikipedia.org/w/index.php?title=Special:WhatLinksHere/Walter_C. Young&amp;limit=500</v>
      </c>
    </row>
    <row r="4631" spans="1:28">
      <c r="A4631">
        <v>2860</v>
      </c>
      <c r="B4631">
        <v>394963</v>
      </c>
      <c r="C4631">
        <v>675325.34801466682</v>
      </c>
      <c r="D4631" t="s">
        <v>5682</v>
      </c>
      <c r="E4631" t="str">
        <f>LEFT(D4631,FIND(" ",D4631)-1)</f>
        <v>Walter</v>
      </c>
      <c r="F4631" t="str">
        <f>MID(D4631,FIND(" ",D4631)+1,9999)</f>
        <v>Curley</v>
      </c>
      <c r="H4631">
        <v>0</v>
      </c>
      <c r="J4631">
        <v>93</v>
      </c>
      <c r="K4631" s="5">
        <v>42523</v>
      </c>
      <c r="L4631" t="s">
        <v>5383</v>
      </c>
      <c r="M4631" t="str">
        <f t="shared" si="1552"/>
        <v>American diplomat Ambassador to Ireland (1975–1977) and France (1989–1993).[15]</v>
      </c>
      <c r="N4631" t="str">
        <f t="shared" si="1559"/>
        <v>American</v>
      </c>
      <c r="O4631" t="str">
        <f t="shared" si="1560"/>
        <v>diplomat Ambassador to Ireland (1975–1977) and France (1989–1993).[15]</v>
      </c>
      <c r="P4631" t="str">
        <f t="shared" si="1554"/>
        <v>diplomat Ambassador to Ireland (1975–1977) and France (1989–1993).</v>
      </c>
      <c r="Q4631" t="str">
        <f t="shared" si="1555"/>
        <v>diplomat Ambassador to Ireland (1975–1977) and France (1989–1993)</v>
      </c>
      <c r="R4631" t="str">
        <f>IFERROR(MID(Q4631,1,FIND(" ",Q4631)-1),Q4631)</f>
        <v>diplomat</v>
      </c>
      <c r="S4631" s="2" t="s">
        <v>1272</v>
      </c>
      <c r="U4631" t="str">
        <f t="shared" si="1556"/>
        <v>https://en.wikipedia.org/wiki/Walter_Curley</v>
      </c>
      <c r="Y4631" t="str">
        <f t="shared" si="1557"/>
        <v>https://tools.wmflabs.org/xtools-articleinfo/?article=Walter_Curley&amp;project=en.wikipedia.org</v>
      </c>
      <c r="AB4631" t="str">
        <f t="shared" si="1558"/>
        <v>https://en.wikipedia.org/w/index.php?title=Special:WhatLinksHere/Walter_Curley&amp;limit=500</v>
      </c>
    </row>
    <row r="4632" spans="1:28">
      <c r="A4632">
        <v>2353</v>
      </c>
      <c r="B4632">
        <v>18514</v>
      </c>
      <c r="C4632">
        <v>484538.11807939928</v>
      </c>
      <c r="D4632" t="s">
        <v>11974</v>
      </c>
      <c r="E4632" t="str">
        <f>LEFT(D4632,FIND(" ",D4632)-1)</f>
        <v>Walter</v>
      </c>
      <c r="F4632" t="str">
        <f>MID(D4632,FIND(" ",D4632)+1,9999)</f>
        <v>Dürst</v>
      </c>
      <c r="H4632">
        <v>0</v>
      </c>
      <c r="J4632">
        <v>89</v>
      </c>
      <c r="K4632" s="5">
        <v>42492</v>
      </c>
      <c r="L4632" t="s">
        <v>12127</v>
      </c>
      <c r="M4632" t="str">
        <f t="shared" si="1552"/>
        <v>Swiss ice hockey player Olympic bronze medalist (1948).[15]</v>
      </c>
      <c r="N4632" t="str">
        <f t="shared" si="1559"/>
        <v>Swiss</v>
      </c>
      <c r="O4632" t="str">
        <f t="shared" si="1560"/>
        <v>ice hockey player Olympic bronze medalist (1948).[15]</v>
      </c>
      <c r="P4632" t="str">
        <f t="shared" si="1554"/>
        <v>ice hockey player Olympic bronze medalist (1948).</v>
      </c>
      <c r="Q4632" t="str">
        <f t="shared" si="1555"/>
        <v>ice hockey player Olympic bronze medalist (1948)</v>
      </c>
      <c r="R4632" t="s">
        <v>13201</v>
      </c>
      <c r="S4632" s="2" t="s">
        <v>2467</v>
      </c>
      <c r="U4632" t="str">
        <f t="shared" si="1556"/>
        <v>https://en.wikipedia.org/wiki/Walter_Dürst</v>
      </c>
      <c r="Y4632" t="str">
        <f t="shared" si="1557"/>
        <v>https://tools.wmflabs.org/xtools-articleinfo/?article=Walter_Dürst&amp;project=en.wikipedia.org</v>
      </c>
      <c r="AB4632" t="str">
        <f t="shared" si="1558"/>
        <v>https://en.wikipedia.org/w/index.php?title=Special:WhatLinksHere/Walter_Dürst&amp;limit=500</v>
      </c>
    </row>
    <row r="4633" spans="1:28">
      <c r="A4633">
        <v>2232</v>
      </c>
      <c r="B4633">
        <v>834898</v>
      </c>
      <c r="C4633">
        <v>640048.31027614279</v>
      </c>
      <c r="D4633" t="s">
        <v>6454</v>
      </c>
      <c r="E4633" t="s">
        <v>5915</v>
      </c>
      <c r="F4633" t="s">
        <v>5916</v>
      </c>
      <c r="H4633">
        <v>0</v>
      </c>
      <c r="J4633">
        <v>89</v>
      </c>
      <c r="K4633" s="5">
        <v>42484</v>
      </c>
      <c r="L4633" t="s">
        <v>6050</v>
      </c>
      <c r="M4633" t="str">
        <f t="shared" si="1552"/>
        <v>American biologist.[420]</v>
      </c>
      <c r="N4633" t="str">
        <f t="shared" si="1559"/>
        <v>American</v>
      </c>
      <c r="O4633" t="str">
        <f t="shared" si="1560"/>
        <v>biologist.[420]</v>
      </c>
      <c r="P4633" t="str">
        <f t="shared" si="1554"/>
        <v>biologist.</v>
      </c>
      <c r="Q4633" t="str">
        <f t="shared" si="1555"/>
        <v>biologist</v>
      </c>
      <c r="R4633" t="str">
        <f>IFERROR(MID(Q4633,1,FIND(" ",Q4633)-1),Q4633)</f>
        <v>biologist</v>
      </c>
      <c r="U4633" t="str">
        <f t="shared" si="1556"/>
        <v>https://en.wikipedia.org/wiki/Walter_Jackson Freeman III</v>
      </c>
      <c r="Y4633" t="str">
        <f t="shared" si="1557"/>
        <v>https://tools.wmflabs.org/xtools-articleinfo/?article=Walter_Jackson Freeman III&amp;project=en.wikipedia.org</v>
      </c>
      <c r="AB4633" t="str">
        <f t="shared" si="1558"/>
        <v>https://en.wikipedia.org/w/index.php?title=Special:WhatLinksHere/Walter_Jackson Freeman III&amp;limit=500</v>
      </c>
    </row>
    <row r="4634" spans="1:28">
      <c r="A4634">
        <v>2152</v>
      </c>
      <c r="B4634">
        <v>587970</v>
      </c>
      <c r="C4634">
        <v>929157.14255832427</v>
      </c>
      <c r="D4634" t="s">
        <v>6675</v>
      </c>
      <c r="E4634" t="str">
        <f>LEFT(D4634,FIND(" ",D4634)-1)</f>
        <v>Walter</v>
      </c>
      <c r="F4634" t="str">
        <f>MID(D4634,FIND(" ",D4634)+1,9999)</f>
        <v>Kohn</v>
      </c>
      <c r="H4634">
        <v>0</v>
      </c>
      <c r="J4634">
        <v>93</v>
      </c>
      <c r="K4634" s="5">
        <v>42479</v>
      </c>
      <c r="L4634" t="s">
        <v>6026</v>
      </c>
      <c r="M4634" t="str">
        <f t="shared" si="1552"/>
        <v>Austrian-born American theoretical physicist Nobel laureate (1998).[339]</v>
      </c>
      <c r="N4634" t="s">
        <v>5657</v>
      </c>
      <c r="O4634" t="str">
        <f t="shared" si="1560"/>
        <v>American theoretical physicist Nobel laureate (1998).[339]</v>
      </c>
      <c r="P4634" t="str">
        <f t="shared" si="1554"/>
        <v>American theoretical physicist Nobel laureate (1998).</v>
      </c>
      <c r="Q4634" t="str">
        <f t="shared" si="1555"/>
        <v>American theoretical physicist Nobel laureate (1998)</v>
      </c>
      <c r="R4634" t="s">
        <v>5788</v>
      </c>
      <c r="S4634" s="2" t="s">
        <v>1647</v>
      </c>
      <c r="U4634" t="str">
        <f t="shared" si="1556"/>
        <v>https://en.wikipedia.org/wiki/Walter_Kohn</v>
      </c>
      <c r="Y4634" t="str">
        <f t="shared" si="1557"/>
        <v>https://tools.wmflabs.org/xtools-articleinfo/?article=Walter_Kohn&amp;project=en.wikipedia.org</v>
      </c>
      <c r="AB4634" t="str">
        <f t="shared" si="1558"/>
        <v>https://en.wikipedia.org/w/index.php?title=Special:WhatLinksHere/Walter_Kohn&amp;limit=500</v>
      </c>
    </row>
    <row r="4635" spans="1:28">
      <c r="A4635">
        <v>920</v>
      </c>
      <c r="B4635">
        <v>520954</v>
      </c>
      <c r="C4635">
        <v>837884.86144021596</v>
      </c>
      <c r="D4635" t="s">
        <v>10570</v>
      </c>
      <c r="E4635" t="str">
        <f>LEFT(D4635,FIND(" ",D4635)-1)</f>
        <v>Walter</v>
      </c>
      <c r="F4635" t="str">
        <f>MID(D4635,FIND(" ",D4635)+1,9999)</f>
        <v>McGowan</v>
      </c>
      <c r="H4635">
        <v>0</v>
      </c>
      <c r="J4635">
        <v>73</v>
      </c>
      <c r="K4635" s="3">
        <v>42415</v>
      </c>
      <c r="L4635" t="s">
        <v>11225</v>
      </c>
      <c r="M4635" t="str">
        <f t="shared" si="1552"/>
        <v>Scottish boxer world champion (1966).[265]</v>
      </c>
      <c r="N4635" t="str">
        <f t="shared" ref="N4635:N4665" si="1561">MID(M4635,1,FIND(" ",M4635)-1)</f>
        <v>Scottish</v>
      </c>
      <c r="O4635" t="str">
        <f t="shared" si="1560"/>
        <v>boxer world champion (1966).[265]</v>
      </c>
      <c r="P4635" t="str">
        <f t="shared" si="1554"/>
        <v>boxer world champion (1966).</v>
      </c>
      <c r="Q4635" t="str">
        <f t="shared" si="1555"/>
        <v>boxer world champion (1966)</v>
      </c>
      <c r="R4635" t="str">
        <f>IFERROR(MID(Q4635,1,FIND(" ",Q4635)-1),Q4635)</f>
        <v>boxer</v>
      </c>
      <c r="S4635" t="s">
        <v>2241</v>
      </c>
      <c r="U4635" t="str">
        <f t="shared" si="1556"/>
        <v>https://en.wikipedia.org/wiki/Walter_McGowan</v>
      </c>
      <c r="Y4635" t="str">
        <f t="shared" si="1557"/>
        <v>https://tools.wmflabs.org/xtools-articleinfo/?article=Walter_McGowan&amp;project=en.wikipedia.org</v>
      </c>
      <c r="AB4635" t="str">
        <f t="shared" si="1558"/>
        <v>https://en.wikipedia.org/w/index.php?title=Special:WhatLinksHere/Walter_McGowan&amp;limit=500</v>
      </c>
    </row>
    <row r="4636" spans="1:28">
      <c r="A4636">
        <v>4243</v>
      </c>
      <c r="B4636">
        <v>663246</v>
      </c>
      <c r="C4636">
        <v>704454.40767707629</v>
      </c>
      <c r="D4636" t="s">
        <v>4176</v>
      </c>
      <c r="E4636" t="str">
        <f>LEFT(D4636,FIND(" ",D4636)-1)</f>
        <v>Walter</v>
      </c>
      <c r="F4636" t="str">
        <f>MID(D4636,FIND(" ",D4636)+1,9999)</f>
        <v>Scheel</v>
      </c>
      <c r="H4636">
        <v>0</v>
      </c>
      <c r="J4636">
        <v>97</v>
      </c>
      <c r="K4636" s="5">
        <v>42606</v>
      </c>
      <c r="L4636" t="s">
        <v>3726</v>
      </c>
      <c r="M4636" t="str">
        <f t="shared" si="1552"/>
        <v>German politician President of West Germany (1974–1979) Minister for Foreign Affairs (1969–1974) and Vice-Chancellor (1969–1974).[386]</v>
      </c>
      <c r="N4636" t="str">
        <f t="shared" si="1561"/>
        <v>German</v>
      </c>
      <c r="O4636" t="str">
        <f t="shared" si="1560"/>
        <v>politician President of West Germany (1974–1979) Minister for Foreign Affairs (1969–1974) and Vice-Chancellor (1969–1974).[386]</v>
      </c>
      <c r="P4636" s="2" t="str">
        <f t="shared" si="1554"/>
        <v>politician President of West Germany (1974–1979) Minister for Foreign Affairs (1969–1974) and Vice-Chancellor (1969–1974).</v>
      </c>
      <c r="Q4636" s="2" t="str">
        <f t="shared" si="1555"/>
        <v>politician President of West Germany (1974–1979) Minister for Foreign Affairs (1969–1974) and Vice-Chancellor (1969–1974)</v>
      </c>
      <c r="R4636" s="2" t="str">
        <f>IFERROR(MID(Q4636,1,FIND(" ",Q4636)-1),Q4636)</f>
        <v>politician</v>
      </c>
      <c r="S4636" s="2" t="s">
        <v>611</v>
      </c>
      <c r="U4636" t="str">
        <f t="shared" si="1556"/>
        <v>https://en.wikipedia.org/wiki/Walter_Scheel</v>
      </c>
      <c r="Y4636" t="str">
        <f t="shared" si="1557"/>
        <v>https://tools.wmflabs.org/xtools-articleinfo/?article=Walter_Scheel&amp;project=en.wikipedia.org</v>
      </c>
      <c r="AB4636" t="str">
        <f t="shared" si="1558"/>
        <v>https://en.wikipedia.org/w/index.php?title=Special:WhatLinksHere/Walter_Scheel&amp;limit=500</v>
      </c>
    </row>
    <row r="4637" spans="1:28">
      <c r="A4637">
        <v>2484</v>
      </c>
      <c r="B4637">
        <v>170055</v>
      </c>
      <c r="C4637">
        <v>111240.90687280841</v>
      </c>
      <c r="D4637" t="s">
        <v>12096</v>
      </c>
      <c r="E4637" t="str">
        <f>LEFT(D4637,FIND(" ",D4637)-1)</f>
        <v>Walther</v>
      </c>
      <c r="F4637" t="str">
        <f>MID(D4637,FIND(" ",D4637)+1,9999)</f>
        <v>Leisler Kiep</v>
      </c>
      <c r="H4637">
        <v>0</v>
      </c>
      <c r="J4637">
        <v>90</v>
      </c>
      <c r="K4637" s="5">
        <v>42499</v>
      </c>
      <c r="L4637" t="s">
        <v>12576</v>
      </c>
      <c r="M4637" t="str">
        <f t="shared" si="1552"/>
        <v>German politician member of the Bundestag (1965–1976 1980–1982).[148]</v>
      </c>
      <c r="N4637" t="str">
        <f t="shared" si="1561"/>
        <v>German</v>
      </c>
      <c r="O4637" t="str">
        <f t="shared" si="1560"/>
        <v>politician member of the Bundestag (1965–1976 1980–1982).[148]</v>
      </c>
      <c r="P4637" t="str">
        <f t="shared" si="1554"/>
        <v>politician member of the Bundestag (1965–1976 1980–1982).</v>
      </c>
      <c r="Q4637" t="str">
        <f t="shared" si="1555"/>
        <v>politician member of the Bundestag (1965–1976 1980–1982)</v>
      </c>
      <c r="R4637" t="str">
        <f>IFERROR(MID(Q4637,1,FIND(" ",Q4637)-1),Q4637)</f>
        <v>politician</v>
      </c>
      <c r="S4637" s="2" t="s">
        <v>1356</v>
      </c>
      <c r="U4637" t="str">
        <f t="shared" si="1556"/>
        <v>https://en.wikipedia.org/wiki/Walther_Leisler Kiep</v>
      </c>
      <c r="Y4637" t="str">
        <f t="shared" si="1557"/>
        <v>https://tools.wmflabs.org/xtools-articleinfo/?article=Walther_Leisler Kiep&amp;project=en.wikipedia.org</v>
      </c>
      <c r="AB4637" t="str">
        <f t="shared" si="1558"/>
        <v>https://en.wikipedia.org/w/index.php?title=Special:WhatLinksHere/Walther_Leisler Kiep&amp;limit=500</v>
      </c>
    </row>
    <row r="4638" spans="1:28">
      <c r="A4638">
        <v>2413</v>
      </c>
      <c r="B4638">
        <v>839471</v>
      </c>
      <c r="C4638">
        <v>766981.92538788135</v>
      </c>
      <c r="D4638" t="s">
        <v>12034</v>
      </c>
      <c r="E4638" t="s">
        <v>13051</v>
      </c>
      <c r="F4638" t="s">
        <v>13050</v>
      </c>
      <c r="H4638">
        <v>0</v>
      </c>
      <c r="J4638">
        <v>56</v>
      </c>
      <c r="K4638" s="5">
        <v>42495</v>
      </c>
      <c r="L4638" t="s">
        <v>12280</v>
      </c>
      <c r="M4638" t="str">
        <f t="shared" si="1552"/>
        <v>Malaysian politician MP (since 2013) Chairman of Malaysian Palm Oil Board helicopter crash.[75]</v>
      </c>
      <c r="N4638" t="str">
        <f t="shared" si="1561"/>
        <v>Malaysian</v>
      </c>
      <c r="O4638" t="str">
        <f t="shared" si="1560"/>
        <v>politician MP (since 2013) Chairman of Malaysian Palm Oil Board helicopter crash.[75]</v>
      </c>
      <c r="P4638" t="str">
        <f t="shared" si="1554"/>
        <v>politician MP (since 2013) Chairman of Malaysian Palm Oil Board helicopter crash.</v>
      </c>
      <c r="Q4638" t="str">
        <f t="shared" si="1555"/>
        <v>politician MP (since 2013) Chairman of Malaysian Palm Oil Board helicopter crash</v>
      </c>
      <c r="R4638" t="str">
        <f>IFERROR(MID(Q4638,1,FIND(" ",Q4638)-1),Q4638)</f>
        <v>politician</v>
      </c>
      <c r="S4638" s="2" t="s">
        <v>1505</v>
      </c>
      <c r="T4638" t="s">
        <v>12917</v>
      </c>
      <c r="U4638" t="str">
        <f t="shared" si="1556"/>
        <v>https://en.wikipedia.org/wiki/Wan_Mohammad Khair-il Anuar Wan Ahmad</v>
      </c>
      <c r="Y4638" t="str">
        <f t="shared" si="1557"/>
        <v>https://tools.wmflabs.org/xtools-articleinfo/?article=Wan_Mohammad Khair-il Anuar Wan Ahmad&amp;project=en.wikipedia.org</v>
      </c>
      <c r="AB4638" t="str">
        <f t="shared" si="1558"/>
        <v>https://en.wikipedia.org/w/index.php?title=Special:WhatLinksHere/Wan_Mohammad Khair-il Anuar Wan Ahmad&amp;limit=500</v>
      </c>
    </row>
    <row r="4639" spans="1:28">
      <c r="A4639">
        <v>2773</v>
      </c>
      <c r="B4639">
        <v>563939</v>
      </c>
      <c r="C4639">
        <v>278223.95134808175</v>
      </c>
      <c r="D4639" t="s">
        <v>12429</v>
      </c>
      <c r="E4639" t="str">
        <f t="shared" ref="E4639:E4647" si="1562">LEFT(D4639,FIND(" ",D4639)-1)</f>
        <v>Wanaro</v>
      </c>
      <c r="F4639" t="str">
        <f t="shared" ref="F4639:F4647" si="1563">MID(D4639,FIND(" ",D4639)+1,9999)</f>
        <v>N'Godrella</v>
      </c>
      <c r="H4639">
        <v>0</v>
      </c>
      <c r="J4639">
        <v>66</v>
      </c>
      <c r="K4639" s="5">
        <v>42516</v>
      </c>
      <c r="L4639" t="s">
        <v>12743</v>
      </c>
      <c r="M4639" t="str">
        <f t="shared" si="1552"/>
        <v>French tennis player.[439]</v>
      </c>
      <c r="N4639" t="str">
        <f t="shared" si="1561"/>
        <v>French</v>
      </c>
      <c r="O4639" t="str">
        <f t="shared" si="1560"/>
        <v>tennis player.[439]</v>
      </c>
      <c r="P4639" t="str">
        <f t="shared" si="1554"/>
        <v>tennis player.</v>
      </c>
      <c r="Q4639" t="str">
        <f t="shared" si="1555"/>
        <v>tennis player</v>
      </c>
      <c r="R4639" t="s">
        <v>13102</v>
      </c>
      <c r="U4639" t="str">
        <f t="shared" si="1556"/>
        <v>https://en.wikipedia.org/wiki/Wanaro_N'Godrella</v>
      </c>
      <c r="Y4639" t="str">
        <f t="shared" si="1557"/>
        <v>https://tools.wmflabs.org/xtools-articleinfo/?article=Wanaro_N'Godrella&amp;project=en.wikipedia.org</v>
      </c>
      <c r="AB4639" t="str">
        <f t="shared" si="1558"/>
        <v>https://en.wikipedia.org/w/index.php?title=Special:WhatLinksHere/Wanaro_N'Godrella&amp;limit=500</v>
      </c>
    </row>
    <row r="4640" spans="1:28">
      <c r="A4640">
        <v>2858</v>
      </c>
      <c r="B4640">
        <v>865288</v>
      </c>
      <c r="C4640">
        <v>194785.8660678321</v>
      </c>
      <c r="D4640" t="s">
        <v>5799</v>
      </c>
      <c r="E4640" t="str">
        <f t="shared" si="1562"/>
        <v>Wang</v>
      </c>
      <c r="F4640" t="str">
        <f t="shared" si="1563"/>
        <v>Jui</v>
      </c>
      <c r="H4640">
        <v>0</v>
      </c>
      <c r="J4640">
        <v>85</v>
      </c>
      <c r="K4640" s="5">
        <v>42522</v>
      </c>
      <c r="L4640" t="s">
        <v>5381</v>
      </c>
      <c r="M4640" t="str">
        <f t="shared" si="1552"/>
        <v>Taiwanese actor Golden Bell winner (19911997 2014).[13]</v>
      </c>
      <c r="N4640" t="str">
        <f t="shared" si="1561"/>
        <v>Taiwanese</v>
      </c>
      <c r="O4640" t="str">
        <f t="shared" si="1560"/>
        <v>actor Golden Bell winner (19911997 2014).[13]</v>
      </c>
      <c r="P4640" t="str">
        <f t="shared" si="1554"/>
        <v>actor Golden Bell winner (19911997 2014).</v>
      </c>
      <c r="Q4640" t="str">
        <f t="shared" si="1555"/>
        <v>actor Golden Bell winner (19911997 2014)</v>
      </c>
      <c r="R4640" t="str">
        <f>IFERROR(MID(Q4640,1,FIND(" ",Q4640)-1),Q4640)</f>
        <v>actor</v>
      </c>
      <c r="S4640" s="2" t="s">
        <v>1271</v>
      </c>
      <c r="U4640" t="str">
        <f t="shared" si="1556"/>
        <v>https://en.wikipedia.org/wiki/Wang_Jui</v>
      </c>
      <c r="Y4640" t="str">
        <f t="shared" si="1557"/>
        <v>https://tools.wmflabs.org/xtools-articleinfo/?article=Wang_Jui&amp;project=en.wikipedia.org</v>
      </c>
      <c r="AB4640" t="str">
        <f t="shared" si="1558"/>
        <v>https://en.wikipedia.org/w/index.php?title=Special:WhatLinksHere/Wang_Jui&amp;limit=500</v>
      </c>
    </row>
    <row r="4641" spans="1:29">
      <c r="A4641">
        <v>2796</v>
      </c>
      <c r="B4641">
        <v>412815</v>
      </c>
      <c r="C4641">
        <v>386993.31707448437</v>
      </c>
      <c r="D4641" t="s">
        <v>12335</v>
      </c>
      <c r="E4641" t="str">
        <f t="shared" si="1562"/>
        <v>Wang</v>
      </c>
      <c r="F4641" t="str">
        <f t="shared" si="1563"/>
        <v>Shizhen</v>
      </c>
      <c r="H4641">
        <v>0</v>
      </c>
      <c r="J4641">
        <v>100</v>
      </c>
      <c r="K4641" s="5">
        <v>42517</v>
      </c>
      <c r="L4641" t="s">
        <v>12938</v>
      </c>
      <c r="M4641" t="str">
        <f t="shared" si="1552"/>
        <v>Chinese nuclear medicine physician and academician (Chinese Academy of Sciences) Father of Chinese nuclear medicine.[463]</v>
      </c>
      <c r="N4641" t="str">
        <f t="shared" si="1561"/>
        <v>Chinese</v>
      </c>
      <c r="O4641" t="str">
        <f t="shared" si="1560"/>
        <v>nuclear medicine physician and academician (Chinese Academy of Sciences) Father of Chinese nuclear medicine.[463]</v>
      </c>
      <c r="P4641" t="str">
        <f t="shared" si="1554"/>
        <v>nuclear medicine physician and academician (Chinese Academy of Sciences) Father of Chinese nuclear medicine.</v>
      </c>
      <c r="Q4641" t="str">
        <f t="shared" si="1555"/>
        <v>nuclear medicine physician and academician (Chinese Academy of Sciences) Father of Chinese nuclear medicine</v>
      </c>
      <c r="R4641" t="str">
        <f>LEFT(Q4641,42)</f>
        <v>nuclear medicine physician and academician</v>
      </c>
      <c r="S4641" s="2" t="s">
        <v>1336</v>
      </c>
      <c r="U4641" t="str">
        <f t="shared" si="1556"/>
        <v>https://en.wikipedia.org/wiki/Wang_Shizhen</v>
      </c>
      <c r="Y4641" t="str">
        <f t="shared" si="1557"/>
        <v>https://tools.wmflabs.org/xtools-articleinfo/?article=Wang_Shizhen&amp;project=en.wikipedia.org</v>
      </c>
      <c r="AB4641" t="str">
        <f t="shared" si="1558"/>
        <v>https://en.wikipedia.org/w/index.php?title=Special:WhatLinksHere/Wang_Shizhen&amp;limit=500</v>
      </c>
    </row>
    <row r="4642" spans="1:29">
      <c r="A4642">
        <v>3129</v>
      </c>
      <c r="B4642">
        <v>697240</v>
      </c>
      <c r="C4642">
        <v>674077.98832027765</v>
      </c>
      <c r="D4642" t="s">
        <v>5300</v>
      </c>
      <c r="E4642" t="str">
        <f t="shared" si="1562"/>
        <v>Wang</v>
      </c>
      <c r="F4642" t="str">
        <f t="shared" si="1563"/>
        <v>Sichao</v>
      </c>
      <c r="H4642">
        <v>0</v>
      </c>
      <c r="J4642">
        <v>77</v>
      </c>
      <c r="K4642" s="5">
        <v>42538</v>
      </c>
      <c r="L4642" t="s">
        <v>4864</v>
      </c>
      <c r="M4642" t="str">
        <f t="shared" si="1552"/>
        <v>Chinese astronomy scholar cerebral hemorrhage.[284]</v>
      </c>
      <c r="N4642" t="str">
        <f t="shared" si="1561"/>
        <v>Chinese</v>
      </c>
      <c r="O4642" t="str">
        <f t="shared" si="1560"/>
        <v>astronomy scholar cerebral hemorrhage.[284]</v>
      </c>
      <c r="P4642" t="str">
        <f t="shared" si="1554"/>
        <v>astronomy scholar cerebral hemorrhage.</v>
      </c>
      <c r="Q4642" t="str">
        <f t="shared" si="1555"/>
        <v>astronomy scholar cerebral hemorrhage</v>
      </c>
      <c r="R4642" t="s">
        <v>13440</v>
      </c>
      <c r="T4642" t="s">
        <v>13453</v>
      </c>
      <c r="U4642" t="str">
        <f t="shared" si="1556"/>
        <v>https://en.wikipedia.org/wiki/Wang_Sichao</v>
      </c>
      <c r="Y4642" t="str">
        <f t="shared" si="1557"/>
        <v>https://tools.wmflabs.org/xtools-articleinfo/?article=Wang_Sichao&amp;project=en.wikipedia.org</v>
      </c>
      <c r="AB4642" t="str">
        <f t="shared" si="1558"/>
        <v>https://en.wikipedia.org/w/index.php?title=Special:WhatLinksHere/Wang_Sichao&amp;limit=500</v>
      </c>
    </row>
    <row r="4643" spans="1:29">
      <c r="A4643">
        <v>4020</v>
      </c>
      <c r="B4643">
        <v>81340</v>
      </c>
      <c r="C4643">
        <v>67121.841898369894</v>
      </c>
      <c r="D4643" t="s">
        <v>4465</v>
      </c>
      <c r="E4643" t="str">
        <f t="shared" si="1562"/>
        <v>Wang</v>
      </c>
      <c r="F4643" t="str">
        <f t="shared" si="1563"/>
        <v>Tuoh</v>
      </c>
      <c r="H4643">
        <v>0</v>
      </c>
      <c r="J4643">
        <v>72</v>
      </c>
      <c r="K4643" s="5">
        <v>42591</v>
      </c>
      <c r="L4643" t="s">
        <v>3981</v>
      </c>
      <c r="M4643" t="str">
        <f t="shared" si="1552"/>
        <v>Taiwanese writer and politician MLY for Keelung (1996–2008) complications of a heart attack.[162]</v>
      </c>
      <c r="N4643" t="str">
        <f t="shared" si="1561"/>
        <v>Taiwanese</v>
      </c>
      <c r="O4643" t="str">
        <f t="shared" si="1560"/>
        <v>writer and politician MLY for Keelung (1996–2008) complications of a heart attack.[162]</v>
      </c>
      <c r="P4643" s="2" t="str">
        <f t="shared" si="1554"/>
        <v>writer and politician MLY for Keelung (1996–2008) complications of a heart attack.</v>
      </c>
      <c r="Q4643" s="2" t="str">
        <f t="shared" si="1555"/>
        <v>writer and politician MLY for Keelung (1996–2008) complications of a heart attack</v>
      </c>
      <c r="R4643" s="2" t="s">
        <v>3171</v>
      </c>
      <c r="S4643" s="2" t="s">
        <v>504</v>
      </c>
      <c r="U4643" t="str">
        <f t="shared" si="1556"/>
        <v>https://en.wikipedia.org/wiki/Wang_Tuoh</v>
      </c>
      <c r="Y4643" t="str">
        <f t="shared" si="1557"/>
        <v>https://tools.wmflabs.org/xtools-articleinfo/?article=Wang_Tuoh&amp;project=en.wikipedia.org</v>
      </c>
      <c r="AB4643" t="str">
        <f t="shared" si="1558"/>
        <v>https://en.wikipedia.org/w/index.php?title=Special:WhatLinksHere/Wang_Tuoh&amp;limit=500</v>
      </c>
    </row>
    <row r="4644" spans="1:29">
      <c r="A4644">
        <v>2797</v>
      </c>
      <c r="B4644">
        <v>2865</v>
      </c>
      <c r="C4644">
        <v>366144.10776201112</v>
      </c>
      <c r="D4644" t="s">
        <v>12336</v>
      </c>
      <c r="E4644" t="str">
        <f t="shared" si="1562"/>
        <v>Wang</v>
      </c>
      <c r="F4644" t="str">
        <f t="shared" si="1563"/>
        <v>You-theng</v>
      </c>
      <c r="H4644">
        <v>0</v>
      </c>
      <c r="J4644">
        <v>89</v>
      </c>
      <c r="K4644" s="5">
        <v>42517</v>
      </c>
      <c r="L4644" t="s">
        <v>12939</v>
      </c>
      <c r="M4644" t="str">
        <f t="shared" si="1552"/>
        <v>Taiwanese entrepreneur (Rebar) traffic collision.[464]</v>
      </c>
      <c r="N4644" t="str">
        <f t="shared" si="1561"/>
        <v>Taiwanese</v>
      </c>
      <c r="O4644" t="str">
        <f t="shared" si="1560"/>
        <v>entrepreneur (Rebar) traffic collision.[464]</v>
      </c>
      <c r="P4644" t="str">
        <f t="shared" si="1554"/>
        <v>entrepreneur (Rebar) traffic collision.</v>
      </c>
      <c r="Q4644" t="str">
        <f t="shared" si="1555"/>
        <v>entrepreneur (Rebar) traffic collision</v>
      </c>
      <c r="R4644" t="str">
        <f>IFERROR(MID(Q4644,1,FIND(" ",Q4644)-1),Q4644)</f>
        <v>entrepreneur</v>
      </c>
      <c r="S4644" s="2" t="s">
        <v>1244</v>
      </c>
      <c r="T4644" t="s">
        <v>13237</v>
      </c>
      <c r="U4644" t="str">
        <f t="shared" si="1556"/>
        <v>https://en.wikipedia.org/wiki/Wang_You-theng</v>
      </c>
      <c r="V4644">
        <v>1004</v>
      </c>
      <c r="W4644">
        <v>1</v>
      </c>
      <c r="X4644">
        <v>0</v>
      </c>
      <c r="Y4644" t="str">
        <f t="shared" si="1557"/>
        <v>https://tools.wmflabs.org/xtools-articleinfo/?article=Wang_You-theng&amp;project=en.wikipedia.org</v>
      </c>
      <c r="Z4644">
        <v>67</v>
      </c>
      <c r="AA4644">
        <v>34</v>
      </c>
      <c r="AB4644" t="str">
        <f t="shared" si="1558"/>
        <v>https://en.wikipedia.org/w/index.php?title=Special:WhatLinksHere/Wang_You-theng&amp;limit=500</v>
      </c>
      <c r="AC4644">
        <v>6</v>
      </c>
    </row>
    <row r="4645" spans="1:29">
      <c r="A4645">
        <v>1059</v>
      </c>
      <c r="B4645">
        <v>264881</v>
      </c>
      <c r="C4645">
        <v>594503.9793996329</v>
      </c>
      <c r="D4645" t="s">
        <v>10964</v>
      </c>
      <c r="E4645" t="str">
        <f t="shared" si="1562"/>
        <v>Waqar</v>
      </c>
      <c r="F4645" t="str">
        <f t="shared" si="1563"/>
        <v>Ahmed</v>
      </c>
      <c r="H4645">
        <v>0</v>
      </c>
      <c r="J4645">
        <v>68</v>
      </c>
      <c r="K4645" s="3">
        <v>42423</v>
      </c>
      <c r="L4645" t="s">
        <v>11365</v>
      </c>
      <c r="M4645" t="str">
        <f t="shared" si="1552"/>
        <v>Pakistani cricketer (Punjab).[404]</v>
      </c>
      <c r="N4645" t="str">
        <f t="shared" si="1561"/>
        <v>Pakistani</v>
      </c>
      <c r="O4645" t="str">
        <f t="shared" si="1560"/>
        <v>cricketer (Punjab).[404]</v>
      </c>
      <c r="P4645" t="str">
        <f t="shared" si="1554"/>
        <v>cricketer (Punjab).</v>
      </c>
      <c r="Q4645" t="str">
        <f t="shared" si="1555"/>
        <v>cricketer (Punjab)</v>
      </c>
      <c r="R4645" t="str">
        <f>IFERROR(MID(Q4645,1,FIND(" ",Q4645)-1),Q4645)</f>
        <v>cricketer</v>
      </c>
      <c r="S4645" t="s">
        <v>2115</v>
      </c>
      <c r="U4645" t="str">
        <f t="shared" si="1556"/>
        <v>https://en.wikipedia.org/wiki/Waqar_Ahmed</v>
      </c>
      <c r="Y4645" t="str">
        <f t="shared" si="1557"/>
        <v>https://tools.wmflabs.org/xtools-articleinfo/?article=Waqar_Ahmed&amp;project=en.wikipedia.org</v>
      </c>
      <c r="AB4645" t="str">
        <f t="shared" si="1558"/>
        <v>https://en.wikipedia.org/w/index.php?title=Special:WhatLinksHere/Waqar_Ahmed&amp;limit=500</v>
      </c>
    </row>
    <row r="4646" spans="1:29">
      <c r="A4646">
        <v>1856</v>
      </c>
      <c r="B4646">
        <v>690838</v>
      </c>
      <c r="C4646">
        <v>855746.38173693535</v>
      </c>
      <c r="D4646" t="s">
        <v>6732</v>
      </c>
      <c r="E4646" t="str">
        <f t="shared" si="1562"/>
        <v>Ward</v>
      </c>
      <c r="F4646" t="str">
        <f t="shared" si="1563"/>
        <v>Crutchfield</v>
      </c>
      <c r="H4646">
        <v>0</v>
      </c>
      <c r="J4646">
        <v>87</v>
      </c>
      <c r="K4646" s="5">
        <v>42463</v>
      </c>
      <c r="L4646" t="s">
        <v>6477</v>
      </c>
      <c r="M4646" t="str">
        <f t="shared" si="1552"/>
        <v>American politician member of the Tennessee Senate (1985–2007).[42]</v>
      </c>
      <c r="N4646" t="str">
        <f t="shared" si="1561"/>
        <v>American</v>
      </c>
      <c r="O4646" t="str">
        <f t="shared" si="1560"/>
        <v>politician member of the Tennessee Senate (1985–2007).[42]</v>
      </c>
      <c r="P4646" t="str">
        <f t="shared" si="1554"/>
        <v>politician member of the Tennessee Senate (1985–2007).</v>
      </c>
      <c r="Q4646" t="str">
        <f t="shared" si="1555"/>
        <v>politician member of the Tennessee Senate (1985–2007)</v>
      </c>
      <c r="R4646" t="str">
        <f>IFERROR(MID(Q4646,1,FIND(" ",Q4646)-1),Q4646)</f>
        <v>politician</v>
      </c>
      <c r="S4646" s="2" t="s">
        <v>1681</v>
      </c>
      <c r="U4646" t="str">
        <f t="shared" ref="U4646:U4663" si="1564">CONCATENATE("https://en.wikipedia.org/wiki/",REPLACE(D4646,FIND(" ",D4646),1,"_"))</f>
        <v>https://en.wikipedia.org/wiki/Ward_Crutchfield</v>
      </c>
      <c r="Y4646" t="str">
        <f t="shared" ref="Y4646:Y4663" si="1565">CONCATENATE("https://tools.wmflabs.org/xtools-articleinfo/?article=",REPLACE(D4646,FIND(" ",D4646),1,"_"),"&amp;project=en.wikipedia.org")</f>
        <v>https://tools.wmflabs.org/xtools-articleinfo/?article=Ward_Crutchfield&amp;project=en.wikipedia.org</v>
      </c>
      <c r="AB4646" t="str">
        <f t="shared" ref="AB4646:AB4663" si="1566">CONCATENATE("https://en.wikipedia.org/w/index.php?title=Special:WhatLinksHere/",REPLACE(D4646,FIND(" ",D4646),1,"_"),"&amp;limit=500")</f>
        <v>https://en.wikipedia.org/w/index.php?title=Special:WhatLinksHere/Ward_Crutchfield&amp;limit=500</v>
      </c>
    </row>
    <row r="4647" spans="1:29">
      <c r="A4647">
        <v>1813</v>
      </c>
      <c r="B4647">
        <v>153891</v>
      </c>
      <c r="C4647">
        <v>961734.2534320415</v>
      </c>
      <c r="D4647" t="s">
        <v>8553</v>
      </c>
      <c r="E4647" t="str">
        <f t="shared" si="1562"/>
        <v>Ward</v>
      </c>
      <c r="F4647" t="str">
        <f t="shared" si="1563"/>
        <v>Wettlaufer</v>
      </c>
      <c r="H4647">
        <v>0</v>
      </c>
      <c r="J4647">
        <v>80</v>
      </c>
      <c r="K4647" s="3">
        <v>42460</v>
      </c>
      <c r="L4647" s="2" t="s">
        <v>7364</v>
      </c>
      <c r="M4647" t="str">
        <f t="shared" si="1552"/>
        <v>American golfer.[621]</v>
      </c>
      <c r="N4647" t="str">
        <f t="shared" si="1561"/>
        <v>American</v>
      </c>
      <c r="O4647" t="str">
        <f t="shared" si="1560"/>
        <v>golfer.[621]</v>
      </c>
      <c r="P4647" t="str">
        <f t="shared" si="1554"/>
        <v>golfer.</v>
      </c>
      <c r="Q4647" t="str">
        <f t="shared" si="1555"/>
        <v>golfer</v>
      </c>
      <c r="R4647" t="str">
        <f>IFERROR(MID(Q4647,1,FIND(" ",Q4647)-1),Q4647)</f>
        <v>golfer</v>
      </c>
      <c r="U4647" t="str">
        <f t="shared" si="1564"/>
        <v>https://en.wikipedia.org/wiki/Ward_Wettlaufer</v>
      </c>
      <c r="Y4647" t="str">
        <f t="shared" si="1565"/>
        <v>https://tools.wmflabs.org/xtools-articleinfo/?article=Ward_Wettlaufer&amp;project=en.wikipedia.org</v>
      </c>
      <c r="AB4647" t="str">
        <f t="shared" si="1566"/>
        <v>https://en.wikipedia.org/w/index.php?title=Special:WhatLinksHere/Ward_Wettlaufer&amp;limit=500</v>
      </c>
    </row>
    <row r="4648" spans="1:29">
      <c r="A4648">
        <v>1786</v>
      </c>
      <c r="B4648">
        <v>511080</v>
      </c>
      <c r="C4648">
        <v>867694.29992182273</v>
      </c>
      <c r="D4648" t="s">
        <v>8533</v>
      </c>
      <c r="E4648" t="s">
        <v>7360</v>
      </c>
      <c r="F4648" t="s">
        <v>7361</v>
      </c>
      <c r="H4648">
        <v>0</v>
      </c>
      <c r="J4648">
        <v>82</v>
      </c>
      <c r="K4648" s="3">
        <v>42460</v>
      </c>
      <c r="L4648" s="2" t="s">
        <v>7429</v>
      </c>
      <c r="M4648" t="str">
        <f t="shared" si="1552"/>
        <v>American politician.[594]</v>
      </c>
      <c r="N4648" t="str">
        <f t="shared" si="1561"/>
        <v>American</v>
      </c>
      <c r="O4648" t="str">
        <f t="shared" si="1560"/>
        <v>politician.[594]</v>
      </c>
      <c r="P4648" t="str">
        <f t="shared" si="1554"/>
        <v>politician.</v>
      </c>
      <c r="Q4648" t="str">
        <f t="shared" si="1555"/>
        <v>politician</v>
      </c>
      <c r="R4648" t="str">
        <f>IFERROR(MID(Q4648,1,FIND(" ",Q4648)-1),Q4648)</f>
        <v>politician</v>
      </c>
      <c r="U4648" t="str">
        <f t="shared" si="1564"/>
        <v>https://en.wikipedia.org/wiki/Warren_E. Barry</v>
      </c>
      <c r="Y4648" t="str">
        <f t="shared" si="1565"/>
        <v>https://tools.wmflabs.org/xtools-articleinfo/?article=Warren_E. Barry&amp;project=en.wikipedia.org</v>
      </c>
      <c r="AB4648" t="str">
        <f t="shared" si="1566"/>
        <v>https://en.wikipedia.org/w/index.php?title=Special:WhatLinksHere/Warren_E. Barry&amp;limit=500</v>
      </c>
    </row>
    <row r="4649" spans="1:29">
      <c r="A4649">
        <v>4254</v>
      </c>
      <c r="B4649">
        <v>110954</v>
      </c>
      <c r="C4649">
        <v>513270.99615085102</v>
      </c>
      <c r="D4649" t="s">
        <v>4187</v>
      </c>
      <c r="E4649" t="str">
        <f>LEFT(D4649,FIND(" ",D4649)-1)</f>
        <v>Warren</v>
      </c>
      <c r="F4649" t="str">
        <f>MID(D4649,FIND(" ",D4649)+1,9999)</f>
        <v>Hinckle</v>
      </c>
      <c r="H4649">
        <v>0</v>
      </c>
      <c r="J4649">
        <v>77</v>
      </c>
      <c r="K4649" s="5">
        <v>42607</v>
      </c>
      <c r="L4649" t="s">
        <v>3663</v>
      </c>
      <c r="M4649" t="str">
        <f t="shared" si="1552"/>
        <v>American political journalist pneumonia.[397]</v>
      </c>
      <c r="N4649" t="str">
        <f t="shared" si="1561"/>
        <v>American</v>
      </c>
      <c r="O4649" t="str">
        <f t="shared" si="1560"/>
        <v>political journalist pneumonia.[397]</v>
      </c>
      <c r="P4649" s="2" t="str">
        <f t="shared" si="1554"/>
        <v>political journalist pneumonia.</v>
      </c>
      <c r="Q4649" s="2" t="str">
        <f t="shared" si="1555"/>
        <v>political journalist pneumonia</v>
      </c>
      <c r="R4649" s="2" t="s">
        <v>2587</v>
      </c>
      <c r="S4649" s="2"/>
      <c r="T4649" t="s">
        <v>2588</v>
      </c>
      <c r="U4649" t="str">
        <f t="shared" si="1564"/>
        <v>https://en.wikipedia.org/wiki/Warren_Hinckle</v>
      </c>
      <c r="Y4649" t="str">
        <f t="shared" si="1565"/>
        <v>https://tools.wmflabs.org/xtools-articleinfo/?article=Warren_Hinckle&amp;project=en.wikipedia.org</v>
      </c>
      <c r="AB4649" t="str">
        <f t="shared" si="1566"/>
        <v>https://en.wikipedia.org/w/index.php?title=Special:WhatLinksHere/Warren_Hinckle&amp;limit=500</v>
      </c>
    </row>
    <row r="4650" spans="1:29">
      <c r="A4650">
        <v>847</v>
      </c>
      <c r="B4650">
        <v>129461</v>
      </c>
      <c r="C4650">
        <v>967657.57207322167</v>
      </c>
      <c r="D4650" t="s">
        <v>10648</v>
      </c>
      <c r="E4650" t="str">
        <f>LEFT(D4650,FIND(" ",D4650)-1)</f>
        <v>Warren</v>
      </c>
      <c r="F4650" t="str">
        <f>MID(D4650,FIND(" ",D4650)+1,9999)</f>
        <v>Manzi</v>
      </c>
      <c r="H4650">
        <v>0</v>
      </c>
      <c r="J4650">
        <v>60</v>
      </c>
      <c r="K4650" s="3">
        <v>42411</v>
      </c>
      <c r="L4650" t="s">
        <v>11206</v>
      </c>
      <c r="M4650" t="str">
        <f t="shared" si="1552"/>
        <v>American playwright (Perfect Crime) pneumonia.[191]</v>
      </c>
      <c r="N4650" t="str">
        <f t="shared" si="1561"/>
        <v>American</v>
      </c>
      <c r="O4650" t="str">
        <f t="shared" si="1560"/>
        <v>playwright (Perfect Crime) pneumonia.[191]</v>
      </c>
      <c r="P4650" t="str">
        <f t="shared" si="1554"/>
        <v>playwright (Perfect Crime) pneumonia.</v>
      </c>
      <c r="Q4650" t="str">
        <f t="shared" si="1555"/>
        <v>playwright (Perfect Crime) pneumonia</v>
      </c>
      <c r="R4650" t="str">
        <f>IFERROR(MID(Q4650,1,FIND(" ",Q4650)-1),Q4650)</f>
        <v>playwright</v>
      </c>
      <c r="S4650" t="s">
        <v>2207</v>
      </c>
      <c r="T4650" t="s">
        <v>8762</v>
      </c>
      <c r="U4650" t="str">
        <f t="shared" si="1564"/>
        <v>https://en.wikipedia.org/wiki/Warren_Manzi</v>
      </c>
      <c r="Y4650" t="str">
        <f t="shared" si="1565"/>
        <v>https://tools.wmflabs.org/xtools-articleinfo/?article=Warren_Manzi&amp;project=en.wikipedia.org</v>
      </c>
      <c r="AB4650" t="str">
        <f t="shared" si="1566"/>
        <v>https://en.wikipedia.org/w/index.php?title=Special:WhatLinksHere/Warren_Manzi&amp;limit=500</v>
      </c>
    </row>
    <row r="4651" spans="1:29">
      <c r="A4651">
        <v>658</v>
      </c>
      <c r="B4651">
        <v>763120</v>
      </c>
      <c r="C4651">
        <v>25193.517546540534</v>
      </c>
      <c r="D4651" t="s">
        <v>10616</v>
      </c>
      <c r="E4651" t="str">
        <f>LEFT(D4651,FIND(" ",D4651)-1)</f>
        <v>Wasil</v>
      </c>
      <c r="F4651" t="str">
        <f>MID(D4651,FIND(" ",D4651)+1,9999)</f>
        <v>Ahmad</v>
      </c>
      <c r="H4651">
        <v>0</v>
      </c>
      <c r="J4651">
        <v>11</v>
      </c>
      <c r="K4651" s="3">
        <v>42401</v>
      </c>
      <c r="L4651" t="s">
        <v>10660</v>
      </c>
      <c r="M4651" t="str">
        <f t="shared" si="1552"/>
        <v>Afghan child soldier shot.[1]</v>
      </c>
      <c r="N4651" t="str">
        <f t="shared" si="1561"/>
        <v>Afghan</v>
      </c>
      <c r="O4651" t="str">
        <f t="shared" si="1560"/>
        <v>child soldier shot.[1]</v>
      </c>
      <c r="P4651" t="str">
        <f t="shared" si="1554"/>
        <v>child soldier shot.</v>
      </c>
      <c r="Q4651" t="str">
        <f t="shared" si="1555"/>
        <v>child soldier shot</v>
      </c>
      <c r="R4651" t="s">
        <v>7100</v>
      </c>
      <c r="U4651" t="str">
        <f t="shared" si="1564"/>
        <v>https://en.wikipedia.org/wiki/Wasil_Ahmad</v>
      </c>
      <c r="Y4651" t="str">
        <f t="shared" si="1565"/>
        <v>https://tools.wmflabs.org/xtools-articleinfo/?article=Wasil_Ahmad&amp;project=en.wikipedia.org</v>
      </c>
      <c r="AB4651" t="str">
        <f t="shared" si="1566"/>
        <v>https://en.wikipedia.org/w/index.php?title=Special:WhatLinksHere/Wasil_Ahmad&amp;limit=500</v>
      </c>
    </row>
    <row r="4652" spans="1:29">
      <c r="A4652">
        <v>467</v>
      </c>
      <c r="B4652">
        <v>97148</v>
      </c>
      <c r="C4652">
        <v>975884.89145255159</v>
      </c>
      <c r="D4652" t="s">
        <v>9765</v>
      </c>
      <c r="E4652" t="s">
        <v>10682</v>
      </c>
      <c r="F4652" t="s">
        <v>10683</v>
      </c>
      <c r="H4652">
        <v>0</v>
      </c>
      <c r="J4652">
        <v>88</v>
      </c>
      <c r="K4652" s="3">
        <v>42391</v>
      </c>
      <c r="L4652" t="s">
        <v>9624</v>
      </c>
      <c r="M4652" t="str">
        <f t="shared" si="1552"/>
        <v>American politician.[471]</v>
      </c>
      <c r="N4652" t="str">
        <f t="shared" si="1561"/>
        <v>American</v>
      </c>
      <c r="O4652" t="str">
        <f t="shared" si="1560"/>
        <v>politician.[471]</v>
      </c>
      <c r="P4652" t="str">
        <f t="shared" si="1554"/>
        <v>politician.</v>
      </c>
      <c r="Q4652" t="str">
        <f t="shared" si="1555"/>
        <v>politician</v>
      </c>
      <c r="R4652" t="str">
        <f>IFERROR(MID(Q4652,1,FIND(" ",Q4652)-1),Q4652)</f>
        <v>politician</v>
      </c>
      <c r="U4652" t="str">
        <f t="shared" si="1564"/>
        <v>https://en.wikipedia.org/wiki/Waymond_C. Huggins</v>
      </c>
      <c r="Y4652" t="str">
        <f t="shared" si="1565"/>
        <v>https://tools.wmflabs.org/xtools-articleinfo/?article=Waymond_C. Huggins&amp;project=en.wikipedia.org</v>
      </c>
      <c r="AB4652" t="str">
        <f t="shared" si="1566"/>
        <v>https://en.wikipedia.org/w/index.php?title=Special:WhatLinksHere/Waymond_C. Huggins&amp;limit=500</v>
      </c>
    </row>
    <row r="4653" spans="1:29">
      <c r="A4653">
        <v>2326</v>
      </c>
      <c r="B4653">
        <v>5604</v>
      </c>
      <c r="C4653">
        <v>895927.39741328848</v>
      </c>
      <c r="D4653" t="s">
        <v>6406</v>
      </c>
      <c r="E4653" t="str">
        <f t="shared" ref="E4653:E4661" si="1567">LEFT(D4653,FIND(" ",D4653)-1)</f>
        <v>Wayne</v>
      </c>
      <c r="F4653" t="str">
        <f t="shared" ref="F4653:F4661" si="1568">MID(D4653,FIND(" ",D4653)+1,9999)</f>
        <v>Crawford</v>
      </c>
      <c r="H4653">
        <v>0</v>
      </c>
      <c r="J4653">
        <v>69</v>
      </c>
      <c r="K4653" s="5">
        <v>42490</v>
      </c>
      <c r="L4653" t="s">
        <v>5995</v>
      </c>
      <c r="M4653" t="str">
        <f t="shared" si="1552"/>
        <v>American actor writer and producer (Valley Girl Jake Speed).[514]</v>
      </c>
      <c r="N4653" t="str">
        <f t="shared" si="1561"/>
        <v>American</v>
      </c>
      <c r="O4653" t="str">
        <f t="shared" si="1560"/>
        <v>actor writer and producer (Valley Girl Jake Speed).[514]</v>
      </c>
      <c r="P4653" t="str">
        <f t="shared" si="1554"/>
        <v>actor writer and producer (Valley Girl Jake Speed).</v>
      </c>
      <c r="Q4653" t="str">
        <f t="shared" si="1555"/>
        <v>actor writer and producer (Valley Girl Jake Speed)</v>
      </c>
      <c r="R4653" t="s">
        <v>3323</v>
      </c>
      <c r="S4653" s="2" t="s">
        <v>1456</v>
      </c>
      <c r="U4653" t="str">
        <f t="shared" si="1564"/>
        <v>https://en.wikipedia.org/wiki/Wayne_Crawford</v>
      </c>
      <c r="V4653">
        <v>451</v>
      </c>
      <c r="W4653">
        <v>0</v>
      </c>
      <c r="X4653">
        <v>0</v>
      </c>
      <c r="Y4653" t="str">
        <f t="shared" si="1565"/>
        <v>https://tools.wmflabs.org/xtools-articleinfo/?article=Wayne_Crawford&amp;project=en.wikipedia.org</v>
      </c>
      <c r="Z4653">
        <v>69</v>
      </c>
      <c r="AA4653">
        <v>31</v>
      </c>
      <c r="AB4653" t="str">
        <f t="shared" si="1566"/>
        <v>https://en.wikipedia.org/w/index.php?title=Special:WhatLinksHere/Wayne_Crawford&amp;limit=500</v>
      </c>
      <c r="AC4653">
        <v>28</v>
      </c>
    </row>
    <row r="4654" spans="1:29">
      <c r="A4654">
        <v>3106</v>
      </c>
      <c r="B4654">
        <v>204412</v>
      </c>
      <c r="C4654">
        <v>296853.34150144627</v>
      </c>
      <c r="D4654" t="s">
        <v>5285</v>
      </c>
      <c r="E4654" t="str">
        <f t="shared" si="1567"/>
        <v>Wayne</v>
      </c>
      <c r="F4654" t="str">
        <f t="shared" si="1568"/>
        <v>Dowd</v>
      </c>
      <c r="H4654">
        <v>0</v>
      </c>
      <c r="J4654">
        <v>74</v>
      </c>
      <c r="K4654" s="5">
        <v>42537</v>
      </c>
      <c r="L4654" t="s">
        <v>4845</v>
      </c>
      <c r="M4654" t="str">
        <f t="shared" si="1552"/>
        <v>American politician member of the Arkansas Senate (1978–2000) cancer.[261]</v>
      </c>
      <c r="N4654" t="str">
        <f t="shared" si="1561"/>
        <v>American</v>
      </c>
      <c r="O4654" t="str">
        <f t="shared" si="1560"/>
        <v>politician member of the Arkansas Senate (1978–2000) cancer.[261]</v>
      </c>
      <c r="P4654" t="str">
        <f t="shared" si="1554"/>
        <v>politician member of the Arkansas Senate (1978–2000) cancer.</v>
      </c>
      <c r="Q4654" t="str">
        <f t="shared" si="1555"/>
        <v>politician member of the Arkansas Senate (1978–2000) cancer</v>
      </c>
      <c r="R4654" t="str">
        <f>IFERROR(MID(Q4654,1,FIND(" ",Q4654)-1),Q4654)</f>
        <v>politician</v>
      </c>
      <c r="S4654" s="2" t="s">
        <v>1026</v>
      </c>
      <c r="T4654" t="s">
        <v>13396</v>
      </c>
      <c r="U4654" t="str">
        <f t="shared" si="1564"/>
        <v>https://en.wikipedia.org/wiki/Wayne_Dowd</v>
      </c>
      <c r="Y4654" t="str">
        <f t="shared" si="1565"/>
        <v>https://tools.wmflabs.org/xtools-articleinfo/?article=Wayne_Dowd&amp;project=en.wikipedia.org</v>
      </c>
      <c r="AB4654" t="str">
        <f t="shared" si="1566"/>
        <v>https://en.wikipedia.org/w/index.php?title=Special:WhatLinksHere/Wayne_Dowd&amp;limit=500</v>
      </c>
    </row>
    <row r="4655" spans="1:29">
      <c r="A4655" s="2">
        <v>799</v>
      </c>
      <c r="B4655" s="2">
        <v>830945</v>
      </c>
      <c r="C4655" s="2">
        <v>189381.97325041983</v>
      </c>
      <c r="D4655" s="2" t="s">
        <v>10883</v>
      </c>
      <c r="E4655" s="2" t="str">
        <f t="shared" si="1567"/>
        <v>Wayne</v>
      </c>
      <c r="F4655" s="2" t="str">
        <f t="shared" si="1568"/>
        <v>England</v>
      </c>
      <c r="G4655" s="2"/>
      <c r="H4655">
        <v>0</v>
      </c>
      <c r="J4655" s="2"/>
      <c r="K4655" s="4">
        <v>42409</v>
      </c>
      <c r="L4655" s="2" t="s">
        <v>9192</v>
      </c>
      <c r="M4655" s="2" t="str">
        <f t="shared" si="1552"/>
        <v>English artist (Magic: The Gathering).[143]</v>
      </c>
      <c r="N4655" s="2" t="str">
        <f t="shared" si="1561"/>
        <v>English</v>
      </c>
      <c r="O4655" s="2" t="str">
        <f t="shared" ref="O4655:O4686" si="1569">MID(M4655,FIND(" ",M4655)+1,9999)</f>
        <v>artist (Magic: The Gathering).[143]</v>
      </c>
      <c r="P4655" t="str">
        <f t="shared" si="1554"/>
        <v>artist (Magic: The Gathering).</v>
      </c>
      <c r="Q4655" t="str">
        <f t="shared" si="1555"/>
        <v>artist (Magic: The Gathering)</v>
      </c>
      <c r="R4655" t="str">
        <f>IFERROR(MID(Q4655,1,FIND(" ",Q4655)-1),Q4655)</f>
        <v>artist</v>
      </c>
      <c r="S4655" t="s">
        <v>2463</v>
      </c>
      <c r="T4655" s="2"/>
      <c r="U4655" t="str">
        <f t="shared" si="1564"/>
        <v>https://en.wikipedia.org/wiki/Wayne_England</v>
      </c>
      <c r="V4655" s="2"/>
      <c r="Y4655" t="str">
        <f t="shared" si="1565"/>
        <v>https://tools.wmflabs.org/xtools-articleinfo/?article=Wayne_England&amp;project=en.wikipedia.org</v>
      </c>
      <c r="Z4655" s="2"/>
      <c r="AA4655" s="2"/>
      <c r="AB4655" t="str">
        <f t="shared" si="1566"/>
        <v>https://en.wikipedia.org/w/index.php?title=Special:WhatLinksHere/Wayne_England&amp;limit=500</v>
      </c>
      <c r="AC4655" s="2"/>
    </row>
    <row r="4656" spans="1:29">
      <c r="A4656">
        <v>3185</v>
      </c>
      <c r="B4656">
        <v>764365</v>
      </c>
      <c r="C4656">
        <v>86364.225252509641</v>
      </c>
      <c r="D4656" t="s">
        <v>5207</v>
      </c>
      <c r="E4656" t="str">
        <f t="shared" si="1567"/>
        <v>Wayne</v>
      </c>
      <c r="F4656" t="str">
        <f t="shared" si="1568"/>
        <v>Jackson</v>
      </c>
      <c r="H4656">
        <v>0</v>
      </c>
      <c r="J4656">
        <v>74</v>
      </c>
      <c r="K4656" s="5">
        <v>42542</v>
      </c>
      <c r="L4656" t="s">
        <v>4796</v>
      </c>
      <c r="M4656" t="str">
        <f t="shared" si="1552"/>
        <v>American musician (The Mar-Keys The Memphis Horns) heart failure.[340]</v>
      </c>
      <c r="N4656" t="str">
        <f t="shared" si="1561"/>
        <v>American</v>
      </c>
      <c r="O4656" t="str">
        <f t="shared" si="1569"/>
        <v>musician (The Mar-Keys The Memphis Horns) heart failure.[340]</v>
      </c>
      <c r="P4656" t="str">
        <f t="shared" si="1554"/>
        <v>musician (The Mar-Keys The Memphis Horns) heart failure.</v>
      </c>
      <c r="Q4656" t="str">
        <f t="shared" si="1555"/>
        <v>musician (The Mar-Keys The Memphis Horns) heart failure</v>
      </c>
      <c r="R4656" t="str">
        <f>IFERROR(MID(Q4656,1,FIND(" ",Q4656)-1),Q4656)</f>
        <v>musician</v>
      </c>
      <c r="S4656" s="2" t="s">
        <v>1067</v>
      </c>
      <c r="T4656" t="s">
        <v>13475</v>
      </c>
      <c r="U4656" t="str">
        <f t="shared" si="1564"/>
        <v>https://en.wikipedia.org/wiki/Wayne_Jackson</v>
      </c>
      <c r="Y4656" t="str">
        <f t="shared" si="1565"/>
        <v>https://tools.wmflabs.org/xtools-articleinfo/?article=Wayne_Jackson&amp;project=en.wikipedia.org</v>
      </c>
      <c r="AB4656" t="str">
        <f t="shared" si="1566"/>
        <v>https://en.wikipedia.org/w/index.php?title=Special:WhatLinksHere/Wayne_Jackson&amp;limit=500</v>
      </c>
    </row>
    <row r="4657" spans="1:28">
      <c r="A4657">
        <v>2866</v>
      </c>
      <c r="B4657">
        <v>42920</v>
      </c>
      <c r="C4657">
        <v>201376.03916919034</v>
      </c>
      <c r="D4657" t="s">
        <v>5806</v>
      </c>
      <c r="E4657" t="str">
        <f t="shared" si="1567"/>
        <v>Wayne</v>
      </c>
      <c r="F4657" t="str">
        <f t="shared" si="1568"/>
        <v>Kingery</v>
      </c>
      <c r="H4657">
        <v>0</v>
      </c>
      <c r="J4657">
        <v>88</v>
      </c>
      <c r="K4657" s="5">
        <v>42523</v>
      </c>
      <c r="L4657" t="s">
        <v>5109</v>
      </c>
      <c r="M4657" t="str">
        <f t="shared" si="1552"/>
        <v>American football player (Baltimore Colts).[21]</v>
      </c>
      <c r="N4657" t="str">
        <f t="shared" si="1561"/>
        <v>American</v>
      </c>
      <c r="O4657" t="str">
        <f t="shared" si="1569"/>
        <v>football player (Baltimore Colts).[21]</v>
      </c>
      <c r="P4657" t="str">
        <f t="shared" si="1554"/>
        <v>football player (Baltimore Colts).</v>
      </c>
      <c r="Q4657" t="str">
        <f t="shared" si="1555"/>
        <v>football player (Baltimore Colts)</v>
      </c>
      <c r="R4657" t="s">
        <v>13172</v>
      </c>
      <c r="S4657" t="s">
        <v>2068</v>
      </c>
      <c r="U4657" t="str">
        <f t="shared" si="1564"/>
        <v>https://en.wikipedia.org/wiki/Wayne_Kingery</v>
      </c>
      <c r="Y4657" t="str">
        <f t="shared" si="1565"/>
        <v>https://tools.wmflabs.org/xtools-articleinfo/?article=Wayne_Kingery&amp;project=en.wikipedia.org</v>
      </c>
      <c r="AB4657" t="str">
        <f t="shared" si="1566"/>
        <v>https://en.wikipedia.org/w/index.php?title=Special:WhatLinksHere/Wayne_Kingery&amp;limit=500</v>
      </c>
    </row>
    <row r="4658" spans="1:28">
      <c r="A4658">
        <v>1980</v>
      </c>
      <c r="B4658">
        <v>537812</v>
      </c>
      <c r="C4658">
        <v>530431.35666757729</v>
      </c>
      <c r="D4658" t="s">
        <v>6682</v>
      </c>
      <c r="E4658" t="str">
        <f t="shared" si="1567"/>
        <v>Wayne</v>
      </c>
      <c r="F4658" t="str">
        <f t="shared" si="1568"/>
        <v>Southwick</v>
      </c>
      <c r="H4658">
        <v>0</v>
      </c>
      <c r="J4658">
        <v>93</v>
      </c>
      <c r="K4658" s="5">
        <v>42470</v>
      </c>
      <c r="L4658" t="s">
        <v>6297</v>
      </c>
      <c r="M4658" t="str">
        <f t="shared" si="1552"/>
        <v>American surgeon and academic.[167]</v>
      </c>
      <c r="N4658" t="str">
        <f t="shared" si="1561"/>
        <v>American</v>
      </c>
      <c r="O4658" t="str">
        <f t="shared" si="1569"/>
        <v>surgeon and academic.[167]</v>
      </c>
      <c r="P4658" t="str">
        <f t="shared" si="1554"/>
        <v>surgeon and academic.</v>
      </c>
      <c r="Q4658" t="str">
        <f t="shared" si="1555"/>
        <v>surgeon and academic</v>
      </c>
      <c r="R4658" t="str">
        <f>Q4658</f>
        <v>surgeon and academic</v>
      </c>
      <c r="U4658" t="str">
        <f t="shared" si="1564"/>
        <v>https://en.wikipedia.org/wiki/Wayne_Southwick</v>
      </c>
      <c r="Y4658" t="str">
        <f t="shared" si="1565"/>
        <v>https://tools.wmflabs.org/xtools-articleinfo/?article=Wayne_Southwick&amp;project=en.wikipedia.org</v>
      </c>
      <c r="AB4658" t="str">
        <f t="shared" si="1566"/>
        <v>https://en.wikipedia.org/w/index.php?title=Special:WhatLinksHere/Wayne_Southwick&amp;limit=500</v>
      </c>
    </row>
    <row r="4659" spans="1:28">
      <c r="A4659">
        <v>1961</v>
      </c>
      <c r="B4659">
        <v>772454</v>
      </c>
      <c r="C4659">
        <v>790181.88691679831</v>
      </c>
      <c r="D4659" t="s">
        <v>7005</v>
      </c>
      <c r="E4659" t="str">
        <f t="shared" si="1567"/>
        <v>Wei</v>
      </c>
      <c r="F4659" t="str">
        <f t="shared" si="1568"/>
        <v>Chueh</v>
      </c>
      <c r="H4659">
        <v>0</v>
      </c>
      <c r="J4659">
        <v>88</v>
      </c>
      <c r="K4659" s="5">
        <v>42468</v>
      </c>
      <c r="L4659" t="s">
        <v>6565</v>
      </c>
      <c r="M4659" t="str">
        <f t="shared" si="1552"/>
        <v>Taiwanese Buddhist monk founder of the Chung Tai Shan.[148]</v>
      </c>
      <c r="N4659" t="str">
        <f t="shared" si="1561"/>
        <v>Taiwanese</v>
      </c>
      <c r="O4659" t="str">
        <f t="shared" si="1569"/>
        <v>Buddhist monk founder of the Chung Tai Shan.[148]</v>
      </c>
      <c r="P4659" t="str">
        <f t="shared" si="1554"/>
        <v>Buddhist monk founder of the Chung Tai Shan.</v>
      </c>
      <c r="Q4659" t="str">
        <f t="shared" si="1555"/>
        <v>Buddhist monk founder of the Chung Tai Shan</v>
      </c>
      <c r="R4659" t="s">
        <v>5985</v>
      </c>
      <c r="S4659" s="2" t="s">
        <v>1632</v>
      </c>
      <c r="U4659" t="str">
        <f t="shared" si="1564"/>
        <v>https://en.wikipedia.org/wiki/Wei_Chueh</v>
      </c>
      <c r="Y4659" t="str">
        <f t="shared" si="1565"/>
        <v>https://tools.wmflabs.org/xtools-articleinfo/?article=Wei_Chueh&amp;project=en.wikipedia.org</v>
      </c>
      <c r="AB4659" t="str">
        <f t="shared" si="1566"/>
        <v>https://en.wikipedia.org/w/index.php?title=Special:WhatLinksHere/Wei_Chueh&amp;limit=500</v>
      </c>
    </row>
    <row r="4660" spans="1:28">
      <c r="A4660">
        <v>4730</v>
      </c>
      <c r="B4660">
        <v>388386</v>
      </c>
      <c r="C4660">
        <v>516713.57092618564</v>
      </c>
      <c r="D4660" t="s">
        <v>14951</v>
      </c>
      <c r="E4660" t="str">
        <f t="shared" si="1567"/>
        <v>Wenche</v>
      </c>
      <c r="F4660" t="str">
        <f t="shared" si="1568"/>
        <v>Lowzow</v>
      </c>
      <c r="H4660">
        <v>0</v>
      </c>
      <c r="J4660">
        <v>90</v>
      </c>
      <c r="K4660" s="5">
        <v>42637</v>
      </c>
      <c r="L4660" t="s">
        <v>15706</v>
      </c>
      <c r="M4660" t="str">
        <f t="shared" si="1552"/>
        <v>Norwegian LGBT activist and politician MP (1977–1985).[66]</v>
      </c>
      <c r="N4660" t="str">
        <f t="shared" si="1561"/>
        <v>Norwegian</v>
      </c>
      <c r="O4660" t="str">
        <f t="shared" si="1569"/>
        <v>LGBT activist and politician MP (1977–1985).[66]</v>
      </c>
      <c r="P4660" s="2" t="str">
        <f t="shared" si="1554"/>
        <v>LGBT activist and politician MP (1977–1985).</v>
      </c>
      <c r="Q4660" s="2" t="str">
        <f t="shared" si="1555"/>
        <v>LGBT activist and politician MP (1977–1985)</v>
      </c>
      <c r="R4660" s="2" t="s">
        <v>15984</v>
      </c>
      <c r="S4660" s="2" t="s">
        <v>275</v>
      </c>
      <c r="U4660" t="str">
        <f t="shared" si="1564"/>
        <v>https://en.wikipedia.org/wiki/Wenche_Lowzow</v>
      </c>
      <c r="Y4660" t="str">
        <f t="shared" si="1565"/>
        <v>https://tools.wmflabs.org/xtools-articleinfo/?article=Wenche_Lowzow&amp;project=en.wikipedia.org</v>
      </c>
      <c r="AB4660" t="str">
        <f t="shared" si="1566"/>
        <v>https://en.wikipedia.org/w/index.php?title=Special:WhatLinksHere/Wenche_Lowzow&amp;limit=500</v>
      </c>
    </row>
    <row r="4661" spans="1:28">
      <c r="A4661">
        <v>3597</v>
      </c>
      <c r="B4661">
        <v>855764</v>
      </c>
      <c r="C4661">
        <v>477643.64516388014</v>
      </c>
      <c r="D4661" t="s">
        <v>13914</v>
      </c>
      <c r="E4661" t="str">
        <f t="shared" si="1567"/>
        <v>Wendell</v>
      </c>
      <c r="F4661" t="str">
        <f t="shared" si="1568"/>
        <v>Anderson</v>
      </c>
      <c r="H4661">
        <v>0</v>
      </c>
      <c r="J4661">
        <v>83</v>
      </c>
      <c r="K4661" s="5">
        <v>42568</v>
      </c>
      <c r="L4661" t="s">
        <v>14192</v>
      </c>
      <c r="M4661" t="str">
        <f t="shared" si="1552"/>
        <v>American politician Governor of Minnesota (1971–1976) Senator for Minnesota (1976–1978) Olympic silver medalist in ice hockey (1956) pneumonia.[256]</v>
      </c>
      <c r="N4661" t="str">
        <f t="shared" si="1561"/>
        <v>American</v>
      </c>
      <c r="O4661" t="str">
        <f t="shared" si="1569"/>
        <v>politician Governor of Minnesota (1971–1976) Senator for Minnesota (1976–1978) Olympic silver medalist in ice hockey (1956) pneumonia.[256]</v>
      </c>
      <c r="P4661" s="2" t="str">
        <f t="shared" si="1554"/>
        <v>politician Governor of Minnesota (1971–1976) Senator for Minnesota (1976–1978) Olympic silver medalist in ice hockey (1956) pneumonia.</v>
      </c>
      <c r="Q4661" s="2" t="str">
        <f t="shared" si="1555"/>
        <v>politician Governor of Minnesota (1971–1976) Senator for Minnesota (1976–1978) Olympic silver medalist in ice hockey (1956) pneumonia</v>
      </c>
      <c r="R4661" s="2" t="str">
        <f>IFERROR(MID(Q4661,1,FIND(" ",Q4661)-1),Q4661)</f>
        <v>politician</v>
      </c>
      <c r="S4661" s="2" t="s">
        <v>1002</v>
      </c>
      <c r="T4661" t="s">
        <v>14719</v>
      </c>
      <c r="U4661" t="str">
        <f t="shared" si="1564"/>
        <v>https://en.wikipedia.org/wiki/Wendell_Anderson</v>
      </c>
      <c r="Y4661" t="str">
        <f t="shared" si="1565"/>
        <v>https://tools.wmflabs.org/xtools-articleinfo/?article=Wendell_Anderson&amp;project=en.wikipedia.org</v>
      </c>
      <c r="AB4661" t="str">
        <f t="shared" si="1566"/>
        <v>https://en.wikipedia.org/w/index.php?title=Special:WhatLinksHere/Wendell_Anderson&amp;limit=500</v>
      </c>
    </row>
    <row r="4662" spans="1:28">
      <c r="A4662">
        <v>1179</v>
      </c>
      <c r="B4662">
        <v>773012</v>
      </c>
      <c r="C4662">
        <v>611262.28949797223</v>
      </c>
      <c r="D4662" t="s">
        <v>11057</v>
      </c>
      <c r="E4662" t="s">
        <v>11643</v>
      </c>
      <c r="F4662" t="s">
        <v>11642</v>
      </c>
      <c r="H4662">
        <v>0</v>
      </c>
      <c r="J4662">
        <v>49</v>
      </c>
      <c r="K4662" s="3">
        <v>42429</v>
      </c>
      <c r="L4662" t="s">
        <v>11662</v>
      </c>
      <c r="M4662" t="str">
        <f t="shared" si="1552"/>
        <v>Filipino film and television director heart attack.[526]</v>
      </c>
      <c r="N4662" t="str">
        <f t="shared" si="1561"/>
        <v>Filipino</v>
      </c>
      <c r="O4662" t="str">
        <f t="shared" si="1569"/>
        <v>film and television director heart attack.[526]</v>
      </c>
      <c r="P4662" t="str">
        <f t="shared" si="1554"/>
        <v>film and television director heart attack.</v>
      </c>
      <c r="Q4662" t="str">
        <f t="shared" si="1555"/>
        <v>film and television director heart attack</v>
      </c>
      <c r="R4662" t="s">
        <v>3360</v>
      </c>
      <c r="T4662" t="s">
        <v>9115</v>
      </c>
      <c r="U4662" t="str">
        <f t="shared" si="1564"/>
        <v>https://en.wikipedia.org/wiki/Wenn_V. Deramas</v>
      </c>
      <c r="Y4662" t="str">
        <f t="shared" si="1565"/>
        <v>https://tools.wmflabs.org/xtools-articleinfo/?article=Wenn_V. Deramas&amp;project=en.wikipedia.org</v>
      </c>
      <c r="AB4662" t="str">
        <f t="shared" si="1566"/>
        <v>https://en.wikipedia.org/w/index.php?title=Special:WhatLinksHere/Wenn_V. Deramas&amp;limit=500</v>
      </c>
    </row>
    <row r="4663" spans="1:28">
      <c r="A4663">
        <v>1787</v>
      </c>
      <c r="B4663">
        <v>974484</v>
      </c>
      <c r="C4663">
        <v>705122.78797014011</v>
      </c>
      <c r="D4663" t="s">
        <v>8534</v>
      </c>
      <c r="E4663" t="str">
        <f t="shared" ref="E4663:E4670" si="1570">LEFT(D4663,FIND(" ",D4663)-1)</f>
        <v>Werner</v>
      </c>
      <c r="F4663" t="str">
        <f t="shared" ref="F4663:F4670" si="1571">MID(D4663,FIND(" ",D4663)+1,9999)</f>
        <v>Baer</v>
      </c>
      <c r="H4663">
        <v>0</v>
      </c>
      <c r="J4663">
        <v>85</v>
      </c>
      <c r="K4663" s="3">
        <v>42460</v>
      </c>
      <c r="L4663" s="2" t="s">
        <v>7430</v>
      </c>
      <c r="M4663" t="str">
        <f t="shared" si="1552"/>
        <v>American economist.[595]</v>
      </c>
      <c r="N4663" t="str">
        <f t="shared" si="1561"/>
        <v>American</v>
      </c>
      <c r="O4663" t="str">
        <f t="shared" si="1569"/>
        <v>economist.[595]</v>
      </c>
      <c r="P4663" t="str">
        <f t="shared" si="1554"/>
        <v>economist.</v>
      </c>
      <c r="Q4663" t="str">
        <f t="shared" si="1555"/>
        <v>economist</v>
      </c>
      <c r="R4663" t="str">
        <f>IFERROR(MID(Q4663,1,FIND(" ",Q4663)-1),Q4663)</f>
        <v>economist</v>
      </c>
      <c r="U4663" t="str">
        <f t="shared" si="1564"/>
        <v>https://en.wikipedia.org/wiki/Werner_Baer</v>
      </c>
      <c r="Y4663" t="str">
        <f t="shared" si="1565"/>
        <v>https://tools.wmflabs.org/xtools-articleinfo/?article=Werner_Baer&amp;project=en.wikipedia.org</v>
      </c>
      <c r="AB4663" t="str">
        <f t="shared" si="1566"/>
        <v>https://en.wikipedia.org/w/index.php?title=Special:WhatLinksHere/Werner_Baer&amp;limit=500</v>
      </c>
    </row>
    <row r="4664" spans="1:28">
      <c r="A4664">
        <v>4791</v>
      </c>
      <c r="B4664">
        <v>791911</v>
      </c>
      <c r="C4664">
        <v>340761.77568385901</v>
      </c>
      <c r="D4664" t="s">
        <v>350</v>
      </c>
      <c r="E4664" s="2" t="str">
        <f t="shared" si="1570"/>
        <v>Werner</v>
      </c>
      <c r="F4664" s="2" t="str">
        <f t="shared" si="1571"/>
        <v>Friese</v>
      </c>
      <c r="H4664">
        <v>0</v>
      </c>
      <c r="J4664">
        <v>70</v>
      </c>
      <c r="K4664" s="3">
        <v>42641</v>
      </c>
      <c r="L4664" t="s">
        <v>168</v>
      </c>
      <c r="M4664" s="2" t="str">
        <f t="shared" si="1552"/>
        <v>German footballer (GDR national team).[56]</v>
      </c>
      <c r="N4664" s="2" t="str">
        <f t="shared" si="1561"/>
        <v>German</v>
      </c>
      <c r="O4664" s="2" t="str">
        <f t="shared" si="1569"/>
        <v>footballer (GDR national team).[56]</v>
      </c>
      <c r="P4664" s="2" t="str">
        <f t="shared" si="1554"/>
        <v>footballer (GDR national team).</v>
      </c>
      <c r="Q4664" s="2" t="str">
        <f t="shared" si="1555"/>
        <v>footballer (GDR national team)</v>
      </c>
      <c r="R4664" s="2" t="str">
        <f>IFERROR(MID(Q4664,1,FIND(" ",Q4664)-1),Q4664)</f>
        <v>footballer</v>
      </c>
      <c r="S4664" t="s">
        <v>81</v>
      </c>
    </row>
    <row r="4665" spans="1:28">
      <c r="A4665">
        <v>3348</v>
      </c>
      <c r="B4665">
        <v>126044</v>
      </c>
      <c r="C4665">
        <v>594102.85394733364</v>
      </c>
      <c r="D4665" t="s">
        <v>13665</v>
      </c>
      <c r="E4665" t="str">
        <f t="shared" si="1570"/>
        <v>Werner</v>
      </c>
      <c r="F4665" t="str">
        <f t="shared" si="1571"/>
        <v>Meng</v>
      </c>
      <c r="H4665">
        <v>0</v>
      </c>
      <c r="J4665">
        <v>68</v>
      </c>
      <c r="K4665" s="5">
        <v>42552</v>
      </c>
      <c r="L4665" t="s">
        <v>13966</v>
      </c>
      <c r="M4665" t="str">
        <f t="shared" si="1552"/>
        <v>German jurist.[6]</v>
      </c>
      <c r="N4665" t="str">
        <f t="shared" si="1561"/>
        <v>German</v>
      </c>
      <c r="O4665" t="str">
        <f t="shared" si="1569"/>
        <v>jurist.[6]</v>
      </c>
      <c r="P4665" s="2" t="str">
        <f t="shared" si="1554"/>
        <v>jurist.</v>
      </c>
      <c r="Q4665" s="2" t="str">
        <f t="shared" si="1555"/>
        <v>jurist</v>
      </c>
      <c r="R4665" s="2" t="str">
        <f>IFERROR(MID(Q4665,1,FIND(" ",Q4665)-1),Q4665)</f>
        <v>jurist</v>
      </c>
      <c r="S4665" s="2"/>
      <c r="U4665" t="str">
        <f t="shared" ref="U4665:U4672" si="1572">CONCATENATE("https://en.wikipedia.org/wiki/",REPLACE(D4665,FIND(" ",D4665),1,"_"))</f>
        <v>https://en.wikipedia.org/wiki/Werner_Meng</v>
      </c>
      <c r="Y4665" t="str">
        <f t="shared" ref="Y4665:Y4672" si="1573">CONCATENATE("https://tools.wmflabs.org/xtools-articleinfo/?article=",REPLACE(D4665,FIND(" ",D4665),1,"_"),"&amp;project=en.wikipedia.org")</f>
        <v>https://tools.wmflabs.org/xtools-articleinfo/?article=Werner_Meng&amp;project=en.wikipedia.org</v>
      </c>
      <c r="AB4665" t="str">
        <f t="shared" ref="AB4665:AB4672" si="1574">CONCATENATE("https://en.wikipedia.org/w/index.php?title=Special:WhatLinksHere/",REPLACE(D4665,FIND(" ",D4665),1,"_"),"&amp;limit=500")</f>
        <v>https://en.wikipedia.org/w/index.php?title=Special:WhatLinksHere/Werner_Meng&amp;limit=500</v>
      </c>
    </row>
    <row r="4666" spans="1:28">
      <c r="A4666">
        <v>1871</v>
      </c>
      <c r="B4666">
        <v>898103</v>
      </c>
      <c r="C4666">
        <v>15894.750599727558</v>
      </c>
      <c r="D4666" t="s">
        <v>7072</v>
      </c>
      <c r="E4666" t="str">
        <f t="shared" si="1570"/>
        <v>Whai</v>
      </c>
      <c r="F4666" t="str">
        <f t="shared" si="1571"/>
        <v>Ngata</v>
      </c>
      <c r="H4666">
        <v>0</v>
      </c>
      <c r="J4666">
        <v>74</v>
      </c>
      <c r="K4666" s="5">
        <v>42463</v>
      </c>
      <c r="L4666" t="s">
        <v>6386</v>
      </c>
      <c r="M4666" t="str">
        <f t="shared" si="1552"/>
        <v>New Zealand Māori broadcaster journalist and lexicographer.[57]</v>
      </c>
      <c r="N4666" t="s">
        <v>7259</v>
      </c>
      <c r="O4666" t="str">
        <f t="shared" si="1569"/>
        <v>Zealand Māori broadcaster journalist and lexicographer.[57]</v>
      </c>
      <c r="P4666" t="str">
        <f t="shared" si="1554"/>
        <v>Zealand Māori broadcaster journalist and lexicographer.</v>
      </c>
      <c r="Q4666" t="str">
        <f t="shared" si="1555"/>
        <v>Zealand Māori broadcaster journalist and lexicographer</v>
      </c>
      <c r="R4666" t="str">
        <f>MID(Q4666,16,39)</f>
        <v>roadcaster journalist and lexicographer</v>
      </c>
      <c r="U4666" t="str">
        <f t="shared" si="1572"/>
        <v>https://en.wikipedia.org/wiki/Whai_Ngata</v>
      </c>
      <c r="Y4666" t="str">
        <f t="shared" si="1573"/>
        <v>https://tools.wmflabs.org/xtools-articleinfo/?article=Whai_Ngata&amp;project=en.wikipedia.org</v>
      </c>
      <c r="AB4666" t="str">
        <f t="shared" si="1574"/>
        <v>https://en.wikipedia.org/w/index.php?title=Special:WhatLinksHere/Whai_Ngata&amp;limit=500</v>
      </c>
    </row>
    <row r="4667" spans="1:28">
      <c r="A4667">
        <v>2692</v>
      </c>
      <c r="B4667">
        <v>800277</v>
      </c>
      <c r="C4667">
        <v>383675.51642386388</v>
      </c>
      <c r="D4667" t="s">
        <v>12251</v>
      </c>
      <c r="E4667" t="str">
        <f t="shared" si="1570"/>
        <v>Wheelock</v>
      </c>
      <c r="F4667" t="str">
        <f t="shared" si="1571"/>
        <v>Whitney Jr.</v>
      </c>
      <c r="H4667">
        <v>0</v>
      </c>
      <c r="J4667" s="2">
        <v>89</v>
      </c>
      <c r="K4667" s="5">
        <v>42510</v>
      </c>
      <c r="L4667" t="s">
        <v>12803</v>
      </c>
      <c r="M4667" t="str">
        <f t="shared" si="1552"/>
        <v>American sports executive (Minnesota Twins Minnesota North Stars Minnesota Vikings).[356] Minnesota Vikings).[356]</v>
      </c>
      <c r="N4667" t="str">
        <f t="shared" ref="N4667:N4697" si="1575">MID(M4667,1,FIND(" ",M4667)-1)</f>
        <v>American</v>
      </c>
      <c r="O4667" t="str">
        <f t="shared" si="1569"/>
        <v>sports executive (Minnesota Twins Minnesota North Stars Minnesota Vikings).[356] Minnesota Vikings).[356]</v>
      </c>
      <c r="P4667" t="str">
        <f t="shared" si="1554"/>
        <v>sports executive (Minnesota Twins Minnesota North Stars Minnesota Vikings).</v>
      </c>
      <c r="Q4667" t="str">
        <f t="shared" si="1555"/>
        <v>sports executive (Minnesota Twins Minnesota North Stars Minnesota Vikings)</v>
      </c>
      <c r="R4667" t="s">
        <v>12949</v>
      </c>
      <c r="S4667" s="2" t="s">
        <v>1472</v>
      </c>
      <c r="U4667" t="str">
        <f t="shared" si="1572"/>
        <v>https://en.wikipedia.org/wiki/Wheelock_Whitney Jr.</v>
      </c>
      <c r="Y4667" t="str">
        <f t="shared" si="1573"/>
        <v>https://tools.wmflabs.org/xtools-articleinfo/?article=Wheelock_Whitney Jr.&amp;project=en.wikipedia.org</v>
      </c>
      <c r="AB4667" t="str">
        <f t="shared" si="1574"/>
        <v>https://en.wikipedia.org/w/index.php?title=Special:WhatLinksHere/Wheelock_Whitney Jr.&amp;limit=500</v>
      </c>
    </row>
    <row r="4668" spans="1:28">
      <c r="A4668">
        <v>1687</v>
      </c>
      <c r="B4668">
        <v>669782</v>
      </c>
      <c r="C4668">
        <v>295114.48968514742</v>
      </c>
      <c r="D4668" t="s">
        <v>8455</v>
      </c>
      <c r="E4668" t="str">
        <f t="shared" si="1570"/>
        <v>Wiebe</v>
      </c>
      <c r="F4668" t="str">
        <f t="shared" si="1571"/>
        <v>Nijenhuis</v>
      </c>
      <c r="H4668">
        <v>0</v>
      </c>
      <c r="J4668">
        <v>61</v>
      </c>
      <c r="K4668" s="3">
        <v>42454</v>
      </c>
      <c r="L4668" s="2" t="s">
        <v>7769</v>
      </c>
      <c r="M4668" t="str">
        <f t="shared" si="1552"/>
        <v>Dutch sportsman.[494]</v>
      </c>
      <c r="N4668" t="str">
        <f t="shared" si="1575"/>
        <v>Dutch</v>
      </c>
      <c r="O4668" t="str">
        <f t="shared" si="1569"/>
        <v>sportsman.[494]</v>
      </c>
      <c r="P4668" t="str">
        <f t="shared" si="1554"/>
        <v>sportsman.</v>
      </c>
      <c r="Q4668" t="str">
        <f t="shared" si="1555"/>
        <v>sportsman</v>
      </c>
      <c r="R4668" t="str">
        <f>IFERROR(MID(Q4668,1,FIND(" ",Q4668)-1),Q4668)</f>
        <v>sportsman</v>
      </c>
      <c r="U4668" t="str">
        <f t="shared" si="1572"/>
        <v>https://en.wikipedia.org/wiki/Wiebe_Nijenhuis</v>
      </c>
      <c r="Y4668" t="str">
        <f t="shared" si="1573"/>
        <v>https://tools.wmflabs.org/xtools-articleinfo/?article=Wiebe_Nijenhuis&amp;project=en.wikipedia.org</v>
      </c>
      <c r="AB4668" t="str">
        <f t="shared" si="1574"/>
        <v>https://en.wikipedia.org/w/index.php?title=Special:WhatLinksHere/Wiebe_Nijenhuis&amp;limit=500</v>
      </c>
    </row>
    <row r="4669" spans="1:28">
      <c r="A4669">
        <v>903</v>
      </c>
      <c r="B4669">
        <v>602254</v>
      </c>
      <c r="C4669">
        <v>746652.67660020618</v>
      </c>
      <c r="D4669" t="s">
        <v>10691</v>
      </c>
      <c r="E4669" t="str">
        <f t="shared" si="1570"/>
        <v>Wiesław</v>
      </c>
      <c r="F4669" t="str">
        <f t="shared" si="1571"/>
        <v>Rudkowski</v>
      </c>
      <c r="H4669">
        <v>0</v>
      </c>
      <c r="J4669">
        <v>69</v>
      </c>
      <c r="K4669" s="3">
        <v>42414</v>
      </c>
      <c r="L4669" t="s">
        <v>11341</v>
      </c>
      <c r="M4669" t="str">
        <f t="shared" si="1552"/>
        <v>Polish boxer Olympic silver medalist (1972).[248]</v>
      </c>
      <c r="N4669" t="str">
        <f t="shared" si="1575"/>
        <v>Polish</v>
      </c>
      <c r="O4669" t="str">
        <f t="shared" si="1569"/>
        <v>boxer Olympic silver medalist (1972).[248]</v>
      </c>
      <c r="P4669" t="str">
        <f t="shared" si="1554"/>
        <v>boxer Olympic silver medalist (1972).</v>
      </c>
      <c r="Q4669" t="str">
        <f t="shared" si="1555"/>
        <v>boxer Olympic silver medalist (1972)</v>
      </c>
      <c r="R4669" t="str">
        <f>IFERROR(MID(Q4669,1,FIND(" ",Q4669)-1),Q4669)</f>
        <v>boxer</v>
      </c>
      <c r="U4669" t="str">
        <f t="shared" si="1572"/>
        <v>https://en.wikipedia.org/wiki/Wiesław_Rudkowski</v>
      </c>
      <c r="Y4669" t="str">
        <f t="shared" si="1573"/>
        <v>https://tools.wmflabs.org/xtools-articleinfo/?article=Wiesław_Rudkowski&amp;project=en.wikipedia.org</v>
      </c>
      <c r="AB4669" t="str">
        <f t="shared" si="1574"/>
        <v>https://en.wikipedia.org/w/index.php?title=Special:WhatLinksHere/Wiesław_Rudkowski&amp;limit=500</v>
      </c>
    </row>
    <row r="4670" spans="1:28">
      <c r="A4670">
        <v>4686</v>
      </c>
      <c r="B4670">
        <v>560370</v>
      </c>
      <c r="C4670">
        <v>2256.6617835764191</v>
      </c>
      <c r="D4670" t="s">
        <v>15218</v>
      </c>
      <c r="E4670" t="str">
        <f t="shared" si="1570"/>
        <v>Wilf</v>
      </c>
      <c r="F4670" t="str">
        <f t="shared" si="1571"/>
        <v>Roberts</v>
      </c>
      <c r="H4670">
        <v>0</v>
      </c>
      <c r="J4670">
        <v>75</v>
      </c>
      <c r="K4670" s="5">
        <v>42633</v>
      </c>
      <c r="L4670" t="s">
        <v>15645</v>
      </c>
      <c r="M4670" t="str">
        <f t="shared" si="1552"/>
        <v>British landscape artist.[123]</v>
      </c>
      <c r="N4670" t="str">
        <f t="shared" si="1575"/>
        <v>British</v>
      </c>
      <c r="O4670" t="str">
        <f t="shared" si="1569"/>
        <v>landscape artist.[123]</v>
      </c>
      <c r="P4670" s="2" t="str">
        <f t="shared" si="1554"/>
        <v>landscape artist.</v>
      </c>
      <c r="Q4670" s="2" t="str">
        <f t="shared" si="1555"/>
        <v>landscape artist</v>
      </c>
      <c r="R4670" s="2" t="str">
        <f>Q4670</f>
        <v>landscape artist</v>
      </c>
      <c r="U4670" t="str">
        <f t="shared" si="1572"/>
        <v>https://en.wikipedia.org/wiki/Wilf_Roberts</v>
      </c>
      <c r="Y4670" t="str">
        <f t="shared" si="1573"/>
        <v>https://tools.wmflabs.org/xtools-articleinfo/?article=Wilf_Roberts&amp;project=en.wikipedia.org</v>
      </c>
      <c r="AB4670" t="str">
        <f t="shared" si="1574"/>
        <v>https://en.wikipedia.org/w/index.php?title=Special:WhatLinksHere/Wilf_Roberts&amp;limit=500</v>
      </c>
    </row>
    <row r="4671" spans="1:28">
      <c r="A4671">
        <v>3374</v>
      </c>
      <c r="B4671">
        <v>357088</v>
      </c>
      <c r="C4671">
        <v>802435.15189977188</v>
      </c>
      <c r="D4671" t="s">
        <v>13356</v>
      </c>
      <c r="E4671" t="s">
        <v>14399</v>
      </c>
      <c r="F4671" t="s">
        <v>14400</v>
      </c>
      <c r="H4671">
        <v>0</v>
      </c>
      <c r="J4671">
        <v>95</v>
      </c>
      <c r="K4671" s="5">
        <v>42553</v>
      </c>
      <c r="L4671" t="s">
        <v>14012</v>
      </c>
      <c r="M4671" t="str">
        <f t="shared" si="1552"/>
        <v>American politician.[32]</v>
      </c>
      <c r="N4671" t="str">
        <f t="shared" si="1575"/>
        <v>American</v>
      </c>
      <c r="O4671" t="str">
        <f t="shared" si="1569"/>
        <v>politician.[32]</v>
      </c>
      <c r="P4671" s="2" t="str">
        <f t="shared" si="1554"/>
        <v>politician.</v>
      </c>
      <c r="Q4671" s="2" t="str">
        <f t="shared" si="1555"/>
        <v>politician</v>
      </c>
      <c r="R4671" s="2" t="str">
        <f>IFERROR(MID(Q4671,1,FIND(" ",Q4671)-1),Q4671)</f>
        <v>politician</v>
      </c>
      <c r="S4671" s="2"/>
      <c r="U4671" t="str">
        <f t="shared" si="1572"/>
        <v>https://en.wikipedia.org/wiki/Wilfred_D. Webb</v>
      </c>
      <c r="Y4671" t="str">
        <f t="shared" si="1573"/>
        <v>https://tools.wmflabs.org/xtools-articleinfo/?article=Wilfred_D. Webb&amp;project=en.wikipedia.org</v>
      </c>
      <c r="AB4671" t="str">
        <f t="shared" si="1574"/>
        <v>https://en.wikipedia.org/w/index.php?title=Special:WhatLinksHere/Wilfred_D. Webb&amp;limit=500</v>
      </c>
    </row>
    <row r="4672" spans="1:28">
      <c r="A4672">
        <v>2368</v>
      </c>
      <c r="B4672">
        <v>873253</v>
      </c>
      <c r="C4672">
        <v>462636.88870840269</v>
      </c>
      <c r="D4672" t="s">
        <v>12146</v>
      </c>
      <c r="E4672" t="str">
        <f>LEFT(D4672,FIND(" ",D4672)-1)</f>
        <v>Wilfried</v>
      </c>
      <c r="F4672" t="str">
        <f>MID(D4672,FIND(" ",D4672)+1,9999)</f>
        <v>Straub</v>
      </c>
      <c r="H4672">
        <v>0</v>
      </c>
      <c r="J4672">
        <v>77</v>
      </c>
      <c r="K4672" s="5">
        <v>42492</v>
      </c>
      <c r="L4672" t="s">
        <v>12505</v>
      </c>
      <c r="M4672" t="str">
        <f t="shared" si="1552"/>
        <v>German football official.[30]</v>
      </c>
      <c r="N4672" t="str">
        <f t="shared" si="1575"/>
        <v>German</v>
      </c>
      <c r="O4672" t="str">
        <f t="shared" si="1569"/>
        <v>football official.[30]</v>
      </c>
      <c r="P4672" t="str">
        <f t="shared" si="1554"/>
        <v>football official.</v>
      </c>
      <c r="Q4672" t="str">
        <f t="shared" si="1555"/>
        <v>football official</v>
      </c>
      <c r="R4672" t="s">
        <v>13264</v>
      </c>
      <c r="U4672" t="str">
        <f t="shared" si="1572"/>
        <v>https://en.wikipedia.org/wiki/Wilfried_Straub</v>
      </c>
      <c r="Y4672" t="str">
        <f t="shared" si="1573"/>
        <v>https://tools.wmflabs.org/xtools-articleinfo/?article=Wilfried_Straub&amp;project=en.wikipedia.org</v>
      </c>
      <c r="AB4672" t="str">
        <f t="shared" si="1574"/>
        <v>https://en.wikipedia.org/w/index.php?title=Special:WhatLinksHere/Wilfried_Straub&amp;limit=500</v>
      </c>
    </row>
    <row r="4673" spans="1:29">
      <c r="A4673">
        <v>4766</v>
      </c>
      <c r="B4673">
        <v>563713</v>
      </c>
      <c r="C4673">
        <v>925152.725287262</v>
      </c>
      <c r="D4673" t="s">
        <v>238</v>
      </c>
      <c r="E4673" s="2" t="str">
        <f>LEFT(D4673,FIND(" ",D4673)-1)</f>
        <v>Wilhelm</v>
      </c>
      <c r="F4673" s="2" t="str">
        <f>MID(D4673,FIND(" ",D4673)+1,9999)</f>
        <v>Mohr</v>
      </c>
      <c r="H4673">
        <v>0</v>
      </c>
      <c r="J4673">
        <v>99</v>
      </c>
      <c r="K4673" s="3">
        <v>42639</v>
      </c>
      <c r="L4673" t="s">
        <v>307</v>
      </c>
      <c r="M4673" s="2" t="str">
        <f t="shared" si="1552"/>
        <v>Norwegian aviation officer.[96]</v>
      </c>
      <c r="N4673" s="2" t="str">
        <f t="shared" si="1575"/>
        <v>Norwegian</v>
      </c>
      <c r="O4673" s="2" t="str">
        <f t="shared" si="1569"/>
        <v>aviation officer.[96]</v>
      </c>
      <c r="P4673" s="2" t="str">
        <f t="shared" si="1554"/>
        <v>aviation officer.</v>
      </c>
      <c r="Q4673" s="2" t="str">
        <f t="shared" si="1555"/>
        <v>aviation officer</v>
      </c>
      <c r="R4673" s="2" t="str">
        <f>Q4673</f>
        <v>aviation officer</v>
      </c>
    </row>
    <row r="4674" spans="1:29">
      <c r="A4674">
        <v>1974</v>
      </c>
      <c r="B4674">
        <v>745865</v>
      </c>
      <c r="C4674">
        <v>586577.38880901888</v>
      </c>
      <c r="D4674" t="s">
        <v>6859</v>
      </c>
      <c r="E4674" t="str">
        <f>LEFT(D4674,FIND(" ",D4674)-1)</f>
        <v>Will</v>
      </c>
      <c r="F4674" t="str">
        <f>MID(D4674,FIND(" ",D4674)+1,9999)</f>
        <v>Smith</v>
      </c>
      <c r="H4674">
        <v>0</v>
      </c>
      <c r="J4674">
        <v>34</v>
      </c>
      <c r="K4674" s="5">
        <v>42469</v>
      </c>
      <c r="L4674" t="s">
        <v>6169</v>
      </c>
      <c r="M4674" t="str">
        <f t="shared" ref="M4674:M4737" si="1576">MID(L4674,2,LEN(L4674)-1)</f>
        <v>American football player (New Orleans Saints) Super Bowl champion (2010) shot.[161]</v>
      </c>
      <c r="N4674" t="str">
        <f t="shared" si="1575"/>
        <v>American</v>
      </c>
      <c r="O4674" t="str">
        <f t="shared" si="1569"/>
        <v>football player (New Orleans Saints) Super Bowl champion (2010) shot.[161]</v>
      </c>
      <c r="P4674" t="str">
        <f t="shared" ref="P4674:P4737" si="1577">IFERROR(MID(O4674,1,FIND("[",O4674)-1),O4674)</f>
        <v>football player (New Orleans Saints) Super Bowl champion (2010) shot.</v>
      </c>
      <c r="Q4674" t="str">
        <f t="shared" ref="Q4674:Q4737" si="1578">IFERROR(MID(P4674,1,FIND(".",P4674)-1),P4674)</f>
        <v>football player (New Orleans Saints) Super Bowl champion (2010) shot</v>
      </c>
      <c r="R4674" t="s">
        <v>7239</v>
      </c>
      <c r="S4674" s="2" t="s">
        <v>1638</v>
      </c>
      <c r="T4674" t="s">
        <v>7311</v>
      </c>
      <c r="U4674" t="str">
        <f t="shared" ref="U4674:U4705" si="1579">CONCATENATE("https://en.wikipedia.org/wiki/",REPLACE(D4674,FIND(" ",D4674),1,"_"))</f>
        <v>https://en.wikipedia.org/wiki/Will_Smith</v>
      </c>
      <c r="Y4674" t="str">
        <f t="shared" ref="Y4674:Y4705" si="1580">CONCATENATE("https://tools.wmflabs.org/xtools-articleinfo/?article=",REPLACE(D4674,FIND(" ",D4674),1,"_"),"&amp;project=en.wikipedia.org")</f>
        <v>https://tools.wmflabs.org/xtools-articleinfo/?article=Will_Smith&amp;project=en.wikipedia.org</v>
      </c>
      <c r="AB4674" t="str">
        <f t="shared" ref="AB4674:AB4705" si="1581">CONCATENATE("https://en.wikipedia.org/w/index.php?title=Special:WhatLinksHere/",REPLACE(D4674,FIND(" ",D4674),1,"_"),"&amp;limit=500")</f>
        <v>https://en.wikipedia.org/w/index.php?title=Special:WhatLinksHere/Will_Smith&amp;limit=500</v>
      </c>
    </row>
    <row r="4675" spans="1:29">
      <c r="A4675">
        <v>1513</v>
      </c>
      <c r="B4675">
        <v>352540</v>
      </c>
      <c r="C4675">
        <v>626580.05755838531</v>
      </c>
      <c r="D4675" t="s">
        <v>8457</v>
      </c>
      <c r="E4675" t="s">
        <v>7784</v>
      </c>
      <c r="F4675" t="s">
        <v>7783</v>
      </c>
      <c r="H4675">
        <v>0</v>
      </c>
      <c r="J4675">
        <v>84</v>
      </c>
      <c r="K4675" s="3">
        <v>42445</v>
      </c>
      <c r="L4675" s="2" t="s">
        <v>8013</v>
      </c>
      <c r="M4675" t="str">
        <f t="shared" si="1576"/>
        <v>American civil servant Assistant Secretary of State for Educational and Cultural Affairs (1999–2001).[320]</v>
      </c>
      <c r="N4675" t="str">
        <f t="shared" si="1575"/>
        <v>American</v>
      </c>
      <c r="O4675" t="str">
        <f t="shared" si="1569"/>
        <v>civil servant Assistant Secretary of State for Educational and Cultural Affairs (1999–2001).[320]</v>
      </c>
      <c r="P4675" t="str">
        <f t="shared" si="1577"/>
        <v>civil servant Assistant Secretary of State for Educational and Cultural Affairs (1999–2001).</v>
      </c>
      <c r="Q4675" t="str">
        <f t="shared" si="1578"/>
        <v>civil servant Assistant Secretary of State for Educational and Cultural Affairs (1999–2001)</v>
      </c>
      <c r="R4675" t="s">
        <v>7475</v>
      </c>
      <c r="S4675" s="2" t="s">
        <v>1850</v>
      </c>
      <c r="U4675" t="str">
        <f t="shared" si="1579"/>
        <v>https://en.wikipedia.org/wiki/William_B. Bader</v>
      </c>
      <c r="Y4675" t="str">
        <f t="shared" si="1580"/>
        <v>https://tools.wmflabs.org/xtools-articleinfo/?article=William_B. Bader&amp;project=en.wikipedia.org</v>
      </c>
      <c r="AB4675" t="str">
        <f t="shared" si="1581"/>
        <v>https://en.wikipedia.org/w/index.php?title=Special:WhatLinksHere/William_B. Bader&amp;limit=500</v>
      </c>
    </row>
    <row r="4676" spans="1:29">
      <c r="A4676">
        <v>3830</v>
      </c>
      <c r="B4676">
        <v>955332</v>
      </c>
      <c r="C4676">
        <v>929041.24753022194</v>
      </c>
      <c r="D4676" t="s">
        <v>13951</v>
      </c>
      <c r="E4676" t="str">
        <f>LEFT(D4676,FIND(" ",D4676)-1)</f>
        <v>William</v>
      </c>
      <c r="F4676" t="str">
        <f>MID(D4676,FIND(" ",D4676)+1,9999)</f>
        <v>Bell</v>
      </c>
      <c r="H4676">
        <v>0</v>
      </c>
      <c r="J4676">
        <v>70</v>
      </c>
      <c r="K4676" s="5">
        <v>42581</v>
      </c>
      <c r="L4676" t="s">
        <v>14626</v>
      </c>
      <c r="M4676" t="str">
        <f t="shared" si="1576"/>
        <v>Canadian writer cancer.[489]</v>
      </c>
      <c r="N4676" t="str">
        <f t="shared" si="1575"/>
        <v>Canadian</v>
      </c>
      <c r="O4676" t="str">
        <f t="shared" si="1569"/>
        <v>writer cancer.[489]</v>
      </c>
      <c r="P4676" s="2" t="str">
        <f t="shared" si="1577"/>
        <v>writer cancer.</v>
      </c>
      <c r="Q4676" s="2" t="str">
        <f t="shared" si="1578"/>
        <v>writer cancer</v>
      </c>
      <c r="R4676" s="2" t="str">
        <f>IFERROR(MID(Q4676,1,FIND(" ",Q4676)-1),Q4676)</f>
        <v>writer</v>
      </c>
      <c r="S4676" s="2"/>
      <c r="T4676" t="s">
        <v>15049</v>
      </c>
      <c r="U4676" t="str">
        <f t="shared" si="1579"/>
        <v>https://en.wikipedia.org/wiki/William_Bell</v>
      </c>
      <c r="Y4676" t="str">
        <f t="shared" si="1580"/>
        <v>https://tools.wmflabs.org/xtools-articleinfo/?article=William_Bell&amp;project=en.wikipedia.org</v>
      </c>
      <c r="AB4676" t="str">
        <f t="shared" si="1581"/>
        <v>https://en.wikipedia.org/w/index.php?title=Special:WhatLinksHere/William_Bell&amp;limit=500</v>
      </c>
    </row>
    <row r="4677" spans="1:29">
      <c r="A4677">
        <v>3269</v>
      </c>
      <c r="B4677">
        <v>398484</v>
      </c>
      <c r="C4677">
        <v>966961.45180703746</v>
      </c>
      <c r="D4677" t="s">
        <v>5262</v>
      </c>
      <c r="E4677" t="str">
        <f>LEFT(D4677,FIND(" ",D4677)-1)</f>
        <v>William</v>
      </c>
      <c r="F4677" t="str">
        <f>MID(D4677,FIND(" ",D4677)+1,9999)</f>
        <v>C. Waterhouse</v>
      </c>
      <c r="H4677">
        <v>0</v>
      </c>
      <c r="J4677">
        <v>74</v>
      </c>
      <c r="K4677" s="5">
        <v>42547</v>
      </c>
      <c r="L4677" t="s">
        <v>4746</v>
      </c>
      <c r="M4677" t="str">
        <f t="shared" si="1576"/>
        <v>American mathematician.[424]</v>
      </c>
      <c r="N4677" t="str">
        <f t="shared" si="1575"/>
        <v>American</v>
      </c>
      <c r="O4677" t="str">
        <f t="shared" si="1569"/>
        <v>mathematician.[424]</v>
      </c>
      <c r="P4677" t="str">
        <f t="shared" si="1577"/>
        <v>mathematician.</v>
      </c>
      <c r="Q4677" t="str">
        <f t="shared" si="1578"/>
        <v>mathematician</v>
      </c>
      <c r="R4677" t="str">
        <f>IFERROR(MID(Q4677,1,FIND(" ",Q4677)-1),Q4677)</f>
        <v>mathematician</v>
      </c>
      <c r="U4677" t="str">
        <f t="shared" si="1579"/>
        <v>https://en.wikipedia.org/wiki/William_C. Waterhouse</v>
      </c>
      <c r="Y4677" t="str">
        <f t="shared" si="1580"/>
        <v>https://tools.wmflabs.org/xtools-articleinfo/?article=William_C. Waterhouse&amp;project=en.wikipedia.org</v>
      </c>
      <c r="AB4677" t="str">
        <f t="shared" si="1581"/>
        <v>https://en.wikipedia.org/w/index.php?title=Special:WhatLinksHere/William_C. Waterhouse&amp;limit=500</v>
      </c>
    </row>
    <row r="4678" spans="1:29">
      <c r="A4678">
        <v>2119</v>
      </c>
      <c r="B4678">
        <v>138809</v>
      </c>
      <c r="C4678">
        <v>741449.89497744967</v>
      </c>
      <c r="D4678" t="s">
        <v>6829</v>
      </c>
      <c r="E4678" t="str">
        <f>LEFT(D4678,FIND(" ",D4678)-1)</f>
        <v>William</v>
      </c>
      <c r="F4678" t="str">
        <f>MID(D4678,FIND(" ",D4678)+1,9999)</f>
        <v>Campbell</v>
      </c>
      <c r="H4678">
        <v>0</v>
      </c>
      <c r="J4678">
        <v>75</v>
      </c>
      <c r="K4678" s="5">
        <v>42478</v>
      </c>
      <c r="L4678" t="s">
        <v>6252</v>
      </c>
      <c r="M4678" t="str">
        <f t="shared" si="1576"/>
        <v>American business executive (Apple) and college football coach (Columbia University) cancer.[306]</v>
      </c>
      <c r="N4678" t="str">
        <f t="shared" si="1575"/>
        <v>American</v>
      </c>
      <c r="O4678" t="str">
        <f t="shared" si="1569"/>
        <v>business executive (Apple) and college football coach (Columbia University) cancer.[306]</v>
      </c>
      <c r="P4678" t="str">
        <f t="shared" si="1577"/>
        <v>business executive (Apple) and college football coach (Columbia University) cancer.</v>
      </c>
      <c r="Q4678" t="str">
        <f t="shared" si="1578"/>
        <v>business executive (Apple) and college football coach (Columbia University) cancer</v>
      </c>
      <c r="R4678" t="s">
        <v>3055</v>
      </c>
      <c r="S4678" s="2" t="s">
        <v>1537</v>
      </c>
      <c r="T4678" t="s">
        <v>3056</v>
      </c>
      <c r="U4678" t="str">
        <f t="shared" si="1579"/>
        <v>https://en.wikipedia.org/wiki/William_Campbell</v>
      </c>
      <c r="Y4678" t="str">
        <f t="shared" si="1580"/>
        <v>https://tools.wmflabs.org/xtools-articleinfo/?article=William_Campbell&amp;project=en.wikipedia.org</v>
      </c>
      <c r="AB4678" t="str">
        <f t="shared" si="1581"/>
        <v>https://en.wikipedia.org/w/index.php?title=Special:WhatLinksHere/William_Campbell&amp;limit=500</v>
      </c>
    </row>
    <row r="4679" spans="1:29">
      <c r="A4679">
        <v>277</v>
      </c>
      <c r="B4679">
        <v>143723</v>
      </c>
      <c r="C4679">
        <v>318715.20936329034</v>
      </c>
      <c r="D4679" t="s">
        <v>9300</v>
      </c>
      <c r="E4679" t="str">
        <f>LEFT(D4679,FIND(" ",D4679)-1)</f>
        <v>William</v>
      </c>
      <c r="F4679" t="str">
        <f>MID(D4679,FIND(" ",D4679)+1,9999)</f>
        <v>Craig</v>
      </c>
      <c r="H4679">
        <v>0</v>
      </c>
      <c r="J4679">
        <v>97</v>
      </c>
      <c r="K4679" s="3">
        <v>42382</v>
      </c>
      <c r="L4679" t="s">
        <v>9301</v>
      </c>
      <c r="M4679" t="str">
        <f t="shared" si="1576"/>
        <v>American philosopher.[278]</v>
      </c>
      <c r="N4679" t="str">
        <f t="shared" si="1575"/>
        <v>American</v>
      </c>
      <c r="O4679" t="str">
        <f t="shared" si="1569"/>
        <v>philosopher.[278]</v>
      </c>
      <c r="P4679" t="str">
        <f t="shared" si="1577"/>
        <v>philosopher.</v>
      </c>
      <c r="Q4679" t="str">
        <f t="shared" si="1578"/>
        <v>philosopher</v>
      </c>
      <c r="R4679" t="str">
        <f>IFERROR(MID(Q4679,1,FIND(" ",Q4679)-1),Q4679)</f>
        <v>philosopher</v>
      </c>
      <c r="U4679" t="str">
        <f t="shared" si="1579"/>
        <v>https://en.wikipedia.org/wiki/William_Craig</v>
      </c>
      <c r="Y4679" t="str">
        <f t="shared" si="1580"/>
        <v>https://tools.wmflabs.org/xtools-articleinfo/?article=William_Craig&amp;project=en.wikipedia.org</v>
      </c>
      <c r="AB4679" t="str">
        <f t="shared" si="1581"/>
        <v>https://en.wikipedia.org/w/index.php?title=Special:WhatLinksHere/William_Craig&amp;limit=500</v>
      </c>
    </row>
    <row r="4680" spans="1:29">
      <c r="A4680">
        <v>3173</v>
      </c>
      <c r="B4680">
        <v>390328</v>
      </c>
      <c r="C4680">
        <v>384791.55839922896</v>
      </c>
      <c r="D4680" t="s">
        <v>5348</v>
      </c>
      <c r="E4680" t="str">
        <f>LEFT(D4680,FIND(" ",D4680)-1)</f>
        <v>William</v>
      </c>
      <c r="F4680" t="str">
        <f>MID(D4680,FIND(" ",D4680)+1,9999)</f>
        <v>Craig Rice</v>
      </c>
      <c r="H4680">
        <v>0</v>
      </c>
      <c r="J4680">
        <v>61</v>
      </c>
      <c r="K4680" s="5">
        <v>42541</v>
      </c>
      <c r="L4680" t="s">
        <v>4786</v>
      </c>
      <c r="M4680" t="str">
        <f t="shared" si="1576"/>
        <v>American academic.[328]</v>
      </c>
      <c r="N4680" t="str">
        <f t="shared" si="1575"/>
        <v>American</v>
      </c>
      <c r="O4680" t="str">
        <f t="shared" si="1569"/>
        <v>academic.[328]</v>
      </c>
      <c r="P4680" t="str">
        <f t="shared" si="1577"/>
        <v>academic.</v>
      </c>
      <c r="Q4680" t="str">
        <f t="shared" si="1578"/>
        <v>academic</v>
      </c>
      <c r="R4680" t="str">
        <f>IFERROR(MID(Q4680,1,FIND(" ",Q4680)-1),Q4680)</f>
        <v>academic</v>
      </c>
      <c r="U4680" t="str">
        <f t="shared" si="1579"/>
        <v>https://en.wikipedia.org/wiki/William_Craig Rice</v>
      </c>
      <c r="Y4680" t="str">
        <f t="shared" si="1580"/>
        <v>https://tools.wmflabs.org/xtools-articleinfo/?article=William_Craig Rice&amp;project=en.wikipedia.org</v>
      </c>
      <c r="AB4680" t="str">
        <f t="shared" si="1581"/>
        <v>https://en.wikipedia.org/w/index.php?title=Special:WhatLinksHere/William_Craig Rice&amp;limit=500</v>
      </c>
    </row>
    <row r="4681" spans="1:29">
      <c r="A4681">
        <v>793</v>
      </c>
      <c r="B4681">
        <v>189211</v>
      </c>
      <c r="C4681">
        <v>253273.30343225185</v>
      </c>
      <c r="D4681" t="s">
        <v>10731</v>
      </c>
      <c r="E4681" t="s">
        <v>11387</v>
      </c>
      <c r="F4681" t="s">
        <v>11385</v>
      </c>
      <c r="H4681">
        <v>0</v>
      </c>
      <c r="J4681">
        <v>90</v>
      </c>
      <c r="K4681" s="3">
        <v>42408</v>
      </c>
      <c r="L4681" t="s">
        <v>11060</v>
      </c>
      <c r="M4681" t="str">
        <f t="shared" si="1576"/>
        <v>American federal judge District Court for the Southern District of Illinois (1986–1996).[137]</v>
      </c>
      <c r="N4681" t="str">
        <f t="shared" si="1575"/>
        <v>American</v>
      </c>
      <c r="O4681" t="str">
        <f t="shared" si="1569"/>
        <v>federal judge District Court for the Southern District of Illinois (1986–1996).[137]</v>
      </c>
      <c r="P4681" t="str">
        <f t="shared" si="1577"/>
        <v>federal judge District Court for the Southern District of Illinois (1986–1996).</v>
      </c>
      <c r="Q4681" t="str">
        <f t="shared" si="1578"/>
        <v>federal judge District Court for the Southern District of Illinois (1986–1996)</v>
      </c>
      <c r="R4681" t="s">
        <v>7173</v>
      </c>
      <c r="S4681" t="s">
        <v>2460</v>
      </c>
      <c r="U4681" t="str">
        <f t="shared" si="1579"/>
        <v>https://en.wikipedia.org/wiki/William_Donald Stiehl</v>
      </c>
      <c r="Y4681" t="str">
        <f t="shared" si="1580"/>
        <v>https://tools.wmflabs.org/xtools-articleinfo/?article=William_Donald Stiehl&amp;project=en.wikipedia.org</v>
      </c>
      <c r="AB4681" t="str">
        <f t="shared" si="1581"/>
        <v>https://en.wikipedia.org/w/index.php?title=Special:WhatLinksHere/William_Donald Stiehl&amp;limit=500</v>
      </c>
    </row>
    <row r="4682" spans="1:29">
      <c r="A4682">
        <v>1400</v>
      </c>
      <c r="B4682">
        <v>960548</v>
      </c>
      <c r="C4682">
        <v>373108.00947761891</v>
      </c>
      <c r="D4682" t="s">
        <v>8273</v>
      </c>
      <c r="E4682" t="str">
        <f>LEFT(D4682,FIND(" ",D4682)-1)</f>
        <v>William</v>
      </c>
      <c r="F4682" t="str">
        <f>MID(D4682,FIND(" ",D4682)+1,9999)</f>
        <v>Dyke</v>
      </c>
      <c r="H4682">
        <v>0</v>
      </c>
      <c r="J4682">
        <v>85</v>
      </c>
      <c r="K4682" s="3">
        <v>42439</v>
      </c>
      <c r="L4682" s="2" t="s">
        <v>8071</v>
      </c>
      <c r="M4682" t="str">
        <f t="shared" si="1576"/>
        <v>American politician mayor of Madison Wisconsin (1969–1973) complications from pancreatic cancer.[206]</v>
      </c>
      <c r="N4682" t="str">
        <f t="shared" si="1575"/>
        <v>American</v>
      </c>
      <c r="O4682" t="str">
        <f t="shared" si="1569"/>
        <v>politician mayor of Madison Wisconsin (1969–1973) complications from pancreatic cancer.[206]</v>
      </c>
      <c r="P4682" t="str">
        <f t="shared" si="1577"/>
        <v>politician mayor of Madison Wisconsin (1969–1973) complications from pancreatic cancer.</v>
      </c>
      <c r="Q4682" t="str">
        <f t="shared" si="1578"/>
        <v>politician mayor of Madison Wisconsin (1969–1973) complications from pancreatic cancer</v>
      </c>
      <c r="R4682" t="str">
        <f>IFERROR(MID(Q4682,1,FIND(" ",Q4682)-1),Q4682)</f>
        <v>politician</v>
      </c>
      <c r="S4682" s="2" t="s">
        <v>2129</v>
      </c>
      <c r="T4682" t="s">
        <v>7504</v>
      </c>
      <c r="U4682" t="str">
        <f t="shared" si="1579"/>
        <v>https://en.wikipedia.org/wiki/William_Dyke</v>
      </c>
      <c r="Y4682" t="str">
        <f t="shared" si="1580"/>
        <v>https://tools.wmflabs.org/xtools-articleinfo/?article=William_Dyke&amp;project=en.wikipedia.org</v>
      </c>
      <c r="AB4682" t="str">
        <f t="shared" si="1581"/>
        <v>https://en.wikipedia.org/w/index.php?title=Special:WhatLinksHere/William_Dyke&amp;limit=500</v>
      </c>
    </row>
    <row r="4683" spans="1:29">
      <c r="A4683">
        <v>576</v>
      </c>
      <c r="B4683">
        <v>967769</v>
      </c>
      <c r="C4683">
        <v>952919.00820848241</v>
      </c>
      <c r="D4683" t="s">
        <v>10088</v>
      </c>
      <c r="E4683" t="s">
        <v>10739</v>
      </c>
      <c r="F4683" t="s">
        <v>10740</v>
      </c>
      <c r="H4683">
        <v>0</v>
      </c>
      <c r="K4683" s="3">
        <v>42396</v>
      </c>
      <c r="L4683" t="s">
        <v>10544</v>
      </c>
      <c r="M4683" t="str">
        <f t="shared" si="1576"/>
        <v>American musician songwriter screenwriter and voice actor.[582]</v>
      </c>
      <c r="N4683" t="str">
        <f t="shared" si="1575"/>
        <v>American</v>
      </c>
      <c r="O4683" t="str">
        <f t="shared" si="1569"/>
        <v>musician songwriter screenwriter and voice actor.[582]</v>
      </c>
      <c r="P4683" t="str">
        <f t="shared" si="1577"/>
        <v>musician songwriter screenwriter and voice actor.</v>
      </c>
      <c r="Q4683" t="str">
        <f t="shared" si="1578"/>
        <v>musician songwriter screenwriter and voice actor</v>
      </c>
      <c r="R4683" t="str">
        <f>Q4683</f>
        <v>musician songwriter screenwriter and voice actor</v>
      </c>
      <c r="U4683" t="str">
        <f t="shared" si="1579"/>
        <v>https://en.wikipedia.org/wiki/William_E. Martin</v>
      </c>
      <c r="Y4683" t="str">
        <f t="shared" si="1580"/>
        <v>https://tools.wmflabs.org/xtools-articleinfo/?article=William_E. Martin&amp;project=en.wikipedia.org</v>
      </c>
      <c r="AB4683" t="str">
        <f t="shared" si="1581"/>
        <v>https://en.wikipedia.org/w/index.php?title=Special:WhatLinksHere/William_E. Martin&amp;limit=500</v>
      </c>
    </row>
    <row r="4684" spans="1:29">
      <c r="A4684">
        <v>3671</v>
      </c>
      <c r="B4684">
        <v>141844</v>
      </c>
      <c r="C4684">
        <v>713990.8034505425</v>
      </c>
      <c r="D4684" t="s">
        <v>13639</v>
      </c>
      <c r="E4684" t="s">
        <v>14701</v>
      </c>
      <c r="F4684" t="s">
        <v>14702</v>
      </c>
      <c r="H4684">
        <v>0</v>
      </c>
      <c r="J4684">
        <v>87</v>
      </c>
      <c r="K4684" s="5">
        <v>42572</v>
      </c>
      <c r="L4684" t="s">
        <v>14315</v>
      </c>
      <c r="M4684" t="str">
        <f t="shared" si="1576"/>
        <v>American politician member of the Connecticut Senate (1960–1970) mayor of Stamford (1963).[329]</v>
      </c>
      <c r="N4684" t="str">
        <f t="shared" si="1575"/>
        <v>American</v>
      </c>
      <c r="O4684" t="str">
        <f t="shared" si="1569"/>
        <v>politician member of the Connecticut Senate (1960–1970) mayor of Stamford (1963).[329]</v>
      </c>
      <c r="P4684" s="2" t="str">
        <f t="shared" si="1577"/>
        <v>politician member of the Connecticut Senate (1960–1970) mayor of Stamford (1963).</v>
      </c>
      <c r="Q4684" s="2" t="str">
        <f t="shared" si="1578"/>
        <v>politician member of the Connecticut Senate (1960–1970) mayor of Stamford (1963)</v>
      </c>
      <c r="R4684" s="2" t="str">
        <f>IFERROR(MID(Q4684,1,FIND(" ",Q4684)-1),Q4684)</f>
        <v>politician</v>
      </c>
      <c r="S4684" s="2" t="s">
        <v>865</v>
      </c>
      <c r="U4684" t="str">
        <f t="shared" si="1579"/>
        <v>https://en.wikipedia.org/wiki/William_F. Hickey Jr.</v>
      </c>
      <c r="Y4684" t="str">
        <f t="shared" si="1580"/>
        <v>https://tools.wmflabs.org/xtools-articleinfo/?article=William_F. Hickey Jr.&amp;project=en.wikipedia.org</v>
      </c>
      <c r="AB4684" t="str">
        <f t="shared" si="1581"/>
        <v>https://en.wikipedia.org/w/index.php?title=Special:WhatLinksHere/William_F. Hickey Jr.&amp;limit=500</v>
      </c>
    </row>
    <row r="4685" spans="1:29" s="2" customFormat="1">
      <c r="A4685">
        <v>397</v>
      </c>
      <c r="B4685">
        <v>295972</v>
      </c>
      <c r="C4685">
        <v>766079.96754864871</v>
      </c>
      <c r="D4685" t="s">
        <v>9719</v>
      </c>
      <c r="E4685" t="s">
        <v>10808</v>
      </c>
      <c r="F4685" t="s">
        <v>10809</v>
      </c>
      <c r="G4685"/>
      <c r="H4685">
        <v>0</v>
      </c>
      <c r="I4685"/>
      <c r="J4685">
        <v>91</v>
      </c>
      <c r="K4685" s="3">
        <v>42388</v>
      </c>
      <c r="L4685" t="s">
        <v>10317</v>
      </c>
      <c r="M4685" t="str">
        <f t="shared" si="1576"/>
        <v>American diplomat Ambassador to South Africa (1975–1978).[399]</v>
      </c>
      <c r="N4685" t="str">
        <f t="shared" si="1575"/>
        <v>American</v>
      </c>
      <c r="O4685" t="str">
        <f t="shared" si="1569"/>
        <v>diplomat Ambassador to South Africa (1975–1978).[399]</v>
      </c>
      <c r="P4685" t="str">
        <f t="shared" si="1577"/>
        <v>diplomat Ambassador to South Africa (1975–1978).</v>
      </c>
      <c r="Q4685" t="str">
        <f t="shared" si="1578"/>
        <v>diplomat Ambassador to South Africa (1975–1978)</v>
      </c>
      <c r="R4685" t="str">
        <f>IFERROR(MID(Q4685,1,FIND(" ",Q4685)-1),Q4685)</f>
        <v>diplomat</v>
      </c>
      <c r="S4685" t="s">
        <v>2393</v>
      </c>
      <c r="T4685"/>
      <c r="U4685" t="str">
        <f t="shared" si="1579"/>
        <v>https://en.wikipedia.org/wiki/William_G. Bowdler</v>
      </c>
      <c r="V4685"/>
      <c r="W4685"/>
      <c r="X4685"/>
      <c r="Y4685" t="str">
        <f t="shared" si="1580"/>
        <v>https://tools.wmflabs.org/xtools-articleinfo/?article=William_G. Bowdler&amp;project=en.wikipedia.org</v>
      </c>
      <c r="Z4685"/>
      <c r="AA4685"/>
      <c r="AB4685" t="str">
        <f t="shared" si="1581"/>
        <v>https://en.wikipedia.org/w/index.php?title=Special:WhatLinksHere/William_G. Bowdler&amp;limit=500</v>
      </c>
      <c r="AC4685"/>
    </row>
    <row r="4686" spans="1:29">
      <c r="A4686">
        <v>3650</v>
      </c>
      <c r="B4686">
        <v>406436</v>
      </c>
      <c r="C4686">
        <v>260819.98653809534</v>
      </c>
      <c r="D4686" t="s">
        <v>13801</v>
      </c>
      <c r="E4686" t="str">
        <f>LEFT(D4686,FIND(" ",D4686)-1)</f>
        <v>William</v>
      </c>
      <c r="F4686" t="str">
        <f>MID(D4686,FIND(" ",D4686)+1,9999)</f>
        <v>Gaines</v>
      </c>
      <c r="H4686">
        <v>0</v>
      </c>
      <c r="J4686">
        <v>82</v>
      </c>
      <c r="K4686" s="5">
        <v>42571</v>
      </c>
      <c r="L4686" t="s">
        <v>3089</v>
      </c>
      <c r="M4686" t="str">
        <f t="shared" si="1576"/>
        <v>American journalist (Chicago Tribune) and academic (University of Illinois) awarded Pulitzer Prize (1976 1988) Parkinson's disease.[309]</v>
      </c>
      <c r="N4686" t="str">
        <f t="shared" si="1575"/>
        <v>American</v>
      </c>
      <c r="O4686" t="str">
        <f t="shared" si="1569"/>
        <v>journalist (Chicago Tribune) and academic (University of Illinois) awarded Pulitzer Prize (1976 1988) Parkinson's disease.[309]</v>
      </c>
      <c r="P4686" s="2" t="str">
        <f t="shared" si="1577"/>
        <v>journalist (Chicago Tribune) and academic (University of Illinois) awarded Pulitzer Prize (1976 1988) Parkinson's disease.</v>
      </c>
      <c r="Q4686" s="2" t="str">
        <f t="shared" si="1578"/>
        <v>journalist (Chicago Tribune) and academic (University of Illinois) awarded Pulitzer Prize (1976 1988) Parkinson's disease</v>
      </c>
      <c r="R4686" s="2" t="str">
        <f>IFERROR(MID(Q4686,1,FIND(" ",Q4686)-1),Q4686)</f>
        <v>journalist</v>
      </c>
      <c r="S4686" s="2" t="s">
        <v>767</v>
      </c>
      <c r="T4686" t="s">
        <v>14757</v>
      </c>
      <c r="U4686" t="str">
        <f t="shared" si="1579"/>
        <v>https://en.wikipedia.org/wiki/William_Gaines</v>
      </c>
      <c r="W4686" s="2"/>
      <c r="X4686" s="2"/>
      <c r="Y4686" t="str">
        <f t="shared" si="1580"/>
        <v>https://tools.wmflabs.org/xtools-articleinfo/?article=William_Gaines&amp;project=en.wikipedia.org</v>
      </c>
      <c r="AB4686" t="str">
        <f t="shared" si="1581"/>
        <v>https://en.wikipedia.org/w/index.php?title=Special:WhatLinksHere/William_Gaines&amp;limit=500</v>
      </c>
    </row>
    <row r="4687" spans="1:29">
      <c r="A4687">
        <v>719</v>
      </c>
      <c r="B4687">
        <v>545192</v>
      </c>
      <c r="C4687">
        <v>170316.74543522968</v>
      </c>
      <c r="D4687" t="s">
        <v>10833</v>
      </c>
      <c r="E4687" t="str">
        <f>LEFT(D4687,FIND(" ",D4687)-1)</f>
        <v>William</v>
      </c>
      <c r="F4687" t="str">
        <f>MID(D4687,FIND(" ",D4687)+1,9999)</f>
        <v>Gaskill</v>
      </c>
      <c r="H4687">
        <v>0</v>
      </c>
      <c r="J4687">
        <v>85</v>
      </c>
      <c r="K4687" s="3">
        <v>42404</v>
      </c>
      <c r="L4687" t="s">
        <v>10766</v>
      </c>
      <c r="M4687" t="str">
        <f t="shared" si="1576"/>
        <v>British theatre director.[63]</v>
      </c>
      <c r="N4687" t="str">
        <f t="shared" si="1575"/>
        <v>British</v>
      </c>
      <c r="O4687" t="str">
        <f t="shared" ref="O4687:O4718" si="1582">MID(M4687,FIND(" ",M4687)+1,9999)</f>
        <v>theatre director.[63]</v>
      </c>
      <c r="P4687" t="str">
        <f t="shared" si="1577"/>
        <v>theatre director.</v>
      </c>
      <c r="Q4687" t="str">
        <f t="shared" si="1578"/>
        <v>theatre director</v>
      </c>
      <c r="R4687" t="s">
        <v>7063</v>
      </c>
      <c r="U4687" t="str">
        <f t="shared" si="1579"/>
        <v>https://en.wikipedia.org/wiki/William_Gaskill</v>
      </c>
      <c r="Y4687" t="str">
        <f t="shared" si="1580"/>
        <v>https://tools.wmflabs.org/xtools-articleinfo/?article=William_Gaskill&amp;project=en.wikipedia.org</v>
      </c>
      <c r="AB4687" t="str">
        <f t="shared" si="1581"/>
        <v>https://en.wikipedia.org/w/index.php?title=Special:WhatLinksHere/William_Gaskill&amp;limit=500</v>
      </c>
    </row>
    <row r="4688" spans="1:29">
      <c r="A4688">
        <v>2268</v>
      </c>
      <c r="B4688">
        <v>817125</v>
      </c>
      <c r="C4688">
        <v>634352.87213815167</v>
      </c>
      <c r="D4688" t="s">
        <v>6484</v>
      </c>
      <c r="E4688" t="s">
        <v>5589</v>
      </c>
      <c r="F4688" t="s">
        <v>5590</v>
      </c>
      <c r="H4688">
        <v>0</v>
      </c>
      <c r="J4688">
        <v>85</v>
      </c>
      <c r="K4688" s="5">
        <v>42486</v>
      </c>
      <c r="L4688" t="s">
        <v>6089</v>
      </c>
      <c r="M4688" t="str">
        <f t="shared" si="1576"/>
        <v>Canadian politician.[456]</v>
      </c>
      <c r="N4688" t="str">
        <f t="shared" si="1575"/>
        <v>Canadian</v>
      </c>
      <c r="O4688" t="str">
        <f t="shared" si="1582"/>
        <v>politician.[456]</v>
      </c>
      <c r="P4688" t="str">
        <f t="shared" si="1577"/>
        <v>politician.</v>
      </c>
      <c r="Q4688" t="str">
        <f t="shared" si="1578"/>
        <v>politician</v>
      </c>
      <c r="R4688" t="str">
        <f>IFERROR(MID(Q4688,1,FIND(" ",Q4688)-1),Q4688)</f>
        <v>politician</v>
      </c>
      <c r="U4688" t="str">
        <f t="shared" si="1579"/>
        <v>https://en.wikipedia.org/wiki/William_H. Jarvis</v>
      </c>
      <c r="Y4688" t="str">
        <f t="shared" si="1580"/>
        <v>https://tools.wmflabs.org/xtools-articleinfo/?article=William_H. Jarvis&amp;project=en.wikipedia.org</v>
      </c>
      <c r="AB4688" t="str">
        <f t="shared" si="1581"/>
        <v>https://en.wikipedia.org/w/index.php?title=Special:WhatLinksHere/William_H. Jarvis&amp;limit=500</v>
      </c>
    </row>
    <row r="4689" spans="1:28">
      <c r="A4689">
        <v>4303</v>
      </c>
      <c r="B4689">
        <v>659092</v>
      </c>
      <c r="C4689">
        <v>511656.90829293453</v>
      </c>
      <c r="D4689" t="s">
        <v>4004</v>
      </c>
      <c r="E4689" t="s">
        <v>3504</v>
      </c>
      <c r="F4689" t="s">
        <v>3505</v>
      </c>
      <c r="H4689">
        <v>0</v>
      </c>
      <c r="J4689">
        <v>71</v>
      </c>
      <c r="K4689" s="5">
        <v>42610</v>
      </c>
      <c r="L4689" t="s">
        <v>3722</v>
      </c>
      <c r="M4689" t="str">
        <f t="shared" si="1576"/>
        <v>American businessman CEO of MGIC (1987–1999) respiratory failure.[447]</v>
      </c>
      <c r="N4689" t="str">
        <f t="shared" si="1575"/>
        <v>American</v>
      </c>
      <c r="O4689" t="str">
        <f t="shared" si="1582"/>
        <v>businessman CEO of MGIC (1987–1999) respiratory failure.[447]</v>
      </c>
      <c r="P4689" s="2" t="str">
        <f t="shared" si="1577"/>
        <v>businessman CEO of MGIC (1987–1999) respiratory failure.</v>
      </c>
      <c r="Q4689" s="2" t="str">
        <f t="shared" si="1578"/>
        <v>businessman CEO of MGIC (1987–1999) respiratory failure</v>
      </c>
      <c r="R4689" s="2" t="str">
        <f>IFERROR(MID(Q4689,1,FIND(" ",Q4689)-1),Q4689)</f>
        <v>businessman</v>
      </c>
      <c r="S4689" s="2" t="s">
        <v>337</v>
      </c>
      <c r="T4689" t="s">
        <v>2827</v>
      </c>
      <c r="U4689" t="str">
        <f t="shared" si="1579"/>
        <v>https://en.wikipedia.org/wiki/William_H. Lacy</v>
      </c>
      <c r="Y4689" t="str">
        <f t="shared" si="1580"/>
        <v>https://tools.wmflabs.org/xtools-articleinfo/?article=William_H. Lacy&amp;project=en.wikipedia.org</v>
      </c>
      <c r="AB4689" t="str">
        <f t="shared" si="1581"/>
        <v>https://en.wikipedia.org/w/index.php?title=Special:WhatLinksHere/William_H. Lacy&amp;limit=500</v>
      </c>
    </row>
    <row r="4690" spans="1:28">
      <c r="A4690">
        <v>3451</v>
      </c>
      <c r="B4690">
        <v>923048</v>
      </c>
      <c r="C4690">
        <v>155189.89701831742</v>
      </c>
      <c r="D4690" t="s">
        <v>13435</v>
      </c>
      <c r="E4690" t="s">
        <v>14595</v>
      </c>
      <c r="F4690" t="s">
        <v>14596</v>
      </c>
      <c r="H4690">
        <v>0</v>
      </c>
      <c r="J4690">
        <v>98</v>
      </c>
      <c r="K4690" s="5">
        <v>42559</v>
      </c>
      <c r="L4690" t="s">
        <v>14106</v>
      </c>
      <c r="M4690" t="str">
        <f t="shared" si="1576"/>
        <v>Canadian-American historian and author.[110]</v>
      </c>
      <c r="N4690" t="str">
        <f t="shared" si="1575"/>
        <v>Canadian-American</v>
      </c>
      <c r="O4690" t="str">
        <f t="shared" si="1582"/>
        <v>historian and author.[110]</v>
      </c>
      <c r="P4690" s="2" t="str">
        <f t="shared" si="1577"/>
        <v>historian and author.</v>
      </c>
      <c r="Q4690" s="2" t="str">
        <f t="shared" si="1578"/>
        <v>historian and author</v>
      </c>
      <c r="R4690" s="2" t="str">
        <f>Q4690</f>
        <v>historian and author</v>
      </c>
      <c r="S4690" s="2"/>
      <c r="U4690" t="str">
        <f t="shared" si="1579"/>
        <v>https://en.wikipedia.org/wiki/William_H. McNeill</v>
      </c>
      <c r="Y4690" t="str">
        <f t="shared" si="1580"/>
        <v>https://tools.wmflabs.org/xtools-articleinfo/?article=William_H. McNeill&amp;project=en.wikipedia.org</v>
      </c>
      <c r="AB4690" t="str">
        <f t="shared" si="1581"/>
        <v>https://en.wikipedia.org/w/index.php?title=Special:WhatLinksHere/William_H. McNeill&amp;limit=500</v>
      </c>
    </row>
    <row r="4691" spans="1:28">
      <c r="A4691">
        <v>155</v>
      </c>
      <c r="B4691">
        <v>198435</v>
      </c>
      <c r="C4691">
        <v>742356.19986484386</v>
      </c>
      <c r="D4691" t="s">
        <v>9508</v>
      </c>
      <c r="E4691" t="s">
        <v>10286</v>
      </c>
      <c r="F4691" t="s">
        <v>10304</v>
      </c>
      <c r="H4691">
        <v>0</v>
      </c>
      <c r="J4691">
        <v>77</v>
      </c>
      <c r="K4691" s="3">
        <v>42376</v>
      </c>
      <c r="L4691" t="s">
        <v>10142</v>
      </c>
      <c r="M4691" t="str">
        <f t="shared" si="1576"/>
        <v>American politician member of the South Carolina Senate (since 1989).[155]</v>
      </c>
      <c r="N4691" t="str">
        <f t="shared" si="1575"/>
        <v>American</v>
      </c>
      <c r="O4691" t="str">
        <f t="shared" si="1582"/>
        <v>politician member of the South Carolina Senate (since 1989).[155]</v>
      </c>
      <c r="P4691" t="str">
        <f t="shared" si="1577"/>
        <v>politician member of the South Carolina Senate (since 1989).</v>
      </c>
      <c r="Q4691" t="str">
        <f t="shared" si="1578"/>
        <v>politician member of the South Carolina Senate (since 1989)</v>
      </c>
      <c r="R4691" t="str">
        <f>IFERROR(MID(Q4691,1,FIND(" ",Q4691)-1),Q4691)</f>
        <v>politician</v>
      </c>
      <c r="S4691" t="s">
        <v>2521</v>
      </c>
      <c r="U4691" t="str">
        <f t="shared" si="1579"/>
        <v>https://en.wikipedia.org/wiki/William_H. O'Dell</v>
      </c>
      <c r="Y4691" t="str">
        <f t="shared" si="1580"/>
        <v>https://tools.wmflabs.org/xtools-articleinfo/?article=William_H. O'Dell&amp;project=en.wikipedia.org</v>
      </c>
      <c r="AB4691" t="str">
        <f t="shared" si="1581"/>
        <v>https://en.wikipedia.org/w/index.php?title=Special:WhatLinksHere/William_H. O'Dell&amp;limit=500</v>
      </c>
    </row>
    <row r="4692" spans="1:28">
      <c r="A4692">
        <v>1283</v>
      </c>
      <c r="B4692">
        <v>109594</v>
      </c>
      <c r="C4692">
        <v>633616.81235346617</v>
      </c>
      <c r="D4692" t="s">
        <v>8748</v>
      </c>
      <c r="E4692" t="s">
        <v>7532</v>
      </c>
      <c r="F4692" t="s">
        <v>7533</v>
      </c>
      <c r="H4692">
        <v>0</v>
      </c>
      <c r="J4692">
        <v>78</v>
      </c>
      <c r="K4692" s="3">
        <v>42433</v>
      </c>
      <c r="L4692" s="2" t="s">
        <v>3414</v>
      </c>
      <c r="M4692" t="str">
        <f t="shared" si="1576"/>
        <v>American naval non-commissioned officer 6th MCPON (1985–1988).[89]</v>
      </c>
      <c r="N4692" t="str">
        <f t="shared" si="1575"/>
        <v>American</v>
      </c>
      <c r="O4692" t="str">
        <f t="shared" si="1582"/>
        <v>naval non-commissioned officer 6th MCPON (1985–1988).[89]</v>
      </c>
      <c r="P4692" t="str">
        <f t="shared" si="1577"/>
        <v>naval non-commissioned officer 6th MCPON (1985–1988).</v>
      </c>
      <c r="Q4692" t="str">
        <f t="shared" si="1578"/>
        <v>naval non-commissioned officer 6th MCPON (1985–1988)</v>
      </c>
      <c r="R4692" t="s">
        <v>3415</v>
      </c>
      <c r="S4692" s="2" t="s">
        <v>2051</v>
      </c>
      <c r="U4692" t="str">
        <f t="shared" si="1579"/>
        <v>https://en.wikipedia.org/wiki/William_H. Plackett</v>
      </c>
      <c r="Y4692" t="str">
        <f t="shared" si="1580"/>
        <v>https://tools.wmflabs.org/xtools-articleinfo/?article=William_H. Plackett&amp;project=en.wikipedia.org</v>
      </c>
      <c r="AB4692" t="str">
        <f t="shared" si="1581"/>
        <v>https://en.wikipedia.org/w/index.php?title=Special:WhatLinksHere/William_H. Plackett&amp;limit=500</v>
      </c>
    </row>
    <row r="4693" spans="1:28">
      <c r="A4693">
        <v>1951</v>
      </c>
      <c r="B4693">
        <v>295397</v>
      </c>
      <c r="C4693">
        <v>266887.72655143111</v>
      </c>
      <c r="D4693" t="s">
        <v>6832</v>
      </c>
      <c r="E4693" t="str">
        <f>LEFT(D4693,FIND(" ",D4693)-1)</f>
        <v>William</v>
      </c>
      <c r="F4693" t="str">
        <f>MID(D4693,FIND(" ",D4693)+1,9999)</f>
        <v>Hamilton</v>
      </c>
      <c r="H4693">
        <v>0</v>
      </c>
      <c r="J4693">
        <v>76</v>
      </c>
      <c r="K4693" s="5">
        <v>42468</v>
      </c>
      <c r="L4693" t="s">
        <v>6332</v>
      </c>
      <c r="M4693" t="str">
        <f t="shared" si="1576"/>
        <v>American cartoonist traffic collision.[137]</v>
      </c>
      <c r="N4693" t="str">
        <f t="shared" si="1575"/>
        <v>American</v>
      </c>
      <c r="O4693" t="str">
        <f t="shared" si="1582"/>
        <v>cartoonist traffic collision.[137]</v>
      </c>
      <c r="P4693" t="str">
        <f t="shared" si="1577"/>
        <v>cartoonist traffic collision.</v>
      </c>
      <c r="Q4693" t="str">
        <f t="shared" si="1578"/>
        <v>cartoonist traffic collision</v>
      </c>
      <c r="R4693" t="str">
        <f>IFERROR(MID(Q4693,1,FIND(" ",Q4693)-1),Q4693)</f>
        <v>cartoonist</v>
      </c>
      <c r="T4693" t="s">
        <v>7561</v>
      </c>
      <c r="U4693" t="str">
        <f t="shared" si="1579"/>
        <v>https://en.wikipedia.org/wiki/William_Hamilton</v>
      </c>
      <c r="Y4693" t="str">
        <f t="shared" si="1580"/>
        <v>https://tools.wmflabs.org/xtools-articleinfo/?article=William_Hamilton&amp;project=en.wikipedia.org</v>
      </c>
      <c r="AB4693" t="str">
        <f t="shared" si="1581"/>
        <v>https://en.wikipedia.org/w/index.php?title=Special:WhatLinksHere/William_Hamilton&amp;limit=500</v>
      </c>
    </row>
    <row r="4694" spans="1:28">
      <c r="A4694">
        <v>2846</v>
      </c>
      <c r="B4694">
        <v>180234</v>
      </c>
      <c r="C4694">
        <v>418286.30690179125</v>
      </c>
      <c r="D4694" t="s">
        <v>5541</v>
      </c>
      <c r="E4694" t="s">
        <v>4551</v>
      </c>
      <c r="F4694" t="s">
        <v>4552</v>
      </c>
      <c r="H4694">
        <v>0</v>
      </c>
      <c r="J4694">
        <v>89</v>
      </c>
      <c r="K4694" s="5">
        <v>42522</v>
      </c>
      <c r="L4694" t="s">
        <v>5084</v>
      </c>
      <c r="M4694" t="str">
        <f t="shared" si="1576"/>
        <v>American surgeon.[1]</v>
      </c>
      <c r="N4694" t="str">
        <f t="shared" si="1575"/>
        <v>American</v>
      </c>
      <c r="O4694" t="str">
        <f t="shared" si="1582"/>
        <v>surgeon.[1]</v>
      </c>
      <c r="P4694" t="str">
        <f t="shared" si="1577"/>
        <v>surgeon.</v>
      </c>
      <c r="Q4694" t="str">
        <f t="shared" si="1578"/>
        <v>surgeon</v>
      </c>
      <c r="R4694" t="str">
        <f>IFERROR(MID(Q4694,1,FIND(" ",Q4694)-1),Q4694)</f>
        <v>surgeon</v>
      </c>
      <c r="U4694" t="str">
        <f t="shared" si="1579"/>
        <v>https://en.wikipedia.org/wiki/William_Harrison Bell</v>
      </c>
      <c r="Y4694" t="str">
        <f t="shared" si="1580"/>
        <v>https://tools.wmflabs.org/xtools-articleinfo/?article=William_Harrison Bell&amp;project=en.wikipedia.org</v>
      </c>
      <c r="AB4694" t="str">
        <f t="shared" si="1581"/>
        <v>https://en.wikipedia.org/w/index.php?title=Special:WhatLinksHere/William_Harrison Bell&amp;limit=500</v>
      </c>
    </row>
    <row r="4695" spans="1:28">
      <c r="A4695">
        <v>3389</v>
      </c>
      <c r="B4695">
        <v>560915</v>
      </c>
      <c r="C4695">
        <v>543115.27160461992</v>
      </c>
      <c r="D4695" t="s">
        <v>13531</v>
      </c>
      <c r="E4695" t="str">
        <f>LEFT(D4695,FIND(" ",D4695)-1)</f>
        <v>William</v>
      </c>
      <c r="F4695" t="str">
        <f>MID(D4695,FIND(" ",D4695)+1,9999)</f>
        <v>Hawkins</v>
      </c>
      <c r="H4695">
        <v>0</v>
      </c>
      <c r="J4695">
        <v>76</v>
      </c>
      <c r="K4695" s="5">
        <v>42555</v>
      </c>
      <c r="L4695" t="s">
        <v>13940</v>
      </c>
      <c r="M4695" t="str">
        <f t="shared" si="1576"/>
        <v>Canadian musician and poet.[48]</v>
      </c>
      <c r="N4695" t="str">
        <f t="shared" si="1575"/>
        <v>Canadian</v>
      </c>
      <c r="O4695" t="str">
        <f t="shared" si="1582"/>
        <v>musician and poet.[48]</v>
      </c>
      <c r="P4695" s="2" t="str">
        <f t="shared" si="1577"/>
        <v>musician and poet.</v>
      </c>
      <c r="Q4695" s="2" t="str">
        <f t="shared" si="1578"/>
        <v>musician and poet</v>
      </c>
      <c r="R4695" s="2" t="str">
        <f>Q4695</f>
        <v>musician and poet</v>
      </c>
      <c r="S4695" s="2"/>
      <c r="U4695" t="str">
        <f t="shared" si="1579"/>
        <v>https://en.wikipedia.org/wiki/William_Hawkins</v>
      </c>
      <c r="Y4695" t="str">
        <f t="shared" si="1580"/>
        <v>https://tools.wmflabs.org/xtools-articleinfo/?article=William_Hawkins&amp;project=en.wikipedia.org</v>
      </c>
      <c r="AB4695" t="str">
        <f t="shared" si="1581"/>
        <v>https://en.wikipedia.org/w/index.php?title=Special:WhatLinksHere/William_Hawkins&amp;limit=500</v>
      </c>
    </row>
    <row r="4696" spans="1:28">
      <c r="A4696">
        <v>840</v>
      </c>
      <c r="B4696">
        <v>989680</v>
      </c>
      <c r="C4696">
        <v>174105.89811697719</v>
      </c>
      <c r="D4696" t="s">
        <v>10382</v>
      </c>
      <c r="E4696" t="str">
        <f>LEFT(D4696,FIND(" ",D4696)-1)</f>
        <v>William</v>
      </c>
      <c r="F4696" t="str">
        <f>MID(D4696,FIND(" ",D4696)+1,9999)</f>
        <v>Haze</v>
      </c>
      <c r="H4696">
        <v>0</v>
      </c>
      <c r="J4696">
        <v>49</v>
      </c>
      <c r="K4696" s="3">
        <v>42411</v>
      </c>
      <c r="L4696" t="s">
        <v>11272</v>
      </c>
      <c r="M4696" t="str">
        <f t="shared" si="1576"/>
        <v>American actor (One Tree Hill The Punisher Jeepers Creepers).[184]</v>
      </c>
      <c r="N4696" t="str">
        <f t="shared" si="1575"/>
        <v>American</v>
      </c>
      <c r="O4696" t="str">
        <f t="shared" si="1582"/>
        <v>actor (One Tree Hill The Punisher Jeepers Creepers).[184]</v>
      </c>
      <c r="P4696" t="str">
        <f t="shared" si="1577"/>
        <v>actor (One Tree Hill The Punisher Jeepers Creepers).</v>
      </c>
      <c r="Q4696" t="str">
        <f t="shared" si="1578"/>
        <v>actor (One Tree Hill The Punisher Jeepers Creepers)</v>
      </c>
      <c r="R4696" t="str">
        <f>IFERROR(MID(Q4696,1,FIND(" ",Q4696)-1),Q4696)</f>
        <v>actor</v>
      </c>
      <c r="S4696" t="s">
        <v>2204</v>
      </c>
      <c r="U4696" t="str">
        <f t="shared" si="1579"/>
        <v>https://en.wikipedia.org/wiki/William_Haze</v>
      </c>
      <c r="Y4696" t="str">
        <f t="shared" si="1580"/>
        <v>https://tools.wmflabs.org/xtools-articleinfo/?article=William_Haze&amp;project=en.wikipedia.org</v>
      </c>
      <c r="AB4696" t="str">
        <f t="shared" si="1581"/>
        <v>https://en.wikipedia.org/w/index.php?title=Special:WhatLinksHere/William_Haze&amp;limit=500</v>
      </c>
    </row>
    <row r="4697" spans="1:28">
      <c r="A4697">
        <v>3140</v>
      </c>
      <c r="B4697">
        <v>266797</v>
      </c>
      <c r="C4697">
        <v>98399.812120987917</v>
      </c>
      <c r="D4697" t="s">
        <v>5310</v>
      </c>
      <c r="E4697" t="str">
        <f>LEFT(D4697,FIND(" ",D4697)-1)</f>
        <v>William</v>
      </c>
      <c r="F4697" t="str">
        <f>MID(D4697,FIND(" ",D4697)+1,9999)</f>
        <v>J. Livsey</v>
      </c>
      <c r="H4697">
        <v>0</v>
      </c>
      <c r="J4697">
        <v>85</v>
      </c>
      <c r="K4697" s="5">
        <v>42539</v>
      </c>
      <c r="L4697" t="s">
        <v>4816</v>
      </c>
      <c r="M4697" t="str">
        <f t="shared" si="1576"/>
        <v>American army general.[295]</v>
      </c>
      <c r="N4697" t="str">
        <f t="shared" si="1575"/>
        <v>American</v>
      </c>
      <c r="O4697" t="str">
        <f t="shared" si="1582"/>
        <v>army general.[295]</v>
      </c>
      <c r="P4697" t="str">
        <f t="shared" si="1577"/>
        <v>army general.</v>
      </c>
      <c r="Q4697" t="str">
        <f t="shared" si="1578"/>
        <v>army general</v>
      </c>
      <c r="R4697" t="s">
        <v>13310</v>
      </c>
      <c r="U4697" t="str">
        <f t="shared" si="1579"/>
        <v>https://en.wikipedia.org/wiki/William_J. Livsey</v>
      </c>
      <c r="Y4697" t="str">
        <f t="shared" si="1580"/>
        <v>https://tools.wmflabs.org/xtools-articleinfo/?article=William_J. Livsey&amp;project=en.wikipedia.org</v>
      </c>
      <c r="AB4697" t="str">
        <f t="shared" si="1581"/>
        <v>https://en.wikipedia.org/w/index.php?title=Special:WhatLinksHere/William_J. Livsey&amp;limit=500</v>
      </c>
    </row>
    <row r="4698" spans="1:28">
      <c r="A4698">
        <v>4481</v>
      </c>
      <c r="B4698">
        <v>35234</v>
      </c>
      <c r="C4698">
        <v>538311.40373586095</v>
      </c>
      <c r="D4698" t="s">
        <v>15193</v>
      </c>
      <c r="E4698" t="s">
        <v>15545</v>
      </c>
      <c r="F4698" t="s">
        <v>15546</v>
      </c>
      <c r="H4698">
        <v>0</v>
      </c>
      <c r="J4698">
        <v>83</v>
      </c>
      <c r="K4698" s="5">
        <v>42621</v>
      </c>
      <c r="L4698" t="s">
        <v>15343</v>
      </c>
      <c r="M4698" t="str">
        <f t="shared" si="1576"/>
        <v>Mauritian-born Canadian police chief (Toronto Police Service).[319]</v>
      </c>
      <c r="N4698" t="s">
        <v>15856</v>
      </c>
      <c r="O4698" t="str">
        <f t="shared" si="1582"/>
        <v>Canadian police chief (Toronto Police Service).[319]</v>
      </c>
      <c r="P4698" s="2" t="str">
        <f t="shared" si="1577"/>
        <v>Canadian police chief (Toronto Police Service).</v>
      </c>
      <c r="Q4698" s="2" t="str">
        <f t="shared" si="1578"/>
        <v>Canadian police chief (Toronto Police Service)</v>
      </c>
      <c r="R4698" s="2" t="s">
        <v>15668</v>
      </c>
      <c r="S4698" s="2" t="s">
        <v>445</v>
      </c>
      <c r="U4698" t="str">
        <f t="shared" si="1579"/>
        <v>https://en.wikipedia.org/wiki/William_J. McCormack</v>
      </c>
      <c r="Y4698" t="str">
        <f t="shared" si="1580"/>
        <v>https://tools.wmflabs.org/xtools-articleinfo/?article=William_J. McCormack&amp;project=en.wikipedia.org</v>
      </c>
      <c r="AB4698" t="str">
        <f t="shared" si="1581"/>
        <v>https://en.wikipedia.org/w/index.php?title=Special:WhatLinksHere/William_J. McCormack&amp;limit=500</v>
      </c>
    </row>
    <row r="4699" spans="1:28">
      <c r="A4699">
        <v>4716</v>
      </c>
      <c r="B4699">
        <v>673334</v>
      </c>
      <c r="C4699">
        <v>940409.37898807903</v>
      </c>
      <c r="D4699" t="s">
        <v>15090</v>
      </c>
      <c r="E4699" t="str">
        <f>LEFT(D4699,FIND(" ",D4699)-1)</f>
        <v>William</v>
      </c>
      <c r="F4699" t="str">
        <f>MID(D4699,FIND(" ",D4699)+1,9999)</f>
        <v>Johnson</v>
      </c>
      <c r="H4699">
        <v>0</v>
      </c>
      <c r="J4699">
        <v>92</v>
      </c>
      <c r="K4699" s="5">
        <v>42636</v>
      </c>
      <c r="L4699" t="s">
        <v>15788</v>
      </c>
      <c r="M4699" t="str">
        <f t="shared" si="1576"/>
        <v>New Zealand actor (The Lord of the Rings: The Fellowship of the Ring King Kong).[78]</v>
      </c>
      <c r="N4699" t="s">
        <v>15618</v>
      </c>
      <c r="O4699" t="str">
        <f t="shared" si="1582"/>
        <v>Zealand actor (The Lord of the Rings: The Fellowship of the Ring King Kong).[78]</v>
      </c>
      <c r="P4699" s="2" t="str">
        <f t="shared" si="1577"/>
        <v>Zealand actor (The Lord of the Rings: The Fellowship of the Ring King Kong).</v>
      </c>
      <c r="Q4699" s="2" t="str">
        <f t="shared" si="1578"/>
        <v>Zealand actor (The Lord of the Rings: The Fellowship of the Ring King Kong)</v>
      </c>
      <c r="R4699" s="2" t="s">
        <v>15898</v>
      </c>
      <c r="S4699" s="2" t="s">
        <v>271</v>
      </c>
      <c r="U4699" t="str">
        <f t="shared" si="1579"/>
        <v>https://en.wikipedia.org/wiki/William_Johnson</v>
      </c>
      <c r="Y4699" t="str">
        <f t="shared" si="1580"/>
        <v>https://tools.wmflabs.org/xtools-articleinfo/?article=William_Johnson&amp;project=en.wikipedia.org</v>
      </c>
      <c r="AB4699" t="str">
        <f t="shared" si="1581"/>
        <v>https://en.wikipedia.org/w/index.php?title=Special:WhatLinksHere/William_Johnson&amp;limit=500</v>
      </c>
    </row>
    <row r="4700" spans="1:28">
      <c r="A4700">
        <v>3398</v>
      </c>
      <c r="B4700">
        <v>942616</v>
      </c>
      <c r="C4700">
        <v>736660.73191179754</v>
      </c>
      <c r="D4700" t="s">
        <v>13381</v>
      </c>
      <c r="E4700" t="s">
        <v>14488</v>
      </c>
      <c r="F4700" t="s">
        <v>14404</v>
      </c>
      <c r="H4700">
        <v>0</v>
      </c>
      <c r="J4700">
        <v>79</v>
      </c>
      <c r="K4700" s="5">
        <v>42556</v>
      </c>
      <c r="L4700" t="s">
        <v>14048</v>
      </c>
      <c r="M4700" t="str">
        <f t="shared" si="1576"/>
        <v>American politician Senator from Colorado (1979–1991) cancer.[57]</v>
      </c>
      <c r="N4700" t="str">
        <f t="shared" ref="N4700:N4728" si="1583">MID(M4700,1,FIND(" ",M4700)-1)</f>
        <v>American</v>
      </c>
      <c r="O4700" t="str">
        <f t="shared" si="1582"/>
        <v>politician Senator from Colorado (1979–1991) cancer.[57]</v>
      </c>
      <c r="P4700" s="2" t="str">
        <f t="shared" si="1577"/>
        <v>politician Senator from Colorado (1979–1991) cancer.</v>
      </c>
      <c r="Q4700" s="2" t="str">
        <f t="shared" si="1578"/>
        <v>politician Senator from Colorado (1979–1991) cancer</v>
      </c>
      <c r="R4700" s="2" t="str">
        <f t="shared" ref="R4700:R4707" si="1584">IFERROR(MID(Q4700,1,FIND(" ",Q4700)-1),Q4700)</f>
        <v>politician</v>
      </c>
      <c r="S4700" s="2" t="s">
        <v>892</v>
      </c>
      <c r="T4700" t="s">
        <v>13306</v>
      </c>
      <c r="U4700" t="str">
        <f t="shared" si="1579"/>
        <v>https://en.wikipedia.org/wiki/William_L. Armstrong</v>
      </c>
      <c r="Y4700" t="str">
        <f t="shared" si="1580"/>
        <v>https://tools.wmflabs.org/xtools-articleinfo/?article=William_L. Armstrong&amp;project=en.wikipedia.org</v>
      </c>
      <c r="AB4700" t="str">
        <f t="shared" si="1581"/>
        <v>https://en.wikipedia.org/w/index.php?title=Special:WhatLinksHere/William_L. Armstrong&amp;limit=500</v>
      </c>
    </row>
    <row r="4701" spans="1:28">
      <c r="A4701">
        <v>4127</v>
      </c>
      <c r="B4701">
        <v>18535</v>
      </c>
      <c r="C4701">
        <v>802517.49415310775</v>
      </c>
      <c r="D4701" t="s">
        <v>4391</v>
      </c>
      <c r="E4701" t="str">
        <f>LEFT(D4701,FIND(" ",D4701)-1)</f>
        <v>William</v>
      </c>
      <c r="F4701" t="str">
        <f>MID(D4701,FIND(" ",D4701)+1,9999)</f>
        <v>Landles</v>
      </c>
      <c r="H4701">
        <v>0</v>
      </c>
      <c r="J4701">
        <v>92</v>
      </c>
      <c r="K4701" s="5">
        <v>42599</v>
      </c>
      <c r="L4701" t="s">
        <v>3741</v>
      </c>
      <c r="M4701" t="str">
        <f t="shared" si="1576"/>
        <v>Scottish sculptor.[269]</v>
      </c>
      <c r="N4701" t="str">
        <f t="shared" si="1583"/>
        <v>Scottish</v>
      </c>
      <c r="O4701" t="str">
        <f t="shared" si="1582"/>
        <v>sculptor.[269]</v>
      </c>
      <c r="P4701" s="2" t="str">
        <f t="shared" si="1577"/>
        <v>sculptor.</v>
      </c>
      <c r="Q4701" s="2" t="str">
        <f t="shared" si="1578"/>
        <v>sculptor</v>
      </c>
      <c r="R4701" s="2" t="str">
        <f t="shared" si="1584"/>
        <v>sculptor</v>
      </c>
      <c r="S4701" s="2"/>
      <c r="U4701" t="str">
        <f t="shared" si="1579"/>
        <v>https://en.wikipedia.org/wiki/William_Landles</v>
      </c>
      <c r="Y4701" t="str">
        <f t="shared" si="1580"/>
        <v>https://tools.wmflabs.org/xtools-articleinfo/?article=William_Landles&amp;project=en.wikipedia.org</v>
      </c>
      <c r="AB4701" t="str">
        <f t="shared" si="1581"/>
        <v>https://en.wikipedia.org/w/index.php?title=Special:WhatLinksHere/William_Landles&amp;limit=500</v>
      </c>
    </row>
    <row r="4702" spans="1:28">
      <c r="A4702">
        <v>3448</v>
      </c>
      <c r="B4702">
        <v>38472</v>
      </c>
      <c r="C4702">
        <v>434642.63336500153</v>
      </c>
      <c r="D4702" t="s">
        <v>13432</v>
      </c>
      <c r="E4702" t="str">
        <f>LEFT(D4702,FIND(" ",D4702)-1)</f>
        <v>William</v>
      </c>
      <c r="F4702" t="str">
        <f>MID(D4702,FIND(" ",D4702)+1,9999)</f>
        <v>Lucas</v>
      </c>
      <c r="H4702">
        <v>0</v>
      </c>
      <c r="J4702">
        <v>91</v>
      </c>
      <c r="K4702" s="5">
        <v>42559</v>
      </c>
      <c r="L4702" t="s">
        <v>14031</v>
      </c>
      <c r="M4702" t="str">
        <f t="shared" si="1576"/>
        <v>British actor (The Adventures of Black Beauty).[107]</v>
      </c>
      <c r="N4702" t="str">
        <f t="shared" si="1583"/>
        <v>British</v>
      </c>
      <c r="O4702" t="str">
        <f t="shared" si="1582"/>
        <v>actor (The Adventures of Black Beauty).[107]</v>
      </c>
      <c r="P4702" s="2" t="str">
        <f t="shared" si="1577"/>
        <v>actor (The Adventures of Black Beauty).</v>
      </c>
      <c r="Q4702" s="2" t="str">
        <f t="shared" si="1578"/>
        <v>actor (The Adventures of Black Beauty)</v>
      </c>
      <c r="R4702" s="2" t="str">
        <f t="shared" si="1584"/>
        <v>actor</v>
      </c>
      <c r="S4702" s="2" t="s">
        <v>1098</v>
      </c>
      <c r="U4702" t="str">
        <f t="shared" si="1579"/>
        <v>https://en.wikipedia.org/wiki/William_Lucas</v>
      </c>
      <c r="Y4702" t="str">
        <f t="shared" si="1580"/>
        <v>https://tools.wmflabs.org/xtools-articleinfo/?article=William_Lucas&amp;project=en.wikipedia.org</v>
      </c>
      <c r="AB4702" t="str">
        <f t="shared" si="1581"/>
        <v>https://en.wikipedia.org/w/index.php?title=Special:WhatLinksHere/William_Lucas&amp;limit=500</v>
      </c>
    </row>
    <row r="4703" spans="1:28">
      <c r="A4703">
        <v>2086</v>
      </c>
      <c r="B4703">
        <v>78151</v>
      </c>
      <c r="C4703">
        <v>78805.268356518354</v>
      </c>
      <c r="D4703" t="s">
        <v>6620</v>
      </c>
      <c r="E4703" t="s">
        <v>5890</v>
      </c>
      <c r="F4703" t="s">
        <v>5891</v>
      </c>
      <c r="H4703">
        <v>0</v>
      </c>
      <c r="J4703">
        <v>86</v>
      </c>
      <c r="K4703" s="5">
        <v>42476</v>
      </c>
      <c r="L4703" t="s">
        <v>6280</v>
      </c>
      <c r="M4703" t="str">
        <f t="shared" si="1576"/>
        <v>American meteorologist.[273]</v>
      </c>
      <c r="N4703" t="str">
        <f t="shared" si="1583"/>
        <v>American</v>
      </c>
      <c r="O4703" t="str">
        <f t="shared" si="1582"/>
        <v>meteorologist.[273]</v>
      </c>
      <c r="P4703" t="str">
        <f t="shared" si="1577"/>
        <v>meteorologist.</v>
      </c>
      <c r="Q4703" t="str">
        <f t="shared" si="1578"/>
        <v>meteorologist</v>
      </c>
      <c r="R4703" t="str">
        <f t="shared" si="1584"/>
        <v>meteorologist</v>
      </c>
      <c r="U4703" t="str">
        <f t="shared" si="1579"/>
        <v>https://en.wikipedia.org/wiki/William_M. Gray</v>
      </c>
      <c r="Y4703" t="str">
        <f t="shared" si="1580"/>
        <v>https://tools.wmflabs.org/xtools-articleinfo/?article=William_M. Gray&amp;project=en.wikipedia.org</v>
      </c>
      <c r="AB4703" t="str">
        <f t="shared" si="1581"/>
        <v>https://en.wikipedia.org/w/index.php?title=Special:WhatLinksHere/William_M. Gray&amp;limit=500</v>
      </c>
    </row>
    <row r="4704" spans="1:28">
      <c r="A4704">
        <v>4218</v>
      </c>
      <c r="B4704">
        <v>136879</v>
      </c>
      <c r="C4704">
        <v>777001.80762076343</v>
      </c>
      <c r="D4704" t="s">
        <v>4041</v>
      </c>
      <c r="E4704" t="str">
        <f>LEFT(D4704,FIND(" ",D4704)-1)</f>
        <v>William</v>
      </c>
      <c r="F4704" t="str">
        <f>MID(D4704,FIND(" ",D4704)+1,9999)</f>
        <v>McAllister-Johnson</v>
      </c>
      <c r="H4704">
        <v>0</v>
      </c>
      <c r="J4704">
        <v>77</v>
      </c>
      <c r="K4704" s="5">
        <v>42605</v>
      </c>
      <c r="L4704" t="s">
        <v>3703</v>
      </c>
      <c r="M4704" t="str">
        <f t="shared" si="1576"/>
        <v>Canadian academic.[361]</v>
      </c>
      <c r="N4704" t="str">
        <f t="shared" si="1583"/>
        <v>Canadian</v>
      </c>
      <c r="O4704" t="str">
        <f t="shared" si="1582"/>
        <v>academic.[361]</v>
      </c>
      <c r="P4704" s="2" t="str">
        <f t="shared" si="1577"/>
        <v>academic.</v>
      </c>
      <c r="Q4704" s="2" t="str">
        <f t="shared" si="1578"/>
        <v>academic</v>
      </c>
      <c r="R4704" s="2" t="str">
        <f t="shared" si="1584"/>
        <v>academic</v>
      </c>
      <c r="S4704" s="2"/>
      <c r="U4704" t="str">
        <f t="shared" si="1579"/>
        <v>https://en.wikipedia.org/wiki/William_McAllister-Johnson</v>
      </c>
      <c r="Y4704" t="str">
        <f t="shared" si="1580"/>
        <v>https://tools.wmflabs.org/xtools-articleinfo/?article=William_McAllister-Johnson&amp;project=en.wikipedia.org</v>
      </c>
      <c r="AB4704" t="str">
        <f t="shared" si="1581"/>
        <v>https://en.wikipedia.org/w/index.php?title=Special:WhatLinksHere/William_McAllister-Johnson&amp;limit=500</v>
      </c>
    </row>
    <row r="4705" spans="1:28">
      <c r="A4705">
        <v>389</v>
      </c>
      <c r="B4705">
        <v>861321</v>
      </c>
      <c r="C4705">
        <v>59626.748714435962</v>
      </c>
      <c r="D4705" t="s">
        <v>9565</v>
      </c>
      <c r="E4705" t="str">
        <f>LEFT(D4705,FIND(" ",D4705)-1)</f>
        <v>William</v>
      </c>
      <c r="F4705" t="str">
        <f>MID(D4705,FIND(" ",D4705)+1,9999)</f>
        <v>Morgan</v>
      </c>
      <c r="H4705">
        <v>0</v>
      </c>
      <c r="J4705">
        <v>85</v>
      </c>
      <c r="K4705" s="3">
        <v>42387</v>
      </c>
      <c r="L4705" t="s">
        <v>9566</v>
      </c>
      <c r="M4705" t="str">
        <f t="shared" si="1576"/>
        <v>American architect.[391]</v>
      </c>
      <c r="N4705" t="str">
        <f t="shared" si="1583"/>
        <v>American</v>
      </c>
      <c r="O4705" t="str">
        <f t="shared" si="1582"/>
        <v>architect.[391]</v>
      </c>
      <c r="P4705" t="str">
        <f t="shared" si="1577"/>
        <v>architect.</v>
      </c>
      <c r="Q4705" t="str">
        <f t="shared" si="1578"/>
        <v>architect</v>
      </c>
      <c r="R4705" t="str">
        <f t="shared" si="1584"/>
        <v>architect</v>
      </c>
      <c r="U4705" t="str">
        <f t="shared" si="1579"/>
        <v>https://en.wikipedia.org/wiki/William_Morgan</v>
      </c>
      <c r="Y4705" t="str">
        <f t="shared" si="1580"/>
        <v>https://tools.wmflabs.org/xtools-articleinfo/?article=William_Morgan&amp;project=en.wikipedia.org</v>
      </c>
      <c r="AB4705" t="str">
        <f t="shared" si="1581"/>
        <v>https://en.wikipedia.org/w/index.php?title=Special:WhatLinksHere/William_Morgan&amp;limit=500</v>
      </c>
    </row>
    <row r="4706" spans="1:28">
      <c r="A4706">
        <v>268</v>
      </c>
      <c r="B4706">
        <v>551861</v>
      </c>
      <c r="C4706">
        <v>437957.23958464805</v>
      </c>
      <c r="D4706" t="s">
        <v>9724</v>
      </c>
      <c r="E4706" t="str">
        <f>LEFT(D4706,FIND(" ",D4706)-1)</f>
        <v>William</v>
      </c>
      <c r="F4706" t="str">
        <f>MID(D4706,FIND(" ",D4706)+1,9999)</f>
        <v>Needles</v>
      </c>
      <c r="H4706">
        <v>0</v>
      </c>
      <c r="J4706">
        <v>97</v>
      </c>
      <c r="K4706" s="3">
        <v>42381</v>
      </c>
      <c r="L4706" t="s">
        <v>9582</v>
      </c>
      <c r="M4706" t="str">
        <f t="shared" si="1576"/>
        <v>American-Canadian actor.[269]</v>
      </c>
      <c r="N4706" t="str">
        <f t="shared" si="1583"/>
        <v>American-Canadian</v>
      </c>
      <c r="O4706" t="str">
        <f t="shared" si="1582"/>
        <v>actor.[269]</v>
      </c>
      <c r="P4706" t="str">
        <f t="shared" si="1577"/>
        <v>actor.</v>
      </c>
      <c r="Q4706" t="str">
        <f t="shared" si="1578"/>
        <v>actor</v>
      </c>
      <c r="R4706" t="str">
        <f t="shared" si="1584"/>
        <v>actor</v>
      </c>
      <c r="U4706" t="str">
        <f t="shared" ref="U4706:U4737" si="1585">CONCATENATE("https://en.wikipedia.org/wiki/",REPLACE(D4706,FIND(" ",D4706),1,"_"))</f>
        <v>https://en.wikipedia.org/wiki/William_Needles</v>
      </c>
      <c r="Y4706" t="str">
        <f t="shared" ref="Y4706:Y4737" si="1586">CONCATENATE("https://tools.wmflabs.org/xtools-articleinfo/?article=",REPLACE(D4706,FIND(" ",D4706),1,"_"),"&amp;project=en.wikipedia.org")</f>
        <v>https://tools.wmflabs.org/xtools-articleinfo/?article=William_Needles&amp;project=en.wikipedia.org</v>
      </c>
      <c r="AB4706" t="str">
        <f t="shared" ref="AB4706:AB4737" si="1587">CONCATENATE("https://en.wikipedia.org/w/index.php?title=Special:WhatLinksHere/",REPLACE(D4706,FIND(" ",D4706),1,"_"),"&amp;limit=500")</f>
        <v>https://en.wikipedia.org/w/index.php?title=Special:WhatLinksHere/William_Needles&amp;limit=500</v>
      </c>
    </row>
    <row r="4707" spans="1:28">
      <c r="A4707">
        <v>3536</v>
      </c>
      <c r="B4707">
        <v>272172</v>
      </c>
      <c r="C4707">
        <v>138580.79282545077</v>
      </c>
      <c r="D4707" t="s">
        <v>13354</v>
      </c>
      <c r="E4707" t="str">
        <f>LEFT(D4707,FIND(" ",D4707)-1)</f>
        <v>William</v>
      </c>
      <c r="F4707" t="str">
        <f>MID(D4707,FIND(" ",D4707)+1,9999)</f>
        <v>Norris III</v>
      </c>
      <c r="H4707">
        <v>0</v>
      </c>
      <c r="J4707">
        <v>79</v>
      </c>
      <c r="K4707" s="5">
        <v>42564</v>
      </c>
      <c r="L4707" t="s">
        <v>14188</v>
      </c>
      <c r="M4707" t="str">
        <f t="shared" si="1576"/>
        <v>American jurist judge of the Louisiana Court of Appeal for the Second Circuit (1981–2002).[195]</v>
      </c>
      <c r="N4707" t="str">
        <f t="shared" si="1583"/>
        <v>American</v>
      </c>
      <c r="O4707" t="str">
        <f t="shared" si="1582"/>
        <v>jurist judge of the Louisiana Court of Appeal for the Second Circuit (1981–2002).[195]</v>
      </c>
      <c r="P4707" s="2" t="str">
        <f t="shared" si="1577"/>
        <v>jurist judge of the Louisiana Court of Appeal for the Second Circuit (1981–2002).</v>
      </c>
      <c r="Q4707" s="2" t="str">
        <f t="shared" si="1578"/>
        <v>jurist judge of the Louisiana Court of Appeal for the Second Circuit (1981–2002)</v>
      </c>
      <c r="R4707" s="2" t="str">
        <f t="shared" si="1584"/>
        <v>jurist</v>
      </c>
      <c r="S4707" s="2" t="s">
        <v>1060</v>
      </c>
      <c r="U4707" t="str">
        <f t="shared" si="1585"/>
        <v>https://en.wikipedia.org/wiki/William_Norris III</v>
      </c>
      <c r="Y4707" t="str">
        <f t="shared" si="1586"/>
        <v>https://tools.wmflabs.org/xtools-articleinfo/?article=William_Norris III&amp;project=en.wikipedia.org</v>
      </c>
      <c r="AB4707" t="str">
        <f t="shared" si="1587"/>
        <v>https://en.wikipedia.org/w/index.php?title=Special:WhatLinksHere/William_Norris III&amp;limit=500</v>
      </c>
    </row>
    <row r="4708" spans="1:28">
      <c r="A4708">
        <v>1252</v>
      </c>
      <c r="B4708">
        <v>973855</v>
      </c>
      <c r="C4708">
        <v>938815.75138220796</v>
      </c>
      <c r="D4708" t="s">
        <v>9049</v>
      </c>
      <c r="E4708" t="str">
        <f>LEFT(D4708,FIND(" ",D4708)-1)</f>
        <v>William</v>
      </c>
      <c r="F4708" t="str">
        <f>MID(D4708,FIND(" ",D4708)+1,9999)</f>
        <v>O'Brien</v>
      </c>
      <c r="H4708">
        <v>0</v>
      </c>
      <c r="J4708">
        <v>71</v>
      </c>
      <c r="K4708" s="3">
        <v>42432</v>
      </c>
      <c r="L4708" s="2" t="s">
        <v>8308</v>
      </c>
      <c r="M4708" t="str">
        <f t="shared" si="1576"/>
        <v>American police officer Chief of Police for Miami (1998–2000) resigned after Elián González custody battle raid throat cancer.[58]</v>
      </c>
      <c r="N4708" t="str">
        <f t="shared" si="1583"/>
        <v>American</v>
      </c>
      <c r="O4708" t="str">
        <f t="shared" si="1582"/>
        <v>police officer Chief of Police for Miami (1998–2000) resigned after Elián González custody battle raid throat cancer.[58]</v>
      </c>
      <c r="P4708" t="str">
        <f t="shared" si="1577"/>
        <v>police officer Chief of Police for Miami (1998–2000) resigned after Elián González custody battle raid throat cancer.</v>
      </c>
      <c r="Q4708" t="str">
        <f t="shared" si="1578"/>
        <v>police officer Chief of Police for Miami (1998–2000) resigned after Elián González custody battle raid throat cancer</v>
      </c>
      <c r="R4708" t="s">
        <v>7381</v>
      </c>
      <c r="S4708" s="2" t="s">
        <v>2029</v>
      </c>
      <c r="T4708" t="s">
        <v>7314</v>
      </c>
      <c r="U4708" t="str">
        <f t="shared" si="1585"/>
        <v>https://en.wikipedia.org/wiki/William_O'Brien</v>
      </c>
      <c r="Y4708" t="str">
        <f t="shared" si="1586"/>
        <v>https://tools.wmflabs.org/xtools-articleinfo/?article=William_O'Brien&amp;project=en.wikipedia.org</v>
      </c>
      <c r="AB4708" t="str">
        <f t="shared" si="1587"/>
        <v>https://en.wikipedia.org/w/index.php?title=Special:WhatLinksHere/William_O'Brien&amp;limit=500</v>
      </c>
    </row>
    <row r="4709" spans="1:28">
      <c r="A4709">
        <v>4362</v>
      </c>
      <c r="B4709">
        <v>607602</v>
      </c>
      <c r="C4709">
        <v>141919.3283900313</v>
      </c>
      <c r="D4709" t="s">
        <v>14650</v>
      </c>
      <c r="E4709" t="s">
        <v>15758</v>
      </c>
      <c r="F4709" t="s">
        <v>15759</v>
      </c>
      <c r="H4709">
        <v>0</v>
      </c>
      <c r="J4709">
        <v>88</v>
      </c>
      <c r="K4709" s="5">
        <v>42614</v>
      </c>
      <c r="L4709" t="s">
        <v>15281</v>
      </c>
      <c r="M4709" t="str">
        <f t="shared" si="1576"/>
        <v>Kenyan politician MP (2007–2014).[444]</v>
      </c>
      <c r="N4709" t="str">
        <f t="shared" si="1583"/>
        <v>Kenyan</v>
      </c>
      <c r="O4709" t="str">
        <f t="shared" si="1582"/>
        <v>politician MP (2007–2014).[444]</v>
      </c>
      <c r="P4709" s="2" t="str">
        <f t="shared" si="1577"/>
        <v>politician MP (2007–2014).</v>
      </c>
      <c r="Q4709" s="2" t="str">
        <f t="shared" si="1578"/>
        <v>politician MP (2007–2014)</v>
      </c>
      <c r="R4709" s="2" t="str">
        <f>IFERROR(MID(Q4709,1,FIND(" ",Q4709)-1),Q4709)</f>
        <v>politician</v>
      </c>
      <c r="S4709" s="2" t="s">
        <v>662</v>
      </c>
      <c r="U4709" t="str">
        <f t="shared" si="1585"/>
        <v>https://en.wikipedia.org/wiki/William_Ole Ntimama</v>
      </c>
      <c r="Y4709" t="str">
        <f t="shared" si="1586"/>
        <v>https://tools.wmflabs.org/xtools-articleinfo/?article=William_Ole Ntimama&amp;project=en.wikipedia.org</v>
      </c>
      <c r="AB4709" t="str">
        <f t="shared" si="1587"/>
        <v>https://en.wikipedia.org/w/index.php?title=Special:WhatLinksHere/William_Ole Ntimama&amp;limit=500</v>
      </c>
    </row>
    <row r="4710" spans="1:28">
      <c r="A4710">
        <v>1382</v>
      </c>
      <c r="B4710">
        <v>108943</v>
      </c>
      <c r="C4710">
        <v>572357.87541867467</v>
      </c>
      <c r="D4710" t="s">
        <v>8658</v>
      </c>
      <c r="E4710" t="s">
        <v>7743</v>
      </c>
      <c r="F4710" t="s">
        <v>7742</v>
      </c>
      <c r="H4710">
        <v>0</v>
      </c>
      <c r="J4710">
        <v>89</v>
      </c>
      <c r="K4710" s="3">
        <v>42438</v>
      </c>
      <c r="L4710" s="2" t="s">
        <v>8101</v>
      </c>
      <c r="M4710" t="str">
        <f t="shared" si="1576"/>
        <v>American Roman Catholic prelate Bishop of Jackson (1984–2003) complications from heart surgery.[188]</v>
      </c>
      <c r="N4710" t="str">
        <f t="shared" si="1583"/>
        <v>American</v>
      </c>
      <c r="O4710" t="str">
        <f t="shared" si="1582"/>
        <v>Roman Catholic prelate Bishop of Jackson (1984–2003) complications from heart surgery.[188]</v>
      </c>
      <c r="P4710" t="str">
        <f t="shared" si="1577"/>
        <v>Roman Catholic prelate Bishop of Jackson (1984–2003) complications from heart surgery.</v>
      </c>
      <c r="Q4710" t="str">
        <f t="shared" si="1578"/>
        <v>Roman Catholic prelate Bishop of Jackson (1984–2003) complications from heart surgery</v>
      </c>
      <c r="R4710" t="s">
        <v>6960</v>
      </c>
      <c r="S4710" s="2" t="s">
        <v>2019</v>
      </c>
      <c r="T4710" t="s">
        <v>7569</v>
      </c>
      <c r="U4710" t="str">
        <f t="shared" si="1585"/>
        <v>https://en.wikipedia.org/wiki/William_Russell Houck</v>
      </c>
      <c r="Y4710" t="str">
        <f t="shared" si="1586"/>
        <v>https://tools.wmflabs.org/xtools-articleinfo/?article=William_Russell Houck&amp;project=en.wikipedia.org</v>
      </c>
      <c r="AB4710" t="str">
        <f t="shared" si="1587"/>
        <v>https://en.wikipedia.org/w/index.php?title=Special:WhatLinksHere/William_Russell Houck&amp;limit=500</v>
      </c>
    </row>
    <row r="4711" spans="1:28">
      <c r="A4711">
        <v>4554</v>
      </c>
      <c r="B4711">
        <v>720914</v>
      </c>
      <c r="C4711">
        <v>606492.38657333632</v>
      </c>
      <c r="D4711" t="s">
        <v>14808</v>
      </c>
      <c r="E4711" t="str">
        <f>LEFT(D4711,FIND(" ",D4711)-1)</f>
        <v>William</v>
      </c>
      <c r="F4711" t="str">
        <f>MID(D4711,FIND(" ",D4711)+1,9999)</f>
        <v>San Bento</v>
      </c>
      <c r="H4711">
        <v>0</v>
      </c>
      <c r="J4711">
        <v>69</v>
      </c>
      <c r="K4711" s="5">
        <v>42625</v>
      </c>
      <c r="L4711" t="s">
        <v>15487</v>
      </c>
      <c r="M4711" t="str">
        <f t="shared" si="1576"/>
        <v>American politician member of the Rhode Island House of Representatives (1993–2015).[255]</v>
      </c>
      <c r="N4711" t="str">
        <f t="shared" si="1583"/>
        <v>American</v>
      </c>
      <c r="O4711" t="str">
        <f t="shared" si="1582"/>
        <v>politician member of the Rhode Island House of Representatives (1993–2015).[255]</v>
      </c>
      <c r="P4711" s="2" t="str">
        <f t="shared" si="1577"/>
        <v>politician member of the Rhode Island House of Representatives (1993–2015).</v>
      </c>
      <c r="Q4711" s="2" t="str">
        <f t="shared" si="1578"/>
        <v>politician member of the Rhode Island House of Representatives (1993–2015)</v>
      </c>
      <c r="R4711" s="2" t="str">
        <f>IFERROR(MID(Q4711,1,FIND(" ",Q4711)-1),Q4711)</f>
        <v>politician</v>
      </c>
      <c r="S4711" s="2" t="s">
        <v>479</v>
      </c>
      <c r="U4711" t="str">
        <f t="shared" si="1585"/>
        <v>https://en.wikipedia.org/wiki/William_San Bento</v>
      </c>
      <c r="Y4711" t="str">
        <f t="shared" si="1586"/>
        <v>https://tools.wmflabs.org/xtools-articleinfo/?article=William_San Bento&amp;project=en.wikipedia.org</v>
      </c>
      <c r="AB4711" t="str">
        <f t="shared" si="1587"/>
        <v>https://en.wikipedia.org/w/index.php?title=Special:WhatLinksHere/William_San Bento&amp;limit=500</v>
      </c>
    </row>
    <row r="4712" spans="1:28">
      <c r="A4712">
        <v>1114</v>
      </c>
      <c r="B4712">
        <v>606293</v>
      </c>
      <c r="C4712">
        <v>558471.67403589992</v>
      </c>
      <c r="D4712" t="s">
        <v>11007</v>
      </c>
      <c r="E4712" t="str">
        <f>LEFT(D4712,FIND(" ",D4712)-1)</f>
        <v>William</v>
      </c>
      <c r="F4712" t="str">
        <f>MID(D4712,FIND(" ",D4712)+1,9999)</f>
        <v>Schaap</v>
      </c>
      <c r="H4712">
        <v>0</v>
      </c>
      <c r="J4712">
        <v>75</v>
      </c>
      <c r="K4712" s="3">
        <v>42425</v>
      </c>
      <c r="L4712" t="s">
        <v>11653</v>
      </c>
      <c r="M4712" t="str">
        <f t="shared" si="1576"/>
        <v>American lawyer author and publisher (CovertAction Quarterly) pulmonary disease.[461]</v>
      </c>
      <c r="N4712" t="str">
        <f t="shared" si="1583"/>
        <v>American</v>
      </c>
      <c r="O4712" t="str">
        <f t="shared" si="1582"/>
        <v>lawyer author and publisher (CovertAction Quarterly) pulmonary disease.[461]</v>
      </c>
      <c r="P4712" t="str">
        <f t="shared" si="1577"/>
        <v>lawyer author and publisher (CovertAction Quarterly) pulmonary disease.</v>
      </c>
      <c r="Q4712" t="str">
        <f t="shared" si="1578"/>
        <v>lawyer author and publisher (CovertAction Quarterly) pulmonary disease</v>
      </c>
      <c r="R4712" t="s">
        <v>3287</v>
      </c>
      <c r="S4712" t="s">
        <v>2236</v>
      </c>
      <c r="T4712" t="s">
        <v>8947</v>
      </c>
      <c r="U4712" t="str">
        <f t="shared" si="1585"/>
        <v>https://en.wikipedia.org/wiki/William_Schaap</v>
      </c>
      <c r="Y4712" t="str">
        <f t="shared" si="1586"/>
        <v>https://tools.wmflabs.org/xtools-articleinfo/?article=William_Schaap&amp;project=en.wikipedia.org</v>
      </c>
      <c r="AB4712" t="str">
        <f t="shared" si="1587"/>
        <v>https://en.wikipedia.org/w/index.php?title=Special:WhatLinksHere/William_Schaap&amp;limit=500</v>
      </c>
    </row>
    <row r="4713" spans="1:28">
      <c r="A4713">
        <v>2976</v>
      </c>
      <c r="B4713">
        <v>286385</v>
      </c>
      <c r="C4713">
        <v>143685.63046809868</v>
      </c>
      <c r="D4713" t="s">
        <v>5493</v>
      </c>
      <c r="E4713" t="str">
        <f>LEFT(D4713,FIND(" ",D4713)-1)</f>
        <v>William</v>
      </c>
      <c r="F4713" t="str">
        <f>MID(D4713,FIND(" ",D4713)+1,9999)</f>
        <v>Smith</v>
      </c>
      <c r="H4713">
        <v>0</v>
      </c>
      <c r="J4713">
        <v>62</v>
      </c>
      <c r="K4713" s="5">
        <v>42529</v>
      </c>
      <c r="L4713" t="s">
        <v>4973</v>
      </c>
      <c r="M4713" t="str">
        <f t="shared" si="1576"/>
        <v>Northern Irish paramilitary and politician.[131]</v>
      </c>
      <c r="N4713" t="str">
        <f t="shared" si="1583"/>
        <v>Northern</v>
      </c>
      <c r="O4713" t="str">
        <f t="shared" si="1582"/>
        <v>Irish paramilitary and politician.[131]</v>
      </c>
      <c r="P4713" t="str">
        <f t="shared" si="1577"/>
        <v>Irish paramilitary and politician.</v>
      </c>
      <c r="Q4713" t="str">
        <f t="shared" si="1578"/>
        <v>Irish paramilitary and politician</v>
      </c>
      <c r="R4713" t="s">
        <v>3070</v>
      </c>
      <c r="U4713" t="str">
        <f t="shared" si="1585"/>
        <v>https://en.wikipedia.org/wiki/William_Smith</v>
      </c>
      <c r="Y4713" t="str">
        <f t="shared" si="1586"/>
        <v>https://tools.wmflabs.org/xtools-articleinfo/?article=William_Smith&amp;project=en.wikipedia.org</v>
      </c>
      <c r="AB4713" t="str">
        <f t="shared" si="1587"/>
        <v>https://en.wikipedia.org/w/index.php?title=Special:WhatLinksHere/William_Smith&amp;limit=500</v>
      </c>
    </row>
    <row r="4714" spans="1:28">
      <c r="A4714">
        <v>794</v>
      </c>
      <c r="B4714">
        <v>699849</v>
      </c>
      <c r="C4714">
        <v>199839.53409428068</v>
      </c>
      <c r="D4714" t="s">
        <v>10732</v>
      </c>
      <c r="E4714" t="str">
        <f>LEFT(D4714,FIND(" ",D4714)-1)</f>
        <v>William</v>
      </c>
      <c r="F4714" t="str">
        <f>MID(D4714,FIND(" ",D4714)+1,9999)</f>
        <v>Stowe</v>
      </c>
      <c r="H4714">
        <v>0</v>
      </c>
      <c r="J4714">
        <v>75</v>
      </c>
      <c r="K4714" s="3">
        <v>42408</v>
      </c>
      <c r="L4714" t="s">
        <v>11228</v>
      </c>
      <c r="M4714" t="str">
        <f t="shared" si="1576"/>
        <v>American rower Olympic champion (1964).[138]</v>
      </c>
      <c r="N4714" t="str">
        <f t="shared" si="1583"/>
        <v>American</v>
      </c>
      <c r="O4714" t="str">
        <f t="shared" si="1582"/>
        <v>rower Olympic champion (1964).[138]</v>
      </c>
      <c r="P4714" t="str">
        <f t="shared" si="1577"/>
        <v>rower Olympic champion (1964).</v>
      </c>
      <c r="Q4714" t="str">
        <f t="shared" si="1578"/>
        <v>rower Olympic champion (1964)</v>
      </c>
      <c r="R4714" t="str">
        <f>IFERROR(MID(Q4714,1,FIND(" ",Q4714)-1),Q4714)</f>
        <v>rower</v>
      </c>
      <c r="S4714" t="s">
        <v>2461</v>
      </c>
      <c r="U4714" t="str">
        <f t="shared" si="1585"/>
        <v>https://en.wikipedia.org/wiki/William_Stowe</v>
      </c>
      <c r="Y4714" t="str">
        <f t="shared" si="1586"/>
        <v>https://tools.wmflabs.org/xtools-articleinfo/?article=William_Stowe&amp;project=en.wikipedia.org</v>
      </c>
      <c r="AB4714" t="str">
        <f t="shared" si="1587"/>
        <v>https://en.wikipedia.org/w/index.php?title=Special:WhatLinksHere/William_Stowe&amp;limit=500</v>
      </c>
    </row>
    <row r="4715" spans="1:28">
      <c r="A4715">
        <v>1063</v>
      </c>
      <c r="B4715">
        <v>997401</v>
      </c>
      <c r="C4715">
        <v>32218.655625911197</v>
      </c>
      <c r="D4715" t="s">
        <v>10968</v>
      </c>
      <c r="E4715" t="s">
        <v>11437</v>
      </c>
      <c r="F4715" t="s">
        <v>11511</v>
      </c>
      <c r="H4715">
        <v>0</v>
      </c>
      <c r="J4715">
        <v>58</v>
      </c>
      <c r="K4715" s="3">
        <v>42423</v>
      </c>
      <c r="L4715" t="s">
        <v>11360</v>
      </c>
      <c r="M4715" t="str">
        <f t="shared" si="1576"/>
        <v>American Catholic priest.[408]</v>
      </c>
      <c r="N4715" t="str">
        <f t="shared" si="1583"/>
        <v>American</v>
      </c>
      <c r="O4715" t="str">
        <f t="shared" si="1582"/>
        <v>Catholic priest.[408]</v>
      </c>
      <c r="P4715" t="str">
        <f t="shared" si="1577"/>
        <v>Catholic priest.</v>
      </c>
      <c r="Q4715" t="str">
        <f t="shared" si="1578"/>
        <v>Catholic priest</v>
      </c>
      <c r="R4715" t="s">
        <v>7123</v>
      </c>
      <c r="U4715" t="str">
        <f t="shared" si="1585"/>
        <v>https://en.wikipedia.org/wiki/William_W. "Bill" Carmody</v>
      </c>
      <c r="Y4715" t="str">
        <f t="shared" si="1586"/>
        <v>https://tools.wmflabs.org/xtools-articleinfo/?article=William_W. "Bill" Carmody&amp;project=en.wikipedia.org</v>
      </c>
      <c r="AB4715" t="str">
        <f t="shared" si="1587"/>
        <v>https://en.wikipedia.org/w/index.php?title=Special:WhatLinksHere/William_W. "Bill" Carmody&amp;limit=500</v>
      </c>
    </row>
    <row r="4716" spans="1:28">
      <c r="A4716">
        <v>2916</v>
      </c>
      <c r="B4716">
        <v>512061</v>
      </c>
      <c r="C4716">
        <v>174513.24639114318</v>
      </c>
      <c r="D4716" t="s">
        <v>5447</v>
      </c>
      <c r="E4716" t="str">
        <f>LEFT(D4716,FIND(" ",D4716)-1)</f>
        <v>William</v>
      </c>
      <c r="F4716" t="str">
        <f>MID(D4716,FIND(" ",D4716)+1,9999)</f>
        <v>Wright</v>
      </c>
      <c r="H4716">
        <v>0</v>
      </c>
      <c r="J4716">
        <v>85</v>
      </c>
      <c r="K4716" s="5">
        <v>42525</v>
      </c>
      <c r="L4716" t="s">
        <v>5036</v>
      </c>
      <c r="M4716" t="str">
        <f t="shared" si="1576"/>
        <v>American author.[71]</v>
      </c>
      <c r="N4716" t="str">
        <f t="shared" si="1583"/>
        <v>American</v>
      </c>
      <c r="O4716" t="str">
        <f t="shared" si="1582"/>
        <v>author.[71]</v>
      </c>
      <c r="P4716" t="str">
        <f t="shared" si="1577"/>
        <v>author.</v>
      </c>
      <c r="Q4716" t="str">
        <f t="shared" si="1578"/>
        <v>author</v>
      </c>
      <c r="R4716" t="str">
        <f>IFERROR(MID(Q4716,1,FIND(" ",Q4716)-1),Q4716)</f>
        <v>author</v>
      </c>
      <c r="U4716" t="str">
        <f t="shared" si="1585"/>
        <v>https://en.wikipedia.org/wiki/William_Wright</v>
      </c>
      <c r="Y4716" t="str">
        <f t="shared" si="1586"/>
        <v>https://tools.wmflabs.org/xtools-articleinfo/?article=William_Wright&amp;project=en.wikipedia.org</v>
      </c>
      <c r="AB4716" t="str">
        <f t="shared" si="1587"/>
        <v>https://en.wikipedia.org/w/index.php?title=Special:WhatLinksHere/William_Wright&amp;limit=500</v>
      </c>
    </row>
    <row r="4717" spans="1:28">
      <c r="A4717">
        <v>416</v>
      </c>
      <c r="B4717">
        <v>345539</v>
      </c>
      <c r="C4717">
        <v>99337.07016898552</v>
      </c>
      <c r="D4717" t="s">
        <v>9833</v>
      </c>
      <c r="E4717" t="s">
        <v>10815</v>
      </c>
      <c r="F4717" t="s">
        <v>10816</v>
      </c>
      <c r="H4717">
        <v>0</v>
      </c>
      <c r="J4717">
        <v>90</v>
      </c>
      <c r="K4717" s="3">
        <v>42388</v>
      </c>
      <c r="L4717" t="s">
        <v>10195</v>
      </c>
      <c r="M4717" t="str">
        <f t="shared" si="1576"/>
        <v>American air force general heart failure.[418]</v>
      </c>
      <c r="N4717" t="str">
        <f t="shared" si="1583"/>
        <v>American</v>
      </c>
      <c r="O4717" t="str">
        <f t="shared" si="1582"/>
        <v>air force general heart failure.[418]</v>
      </c>
      <c r="P4717" t="str">
        <f t="shared" si="1577"/>
        <v>air force general heart failure.</v>
      </c>
      <c r="Q4717" t="str">
        <f t="shared" si="1578"/>
        <v>air force general heart failure</v>
      </c>
      <c r="R4717" t="s">
        <v>7105</v>
      </c>
      <c r="T4717" t="s">
        <v>8582</v>
      </c>
      <c r="U4717" t="str">
        <f t="shared" si="1585"/>
        <v>https://en.wikipedia.org/wiki/William_Y. Smith</v>
      </c>
      <c r="Y4717" t="str">
        <f t="shared" si="1586"/>
        <v>https://tools.wmflabs.org/xtools-articleinfo/?article=William_Y. Smith&amp;project=en.wikipedia.org</v>
      </c>
      <c r="AB4717" t="str">
        <f t="shared" si="1587"/>
        <v>https://en.wikipedia.org/w/index.php?title=Special:WhatLinksHere/William_Y. Smith&amp;limit=500</v>
      </c>
    </row>
    <row r="4718" spans="1:28">
      <c r="A4718">
        <v>3169</v>
      </c>
      <c r="B4718">
        <v>831807</v>
      </c>
      <c r="C4718">
        <v>822914.94418859656</v>
      </c>
      <c r="D4718" t="s">
        <v>5191</v>
      </c>
      <c r="E4718" t="str">
        <f>LEFT(D4718,FIND(" ",D4718)-1)</f>
        <v>Willie</v>
      </c>
      <c r="F4718" t="str">
        <f>MID(D4718,FIND(" ",D4718)+1,9999)</f>
        <v>Logie</v>
      </c>
      <c r="H4718">
        <v>0</v>
      </c>
      <c r="J4718">
        <v>83</v>
      </c>
      <c r="K4718" s="5">
        <v>42541</v>
      </c>
      <c r="L4718" t="s">
        <v>4843</v>
      </c>
      <c r="M4718" t="str">
        <f t="shared" si="1576"/>
        <v>Scottish footballer.[324]</v>
      </c>
      <c r="N4718" t="str">
        <f t="shared" si="1583"/>
        <v>Scottish</v>
      </c>
      <c r="O4718" t="str">
        <f t="shared" si="1582"/>
        <v>footballer.[324]</v>
      </c>
      <c r="P4718" t="str">
        <f t="shared" si="1577"/>
        <v>footballer.</v>
      </c>
      <c r="Q4718" t="str">
        <f t="shared" si="1578"/>
        <v>footballer</v>
      </c>
      <c r="R4718" t="str">
        <f>IFERROR(MID(Q4718,1,FIND(" ",Q4718)-1),Q4718)</f>
        <v>footballer</v>
      </c>
      <c r="U4718" t="str">
        <f t="shared" si="1585"/>
        <v>https://en.wikipedia.org/wiki/Willie_Logie</v>
      </c>
      <c r="Y4718" t="str">
        <f t="shared" si="1586"/>
        <v>https://tools.wmflabs.org/xtools-articleinfo/?article=Willie_Logie&amp;project=en.wikipedia.org</v>
      </c>
      <c r="AB4718" t="str">
        <f t="shared" si="1587"/>
        <v>https://en.wikipedia.org/w/index.php?title=Special:WhatLinksHere/Willie_Logie&amp;limit=500</v>
      </c>
    </row>
    <row r="4719" spans="1:28">
      <c r="A4719">
        <v>790</v>
      </c>
      <c r="B4719">
        <v>681616</v>
      </c>
      <c r="C4719">
        <v>208627.39183121448</v>
      </c>
      <c r="D4719" t="s">
        <v>10728</v>
      </c>
      <c r="E4719" t="str">
        <f>LEFT(D4719,FIND(" ",D4719)-1)</f>
        <v>Willie</v>
      </c>
      <c r="F4719" t="str">
        <f>MID(D4719,FIND(" ",D4719)+1,9999)</f>
        <v>Richardson</v>
      </c>
      <c r="H4719">
        <v>0</v>
      </c>
      <c r="J4719">
        <v>76</v>
      </c>
      <c r="K4719" s="3">
        <v>42408</v>
      </c>
      <c r="L4719" t="s">
        <v>10765</v>
      </c>
      <c r="M4719" t="str">
        <f t="shared" si="1576"/>
        <v>American football player (Jackson State Baltimore Colts Miami Dolphins).[134]</v>
      </c>
      <c r="N4719" t="str">
        <f t="shared" si="1583"/>
        <v>American</v>
      </c>
      <c r="O4719" t="str">
        <f t="shared" ref="O4719:O4728" si="1588">MID(M4719,FIND(" ",M4719)+1,9999)</f>
        <v>football player (Jackson State Baltimore Colts Miami Dolphins).[134]</v>
      </c>
      <c r="P4719" t="str">
        <f t="shared" si="1577"/>
        <v>football player (Jackson State Baltimore Colts Miami Dolphins).</v>
      </c>
      <c r="Q4719" t="str">
        <f t="shared" si="1578"/>
        <v>football player (Jackson State Baltimore Colts Miami Dolphins)</v>
      </c>
      <c r="R4719" t="s">
        <v>7464</v>
      </c>
      <c r="S4719" t="s">
        <v>2458</v>
      </c>
      <c r="U4719" t="str">
        <f t="shared" si="1585"/>
        <v>https://en.wikipedia.org/wiki/Willie_Richardson</v>
      </c>
      <c r="Y4719" t="str">
        <f t="shared" si="1586"/>
        <v>https://tools.wmflabs.org/xtools-articleinfo/?article=Willie_Richardson&amp;project=en.wikipedia.org</v>
      </c>
      <c r="AB4719" t="str">
        <f t="shared" si="1587"/>
        <v>https://en.wikipedia.org/w/index.php?title=Special:WhatLinksHere/Willie_Richardson&amp;limit=500</v>
      </c>
    </row>
    <row r="4720" spans="1:28">
      <c r="A4720">
        <v>2873</v>
      </c>
      <c r="B4720">
        <v>353683</v>
      </c>
      <c r="C4720">
        <v>66350.945335216238</v>
      </c>
      <c r="D4720" t="s">
        <v>5813</v>
      </c>
      <c r="E4720" t="str">
        <f>LEFT(D4720,FIND(" ",D4720)-1)</f>
        <v>Willis</v>
      </c>
      <c r="F4720" t="str">
        <f>MID(D4720,FIND(" ",D4720)+1,9999)</f>
        <v>Pyle</v>
      </c>
      <c r="H4720">
        <v>0</v>
      </c>
      <c r="J4720">
        <v>101</v>
      </c>
      <c r="K4720" s="5">
        <v>42523</v>
      </c>
      <c r="L4720" t="s">
        <v>5249</v>
      </c>
      <c r="M4720" t="str">
        <f t="shared" si="1576"/>
        <v>American animator (Pinocchio Bambi Mr. Magoo).[28]</v>
      </c>
      <c r="N4720" t="str">
        <f t="shared" si="1583"/>
        <v>American</v>
      </c>
      <c r="O4720" t="str">
        <f t="shared" si="1588"/>
        <v>animator (Pinocchio Bambi Mr. Magoo).[28]</v>
      </c>
      <c r="P4720" t="str">
        <f t="shared" si="1577"/>
        <v>animator (Pinocchio Bambi Mr. Magoo).</v>
      </c>
      <c r="Q4720" t="str">
        <f t="shared" si="1578"/>
        <v>animator (Pinocchio Bambi Mr</v>
      </c>
      <c r="R4720" t="str">
        <f>IFERROR(MID(Q4720,1,FIND(" ",Q4720)-1),Q4720)</f>
        <v>animator</v>
      </c>
      <c r="S4720" t="s">
        <v>1278</v>
      </c>
      <c r="U4720" t="str">
        <f t="shared" si="1585"/>
        <v>https://en.wikipedia.org/wiki/Willis_Pyle</v>
      </c>
      <c r="Y4720" t="str">
        <f t="shared" si="1586"/>
        <v>https://tools.wmflabs.org/xtools-articleinfo/?article=Willis_Pyle&amp;project=en.wikipedia.org</v>
      </c>
      <c r="AB4720" t="str">
        <f t="shared" si="1587"/>
        <v>https://en.wikipedia.org/w/index.php?title=Special:WhatLinksHere/Willis_Pyle&amp;limit=500</v>
      </c>
    </row>
    <row r="4721" spans="1:29">
      <c r="A4721">
        <v>3115</v>
      </c>
      <c r="B4721">
        <v>945758</v>
      </c>
      <c r="C4721">
        <v>398401.92664905771</v>
      </c>
      <c r="D4721" t="s">
        <v>5466</v>
      </c>
      <c r="E4721" t="str">
        <f>LEFT(D4721,FIND(" ",D4721)-1)</f>
        <v>Willy</v>
      </c>
      <c r="F4721" t="str">
        <f>MID(D4721,FIND(" ",D4721)+1,9999)</f>
        <v>Andresen</v>
      </c>
      <c r="H4721">
        <v>0</v>
      </c>
      <c r="J4721">
        <v>94</v>
      </c>
      <c r="K4721" s="5">
        <v>42538</v>
      </c>
      <c r="L4721" t="s">
        <v>4854</v>
      </c>
      <c r="M4721" t="str">
        <f t="shared" si="1576"/>
        <v>Norwegian jazz pianist.[270]</v>
      </c>
      <c r="N4721" t="str">
        <f t="shared" si="1583"/>
        <v>Norwegian</v>
      </c>
      <c r="O4721" t="str">
        <f t="shared" si="1588"/>
        <v>jazz pianist.[270]</v>
      </c>
      <c r="P4721" t="str">
        <f t="shared" si="1577"/>
        <v>jazz pianist.</v>
      </c>
      <c r="Q4721" t="str">
        <f t="shared" si="1578"/>
        <v>jazz pianist</v>
      </c>
      <c r="R4721" t="s">
        <v>13289</v>
      </c>
      <c r="U4721" t="str">
        <f t="shared" si="1585"/>
        <v>https://en.wikipedia.org/wiki/Willy_Andresen</v>
      </c>
      <c r="Y4721" t="str">
        <f t="shared" si="1586"/>
        <v>https://tools.wmflabs.org/xtools-articleinfo/?article=Willy_Andresen&amp;project=en.wikipedia.org</v>
      </c>
      <c r="AB4721" t="str">
        <f t="shared" si="1587"/>
        <v>https://en.wikipedia.org/w/index.php?title=Special:WhatLinksHere/Willy_Andresen&amp;limit=500</v>
      </c>
    </row>
    <row r="4722" spans="1:29">
      <c r="A4722" s="2">
        <v>1512</v>
      </c>
      <c r="B4722" s="2">
        <v>862795</v>
      </c>
      <c r="C4722" s="2">
        <v>945201.76612422802</v>
      </c>
      <c r="D4722" s="2" t="s">
        <v>8456</v>
      </c>
      <c r="E4722" s="2" t="s">
        <v>3119</v>
      </c>
      <c r="F4722" s="2" t="s">
        <v>3163</v>
      </c>
      <c r="G4722" s="2"/>
      <c r="H4722">
        <v>0</v>
      </c>
      <c r="J4722" s="2">
        <v>84</v>
      </c>
      <c r="K4722" s="4">
        <v>42445</v>
      </c>
      <c r="L4722" s="2" t="s">
        <v>7954</v>
      </c>
      <c r="M4722" s="2" t="str">
        <f t="shared" si="1576"/>
        <v>Kenyan diplomat and politician Foreign Minister (1990–1993) MP for Kisumu (1992–1997).[319]</v>
      </c>
      <c r="N4722" s="2" t="str">
        <f t="shared" si="1583"/>
        <v>Kenyan</v>
      </c>
      <c r="O4722" s="2" t="str">
        <f t="shared" si="1588"/>
        <v>diplomat and politician Foreign Minister (1990–1993) MP for Kisumu (1992–1997).[319]</v>
      </c>
      <c r="P4722" s="2" t="str">
        <f t="shared" si="1577"/>
        <v>diplomat and politician Foreign Minister (1990–1993) MP for Kisumu (1992–1997).</v>
      </c>
      <c r="Q4722" s="2" t="str">
        <f t="shared" si="1578"/>
        <v>diplomat and politician Foreign Minister (1990–1993) MP for Kisumu (1992–1997)</v>
      </c>
      <c r="R4722" s="2" t="s">
        <v>3164</v>
      </c>
      <c r="S4722" s="2" t="s">
        <v>1935</v>
      </c>
      <c r="T4722" s="2"/>
      <c r="U4722" t="str">
        <f t="shared" si="1585"/>
        <v>https://en.wikipedia.org/wiki/Wilson_Ndolo Ayah</v>
      </c>
      <c r="V4722" s="2"/>
      <c r="Y4722" t="str">
        <f t="shared" si="1586"/>
        <v>https://tools.wmflabs.org/xtools-articleinfo/?article=Wilson_Ndolo Ayah&amp;project=en.wikipedia.org</v>
      </c>
      <c r="Z4722" s="2"/>
      <c r="AA4722" s="2"/>
      <c r="AB4722" t="str">
        <f t="shared" si="1587"/>
        <v>https://en.wikipedia.org/w/index.php?title=Special:WhatLinksHere/Wilson_Ndolo Ayah&amp;limit=500</v>
      </c>
      <c r="AC4722" s="2"/>
    </row>
    <row r="4723" spans="1:29">
      <c r="A4723">
        <v>212</v>
      </c>
      <c r="B4723">
        <v>676852</v>
      </c>
      <c r="C4723">
        <v>871886.36173868878</v>
      </c>
      <c r="D4723" t="s">
        <v>9250</v>
      </c>
      <c r="E4723" t="str">
        <f t="shared" ref="E4723:E4759" si="1589">LEFT(D4723,FIND(" ",D4723)-1)</f>
        <v>Wim</v>
      </c>
      <c r="F4723" t="str">
        <f t="shared" ref="F4723:F4759" si="1590">MID(D4723,FIND(" ",D4723)+1,9999)</f>
        <v>Bleijenberg</v>
      </c>
      <c r="H4723">
        <v>0</v>
      </c>
      <c r="J4723">
        <v>85</v>
      </c>
      <c r="K4723" s="3">
        <v>42379</v>
      </c>
      <c r="L4723" t="s">
        <v>10071</v>
      </c>
      <c r="M4723" t="str">
        <f t="shared" si="1576"/>
        <v>Dutch footballer (Ajax national team).[213]</v>
      </c>
      <c r="N4723" t="str">
        <f t="shared" si="1583"/>
        <v>Dutch</v>
      </c>
      <c r="O4723" t="str">
        <f t="shared" si="1588"/>
        <v>footballer (Ajax national team).[213]</v>
      </c>
      <c r="P4723" t="str">
        <f t="shared" si="1577"/>
        <v>footballer (Ajax national team).</v>
      </c>
      <c r="Q4723" t="str">
        <f t="shared" si="1578"/>
        <v>footballer (Ajax national team)</v>
      </c>
      <c r="R4723" t="str">
        <f>IFERROR(MID(Q4723,1,FIND(" ",Q4723)-1),Q4723)</f>
        <v>footballer</v>
      </c>
      <c r="S4723" t="s">
        <v>2561</v>
      </c>
      <c r="U4723" t="str">
        <f t="shared" si="1585"/>
        <v>https://en.wikipedia.org/wiki/Wim_Bleijenberg</v>
      </c>
      <c r="Y4723" t="str">
        <f t="shared" si="1586"/>
        <v>https://tools.wmflabs.org/xtools-articleinfo/?article=Wim_Bleijenberg&amp;project=en.wikipedia.org</v>
      </c>
      <c r="AB4723" t="str">
        <f t="shared" si="1587"/>
        <v>https://en.wikipedia.org/w/index.php?title=Special:WhatLinksHere/Wim_Bleijenberg&amp;limit=500</v>
      </c>
    </row>
    <row r="4724" spans="1:29">
      <c r="A4724">
        <v>524</v>
      </c>
      <c r="B4724">
        <v>543683</v>
      </c>
      <c r="C4724">
        <v>388707.18269754434</v>
      </c>
      <c r="D4724" t="s">
        <v>9607</v>
      </c>
      <c r="E4724" t="str">
        <f t="shared" si="1589"/>
        <v>Wim</v>
      </c>
      <c r="F4724" t="str">
        <f t="shared" si="1590"/>
        <v>Mook</v>
      </c>
      <c r="H4724">
        <v>0</v>
      </c>
      <c r="J4724">
        <v>83</v>
      </c>
      <c r="K4724" s="3">
        <v>42393</v>
      </c>
      <c r="L4724" t="s">
        <v>9608</v>
      </c>
      <c r="M4724" t="str">
        <f t="shared" si="1576"/>
        <v>Dutch physicist.[530]</v>
      </c>
      <c r="N4724" t="str">
        <f t="shared" si="1583"/>
        <v>Dutch</v>
      </c>
      <c r="O4724" t="str">
        <f t="shared" si="1588"/>
        <v>physicist.[530]</v>
      </c>
      <c r="P4724" t="str">
        <f t="shared" si="1577"/>
        <v>physicist.</v>
      </c>
      <c r="Q4724" t="str">
        <f t="shared" si="1578"/>
        <v>physicist</v>
      </c>
      <c r="R4724" t="str">
        <f>IFERROR(MID(Q4724,1,FIND(" ",Q4724)-1),Q4724)</f>
        <v>physicist</v>
      </c>
      <c r="U4724" t="str">
        <f t="shared" si="1585"/>
        <v>https://en.wikipedia.org/wiki/Wim_Mook</v>
      </c>
      <c r="Y4724" t="str">
        <f t="shared" si="1586"/>
        <v>https://tools.wmflabs.org/xtools-articleinfo/?article=Wim_Mook&amp;project=en.wikipedia.org</v>
      </c>
      <c r="AB4724" t="str">
        <f t="shared" si="1587"/>
        <v>https://en.wikipedia.org/w/index.php?title=Special:WhatLinksHere/Wim_Mook&amp;limit=500</v>
      </c>
    </row>
    <row r="4725" spans="1:29">
      <c r="A4725">
        <v>4274</v>
      </c>
      <c r="B4725">
        <v>558002</v>
      </c>
      <c r="C4725">
        <v>920064.3785507055</v>
      </c>
      <c r="D4725" t="s">
        <v>4365</v>
      </c>
      <c r="E4725" t="str">
        <f t="shared" si="1589"/>
        <v>Winfried</v>
      </c>
      <c r="F4725" t="str">
        <f t="shared" si="1590"/>
        <v>Menrad</v>
      </c>
      <c r="H4725">
        <v>0</v>
      </c>
      <c r="J4725">
        <v>77</v>
      </c>
      <c r="K4725" s="5">
        <v>42608</v>
      </c>
      <c r="L4725" t="s">
        <v>3753</v>
      </c>
      <c r="M4725" t="str">
        <f t="shared" si="1576"/>
        <v>German politician MEP (1989–2004).[417]</v>
      </c>
      <c r="N4725" t="str">
        <f t="shared" si="1583"/>
        <v>German</v>
      </c>
      <c r="O4725" t="str">
        <f t="shared" si="1588"/>
        <v>politician MEP (1989–2004).[417]</v>
      </c>
      <c r="P4725" s="2" t="str">
        <f t="shared" si="1577"/>
        <v>politician MEP (1989–2004).</v>
      </c>
      <c r="Q4725" s="2" t="str">
        <f t="shared" si="1578"/>
        <v>politician MEP (1989–2004)</v>
      </c>
      <c r="R4725" s="2" t="str">
        <f>IFERROR(MID(Q4725,1,FIND(" ",Q4725)-1),Q4725)</f>
        <v>politician</v>
      </c>
      <c r="S4725" s="2" t="s">
        <v>450</v>
      </c>
      <c r="U4725" t="str">
        <f t="shared" si="1585"/>
        <v>https://en.wikipedia.org/wiki/Winfried_Menrad</v>
      </c>
      <c r="Y4725" t="str">
        <f t="shared" si="1586"/>
        <v>https://tools.wmflabs.org/xtools-articleinfo/?article=Winfried_Menrad&amp;project=en.wikipedia.org</v>
      </c>
      <c r="AB4725" t="str">
        <f t="shared" si="1587"/>
        <v>https://en.wikipedia.org/w/index.php?title=Special:WhatLinksHere/Winfried_Menrad&amp;limit=500</v>
      </c>
    </row>
    <row r="4726" spans="1:29">
      <c r="A4726">
        <v>756</v>
      </c>
      <c r="B4726">
        <v>288042</v>
      </c>
      <c r="C4726">
        <v>19012.179051969724</v>
      </c>
      <c r="D4726" t="s">
        <v>10448</v>
      </c>
      <c r="E4726" t="str">
        <f t="shared" si="1589"/>
        <v>Winifred</v>
      </c>
      <c r="F4726" t="str">
        <f t="shared" si="1590"/>
        <v>Green</v>
      </c>
      <c r="H4726">
        <v>0</v>
      </c>
      <c r="J4726">
        <v>78</v>
      </c>
      <c r="K4726" s="3">
        <v>42406</v>
      </c>
      <c r="L4726" t="s">
        <v>10995</v>
      </c>
      <c r="M4726" t="str">
        <f t="shared" si="1576"/>
        <v>American civil rights activist.[100]</v>
      </c>
      <c r="N4726" t="str">
        <f t="shared" si="1583"/>
        <v>American</v>
      </c>
      <c r="O4726" t="str">
        <f t="shared" si="1588"/>
        <v>civil rights activist.[100]</v>
      </c>
      <c r="P4726" t="str">
        <f t="shared" si="1577"/>
        <v>civil rights activist.</v>
      </c>
      <c r="Q4726" t="str">
        <f t="shared" si="1578"/>
        <v>civil rights activist</v>
      </c>
      <c r="R4726" t="s">
        <v>7250</v>
      </c>
      <c r="U4726" t="str">
        <f t="shared" si="1585"/>
        <v>https://en.wikipedia.org/wiki/Winifred_Green</v>
      </c>
      <c r="Y4726" t="str">
        <f t="shared" si="1586"/>
        <v>https://tools.wmflabs.org/xtools-articleinfo/?article=Winifred_Green&amp;project=en.wikipedia.org</v>
      </c>
      <c r="AB4726" t="str">
        <f t="shared" si="1587"/>
        <v>https://en.wikipedia.org/w/index.php?title=Special:WhatLinksHere/Winifred_Green&amp;limit=500</v>
      </c>
    </row>
    <row r="4727" spans="1:29">
      <c r="A4727">
        <v>1133</v>
      </c>
      <c r="B4727">
        <v>506075</v>
      </c>
      <c r="C4727">
        <v>174227.80257038539</v>
      </c>
      <c r="D4727" t="s">
        <v>11127</v>
      </c>
      <c r="E4727" t="str">
        <f t="shared" si="1589"/>
        <v>Winston</v>
      </c>
      <c r="F4727" t="str">
        <f t="shared" si="1590"/>
        <v>Blake</v>
      </c>
      <c r="H4727">
        <v>0</v>
      </c>
      <c r="J4727">
        <v>75</v>
      </c>
      <c r="K4727" s="3">
        <v>42427</v>
      </c>
      <c r="L4727" t="s">
        <v>11518</v>
      </c>
      <c r="M4727" t="str">
        <f t="shared" si="1576"/>
        <v>Jamaican record producer.[480]</v>
      </c>
      <c r="N4727" t="str">
        <f t="shared" si="1583"/>
        <v>Jamaican</v>
      </c>
      <c r="O4727" t="str">
        <f t="shared" si="1588"/>
        <v>record producer.[480]</v>
      </c>
      <c r="P4727" t="str">
        <f t="shared" si="1577"/>
        <v>record producer.</v>
      </c>
      <c r="Q4727" t="str">
        <f t="shared" si="1578"/>
        <v>record producer</v>
      </c>
      <c r="R4727" t="s">
        <v>6957</v>
      </c>
      <c r="U4727" t="str">
        <f t="shared" si="1585"/>
        <v>https://en.wikipedia.org/wiki/Winston_Blake</v>
      </c>
      <c r="Y4727" t="str">
        <f t="shared" si="1586"/>
        <v>https://tools.wmflabs.org/xtools-articleinfo/?article=Winston_Blake&amp;project=en.wikipedia.org</v>
      </c>
      <c r="AB4727" t="str">
        <f t="shared" si="1587"/>
        <v>https://en.wikipedia.org/w/index.php?title=Special:WhatLinksHere/Winston_Blake&amp;limit=500</v>
      </c>
    </row>
    <row r="4728" spans="1:29">
      <c r="A4728">
        <v>2267</v>
      </c>
      <c r="B4728">
        <v>478056</v>
      </c>
      <c r="C4728">
        <v>973950.43677806831</v>
      </c>
      <c r="D4728" t="s">
        <v>6483</v>
      </c>
      <c r="E4728" t="str">
        <f t="shared" si="1589"/>
        <v>Winston</v>
      </c>
      <c r="F4728" t="str">
        <f t="shared" si="1590"/>
        <v>Hill</v>
      </c>
      <c r="H4728">
        <v>0</v>
      </c>
      <c r="J4728">
        <v>74</v>
      </c>
      <c r="K4728" s="5">
        <v>42486</v>
      </c>
      <c r="L4728" t="s">
        <v>6088</v>
      </c>
      <c r="M4728" t="str">
        <f t="shared" si="1576"/>
        <v>American football player (New York Jets) Super Bowl winner (1968).[455]</v>
      </c>
      <c r="N4728" t="str">
        <f t="shared" si="1583"/>
        <v>American</v>
      </c>
      <c r="O4728" t="str">
        <f t="shared" si="1588"/>
        <v>football player (New York Jets) Super Bowl winner (1968).[455]</v>
      </c>
      <c r="P4728" t="str">
        <f t="shared" si="1577"/>
        <v>football player (New York Jets) Super Bowl winner (1968).</v>
      </c>
      <c r="Q4728" t="str">
        <f t="shared" si="1578"/>
        <v>football player (New York Jets) Super Bowl winner (1968)</v>
      </c>
      <c r="R4728" t="s">
        <v>7239</v>
      </c>
      <c r="S4728" s="2" t="s">
        <v>1520</v>
      </c>
      <c r="U4728" t="str">
        <f t="shared" si="1585"/>
        <v>https://en.wikipedia.org/wiki/Winston_Hill</v>
      </c>
      <c r="Y4728" t="str">
        <f t="shared" si="1586"/>
        <v>https://tools.wmflabs.org/xtools-articleinfo/?article=Winston_Hill&amp;project=en.wikipedia.org</v>
      </c>
      <c r="AB4728" t="str">
        <f t="shared" si="1587"/>
        <v>https://en.wikipedia.org/w/index.php?title=Special:WhatLinksHere/Winston_Hill&amp;limit=500</v>
      </c>
    </row>
    <row r="4729" spans="1:29">
      <c r="A4729">
        <v>1151</v>
      </c>
      <c r="B4729">
        <v>509194</v>
      </c>
      <c r="C4729">
        <v>670200.45534994209</v>
      </c>
      <c r="D4729" t="s">
        <v>11037</v>
      </c>
      <c r="E4729" t="str">
        <f t="shared" si="1589"/>
        <v>Wiswa</v>
      </c>
      <c r="F4729" t="str">
        <f t="shared" si="1590"/>
        <v>Warnapala</v>
      </c>
      <c r="H4729">
        <v>0</v>
      </c>
      <c r="J4729">
        <v>79</v>
      </c>
      <c r="K4729" s="3">
        <v>42427</v>
      </c>
      <c r="L4729" t="s">
        <v>11611</v>
      </c>
      <c r="M4729" t="str">
        <f t="shared" si="1576"/>
        <v>Sri Lankan politician MP (2004–2010).[498]</v>
      </c>
      <c r="N4729" t="s">
        <v>11579</v>
      </c>
      <c r="O4729" t="s">
        <v>11578</v>
      </c>
      <c r="P4729" t="str">
        <f t="shared" si="1577"/>
        <v>politician MP (2004–2010).</v>
      </c>
      <c r="Q4729" t="str">
        <f t="shared" si="1578"/>
        <v>politician MP (2004–2010)</v>
      </c>
      <c r="R4729" t="str">
        <f>IFERROR(MID(Q4729,1,FIND(" ",Q4729)-1),Q4729)</f>
        <v>politician</v>
      </c>
      <c r="S4729" t="s">
        <v>2067</v>
      </c>
      <c r="U4729" t="str">
        <f t="shared" si="1585"/>
        <v>https://en.wikipedia.org/wiki/Wiswa_Warnapala</v>
      </c>
      <c r="Y4729" t="str">
        <f t="shared" si="1586"/>
        <v>https://tools.wmflabs.org/xtools-articleinfo/?article=Wiswa_Warnapala&amp;project=en.wikipedia.org</v>
      </c>
      <c r="AB4729" t="str">
        <f t="shared" si="1587"/>
        <v>https://en.wikipedia.org/w/index.php?title=Special:WhatLinksHere/Wiswa_Warnapala&amp;limit=500</v>
      </c>
    </row>
    <row r="4730" spans="1:29">
      <c r="A4730">
        <v>265</v>
      </c>
      <c r="B4730">
        <v>653346</v>
      </c>
      <c r="C4730">
        <v>603887.25673328736</v>
      </c>
      <c r="D4730" t="s">
        <v>9428</v>
      </c>
      <c r="E4730" t="str">
        <f t="shared" si="1589"/>
        <v>Witold</v>
      </c>
      <c r="F4730" t="str">
        <f t="shared" si="1590"/>
        <v>Mańczak</v>
      </c>
      <c r="H4730">
        <v>0</v>
      </c>
      <c r="J4730">
        <v>91</v>
      </c>
      <c r="K4730" s="3">
        <v>42381</v>
      </c>
      <c r="L4730" t="s">
        <v>9429</v>
      </c>
      <c r="M4730" t="str">
        <f t="shared" si="1576"/>
        <v>Polish linguist.[266]</v>
      </c>
      <c r="N4730" t="str">
        <f t="shared" ref="N4730:N4736" si="1591">MID(M4730,1,FIND(" ",M4730)-1)</f>
        <v>Polish</v>
      </c>
      <c r="O4730" t="str">
        <f t="shared" ref="O4730:O4736" si="1592">MID(M4730,FIND(" ",M4730)+1,9999)</f>
        <v>linguist.[266]</v>
      </c>
      <c r="P4730" t="str">
        <f t="shared" si="1577"/>
        <v>linguist.</v>
      </c>
      <c r="Q4730" t="str">
        <f t="shared" si="1578"/>
        <v>linguist</v>
      </c>
      <c r="R4730" t="str">
        <f>IFERROR(MID(Q4730,1,FIND(" ",Q4730)-1),Q4730)</f>
        <v>linguist</v>
      </c>
      <c r="U4730" t="str">
        <f t="shared" si="1585"/>
        <v>https://en.wikipedia.org/wiki/Witold_Mańczak</v>
      </c>
      <c r="Y4730" t="str">
        <f t="shared" si="1586"/>
        <v>https://tools.wmflabs.org/xtools-articleinfo/?article=Witold_Mańczak&amp;project=en.wikipedia.org</v>
      </c>
      <c r="AB4730" t="str">
        <f t="shared" si="1587"/>
        <v>https://en.wikipedia.org/w/index.php?title=Special:WhatLinksHere/Witold_Mańczak&amp;limit=500</v>
      </c>
    </row>
    <row r="4731" spans="1:29">
      <c r="A4731">
        <v>3342</v>
      </c>
      <c r="B4731">
        <v>885178</v>
      </c>
      <c r="C4731">
        <v>624949.90950654028</v>
      </c>
      <c r="D4731" t="s">
        <v>5083</v>
      </c>
      <c r="E4731" t="str">
        <f t="shared" si="1589"/>
        <v>Witold</v>
      </c>
      <c r="F4731" t="str">
        <f t="shared" si="1590"/>
        <v>Zagórski</v>
      </c>
      <c r="H4731">
        <v>0</v>
      </c>
      <c r="J4731">
        <v>85</v>
      </c>
      <c r="K4731" s="5">
        <v>42551</v>
      </c>
      <c r="L4731" t="s">
        <v>4547</v>
      </c>
      <c r="M4731" t="str">
        <f t="shared" si="1576"/>
        <v>Polish basketball player (national team) and coach.[496]</v>
      </c>
      <c r="N4731" t="str">
        <f t="shared" si="1591"/>
        <v>Polish</v>
      </c>
      <c r="O4731" t="str">
        <f t="shared" si="1592"/>
        <v>basketball player (national team) and coach.[496]</v>
      </c>
      <c r="P4731" t="str">
        <f t="shared" si="1577"/>
        <v>basketball player (national team) and coach.</v>
      </c>
      <c r="Q4731" t="str">
        <f t="shared" si="1578"/>
        <v>basketball player (national team) and coach</v>
      </c>
      <c r="R4731" t="s">
        <v>3338</v>
      </c>
      <c r="S4731" t="s">
        <v>2774</v>
      </c>
      <c r="U4731" t="str">
        <f t="shared" si="1585"/>
        <v>https://en.wikipedia.org/wiki/Witold_Zagórski</v>
      </c>
      <c r="Y4731" t="str">
        <f t="shared" si="1586"/>
        <v>https://tools.wmflabs.org/xtools-articleinfo/?article=Witold_Zagórski&amp;project=en.wikipedia.org</v>
      </c>
      <c r="AB4731" t="str">
        <f t="shared" si="1587"/>
        <v>https://en.wikipedia.org/w/index.php?title=Special:WhatLinksHere/Witold_Zagórski&amp;limit=500</v>
      </c>
    </row>
    <row r="4732" spans="1:29">
      <c r="A4732">
        <v>2323</v>
      </c>
      <c r="B4732">
        <v>644701</v>
      </c>
      <c r="C4732">
        <v>129280.59690602822</v>
      </c>
      <c r="D4732" t="s">
        <v>6403</v>
      </c>
      <c r="E4732" t="str">
        <f t="shared" si="1589"/>
        <v>Wojciech</v>
      </c>
      <c r="F4732" t="str">
        <f t="shared" si="1590"/>
        <v>Zagórski</v>
      </c>
      <c r="H4732">
        <v>0</v>
      </c>
      <c r="J4732">
        <v>87</v>
      </c>
      <c r="K4732" s="5">
        <v>42489</v>
      </c>
      <c r="L4732" t="s">
        <v>5655</v>
      </c>
      <c r="M4732" t="str">
        <f t="shared" si="1576"/>
        <v>Polish actor.[511]</v>
      </c>
      <c r="N4732" t="str">
        <f t="shared" si="1591"/>
        <v>Polish</v>
      </c>
      <c r="O4732" t="str">
        <f t="shared" si="1592"/>
        <v>actor.[511]</v>
      </c>
      <c r="P4732" t="str">
        <f t="shared" si="1577"/>
        <v>actor.</v>
      </c>
      <c r="Q4732" t="str">
        <f t="shared" si="1578"/>
        <v>actor</v>
      </c>
      <c r="R4732" t="str">
        <f>IFERROR(MID(Q4732,1,FIND(" ",Q4732)-1),Q4732)</f>
        <v>actor</v>
      </c>
      <c r="U4732" t="str">
        <f t="shared" si="1585"/>
        <v>https://en.wikipedia.org/wiki/Wojciech_Zagórski</v>
      </c>
      <c r="Y4732" t="str">
        <f t="shared" si="1586"/>
        <v>https://tools.wmflabs.org/xtools-articleinfo/?article=Wojciech_Zagórski&amp;project=en.wikipedia.org</v>
      </c>
      <c r="AB4732" t="str">
        <f t="shared" si="1587"/>
        <v>https://en.wikipedia.org/w/index.php?title=Special:WhatLinksHere/Wojciech_Zagórski&amp;limit=500</v>
      </c>
    </row>
    <row r="4733" spans="1:29">
      <c r="A4733">
        <v>2474</v>
      </c>
      <c r="B4733">
        <v>884873</v>
      </c>
      <c r="C4733">
        <v>560704.25638881722</v>
      </c>
      <c r="D4733" t="s">
        <v>11925</v>
      </c>
      <c r="E4733" t="str">
        <f t="shared" si="1589"/>
        <v>Wolfgang</v>
      </c>
      <c r="F4733" t="str">
        <f t="shared" si="1590"/>
        <v>Patzke</v>
      </c>
      <c r="H4733">
        <v>0</v>
      </c>
      <c r="J4733">
        <v>57</v>
      </c>
      <c r="K4733" s="5">
        <v>42498</v>
      </c>
      <c r="L4733" t="s">
        <v>12282</v>
      </c>
      <c r="M4733" t="str">
        <f t="shared" si="1576"/>
        <v>German footballer.[138]</v>
      </c>
      <c r="N4733" t="str">
        <f t="shared" si="1591"/>
        <v>German</v>
      </c>
      <c r="O4733" t="str">
        <f t="shared" si="1592"/>
        <v>footballer.[138]</v>
      </c>
      <c r="P4733" t="str">
        <f t="shared" si="1577"/>
        <v>footballer.</v>
      </c>
      <c r="Q4733" t="str">
        <f t="shared" si="1578"/>
        <v>footballer</v>
      </c>
      <c r="R4733" t="str">
        <f>IFERROR(MID(Q4733,1,FIND(" ",Q4733)-1),Q4733)</f>
        <v>footballer</v>
      </c>
      <c r="U4733" t="str">
        <f t="shared" si="1585"/>
        <v>https://en.wikipedia.org/wiki/Wolfgang_Patzke</v>
      </c>
      <c r="Y4733" t="str">
        <f t="shared" si="1586"/>
        <v>https://tools.wmflabs.org/xtools-articleinfo/?article=Wolfgang_Patzke&amp;project=en.wikipedia.org</v>
      </c>
      <c r="AB4733" t="str">
        <f t="shared" si="1587"/>
        <v>https://en.wikipedia.org/w/index.php?title=Special:WhatLinksHere/Wolfgang_Patzke&amp;limit=500</v>
      </c>
    </row>
    <row r="4734" spans="1:29">
      <c r="A4734">
        <v>651</v>
      </c>
      <c r="B4734">
        <v>196840</v>
      </c>
      <c r="C4734">
        <v>434854.6649898708</v>
      </c>
      <c r="D4734" t="s">
        <v>10031</v>
      </c>
      <c r="E4734" t="str">
        <f t="shared" si="1589"/>
        <v>Wolfgang</v>
      </c>
      <c r="F4734" t="str">
        <f t="shared" si="1590"/>
        <v>Rademann</v>
      </c>
      <c r="H4734">
        <v>0</v>
      </c>
      <c r="J4734">
        <v>81</v>
      </c>
      <c r="K4734" s="3">
        <v>42400</v>
      </c>
      <c r="L4734" t="s">
        <v>9953</v>
      </c>
      <c r="M4734" t="str">
        <f t="shared" si="1576"/>
        <v>German television producer and journalist.[657]</v>
      </c>
      <c r="N4734" t="str">
        <f t="shared" si="1591"/>
        <v>German</v>
      </c>
      <c r="O4734" t="str">
        <f t="shared" si="1592"/>
        <v>television producer and journalist.[657]</v>
      </c>
      <c r="P4734" t="str">
        <f t="shared" si="1577"/>
        <v>television producer and journalist.</v>
      </c>
      <c r="Q4734" t="str">
        <f t="shared" si="1578"/>
        <v>television producer and journalist</v>
      </c>
      <c r="R4734" t="str">
        <f>Q4734</f>
        <v>television producer and journalist</v>
      </c>
      <c r="U4734" t="str">
        <f t="shared" si="1585"/>
        <v>https://en.wikipedia.org/wiki/Wolfgang_Rademann</v>
      </c>
      <c r="Y4734" t="str">
        <f t="shared" si="1586"/>
        <v>https://tools.wmflabs.org/xtools-articleinfo/?article=Wolfgang_Rademann&amp;project=en.wikipedia.org</v>
      </c>
      <c r="AB4734" t="str">
        <f t="shared" si="1587"/>
        <v>https://en.wikipedia.org/w/index.php?title=Special:WhatLinksHere/Wolfgang_Rademann&amp;limit=500</v>
      </c>
    </row>
    <row r="4735" spans="1:29">
      <c r="A4735">
        <v>4652</v>
      </c>
      <c r="B4735">
        <v>806170</v>
      </c>
      <c r="C4735">
        <v>760469.80547107523</v>
      </c>
      <c r="D4735" t="s">
        <v>14899</v>
      </c>
      <c r="E4735" t="str">
        <f t="shared" si="1589"/>
        <v>Wolfhart</v>
      </c>
      <c r="F4735" t="str">
        <f t="shared" si="1590"/>
        <v>Zimmermann</v>
      </c>
      <c r="H4735">
        <v>0</v>
      </c>
      <c r="J4735">
        <v>88</v>
      </c>
      <c r="K4735" s="5">
        <v>42631</v>
      </c>
      <c r="L4735" t="s">
        <v>15597</v>
      </c>
      <c r="M4735" t="str">
        <f t="shared" si="1576"/>
        <v>German physicist.[165]</v>
      </c>
      <c r="N4735" t="str">
        <f t="shared" si="1591"/>
        <v>German</v>
      </c>
      <c r="O4735" t="str">
        <f t="shared" si="1592"/>
        <v>physicist.[165]</v>
      </c>
      <c r="P4735" s="2" t="str">
        <f t="shared" si="1577"/>
        <v>physicist.</v>
      </c>
      <c r="Q4735" s="2" t="str">
        <f t="shared" si="1578"/>
        <v>physicist</v>
      </c>
      <c r="R4735" s="2" t="str">
        <f>IFERROR(MID(Q4735,1,FIND(" ",Q4735)-1),Q4735)</f>
        <v>physicist</v>
      </c>
      <c r="U4735" t="str">
        <f t="shared" si="1585"/>
        <v>https://en.wikipedia.org/wiki/Wolfhart_Zimmermann</v>
      </c>
      <c r="Y4735" t="str">
        <f t="shared" si="1586"/>
        <v>https://tools.wmflabs.org/xtools-articleinfo/?article=Wolfhart_Zimmermann&amp;project=en.wikipedia.org</v>
      </c>
      <c r="AB4735" t="str">
        <f t="shared" si="1587"/>
        <v>https://en.wikipedia.org/w/index.php?title=Special:WhatLinksHere/Wolfhart_Zimmermann&amp;limit=500</v>
      </c>
    </row>
    <row r="4736" spans="1:29">
      <c r="A4736">
        <v>3439</v>
      </c>
      <c r="B4736">
        <v>690797</v>
      </c>
      <c r="C4736">
        <v>750288.23678712803</v>
      </c>
      <c r="D4736" t="s">
        <v>13424</v>
      </c>
      <c r="E4736" t="str">
        <f t="shared" si="1589"/>
        <v>Wolfram</v>
      </c>
      <c r="F4736" t="str">
        <f t="shared" si="1590"/>
        <v>Siebeck</v>
      </c>
      <c r="H4736">
        <v>0</v>
      </c>
      <c r="J4736">
        <v>87</v>
      </c>
      <c r="K4736" s="5">
        <v>42558</v>
      </c>
      <c r="L4736" t="s">
        <v>14010</v>
      </c>
      <c r="M4736" t="str">
        <f t="shared" si="1576"/>
        <v>German journalist and food critic.[98]</v>
      </c>
      <c r="N4736" t="str">
        <f t="shared" si="1591"/>
        <v>German</v>
      </c>
      <c r="O4736" t="str">
        <f t="shared" si="1592"/>
        <v>journalist and food critic.[98]</v>
      </c>
      <c r="P4736" s="2" t="str">
        <f t="shared" si="1577"/>
        <v>journalist and food critic.</v>
      </c>
      <c r="Q4736" s="2" t="str">
        <f t="shared" si="1578"/>
        <v>journalist and food critic</v>
      </c>
      <c r="R4736" s="2" t="str">
        <f>Q4736</f>
        <v>journalist and food critic</v>
      </c>
      <c r="S4736" s="2"/>
      <c r="U4736" t="str">
        <f t="shared" si="1585"/>
        <v>https://en.wikipedia.org/wiki/Wolfram_Siebeck</v>
      </c>
      <c r="Y4736" t="str">
        <f t="shared" si="1586"/>
        <v>https://tools.wmflabs.org/xtools-articleinfo/?article=Wolfram_Siebeck&amp;project=en.wikipedia.org</v>
      </c>
      <c r="AB4736" t="str">
        <f t="shared" si="1587"/>
        <v>https://en.wikipedia.org/w/index.php?title=Special:WhatLinksHere/Wolfram_Siebeck&amp;limit=500</v>
      </c>
    </row>
    <row r="4737" spans="1:29">
      <c r="A4737">
        <v>1588</v>
      </c>
      <c r="B4737">
        <v>171878</v>
      </c>
      <c r="C4737">
        <v>94888.165527663659</v>
      </c>
      <c r="D4737" t="s">
        <v>8383</v>
      </c>
      <c r="E4737" t="str">
        <f t="shared" si="1589"/>
        <v>Wong</v>
      </c>
      <c r="F4737" t="str">
        <f t="shared" si="1590"/>
        <v>Lam</v>
      </c>
      <c r="H4737">
        <v>0</v>
      </c>
      <c r="J4737">
        <v>96</v>
      </c>
      <c r="K4737" s="3">
        <v>42448</v>
      </c>
      <c r="L4737" s="2" t="s">
        <v>7917</v>
      </c>
      <c r="M4737" t="str">
        <f t="shared" si="1576"/>
        <v>Hong Kong politician unofficial member of the Legislative Council of Hong Kong (1976–1985).[395]</v>
      </c>
      <c r="N4737" t="s">
        <v>7572</v>
      </c>
      <c r="O4737" s="2" t="s">
        <v>7571</v>
      </c>
      <c r="P4737" t="str">
        <f t="shared" si="1577"/>
        <v>politician unofficial member of the Legislative Council of Hong Kong (1976–1985).</v>
      </c>
      <c r="Q4737" t="str">
        <f t="shared" si="1578"/>
        <v>politician unofficial member of the Legislative Council of Hong Kong (1976–1985)</v>
      </c>
      <c r="R4737" t="str">
        <f>IFERROR(MID(Q4737,1,FIND(" ",Q4737)-1),Q4737)</f>
        <v>politician</v>
      </c>
      <c r="S4737" s="2" t="s">
        <v>1808</v>
      </c>
      <c r="U4737" t="str">
        <f t="shared" si="1585"/>
        <v>https://en.wikipedia.org/wiki/Wong_Lam</v>
      </c>
      <c r="Y4737" t="str">
        <f t="shared" si="1586"/>
        <v>https://tools.wmflabs.org/xtools-articleinfo/?article=Wong_Lam&amp;project=en.wikipedia.org</v>
      </c>
      <c r="AB4737" t="str">
        <f t="shared" si="1587"/>
        <v>https://en.wikipedia.org/w/index.php?title=Special:WhatLinksHere/Wong_Lam&amp;limit=500</v>
      </c>
    </row>
    <row r="4738" spans="1:29">
      <c r="A4738">
        <v>3145</v>
      </c>
      <c r="B4738">
        <v>149265</v>
      </c>
      <c r="C4738">
        <v>37325.432851503137</v>
      </c>
      <c r="D4738" t="s">
        <v>5315</v>
      </c>
      <c r="E4738" t="str">
        <f t="shared" si="1589"/>
        <v>Wu</v>
      </c>
      <c r="F4738" t="str">
        <f t="shared" si="1590"/>
        <v>Jianmin</v>
      </c>
      <c r="H4738">
        <v>0</v>
      </c>
      <c r="J4738">
        <v>77</v>
      </c>
      <c r="K4738" s="5">
        <v>42539</v>
      </c>
      <c r="L4738" t="s">
        <v>4758</v>
      </c>
      <c r="M4738" t="str">
        <f t="shared" ref="M4738:M4801" si="1593">MID(L4738,2,LEN(L4738)-1)</f>
        <v>Chinese diplomat Ambassador to France and the Netherlands (1998–2003) traffic collision.[300]</v>
      </c>
      <c r="N4738" t="str">
        <f t="shared" ref="N4738:N4758" si="1594">MID(M4738,1,FIND(" ",M4738)-1)</f>
        <v>Chinese</v>
      </c>
      <c r="O4738" t="str">
        <f t="shared" ref="O4738:O4763" si="1595">MID(M4738,FIND(" ",M4738)+1,9999)</f>
        <v>diplomat Ambassador to France and the Netherlands (1998–2003) traffic collision.[300]</v>
      </c>
      <c r="P4738" t="str">
        <f t="shared" ref="P4738:P4801" si="1596">IFERROR(MID(O4738,1,FIND("[",O4738)-1),O4738)</f>
        <v>diplomat Ambassador to France and the Netherlands (1998–2003) traffic collision.</v>
      </c>
      <c r="Q4738" t="str">
        <f t="shared" ref="Q4738:Q4801" si="1597">IFERROR(MID(P4738,1,FIND(".",P4738)-1),P4738)</f>
        <v>diplomat Ambassador to France and the Netherlands (1998–2003) traffic collision</v>
      </c>
      <c r="R4738" t="str">
        <f>IFERROR(MID(Q4738,1,FIND(" ",Q4738)-1),Q4738)</f>
        <v>diplomat</v>
      </c>
      <c r="S4738" s="2" t="s">
        <v>1142</v>
      </c>
      <c r="T4738" t="s">
        <v>13311</v>
      </c>
      <c r="U4738" t="str">
        <f t="shared" ref="U4738:U4769" si="1598">CONCATENATE("https://en.wikipedia.org/wiki/",REPLACE(D4738,FIND(" ",D4738),1,"_"))</f>
        <v>https://en.wikipedia.org/wiki/Wu_Jianmin</v>
      </c>
      <c r="Y4738" t="str">
        <f t="shared" ref="Y4738:Y4769" si="1599">CONCATENATE("https://tools.wmflabs.org/xtools-articleinfo/?article=",REPLACE(D4738,FIND(" ",D4738),1,"_"),"&amp;project=en.wikipedia.org")</f>
        <v>https://tools.wmflabs.org/xtools-articleinfo/?article=Wu_Jianmin&amp;project=en.wikipedia.org</v>
      </c>
      <c r="AB4738" t="str">
        <f t="shared" ref="AB4738:AB4769" si="1600">CONCATENATE("https://en.wikipedia.org/w/index.php?title=Special:WhatLinksHere/",REPLACE(D4738,FIND(" ",D4738),1,"_"),"&amp;limit=500")</f>
        <v>https://en.wikipedia.org/w/index.php?title=Special:WhatLinksHere/Wu_Jianmin&amp;limit=500</v>
      </c>
    </row>
    <row r="4739" spans="1:29">
      <c r="A4739">
        <v>4259</v>
      </c>
      <c r="B4739">
        <v>67771</v>
      </c>
      <c r="C4739">
        <v>887286.35461484373</v>
      </c>
      <c r="D4739" t="s">
        <v>4194</v>
      </c>
      <c r="E4739" t="str">
        <f t="shared" si="1589"/>
        <v>Wynona</v>
      </c>
      <c r="F4739" t="str">
        <f t="shared" si="1590"/>
        <v>Mulcaster</v>
      </c>
      <c r="H4739">
        <v>0</v>
      </c>
      <c r="J4739">
        <v>101</v>
      </c>
      <c r="K4739" s="5">
        <v>42607</v>
      </c>
      <c r="L4739" t="s">
        <v>3587</v>
      </c>
      <c r="M4739" t="str">
        <f t="shared" si="1593"/>
        <v>Canadian painter and teacher.[402]</v>
      </c>
      <c r="N4739" t="str">
        <f t="shared" si="1594"/>
        <v>Canadian</v>
      </c>
      <c r="O4739" t="str">
        <f t="shared" si="1595"/>
        <v>painter and teacher.[402]</v>
      </c>
      <c r="P4739" s="2" t="str">
        <f t="shared" si="1596"/>
        <v>painter and teacher.</v>
      </c>
      <c r="Q4739" s="2" t="str">
        <f t="shared" si="1597"/>
        <v>painter and teacher</v>
      </c>
      <c r="R4739" s="2" t="str">
        <f>Q4739</f>
        <v>painter and teacher</v>
      </c>
      <c r="S4739" s="2"/>
      <c r="U4739" t="str">
        <f t="shared" si="1598"/>
        <v>https://en.wikipedia.org/wiki/Wynona_Mulcaster</v>
      </c>
      <c r="Y4739" t="str">
        <f t="shared" si="1599"/>
        <v>https://tools.wmflabs.org/xtools-articleinfo/?article=Wynona_Mulcaster&amp;project=en.wikipedia.org</v>
      </c>
      <c r="AB4739" t="str">
        <f t="shared" si="1600"/>
        <v>https://en.wikipedia.org/w/index.php?title=Special:WhatLinksHere/Wynona_Mulcaster&amp;limit=500</v>
      </c>
    </row>
    <row r="4740" spans="1:29">
      <c r="A4740">
        <v>2637</v>
      </c>
      <c r="B4740">
        <v>668934</v>
      </c>
      <c r="C4740">
        <v>227764.4622427033</v>
      </c>
      <c r="D4740" t="s">
        <v>12056</v>
      </c>
      <c r="E4740" t="str">
        <f t="shared" si="1589"/>
        <v>Xavier</v>
      </c>
      <c r="F4740" t="str">
        <f t="shared" si="1590"/>
        <v>de Planhol</v>
      </c>
      <c r="H4740">
        <v>0</v>
      </c>
      <c r="J4740">
        <v>90</v>
      </c>
      <c r="K4740" s="5">
        <v>42507</v>
      </c>
      <c r="L4740" t="s">
        <v>12733</v>
      </c>
      <c r="M4740" t="str">
        <f t="shared" si="1593"/>
        <v>French geographer.[301]</v>
      </c>
      <c r="N4740" t="str">
        <f t="shared" si="1594"/>
        <v>French</v>
      </c>
      <c r="O4740" t="str">
        <f t="shared" si="1595"/>
        <v>geographer.[301]</v>
      </c>
      <c r="P4740" t="str">
        <f t="shared" si="1596"/>
        <v>geographer.</v>
      </c>
      <c r="Q4740" t="str">
        <f t="shared" si="1597"/>
        <v>geographer</v>
      </c>
      <c r="R4740" t="str">
        <f>IFERROR(MID(Q4740,1,FIND(" ",Q4740)-1),Q4740)</f>
        <v>geographer</v>
      </c>
      <c r="U4740" t="str">
        <f t="shared" si="1598"/>
        <v>https://en.wikipedia.org/wiki/Xavier_de Planhol</v>
      </c>
      <c r="Y4740" t="str">
        <f t="shared" si="1599"/>
        <v>https://tools.wmflabs.org/xtools-articleinfo/?article=Xavier_de Planhol&amp;project=en.wikipedia.org</v>
      </c>
      <c r="AB4740" t="str">
        <f t="shared" si="1600"/>
        <v>https://en.wikipedia.org/w/index.php?title=Special:WhatLinksHere/Xavier_de Planhol&amp;limit=500</v>
      </c>
    </row>
    <row r="4741" spans="1:29">
      <c r="A4741">
        <v>3274</v>
      </c>
      <c r="B4741">
        <v>294418</v>
      </c>
      <c r="C4741">
        <v>570228.94543479197</v>
      </c>
      <c r="D4741" t="s">
        <v>5141</v>
      </c>
      <c r="E4741" t="str">
        <f t="shared" si="1589"/>
        <v>Xerxes</v>
      </c>
      <c r="F4741" t="str">
        <f t="shared" si="1590"/>
        <v>Desai</v>
      </c>
      <c r="H4741">
        <v>0</v>
      </c>
      <c r="J4741">
        <v>79</v>
      </c>
      <c r="K4741" s="5">
        <v>42548</v>
      </c>
      <c r="L4741" t="s">
        <v>4671</v>
      </c>
      <c r="M4741" t="str">
        <f t="shared" si="1593"/>
        <v>Indian executive (Titan).[429]⋅</v>
      </c>
      <c r="N4741" t="str">
        <f t="shared" si="1594"/>
        <v>Indian</v>
      </c>
      <c r="O4741" t="str">
        <f t="shared" si="1595"/>
        <v>executive (Titan).[429]⋅</v>
      </c>
      <c r="P4741" t="str">
        <f t="shared" si="1596"/>
        <v>executive (Titan).</v>
      </c>
      <c r="Q4741" t="str">
        <f t="shared" si="1597"/>
        <v>executive (Titan)</v>
      </c>
      <c r="R4741" t="str">
        <f>IFERROR(MID(Q4741,1,FIND(" ",Q4741)-1),Q4741)</f>
        <v>executive</v>
      </c>
      <c r="S4741" s="2" t="s">
        <v>1112</v>
      </c>
      <c r="U4741" t="str">
        <f t="shared" si="1598"/>
        <v>https://en.wikipedia.org/wiki/Xerxes_Desai</v>
      </c>
      <c r="Y4741" t="str">
        <f t="shared" si="1599"/>
        <v>https://tools.wmflabs.org/xtools-articleinfo/?article=Xerxes_Desai&amp;project=en.wikipedia.org</v>
      </c>
      <c r="AB4741" t="str">
        <f t="shared" si="1600"/>
        <v>https://en.wikipedia.org/w/index.php?title=Special:WhatLinksHere/Xerxes_Desai&amp;limit=500</v>
      </c>
    </row>
    <row r="4742" spans="1:29">
      <c r="A4742">
        <v>1023</v>
      </c>
      <c r="B4742">
        <v>998096</v>
      </c>
      <c r="C4742">
        <v>442058.71045687672</v>
      </c>
      <c r="D4742" t="s">
        <v>10527</v>
      </c>
      <c r="E4742" t="str">
        <f t="shared" si="1589"/>
        <v>Xie</v>
      </c>
      <c r="F4742" t="str">
        <f t="shared" si="1590"/>
        <v>Jialin</v>
      </c>
      <c r="H4742">
        <v>0</v>
      </c>
      <c r="J4742">
        <v>95</v>
      </c>
      <c r="K4742" s="3">
        <v>42420</v>
      </c>
      <c r="L4742" t="s">
        <v>11332</v>
      </c>
      <c r="M4742" t="str">
        <f t="shared" si="1593"/>
        <v>Chinese physicist and academician (Chinese Academy of Sciences).[368]</v>
      </c>
      <c r="N4742" t="str">
        <f t="shared" si="1594"/>
        <v>Chinese</v>
      </c>
      <c r="O4742" t="str">
        <f t="shared" si="1595"/>
        <v>physicist and academician (Chinese Academy of Sciences).[368]</v>
      </c>
      <c r="P4742" t="str">
        <f t="shared" si="1596"/>
        <v>physicist and academician (Chinese Academy of Sciences).</v>
      </c>
      <c r="Q4742" t="str">
        <f t="shared" si="1597"/>
        <v>physicist and academician (Chinese Academy of Sciences)</v>
      </c>
      <c r="R4742" t="s">
        <v>3296</v>
      </c>
      <c r="S4742" t="s">
        <v>2192</v>
      </c>
      <c r="U4742" t="str">
        <f t="shared" si="1598"/>
        <v>https://en.wikipedia.org/wiki/Xie_Jialin</v>
      </c>
      <c r="Y4742" t="str">
        <f t="shared" si="1599"/>
        <v>https://tools.wmflabs.org/xtools-articleinfo/?article=Xie_Jialin&amp;project=en.wikipedia.org</v>
      </c>
      <c r="AB4742" t="str">
        <f t="shared" si="1600"/>
        <v>https://en.wikipedia.org/w/index.php?title=Special:WhatLinksHere/Xie_Jialin&amp;limit=500</v>
      </c>
    </row>
    <row r="4743" spans="1:29">
      <c r="A4743">
        <v>2065</v>
      </c>
      <c r="B4743">
        <v>992930</v>
      </c>
      <c r="C4743">
        <v>768177.98720367136</v>
      </c>
      <c r="D4743" t="s">
        <v>6779</v>
      </c>
      <c r="E4743" t="str">
        <f t="shared" si="1589"/>
        <v>Xu</v>
      </c>
      <c r="F4743" t="str">
        <f t="shared" si="1590"/>
        <v>Caidong</v>
      </c>
      <c r="H4743">
        <v>0</v>
      </c>
      <c r="J4743">
        <v>97</v>
      </c>
      <c r="K4743" s="5">
        <v>42474</v>
      </c>
      <c r="L4743" t="s">
        <v>6066</v>
      </c>
      <c r="M4743" t="str">
        <f t="shared" si="1593"/>
        <v>Chinese metallurgist and academician (Chinese Academy of Sciences) vice-governor of Guizhou.[252]</v>
      </c>
      <c r="N4743" t="str">
        <f t="shared" si="1594"/>
        <v>Chinese</v>
      </c>
      <c r="O4743" t="str">
        <f t="shared" si="1595"/>
        <v>metallurgist and academician (Chinese Academy of Sciences) vice-governor of Guizhou.[252]</v>
      </c>
      <c r="P4743" t="str">
        <f t="shared" si="1596"/>
        <v>metallurgist and academician (Chinese Academy of Sciences) vice-governor of Guizhou.</v>
      </c>
      <c r="Q4743" t="str">
        <f t="shared" si="1597"/>
        <v>metallurgist and academician (Chinese Academy of Sciences) vice-governor of Guizhou</v>
      </c>
      <c r="R4743" t="str">
        <f>LEFT(Q4743,28)</f>
        <v>metallurgist and academician</v>
      </c>
      <c r="S4743" s="2" t="s">
        <v>1501</v>
      </c>
      <c r="U4743" t="str">
        <f t="shared" si="1598"/>
        <v>https://en.wikipedia.org/wiki/Xu_Caidong</v>
      </c>
      <c r="Y4743" t="str">
        <f t="shared" si="1599"/>
        <v>https://tools.wmflabs.org/xtools-articleinfo/?article=Xu_Caidong&amp;project=en.wikipedia.org</v>
      </c>
      <c r="AB4743" t="str">
        <f t="shared" si="1600"/>
        <v>https://en.wikipedia.org/w/index.php?title=Special:WhatLinksHere/Xu_Caidong&amp;limit=500</v>
      </c>
    </row>
    <row r="4744" spans="1:29">
      <c r="A4744">
        <v>3326</v>
      </c>
      <c r="B4744">
        <v>981795</v>
      </c>
      <c r="C4744">
        <v>158491.01651838282</v>
      </c>
      <c r="D4744" t="s">
        <v>5328</v>
      </c>
      <c r="E4744" t="str">
        <f t="shared" si="1589"/>
        <v>Xu</v>
      </c>
      <c r="F4744" t="str">
        <f t="shared" si="1590"/>
        <v>Jiatun</v>
      </c>
      <c r="H4744">
        <v>0</v>
      </c>
      <c r="J4744">
        <v>100</v>
      </c>
      <c r="K4744" s="5">
        <v>42550</v>
      </c>
      <c r="L4744" t="s">
        <v>4644</v>
      </c>
      <c r="M4744" t="str">
        <f t="shared" si="1593"/>
        <v>Chinese politician and dissident Governor of Jiangsu (1977–1979).[480]</v>
      </c>
      <c r="N4744" t="str">
        <f t="shared" si="1594"/>
        <v>Chinese</v>
      </c>
      <c r="O4744" t="str">
        <f t="shared" si="1595"/>
        <v>politician and dissident Governor of Jiangsu (1977–1979).[480]</v>
      </c>
      <c r="P4744" t="str">
        <f t="shared" si="1596"/>
        <v>politician and dissident Governor of Jiangsu (1977–1979).</v>
      </c>
      <c r="Q4744" t="str">
        <f t="shared" si="1597"/>
        <v>politician and dissident Governor of Jiangsu (1977–1979)</v>
      </c>
      <c r="R4744" t="s">
        <v>2971</v>
      </c>
      <c r="S4744" s="2" t="s">
        <v>859</v>
      </c>
      <c r="U4744" t="str">
        <f t="shared" si="1598"/>
        <v>https://en.wikipedia.org/wiki/Xu_Jiatun</v>
      </c>
      <c r="Y4744" t="str">
        <f t="shared" si="1599"/>
        <v>https://tools.wmflabs.org/xtools-articleinfo/?article=Xu_Jiatun&amp;project=en.wikipedia.org</v>
      </c>
      <c r="AB4744" t="str">
        <f t="shared" si="1600"/>
        <v>https://en.wikipedia.org/w/index.php?title=Special:WhatLinksHere/Xu_Jiatun&amp;limit=500</v>
      </c>
    </row>
    <row r="4745" spans="1:29">
      <c r="A4745">
        <v>2257</v>
      </c>
      <c r="B4745">
        <v>616342</v>
      </c>
      <c r="C4745">
        <v>366574.82238661032</v>
      </c>
      <c r="D4745" t="s">
        <v>6628</v>
      </c>
      <c r="E4745" t="str">
        <f t="shared" si="1589"/>
        <v>Xulhaz</v>
      </c>
      <c r="F4745" t="str">
        <f t="shared" si="1590"/>
        <v>Mannan</v>
      </c>
      <c r="H4745">
        <v>0</v>
      </c>
      <c r="J4745">
        <v>39</v>
      </c>
      <c r="K4745" s="5">
        <v>42485</v>
      </c>
      <c r="L4745" t="s">
        <v>6143</v>
      </c>
      <c r="M4745" t="str">
        <f t="shared" si="1593"/>
        <v>Bangladeshi editor.[445]</v>
      </c>
      <c r="N4745" t="str">
        <f t="shared" si="1594"/>
        <v>Bangladeshi</v>
      </c>
      <c r="O4745" t="str">
        <f t="shared" si="1595"/>
        <v>editor.[445]</v>
      </c>
      <c r="P4745" t="str">
        <f t="shared" si="1596"/>
        <v>editor.</v>
      </c>
      <c r="Q4745" t="str">
        <f t="shared" si="1597"/>
        <v>editor</v>
      </c>
      <c r="R4745" t="str">
        <f>IFERROR(MID(Q4745,1,FIND(" ",Q4745)-1),Q4745)</f>
        <v>editor</v>
      </c>
      <c r="U4745" t="str">
        <f t="shared" si="1598"/>
        <v>https://en.wikipedia.org/wiki/Xulhaz_Mannan</v>
      </c>
      <c r="V4745">
        <v>369</v>
      </c>
      <c r="W4745">
        <v>1</v>
      </c>
      <c r="X4745">
        <v>1</v>
      </c>
      <c r="Y4745" t="str">
        <f t="shared" si="1599"/>
        <v>https://tools.wmflabs.org/xtools-articleinfo/?article=Xulhaz_Mannan&amp;project=en.wikipedia.org</v>
      </c>
      <c r="Z4745">
        <v>103</v>
      </c>
      <c r="AA4745">
        <v>34</v>
      </c>
      <c r="AB4745" t="str">
        <f t="shared" si="1600"/>
        <v>https://en.wikipedia.org/w/index.php?title=Special:WhatLinksHere/Xulhaz_Mannan&amp;limit=500</v>
      </c>
      <c r="AC4745">
        <v>12</v>
      </c>
    </row>
    <row r="4746" spans="1:29">
      <c r="A4746">
        <v>876</v>
      </c>
      <c r="B4746">
        <v>201937</v>
      </c>
      <c r="C4746">
        <v>594836.29023452522</v>
      </c>
      <c r="D4746" t="s">
        <v>10951</v>
      </c>
      <c r="E4746" t="str">
        <f t="shared" si="1589"/>
        <v>Xymena</v>
      </c>
      <c r="F4746" t="str">
        <f t="shared" si="1590"/>
        <v>Zaniewska-Chwedczuk</v>
      </c>
      <c r="H4746">
        <v>0</v>
      </c>
      <c r="J4746">
        <v>91</v>
      </c>
      <c r="K4746" s="3">
        <v>42412</v>
      </c>
      <c r="L4746" t="s">
        <v>11311</v>
      </c>
      <c r="M4746" t="str">
        <f t="shared" si="1593"/>
        <v>Polish scenographer architect and fashion designer.[220]</v>
      </c>
      <c r="N4746" t="str">
        <f t="shared" si="1594"/>
        <v>Polish</v>
      </c>
      <c r="O4746" t="str">
        <f t="shared" si="1595"/>
        <v>scenographer architect and fashion designer.[220]</v>
      </c>
      <c r="P4746" t="str">
        <f t="shared" si="1596"/>
        <v>scenographer architect and fashion designer.</v>
      </c>
      <c r="Q4746" t="str">
        <f t="shared" si="1597"/>
        <v>scenographer architect and fashion designer</v>
      </c>
      <c r="R4746" t="str">
        <f>Q4746</f>
        <v>scenographer architect and fashion designer</v>
      </c>
      <c r="U4746" t="str">
        <f t="shared" si="1598"/>
        <v>https://en.wikipedia.org/wiki/Xymena_Zaniewska-Chwedczuk</v>
      </c>
      <c r="Y4746" t="str">
        <f t="shared" si="1599"/>
        <v>https://tools.wmflabs.org/xtools-articleinfo/?article=Xymena_Zaniewska-Chwedczuk&amp;project=en.wikipedia.org</v>
      </c>
      <c r="AB4746" t="str">
        <f t="shared" si="1600"/>
        <v>https://en.wikipedia.org/w/index.php?title=Special:WhatLinksHere/Xymena_Zaniewska-Chwedczuk&amp;limit=500</v>
      </c>
    </row>
    <row r="4747" spans="1:29">
      <c r="A4747">
        <v>3866</v>
      </c>
      <c r="B4747">
        <v>406183</v>
      </c>
      <c r="C4747">
        <v>654061.49961290788</v>
      </c>
      <c r="D4747" t="s">
        <v>4491</v>
      </c>
      <c r="E4747" t="str">
        <f t="shared" si="1589"/>
        <v>Yabezi</v>
      </c>
      <c r="F4747" t="str">
        <f t="shared" si="1590"/>
        <v>Kiiza</v>
      </c>
      <c r="H4747">
        <v>0</v>
      </c>
      <c r="J4747">
        <v>78</v>
      </c>
      <c r="K4747" s="5">
        <v>42583</v>
      </c>
      <c r="L4747" t="s">
        <v>4135</v>
      </c>
      <c r="M4747" t="str">
        <f t="shared" si="1593"/>
        <v>Ugandan politician Prime Minister of Bunyoro (2009–2012).[8]</v>
      </c>
      <c r="N4747" t="str">
        <f t="shared" si="1594"/>
        <v>Ugandan</v>
      </c>
      <c r="O4747" t="str">
        <f t="shared" si="1595"/>
        <v>politician Prime Minister of Bunyoro (2009–2012).[8]</v>
      </c>
      <c r="P4747" s="2" t="str">
        <f t="shared" si="1596"/>
        <v>politician Prime Minister of Bunyoro (2009–2012).</v>
      </c>
      <c r="Q4747" s="2" t="str">
        <f t="shared" si="1597"/>
        <v>politician Prime Minister of Bunyoro (2009–2012)</v>
      </c>
      <c r="R4747" s="2" t="str">
        <f>IFERROR(MID(Q4747,1,FIND(" ",Q4747)-1),Q4747)</f>
        <v>politician</v>
      </c>
      <c r="S4747" s="2" t="s">
        <v>789</v>
      </c>
      <c r="U4747" t="str">
        <f t="shared" si="1598"/>
        <v>https://en.wikipedia.org/wiki/Yabezi_Kiiza</v>
      </c>
      <c r="Y4747" t="str">
        <f t="shared" si="1599"/>
        <v>https://tools.wmflabs.org/xtools-articleinfo/?article=Yabezi_Kiiza&amp;project=en.wikipedia.org</v>
      </c>
      <c r="AB4747" t="str">
        <f t="shared" si="1600"/>
        <v>https://en.wikipedia.org/w/index.php?title=Special:WhatLinksHere/Yabezi_Kiiza&amp;limit=500</v>
      </c>
    </row>
    <row r="4748" spans="1:29">
      <c r="A4748">
        <v>2689</v>
      </c>
      <c r="B4748">
        <v>322372</v>
      </c>
      <c r="C4748">
        <v>565259.07393643144</v>
      </c>
      <c r="D4748" t="s">
        <v>12381</v>
      </c>
      <c r="E4748" t="str">
        <f t="shared" si="1589"/>
        <v>Yagya</v>
      </c>
      <c r="F4748" t="str">
        <f t="shared" si="1590"/>
        <v>Datt Sharma</v>
      </c>
      <c r="H4748">
        <v>0</v>
      </c>
      <c r="J4748">
        <v>80</v>
      </c>
      <c r="K4748" s="5">
        <v>42510</v>
      </c>
      <c r="L4748" t="s">
        <v>12723</v>
      </c>
      <c r="M4748" t="str">
        <f t="shared" si="1593"/>
        <v>Indian politician member of the Madhya Pradesh Legislative Assembly.[353]</v>
      </c>
      <c r="N4748" t="str">
        <f t="shared" si="1594"/>
        <v>Indian</v>
      </c>
      <c r="O4748" t="str">
        <f t="shared" si="1595"/>
        <v>politician member of the Madhya Pradesh Legislative Assembly.[353]</v>
      </c>
      <c r="P4748" t="str">
        <f t="shared" si="1596"/>
        <v>politician member of the Madhya Pradesh Legislative Assembly.</v>
      </c>
      <c r="Q4748" t="str">
        <f t="shared" si="1597"/>
        <v>politician member of the Madhya Pradesh Legislative Assembly</v>
      </c>
      <c r="R4748" t="str">
        <f>IFERROR(MID(Q4748,1,FIND(" ",Q4748)-1),Q4748)</f>
        <v>politician</v>
      </c>
      <c r="S4748" s="2" t="s">
        <v>1562</v>
      </c>
      <c r="U4748" t="str">
        <f t="shared" si="1598"/>
        <v>https://en.wikipedia.org/wiki/Yagya_Datt Sharma</v>
      </c>
      <c r="Y4748" t="str">
        <f t="shared" si="1599"/>
        <v>https://tools.wmflabs.org/xtools-articleinfo/?article=Yagya_Datt Sharma&amp;project=en.wikipedia.org</v>
      </c>
      <c r="AB4748" t="str">
        <f t="shared" si="1600"/>
        <v>https://en.wikipedia.org/w/index.php?title=Special:WhatLinksHere/Yagya_Datt Sharma&amp;limit=500</v>
      </c>
    </row>
    <row r="4749" spans="1:29">
      <c r="A4749">
        <v>875</v>
      </c>
      <c r="B4749">
        <v>621352</v>
      </c>
      <c r="C4749">
        <v>116451.76287311187</v>
      </c>
      <c r="D4749" t="s">
        <v>10950</v>
      </c>
      <c r="E4749" t="str">
        <f t="shared" si="1589"/>
        <v>Yan</v>
      </c>
      <c r="F4749" t="str">
        <f t="shared" si="1590"/>
        <v>Su</v>
      </c>
      <c r="H4749">
        <v>0</v>
      </c>
      <c r="J4749">
        <v>85</v>
      </c>
      <c r="K4749" s="3">
        <v>42412</v>
      </c>
      <c r="L4749" t="s">
        <v>11310</v>
      </c>
      <c r="M4749" t="str">
        <f t="shared" si="1593"/>
        <v>Chinese playwright and lyricist cerebral infarction.[219]</v>
      </c>
      <c r="N4749" t="str">
        <f t="shared" si="1594"/>
        <v>Chinese</v>
      </c>
      <c r="O4749" t="str">
        <f t="shared" si="1595"/>
        <v>playwright and lyricist cerebral infarction.[219]</v>
      </c>
      <c r="P4749" t="str">
        <f t="shared" si="1596"/>
        <v>playwright and lyricist cerebral infarction.</v>
      </c>
      <c r="Q4749" t="str">
        <f t="shared" si="1597"/>
        <v>playwright and lyricist cerebral infarction</v>
      </c>
      <c r="R4749" t="s">
        <v>3482</v>
      </c>
      <c r="T4749" t="s">
        <v>8983</v>
      </c>
      <c r="U4749" t="str">
        <f t="shared" si="1598"/>
        <v>https://en.wikipedia.org/wiki/Yan_Su</v>
      </c>
      <c r="Y4749" t="str">
        <f t="shared" si="1599"/>
        <v>https://tools.wmflabs.org/xtools-articleinfo/?article=Yan_Su&amp;project=en.wikipedia.org</v>
      </c>
      <c r="AB4749" t="str">
        <f t="shared" si="1600"/>
        <v>https://en.wikipedia.org/w/index.php?title=Special:WhatLinksHere/Yan_Su&amp;limit=500</v>
      </c>
    </row>
    <row r="4750" spans="1:29">
      <c r="A4750">
        <v>2762</v>
      </c>
      <c r="B4750">
        <v>206588</v>
      </c>
      <c r="C4750">
        <v>420165.92678919551</v>
      </c>
      <c r="D4750" t="s">
        <v>12419</v>
      </c>
      <c r="E4750" t="str">
        <f t="shared" si="1589"/>
        <v>Yang</v>
      </c>
      <c r="F4750" t="str">
        <f t="shared" si="1590"/>
        <v>Jiang</v>
      </c>
      <c r="H4750">
        <v>0</v>
      </c>
      <c r="J4750">
        <v>104</v>
      </c>
      <c r="K4750" s="5">
        <v>42515</v>
      </c>
      <c r="L4750" t="s">
        <v>12882</v>
      </c>
      <c r="M4750" t="str">
        <f t="shared" si="1593"/>
        <v>Chinese playwright author and translator.[428]</v>
      </c>
      <c r="N4750" t="str">
        <f t="shared" si="1594"/>
        <v>Chinese</v>
      </c>
      <c r="O4750" t="str">
        <f t="shared" si="1595"/>
        <v>playwright author and translator.[428]</v>
      </c>
      <c r="P4750" t="str">
        <f t="shared" si="1596"/>
        <v>playwright author and translator.</v>
      </c>
      <c r="Q4750" t="str">
        <f t="shared" si="1597"/>
        <v>playwright author and translator</v>
      </c>
      <c r="R4750" t="str">
        <f>Q4750</f>
        <v>playwright author and translator</v>
      </c>
      <c r="U4750" t="str">
        <f t="shared" si="1598"/>
        <v>https://en.wikipedia.org/wiki/Yang_Jiang</v>
      </c>
      <c r="Y4750" t="str">
        <f t="shared" si="1599"/>
        <v>https://tools.wmflabs.org/xtools-articleinfo/?article=Yang_Jiang&amp;project=en.wikipedia.org</v>
      </c>
      <c r="AB4750" t="str">
        <f t="shared" si="1600"/>
        <v>https://en.wikipedia.org/w/index.php?title=Special:WhatLinksHere/Yang_Jiang&amp;limit=500</v>
      </c>
    </row>
    <row r="4751" spans="1:29">
      <c r="A4751">
        <v>4419</v>
      </c>
      <c r="B4751">
        <v>490742</v>
      </c>
      <c r="C4751">
        <v>589201.09895916539</v>
      </c>
      <c r="D4751" t="s">
        <v>15000</v>
      </c>
      <c r="E4751" t="str">
        <f t="shared" si="1589"/>
        <v>Yang</v>
      </c>
      <c r="F4751" t="str">
        <f t="shared" si="1590"/>
        <v>Jingnian</v>
      </c>
      <c r="H4751">
        <v>0</v>
      </c>
      <c r="J4751">
        <v>107</v>
      </c>
      <c r="K4751" s="5">
        <v>42617</v>
      </c>
      <c r="L4751" t="s">
        <v>15415</v>
      </c>
      <c r="M4751" t="str">
        <f t="shared" si="1593"/>
        <v>Chinese economist.[394]</v>
      </c>
      <c r="N4751" t="str">
        <f t="shared" si="1594"/>
        <v>Chinese</v>
      </c>
      <c r="O4751" t="str">
        <f t="shared" si="1595"/>
        <v>economist.[394]</v>
      </c>
      <c r="P4751" s="2" t="str">
        <f t="shared" si="1596"/>
        <v>economist.</v>
      </c>
      <c r="Q4751" s="2" t="str">
        <f t="shared" si="1597"/>
        <v>economist</v>
      </c>
      <c r="R4751" s="2" t="str">
        <f>IFERROR(MID(Q4751,1,FIND(" ",Q4751)-1),Q4751)</f>
        <v>economist</v>
      </c>
      <c r="U4751" t="str">
        <f t="shared" si="1598"/>
        <v>https://en.wikipedia.org/wiki/Yang_Jingnian</v>
      </c>
      <c r="Y4751" t="str">
        <f t="shared" si="1599"/>
        <v>https://tools.wmflabs.org/xtools-articleinfo/?article=Yang_Jingnian&amp;project=en.wikipedia.org</v>
      </c>
      <c r="AB4751" t="str">
        <f t="shared" si="1600"/>
        <v>https://en.wikipedia.org/w/index.php?title=Special:WhatLinksHere/Yang_Jingnian&amp;limit=500</v>
      </c>
    </row>
    <row r="4752" spans="1:29">
      <c r="A4752">
        <v>869</v>
      </c>
      <c r="B4752">
        <v>382970</v>
      </c>
      <c r="C4752">
        <v>28713.201222672069</v>
      </c>
      <c r="D4752" t="s">
        <v>10944</v>
      </c>
      <c r="E4752" t="str">
        <f t="shared" si="1589"/>
        <v>Yannis</v>
      </c>
      <c r="F4752" t="str">
        <f t="shared" si="1590"/>
        <v>Kalaitzis</v>
      </c>
      <c r="H4752">
        <v>0</v>
      </c>
      <c r="J4752">
        <v>70</v>
      </c>
      <c r="K4752" s="3">
        <v>42412</v>
      </c>
      <c r="L4752" t="s">
        <v>11303</v>
      </c>
      <c r="M4752" t="str">
        <f t="shared" si="1593"/>
        <v>Greek cartoonist and caricaturist.[213]</v>
      </c>
      <c r="N4752" t="str">
        <f t="shared" si="1594"/>
        <v>Greek</v>
      </c>
      <c r="O4752" t="str">
        <f t="shared" si="1595"/>
        <v>cartoonist and caricaturist.[213]</v>
      </c>
      <c r="P4752" t="str">
        <f t="shared" si="1596"/>
        <v>cartoonist and caricaturist.</v>
      </c>
      <c r="Q4752" t="str">
        <f t="shared" si="1597"/>
        <v>cartoonist and caricaturist</v>
      </c>
      <c r="R4752" t="str">
        <f>Q4752</f>
        <v>cartoonist and caricaturist</v>
      </c>
      <c r="U4752" t="str">
        <f t="shared" si="1598"/>
        <v>https://en.wikipedia.org/wiki/Yannis_Kalaitzis</v>
      </c>
      <c r="Y4752" t="str">
        <f t="shared" si="1599"/>
        <v>https://tools.wmflabs.org/xtools-articleinfo/?article=Yannis_Kalaitzis&amp;project=en.wikipedia.org</v>
      </c>
      <c r="AB4752" t="str">
        <f t="shared" si="1600"/>
        <v>https://en.wikipedia.org/w/index.php?title=Special:WhatLinksHere/Yannis_Kalaitzis&amp;limit=500</v>
      </c>
    </row>
    <row r="4753" spans="1:28">
      <c r="A4753">
        <v>3199</v>
      </c>
      <c r="B4753">
        <v>83798</v>
      </c>
      <c r="C4753">
        <v>947971.34199052374</v>
      </c>
      <c r="D4753" t="s">
        <v>5369</v>
      </c>
      <c r="E4753" t="str">
        <f t="shared" si="1589"/>
        <v>Yaşar</v>
      </c>
      <c r="F4753" t="str">
        <f t="shared" si="1590"/>
        <v>Nuri Öztürk</v>
      </c>
      <c r="H4753">
        <v>0</v>
      </c>
      <c r="J4753">
        <v>71</v>
      </c>
      <c r="K4753" s="5">
        <v>42543</v>
      </c>
      <c r="L4753" t="s">
        <v>4811</v>
      </c>
      <c r="M4753" t="str">
        <f t="shared" si="1593"/>
        <v>Turkish theologian and politician.[354]</v>
      </c>
      <c r="N4753" t="str">
        <f t="shared" si="1594"/>
        <v>Turkish</v>
      </c>
      <c r="O4753" t="str">
        <f t="shared" si="1595"/>
        <v>theologian and politician.[354]</v>
      </c>
      <c r="P4753" t="str">
        <f t="shared" si="1596"/>
        <v>theologian and politician.</v>
      </c>
      <c r="Q4753" t="str">
        <f t="shared" si="1597"/>
        <v>theologian and politician</v>
      </c>
      <c r="R4753" t="str">
        <f>Q4753</f>
        <v>theologian and politician</v>
      </c>
      <c r="U4753" t="str">
        <f t="shared" si="1598"/>
        <v>https://en.wikipedia.org/wiki/Yaşar_Nuri Öztürk</v>
      </c>
      <c r="Y4753" t="str">
        <f t="shared" si="1599"/>
        <v>https://tools.wmflabs.org/xtools-articleinfo/?article=Yaşar_Nuri Öztürk&amp;project=en.wikipedia.org</v>
      </c>
      <c r="AB4753" t="str">
        <f t="shared" si="1600"/>
        <v>https://en.wikipedia.org/w/index.php?title=Special:WhatLinksHere/Yaşar_Nuri Öztürk&amp;limit=500</v>
      </c>
    </row>
    <row r="4754" spans="1:28">
      <c r="A4754">
        <v>4086</v>
      </c>
      <c r="B4754">
        <v>878180</v>
      </c>
      <c r="C4754">
        <v>587348.15265688673</v>
      </c>
      <c r="D4754" t="s">
        <v>4347</v>
      </c>
      <c r="E4754" t="str">
        <f t="shared" si="1589"/>
        <v>Yasumitsu</v>
      </c>
      <c r="F4754" t="str">
        <f t="shared" si="1590"/>
        <v>Toyoda</v>
      </c>
      <c r="H4754">
        <v>0</v>
      </c>
      <c r="J4754">
        <v>81</v>
      </c>
      <c r="K4754" s="5">
        <v>42596</v>
      </c>
      <c r="L4754" t="s">
        <v>3910</v>
      </c>
      <c r="M4754" t="str">
        <f t="shared" si="1593"/>
        <v>Japanese baseball player (Saitama Seibu Lions Tokyo Yakult Swallows) pneumonia.[228]</v>
      </c>
      <c r="N4754" t="str">
        <f t="shared" si="1594"/>
        <v>Japanese</v>
      </c>
      <c r="O4754" t="str">
        <f t="shared" si="1595"/>
        <v>baseball player (Saitama Seibu Lions Tokyo Yakult Swallows) pneumonia.[228]</v>
      </c>
      <c r="P4754" s="2" t="str">
        <f t="shared" si="1596"/>
        <v>baseball player (Saitama Seibu Lions Tokyo Yakult Swallows) pneumonia.</v>
      </c>
      <c r="Q4754" s="2" t="str">
        <f t="shared" si="1597"/>
        <v>baseball player (Saitama Seibu Lions Tokyo Yakult Swallows) pneumonia</v>
      </c>
      <c r="R4754" s="2" t="s">
        <v>3074</v>
      </c>
      <c r="S4754" s="2" t="s">
        <v>617</v>
      </c>
      <c r="T4754" t="s">
        <v>2698</v>
      </c>
      <c r="U4754" t="str">
        <f t="shared" si="1598"/>
        <v>https://en.wikipedia.org/wiki/Yasumitsu_Toyoda</v>
      </c>
      <c r="Y4754" t="str">
        <f t="shared" si="1599"/>
        <v>https://tools.wmflabs.org/xtools-articleinfo/?article=Yasumitsu_Toyoda&amp;project=en.wikipedia.org</v>
      </c>
      <c r="AB4754" t="str">
        <f t="shared" si="1600"/>
        <v>https://en.wikipedia.org/w/index.php?title=Special:WhatLinksHere/Yasumitsu_Toyoda&amp;limit=500</v>
      </c>
    </row>
    <row r="4755" spans="1:28">
      <c r="A4755">
        <v>2716</v>
      </c>
      <c r="B4755">
        <v>188741</v>
      </c>
      <c r="C4755">
        <v>509086.84781734337</v>
      </c>
      <c r="D4755" t="s">
        <v>11966</v>
      </c>
      <c r="E4755" t="str">
        <f t="shared" si="1589"/>
        <v>Yasushi</v>
      </c>
      <c r="F4755" t="str">
        <f t="shared" si="1590"/>
        <v>Niki</v>
      </c>
      <c r="H4755">
        <v>0</v>
      </c>
      <c r="J4755">
        <v>90</v>
      </c>
      <c r="K4755" s="5">
        <v>42512</v>
      </c>
      <c r="L4755" t="s">
        <v>12684</v>
      </c>
      <c r="M4755" t="str">
        <f t="shared" si="1593"/>
        <v>Japanese baseball player.[382]</v>
      </c>
      <c r="N4755" t="str">
        <f t="shared" si="1594"/>
        <v>Japanese</v>
      </c>
      <c r="O4755" t="str">
        <f t="shared" si="1595"/>
        <v>baseball player.[382]</v>
      </c>
      <c r="P4755" t="str">
        <f t="shared" si="1596"/>
        <v>baseball player.</v>
      </c>
      <c r="Q4755" t="str">
        <f t="shared" si="1597"/>
        <v>baseball player</v>
      </c>
      <c r="R4755" t="s">
        <v>13265</v>
      </c>
      <c r="U4755" t="str">
        <f t="shared" si="1598"/>
        <v>https://en.wikipedia.org/wiki/Yasushi_Niki</v>
      </c>
      <c r="Y4755" t="str">
        <f t="shared" si="1599"/>
        <v>https://tools.wmflabs.org/xtools-articleinfo/?article=Yasushi_Niki&amp;project=en.wikipedia.org</v>
      </c>
      <c r="AB4755" t="str">
        <f t="shared" si="1600"/>
        <v>https://en.wikipedia.org/w/index.php?title=Special:WhatLinksHere/Yasushi_Niki&amp;limit=500</v>
      </c>
    </row>
    <row r="4756" spans="1:28">
      <c r="A4756">
        <v>690</v>
      </c>
      <c r="B4756">
        <v>870919</v>
      </c>
      <c r="C4756">
        <v>321770.47523691726</v>
      </c>
      <c r="D4756" t="s">
        <v>10394</v>
      </c>
      <c r="E4756" t="str">
        <f t="shared" si="1589"/>
        <v>Yasushi</v>
      </c>
      <c r="F4756" t="str">
        <f t="shared" si="1590"/>
        <v>Nirasawa</v>
      </c>
      <c r="H4756">
        <v>0</v>
      </c>
      <c r="J4756">
        <v>52</v>
      </c>
      <c r="K4756" s="3">
        <v>42402</v>
      </c>
      <c r="L4756" t="s">
        <v>10852</v>
      </c>
      <c r="M4756" t="str">
        <f t="shared" si="1593"/>
        <v>Japanese concept designer and illustrator (Kamen Rider Kabuto Hellboy Soulcalibur) kidney failure.[34]</v>
      </c>
      <c r="N4756" t="str">
        <f t="shared" si="1594"/>
        <v>Japanese</v>
      </c>
      <c r="O4756" t="str">
        <f t="shared" si="1595"/>
        <v>concept designer and illustrator (Kamen Rider Kabuto Hellboy Soulcalibur) kidney failure.[34]</v>
      </c>
      <c r="P4756" t="str">
        <f t="shared" si="1596"/>
        <v>concept designer and illustrator (Kamen Rider Kabuto Hellboy Soulcalibur) kidney failure.</v>
      </c>
      <c r="Q4756" t="str">
        <f t="shared" si="1597"/>
        <v>concept designer and illustrator (Kamen Rider Kabuto Hellboy Soulcalibur) kidney failure</v>
      </c>
      <c r="R4756" t="s">
        <v>3334</v>
      </c>
      <c r="S4756" t="s">
        <v>2504</v>
      </c>
      <c r="T4756" t="s">
        <v>8862</v>
      </c>
      <c r="U4756" t="str">
        <f t="shared" si="1598"/>
        <v>https://en.wikipedia.org/wiki/Yasushi_Nirasawa</v>
      </c>
      <c r="Y4756" t="str">
        <f t="shared" si="1599"/>
        <v>https://tools.wmflabs.org/xtools-articleinfo/?article=Yasushi_Nirasawa&amp;project=en.wikipedia.org</v>
      </c>
      <c r="AB4756" t="str">
        <f t="shared" si="1600"/>
        <v>https://en.wikipedia.org/w/index.php?title=Special:WhatLinksHere/Yasushi_Nirasawa&amp;limit=500</v>
      </c>
    </row>
    <row r="4757" spans="1:28">
      <c r="A4757">
        <v>404</v>
      </c>
      <c r="B4757">
        <v>331216</v>
      </c>
      <c r="C4757">
        <v>752257.97299299296</v>
      </c>
      <c r="D4757" t="s">
        <v>9525</v>
      </c>
      <c r="E4757" t="str">
        <f t="shared" si="1589"/>
        <v>Yasutaro</v>
      </c>
      <c r="F4757" t="str">
        <f t="shared" si="1590"/>
        <v>Koide</v>
      </c>
      <c r="H4757">
        <v>0</v>
      </c>
      <c r="J4757">
        <v>112</v>
      </c>
      <c r="K4757" s="3">
        <v>42388</v>
      </c>
      <c r="L4757" t="s">
        <v>10138</v>
      </c>
      <c r="M4757" t="str">
        <f t="shared" si="1593"/>
        <v>Japanese supercentenarian world's oldest living man heart failure and pneumonia.[406]</v>
      </c>
      <c r="N4757" t="str">
        <f t="shared" si="1594"/>
        <v>Japanese</v>
      </c>
      <c r="O4757" t="str">
        <f t="shared" si="1595"/>
        <v>supercentenarian world's oldest living man heart failure and pneumonia.[406]</v>
      </c>
      <c r="P4757" t="str">
        <f t="shared" si="1596"/>
        <v>supercentenarian world's oldest living man heart failure and pneumonia.</v>
      </c>
      <c r="Q4757" t="str">
        <f t="shared" si="1597"/>
        <v>supercentenarian world's oldest living man heart failure and pneumonia</v>
      </c>
      <c r="R4757" t="str">
        <f>IFERROR(MID(Q4757,1,FIND(" ",Q4757)-1),Q4757)</f>
        <v>supercentenarian</v>
      </c>
      <c r="S4757" t="s">
        <v>2397</v>
      </c>
      <c r="T4757" t="s">
        <v>8580</v>
      </c>
      <c r="U4757" t="str">
        <f t="shared" si="1598"/>
        <v>https://en.wikipedia.org/wiki/Yasutaro_Koide</v>
      </c>
      <c r="Y4757" t="str">
        <f t="shared" si="1599"/>
        <v>https://tools.wmflabs.org/xtools-articleinfo/?article=Yasutaro_Koide&amp;project=en.wikipedia.org</v>
      </c>
      <c r="AB4757" t="str">
        <f t="shared" si="1600"/>
        <v>https://en.wikipedia.org/w/index.php?title=Special:WhatLinksHere/Yasutaro_Koide&amp;limit=500</v>
      </c>
    </row>
    <row r="4758" spans="1:28">
      <c r="A4758">
        <v>3499</v>
      </c>
      <c r="B4758">
        <v>263374</v>
      </c>
      <c r="C4758">
        <v>87619.439372247143</v>
      </c>
      <c r="D4758" t="s">
        <v>13835</v>
      </c>
      <c r="E4758" t="str">
        <f t="shared" si="1589"/>
        <v>Ye</v>
      </c>
      <c r="F4758" t="str">
        <f t="shared" si="1590"/>
        <v>Xuanning</v>
      </c>
      <c r="H4758">
        <v>0</v>
      </c>
      <c r="J4758">
        <v>77</v>
      </c>
      <c r="K4758" s="5">
        <v>42561</v>
      </c>
      <c r="L4758" t="s">
        <v>14210</v>
      </c>
      <c r="M4758" t="str">
        <f t="shared" si="1593"/>
        <v>Chinese politician.[158]</v>
      </c>
      <c r="N4758" t="str">
        <f t="shared" si="1594"/>
        <v>Chinese</v>
      </c>
      <c r="O4758" t="str">
        <f t="shared" si="1595"/>
        <v>politician.[158]</v>
      </c>
      <c r="P4758" s="2" t="str">
        <f t="shared" si="1596"/>
        <v>politician.</v>
      </c>
      <c r="Q4758" s="2" t="str">
        <f t="shared" si="1597"/>
        <v>politician</v>
      </c>
      <c r="R4758" s="2" t="str">
        <f>IFERROR(MID(Q4758,1,FIND(" ",Q4758)-1),Q4758)</f>
        <v>politician</v>
      </c>
      <c r="S4758" s="2"/>
      <c r="U4758" t="str">
        <f t="shared" si="1598"/>
        <v>https://en.wikipedia.org/wiki/Ye_Xuanning</v>
      </c>
      <c r="Y4758" t="str">
        <f t="shared" si="1599"/>
        <v>https://tools.wmflabs.org/xtools-articleinfo/?article=Ye_Xuanning&amp;project=en.wikipedia.org</v>
      </c>
      <c r="AB4758" t="str">
        <f t="shared" si="1600"/>
        <v>https://en.wikipedia.org/w/index.php?title=Special:WhatLinksHere/Ye_Xuanning&amp;limit=500</v>
      </c>
    </row>
    <row r="4759" spans="1:28">
      <c r="A4759">
        <v>1750</v>
      </c>
      <c r="B4759">
        <v>96698</v>
      </c>
      <c r="C4759">
        <v>26344.620601776114</v>
      </c>
      <c r="D4759" t="s">
        <v>8366</v>
      </c>
      <c r="E4759" t="str">
        <f t="shared" si="1589"/>
        <v>Yelena</v>
      </c>
      <c r="F4759" t="str">
        <f t="shared" si="1590"/>
        <v>Donskaya</v>
      </c>
      <c r="H4759">
        <v>0</v>
      </c>
      <c r="J4759">
        <v>100</v>
      </c>
      <c r="K4759" s="3">
        <v>42458</v>
      </c>
      <c r="L4759" s="2" t="s">
        <v>7764</v>
      </c>
      <c r="M4759" t="str">
        <f t="shared" si="1593"/>
        <v>Russian Soviet sports shooter world champion (1958 1962).[558]</v>
      </c>
      <c r="N4759" t="s">
        <v>7037</v>
      </c>
      <c r="O4759" t="str">
        <f t="shared" si="1595"/>
        <v>Soviet sports shooter world champion (1958 1962).[558]</v>
      </c>
      <c r="P4759" t="str">
        <f t="shared" si="1596"/>
        <v>Soviet sports shooter world champion (1958 1962).</v>
      </c>
      <c r="Q4759" t="str">
        <f t="shared" si="1597"/>
        <v>Soviet sports shooter world champion (1958 1962)</v>
      </c>
      <c r="R4759" t="s">
        <v>6997</v>
      </c>
      <c r="S4759" s="2" t="s">
        <v>1805</v>
      </c>
      <c r="U4759" t="str">
        <f t="shared" si="1598"/>
        <v>https://en.wikipedia.org/wiki/Yelena_Donskaya</v>
      </c>
      <c r="Y4759" t="str">
        <f t="shared" si="1599"/>
        <v>https://tools.wmflabs.org/xtools-articleinfo/?article=Yelena_Donskaya&amp;project=en.wikipedia.org</v>
      </c>
      <c r="AB4759" t="str">
        <f t="shared" si="1600"/>
        <v>https://en.wikipedia.org/w/index.php?title=Special:WhatLinksHere/Yelena_Donskaya&amp;limit=500</v>
      </c>
    </row>
    <row r="4760" spans="1:28">
      <c r="A4760">
        <v>166</v>
      </c>
      <c r="B4760">
        <v>970669</v>
      </c>
      <c r="C4760">
        <v>5447.9248256029678</v>
      </c>
      <c r="D4760" t="s">
        <v>9016</v>
      </c>
      <c r="E4760" t="s">
        <v>10297</v>
      </c>
      <c r="F4760" t="s">
        <v>10431</v>
      </c>
      <c r="H4760">
        <v>0</v>
      </c>
      <c r="J4760">
        <v>62</v>
      </c>
      <c r="K4760" s="3">
        <v>42376</v>
      </c>
      <c r="L4760" t="s">
        <v>10096</v>
      </c>
      <c r="M4760" t="str">
        <f t="shared" si="1593"/>
        <v>Malaysian politician cancer.[166]</v>
      </c>
      <c r="N4760" t="str">
        <f>MID(M4760,1,FIND(" ",M4760)-1)</f>
        <v>Malaysian</v>
      </c>
      <c r="O4760" t="str">
        <f t="shared" si="1595"/>
        <v>politician cancer.[166]</v>
      </c>
      <c r="P4760" t="str">
        <f t="shared" si="1596"/>
        <v>politician cancer.</v>
      </c>
      <c r="Q4760" t="str">
        <f t="shared" si="1597"/>
        <v>politician cancer</v>
      </c>
      <c r="R4760" t="str">
        <f>IFERROR(MID(Q4760,1,FIND(" ",Q4760)-1),Q4760)</f>
        <v>politician</v>
      </c>
      <c r="T4760" t="s">
        <v>11793</v>
      </c>
      <c r="U4760" t="str">
        <f t="shared" si="1598"/>
        <v>https://en.wikipedia.org/wiki/Yeow_Chai Thiam</v>
      </c>
      <c r="Y4760" t="str">
        <f t="shared" si="1599"/>
        <v>https://tools.wmflabs.org/xtools-articleinfo/?article=Yeow_Chai Thiam&amp;project=en.wikipedia.org</v>
      </c>
      <c r="AB4760" t="str">
        <f t="shared" si="1600"/>
        <v>https://en.wikipedia.org/w/index.php?title=Special:WhatLinksHere/Yeow_Chai Thiam&amp;limit=500</v>
      </c>
    </row>
    <row r="4761" spans="1:28">
      <c r="A4761">
        <v>2876</v>
      </c>
      <c r="B4761">
        <v>211138</v>
      </c>
      <c r="C4761">
        <v>172419.3196005217</v>
      </c>
      <c r="D4761" t="s">
        <v>5816</v>
      </c>
      <c r="E4761" t="str">
        <f t="shared" ref="E4761:E4769" si="1601">LEFT(D4761,FIND(" ",D4761)-1)</f>
        <v>Yevgeny</v>
      </c>
      <c r="F4761" t="str">
        <f t="shared" ref="F4761:F4769" si="1602">MID(D4761,FIND(" ",D4761)+1,9999)</f>
        <v>Agureev</v>
      </c>
      <c r="H4761">
        <v>0</v>
      </c>
      <c r="J4761">
        <v>65</v>
      </c>
      <c r="K4761" s="5">
        <v>42524</v>
      </c>
      <c r="L4761" t="s">
        <v>5059</v>
      </c>
      <c r="M4761" t="str">
        <f t="shared" si="1593"/>
        <v>Russian field hockey player and administrator.[31]</v>
      </c>
      <c r="N4761" t="str">
        <f>MID(M4761,1,FIND(" ",M4761)-1)</f>
        <v>Russian</v>
      </c>
      <c r="O4761" t="str">
        <f t="shared" si="1595"/>
        <v>field hockey player and administrator.[31]</v>
      </c>
      <c r="P4761" t="str">
        <f t="shared" si="1596"/>
        <v>field hockey player and administrator.</v>
      </c>
      <c r="Q4761" t="str">
        <f t="shared" si="1597"/>
        <v>field hockey player and administrator</v>
      </c>
      <c r="R4761" t="str">
        <f>Q4761</f>
        <v>field hockey player and administrator</v>
      </c>
      <c r="U4761" t="str">
        <f t="shared" si="1598"/>
        <v>https://en.wikipedia.org/wiki/Yevgeny_Agureev</v>
      </c>
      <c r="Y4761" t="str">
        <f t="shared" si="1599"/>
        <v>https://tools.wmflabs.org/xtools-articleinfo/?article=Yevgeny_Agureev&amp;project=en.wikipedia.org</v>
      </c>
      <c r="AB4761" t="str">
        <f t="shared" si="1600"/>
        <v>https://en.wikipedia.org/w/index.php?title=Special:WhatLinksHere/Yevgeny_Agureev&amp;limit=500</v>
      </c>
    </row>
    <row r="4762" spans="1:28">
      <c r="A4762">
        <v>247</v>
      </c>
      <c r="B4762">
        <v>479485</v>
      </c>
      <c r="C4762">
        <v>891209.03997445572</v>
      </c>
      <c r="D4762" t="s">
        <v>9317</v>
      </c>
      <c r="E4762" t="str">
        <f t="shared" si="1601"/>
        <v>Yevgeny</v>
      </c>
      <c r="F4762" t="str">
        <f t="shared" si="1602"/>
        <v>Kotlov</v>
      </c>
      <c r="H4762">
        <v>0</v>
      </c>
      <c r="J4762">
        <v>66</v>
      </c>
      <c r="K4762" s="3">
        <v>42380</v>
      </c>
      <c r="L4762" t="s">
        <v>9464</v>
      </c>
      <c r="M4762" t="str">
        <f t="shared" si="1593"/>
        <v>Russian Soviet ice hockey player (Dynamo Moscow).[248]</v>
      </c>
      <c r="N4762" t="str">
        <f>MID(M4762,1,FIND(" ",M4762)-1)</f>
        <v>Russian</v>
      </c>
      <c r="O4762" t="str">
        <f t="shared" si="1595"/>
        <v>Soviet ice hockey player (Dynamo Moscow).[248]</v>
      </c>
      <c r="P4762" t="str">
        <f t="shared" si="1596"/>
        <v>Soviet ice hockey player (Dynamo Moscow).</v>
      </c>
      <c r="Q4762" t="str">
        <f t="shared" si="1597"/>
        <v>Soviet ice hockey player (Dynamo Moscow)</v>
      </c>
      <c r="R4762" t="s">
        <v>7291</v>
      </c>
      <c r="S4762" t="s">
        <v>2490</v>
      </c>
      <c r="U4762" t="str">
        <f t="shared" si="1598"/>
        <v>https://en.wikipedia.org/wiki/Yevgeny_Kotlov</v>
      </c>
      <c r="Y4762" t="str">
        <f t="shared" si="1599"/>
        <v>https://tools.wmflabs.org/xtools-articleinfo/?article=Yevgeny_Kotlov&amp;project=en.wikipedia.org</v>
      </c>
      <c r="AB4762" t="str">
        <f t="shared" si="1600"/>
        <v>https://en.wikipedia.org/w/index.php?title=Special:WhatLinksHere/Yevgeny_Kotlov&amp;limit=500</v>
      </c>
    </row>
    <row r="4763" spans="1:28">
      <c r="A4763">
        <v>2868</v>
      </c>
      <c r="B4763">
        <v>485566</v>
      </c>
      <c r="C4763">
        <v>127474.42499767203</v>
      </c>
      <c r="D4763" t="s">
        <v>5808</v>
      </c>
      <c r="E4763" t="str">
        <f t="shared" si="1601"/>
        <v>Yevhen</v>
      </c>
      <c r="F4763" t="str">
        <f t="shared" si="1602"/>
        <v>Lemeshko</v>
      </c>
      <c r="H4763">
        <v>0</v>
      </c>
      <c r="J4763">
        <v>85</v>
      </c>
      <c r="K4763" s="5">
        <v>42523</v>
      </c>
      <c r="L4763" t="s">
        <v>5111</v>
      </c>
      <c r="M4763" t="str">
        <f t="shared" si="1593"/>
        <v>Ukrainian football coach.[23]</v>
      </c>
      <c r="N4763" t="str">
        <f>MID(M4763,1,FIND(" ",M4763)-1)</f>
        <v>Ukrainian</v>
      </c>
      <c r="O4763" t="str">
        <f t="shared" si="1595"/>
        <v>football coach.[23]</v>
      </c>
      <c r="P4763" t="str">
        <f t="shared" si="1596"/>
        <v>football coach.</v>
      </c>
      <c r="Q4763" t="str">
        <f t="shared" si="1597"/>
        <v>football coach</v>
      </c>
      <c r="R4763" t="s">
        <v>13174</v>
      </c>
      <c r="U4763" t="str">
        <f t="shared" si="1598"/>
        <v>https://en.wikipedia.org/wiki/Yevhen_Lemeshko</v>
      </c>
      <c r="Y4763" t="str">
        <f t="shared" si="1599"/>
        <v>https://tools.wmflabs.org/xtools-articleinfo/?article=Yevhen_Lemeshko&amp;project=en.wikipedia.org</v>
      </c>
      <c r="AB4763" t="str">
        <f t="shared" si="1600"/>
        <v>https://en.wikipedia.org/w/index.php?title=Special:WhatLinksHere/Yevhen_Lemeshko&amp;limit=500</v>
      </c>
    </row>
    <row r="4764" spans="1:28">
      <c r="A4764">
        <v>1153</v>
      </c>
      <c r="B4764">
        <v>247179</v>
      </c>
      <c r="C4764">
        <v>386264.55372741475</v>
      </c>
      <c r="D4764" t="s">
        <v>11039</v>
      </c>
      <c r="E4764" t="str">
        <f t="shared" si="1601"/>
        <v>Yi</v>
      </c>
      <c r="F4764" t="str">
        <f t="shared" si="1602"/>
        <v>Cheol-seung</v>
      </c>
      <c r="H4764">
        <v>0</v>
      </c>
      <c r="J4764">
        <v>93</v>
      </c>
      <c r="K4764" s="3">
        <v>42427</v>
      </c>
      <c r="L4764" t="s">
        <v>11613</v>
      </c>
      <c r="M4764" t="str">
        <f t="shared" si="1593"/>
        <v>South Korean politician.[500]</v>
      </c>
      <c r="N4764" t="s">
        <v>11586</v>
      </c>
      <c r="O4764" t="s">
        <v>11585</v>
      </c>
      <c r="P4764" t="str">
        <f t="shared" si="1596"/>
        <v>politician.</v>
      </c>
      <c r="Q4764" t="str">
        <f t="shared" si="1597"/>
        <v>politician</v>
      </c>
      <c r="R4764" t="str">
        <f>IFERROR(MID(Q4764,1,FIND(" ",Q4764)-1),Q4764)</f>
        <v>politician</v>
      </c>
      <c r="U4764" t="str">
        <f t="shared" si="1598"/>
        <v>https://en.wikipedia.org/wiki/Yi_Cheol-seung</v>
      </c>
      <c r="Y4764" t="str">
        <f t="shared" si="1599"/>
        <v>https://tools.wmflabs.org/xtools-articleinfo/?article=Yi_Cheol-seung&amp;project=en.wikipedia.org</v>
      </c>
      <c r="AB4764" t="str">
        <f t="shared" si="1600"/>
        <v>https://en.wikipedia.org/w/index.php?title=Special:WhatLinksHere/Yi_Cheol-seung&amp;limit=500</v>
      </c>
    </row>
    <row r="4765" spans="1:28">
      <c r="A4765">
        <v>583</v>
      </c>
      <c r="B4765">
        <v>719645</v>
      </c>
      <c r="C4765">
        <v>983251.98795831169</v>
      </c>
      <c r="D4765" t="s">
        <v>9944</v>
      </c>
      <c r="E4765" t="str">
        <f t="shared" si="1601"/>
        <v>Yisroel</v>
      </c>
      <c r="F4765" t="str">
        <f t="shared" si="1602"/>
        <v>Belsky</v>
      </c>
      <c r="H4765">
        <v>0</v>
      </c>
      <c r="J4765">
        <v>77</v>
      </c>
      <c r="K4765" s="3">
        <v>42397</v>
      </c>
      <c r="L4765" t="s">
        <v>9945</v>
      </c>
      <c r="M4765" t="str">
        <f t="shared" si="1593"/>
        <v>American rabbi.[589]</v>
      </c>
      <c r="N4765" t="str">
        <f>MID(M4765,1,FIND(" ",M4765)-1)</f>
        <v>American</v>
      </c>
      <c r="O4765" t="str">
        <f>MID(M4765,FIND(" ",M4765)+1,9999)</f>
        <v>rabbi.[589]</v>
      </c>
      <c r="P4765" t="str">
        <f t="shared" si="1596"/>
        <v>rabbi.</v>
      </c>
      <c r="Q4765" t="str">
        <f t="shared" si="1597"/>
        <v>rabbi</v>
      </c>
      <c r="R4765" t="str">
        <f>IFERROR(MID(Q4765,1,FIND(" ",Q4765)-1),Q4765)</f>
        <v>rabbi</v>
      </c>
      <c r="U4765" t="str">
        <f t="shared" si="1598"/>
        <v>https://en.wikipedia.org/wiki/Yisroel_Belsky</v>
      </c>
      <c r="Y4765" t="str">
        <f t="shared" si="1599"/>
        <v>https://tools.wmflabs.org/xtools-articleinfo/?article=Yisroel_Belsky&amp;project=en.wikipedia.org</v>
      </c>
      <c r="AB4765" t="str">
        <f t="shared" si="1600"/>
        <v>https://en.wikipedia.org/w/index.php?title=Special:WhatLinksHere/Yisroel_Belsky&amp;limit=500</v>
      </c>
    </row>
    <row r="4766" spans="1:28">
      <c r="A4766">
        <v>1057</v>
      </c>
      <c r="B4766">
        <v>721333</v>
      </c>
      <c r="C4766">
        <v>799170.05485913251</v>
      </c>
      <c r="D4766" t="s">
        <v>10962</v>
      </c>
      <c r="E4766" t="str">
        <f t="shared" si="1601"/>
        <v>Yochanan</v>
      </c>
      <c r="F4766" t="str">
        <f t="shared" si="1602"/>
        <v>Sofer</v>
      </c>
      <c r="H4766">
        <v>0</v>
      </c>
      <c r="J4766">
        <v>93</v>
      </c>
      <c r="K4766" s="3">
        <v>42422</v>
      </c>
      <c r="L4766" t="s">
        <v>11363</v>
      </c>
      <c r="M4766" t="str">
        <f t="shared" si="1593"/>
        <v>Hungarian-born Israeli rabbi Rebbe of Erlau pneumonia.[402]</v>
      </c>
      <c r="N4766" t="s">
        <v>11867</v>
      </c>
      <c r="O4766" t="s">
        <v>11866</v>
      </c>
      <c r="P4766" t="str">
        <f t="shared" si="1596"/>
        <v>rabbi Rebbe of Erlau pneumonia.</v>
      </c>
      <c r="Q4766" t="str">
        <f t="shared" si="1597"/>
        <v>rabbi Rebbe of Erlau pneumonia</v>
      </c>
      <c r="R4766" t="str">
        <f>IFERROR(MID(Q4766,1,FIND(" ",Q4766)-1),Q4766)</f>
        <v>rabbi</v>
      </c>
      <c r="S4766" t="s">
        <v>2114</v>
      </c>
      <c r="T4766" t="s">
        <v>8762</v>
      </c>
      <c r="U4766" t="str">
        <f t="shared" si="1598"/>
        <v>https://en.wikipedia.org/wiki/Yochanan_Sofer</v>
      </c>
      <c r="Y4766" t="str">
        <f t="shared" si="1599"/>
        <v>https://tools.wmflabs.org/xtools-articleinfo/?article=Yochanan_Sofer&amp;project=en.wikipedia.org</v>
      </c>
      <c r="AB4766" t="str">
        <f t="shared" si="1600"/>
        <v>https://en.wikipedia.org/w/index.php?title=Special:WhatLinksHere/Yochanan_Sofer&amp;limit=500</v>
      </c>
    </row>
    <row r="4767" spans="1:28">
      <c r="A4767">
        <v>1051</v>
      </c>
      <c r="B4767">
        <v>875967</v>
      </c>
      <c r="C4767">
        <v>733385.11984911747</v>
      </c>
      <c r="D4767" t="s">
        <v>11079</v>
      </c>
      <c r="E4767" t="str">
        <f t="shared" si="1601"/>
        <v>Yolande</v>
      </c>
      <c r="F4767" t="str">
        <f t="shared" si="1602"/>
        <v>Fox</v>
      </c>
      <c r="H4767">
        <v>0</v>
      </c>
      <c r="J4767">
        <v>87</v>
      </c>
      <c r="K4767" s="3">
        <v>42422</v>
      </c>
      <c r="L4767" t="s">
        <v>11349</v>
      </c>
      <c r="M4767" t="str">
        <f t="shared" si="1593"/>
        <v>American beauty queen (Miss America 1951) and operatic soprano lung cancer.[396]</v>
      </c>
      <c r="N4767" t="str">
        <f t="shared" ref="N4767:N4781" si="1603">MID(M4767,1,FIND(" ",M4767)-1)</f>
        <v>American</v>
      </c>
      <c r="O4767" t="str">
        <f t="shared" ref="O4767:O4781" si="1604">MID(M4767,FIND(" ",M4767)+1,9999)</f>
        <v>beauty queen (Miss America 1951) and operatic soprano lung cancer.[396]</v>
      </c>
      <c r="P4767" t="str">
        <f t="shared" si="1596"/>
        <v>beauty queen (Miss America 1951) and operatic soprano lung cancer.</v>
      </c>
      <c r="Q4767" t="str">
        <f t="shared" si="1597"/>
        <v>beauty queen (Miss America 1951) and operatic soprano lung cancer</v>
      </c>
      <c r="R4767" t="s">
        <v>3298</v>
      </c>
      <c r="S4767" t="s">
        <v>2109</v>
      </c>
      <c r="T4767" t="s">
        <v>8771</v>
      </c>
      <c r="U4767" t="str">
        <f t="shared" si="1598"/>
        <v>https://en.wikipedia.org/wiki/Yolande_Fox</v>
      </c>
      <c r="Y4767" t="str">
        <f t="shared" si="1599"/>
        <v>https://tools.wmflabs.org/xtools-articleinfo/?article=Yolande_Fox&amp;project=en.wikipedia.org</v>
      </c>
      <c r="AB4767" t="str">
        <f t="shared" si="1600"/>
        <v>https://en.wikipedia.org/w/index.php?title=Special:WhatLinksHere/Yolande_Fox&amp;limit=500</v>
      </c>
    </row>
    <row r="4768" spans="1:28">
      <c r="A4768">
        <v>1097</v>
      </c>
      <c r="B4768">
        <v>774567</v>
      </c>
      <c r="C4768">
        <v>66409.691393346293</v>
      </c>
      <c r="D4768" t="s">
        <v>10715</v>
      </c>
      <c r="E4768" t="str">
        <f t="shared" si="1601"/>
        <v>Yordan</v>
      </c>
      <c r="F4768" t="str">
        <f t="shared" si="1602"/>
        <v>Sokolov</v>
      </c>
      <c r="H4768">
        <v>0</v>
      </c>
      <c r="J4768">
        <v>83</v>
      </c>
      <c r="K4768" s="3">
        <v>42424</v>
      </c>
      <c r="L4768" t="s">
        <v>11398</v>
      </c>
      <c r="M4768" t="str">
        <f t="shared" si="1593"/>
        <v>Bulgarian politician Chairperson of the National Assembly (1997–2001).[443]</v>
      </c>
      <c r="N4768" t="str">
        <f t="shared" si="1603"/>
        <v>Bulgarian</v>
      </c>
      <c r="O4768" t="str">
        <f t="shared" si="1604"/>
        <v>politician Chairperson of the National Assembly (1997–2001).[443]</v>
      </c>
      <c r="P4768" t="str">
        <f t="shared" si="1596"/>
        <v>politician Chairperson of the National Assembly (1997–2001).</v>
      </c>
      <c r="Q4768" t="str">
        <f t="shared" si="1597"/>
        <v>politician Chairperson of the National Assembly (1997–2001)</v>
      </c>
      <c r="R4768" t="str">
        <f>IFERROR(MID(Q4768,1,FIND(" ",Q4768)-1),Q4768)</f>
        <v>politician</v>
      </c>
      <c r="S4768" t="s">
        <v>2326</v>
      </c>
      <c r="U4768" t="str">
        <f t="shared" si="1598"/>
        <v>https://en.wikipedia.org/wiki/Yordan_Sokolov</v>
      </c>
      <c r="Y4768" t="str">
        <f t="shared" si="1599"/>
        <v>https://tools.wmflabs.org/xtools-articleinfo/?article=Yordan_Sokolov&amp;project=en.wikipedia.org</v>
      </c>
      <c r="AB4768" t="str">
        <f t="shared" si="1600"/>
        <v>https://en.wikipedia.org/w/index.php?title=Special:WhatLinksHere/Yordan_Sokolov&amp;limit=500</v>
      </c>
    </row>
    <row r="4769" spans="1:29">
      <c r="A4769">
        <v>758</v>
      </c>
      <c r="B4769">
        <v>443157</v>
      </c>
      <c r="C4769">
        <v>93597.436778509291</v>
      </c>
      <c r="D4769" t="s">
        <v>10579</v>
      </c>
      <c r="E4769" t="str">
        <f t="shared" si="1601"/>
        <v>York</v>
      </c>
      <c r="F4769" t="str">
        <f t="shared" si="1602"/>
        <v>Larese</v>
      </c>
      <c r="H4769">
        <v>0</v>
      </c>
      <c r="J4769">
        <v>77</v>
      </c>
      <c r="K4769" s="3">
        <v>42406</v>
      </c>
      <c r="L4769" t="s">
        <v>10998</v>
      </c>
      <c r="M4769" t="str">
        <f t="shared" si="1593"/>
        <v>American basketball player (Chicago Packers Philadelphia Warriors) and coach (New York Nets).[102]</v>
      </c>
      <c r="N4769" t="str">
        <f t="shared" si="1603"/>
        <v>American</v>
      </c>
      <c r="O4769" t="str">
        <f t="shared" si="1604"/>
        <v>basketball player (Chicago Packers Philadelphia Warriors) and coach (New York Nets).[102]</v>
      </c>
      <c r="P4769" t="str">
        <f t="shared" si="1596"/>
        <v>basketball player (Chicago Packers Philadelphia Warriors) and coach (New York Nets).</v>
      </c>
      <c r="Q4769" t="str">
        <f t="shared" si="1597"/>
        <v>basketball player (Chicago Packers Philadelphia Warriors) and coach (New York Nets)</v>
      </c>
      <c r="R4769" t="s">
        <v>3338</v>
      </c>
      <c r="S4769" t="s">
        <v>2257</v>
      </c>
      <c r="U4769" t="str">
        <f t="shared" si="1598"/>
        <v>https://en.wikipedia.org/wiki/York_Larese</v>
      </c>
      <c r="Y4769" t="str">
        <f t="shared" si="1599"/>
        <v>https://tools.wmflabs.org/xtools-articleinfo/?article=York_Larese&amp;project=en.wikipedia.org</v>
      </c>
      <c r="AB4769" t="str">
        <f t="shared" si="1600"/>
        <v>https://en.wikipedia.org/w/index.php?title=Special:WhatLinksHere/York_Larese&amp;limit=500</v>
      </c>
    </row>
    <row r="4770" spans="1:29">
      <c r="A4770">
        <v>3827</v>
      </c>
      <c r="B4770">
        <v>150361</v>
      </c>
      <c r="C4770">
        <v>599683.53561998811</v>
      </c>
      <c r="D4770" t="s">
        <v>13787</v>
      </c>
      <c r="E4770" t="s">
        <v>14437</v>
      </c>
      <c r="F4770" t="s">
        <v>14436</v>
      </c>
      <c r="H4770">
        <v>0</v>
      </c>
      <c r="J4770">
        <v>86</v>
      </c>
      <c r="K4770" s="5">
        <v>42580</v>
      </c>
      <c r="L4770" t="s">
        <v>14623</v>
      </c>
      <c r="M4770" t="str">
        <f t="shared" si="1593"/>
        <v>Ugandan politician.[486]</v>
      </c>
      <c r="N4770" t="str">
        <f t="shared" si="1603"/>
        <v>Ugandan</v>
      </c>
      <c r="O4770" t="str">
        <f t="shared" si="1604"/>
        <v>politician.[486]</v>
      </c>
      <c r="P4770" s="2" t="str">
        <f t="shared" si="1596"/>
        <v>politician.</v>
      </c>
      <c r="Q4770" s="2" t="str">
        <f t="shared" si="1597"/>
        <v>politician</v>
      </c>
      <c r="R4770" s="2" t="str">
        <f>IFERROR(MID(Q4770,1,FIND(" ",Q4770)-1),Q4770)</f>
        <v>politician</v>
      </c>
      <c r="S4770" s="2"/>
      <c r="U4770" t="str">
        <f t="shared" ref="U4770:U4801" si="1605">CONCATENATE("https://en.wikipedia.org/wiki/",REPLACE(D4770,FIND(" ",D4770),1,"_"))</f>
        <v>https://en.wikipedia.org/wiki/Yowabu_Magada Kawaluuko</v>
      </c>
      <c r="Y4770" t="str">
        <f t="shared" ref="Y4770:Y4801" si="1606">CONCATENATE("https://tools.wmflabs.org/xtools-articleinfo/?article=",REPLACE(D4770,FIND(" ",D4770),1,"_"),"&amp;project=en.wikipedia.org")</f>
        <v>https://tools.wmflabs.org/xtools-articleinfo/?article=Yowabu_Magada Kawaluuko&amp;project=en.wikipedia.org</v>
      </c>
      <c r="AB4770" t="str">
        <f t="shared" ref="AB4770:AB4801" si="1607">CONCATENATE("https://en.wikipedia.org/w/index.php?title=Special:WhatLinksHere/",REPLACE(D4770,FIND(" ",D4770),1,"_"),"&amp;limit=500")</f>
        <v>https://en.wikipedia.org/w/index.php?title=Special:WhatLinksHere/Yowabu_Magada Kawaluuko&amp;limit=500</v>
      </c>
    </row>
    <row r="4771" spans="1:29">
      <c r="A4771">
        <v>2175</v>
      </c>
      <c r="B4771">
        <v>357169</v>
      </c>
      <c r="C4771">
        <v>843973.18431547319</v>
      </c>
      <c r="D4771" t="s">
        <v>6713</v>
      </c>
      <c r="E4771" t="str">
        <f t="shared" ref="E4771:E4786" si="1608">LEFT(D4771,FIND(" ",D4771)-1)</f>
        <v>Yu</v>
      </c>
      <c r="F4771" t="str">
        <f t="shared" ref="F4771:F4786" si="1609">MID(D4771,FIND(" ",D4771)+1,9999)</f>
        <v>Songlie</v>
      </c>
      <c r="H4771">
        <v>0</v>
      </c>
      <c r="J4771">
        <v>95</v>
      </c>
      <c r="K4771" s="5">
        <v>42480</v>
      </c>
      <c r="L4771" t="s">
        <v>6184</v>
      </c>
      <c r="M4771" t="str">
        <f t="shared" si="1593"/>
        <v>Chinese agricultural scientist educator and academician (Chinese Academy of Engineering).[362]</v>
      </c>
      <c r="N4771" t="str">
        <f t="shared" si="1603"/>
        <v>Chinese</v>
      </c>
      <c r="O4771" t="str">
        <f t="shared" si="1604"/>
        <v>agricultural scientist educator and academician (Chinese Academy of Engineering).[362]</v>
      </c>
      <c r="P4771" t="str">
        <f t="shared" si="1596"/>
        <v>agricultural scientist educator and academician (Chinese Academy of Engineering).</v>
      </c>
      <c r="Q4771" t="str">
        <f t="shared" si="1597"/>
        <v>agricultural scientist educator and academician (Chinese Academy of Engineering)</v>
      </c>
      <c r="R4771" t="str">
        <f>LEFT(Q4771,47)</f>
        <v>agricultural scientist educator and academician</v>
      </c>
      <c r="S4771" s="2" t="s">
        <v>1569</v>
      </c>
      <c r="U4771" t="str">
        <f t="shared" si="1605"/>
        <v>https://en.wikipedia.org/wiki/Yu_Songlie</v>
      </c>
      <c r="Y4771" t="str">
        <f t="shared" si="1606"/>
        <v>https://tools.wmflabs.org/xtools-articleinfo/?article=Yu_Songlie&amp;project=en.wikipedia.org</v>
      </c>
      <c r="AB4771" t="str">
        <f t="shared" si="1607"/>
        <v>https://en.wikipedia.org/w/index.php?title=Special:WhatLinksHere/Yu_Songlie&amp;limit=500</v>
      </c>
    </row>
    <row r="4772" spans="1:29">
      <c r="A4772">
        <v>657</v>
      </c>
      <c r="B4772">
        <v>971557</v>
      </c>
      <c r="C4772">
        <v>553386.8873881147</v>
      </c>
      <c r="D4772" t="s">
        <v>9841</v>
      </c>
      <c r="E4772" t="str">
        <f t="shared" si="1608"/>
        <v>Yuan</v>
      </c>
      <c r="F4772" t="str">
        <f t="shared" si="1609"/>
        <v>Geng</v>
      </c>
      <c r="H4772">
        <v>0</v>
      </c>
      <c r="J4772">
        <v>98</v>
      </c>
      <c r="K4772" s="3">
        <v>42400</v>
      </c>
      <c r="L4772" t="s">
        <v>9842</v>
      </c>
      <c r="M4772" t="str">
        <f t="shared" si="1593"/>
        <v>Chinese politician and business executive.[663]</v>
      </c>
      <c r="N4772" t="str">
        <f t="shared" si="1603"/>
        <v>Chinese</v>
      </c>
      <c r="O4772" t="str">
        <f t="shared" si="1604"/>
        <v>politician and business executive.[663]</v>
      </c>
      <c r="P4772" t="str">
        <f t="shared" si="1596"/>
        <v>politician and business executive.</v>
      </c>
      <c r="Q4772" t="str">
        <f t="shared" si="1597"/>
        <v>politician and business executive</v>
      </c>
      <c r="R4772" t="str">
        <f>Q4772</f>
        <v>politician and business executive</v>
      </c>
      <c r="T4772" t="s">
        <v>8677</v>
      </c>
      <c r="U4772" t="str">
        <f t="shared" si="1605"/>
        <v>https://en.wikipedia.org/wiki/Yuan_Geng</v>
      </c>
      <c r="Y4772" t="str">
        <f t="shared" si="1606"/>
        <v>https://tools.wmflabs.org/xtools-articleinfo/?article=Yuan_Geng&amp;project=en.wikipedia.org</v>
      </c>
      <c r="AB4772" t="str">
        <f t="shared" si="1607"/>
        <v>https://en.wikipedia.org/w/index.php?title=Special:WhatLinksHere/Yuan_Geng&amp;limit=500</v>
      </c>
    </row>
    <row r="4773" spans="1:29">
      <c r="A4773">
        <v>2540</v>
      </c>
      <c r="B4773">
        <v>238705</v>
      </c>
      <c r="C4773">
        <v>613115.16234036395</v>
      </c>
      <c r="D4773" t="s">
        <v>11977</v>
      </c>
      <c r="E4773" t="str">
        <f t="shared" si="1608"/>
        <v>Yukio</v>
      </c>
      <c r="F4773" t="str">
        <f t="shared" si="1609"/>
        <v>Ninagawa</v>
      </c>
      <c r="H4773">
        <v>0</v>
      </c>
      <c r="J4773">
        <v>80</v>
      </c>
      <c r="K4773" s="5">
        <v>42502</v>
      </c>
      <c r="L4773" t="s">
        <v>12570</v>
      </c>
      <c r="M4773" t="str">
        <f t="shared" si="1593"/>
        <v>Japanese film and theatre director pneumonia.[204]</v>
      </c>
      <c r="N4773" t="str">
        <f t="shared" si="1603"/>
        <v>Japanese</v>
      </c>
      <c r="O4773" t="str">
        <f t="shared" si="1604"/>
        <v>film and theatre director pneumonia.[204]</v>
      </c>
      <c r="P4773" t="str">
        <f t="shared" si="1596"/>
        <v>film and theatre director pneumonia.</v>
      </c>
      <c r="Q4773" t="str">
        <f t="shared" si="1597"/>
        <v>film and theatre director pneumonia</v>
      </c>
      <c r="R4773" t="s">
        <v>2959</v>
      </c>
      <c r="T4773" t="s">
        <v>13034</v>
      </c>
      <c r="U4773" t="str">
        <f t="shared" si="1605"/>
        <v>https://en.wikipedia.org/wiki/Yukio_Ninagawa</v>
      </c>
      <c r="Y4773" t="str">
        <f t="shared" si="1606"/>
        <v>https://tools.wmflabs.org/xtools-articleinfo/?article=Yukio_Ninagawa&amp;project=en.wikipedia.org</v>
      </c>
      <c r="AB4773" t="str">
        <f t="shared" si="1607"/>
        <v>https://en.wikipedia.org/w/index.php?title=Special:WhatLinksHere/Yukio_Ninagawa&amp;limit=500</v>
      </c>
    </row>
    <row r="4774" spans="1:29">
      <c r="A4774">
        <v>2636</v>
      </c>
      <c r="B4774">
        <v>943051</v>
      </c>
      <c r="C4774">
        <v>796394.40066148387</v>
      </c>
      <c r="D4774" t="s">
        <v>12055</v>
      </c>
      <c r="E4774" t="str">
        <f t="shared" si="1608"/>
        <v>Yūko</v>
      </c>
      <c r="F4774" t="str">
        <f t="shared" si="1609"/>
        <v>Mizutani</v>
      </c>
      <c r="H4774">
        <v>0</v>
      </c>
      <c r="J4774">
        <v>51</v>
      </c>
      <c r="K4774" s="5">
        <v>42507</v>
      </c>
      <c r="L4774" t="s">
        <v>12732</v>
      </c>
      <c r="M4774" t="str">
        <f t="shared" si="1593"/>
        <v>Japanese voice actress (Digimon Black Jack Tenchi Muyo!) breast cancer.[300]</v>
      </c>
      <c r="N4774" t="str">
        <f t="shared" si="1603"/>
        <v>Japanese</v>
      </c>
      <c r="O4774" t="str">
        <f t="shared" si="1604"/>
        <v>voice actress (Digimon Black Jack Tenchi Muyo!) breast cancer.[300]</v>
      </c>
      <c r="P4774" t="str">
        <f t="shared" si="1596"/>
        <v>voice actress (Digimon Black Jack Tenchi Muyo!) breast cancer.</v>
      </c>
      <c r="Q4774" t="str">
        <f t="shared" si="1597"/>
        <v>voice actress (Digimon Black Jack Tenchi Muyo!) breast cancer</v>
      </c>
      <c r="R4774" t="s">
        <v>13001</v>
      </c>
      <c r="S4774" s="2" t="s">
        <v>1259</v>
      </c>
      <c r="T4774" t="s">
        <v>13002</v>
      </c>
      <c r="U4774" t="str">
        <f t="shared" si="1605"/>
        <v>https://en.wikipedia.org/wiki/Yūko_Mizutani</v>
      </c>
      <c r="Y4774" t="str">
        <f t="shared" si="1606"/>
        <v>https://tools.wmflabs.org/xtools-articleinfo/?article=Yūko_Mizutani&amp;project=en.wikipedia.org</v>
      </c>
      <c r="AB4774" t="str">
        <f t="shared" si="1607"/>
        <v>https://en.wikipedia.org/w/index.php?title=Special:WhatLinksHere/Yūko_Mizutani&amp;limit=500</v>
      </c>
    </row>
    <row r="4775" spans="1:29">
      <c r="A4775">
        <v>991</v>
      </c>
      <c r="B4775">
        <v>650297</v>
      </c>
      <c r="C4775">
        <v>853120.89287526766</v>
      </c>
      <c r="D4775" t="s">
        <v>10626</v>
      </c>
      <c r="E4775" t="str">
        <f t="shared" si="1608"/>
        <v>Yūko</v>
      </c>
      <c r="F4775" t="str">
        <f t="shared" si="1609"/>
        <v>Tsushima</v>
      </c>
      <c r="H4775">
        <v>0</v>
      </c>
      <c r="J4775">
        <v>68</v>
      </c>
      <c r="K4775" s="3">
        <v>42418</v>
      </c>
      <c r="L4775" t="s">
        <v>11223</v>
      </c>
      <c r="M4775" t="str">
        <f t="shared" si="1593"/>
        <v>Japanese author.[336]</v>
      </c>
      <c r="N4775" t="str">
        <f t="shared" si="1603"/>
        <v>Japanese</v>
      </c>
      <c r="O4775" t="str">
        <f t="shared" si="1604"/>
        <v>author.[336]</v>
      </c>
      <c r="P4775" t="str">
        <f t="shared" si="1596"/>
        <v>author.</v>
      </c>
      <c r="Q4775" t="str">
        <f t="shared" si="1597"/>
        <v>author</v>
      </c>
      <c r="R4775" t="str">
        <f>IFERROR(MID(Q4775,1,FIND(" ",Q4775)-1),Q4775)</f>
        <v>author</v>
      </c>
      <c r="U4775" t="str">
        <f t="shared" si="1605"/>
        <v>https://en.wikipedia.org/wiki/Yūko_Tsushima</v>
      </c>
      <c r="V4775">
        <v>269</v>
      </c>
      <c r="W4775">
        <v>0</v>
      </c>
      <c r="X4775">
        <v>0</v>
      </c>
      <c r="Y4775" t="str">
        <f t="shared" si="1606"/>
        <v>https://tools.wmflabs.org/xtools-articleinfo/?article=Yūko_Tsushima&amp;project=en.wikipedia.org</v>
      </c>
      <c r="Z4775">
        <v>58</v>
      </c>
      <c r="AA4775">
        <v>43</v>
      </c>
      <c r="AB4775" t="str">
        <f t="shared" si="1607"/>
        <v>https://en.wikipedia.org/w/index.php?title=Special:WhatLinksHere/Yūko_Tsushima&amp;limit=500</v>
      </c>
      <c r="AC4775">
        <v>15</v>
      </c>
    </row>
    <row r="4776" spans="1:29">
      <c r="A4776">
        <v>3084</v>
      </c>
      <c r="B4776">
        <v>169848</v>
      </c>
      <c r="C4776">
        <v>992922.55266936985</v>
      </c>
      <c r="D4776" t="s">
        <v>5132</v>
      </c>
      <c r="E4776" t="str">
        <f t="shared" si="1608"/>
        <v>Yumi</v>
      </c>
      <c r="F4776" t="str">
        <f t="shared" si="1609"/>
        <v>Shirakawa</v>
      </c>
      <c r="H4776">
        <v>0</v>
      </c>
      <c r="J4776">
        <v>79</v>
      </c>
      <c r="K4776" s="5">
        <v>42535</v>
      </c>
      <c r="L4776" t="s">
        <v>4822</v>
      </c>
      <c r="M4776" t="str">
        <f t="shared" si="1593"/>
        <v>Japanese actress (Rodan The Mysterians The H-Man).[239]</v>
      </c>
      <c r="N4776" t="str">
        <f t="shared" si="1603"/>
        <v>Japanese</v>
      </c>
      <c r="O4776" t="str">
        <f t="shared" si="1604"/>
        <v>actress (Rodan The Mysterians The H-Man).[239]</v>
      </c>
      <c r="P4776" t="str">
        <f t="shared" si="1596"/>
        <v>actress (Rodan The Mysterians The H-Man).</v>
      </c>
      <c r="Q4776" t="str">
        <f t="shared" si="1597"/>
        <v>actress (Rodan The Mysterians The H-Man)</v>
      </c>
      <c r="R4776" t="str">
        <f>IFERROR(MID(Q4776,1,FIND(" ",Q4776)-1),Q4776)</f>
        <v>actress</v>
      </c>
      <c r="S4776" s="2" t="s">
        <v>1195</v>
      </c>
      <c r="U4776" t="str">
        <f t="shared" si="1605"/>
        <v>https://en.wikipedia.org/wiki/Yumi_Shirakawa</v>
      </c>
      <c r="Y4776" t="str">
        <f t="shared" si="1606"/>
        <v>https://tools.wmflabs.org/xtools-articleinfo/?article=Yumi_Shirakawa&amp;project=en.wikipedia.org</v>
      </c>
      <c r="AB4776" t="str">
        <f t="shared" si="1607"/>
        <v>https://en.wikipedia.org/w/index.php?title=Special:WhatLinksHere/Yumi_Shirakawa&amp;limit=500</v>
      </c>
    </row>
    <row r="4777" spans="1:29">
      <c r="A4777">
        <v>4314</v>
      </c>
      <c r="B4777">
        <v>560079</v>
      </c>
      <c r="C4777">
        <v>450411.37874159176</v>
      </c>
      <c r="D4777" t="s">
        <v>4085</v>
      </c>
      <c r="E4777" t="str">
        <f t="shared" si="1608"/>
        <v>Yunus</v>
      </c>
      <c r="F4777" t="str">
        <f t="shared" si="1609"/>
        <v>Jaffery</v>
      </c>
      <c r="H4777">
        <v>0</v>
      </c>
      <c r="J4777">
        <v>86</v>
      </c>
      <c r="K4777" s="5">
        <v>42611</v>
      </c>
      <c r="L4777" t="s">
        <v>3659</v>
      </c>
      <c r="M4777" t="str">
        <f t="shared" si="1593"/>
        <v>Indian Persian scholar.[458]</v>
      </c>
      <c r="N4777" t="str">
        <f t="shared" si="1603"/>
        <v>Indian</v>
      </c>
      <c r="O4777" t="str">
        <f t="shared" si="1604"/>
        <v>Persian scholar.[458]</v>
      </c>
      <c r="P4777" s="2" t="str">
        <f t="shared" si="1596"/>
        <v>Persian scholar.</v>
      </c>
      <c r="Q4777" s="2" t="str">
        <f t="shared" si="1597"/>
        <v>Persian scholar</v>
      </c>
      <c r="R4777" s="2" t="s">
        <v>2832</v>
      </c>
      <c r="S4777" s="2"/>
      <c r="U4777" t="str">
        <f t="shared" si="1605"/>
        <v>https://en.wikipedia.org/wiki/Yunus_Jaffery</v>
      </c>
      <c r="Y4777" t="str">
        <f t="shared" si="1606"/>
        <v>https://tools.wmflabs.org/xtools-articleinfo/?article=Yunus_Jaffery&amp;project=en.wikipedia.org</v>
      </c>
      <c r="AB4777" t="str">
        <f t="shared" si="1607"/>
        <v>https://en.wikipedia.org/w/index.php?title=Special:WhatLinksHere/Yunus_Jaffery&amp;limit=500</v>
      </c>
    </row>
    <row r="4778" spans="1:29">
      <c r="A4778" s="2">
        <v>1991</v>
      </c>
      <c r="B4778" s="2">
        <v>399444</v>
      </c>
      <c r="C4778" s="2">
        <v>789478.82007378212</v>
      </c>
      <c r="D4778" s="2" t="s">
        <v>6535</v>
      </c>
      <c r="E4778" s="2" t="str">
        <f t="shared" si="1608"/>
        <v>Yura</v>
      </c>
      <c r="F4778" s="2" t="str">
        <f t="shared" si="1609"/>
        <v>Halim</v>
      </c>
      <c r="G4778" s="2"/>
      <c r="H4778">
        <v>0</v>
      </c>
      <c r="J4778" s="2">
        <v>92</v>
      </c>
      <c r="K4778" s="6">
        <v>42471</v>
      </c>
      <c r="L4778" s="2" t="s">
        <v>6493</v>
      </c>
      <c r="M4778" s="2" t="str">
        <f t="shared" si="1593"/>
        <v>Bruneian politician Chief Minister (1967–1972) and lyricist (national anthem).[178]</v>
      </c>
      <c r="N4778" s="2" t="str">
        <f t="shared" si="1603"/>
        <v>Bruneian</v>
      </c>
      <c r="O4778" s="2" t="str">
        <f t="shared" si="1604"/>
        <v>politician Chief Minister (1967–1972) and lyricist (national anthem).[178]</v>
      </c>
      <c r="P4778" s="2" t="str">
        <f t="shared" si="1596"/>
        <v>politician Chief Minister (1967–1972) and lyricist (national anthem).</v>
      </c>
      <c r="Q4778" s="2" t="str">
        <f t="shared" si="1597"/>
        <v>politician Chief Minister (1967–1972) and lyricist (national anthem)</v>
      </c>
      <c r="R4778" s="2" t="s">
        <v>3238</v>
      </c>
      <c r="S4778" s="2" t="s">
        <v>1735</v>
      </c>
      <c r="T4778" s="2"/>
      <c r="U4778" t="str">
        <f t="shared" si="1605"/>
        <v>https://en.wikipedia.org/wiki/Yura_Halim</v>
      </c>
      <c r="V4778" s="2"/>
      <c r="Y4778" t="str">
        <f t="shared" si="1606"/>
        <v>https://tools.wmflabs.org/xtools-articleinfo/?article=Yura_Halim&amp;project=en.wikipedia.org</v>
      </c>
      <c r="Z4778" s="2"/>
      <c r="AA4778" s="2"/>
      <c r="AB4778" t="str">
        <f t="shared" si="1607"/>
        <v>https://en.wikipedia.org/w/index.php?title=Special:WhatLinksHere/Yura_Halim&amp;limit=500</v>
      </c>
      <c r="AC4778" s="2"/>
    </row>
    <row r="4779" spans="1:29">
      <c r="A4779">
        <v>3970</v>
      </c>
      <c r="B4779">
        <v>377868</v>
      </c>
      <c r="C4779">
        <v>187471.03583427815</v>
      </c>
      <c r="D4779" t="s">
        <v>4416</v>
      </c>
      <c r="E4779" t="str">
        <f t="shared" si="1608"/>
        <v>Yuri</v>
      </c>
      <c r="F4779" t="str">
        <f t="shared" si="1609"/>
        <v>Bregel</v>
      </c>
      <c r="H4779">
        <v>0</v>
      </c>
      <c r="J4779">
        <v>90</v>
      </c>
      <c r="K4779" s="5">
        <v>42589</v>
      </c>
      <c r="L4779" t="s">
        <v>3930</v>
      </c>
      <c r="M4779" t="str">
        <f t="shared" si="1593"/>
        <v>Russian historian.[112]</v>
      </c>
      <c r="N4779" t="str">
        <f t="shared" si="1603"/>
        <v>Russian</v>
      </c>
      <c r="O4779" t="str">
        <f t="shared" si="1604"/>
        <v>historian.[112]</v>
      </c>
      <c r="P4779" s="2" t="str">
        <f t="shared" si="1596"/>
        <v>historian.</v>
      </c>
      <c r="Q4779" s="2" t="str">
        <f t="shared" si="1597"/>
        <v>historian</v>
      </c>
      <c r="R4779" s="2" t="str">
        <f>IFERROR(MID(Q4779,1,FIND(" ",Q4779)-1),Q4779)</f>
        <v>historian</v>
      </c>
      <c r="S4779" s="2"/>
      <c r="U4779" t="str">
        <f t="shared" si="1605"/>
        <v>https://en.wikipedia.org/wiki/Yuri_Bregel</v>
      </c>
      <c r="Y4779" t="str">
        <f t="shared" si="1606"/>
        <v>https://tools.wmflabs.org/xtools-articleinfo/?article=Yuri_Bregel&amp;project=en.wikipedia.org</v>
      </c>
      <c r="AB4779" t="str">
        <f t="shared" si="1607"/>
        <v>https://en.wikipedia.org/w/index.php?title=Special:WhatLinksHere/Yuri_Bregel&amp;limit=500</v>
      </c>
    </row>
    <row r="4780" spans="1:29">
      <c r="A4780">
        <v>2118</v>
      </c>
      <c r="B4780">
        <v>781582</v>
      </c>
      <c r="C4780">
        <v>297865.29862303723</v>
      </c>
      <c r="D4780" t="s">
        <v>6986</v>
      </c>
      <c r="E4780" t="str">
        <f t="shared" si="1608"/>
        <v>Yuri</v>
      </c>
      <c r="F4780" t="str">
        <f t="shared" si="1609"/>
        <v>Bychkov</v>
      </c>
      <c r="H4780">
        <v>0</v>
      </c>
      <c r="J4780">
        <v>84</v>
      </c>
      <c r="K4780" s="5">
        <v>42478</v>
      </c>
      <c r="L4780" t="s">
        <v>6251</v>
      </c>
      <c r="M4780" t="str">
        <f t="shared" si="1593"/>
        <v>Russian art historian.[305]</v>
      </c>
      <c r="N4780" t="str">
        <f t="shared" si="1603"/>
        <v>Russian</v>
      </c>
      <c r="O4780" t="str">
        <f t="shared" si="1604"/>
        <v>art historian.[305]</v>
      </c>
      <c r="P4780" t="str">
        <f t="shared" si="1596"/>
        <v>art historian.</v>
      </c>
      <c r="Q4780" t="str">
        <f t="shared" si="1597"/>
        <v>art historian</v>
      </c>
      <c r="R4780" t="s">
        <v>7214</v>
      </c>
      <c r="U4780" t="str">
        <f t="shared" si="1605"/>
        <v>https://en.wikipedia.org/wiki/Yuri_Bychkov</v>
      </c>
      <c r="Y4780" t="str">
        <f t="shared" si="1606"/>
        <v>https://tools.wmflabs.org/xtools-articleinfo/?article=Yuri_Bychkov&amp;project=en.wikipedia.org</v>
      </c>
      <c r="AB4780" t="str">
        <f t="shared" si="1607"/>
        <v>https://en.wikipedia.org/w/index.php?title=Special:WhatLinksHere/Yuri_Bychkov&amp;limit=500</v>
      </c>
    </row>
    <row r="4781" spans="1:29">
      <c r="A4781">
        <v>4682</v>
      </c>
      <c r="B4781">
        <v>16397</v>
      </c>
      <c r="C4781">
        <v>708080.01312798297</v>
      </c>
      <c r="D4781" t="s">
        <v>15214</v>
      </c>
      <c r="E4781" t="str">
        <f t="shared" si="1608"/>
        <v>Yuri</v>
      </c>
      <c r="F4781" t="str">
        <f t="shared" si="1609"/>
        <v>Korablin</v>
      </c>
      <c r="H4781">
        <v>0</v>
      </c>
      <c r="J4781">
        <v>56</v>
      </c>
      <c r="K4781" s="5">
        <v>42633</v>
      </c>
      <c r="L4781" t="s">
        <v>15738</v>
      </c>
      <c r="M4781" t="str">
        <f t="shared" si="1593"/>
        <v>Russian politician and businessman owner of Venezia F.C..[119]</v>
      </c>
      <c r="N4781" t="str">
        <f t="shared" si="1603"/>
        <v>Russian</v>
      </c>
      <c r="O4781" t="str">
        <f t="shared" si="1604"/>
        <v>politician and businessman owner of Venezia F.C..[119]</v>
      </c>
      <c r="P4781" s="2" t="str">
        <f t="shared" si="1596"/>
        <v>politician and businessman owner of Venezia F.C..</v>
      </c>
      <c r="Q4781" s="2" t="str">
        <f t="shared" si="1597"/>
        <v>politician and businessman owner of Venezia F</v>
      </c>
      <c r="R4781" s="2" t="s">
        <v>15773</v>
      </c>
      <c r="S4781" t="s">
        <v>316</v>
      </c>
      <c r="U4781" t="str">
        <f t="shared" si="1605"/>
        <v>https://en.wikipedia.org/wiki/Yuri_Korablin</v>
      </c>
      <c r="Y4781" t="str">
        <f t="shared" si="1606"/>
        <v>https://tools.wmflabs.org/xtools-articleinfo/?article=Yuri_Korablin&amp;project=en.wikipedia.org</v>
      </c>
      <c r="AB4781" t="str">
        <f t="shared" si="1607"/>
        <v>https://en.wikipedia.org/w/index.php?title=Special:WhatLinksHere/Yuri_Korablin&amp;limit=500</v>
      </c>
    </row>
    <row r="4782" spans="1:29">
      <c r="A4782">
        <v>1273</v>
      </c>
      <c r="B4782">
        <v>620620</v>
      </c>
      <c r="C4782">
        <v>153353.54977105453</v>
      </c>
      <c r="D4782" t="s">
        <v>9077</v>
      </c>
      <c r="E4782" t="str">
        <f t="shared" si="1608"/>
        <v>Yuri</v>
      </c>
      <c r="F4782" t="str">
        <f t="shared" si="1609"/>
        <v>Kuznetsov</v>
      </c>
      <c r="H4782">
        <v>0</v>
      </c>
      <c r="J4782">
        <v>83</v>
      </c>
      <c r="K4782" s="3">
        <v>42433</v>
      </c>
      <c r="L4782" s="2" t="s">
        <v>8180</v>
      </c>
      <c r="M4782" t="str">
        <f t="shared" si="1593"/>
        <v>Azerbaijani Soviet football player and coach (Neftchi).[79]</v>
      </c>
      <c r="N4782" s="2" t="s">
        <v>7746</v>
      </c>
      <c r="O4782" s="2" t="s">
        <v>7745</v>
      </c>
      <c r="P4782" t="str">
        <f t="shared" si="1596"/>
        <v>football player and coach (Neftchi).</v>
      </c>
      <c r="Q4782" t="str">
        <f t="shared" si="1597"/>
        <v>football player and coach (Neftchi)</v>
      </c>
      <c r="R4782" t="s">
        <v>7225</v>
      </c>
      <c r="S4782" s="2" t="s">
        <v>2137</v>
      </c>
      <c r="U4782" t="str">
        <f t="shared" si="1605"/>
        <v>https://en.wikipedia.org/wiki/Yuri_Kuznetsov</v>
      </c>
      <c r="Y4782" t="str">
        <f t="shared" si="1606"/>
        <v>https://tools.wmflabs.org/xtools-articleinfo/?article=Yuri_Kuznetsov&amp;project=en.wikipedia.org</v>
      </c>
      <c r="AB4782" t="str">
        <f t="shared" si="1607"/>
        <v>https://en.wikipedia.org/w/index.php?title=Special:WhatLinksHere/Yuri_Kuznetsov&amp;limit=500</v>
      </c>
    </row>
    <row r="4783" spans="1:29">
      <c r="A4783">
        <v>2639</v>
      </c>
      <c r="B4783">
        <v>59917</v>
      </c>
      <c r="C4783">
        <v>118201.08690699271</v>
      </c>
      <c r="D4783" t="s">
        <v>12059</v>
      </c>
      <c r="E4783" t="str">
        <f t="shared" si="1608"/>
        <v>Yuri</v>
      </c>
      <c r="F4783" t="str">
        <f t="shared" si="1609"/>
        <v>Volkov</v>
      </c>
      <c r="H4783">
        <v>0</v>
      </c>
      <c r="J4783">
        <v>79</v>
      </c>
      <c r="K4783" s="5">
        <v>42507</v>
      </c>
      <c r="L4783" t="s">
        <v>12735</v>
      </c>
      <c r="M4783" t="str">
        <f t="shared" si="1593"/>
        <v>Russian ice hockey player (Krylya Sovetov Moscow HC Dynamo Moscow national team).[303]</v>
      </c>
      <c r="N4783" t="str">
        <f>MID(M4783,1,FIND(" ",M4783)-1)</f>
        <v>Russian</v>
      </c>
      <c r="O4783" t="str">
        <f t="shared" ref="O4783:O4790" si="1610">MID(M4783,FIND(" ",M4783)+1,9999)</f>
        <v>ice hockey player (Krylya Sovetov Moscow HC Dynamo Moscow national team).[303]</v>
      </c>
      <c r="P4783" t="str">
        <f t="shared" si="1596"/>
        <v>ice hockey player (Krylya Sovetov Moscow HC Dynamo Moscow national team).</v>
      </c>
      <c r="Q4783" t="str">
        <f t="shared" si="1597"/>
        <v>ice hockey player (Krylya Sovetov Moscow HC Dynamo Moscow national team)</v>
      </c>
      <c r="R4783" t="s">
        <v>13201</v>
      </c>
      <c r="S4783" s="2" t="s">
        <v>1352</v>
      </c>
      <c r="U4783" t="str">
        <f t="shared" si="1605"/>
        <v>https://en.wikipedia.org/wiki/Yuri_Volkov</v>
      </c>
      <c r="Y4783" t="str">
        <f t="shared" si="1606"/>
        <v>https://tools.wmflabs.org/xtools-articleinfo/?article=Yuri_Volkov&amp;project=en.wikipedia.org</v>
      </c>
      <c r="AB4783" t="str">
        <f t="shared" si="1607"/>
        <v>https://en.wikipedia.org/w/index.php?title=Special:WhatLinksHere/Yuri_Volkov&amp;limit=500</v>
      </c>
    </row>
    <row r="4784" spans="1:29">
      <c r="A4784">
        <v>817</v>
      </c>
      <c r="B4784">
        <v>838493</v>
      </c>
      <c r="C4784">
        <v>308015.87386031315</v>
      </c>
      <c r="D4784" t="s">
        <v>10760</v>
      </c>
      <c r="E4784" t="str">
        <f t="shared" si="1608"/>
        <v>Yuriy</v>
      </c>
      <c r="F4784" t="str">
        <f t="shared" si="1609"/>
        <v>Dumchev</v>
      </c>
      <c r="H4784">
        <v>0</v>
      </c>
      <c r="J4784">
        <v>57</v>
      </c>
      <c r="K4784" s="3">
        <v>42410</v>
      </c>
      <c r="L4784" t="s">
        <v>11254</v>
      </c>
      <c r="M4784" t="str">
        <f t="shared" si="1593"/>
        <v>Russian Soviet discus thrower world record holder (1983–1986).[161]</v>
      </c>
      <c r="N4784" t="s">
        <v>7037</v>
      </c>
      <c r="O4784" t="str">
        <f t="shared" si="1610"/>
        <v>Soviet discus thrower world record holder (1983–1986).[161]</v>
      </c>
      <c r="P4784" t="str">
        <f t="shared" si="1596"/>
        <v>Soviet discus thrower world record holder (1983–1986).</v>
      </c>
      <c r="Q4784" t="str">
        <f t="shared" si="1597"/>
        <v>Soviet discus thrower world record holder (1983–1986)</v>
      </c>
      <c r="R4784" t="s">
        <v>7036</v>
      </c>
      <c r="S4784" t="s">
        <v>2294</v>
      </c>
      <c r="U4784" t="str">
        <f t="shared" si="1605"/>
        <v>https://en.wikipedia.org/wiki/Yuriy_Dumchev</v>
      </c>
      <c r="Y4784" t="str">
        <f t="shared" si="1606"/>
        <v>https://tools.wmflabs.org/xtools-articleinfo/?article=Yuriy_Dumchev&amp;project=en.wikipedia.org</v>
      </c>
      <c r="AB4784" t="str">
        <f t="shared" si="1607"/>
        <v>https://en.wikipedia.org/w/index.php?title=Special:WhatLinksHere/Yuriy_Dumchev&amp;limit=500</v>
      </c>
    </row>
    <row r="4785" spans="1:29">
      <c r="A4785">
        <v>1138</v>
      </c>
      <c r="B4785">
        <v>140417</v>
      </c>
      <c r="C4785">
        <v>833609.1722430865</v>
      </c>
      <c r="D4785" t="s">
        <v>11131</v>
      </c>
      <c r="E4785" t="str">
        <f t="shared" si="1608"/>
        <v>Yushu</v>
      </c>
      <c r="F4785" t="str">
        <f t="shared" si="1609"/>
        <v>Kitano</v>
      </c>
      <c r="H4785">
        <v>0</v>
      </c>
      <c r="J4785">
        <v>85</v>
      </c>
      <c r="K4785" s="3">
        <v>42427</v>
      </c>
      <c r="L4785" t="s">
        <v>11597</v>
      </c>
      <c r="M4785" t="str">
        <f t="shared" si="1593"/>
        <v>Japanese wrestler Olympic silver medalist (1952).[485]</v>
      </c>
      <c r="N4785" t="str">
        <f t="shared" ref="N4785:N4790" si="1611">MID(M4785,1,FIND(" ",M4785)-1)</f>
        <v>Japanese</v>
      </c>
      <c r="O4785" t="str">
        <f t="shared" si="1610"/>
        <v>wrestler Olympic silver medalist (1952).[485]</v>
      </c>
      <c r="P4785" t="str">
        <f t="shared" si="1596"/>
        <v>wrestler Olympic silver medalist (1952).</v>
      </c>
      <c r="Q4785" t="str">
        <f t="shared" si="1597"/>
        <v>wrestler Olympic silver medalist (1952)</v>
      </c>
      <c r="R4785" t="str">
        <f>IFERROR(MID(Q4785,1,FIND(" ",Q4785)-1),Q4785)</f>
        <v>wrestler</v>
      </c>
      <c r="S4785" t="s">
        <v>2060</v>
      </c>
      <c r="U4785" t="str">
        <f t="shared" si="1605"/>
        <v>https://en.wikipedia.org/wiki/Yushu_Kitano</v>
      </c>
      <c r="Y4785" t="str">
        <f t="shared" si="1606"/>
        <v>https://tools.wmflabs.org/xtools-articleinfo/?article=Yushu_Kitano&amp;project=en.wikipedia.org</v>
      </c>
      <c r="AB4785" t="str">
        <f t="shared" si="1607"/>
        <v>https://en.wikipedia.org/w/index.php?title=Special:WhatLinksHere/Yushu_Kitano&amp;limit=500</v>
      </c>
    </row>
    <row r="4786" spans="1:29">
      <c r="A4786">
        <v>237</v>
      </c>
      <c r="B4786">
        <v>358949</v>
      </c>
      <c r="C4786">
        <v>493433.6068936318</v>
      </c>
      <c r="D4786" t="s">
        <v>9230</v>
      </c>
      <c r="E4786" t="str">
        <f t="shared" si="1608"/>
        <v>Yusuf</v>
      </c>
      <c r="F4786" t="str">
        <f t="shared" si="1609"/>
        <v>Zuayyin</v>
      </c>
      <c r="H4786">
        <v>0</v>
      </c>
      <c r="J4786">
        <v>84</v>
      </c>
      <c r="K4786" s="3">
        <v>42379</v>
      </c>
      <c r="L4786" t="s">
        <v>10196</v>
      </c>
      <c r="M4786" t="str">
        <f t="shared" si="1593"/>
        <v>Syrian politician Prime Minister (1965 1966–1968).[238]</v>
      </c>
      <c r="N4786" t="str">
        <f t="shared" si="1611"/>
        <v>Syrian</v>
      </c>
      <c r="O4786" t="str">
        <f t="shared" si="1610"/>
        <v>politician Prime Minister (1965 1966–1968).[238]</v>
      </c>
      <c r="P4786" t="str">
        <f t="shared" si="1596"/>
        <v>politician Prime Minister (1965 1966–1968).</v>
      </c>
      <c r="Q4786" t="str">
        <f t="shared" si="1597"/>
        <v>politician Prime Minister (1965 1966–1968)</v>
      </c>
      <c r="R4786" t="str">
        <f>IFERROR(MID(Q4786,1,FIND(" ",Q4786)-1),Q4786)</f>
        <v>politician</v>
      </c>
      <c r="S4786" t="s">
        <v>2484</v>
      </c>
      <c r="U4786" t="str">
        <f t="shared" si="1605"/>
        <v>https://en.wikipedia.org/wiki/Yusuf_Zuayyin</v>
      </c>
      <c r="Y4786" t="str">
        <f t="shared" si="1606"/>
        <v>https://tools.wmflabs.org/xtools-articleinfo/?article=Yusuf_Zuayyin&amp;project=en.wikipedia.org</v>
      </c>
      <c r="AB4786" t="str">
        <f t="shared" si="1607"/>
        <v>https://en.wikipedia.org/w/index.php?title=Special:WhatLinksHere/Yusuf_Zuayyin&amp;limit=500</v>
      </c>
    </row>
    <row r="4787" spans="1:29">
      <c r="A4787">
        <v>3461</v>
      </c>
      <c r="B4787">
        <v>449524</v>
      </c>
      <c r="C4787">
        <v>292983.24470073567</v>
      </c>
      <c r="D4787" t="s">
        <v>13615</v>
      </c>
      <c r="E4787" t="s">
        <v>13615</v>
      </c>
      <c r="H4787">
        <v>0</v>
      </c>
      <c r="J4787">
        <v>92</v>
      </c>
      <c r="K4787" s="5">
        <v>42559</v>
      </c>
      <c r="L4787" t="s">
        <v>14113</v>
      </c>
      <c r="M4787" t="str">
        <f t="shared" si="1593"/>
        <v>Chinese calligrapher and imperial prince Prince Gong (1936–1945).[120]</v>
      </c>
      <c r="N4787" t="str">
        <f t="shared" si="1611"/>
        <v>Chinese</v>
      </c>
      <c r="O4787" t="str">
        <f t="shared" si="1610"/>
        <v>calligrapher and imperial prince Prince Gong (1936–1945).[120]</v>
      </c>
      <c r="P4787" s="2" t="str">
        <f t="shared" si="1596"/>
        <v>calligrapher and imperial prince Prince Gong (1936–1945).</v>
      </c>
      <c r="Q4787" s="2" t="str">
        <f t="shared" si="1597"/>
        <v>calligrapher and imperial prince Prince Gong (1936–1945)</v>
      </c>
      <c r="R4787" s="2" t="s">
        <v>2910</v>
      </c>
      <c r="S4787" s="2" t="s">
        <v>919</v>
      </c>
      <c r="U4787" t="e">
        <f t="shared" si="1605"/>
        <v>#VALUE!</v>
      </c>
      <c r="Y4787" t="e">
        <f t="shared" si="1606"/>
        <v>#VALUE!</v>
      </c>
      <c r="AB4787" t="e">
        <f t="shared" si="1607"/>
        <v>#VALUE!</v>
      </c>
    </row>
    <row r="4788" spans="1:29">
      <c r="A4788">
        <v>3343</v>
      </c>
      <c r="B4788">
        <v>401454</v>
      </c>
      <c r="C4788">
        <v>437484.13599132618</v>
      </c>
      <c r="D4788" s="2" t="s">
        <v>13660</v>
      </c>
      <c r="E4788" s="2" t="str">
        <f t="shared" ref="E4788:E4794" si="1612">LEFT(D4788,FIND(" ",D4788)-1)</f>
        <v>Yves</v>
      </c>
      <c r="F4788" s="2" t="str">
        <f t="shared" ref="F4788:F4794" si="1613">MID(D4788,FIND(" ",D4788)+1,9999)</f>
        <v>Bonnefoy</v>
      </c>
      <c r="G4788" s="2"/>
      <c r="H4788">
        <v>0</v>
      </c>
      <c r="J4788" s="2">
        <v>93</v>
      </c>
      <c r="K4788" s="6">
        <v>42552</v>
      </c>
      <c r="L4788" s="2" t="s">
        <v>13819</v>
      </c>
      <c r="M4788" s="2" t="str">
        <f t="shared" si="1593"/>
        <v>French poet.[1]</v>
      </c>
      <c r="N4788" s="2" t="str">
        <f t="shared" si="1611"/>
        <v>French</v>
      </c>
      <c r="O4788" s="2" t="str">
        <f t="shared" si="1610"/>
        <v>poet.[1]</v>
      </c>
      <c r="P4788" s="2" t="str">
        <f t="shared" si="1596"/>
        <v>poet.</v>
      </c>
      <c r="Q4788" s="2" t="str">
        <f t="shared" si="1597"/>
        <v>poet</v>
      </c>
      <c r="R4788" s="2" t="str">
        <f t="shared" ref="R4788:R4793" si="1614">IFERROR(MID(Q4788,1,FIND(" ",Q4788)-1),Q4788)</f>
        <v>poet</v>
      </c>
      <c r="S4788" s="2"/>
      <c r="T4788" s="2"/>
      <c r="U4788" t="str">
        <f t="shared" si="1605"/>
        <v>https://en.wikipedia.org/wiki/Yves_Bonnefoy</v>
      </c>
      <c r="V4788" s="2"/>
      <c r="Y4788" t="str">
        <f t="shared" si="1606"/>
        <v>https://tools.wmflabs.org/xtools-articleinfo/?article=Yves_Bonnefoy&amp;project=en.wikipedia.org</v>
      </c>
      <c r="Z4788" s="2"/>
      <c r="AA4788" s="2"/>
      <c r="AB4788" t="str">
        <f t="shared" si="1607"/>
        <v>https://en.wikipedia.org/w/index.php?title=Special:WhatLinksHere/Yves_Bonnefoy&amp;limit=500</v>
      </c>
      <c r="AC4788" s="2"/>
    </row>
    <row r="4789" spans="1:29">
      <c r="A4789">
        <v>1244</v>
      </c>
      <c r="B4789">
        <v>180899</v>
      </c>
      <c r="C4789">
        <v>560174.21182514227</v>
      </c>
      <c r="D4789" t="s">
        <v>9041</v>
      </c>
      <c r="E4789" t="str">
        <f t="shared" si="1612"/>
        <v>Yves</v>
      </c>
      <c r="F4789" t="str">
        <f t="shared" si="1613"/>
        <v>Guéna</v>
      </c>
      <c r="H4789">
        <v>0</v>
      </c>
      <c r="J4789">
        <v>93</v>
      </c>
      <c r="K4789" s="3">
        <v>42432</v>
      </c>
      <c r="L4789" s="2" t="s">
        <v>8217</v>
      </c>
      <c r="M4789" t="str">
        <f t="shared" si="1593"/>
        <v>French politician President of the Constitutional Council (2000–2004) High Commissioner of Ivory Coast (1960).[50]</v>
      </c>
      <c r="N4789" t="str">
        <f t="shared" si="1611"/>
        <v>French</v>
      </c>
      <c r="O4789" t="str">
        <f t="shared" si="1610"/>
        <v>politician President of the Constitutional Council (2000–2004) High Commissioner of Ivory Coast (1960).[50]</v>
      </c>
      <c r="P4789" t="str">
        <f t="shared" si="1596"/>
        <v>politician President of the Constitutional Council (2000–2004) High Commissioner of Ivory Coast (1960).</v>
      </c>
      <c r="Q4789" t="str">
        <f t="shared" si="1597"/>
        <v>politician President of the Constitutional Council (2000–2004) High Commissioner of Ivory Coast (1960)</v>
      </c>
      <c r="R4789" t="str">
        <f t="shared" si="1614"/>
        <v>politician</v>
      </c>
      <c r="S4789" s="2" t="s">
        <v>2022</v>
      </c>
      <c r="U4789" t="str">
        <f t="shared" si="1605"/>
        <v>https://en.wikipedia.org/wiki/Yves_Guéna</v>
      </c>
      <c r="Y4789" t="str">
        <f t="shared" si="1606"/>
        <v>https://tools.wmflabs.org/xtools-articleinfo/?article=Yves_Guéna&amp;project=en.wikipedia.org</v>
      </c>
      <c r="AB4789" t="str">
        <f t="shared" si="1607"/>
        <v>https://en.wikipedia.org/w/index.php?title=Special:WhatLinksHere/Yves_Guéna&amp;limit=500</v>
      </c>
    </row>
    <row r="4790" spans="1:29">
      <c r="A4790">
        <v>136</v>
      </c>
      <c r="B4790">
        <v>487164</v>
      </c>
      <c r="C4790">
        <v>243424.12170426542</v>
      </c>
      <c r="D4790" t="s">
        <v>9330</v>
      </c>
      <c r="E4790" t="str">
        <f t="shared" si="1612"/>
        <v>Yves</v>
      </c>
      <c r="F4790" t="str">
        <f t="shared" si="1613"/>
        <v>Vincent</v>
      </c>
      <c r="H4790">
        <v>0</v>
      </c>
      <c r="J4790">
        <v>94</v>
      </c>
      <c r="K4790" s="3">
        <v>42375</v>
      </c>
      <c r="L4790" t="s">
        <v>9331</v>
      </c>
      <c r="M4790" t="str">
        <f t="shared" si="1593"/>
        <v>French actor.[136]</v>
      </c>
      <c r="N4790" t="str">
        <f t="shared" si="1611"/>
        <v>French</v>
      </c>
      <c r="O4790" t="str">
        <f t="shared" si="1610"/>
        <v>actor.[136]</v>
      </c>
      <c r="P4790" t="str">
        <f t="shared" si="1596"/>
        <v>actor.</v>
      </c>
      <c r="Q4790" t="str">
        <f t="shared" si="1597"/>
        <v>actor</v>
      </c>
      <c r="R4790" t="str">
        <f t="shared" si="1614"/>
        <v>actor</v>
      </c>
      <c r="U4790" t="str">
        <f t="shared" si="1605"/>
        <v>https://en.wikipedia.org/wiki/Yves_Vincent</v>
      </c>
      <c r="Y4790" t="str">
        <f t="shared" si="1606"/>
        <v>https://tools.wmflabs.org/xtools-articleinfo/?article=Yves_Vincent&amp;project=en.wikipedia.org</v>
      </c>
      <c r="AB4790" t="str">
        <f t="shared" si="1607"/>
        <v>https://en.wikipedia.org/w/index.php?title=Special:WhatLinksHere/Yves_Vincent&amp;limit=500</v>
      </c>
    </row>
    <row r="4791" spans="1:29">
      <c r="A4791">
        <v>1735</v>
      </c>
      <c r="B4791">
        <v>251523</v>
      </c>
      <c r="C4791">
        <v>495489.63066536089</v>
      </c>
      <c r="D4791" t="s">
        <v>8643</v>
      </c>
      <c r="E4791" t="str">
        <f t="shared" si="1612"/>
        <v>Yvette</v>
      </c>
      <c r="F4791" t="str">
        <f t="shared" si="1613"/>
        <v>Francis-McBarnette</v>
      </c>
      <c r="H4791">
        <v>0</v>
      </c>
      <c r="J4791">
        <v>89</v>
      </c>
      <c r="K4791" s="3">
        <v>42457</v>
      </c>
      <c r="L4791" s="2" t="s">
        <v>7878</v>
      </c>
      <c r="M4791" t="str">
        <f t="shared" si="1593"/>
        <v>Jamaican-born American pediatrician.[542]</v>
      </c>
      <c r="N4791" t="s">
        <v>7447</v>
      </c>
      <c r="O4791" s="2" t="s">
        <v>7446</v>
      </c>
      <c r="P4791" t="str">
        <f t="shared" si="1596"/>
        <v>pediatrician.</v>
      </c>
      <c r="Q4791" t="str">
        <f t="shared" si="1597"/>
        <v>pediatrician</v>
      </c>
      <c r="R4791" t="str">
        <f t="shared" si="1614"/>
        <v>pediatrician</v>
      </c>
      <c r="U4791" t="str">
        <f t="shared" si="1605"/>
        <v>https://en.wikipedia.org/wiki/Yvette_Francis-McBarnette</v>
      </c>
      <c r="Y4791" t="str">
        <f t="shared" si="1606"/>
        <v>https://tools.wmflabs.org/xtools-articleinfo/?article=Yvette_Francis-McBarnette&amp;project=en.wikipedia.org</v>
      </c>
      <c r="AB4791" t="str">
        <f t="shared" si="1607"/>
        <v>https://en.wikipedia.org/w/index.php?title=Special:WhatLinksHere/Yvette_Francis-McBarnette&amp;limit=500</v>
      </c>
    </row>
    <row r="4792" spans="1:29">
      <c r="A4792">
        <v>2194</v>
      </c>
      <c r="B4792">
        <v>612794</v>
      </c>
      <c r="C4792">
        <v>783955.29962563165</v>
      </c>
      <c r="D4792" t="s">
        <v>6905</v>
      </c>
      <c r="E4792" t="str">
        <f t="shared" si="1612"/>
        <v>Yvon</v>
      </c>
      <c r="F4792" t="str">
        <f t="shared" si="1613"/>
        <v>Charbonneau</v>
      </c>
      <c r="H4792">
        <v>0</v>
      </c>
      <c r="J4792">
        <v>75</v>
      </c>
      <c r="K4792" s="5">
        <v>42482</v>
      </c>
      <c r="L4792" t="s">
        <v>6142</v>
      </c>
      <c r="M4792" t="str">
        <f t="shared" si="1593"/>
        <v>Canadian politician stroke.[382]</v>
      </c>
      <c r="N4792" t="str">
        <f t="shared" ref="N4792:N4815" si="1615">MID(M4792,1,FIND(" ",M4792)-1)</f>
        <v>Canadian</v>
      </c>
      <c r="O4792" t="str">
        <f t="shared" ref="O4792:O4818" si="1616">MID(M4792,FIND(" ",M4792)+1,9999)</f>
        <v>politician stroke.[382]</v>
      </c>
      <c r="P4792" t="str">
        <f t="shared" si="1596"/>
        <v>politician stroke.</v>
      </c>
      <c r="Q4792" t="str">
        <f t="shared" si="1597"/>
        <v>politician stroke</v>
      </c>
      <c r="R4792" t="str">
        <f t="shared" si="1614"/>
        <v>politician</v>
      </c>
      <c r="U4792" t="str">
        <f t="shared" si="1605"/>
        <v>https://en.wikipedia.org/wiki/Yvon_Charbonneau</v>
      </c>
      <c r="Y4792" t="str">
        <f t="shared" si="1606"/>
        <v>https://tools.wmflabs.org/xtools-articleinfo/?article=Yvon_Charbonneau&amp;project=en.wikipedia.org</v>
      </c>
      <c r="AB4792" t="str">
        <f t="shared" si="1607"/>
        <v>https://en.wikipedia.org/w/index.php?title=Special:WhatLinksHere/Yvon_Charbonneau&amp;limit=500</v>
      </c>
    </row>
    <row r="4793" spans="1:29">
      <c r="A4793">
        <v>514</v>
      </c>
      <c r="B4793">
        <v>212600</v>
      </c>
      <c r="C4793">
        <v>359488.10733134451</v>
      </c>
      <c r="D4793" t="s">
        <v>9675</v>
      </c>
      <c r="E4793" t="str">
        <f t="shared" si="1612"/>
        <v>Yvonne</v>
      </c>
      <c r="F4793" t="str">
        <f t="shared" si="1613"/>
        <v>Chouteau</v>
      </c>
      <c r="H4793">
        <v>0</v>
      </c>
      <c r="J4793">
        <v>86</v>
      </c>
      <c r="K4793" s="3">
        <v>42393</v>
      </c>
      <c r="L4793" t="s">
        <v>9532</v>
      </c>
      <c r="M4793" t="str">
        <f t="shared" si="1593"/>
        <v>American ballerina.[520]</v>
      </c>
      <c r="N4793" t="str">
        <f t="shared" si="1615"/>
        <v>American</v>
      </c>
      <c r="O4793" t="str">
        <f t="shared" si="1616"/>
        <v>ballerina.[520]</v>
      </c>
      <c r="P4793" t="str">
        <f t="shared" si="1596"/>
        <v>ballerina.</v>
      </c>
      <c r="Q4793" t="str">
        <f t="shared" si="1597"/>
        <v>ballerina</v>
      </c>
      <c r="R4793" t="str">
        <f t="shared" si="1614"/>
        <v>ballerina</v>
      </c>
      <c r="U4793" t="str">
        <f t="shared" si="1605"/>
        <v>https://en.wikipedia.org/wiki/Yvonne_Chouteau</v>
      </c>
      <c r="Y4793" t="str">
        <f t="shared" si="1606"/>
        <v>https://tools.wmflabs.org/xtools-articleinfo/?article=Yvonne_Chouteau&amp;project=en.wikipedia.org</v>
      </c>
      <c r="AB4793" t="str">
        <f t="shared" si="1607"/>
        <v>https://en.wikipedia.org/w/index.php?title=Special:WhatLinksHere/Yvonne_Chouteau&amp;limit=500</v>
      </c>
    </row>
    <row r="4794" spans="1:29">
      <c r="A4794">
        <v>871</v>
      </c>
      <c r="B4794">
        <v>785934</v>
      </c>
      <c r="C4794">
        <v>240327.38412097387</v>
      </c>
      <c r="D4794" t="s">
        <v>10946</v>
      </c>
      <c r="E4794" t="str">
        <f t="shared" si="1612"/>
        <v>Yvonne</v>
      </c>
      <c r="F4794" t="str">
        <f t="shared" si="1613"/>
        <v>Porcella</v>
      </c>
      <c r="H4794">
        <v>0</v>
      </c>
      <c r="J4794">
        <v>79</v>
      </c>
      <c r="K4794" s="3">
        <v>42412</v>
      </c>
      <c r="L4794" t="s">
        <v>11237</v>
      </c>
      <c r="M4794" t="str">
        <f t="shared" si="1593"/>
        <v>American quilt artist.[215]</v>
      </c>
      <c r="N4794" t="str">
        <f t="shared" si="1615"/>
        <v>American</v>
      </c>
      <c r="O4794" t="str">
        <f t="shared" si="1616"/>
        <v>quilt artist.[215]</v>
      </c>
      <c r="P4794" t="str">
        <f t="shared" si="1596"/>
        <v>quilt artist.</v>
      </c>
      <c r="Q4794" t="str">
        <f t="shared" si="1597"/>
        <v>quilt artist</v>
      </c>
      <c r="R4794" t="s">
        <v>7323</v>
      </c>
      <c r="U4794" t="str">
        <f t="shared" si="1605"/>
        <v>https://en.wikipedia.org/wiki/Yvonne_Porcella</v>
      </c>
      <c r="Y4794" t="str">
        <f t="shared" si="1606"/>
        <v>https://tools.wmflabs.org/xtools-articleinfo/?article=Yvonne_Porcella&amp;project=en.wikipedia.org</v>
      </c>
      <c r="AB4794" t="str">
        <f t="shared" si="1607"/>
        <v>https://en.wikipedia.org/w/index.php?title=Special:WhatLinksHere/Yvonne_Porcella&amp;limit=500</v>
      </c>
    </row>
    <row r="4795" spans="1:29">
      <c r="A4795">
        <v>2226</v>
      </c>
      <c r="B4795">
        <v>684900</v>
      </c>
      <c r="C4795">
        <v>93821.903350544744</v>
      </c>
      <c r="D4795" t="s">
        <v>6589</v>
      </c>
      <c r="E4795" t="s">
        <v>5913</v>
      </c>
      <c r="F4795" t="s">
        <v>5914</v>
      </c>
      <c r="H4795">
        <v>0</v>
      </c>
      <c r="J4795">
        <v>84</v>
      </c>
      <c r="K4795" s="5">
        <v>42484</v>
      </c>
      <c r="L4795" t="s">
        <v>6173</v>
      </c>
      <c r="M4795" t="str">
        <f t="shared" si="1593"/>
        <v>Pakistani Islamic scholar heart attack.[414]</v>
      </c>
      <c r="N4795" t="str">
        <f t="shared" si="1615"/>
        <v>Pakistani</v>
      </c>
      <c r="O4795" t="str">
        <f t="shared" si="1616"/>
        <v>Islamic scholar heart attack.[414]</v>
      </c>
      <c r="P4795" t="str">
        <f t="shared" si="1596"/>
        <v>Islamic scholar heart attack.</v>
      </c>
      <c r="Q4795" t="str">
        <f t="shared" si="1597"/>
        <v>Islamic scholar heart attack</v>
      </c>
      <c r="R4795" t="s">
        <v>5856</v>
      </c>
      <c r="T4795" t="s">
        <v>5739</v>
      </c>
      <c r="U4795" t="str">
        <f t="shared" si="1605"/>
        <v>https://en.wikipedia.org/wiki/Zafar_Ishaq Ansari</v>
      </c>
      <c r="Y4795" t="str">
        <f t="shared" si="1606"/>
        <v>https://tools.wmflabs.org/xtools-articleinfo/?article=Zafar_Ishaq Ansari&amp;project=en.wikipedia.org</v>
      </c>
      <c r="AB4795" t="str">
        <f t="shared" si="1607"/>
        <v>https://en.wikipedia.org/w/index.php?title=Special:WhatLinksHere/Zafar_Ishaq Ansari&amp;limit=500</v>
      </c>
    </row>
    <row r="4796" spans="1:29">
      <c r="A4796">
        <v>1757</v>
      </c>
      <c r="B4796">
        <v>229885</v>
      </c>
      <c r="C4796">
        <v>618211.49933348352</v>
      </c>
      <c r="D4796" t="s">
        <v>8298</v>
      </c>
      <c r="E4796" t="str">
        <f>LEFT(D4796,FIND(" ",D4796)-1)</f>
        <v>Zafar</v>
      </c>
      <c r="F4796" t="str">
        <f>MID(D4796,FIND(" ",D4796)+1,9999)</f>
        <v>Mahmud</v>
      </c>
      <c r="H4796">
        <v>0</v>
      </c>
      <c r="J4796">
        <v>93</v>
      </c>
      <c r="K4796" s="3">
        <v>42458</v>
      </c>
      <c r="L4796" s="2" t="s">
        <v>7485</v>
      </c>
      <c r="M4796" t="str">
        <f t="shared" si="1593"/>
        <v>Indian pilot.[565] (death announced on this date)</v>
      </c>
      <c r="N4796" t="str">
        <f t="shared" si="1615"/>
        <v>Indian</v>
      </c>
      <c r="O4796" t="str">
        <f t="shared" si="1616"/>
        <v>pilot.[565] (death announced on this date)</v>
      </c>
      <c r="P4796" t="str">
        <f t="shared" si="1596"/>
        <v>pilot.</v>
      </c>
      <c r="Q4796" t="str">
        <f t="shared" si="1597"/>
        <v>pilot</v>
      </c>
      <c r="R4796" t="str">
        <f>IFERROR(MID(Q4796,1,FIND(" ",Q4796)-1),Q4796)</f>
        <v>pilot</v>
      </c>
      <c r="U4796" t="str">
        <f t="shared" si="1605"/>
        <v>https://en.wikipedia.org/wiki/Zafar_Mahmud</v>
      </c>
      <c r="Y4796" t="str">
        <f t="shared" si="1606"/>
        <v>https://tools.wmflabs.org/xtools-articleinfo/?article=Zafar_Mahmud&amp;project=en.wikipedia.org</v>
      </c>
      <c r="AB4796" t="str">
        <f t="shared" si="1607"/>
        <v>https://en.wikipedia.org/w/index.php?title=Special:WhatLinksHere/Zafar_Mahmud&amp;limit=500</v>
      </c>
    </row>
    <row r="4797" spans="1:29">
      <c r="A4797">
        <v>288</v>
      </c>
      <c r="B4797">
        <v>903059</v>
      </c>
      <c r="C4797">
        <v>582785.89516521606</v>
      </c>
      <c r="D4797" t="s">
        <v>9394</v>
      </c>
      <c r="E4797" t="str">
        <f>LEFT(D4797,FIND(" ",D4797)-1)</f>
        <v>Zaharije</v>
      </c>
      <c r="F4797" t="str">
        <f>MID(D4797,FIND(" ",D4797)+1,9999)</f>
        <v>Trnavčević</v>
      </c>
      <c r="H4797">
        <v>0</v>
      </c>
      <c r="J4797">
        <v>90</v>
      </c>
      <c r="K4797" s="3">
        <v>42382</v>
      </c>
      <c r="L4797" t="s">
        <v>10418</v>
      </c>
      <c r="M4797" t="str">
        <f t="shared" si="1593"/>
        <v>Serbian politician Acting President of the National Assembly (2012).[289]</v>
      </c>
      <c r="N4797" t="str">
        <f t="shared" si="1615"/>
        <v>Serbian</v>
      </c>
      <c r="O4797" t="str">
        <f t="shared" si="1616"/>
        <v>politician Acting President of the National Assembly (2012).[289]</v>
      </c>
      <c r="P4797" t="str">
        <f t="shared" si="1596"/>
        <v>politician Acting President of the National Assembly (2012).</v>
      </c>
      <c r="Q4797" t="str">
        <f t="shared" si="1597"/>
        <v>politician Acting President of the National Assembly (2012)</v>
      </c>
      <c r="R4797" t="str">
        <f>IFERROR(MID(Q4797,1,FIND(" ",Q4797)-1),Q4797)</f>
        <v>politician</v>
      </c>
      <c r="S4797" t="s">
        <v>2517</v>
      </c>
      <c r="U4797" t="str">
        <f t="shared" si="1605"/>
        <v>https://en.wikipedia.org/wiki/Zaharije_Trnavčević</v>
      </c>
      <c r="Y4797" t="str">
        <f t="shared" si="1606"/>
        <v>https://tools.wmflabs.org/xtools-articleinfo/?article=Zaharije_Trnavčević&amp;project=en.wikipedia.org</v>
      </c>
      <c r="AB4797" t="str">
        <f t="shared" si="1607"/>
        <v>https://en.wikipedia.org/w/index.php?title=Special:WhatLinksHere/Zaharije_Trnavčević&amp;limit=500</v>
      </c>
    </row>
    <row r="4798" spans="1:29">
      <c r="A4798">
        <v>4361</v>
      </c>
      <c r="B4798">
        <v>572182</v>
      </c>
      <c r="C4798">
        <v>582809.73054661439</v>
      </c>
      <c r="D4798" t="s">
        <v>14649</v>
      </c>
      <c r="E4798" t="str">
        <f>LEFT(D4798,FIND(" ",D4798)-1)</f>
        <v>Zahid</v>
      </c>
      <c r="F4798" t="str">
        <f>MID(D4798,FIND(" ",D4798)+1,9999)</f>
        <v>Malik</v>
      </c>
      <c r="H4798">
        <v>0</v>
      </c>
      <c r="J4798">
        <v>78</v>
      </c>
      <c r="K4798" s="5">
        <v>42614</v>
      </c>
      <c r="L4798" t="s">
        <v>15280</v>
      </c>
      <c r="M4798" t="str">
        <f t="shared" si="1593"/>
        <v>Pakistani newspaper publisher (Pakistan Observer).[443]</v>
      </c>
      <c r="N4798" t="str">
        <f t="shared" si="1615"/>
        <v>Pakistani</v>
      </c>
      <c r="O4798" t="str">
        <f t="shared" si="1616"/>
        <v>newspaper publisher (Pakistan Observer).[443]</v>
      </c>
      <c r="P4798" s="2" t="str">
        <f t="shared" si="1596"/>
        <v>newspaper publisher (Pakistan Observer).</v>
      </c>
      <c r="Q4798" s="2" t="str">
        <f t="shared" si="1597"/>
        <v>newspaper publisher (Pakistan Observer)</v>
      </c>
      <c r="R4798" s="2" t="s">
        <v>15903</v>
      </c>
      <c r="S4798" s="2" t="s">
        <v>484</v>
      </c>
      <c r="U4798" t="str">
        <f t="shared" si="1605"/>
        <v>https://en.wikipedia.org/wiki/Zahid_Malik</v>
      </c>
      <c r="Y4798" t="str">
        <f t="shared" si="1606"/>
        <v>https://tools.wmflabs.org/xtools-articleinfo/?article=Zahid_Malik&amp;project=en.wikipedia.org</v>
      </c>
      <c r="AB4798" t="str">
        <f t="shared" si="1607"/>
        <v>https://en.wikipedia.org/w/index.php?title=Special:WhatLinksHere/Zahid_Malik&amp;limit=500</v>
      </c>
    </row>
    <row r="4799" spans="1:29">
      <c r="A4799">
        <v>3589</v>
      </c>
      <c r="B4799">
        <v>806211</v>
      </c>
      <c r="C4799">
        <v>908572.17660959577</v>
      </c>
      <c r="D4799" t="s">
        <v>13906</v>
      </c>
      <c r="E4799" t="str">
        <f>LEFT(D4799,FIND(" ",D4799)-1)</f>
        <v>Zalman</v>
      </c>
      <c r="F4799" t="str">
        <f>MID(D4799,FIND(" ",D4799)+1,9999)</f>
        <v>Shapiro</v>
      </c>
      <c r="H4799">
        <v>0</v>
      </c>
      <c r="J4799">
        <v>96</v>
      </c>
      <c r="K4799" s="5">
        <v>42567</v>
      </c>
      <c r="L4799" t="s">
        <v>14244</v>
      </c>
      <c r="M4799" t="str">
        <f t="shared" si="1593"/>
        <v>American chemist a developer of the Nautilus nuclear-powered submarine.[248]</v>
      </c>
      <c r="N4799" t="str">
        <f t="shared" si="1615"/>
        <v>American</v>
      </c>
      <c r="O4799" t="str">
        <f t="shared" si="1616"/>
        <v>chemist a developer of the Nautilus nuclear-powered submarine.[248]</v>
      </c>
      <c r="P4799" s="2" t="str">
        <f t="shared" si="1596"/>
        <v>chemist a developer of the Nautilus nuclear-powered submarine.</v>
      </c>
      <c r="Q4799" s="2" t="str">
        <f t="shared" si="1597"/>
        <v>chemist a developer of the Nautilus nuclear-powered submarine</v>
      </c>
      <c r="R4799" s="2" t="str">
        <f>IFERROR(MID(Q4799,1,FIND(" ",Q4799)-1),Q4799)</f>
        <v>chemist</v>
      </c>
      <c r="S4799" s="2" t="s">
        <v>912</v>
      </c>
      <c r="U4799" t="str">
        <f t="shared" si="1605"/>
        <v>https://en.wikipedia.org/wiki/Zalman_Shapiro</v>
      </c>
      <c r="Y4799" t="str">
        <f t="shared" si="1606"/>
        <v>https://tools.wmflabs.org/xtools-articleinfo/?article=Zalman_Shapiro&amp;project=en.wikipedia.org</v>
      </c>
      <c r="AB4799" t="str">
        <f t="shared" si="1607"/>
        <v>https://en.wikipedia.org/w/index.php?title=Special:WhatLinksHere/Zalman_Shapiro&amp;limit=500</v>
      </c>
    </row>
    <row r="4800" spans="1:29">
      <c r="A4800">
        <v>526</v>
      </c>
      <c r="B4800">
        <v>574465</v>
      </c>
      <c r="C4800">
        <v>40956.261950668704</v>
      </c>
      <c r="D4800" t="s">
        <v>9753</v>
      </c>
      <c r="E4800" t="str">
        <f>LEFT(D4800,FIND(" ",D4800)-1)</f>
        <v>Zarkus</v>
      </c>
      <c r="F4800" t="str">
        <f>MID(D4800,FIND(" ",D4800)+1,9999)</f>
        <v>Poussa</v>
      </c>
      <c r="H4800">
        <v>0</v>
      </c>
      <c r="J4800">
        <v>40</v>
      </c>
      <c r="K4800" s="3">
        <v>42393</v>
      </c>
      <c r="L4800" t="s">
        <v>9886</v>
      </c>
      <c r="M4800" t="str">
        <f t="shared" si="1593"/>
        <v>Finnish drummer (RinneRadio) and songwriter.[532]</v>
      </c>
      <c r="N4800" t="str">
        <f t="shared" si="1615"/>
        <v>Finnish</v>
      </c>
      <c r="O4800" t="str">
        <f t="shared" si="1616"/>
        <v>drummer (RinneRadio) and songwriter.[532]</v>
      </c>
      <c r="P4800" t="str">
        <f t="shared" si="1596"/>
        <v>drummer (RinneRadio) and songwriter.</v>
      </c>
      <c r="Q4800" t="str">
        <f t="shared" si="1597"/>
        <v>drummer (RinneRadio) and songwriter</v>
      </c>
      <c r="R4800" t="s">
        <v>3260</v>
      </c>
      <c r="S4800" t="s">
        <v>2352</v>
      </c>
      <c r="U4800" t="str">
        <f t="shared" si="1605"/>
        <v>https://en.wikipedia.org/wiki/Zarkus_Poussa</v>
      </c>
      <c r="Y4800" t="str">
        <f t="shared" si="1606"/>
        <v>https://tools.wmflabs.org/xtools-articleinfo/?article=Zarkus_Poussa&amp;project=en.wikipedia.org</v>
      </c>
      <c r="AB4800" t="str">
        <f t="shared" si="1607"/>
        <v>https://en.wikipedia.org/w/index.php?title=Special:WhatLinksHere/Zarkus_Poussa&amp;limit=500</v>
      </c>
    </row>
    <row r="4801" spans="1:28">
      <c r="A4801">
        <v>546</v>
      </c>
      <c r="B4801">
        <v>872939</v>
      </c>
      <c r="C4801">
        <v>288565.50670207071</v>
      </c>
      <c r="D4801" t="s">
        <v>9789</v>
      </c>
      <c r="E4801" t="s">
        <v>10427</v>
      </c>
      <c r="F4801" t="s">
        <v>10426</v>
      </c>
      <c r="H4801">
        <v>0</v>
      </c>
      <c r="J4801">
        <v>79</v>
      </c>
      <c r="K4801" s="3">
        <v>42395</v>
      </c>
      <c r="L4801" t="s">
        <v>9855</v>
      </c>
      <c r="M4801" t="str">
        <f t="shared" si="1593"/>
        <v>Burmese author and public intellectual.[552]</v>
      </c>
      <c r="N4801" t="str">
        <f t="shared" si="1615"/>
        <v>Burmese</v>
      </c>
      <c r="O4801" t="str">
        <f t="shared" si="1616"/>
        <v>author and public intellectual.[552]</v>
      </c>
      <c r="P4801" t="str">
        <f t="shared" si="1596"/>
        <v>author and public intellectual.</v>
      </c>
      <c r="Q4801" t="str">
        <f t="shared" si="1597"/>
        <v>author and public intellectual</v>
      </c>
      <c r="R4801" t="str">
        <f>Q4801</f>
        <v>author and public intellectual</v>
      </c>
      <c r="U4801" t="str">
        <f t="shared" si="1605"/>
        <v>https://en.wikipedia.org/wiki/Zaw_Zaw Aung</v>
      </c>
      <c r="Y4801" t="str">
        <f t="shared" si="1606"/>
        <v>https://tools.wmflabs.org/xtools-articleinfo/?article=Zaw_Zaw Aung&amp;project=en.wikipedia.org</v>
      </c>
      <c r="AB4801" t="str">
        <f t="shared" si="1607"/>
        <v>https://en.wikipedia.org/w/index.php?title=Special:WhatLinksHere/Zaw_Zaw Aung&amp;limit=500</v>
      </c>
    </row>
    <row r="4802" spans="1:28">
      <c r="A4802">
        <v>137</v>
      </c>
      <c r="B4802">
        <v>537437</v>
      </c>
      <c r="C4802">
        <v>905501.07818216924</v>
      </c>
      <c r="D4802" t="s">
        <v>9332</v>
      </c>
      <c r="E4802" t="str">
        <f t="shared" ref="E4802:E4807" si="1617">LEFT(D4802,FIND(" ",D4802)-1)</f>
        <v>Zbigniew</v>
      </c>
      <c r="F4802" t="str">
        <f t="shared" ref="F4802:F4807" si="1618">MID(D4802,FIND(" ",D4802)+1,9999)</f>
        <v>Zychowicz</v>
      </c>
      <c r="H4802">
        <v>0</v>
      </c>
      <c r="J4802">
        <v>62</v>
      </c>
      <c r="K4802" s="3">
        <v>42375</v>
      </c>
      <c r="L4802" t="s">
        <v>10069</v>
      </c>
      <c r="M4802" t="str">
        <f t="shared" ref="M4802:M4830" si="1619">MID(L4802,2,LEN(L4802)-1)</f>
        <v>Polish politician Marshal of West Pomeranian Voivodeship (1999–2000).[137]</v>
      </c>
      <c r="N4802" t="str">
        <f t="shared" si="1615"/>
        <v>Polish</v>
      </c>
      <c r="O4802" t="str">
        <f t="shared" si="1616"/>
        <v>politician Marshal of West Pomeranian Voivodeship (1999–2000).[137]</v>
      </c>
      <c r="P4802" t="str">
        <f t="shared" ref="P4802:P4830" si="1620">IFERROR(MID(O4802,1,FIND("[",O4802)-1),O4802)</f>
        <v>politician Marshal of West Pomeranian Voivodeship (1999–2000).</v>
      </c>
      <c r="Q4802" t="str">
        <f t="shared" ref="Q4802:Q4830" si="1621">IFERROR(MID(P4802,1,FIND(".",P4802)-1),P4802)</f>
        <v>politician Marshal of West Pomeranian Voivodeship (1999–2000)</v>
      </c>
      <c r="R4802" t="str">
        <f>IFERROR(MID(Q4802,1,FIND(" ",Q4802)-1),Q4802)</f>
        <v>politician</v>
      </c>
      <c r="S4802" t="s">
        <v>2617</v>
      </c>
      <c r="U4802" t="str">
        <f t="shared" ref="U4802:U4830" si="1622">CONCATENATE("https://en.wikipedia.org/wiki/",REPLACE(D4802,FIND(" ",D4802),1,"_"))</f>
        <v>https://en.wikipedia.org/wiki/Zbigniew_Zychowicz</v>
      </c>
      <c r="Y4802" t="str">
        <f t="shared" ref="Y4802:Y4830" si="1623">CONCATENATE("https://tools.wmflabs.org/xtools-articleinfo/?article=",REPLACE(D4802,FIND(" ",D4802),1,"_"),"&amp;project=en.wikipedia.org")</f>
        <v>https://tools.wmflabs.org/xtools-articleinfo/?article=Zbigniew_Zychowicz&amp;project=en.wikipedia.org</v>
      </c>
      <c r="AB4802" t="str">
        <f t="shared" ref="AB4802:AB4830" si="1624">CONCATENATE("https://en.wikipedia.org/w/index.php?title=Special:WhatLinksHere/",REPLACE(D4802,FIND(" ",D4802),1,"_"),"&amp;limit=500")</f>
        <v>https://en.wikipedia.org/w/index.php?title=Special:WhatLinksHere/Zbigniew_Zychowicz&amp;limit=500</v>
      </c>
    </row>
    <row r="4803" spans="1:28">
      <c r="A4803">
        <v>4493</v>
      </c>
      <c r="B4803">
        <v>963454</v>
      </c>
      <c r="C4803">
        <v>171944.388913289</v>
      </c>
      <c r="D4803" t="s">
        <v>15206</v>
      </c>
      <c r="E4803" t="str">
        <f t="shared" si="1617"/>
        <v>Zdeněk</v>
      </c>
      <c r="F4803" t="str">
        <f t="shared" si="1618"/>
        <v>Měřínský</v>
      </c>
      <c r="H4803">
        <v>0</v>
      </c>
      <c r="J4803">
        <v>68</v>
      </c>
      <c r="K4803" s="5">
        <v>42622</v>
      </c>
      <c r="L4803" t="s">
        <v>15426</v>
      </c>
      <c r="M4803" t="str">
        <f t="shared" si="1619"/>
        <v>Czech archeologist and historian.[303]</v>
      </c>
      <c r="N4803" t="str">
        <f t="shared" si="1615"/>
        <v>Czech</v>
      </c>
      <c r="O4803" t="str">
        <f t="shared" si="1616"/>
        <v>archeologist and historian.[303]</v>
      </c>
      <c r="P4803" s="2" t="str">
        <f t="shared" si="1620"/>
        <v>archeologist and historian.</v>
      </c>
      <c r="Q4803" s="2" t="str">
        <f t="shared" si="1621"/>
        <v>archeologist and historian</v>
      </c>
      <c r="R4803" s="2" t="str">
        <f>Q4803</f>
        <v>archeologist and historian</v>
      </c>
      <c r="U4803" t="str">
        <f t="shared" si="1622"/>
        <v>https://en.wikipedia.org/wiki/Zdeněk_Měřínský</v>
      </c>
      <c r="Y4803" t="str">
        <f t="shared" si="1623"/>
        <v>https://tools.wmflabs.org/xtools-articleinfo/?article=Zdeněk_Měřínský&amp;project=en.wikipedia.org</v>
      </c>
      <c r="AB4803" t="str">
        <f t="shared" si="1624"/>
        <v>https://en.wikipedia.org/w/index.php?title=Special:WhatLinksHere/Zdeněk_Měřínský&amp;limit=500</v>
      </c>
    </row>
    <row r="4804" spans="1:28">
      <c r="A4804">
        <v>2730</v>
      </c>
      <c r="B4804">
        <v>518821</v>
      </c>
      <c r="C4804">
        <v>896344.87093098869</v>
      </c>
      <c r="D4804" t="s">
        <v>12284</v>
      </c>
      <c r="E4804" t="str">
        <f t="shared" si="1617"/>
        <v>Zdeněk</v>
      </c>
      <c r="F4804" t="str">
        <f t="shared" si="1618"/>
        <v>Mézl</v>
      </c>
      <c r="H4804">
        <v>0</v>
      </c>
      <c r="J4804">
        <v>81</v>
      </c>
      <c r="K4804" s="5">
        <v>42513</v>
      </c>
      <c r="L4804" t="s">
        <v>12840</v>
      </c>
      <c r="M4804" t="str">
        <f t="shared" si="1619"/>
        <v>Czech print-maker.[396]</v>
      </c>
      <c r="N4804" t="str">
        <f t="shared" si="1615"/>
        <v>Czech</v>
      </c>
      <c r="O4804" t="str">
        <f t="shared" si="1616"/>
        <v>print-maker.[396]</v>
      </c>
      <c r="P4804" t="str">
        <f t="shared" si="1620"/>
        <v>print-maker.</v>
      </c>
      <c r="Q4804" t="str">
        <f t="shared" si="1621"/>
        <v>print-maker</v>
      </c>
      <c r="R4804" t="str">
        <f>IFERROR(MID(Q4804,1,FIND(" ",Q4804)-1),Q4804)</f>
        <v>print-maker</v>
      </c>
      <c r="U4804" t="str">
        <f t="shared" si="1622"/>
        <v>https://en.wikipedia.org/wiki/Zdeněk_Mézl</v>
      </c>
      <c r="Y4804" t="str">
        <f t="shared" si="1623"/>
        <v>https://tools.wmflabs.org/xtools-articleinfo/?article=Zdeněk_Mézl&amp;project=en.wikipedia.org</v>
      </c>
      <c r="AB4804" t="str">
        <f t="shared" si="1624"/>
        <v>https://en.wikipedia.org/w/index.php?title=Special:WhatLinksHere/Zdeněk_Mézl&amp;limit=500</v>
      </c>
    </row>
    <row r="4805" spans="1:28">
      <c r="A4805">
        <v>3408</v>
      </c>
      <c r="B4805">
        <v>88816</v>
      </c>
      <c r="C4805">
        <v>109676.57851051626</v>
      </c>
      <c r="D4805" t="s">
        <v>13745</v>
      </c>
      <c r="E4805" t="str">
        <f t="shared" si="1617"/>
        <v>Zdeněk</v>
      </c>
      <c r="F4805" t="str">
        <f t="shared" si="1618"/>
        <v>Neubauer</v>
      </c>
      <c r="H4805">
        <v>0</v>
      </c>
      <c r="J4805">
        <v>74</v>
      </c>
      <c r="K4805" s="5">
        <v>42556</v>
      </c>
      <c r="L4805" t="s">
        <v>14130</v>
      </c>
      <c r="M4805" t="str">
        <f t="shared" si="1619"/>
        <v>Czech philosopher and biologist.[67]</v>
      </c>
      <c r="N4805" t="str">
        <f t="shared" si="1615"/>
        <v>Czech</v>
      </c>
      <c r="O4805" t="str">
        <f t="shared" si="1616"/>
        <v>philosopher and biologist.[67]</v>
      </c>
      <c r="P4805" s="2" t="str">
        <f t="shared" si="1620"/>
        <v>philosopher and biologist.</v>
      </c>
      <c r="Q4805" s="2" t="str">
        <f t="shared" si="1621"/>
        <v>philosopher and biologist</v>
      </c>
      <c r="R4805" s="2" t="str">
        <f>Q4805</f>
        <v>philosopher and biologist</v>
      </c>
      <c r="S4805" s="2"/>
      <c r="U4805" t="str">
        <f t="shared" si="1622"/>
        <v>https://en.wikipedia.org/wiki/Zdeněk_Neubauer</v>
      </c>
      <c r="Y4805" t="str">
        <f t="shared" si="1623"/>
        <v>https://tools.wmflabs.org/xtools-articleinfo/?article=Zdeněk_Neubauer&amp;project=en.wikipedia.org</v>
      </c>
      <c r="AB4805" t="str">
        <f t="shared" si="1624"/>
        <v>https://en.wikipedia.org/w/index.php?title=Special:WhatLinksHere/Zdeněk_Neubauer&amp;limit=500</v>
      </c>
    </row>
    <row r="4806" spans="1:28">
      <c r="A4806">
        <v>1115</v>
      </c>
      <c r="B4806">
        <v>705583</v>
      </c>
      <c r="C4806">
        <v>595152.28174313961</v>
      </c>
      <c r="D4806" t="s">
        <v>11008</v>
      </c>
      <c r="E4806" t="str">
        <f t="shared" si="1617"/>
        <v>Zdeněk</v>
      </c>
      <c r="F4806" t="str">
        <f t="shared" si="1618"/>
        <v>Smetana</v>
      </c>
      <c r="H4806">
        <v>0</v>
      </c>
      <c r="J4806">
        <v>90</v>
      </c>
      <c r="K4806" s="3">
        <v>42425</v>
      </c>
      <c r="L4806" t="s">
        <v>11565</v>
      </c>
      <c r="M4806" t="str">
        <f t="shared" si="1619"/>
        <v>Czech artist and animator.[462]</v>
      </c>
      <c r="N4806" t="str">
        <f t="shared" si="1615"/>
        <v>Czech</v>
      </c>
      <c r="O4806" t="str">
        <f t="shared" si="1616"/>
        <v>artist and animator.[462]</v>
      </c>
      <c r="P4806" t="str">
        <f t="shared" si="1620"/>
        <v>artist and animator.</v>
      </c>
      <c r="Q4806" t="str">
        <f t="shared" si="1621"/>
        <v>artist and animator</v>
      </c>
      <c r="R4806" t="str">
        <f>Q4806</f>
        <v>artist and animator</v>
      </c>
      <c r="U4806" t="str">
        <f t="shared" si="1622"/>
        <v>https://en.wikipedia.org/wiki/Zdeněk_Smetana</v>
      </c>
      <c r="Y4806" t="str">
        <f t="shared" si="1623"/>
        <v>https://tools.wmflabs.org/xtools-articleinfo/?article=Zdeněk_Smetana&amp;project=en.wikipedia.org</v>
      </c>
      <c r="AB4806" t="str">
        <f t="shared" si="1624"/>
        <v>https://en.wikipedia.org/w/index.php?title=Special:WhatLinksHere/Zdeněk_Smetana&amp;limit=500</v>
      </c>
    </row>
    <row r="4807" spans="1:28">
      <c r="A4807">
        <v>795</v>
      </c>
      <c r="B4807">
        <v>617163</v>
      </c>
      <c r="C4807">
        <v>74637.3169713479</v>
      </c>
      <c r="D4807" t="s">
        <v>10733</v>
      </c>
      <c r="E4807" t="str">
        <f t="shared" si="1617"/>
        <v>Zdravko</v>
      </c>
      <c r="F4807" t="str">
        <f t="shared" si="1618"/>
        <v>Tolimir</v>
      </c>
      <c r="H4807">
        <v>0</v>
      </c>
      <c r="J4807">
        <v>67</v>
      </c>
      <c r="K4807" s="3">
        <v>42408</v>
      </c>
      <c r="L4807" t="s">
        <v>10931</v>
      </c>
      <c r="M4807" t="str">
        <f t="shared" si="1619"/>
        <v>Yugoslav military commander in the Bosnian War.[139]</v>
      </c>
      <c r="N4807" t="str">
        <f t="shared" si="1615"/>
        <v>Yugoslav</v>
      </c>
      <c r="O4807" t="str">
        <f t="shared" si="1616"/>
        <v>military commander in the Bosnian War.[139]</v>
      </c>
      <c r="P4807" t="str">
        <f t="shared" si="1620"/>
        <v>military commander in the Bosnian War.</v>
      </c>
      <c r="Q4807" t="str">
        <f t="shared" si="1621"/>
        <v>military commander in the Bosnian War</v>
      </c>
      <c r="R4807" t="s">
        <v>7174</v>
      </c>
      <c r="S4807" t="s">
        <v>2462</v>
      </c>
      <c r="U4807" t="str">
        <f t="shared" si="1622"/>
        <v>https://en.wikipedia.org/wiki/Zdravko_Tolimir</v>
      </c>
      <c r="Y4807" t="str">
        <f t="shared" si="1623"/>
        <v>https://tools.wmflabs.org/xtools-articleinfo/?article=Zdravko_Tolimir&amp;project=en.wikipedia.org</v>
      </c>
      <c r="AB4807" t="str">
        <f t="shared" si="1624"/>
        <v>https://en.wikipedia.org/w/index.php?title=Special:WhatLinksHere/Zdravko_Tolimir&amp;limit=500</v>
      </c>
    </row>
    <row r="4808" spans="1:28">
      <c r="A4808">
        <v>1589</v>
      </c>
      <c r="B4808">
        <v>187868</v>
      </c>
      <c r="C4808">
        <v>170223.52083495207</v>
      </c>
      <c r="D4808" t="s">
        <v>8507</v>
      </c>
      <c r="E4808" t="s">
        <v>7621</v>
      </c>
      <c r="F4808" t="s">
        <v>7620</v>
      </c>
      <c r="H4808">
        <v>0</v>
      </c>
      <c r="J4808">
        <v>64</v>
      </c>
      <c r="K4808" s="3">
        <v>42448</v>
      </c>
      <c r="L4808" s="2" t="s">
        <v>7918</v>
      </c>
      <c r="M4808" t="str">
        <f t="shared" si="1619"/>
        <v>Sudanese aircraft engineer.[396]</v>
      </c>
      <c r="N4808" t="str">
        <f t="shared" si="1615"/>
        <v>Sudanese</v>
      </c>
      <c r="O4808" t="str">
        <f t="shared" si="1616"/>
        <v>aircraft engineer.[396]</v>
      </c>
      <c r="P4808" t="str">
        <f t="shared" si="1620"/>
        <v>aircraft engineer.</v>
      </c>
      <c r="Q4808" t="str">
        <f t="shared" si="1621"/>
        <v>aircraft engineer</v>
      </c>
      <c r="R4808" t="s">
        <v>7160</v>
      </c>
      <c r="U4808" t="str">
        <f t="shared" si="1622"/>
        <v>https://en.wikipedia.org/wiki/Zeinab_Elobeid Yousif</v>
      </c>
      <c r="Y4808" t="str">
        <f t="shared" si="1623"/>
        <v>https://tools.wmflabs.org/xtools-articleinfo/?article=Zeinab_Elobeid Yousif&amp;project=en.wikipedia.org</v>
      </c>
      <c r="AB4808" t="str">
        <f t="shared" si="1624"/>
        <v>https://en.wikipedia.org/w/index.php?title=Special:WhatLinksHere/Zeinab_Elobeid Yousif&amp;limit=500</v>
      </c>
    </row>
    <row r="4809" spans="1:28">
      <c r="A4809">
        <v>3698</v>
      </c>
      <c r="B4809">
        <v>271925</v>
      </c>
      <c r="C4809">
        <v>637906.53797514096</v>
      </c>
      <c r="D4809" t="s">
        <v>13982</v>
      </c>
      <c r="E4809" t="str">
        <f t="shared" ref="E4809:E4815" si="1625">LEFT(D4809,FIND(" ",D4809)-1)</f>
        <v>Zeke</v>
      </c>
      <c r="F4809" t="str">
        <f t="shared" ref="F4809:F4815" si="1626">MID(D4809,FIND(" ",D4809)+1,9999)</f>
        <v>Smith</v>
      </c>
      <c r="H4809">
        <v>0</v>
      </c>
      <c r="J4809">
        <v>79</v>
      </c>
      <c r="K4809" s="5">
        <v>42573</v>
      </c>
      <c r="L4809" t="s">
        <v>14420</v>
      </c>
      <c r="M4809" t="str">
        <f t="shared" si="1619"/>
        <v>American football player (Auburn Tigers).[357]</v>
      </c>
      <c r="N4809" t="str">
        <f t="shared" si="1615"/>
        <v>American</v>
      </c>
      <c r="O4809" t="str">
        <f t="shared" si="1616"/>
        <v>football player (Auburn Tigers).[357]</v>
      </c>
      <c r="P4809" s="2" t="str">
        <f t="shared" si="1620"/>
        <v>football player (Auburn Tigers).</v>
      </c>
      <c r="Q4809" s="2" t="str">
        <f t="shared" si="1621"/>
        <v>football player (Auburn Tigers)</v>
      </c>
      <c r="R4809" s="2" t="s">
        <v>13172</v>
      </c>
      <c r="S4809" s="2" t="s">
        <v>791</v>
      </c>
      <c r="U4809" t="str">
        <f t="shared" si="1622"/>
        <v>https://en.wikipedia.org/wiki/Zeke_Smith</v>
      </c>
      <c r="Y4809" t="str">
        <f t="shared" si="1623"/>
        <v>https://tools.wmflabs.org/xtools-articleinfo/?article=Zeke_Smith&amp;project=en.wikipedia.org</v>
      </c>
      <c r="AB4809" t="str">
        <f t="shared" si="1624"/>
        <v>https://en.wikipedia.org/w/index.php?title=Special:WhatLinksHere/Zeke_Smith&amp;limit=500</v>
      </c>
    </row>
    <row r="4810" spans="1:28">
      <c r="A4810">
        <v>3822</v>
      </c>
      <c r="B4810">
        <v>882089</v>
      </c>
      <c r="C4810">
        <v>929280.07339742174</v>
      </c>
      <c r="D4810" t="s">
        <v>13782</v>
      </c>
      <c r="E4810" t="str">
        <f t="shared" si="1625"/>
        <v>Zelda</v>
      </c>
      <c r="F4810" t="str">
        <f t="shared" si="1626"/>
        <v>Fichandler</v>
      </c>
      <c r="H4810">
        <v>0</v>
      </c>
      <c r="J4810">
        <v>91</v>
      </c>
      <c r="K4810" s="5">
        <v>42580</v>
      </c>
      <c r="L4810" t="s">
        <v>14613</v>
      </c>
      <c r="M4810" t="str">
        <f t="shared" si="1619"/>
        <v>American stage producer and director (Arena Stage) heart failure.[481]</v>
      </c>
      <c r="N4810" t="str">
        <f t="shared" si="1615"/>
        <v>American</v>
      </c>
      <c r="O4810" t="str">
        <f t="shared" si="1616"/>
        <v>stage producer and director (Arena Stage) heart failure.[481]</v>
      </c>
      <c r="P4810" s="2" t="str">
        <f t="shared" si="1620"/>
        <v>stage producer and director (Arena Stage) heart failure.</v>
      </c>
      <c r="Q4810" s="2" t="str">
        <f t="shared" si="1621"/>
        <v>stage producer and director (Arena Stage) heart failure</v>
      </c>
      <c r="R4810" s="2" t="s">
        <v>2889</v>
      </c>
      <c r="S4810" s="2" t="s">
        <v>683</v>
      </c>
      <c r="T4810" t="s">
        <v>13475</v>
      </c>
      <c r="U4810" t="str">
        <f t="shared" si="1622"/>
        <v>https://en.wikipedia.org/wiki/Zelda_Fichandler</v>
      </c>
      <c r="Y4810" t="str">
        <f t="shared" si="1623"/>
        <v>https://tools.wmflabs.org/xtools-articleinfo/?article=Zelda_Fichandler&amp;project=en.wikipedia.org</v>
      </c>
      <c r="AB4810" t="str">
        <f t="shared" si="1624"/>
        <v>https://en.wikipedia.org/w/index.php?title=Special:WhatLinksHere/Zelda_Fichandler&amp;limit=500</v>
      </c>
    </row>
    <row r="4811" spans="1:28">
      <c r="A4811">
        <v>210</v>
      </c>
      <c r="B4811">
        <v>670352</v>
      </c>
      <c r="C4811">
        <v>181760.28147354373</v>
      </c>
      <c r="D4811" t="s">
        <v>9246</v>
      </c>
      <c r="E4811" t="str">
        <f t="shared" si="1625"/>
        <v>Zelimkhan</v>
      </c>
      <c r="F4811" t="str">
        <f t="shared" si="1626"/>
        <v>Yaqub</v>
      </c>
      <c r="H4811">
        <v>0</v>
      </c>
      <c r="J4811">
        <v>65</v>
      </c>
      <c r="K4811" s="3">
        <v>42378</v>
      </c>
      <c r="L4811" t="s">
        <v>9541</v>
      </c>
      <c r="M4811" t="str">
        <f t="shared" si="1619"/>
        <v>Azerbaijani poet.[211]</v>
      </c>
      <c r="N4811" t="str">
        <f t="shared" si="1615"/>
        <v>Azerbaijani</v>
      </c>
      <c r="O4811" t="str">
        <f t="shared" si="1616"/>
        <v>poet.[211]</v>
      </c>
      <c r="P4811" t="str">
        <f t="shared" si="1620"/>
        <v>poet.</v>
      </c>
      <c r="Q4811" t="str">
        <f t="shared" si="1621"/>
        <v>poet</v>
      </c>
      <c r="R4811" t="str">
        <f>IFERROR(MID(Q4811,1,FIND(" ",Q4811)-1),Q4811)</f>
        <v>poet</v>
      </c>
      <c r="U4811" t="str">
        <f t="shared" si="1622"/>
        <v>https://en.wikipedia.org/wiki/Zelimkhan_Yaqub</v>
      </c>
      <c r="Y4811" t="str">
        <f t="shared" si="1623"/>
        <v>https://tools.wmflabs.org/xtools-articleinfo/?article=Zelimkhan_Yaqub&amp;project=en.wikipedia.org</v>
      </c>
      <c r="AB4811" t="str">
        <f t="shared" si="1624"/>
        <v>https://en.wikipedia.org/w/index.php?title=Special:WhatLinksHere/Zelimkhan_Yaqub&amp;limit=500</v>
      </c>
    </row>
    <row r="4812" spans="1:28">
      <c r="A4812">
        <v>3997</v>
      </c>
      <c r="B4812">
        <v>519357</v>
      </c>
      <c r="C4812">
        <v>290900.77652654145</v>
      </c>
      <c r="D4812" t="s">
        <v>4594</v>
      </c>
      <c r="E4812" t="str">
        <f t="shared" si="1625"/>
        <v>Željko</v>
      </c>
      <c r="F4812" t="str">
        <f t="shared" si="1626"/>
        <v>Kopanja</v>
      </c>
      <c r="H4812">
        <v>0</v>
      </c>
      <c r="J4812">
        <v>61</v>
      </c>
      <c r="K4812" s="5">
        <v>42590</v>
      </c>
      <c r="L4812" t="s">
        <v>4024</v>
      </c>
      <c r="M4812" t="str">
        <f t="shared" si="1619"/>
        <v>Bosnian newspaper editor.[139]</v>
      </c>
      <c r="N4812" t="str">
        <f t="shared" si="1615"/>
        <v>Bosnian</v>
      </c>
      <c r="O4812" t="str">
        <f t="shared" si="1616"/>
        <v>newspaper editor.[139]</v>
      </c>
      <c r="P4812" s="2" t="str">
        <f t="shared" si="1620"/>
        <v>newspaper editor.</v>
      </c>
      <c r="Q4812" s="2" t="str">
        <f t="shared" si="1621"/>
        <v>newspaper editor</v>
      </c>
      <c r="R4812" s="2" t="str">
        <f>Q4812</f>
        <v>newspaper editor</v>
      </c>
      <c r="S4812" s="2"/>
      <c r="U4812" t="str">
        <f t="shared" si="1622"/>
        <v>https://en.wikipedia.org/wiki/Željko_Kopanja</v>
      </c>
      <c r="Y4812" t="str">
        <f t="shared" si="1623"/>
        <v>https://tools.wmflabs.org/xtools-articleinfo/?article=Željko_Kopanja&amp;project=en.wikipedia.org</v>
      </c>
      <c r="AB4812" t="str">
        <f t="shared" si="1624"/>
        <v>https://en.wikipedia.org/w/index.php?title=Special:WhatLinksHere/Željko_Kopanja&amp;limit=500</v>
      </c>
    </row>
    <row r="4813" spans="1:28">
      <c r="A4813">
        <v>1902</v>
      </c>
      <c r="B4813">
        <v>585270</v>
      </c>
      <c r="C4813">
        <v>480060.58588907763</v>
      </c>
      <c r="D4813" t="s">
        <v>6615</v>
      </c>
      <c r="E4813" t="str">
        <f t="shared" si="1625"/>
        <v>Zena</v>
      </c>
      <c r="F4813" t="str">
        <f t="shared" si="1626"/>
        <v>Latto</v>
      </c>
      <c r="H4813">
        <v>0</v>
      </c>
      <c r="J4813">
        <v>90</v>
      </c>
      <c r="K4813" s="5">
        <v>42465</v>
      </c>
      <c r="L4813" t="s">
        <v>6739</v>
      </c>
      <c r="M4813" t="str">
        <f t="shared" si="1619"/>
        <v>American jazz saxophonist.[88]</v>
      </c>
      <c r="N4813" t="str">
        <f t="shared" si="1615"/>
        <v>American</v>
      </c>
      <c r="O4813" t="str">
        <f t="shared" si="1616"/>
        <v>jazz saxophonist.[88]</v>
      </c>
      <c r="P4813" t="str">
        <f t="shared" si="1620"/>
        <v>jazz saxophonist.</v>
      </c>
      <c r="Q4813" t="str">
        <f t="shared" si="1621"/>
        <v>jazz saxophonist</v>
      </c>
      <c r="R4813" t="s">
        <v>6000</v>
      </c>
      <c r="U4813" t="str">
        <f t="shared" si="1622"/>
        <v>https://en.wikipedia.org/wiki/Zena_Latto</v>
      </c>
      <c r="Y4813" t="str">
        <f t="shared" si="1623"/>
        <v>https://tools.wmflabs.org/xtools-articleinfo/?article=Zena_Latto&amp;project=en.wikipedia.org</v>
      </c>
      <c r="AB4813" t="str">
        <f t="shared" si="1624"/>
        <v>https://en.wikipedia.org/w/index.php?title=Special:WhatLinksHere/Zena_Latto&amp;limit=500</v>
      </c>
    </row>
    <row r="4814" spans="1:28">
      <c r="A4814">
        <v>857</v>
      </c>
      <c r="B4814">
        <v>305808</v>
      </c>
      <c r="C4814">
        <v>74746.466655597033</v>
      </c>
      <c r="D4814" t="s">
        <v>10519</v>
      </c>
      <c r="E4814" t="str">
        <f t="shared" si="1625"/>
        <v>Zeng</v>
      </c>
      <c r="F4814" t="str">
        <f t="shared" si="1626"/>
        <v>Xuelin</v>
      </c>
      <c r="H4814">
        <v>0</v>
      </c>
      <c r="J4814">
        <v>86</v>
      </c>
      <c r="K4814" s="3">
        <v>42411</v>
      </c>
      <c r="L4814" t="s">
        <v>10923</v>
      </c>
      <c r="M4814" t="str">
        <f t="shared" si="1619"/>
        <v>Chinese football player and manager (Tianjin national team).[201]</v>
      </c>
      <c r="N4814" t="str">
        <f t="shared" si="1615"/>
        <v>Chinese</v>
      </c>
      <c r="O4814" t="str">
        <f t="shared" si="1616"/>
        <v>football player and manager (Tianjin national team).[201]</v>
      </c>
      <c r="P4814" t="str">
        <f t="shared" si="1620"/>
        <v>football player and manager (Tianjin national team).</v>
      </c>
      <c r="Q4814" t="str">
        <f t="shared" si="1621"/>
        <v>football player and manager (Tianjin national team)</v>
      </c>
      <c r="R4814" t="s">
        <v>7225</v>
      </c>
      <c r="S4814" t="s">
        <v>2212</v>
      </c>
      <c r="U4814" t="str">
        <f t="shared" si="1622"/>
        <v>https://en.wikipedia.org/wiki/Zeng_Xuelin</v>
      </c>
      <c r="Y4814" t="str">
        <f t="shared" si="1623"/>
        <v>https://tools.wmflabs.org/xtools-articleinfo/?article=Zeng_Xuelin&amp;project=en.wikipedia.org</v>
      </c>
      <c r="AB4814" t="str">
        <f t="shared" si="1624"/>
        <v>https://en.wikipedia.org/w/index.php?title=Special:WhatLinksHere/Zeng_Xuelin&amp;limit=500</v>
      </c>
    </row>
    <row r="4815" spans="1:28">
      <c r="A4815">
        <v>4292</v>
      </c>
      <c r="B4815">
        <v>173897</v>
      </c>
      <c r="C4815">
        <v>144389.27559695003</v>
      </c>
      <c r="D4815" t="s">
        <v>4078</v>
      </c>
      <c r="E4815" t="str">
        <f t="shared" si="1625"/>
        <v>Zenzo</v>
      </c>
      <c r="F4815" t="str">
        <f t="shared" si="1626"/>
        <v>Matsuyama</v>
      </c>
      <c r="H4815">
        <v>0</v>
      </c>
      <c r="J4815">
        <v>91</v>
      </c>
      <c r="K4815" s="5">
        <v>42609</v>
      </c>
      <c r="L4815" t="s">
        <v>3634</v>
      </c>
      <c r="M4815" t="str">
        <f t="shared" si="1619"/>
        <v>Japanese screenwriter and director.[436]</v>
      </c>
      <c r="N4815" t="str">
        <f t="shared" si="1615"/>
        <v>Japanese</v>
      </c>
      <c r="O4815" t="str">
        <f t="shared" si="1616"/>
        <v>screenwriter and director.[436]</v>
      </c>
      <c r="P4815" s="2" t="str">
        <f t="shared" si="1620"/>
        <v>screenwriter and director.</v>
      </c>
      <c r="Q4815" s="2" t="str">
        <f t="shared" si="1621"/>
        <v>screenwriter and director</v>
      </c>
      <c r="R4815" s="2" t="str">
        <f>Q4815</f>
        <v>screenwriter and director</v>
      </c>
      <c r="S4815" s="2"/>
      <c r="U4815" t="str">
        <f t="shared" si="1622"/>
        <v>https://en.wikipedia.org/wiki/Zenzo_Matsuyama</v>
      </c>
      <c r="Y4815" t="str">
        <f t="shared" si="1623"/>
        <v>https://tools.wmflabs.org/xtools-articleinfo/?article=Zenzo_Matsuyama&amp;project=en.wikipedia.org</v>
      </c>
      <c r="AB4815" t="str">
        <f t="shared" si="1624"/>
        <v>https://en.wikipedia.org/w/index.php?title=Special:WhatLinksHere/Zenzo_Matsuyama&amp;limit=500</v>
      </c>
    </row>
    <row r="4816" spans="1:28">
      <c r="A4816">
        <v>4664</v>
      </c>
      <c r="B4816">
        <v>433702</v>
      </c>
      <c r="C4816">
        <v>194156.2057381816</v>
      </c>
      <c r="D4816" t="s">
        <v>15197</v>
      </c>
      <c r="E4816" t="s">
        <v>15913</v>
      </c>
      <c r="F4816" t="s">
        <v>15914</v>
      </c>
      <c r="H4816">
        <v>0</v>
      </c>
      <c r="J4816">
        <v>99</v>
      </c>
      <c r="K4816" s="5">
        <v>42632</v>
      </c>
      <c r="L4816" t="s">
        <v>15610</v>
      </c>
      <c r="M4816" t="str">
        <f t="shared" si="1619"/>
        <v>Dutch-born American psychotherapist.[138]</v>
      </c>
      <c r="N4816" t="s">
        <v>15580</v>
      </c>
      <c r="O4816" t="str">
        <f t="shared" si="1616"/>
        <v>American psychotherapist.[138]</v>
      </c>
      <c r="P4816" s="2" t="str">
        <f t="shared" si="1620"/>
        <v>American psychotherapist.</v>
      </c>
      <c r="Q4816" s="2" t="str">
        <f t="shared" si="1621"/>
        <v>American psychotherapist</v>
      </c>
      <c r="R4816" s="2" t="s">
        <v>15885</v>
      </c>
      <c r="U4816" t="str">
        <f t="shared" si="1622"/>
        <v>https://en.wikipedia.org/wiki/Zerka_T. Moreno</v>
      </c>
      <c r="Y4816" t="str">
        <f t="shared" si="1623"/>
        <v>https://tools.wmflabs.org/xtools-articleinfo/?article=Zerka_T. Moreno&amp;project=en.wikipedia.org</v>
      </c>
      <c r="AB4816" t="str">
        <f t="shared" si="1624"/>
        <v>https://en.wikipedia.org/w/index.php?title=Special:WhatLinksHere/Zerka_T. Moreno&amp;limit=500</v>
      </c>
    </row>
    <row r="4817" spans="1:29">
      <c r="A4817">
        <v>1290</v>
      </c>
      <c r="B4817">
        <v>501652</v>
      </c>
      <c r="C4817">
        <v>948013.52964077517</v>
      </c>
      <c r="D4817" t="s">
        <v>8755</v>
      </c>
      <c r="E4817" t="str">
        <f t="shared" ref="E4817:E4830" si="1627">LEFT(D4817,FIND(" ",D4817)-1)</f>
        <v>Zhou</v>
      </c>
      <c r="F4817" t="str">
        <f t="shared" ref="F4817:F4830" si="1628">MID(D4817,FIND(" ",D4817)+1,9999)</f>
        <v>Xiaoyan</v>
      </c>
      <c r="H4817">
        <v>0</v>
      </c>
      <c r="J4817">
        <v>98</v>
      </c>
      <c r="K4817" s="3">
        <v>42433</v>
      </c>
      <c r="L4817" s="2" t="s">
        <v>8191</v>
      </c>
      <c r="M4817" t="str">
        <f t="shared" si="1619"/>
        <v>Chinese vocal pedagogue and classical soprano.[96]</v>
      </c>
      <c r="N4817" t="str">
        <f>MID(M4817,1,FIND(" ",M4817)-1)</f>
        <v>Chinese</v>
      </c>
      <c r="O4817" t="str">
        <f t="shared" si="1616"/>
        <v>vocal pedagogue and classical soprano.[96]</v>
      </c>
      <c r="P4817" t="str">
        <f t="shared" si="1620"/>
        <v>vocal pedagogue and classical soprano.</v>
      </c>
      <c r="Q4817" t="str">
        <f t="shared" si="1621"/>
        <v>vocal pedagogue and classical soprano</v>
      </c>
      <c r="R4817" t="str">
        <f>Q4817</f>
        <v>vocal pedagogue and classical soprano</v>
      </c>
      <c r="U4817" t="str">
        <f t="shared" si="1622"/>
        <v>https://en.wikipedia.org/wiki/Zhou_Xiaoyan</v>
      </c>
      <c r="Y4817" t="str">
        <f t="shared" si="1623"/>
        <v>https://tools.wmflabs.org/xtools-articleinfo/?article=Zhou_Xiaoyan&amp;project=en.wikipedia.org</v>
      </c>
      <c r="AB4817" t="str">
        <f t="shared" si="1624"/>
        <v>https://en.wikipedia.org/w/index.php?title=Special:WhatLinksHere/Zhou_Xiaoyan&amp;limit=500</v>
      </c>
    </row>
    <row r="4818" spans="1:29">
      <c r="A4818">
        <v>3914</v>
      </c>
      <c r="B4818">
        <v>632070</v>
      </c>
      <c r="C4818">
        <v>80482.271255277738</v>
      </c>
      <c r="D4818" t="s">
        <v>4524</v>
      </c>
      <c r="E4818" t="str">
        <f t="shared" si="1627"/>
        <v>Zinaida</v>
      </c>
      <c r="F4818" t="str">
        <f t="shared" si="1628"/>
        <v>Sharko</v>
      </c>
      <c r="H4818">
        <v>0</v>
      </c>
      <c r="J4818">
        <v>87</v>
      </c>
      <c r="K4818" s="5">
        <v>42586</v>
      </c>
      <c r="L4818" t="s">
        <v>4119</v>
      </c>
      <c r="M4818" t="str">
        <f t="shared" si="1619"/>
        <v>Russian stage actress.[56]</v>
      </c>
      <c r="N4818" t="str">
        <f>MID(M4818,1,FIND(" ",M4818)-1)</f>
        <v>Russian</v>
      </c>
      <c r="O4818" t="str">
        <f t="shared" si="1616"/>
        <v>stage actress.[56]</v>
      </c>
      <c r="P4818" s="2" t="str">
        <f t="shared" si="1620"/>
        <v>stage actress.</v>
      </c>
      <c r="Q4818" s="2" t="str">
        <f t="shared" si="1621"/>
        <v>stage actress</v>
      </c>
      <c r="R4818" s="2" t="str">
        <f>Q4818</f>
        <v>stage actress</v>
      </c>
      <c r="S4818" s="2"/>
      <c r="U4818" t="str">
        <f t="shared" si="1622"/>
        <v>https://en.wikipedia.org/wiki/Zinaida_Sharko</v>
      </c>
      <c r="Y4818" t="str">
        <f t="shared" si="1623"/>
        <v>https://tools.wmflabs.org/xtools-articleinfo/?article=Zinaida_Sharko&amp;project=en.wikipedia.org</v>
      </c>
      <c r="AB4818" t="str">
        <f t="shared" si="1624"/>
        <v>https://en.wikipedia.org/w/index.php?title=Special:WhatLinksHere/Zinaida_Sharko&amp;limit=500</v>
      </c>
    </row>
    <row r="4819" spans="1:29">
      <c r="A4819">
        <v>1321</v>
      </c>
      <c r="B4819">
        <v>366527</v>
      </c>
      <c r="C4819">
        <v>804746.48655854259</v>
      </c>
      <c r="D4819" t="s">
        <v>8784</v>
      </c>
      <c r="E4819" t="str">
        <f t="shared" si="1627"/>
        <v>Znaur</v>
      </c>
      <c r="F4819" t="str">
        <f t="shared" si="1628"/>
        <v>Gassiev</v>
      </c>
      <c r="H4819">
        <v>0</v>
      </c>
      <c r="J4819">
        <v>90</v>
      </c>
      <c r="K4819" s="3">
        <v>42435</v>
      </c>
      <c r="L4819" s="2" t="s">
        <v>8160</v>
      </c>
      <c r="M4819" t="str">
        <f t="shared" si="1619"/>
        <v>South Ossetian politician.[127]</v>
      </c>
      <c r="N4819" t="s">
        <v>7672</v>
      </c>
      <c r="O4819" s="2" t="s">
        <v>7563</v>
      </c>
      <c r="P4819" t="str">
        <f t="shared" si="1620"/>
        <v>politician.</v>
      </c>
      <c r="Q4819" t="str">
        <f t="shared" si="1621"/>
        <v>politician</v>
      </c>
      <c r="R4819" t="str">
        <f>IFERROR(MID(Q4819,1,FIND(" ",Q4819)-1),Q4819)</f>
        <v>politician</v>
      </c>
      <c r="U4819" t="str">
        <f t="shared" si="1622"/>
        <v>https://en.wikipedia.org/wiki/Znaur_Gassiev</v>
      </c>
      <c r="Y4819" t="str">
        <f t="shared" si="1623"/>
        <v>https://tools.wmflabs.org/xtools-articleinfo/?article=Znaur_Gassiev&amp;project=en.wikipedia.org</v>
      </c>
      <c r="AB4819" t="str">
        <f t="shared" si="1624"/>
        <v>https://en.wikipedia.org/w/index.php?title=Special:WhatLinksHere/Znaur_Gassiev&amp;limit=500</v>
      </c>
    </row>
    <row r="4820" spans="1:29">
      <c r="A4820">
        <v>4338</v>
      </c>
      <c r="B4820">
        <v>818416</v>
      </c>
      <c r="C4820">
        <v>168209.49570319499</v>
      </c>
      <c r="D4820" t="s">
        <v>4109</v>
      </c>
      <c r="E4820" t="str">
        <f t="shared" si="1627"/>
        <v>Zoe</v>
      </c>
      <c r="F4820" t="str">
        <f t="shared" si="1628"/>
        <v>Tynan</v>
      </c>
      <c r="H4820">
        <v>0</v>
      </c>
      <c r="J4820">
        <v>18</v>
      </c>
      <c r="K4820" s="5">
        <v>42612</v>
      </c>
      <c r="L4820" t="s">
        <v>3621</v>
      </c>
      <c r="M4820" t="str">
        <f t="shared" si="1619"/>
        <v>English footballer (Manchester City Everton) struck by train.[482]</v>
      </c>
      <c r="N4820" t="str">
        <f t="shared" ref="N4820:N4830" si="1629">MID(M4820,1,FIND(" ",M4820)-1)</f>
        <v>English</v>
      </c>
      <c r="O4820" t="str">
        <f t="shared" ref="O4820:O4830" si="1630">MID(M4820,FIND(" ",M4820)+1,9999)</f>
        <v>footballer (Manchester City Everton) struck by train.[482]</v>
      </c>
      <c r="P4820" s="2" t="str">
        <f t="shared" si="1620"/>
        <v>footballer (Manchester City Everton) struck by train.</v>
      </c>
      <c r="Q4820" s="2" t="str">
        <f t="shared" si="1621"/>
        <v>footballer (Manchester City Everton) struck by train</v>
      </c>
      <c r="R4820" s="2" t="str">
        <f>IFERROR(MID(Q4820,1,FIND(" ",Q4820)-1),Q4820)</f>
        <v>footballer</v>
      </c>
      <c r="S4820" s="2" t="s">
        <v>565</v>
      </c>
      <c r="T4820" t="s">
        <v>2586</v>
      </c>
      <c r="U4820" t="str">
        <f t="shared" si="1622"/>
        <v>https://en.wikipedia.org/wiki/Zoe_Tynan</v>
      </c>
      <c r="Y4820" t="str">
        <f t="shared" si="1623"/>
        <v>https://tools.wmflabs.org/xtools-articleinfo/?article=Zoe_Tynan&amp;project=en.wikipedia.org</v>
      </c>
      <c r="AB4820" t="str">
        <f t="shared" si="1624"/>
        <v>https://en.wikipedia.org/w/index.php?title=Special:WhatLinksHere/Zoe_Tynan&amp;limit=500</v>
      </c>
    </row>
    <row r="4821" spans="1:29">
      <c r="A4821">
        <v>1539</v>
      </c>
      <c r="B4821">
        <v>557368</v>
      </c>
      <c r="C4821">
        <v>717148.31584449718</v>
      </c>
      <c r="D4821" t="s">
        <v>8807</v>
      </c>
      <c r="E4821" t="str">
        <f t="shared" si="1627"/>
        <v>Zoltán</v>
      </c>
      <c r="F4821" t="str">
        <f t="shared" si="1628"/>
        <v>Kamondi</v>
      </c>
      <c r="H4821">
        <v>0</v>
      </c>
      <c r="J4821">
        <v>55</v>
      </c>
      <c r="K4821" s="3">
        <v>42446</v>
      </c>
      <c r="L4821" s="2" t="s">
        <v>7982</v>
      </c>
      <c r="M4821" t="str">
        <f t="shared" si="1619"/>
        <v>Hungarian film director (Paths of Death and Angels).[346]</v>
      </c>
      <c r="N4821" t="str">
        <f t="shared" si="1629"/>
        <v>Hungarian</v>
      </c>
      <c r="O4821" t="str">
        <f t="shared" si="1630"/>
        <v>film director (Paths of Death and Angels).[346]</v>
      </c>
      <c r="P4821" t="str">
        <f t="shared" si="1620"/>
        <v>film director (Paths of Death and Angels).</v>
      </c>
      <c r="Q4821" t="str">
        <f t="shared" si="1621"/>
        <v>film director (Paths of Death and Angels)</v>
      </c>
      <c r="R4821" t="s">
        <v>7459</v>
      </c>
      <c r="S4821" s="2" t="s">
        <v>1953</v>
      </c>
      <c r="U4821" t="str">
        <f t="shared" si="1622"/>
        <v>https://en.wikipedia.org/wiki/Zoltán_Kamondi</v>
      </c>
      <c r="Y4821" t="str">
        <f t="shared" si="1623"/>
        <v>https://tools.wmflabs.org/xtools-articleinfo/?article=Zoltán_Kamondi&amp;project=en.wikipedia.org</v>
      </c>
      <c r="AB4821" t="str">
        <f t="shared" si="1624"/>
        <v>https://en.wikipedia.org/w/index.php?title=Special:WhatLinksHere/Zoltán_Kamondi&amp;limit=500</v>
      </c>
    </row>
    <row r="4822" spans="1:29">
      <c r="A4822">
        <v>2140</v>
      </c>
      <c r="B4822">
        <v>531641</v>
      </c>
      <c r="C4822">
        <v>186753.96868638927</v>
      </c>
      <c r="D4822" t="s">
        <v>6397</v>
      </c>
      <c r="E4822" t="str">
        <f t="shared" si="1627"/>
        <v>Zoltán</v>
      </c>
      <c r="F4822" t="str">
        <f t="shared" si="1628"/>
        <v>Szarka</v>
      </c>
      <c r="H4822">
        <v>0</v>
      </c>
      <c r="J4822">
        <v>73</v>
      </c>
      <c r="K4822" s="5">
        <v>42478</v>
      </c>
      <c r="L4822" t="s">
        <v>6151</v>
      </c>
      <c r="M4822" t="str">
        <f t="shared" si="1619"/>
        <v>Hungarian football player and coach Olympic champion (1968).[327]</v>
      </c>
      <c r="N4822" t="str">
        <f t="shared" si="1629"/>
        <v>Hungarian</v>
      </c>
      <c r="O4822" t="str">
        <f t="shared" si="1630"/>
        <v>football player and coach Olympic champion (1968).[327]</v>
      </c>
      <c r="P4822" t="str">
        <f t="shared" si="1620"/>
        <v>football player and coach Olympic champion (1968).</v>
      </c>
      <c r="Q4822" t="str">
        <f t="shared" si="1621"/>
        <v>football player and coach Olympic champion (1968)</v>
      </c>
      <c r="R4822" t="s">
        <v>3199</v>
      </c>
      <c r="S4822" t="s">
        <v>1453</v>
      </c>
      <c r="U4822" t="str">
        <f t="shared" si="1622"/>
        <v>https://en.wikipedia.org/wiki/Zoltán_Szarka</v>
      </c>
      <c r="Y4822" t="str">
        <f t="shared" si="1623"/>
        <v>https://tools.wmflabs.org/xtools-articleinfo/?article=Zoltán_Szarka&amp;project=en.wikipedia.org</v>
      </c>
      <c r="AB4822" t="str">
        <f t="shared" si="1624"/>
        <v>https://en.wikipedia.org/w/index.php?title=Special:WhatLinksHere/Zoltán_Szarka&amp;limit=500</v>
      </c>
    </row>
    <row r="4823" spans="1:29">
      <c r="A4823">
        <v>4417</v>
      </c>
      <c r="B4823">
        <v>293970</v>
      </c>
      <c r="C4823">
        <v>856504.58337386232</v>
      </c>
      <c r="D4823" t="s">
        <v>14998</v>
      </c>
      <c r="E4823" t="str">
        <f t="shared" si="1627"/>
        <v>Zoran</v>
      </c>
      <c r="F4823" t="str">
        <f t="shared" si="1628"/>
        <v>Šami</v>
      </c>
      <c r="H4823">
        <v>0</v>
      </c>
      <c r="J4823">
        <v>67</v>
      </c>
      <c r="K4823" s="5">
        <v>42617</v>
      </c>
      <c r="L4823" t="s">
        <v>15345</v>
      </c>
      <c r="M4823" t="str">
        <f t="shared" si="1619"/>
        <v>Serbian politician speaker at the Parliament of Serbia and Montenegro.[392]</v>
      </c>
      <c r="N4823" t="str">
        <f t="shared" si="1629"/>
        <v>Serbian</v>
      </c>
      <c r="O4823" t="str">
        <f t="shared" si="1630"/>
        <v>politician speaker at the Parliament of Serbia and Montenegro.[392]</v>
      </c>
      <c r="P4823" s="2" t="str">
        <f t="shared" si="1620"/>
        <v>politician speaker at the Parliament of Serbia and Montenegro.</v>
      </c>
      <c r="Q4823" s="2" t="str">
        <f t="shared" si="1621"/>
        <v>politician speaker at the Parliament of Serbia and Montenegro</v>
      </c>
      <c r="R4823" s="2" t="str">
        <f>IFERROR(MID(Q4823,1,FIND(" ",Q4823)-1),Q4823)</f>
        <v>politician</v>
      </c>
      <c r="S4823" s="2" t="s">
        <v>291</v>
      </c>
      <c r="U4823" t="str">
        <f t="shared" si="1622"/>
        <v>https://en.wikipedia.org/wiki/Zoran_Šami</v>
      </c>
      <c r="W4823" s="2"/>
      <c r="X4823" s="2"/>
      <c r="Y4823" t="str">
        <f t="shared" si="1623"/>
        <v>https://tools.wmflabs.org/xtools-articleinfo/?article=Zoran_Šami&amp;project=en.wikipedia.org</v>
      </c>
      <c r="AB4823" t="str">
        <f t="shared" si="1624"/>
        <v>https://en.wikipedia.org/w/index.php?title=Special:WhatLinksHere/Zoran_Šami&amp;limit=500</v>
      </c>
    </row>
    <row r="4824" spans="1:29">
      <c r="A4824">
        <v>3302</v>
      </c>
      <c r="B4824">
        <v>257796</v>
      </c>
      <c r="C4824">
        <v>885905.66960465373</v>
      </c>
      <c r="D4824" t="s">
        <v>5154</v>
      </c>
      <c r="E4824" t="str">
        <f t="shared" si="1627"/>
        <v>Zurlon</v>
      </c>
      <c r="F4824" t="str">
        <f t="shared" si="1628"/>
        <v>Tipton</v>
      </c>
      <c r="H4824">
        <v>0</v>
      </c>
      <c r="J4824">
        <v>26</v>
      </c>
      <c r="K4824" s="5">
        <v>42549</v>
      </c>
      <c r="L4824" t="s">
        <v>4702</v>
      </c>
      <c r="M4824" t="str">
        <f t="shared" si="1619"/>
        <v>American football player (Indianapolis Colts) shot.[457]</v>
      </c>
      <c r="N4824" t="str">
        <f t="shared" si="1629"/>
        <v>American</v>
      </c>
      <c r="O4824" t="str">
        <f t="shared" si="1630"/>
        <v>football player (Indianapolis Colts) shot.[457]</v>
      </c>
      <c r="P4824" t="str">
        <f t="shared" si="1620"/>
        <v>football player (Indianapolis Colts) shot.</v>
      </c>
      <c r="Q4824" t="str">
        <f t="shared" si="1621"/>
        <v>football player (Indianapolis Colts) shot</v>
      </c>
      <c r="R4824" t="s">
        <v>13172</v>
      </c>
      <c r="S4824" s="2" t="s">
        <v>940</v>
      </c>
      <c r="T4824" t="s">
        <v>13344</v>
      </c>
      <c r="U4824" t="str">
        <f t="shared" si="1622"/>
        <v>https://en.wikipedia.org/wiki/Zurlon_Tipton</v>
      </c>
      <c r="Y4824" t="str">
        <f t="shared" si="1623"/>
        <v>https://tools.wmflabs.org/xtools-articleinfo/?article=Zurlon_Tipton&amp;project=en.wikipedia.org</v>
      </c>
      <c r="AB4824" t="str">
        <f t="shared" si="1624"/>
        <v>https://en.wikipedia.org/w/index.php?title=Special:WhatLinksHere/Zurlon_Tipton&amp;limit=500</v>
      </c>
    </row>
    <row r="4825" spans="1:29">
      <c r="A4825">
        <v>497</v>
      </c>
      <c r="B4825">
        <v>594851</v>
      </c>
      <c r="C4825">
        <v>594551.36974702333</v>
      </c>
      <c r="D4825" t="s">
        <v>9733</v>
      </c>
      <c r="E4825" t="str">
        <f t="shared" si="1627"/>
        <v>Žuži</v>
      </c>
      <c r="F4825" t="str">
        <f t="shared" si="1628"/>
        <v>Jelinek</v>
      </c>
      <c r="H4825">
        <v>0</v>
      </c>
      <c r="J4825">
        <v>96</v>
      </c>
      <c r="K4825" s="3">
        <v>42392</v>
      </c>
      <c r="L4825" t="s">
        <v>10421</v>
      </c>
      <c r="M4825" t="str">
        <f t="shared" si="1619"/>
        <v>Croatian fashion stylist designer and writer.[503]</v>
      </c>
      <c r="N4825" t="str">
        <f t="shared" si="1629"/>
        <v>Croatian</v>
      </c>
      <c r="O4825" t="str">
        <f t="shared" si="1630"/>
        <v>fashion stylist designer and writer.[503]</v>
      </c>
      <c r="P4825" t="str">
        <f t="shared" si="1620"/>
        <v>fashion stylist designer and writer.</v>
      </c>
      <c r="Q4825" t="str">
        <f t="shared" si="1621"/>
        <v>fashion stylist designer and writer</v>
      </c>
      <c r="R4825" t="str">
        <f>Q4825</f>
        <v>fashion stylist designer and writer</v>
      </c>
      <c r="U4825" t="str">
        <f t="shared" si="1622"/>
        <v>https://en.wikipedia.org/wiki/Žuži_Jelinek</v>
      </c>
      <c r="Y4825" t="str">
        <f t="shared" si="1623"/>
        <v>https://tools.wmflabs.org/xtools-articleinfo/?article=Žuži_Jelinek&amp;project=en.wikipedia.org</v>
      </c>
      <c r="AB4825" t="str">
        <f t="shared" si="1624"/>
        <v>https://en.wikipedia.org/w/index.php?title=Special:WhatLinksHere/Žuži_Jelinek&amp;limit=500</v>
      </c>
    </row>
    <row r="4826" spans="1:29">
      <c r="A4826">
        <v>4406</v>
      </c>
      <c r="B4826">
        <v>201894</v>
      </c>
      <c r="C4826">
        <v>396700.33454422082</v>
      </c>
      <c r="D4826" t="s">
        <v>15137</v>
      </c>
      <c r="E4826" t="str">
        <f t="shared" si="1627"/>
        <v>Zvonko</v>
      </c>
      <c r="F4826" t="str">
        <f t="shared" si="1628"/>
        <v>Ivezić</v>
      </c>
      <c r="H4826">
        <v>0</v>
      </c>
      <c r="J4826">
        <v>67</v>
      </c>
      <c r="K4826" s="5">
        <v>42617</v>
      </c>
      <c r="L4826" t="s">
        <v>14959</v>
      </c>
      <c r="M4826" t="str">
        <f t="shared" si="1619"/>
        <v>Serbian footballer (Vojvodina Sochaux RC Paris).[381]</v>
      </c>
      <c r="N4826" t="str">
        <f t="shared" si="1629"/>
        <v>Serbian</v>
      </c>
      <c r="O4826" t="str">
        <f t="shared" si="1630"/>
        <v>footballer (Vojvodina Sochaux RC Paris).[381]</v>
      </c>
      <c r="P4826" s="2" t="str">
        <f t="shared" si="1620"/>
        <v>footballer (Vojvodina Sochaux RC Paris).</v>
      </c>
      <c r="Q4826" s="2" t="str">
        <f t="shared" si="1621"/>
        <v>footballer (Vojvodina Sochaux RC Paris)</v>
      </c>
      <c r="R4826" s="2" t="str">
        <f>IFERROR(MID(Q4826,1,FIND(" ",Q4826)-1),Q4826)</f>
        <v>footballer</v>
      </c>
      <c r="S4826" s="2" t="s">
        <v>404</v>
      </c>
      <c r="U4826" t="str">
        <f t="shared" si="1622"/>
        <v>https://en.wikipedia.org/wiki/Zvonko_Ivezić</v>
      </c>
      <c r="Y4826" t="str">
        <f t="shared" si="1623"/>
        <v>https://tools.wmflabs.org/xtools-articleinfo/?article=Zvonko_Ivezić&amp;project=en.wikipedia.org</v>
      </c>
      <c r="AB4826" t="str">
        <f t="shared" si="1624"/>
        <v>https://en.wikipedia.org/w/index.php?title=Special:WhatLinksHere/Zvonko_Ivezić&amp;limit=500</v>
      </c>
    </row>
    <row r="4827" spans="1:29">
      <c r="A4827">
        <v>1579</v>
      </c>
      <c r="B4827">
        <v>610465</v>
      </c>
      <c r="C4827">
        <v>314118.79567806976</v>
      </c>
      <c r="D4827" t="s">
        <v>8198</v>
      </c>
      <c r="E4827" t="str">
        <f t="shared" si="1627"/>
        <v>Zygmunt</v>
      </c>
      <c r="F4827" t="str">
        <f t="shared" si="1628"/>
        <v>Bogdziewicz</v>
      </c>
      <c r="H4827">
        <v>0</v>
      </c>
      <c r="J4827">
        <v>74</v>
      </c>
      <c r="K4827" s="3">
        <v>42448</v>
      </c>
      <c r="L4827" s="2" t="s">
        <v>7968</v>
      </c>
      <c r="M4827" t="str">
        <f t="shared" si="1619"/>
        <v>Polish sports shooter.[386]</v>
      </c>
      <c r="N4827" t="str">
        <f t="shared" si="1629"/>
        <v>Polish</v>
      </c>
      <c r="O4827" t="str">
        <f t="shared" si="1630"/>
        <v>sports shooter.[386]</v>
      </c>
      <c r="P4827" t="str">
        <f t="shared" si="1620"/>
        <v>sports shooter.</v>
      </c>
      <c r="Q4827" t="str">
        <f t="shared" si="1621"/>
        <v>sports shooter</v>
      </c>
      <c r="R4827" t="s">
        <v>7286</v>
      </c>
      <c r="U4827" t="str">
        <f t="shared" si="1622"/>
        <v>https://en.wikipedia.org/wiki/Zygmunt_Bogdziewicz</v>
      </c>
      <c r="Y4827" t="str">
        <f t="shared" si="1623"/>
        <v>https://tools.wmflabs.org/xtools-articleinfo/?article=Zygmunt_Bogdziewicz&amp;project=en.wikipedia.org</v>
      </c>
      <c r="AB4827" t="str">
        <f t="shared" si="1624"/>
        <v>https://en.wikipedia.org/w/index.php?title=Special:WhatLinksHere/Zygmunt_Bogdziewicz&amp;limit=500</v>
      </c>
    </row>
    <row r="4828" spans="1:29">
      <c r="A4828">
        <v>2647</v>
      </c>
      <c r="B4828">
        <v>698149</v>
      </c>
      <c r="C4828">
        <v>403815.26722376293</v>
      </c>
      <c r="D4828" t="s">
        <v>12070</v>
      </c>
      <c r="E4828" t="str">
        <f t="shared" si="1627"/>
        <v>Zygmunt</v>
      </c>
      <c r="F4828" t="str">
        <f t="shared" si="1628"/>
        <v>Kukla</v>
      </c>
      <c r="H4828">
        <v>0</v>
      </c>
      <c r="J4828">
        <v>68</v>
      </c>
      <c r="K4828" s="5">
        <v>42508</v>
      </c>
      <c r="L4828" t="s">
        <v>12749</v>
      </c>
      <c r="M4828" t="str">
        <f t="shared" si="1619"/>
        <v>Polish footballer.[311]</v>
      </c>
      <c r="N4828" t="str">
        <f t="shared" si="1629"/>
        <v>Polish</v>
      </c>
      <c r="O4828" t="str">
        <f t="shared" si="1630"/>
        <v>footballer.[311]</v>
      </c>
      <c r="P4828" t="str">
        <f t="shared" si="1620"/>
        <v>footballer.</v>
      </c>
      <c r="Q4828" t="str">
        <f t="shared" si="1621"/>
        <v>footballer</v>
      </c>
      <c r="R4828" t="str">
        <f>IFERROR(MID(Q4828,1,FIND(" ",Q4828)-1),Q4828)</f>
        <v>footballer</v>
      </c>
      <c r="U4828" t="str">
        <f t="shared" si="1622"/>
        <v>https://en.wikipedia.org/wiki/Zygmunt_Kukla</v>
      </c>
      <c r="Y4828" t="str">
        <f t="shared" si="1623"/>
        <v>https://tools.wmflabs.org/xtools-articleinfo/?article=Zygmunt_Kukla&amp;project=en.wikipedia.org</v>
      </c>
      <c r="AB4828" t="str">
        <f t="shared" si="1624"/>
        <v>https://en.wikipedia.org/w/index.php?title=Special:WhatLinksHere/Zygmunt_Kukla&amp;limit=500</v>
      </c>
    </row>
    <row r="4829" spans="1:29">
      <c r="A4829">
        <v>3542</v>
      </c>
      <c r="B4829">
        <v>580989</v>
      </c>
      <c r="C4829">
        <v>778539.24101691518</v>
      </c>
      <c r="D4829" t="s">
        <v>13519</v>
      </c>
      <c r="E4829" t="str">
        <f t="shared" si="1627"/>
        <v>Zygmunt</v>
      </c>
      <c r="F4829" t="str">
        <f t="shared" si="1628"/>
        <v>Zimowski</v>
      </c>
      <c r="H4829">
        <v>0</v>
      </c>
      <c r="J4829">
        <v>67</v>
      </c>
      <c r="K4829" s="5">
        <v>42564</v>
      </c>
      <c r="L4829" t="s">
        <v>14197</v>
      </c>
      <c r="M4829" t="str">
        <f t="shared" si="1619"/>
        <v>Polish Roman Catholic prelate Bishop of Radom (2002–2009) President of the PCPCHCW (since 2009) pancreatic cancer.[201]</v>
      </c>
      <c r="N4829" t="str">
        <f t="shared" si="1629"/>
        <v>Polish</v>
      </c>
      <c r="O4829" t="str">
        <f t="shared" si="1630"/>
        <v>Roman Catholic prelate Bishop of Radom (2002–2009) President of the PCPCHCW (since 2009) pancreatic cancer.[201]</v>
      </c>
      <c r="P4829" s="2" t="str">
        <f t="shared" si="1620"/>
        <v>Roman Catholic prelate Bishop of Radom (2002–2009) President of the PCPCHCW (since 2009) pancreatic cancer.</v>
      </c>
      <c r="Q4829" s="2" t="str">
        <f t="shared" si="1621"/>
        <v>Roman Catholic prelate Bishop of Radom (2002–2009) President of the PCPCHCW (since 2009) pancreatic cancer</v>
      </c>
      <c r="R4829" s="2" t="s">
        <v>13477</v>
      </c>
      <c r="S4829" s="2" t="s">
        <v>885</v>
      </c>
      <c r="T4829" t="s">
        <v>2942</v>
      </c>
      <c r="U4829" t="str">
        <f t="shared" si="1622"/>
        <v>https://en.wikipedia.org/wiki/Zygmunt_Zimowski</v>
      </c>
      <c r="Y4829" t="str">
        <f t="shared" si="1623"/>
        <v>https://tools.wmflabs.org/xtools-articleinfo/?article=Zygmunt_Zimowski&amp;project=en.wikipedia.org</v>
      </c>
      <c r="AB4829" t="str">
        <f t="shared" si="1624"/>
        <v>https://en.wikipedia.org/w/index.php?title=Special:WhatLinksHere/Zygmunt_Zimowski&amp;limit=500</v>
      </c>
    </row>
    <row r="4830" spans="1:29">
      <c r="A4830">
        <v>1896</v>
      </c>
      <c r="B4830">
        <v>703695</v>
      </c>
      <c r="C4830">
        <v>739791.09430365497</v>
      </c>
      <c r="D4830" t="s">
        <v>6609</v>
      </c>
      <c r="E4830" t="str">
        <f t="shared" si="1627"/>
        <v>Zyta</v>
      </c>
      <c r="F4830" t="str">
        <f t="shared" si="1628"/>
        <v>Gilowska</v>
      </c>
      <c r="H4830">
        <v>0</v>
      </c>
      <c r="J4830">
        <v>66</v>
      </c>
      <c r="K4830" s="5">
        <v>42465</v>
      </c>
      <c r="L4830" t="s">
        <v>6743</v>
      </c>
      <c r="M4830" t="str">
        <f t="shared" si="1619"/>
        <v>Polish politician Minister of Finance (2006 2007) Deputy Prime Minister (2006 2007).[82]</v>
      </c>
      <c r="N4830" t="str">
        <f t="shared" si="1629"/>
        <v>Polish</v>
      </c>
      <c r="O4830" t="str">
        <f t="shared" si="1630"/>
        <v>politician Minister of Finance (2006 2007) Deputy Prime Minister (2006 2007).[82]</v>
      </c>
      <c r="P4830" t="str">
        <f t="shared" si="1620"/>
        <v>politician Minister of Finance (2006 2007) Deputy Prime Minister (2006 2007).</v>
      </c>
      <c r="Q4830" t="str">
        <f t="shared" si="1621"/>
        <v>politician Minister of Finance (2006 2007) Deputy Prime Minister (2006 2007)</v>
      </c>
      <c r="R4830" t="str">
        <f>IFERROR(MID(Q4830,1,FIND(" ",Q4830)-1),Q4830)</f>
        <v>politician</v>
      </c>
      <c r="S4830" s="2" t="s">
        <v>1778</v>
      </c>
      <c r="U4830" t="str">
        <f t="shared" si="1622"/>
        <v>https://en.wikipedia.org/wiki/Zyta_Gilowska</v>
      </c>
      <c r="V4830">
        <v>235</v>
      </c>
      <c r="W4830">
        <v>0</v>
      </c>
      <c r="X4830">
        <v>1</v>
      </c>
      <c r="Y4830" t="str">
        <f t="shared" si="1623"/>
        <v>https://tools.wmflabs.org/xtools-articleinfo/?article=Zyta_Gilowska&amp;project=en.wikipedia.org</v>
      </c>
      <c r="Z4830">
        <v>141</v>
      </c>
      <c r="AA4830">
        <v>81</v>
      </c>
      <c r="AB4830" t="str">
        <f t="shared" si="1624"/>
        <v>https://en.wikipedia.org/w/index.php?title=Special:WhatLinksHere/Zyta_Gilowska&amp;limit=500</v>
      </c>
      <c r="AC4830">
        <v>71</v>
      </c>
    </row>
  </sheetData>
  <sortState ref="A2:AC4830">
    <sortCondition descending="1" ref="H3:H4830"/>
    <sortCondition ref="D3:D4830"/>
  </sortState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2016-09-21T00:38:42Z</dcterms:created>
  <dcterms:modified xsi:type="dcterms:W3CDTF">2016-10-24T01:12:30Z</dcterms:modified>
</cp:coreProperties>
</file>